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ebts" sheetId="2" state="visible" r:id="rId2"/>
    <sheet xmlns:r="http://schemas.openxmlformats.org/officeDocument/2006/relationships" name="Highest rate first" sheetId="3" state="visible" r:id="rId3"/>
    <sheet xmlns:r="http://schemas.openxmlformats.org/officeDocument/2006/relationships" name="Smallest balance first" sheetId="4" state="visible" r:id="rId4"/>
    <sheet xmlns:r="http://schemas.openxmlformats.org/officeDocument/2006/relationships" name="Scheduled payments only" sheetId="5" state="visible" r:id="rId5"/>
  </sheets>
  <definedNames>
    <definedName name="In_Name1">Debts!$A$5</definedName>
    <definedName name="In_Balance1">Debts!$B$5</definedName>
    <definedName name="In_Rate1">Debts!$C$5</definedName>
    <definedName name="In_Payment1">Debts!$D$5</definedName>
    <definedName name="In_Name2">Debts!$A$6</definedName>
    <definedName name="In_Balance2">Debts!$B$6</definedName>
    <definedName name="In_Rate2">Debts!$C$6</definedName>
    <definedName name="In_Payment2">Debts!$D$6</definedName>
    <definedName name="In_Name3">Debts!$A$7</definedName>
    <definedName name="In_Balance3">Debts!$B$7</definedName>
    <definedName name="In_Rate3">Debts!$C$7</definedName>
    <definedName name="In_Payment3">Debts!$D$7</definedName>
    <definedName name="In_Name4">Debts!$A$8</definedName>
    <definedName name="In_Balance4">Debts!$B$8</definedName>
    <definedName name="In_Rate4">Debts!$C$8</definedName>
    <definedName name="In_Payment4">Debts!$D$8</definedName>
    <definedName name="In_Name5">Debts!$A$9</definedName>
    <definedName name="In_Balance5">Debts!$B$9</definedName>
    <definedName name="In_Rate5">Debts!$C$9</definedName>
    <definedName name="In_Payment5">Debts!$D$9</definedName>
    <definedName name="In_Name6">Debts!$A$10</definedName>
    <definedName name="In_Balance6">Debts!$B$10</definedName>
    <definedName name="In_Rate6">Debts!$C$10</definedName>
    <definedName name="In_Payment6">Debts!$D$10</definedName>
    <definedName name="In_Name7">Debts!$A$11</definedName>
    <definedName name="In_Balance7">Debts!$B$11</definedName>
    <definedName name="In_Rate7">Debts!$C$11</definedName>
    <definedName name="In_Payment7">Debts!$D$11</definedName>
    <definedName name="In_Name8">Debts!$A$12</definedName>
    <definedName name="In_Balance8">Debts!$B$12</definedName>
    <definedName name="In_Rate8">Debts!$C$12</definedName>
    <definedName name="In_Payment8">Debts!$D$12</definedName>
    <definedName name="In_Extra">Debts!$B$15</definedName>
    <definedName name="HighestRate_Months">'Highest rate first'!$B$3</definedName>
    <definedName name="HighestRate_Interest">'Highest rate first'!$B$4</definedName>
    <definedName name="HighestRate_Never">'Highest rate first'!$B$5</definedName>
    <definedName name="HighestRate_Stalled">'Highest rate first'!$B$6</definedName>
    <definedName name="HighestRate_Result">'Highest rate first'!$B$7</definedName>
    <definedName name="HighestRate_Paid1">'Highest rate first'!$B$14</definedName>
    <definedName name="HighestRate_Order1">'Highest rate first'!$J$22</definedName>
    <definedName name="HighestRate_Paid2">'Highest rate first'!$C$14</definedName>
    <definedName name="HighestRate_Order2">'Highest rate first'!$J$23</definedName>
    <definedName name="HighestRate_Paid3">'Highest rate first'!$D$14</definedName>
    <definedName name="HighestRate_Order3">'Highest rate first'!$J$24</definedName>
    <definedName name="HighestRate_Paid4">'Highest rate first'!$E$14</definedName>
    <definedName name="HighestRate_Order4">'Highest rate first'!$J$25</definedName>
    <definedName name="HighestRate_Paid5">'Highest rate first'!$F$14</definedName>
    <definedName name="HighestRate_Order5">'Highest rate first'!$J$26</definedName>
    <definedName name="HighestRate_Paid6">'Highest rate first'!$G$14</definedName>
    <definedName name="HighestRate_Order6">'Highest rate first'!$J$27</definedName>
    <definedName name="HighestRate_Paid7">'Highest rate first'!$H$14</definedName>
    <definedName name="HighestRate_Order7">'Highest rate first'!$J$28</definedName>
    <definedName name="HighestRate_Paid8">'Highest rate first'!$I$14</definedName>
    <definedName name="HighestRate_Order8">'Highest rate first'!$J$29</definedName>
    <definedName name="SmallestBalance_Months">'Smallest balance first'!$B$3</definedName>
    <definedName name="SmallestBalance_Interest">'Smallest balance first'!$B$4</definedName>
    <definedName name="SmallestBalance_Never">'Smallest balance first'!$B$5</definedName>
    <definedName name="SmallestBalance_Stalled">'Smallest balance first'!$B$6</definedName>
    <definedName name="SmallestBalance_Result">'Smallest balance first'!$B$7</definedName>
    <definedName name="SmallestBalance_Paid1">'Smallest balance first'!$B$14</definedName>
    <definedName name="SmallestBalance_Order1">'Smallest balance first'!$J$22</definedName>
    <definedName name="SmallestBalance_Paid2">'Smallest balance first'!$C$14</definedName>
    <definedName name="SmallestBalance_Order2">'Smallest balance first'!$J$23</definedName>
    <definedName name="SmallestBalance_Paid3">'Smallest balance first'!$D$14</definedName>
    <definedName name="SmallestBalance_Order3">'Smallest balance first'!$J$24</definedName>
    <definedName name="SmallestBalance_Paid4">'Smallest balance first'!$E$14</definedName>
    <definedName name="SmallestBalance_Order4">'Smallest balance first'!$J$25</definedName>
    <definedName name="SmallestBalance_Paid5">'Smallest balance first'!$F$14</definedName>
    <definedName name="SmallestBalance_Order5">'Smallest balance first'!$J$26</definedName>
    <definedName name="SmallestBalance_Paid6">'Smallest balance first'!$G$14</definedName>
    <definedName name="SmallestBalance_Order6">'Smallest balance first'!$J$27</definedName>
    <definedName name="SmallestBalance_Paid7">'Smallest balance first'!$H$14</definedName>
    <definedName name="SmallestBalance_Order7">'Smallest balance first'!$J$28</definedName>
    <definedName name="SmallestBalance_Paid8">'Smallest balance first'!$I$14</definedName>
    <definedName name="SmallestBalance_Order8">'Smallest balance first'!$J$29</definedName>
    <definedName name="ScheduledOnly_Months">'Scheduled payments only'!$B$3</definedName>
    <definedName name="ScheduledOnly_Interest">'Scheduled payments only'!$B$4</definedName>
    <definedName name="ScheduledOnly_Never">'Scheduled payments only'!$B$5</definedName>
    <definedName name="ScheduledOnly_Stalled">'Scheduled payments only'!$B$6</definedName>
    <definedName name="ScheduledOnly_Result">'Scheduled payments only'!$B$7</definedName>
    <definedName name="ScheduledOnly_Paid1">'Scheduled payments only'!$B$14</definedName>
    <definedName name="ScheduledOnly_Paid2">'Scheduled payments only'!$C$14</definedName>
    <definedName name="ScheduledOnly_Paid3">'Scheduled payments only'!$D$14</definedName>
    <definedName name="ScheduledOnly_Paid4">'Scheduled payments only'!$E$14</definedName>
    <definedName name="ScheduledOnly_Paid5">'Scheduled payments only'!$F$14</definedName>
    <definedName name="ScheduledOnly_Paid6">'Scheduled payments only'!$G$14</definedName>
    <definedName name="ScheduledOnly_Paid7">'Scheduled payments only'!$H$14</definedName>
    <definedName name="ScheduledOnly_Paid8">'Scheduled payments only'!$I$14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55555"/>
      <sz val="9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E8E8F4"/>
      </patternFill>
    </fill>
    <fill>
      <patternFill patternType="solid">
        <fgColor rgb="00FFF6D6"/>
      </patternFill>
    </fill>
    <fill>
      <patternFill patternType="solid">
        <fgColor rgb="00EAF4E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4" fontId="4" fillId="3" borderId="1" pivotButton="0" quotePrefix="0" xfId="0"/>
    <xf numFmtId="2" fontId="4" fillId="3" borderId="1" pivotButton="0" quotePrefix="0" xfId="0"/>
    <xf numFmtId="3" fontId="3" fillId="4" borderId="1" pivotButton="0" quotePrefix="0" xfId="0"/>
    <xf numFmtId="1" fontId="3" fillId="4" borderId="1" pivotButton="0" quotePrefix="0" xfId="0"/>
    <xf numFmtId="0" fontId="3" fillId="0" borderId="0" pivotButton="0" quotePrefix="0" xfId="0"/>
    <xf numFmtId="4" fontId="3" fillId="0" borderId="0" pivotButton="0" quotePrefix="0" xfId="0"/>
    <xf numFmtId="0" fontId="4" fillId="0" borderId="0" pivotButton="0" quotePrefix="0" xfId="0"/>
    <xf numFmtId="0" fontId="3" fillId="2" borderId="1" pivotButton="0" quotePrefix="0" xfId="0"/>
    <xf numFmtId="0" fontId="3" fillId="2" borderId="1" applyAlignment="1" pivotButton="0" quotePrefix="0" xfId="0">
      <alignment horizontal="center" wrapText="1"/>
    </xf>
    <xf numFmtId="0" fontId="3" fillId="2" borderId="1" applyAlignment="1" pivotButton="0" quotePrefix="0" xfId="0">
      <alignment horizontal="center"/>
    </xf>
    <xf numFmtId="0" fontId="3" fillId="0" borderId="1" pivotButton="0" quotePrefix="0" xfId="0"/>
    <xf numFmtId="4" fontId="3" fillId="4" borderId="1" pivotButton="0" quotePrefix="0" xfId="0"/>
    <xf numFmtId="0" fontId="3" fillId="4" borderId="1" pivotButton="0" quotePrefix="0" xfId="0"/>
    <xf numFmtId="4" fontId="4" fillId="0" borderId="1" pivotButton="0" quotePrefix="0" xfId="0"/>
    <xf numFmtId="2" fontId="4" fillId="0" borderId="1" pivotButton="0" quotePrefix="0" xfId="0"/>
    <xf numFmtId="4" fontId="3" fillId="0" borderId="1" pivotButton="0" quotePrefix="0" xfId="0"/>
    <xf numFmtId="1" fontId="4" fillId="0" borderId="1" pivotButton="0" quotePrefix="0" xfId="0"/>
    <xf numFmtId="0" fontId="2" fillId="2" borderId="0" pivotButton="0" quotePrefix="0" xfId="0"/>
    <xf numFmtId="4" fontId="4" fillId="0" borderId="0" pivotButton="0" quotePrefix="0" xfId="0"/>
    <xf numFmtId="1" fontId="4" fillId="0" borderId="0" pivotButton="0" quotePrefix="0" xfId="0"/>
    <xf numFmtId="3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Debt payoff spreadsheet</t>
        </is>
      </c>
    </row>
    <row r="2">
      <c r="A2" s="2" t="inlineStr">
        <is>
          <t>Three ways of paying off the same debts, month by month: highest rate first (avalanche), smallest balance first (snowball), and scheduled payments only.</t>
        </is>
      </c>
    </row>
    <row r="3">
      <c r="A3" s="2" t="inlineStr"/>
    </row>
    <row r="4">
      <c r="A4" s="3" t="inlineStr">
        <is>
          <t>How to use it</t>
        </is>
      </c>
    </row>
    <row r="5">
      <c r="A5" s="2" t="inlineStr">
        <is>
          <t>1. On the Debts sheet, type each debt in a yellow row: its name, balance, APR and the monthly payment you make. Up to eight debts. Delete the example.</t>
        </is>
      </c>
    </row>
    <row r="6">
      <c r="A6" s="2" t="inlineStr">
        <is>
          <t>2. Type the APR as a number: 24 for 24%, not 0.24 and not 24%.</t>
        </is>
      </c>
    </row>
    <row r="7">
      <c r="A7" s="2" t="inlineStr">
        <is>
          <t>3. Type an extra amount, on top of the payments, in the yellow cell below the debts. It can be 0.</t>
        </is>
      </c>
    </row>
    <row r="8">
      <c r="A8" s="2" t="inlineStr">
        <is>
          <t>4. Read the results on the Debts sheet: the months to debt-free and the interest paid for each way, the month each debt is paid off, and the order.</t>
        </is>
      </c>
    </row>
    <row r="9">
      <c r="A9" s="2" t="inlineStr">
        <is>
          <t>5. The other sheets show every month. Each has columns marked + at the top of the table: click them to show the workings.</t>
        </is>
      </c>
    </row>
    <row r="10">
      <c r="A10" s="2" t="inlineStr">
        <is>
          <t>If the sheet looks empty after you open it, click Enable Editing: the formulas calculate when you do.</t>
        </is>
      </c>
    </row>
    <row r="11">
      <c r="A11" s="2" t="inlineStr"/>
    </row>
    <row r="12">
      <c r="A12" s="3" t="inlineStr">
        <is>
          <t>The rules it follows</t>
        </is>
      </c>
    </row>
    <row r="13">
      <c r="A13" s="2" t="inlineStr">
        <is>
          <t>Every debt gets its scheduled payment each month. The money left over — your extra amount, plus the payment of any debt that has been cleared — goes to the debt the order points at.</t>
        </is>
      </c>
    </row>
    <row r="14">
      <c r="A14" s="2" t="inlineStr">
        <is>
          <t>Highest rate first picks the highest APR, and the smaller balance on a tie. Smallest balance first picks the smallest balance, and the higher APR on a tie. When a debt is cleared, the next one in the order takes over.</t>
        </is>
      </c>
    </row>
    <row r="15">
      <c r="A15" s="2" t="inlineStr">
        <is>
          <t>Scheduled payments only: each debt on its own payment, alone. Nothing rolls from a cleared debt to the next, and the extra amount is not used.</t>
        </is>
      </c>
    </row>
    <row r="16">
      <c r="A16" s="2" t="inlineStr">
        <is>
          <t>Interest is added once a month at the APR divided by twelve. A balance under 50 cents counts as paid. A debt still open after 600 months — 50 years — is shown as not paid off:</t>
        </is>
      </c>
    </row>
    <row r="17">
      <c r="A17" s="2" t="inlineStr">
        <is>
          <t>"Not paid off in 50 years at these payments." when the balance falls, only too slowly, and "Not paid off: the payments do not cover the interest." when it does not fall at all.</t>
        </is>
      </c>
    </row>
    <row r="18">
      <c r="A18" s="2" t="inlineStr"/>
    </row>
    <row r="19">
      <c r="A19" s="3" t="inlineStr">
        <is>
          <t>What it leaves out</t>
        </is>
      </c>
    </row>
    <row r="20">
      <c r="A20" s="2" t="inlineStr">
        <is>
          <t>Fees, a rate that changes, new charges on a card, and the way a lender counts interest by the day. Interest here is added once a month at the APR divided by twelve, so a lender's own schedule can differ from this one.</t>
        </is>
      </c>
    </row>
    <row r="21">
      <c r="A21" s="2" t="inlineStr">
        <is>
          <t>This is a calculation from the numbers you type, not financial advice. It says nothing about investing.</t>
        </is>
      </c>
    </row>
    <row r="22">
      <c r="A22" s="2" t="inlineStr"/>
    </row>
    <row r="23">
      <c r="A23" s="3" t="inlineStr">
        <is>
          <t>Where it comes from</t>
        </is>
      </c>
    </row>
    <row r="24">
      <c r="A24" s="2" t="inlineStr">
        <is>
          <t>The formulas follow the calculation engine of the Monthsahead iPhone app step by step, and the results were checked against that engine. The spreadsheet is a download from iliafiliaev.com/monthsahead/, not a part of the app.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17" customWidth="1" min="3" max="3"/>
    <col width="20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</cols>
  <sheetData>
    <row r="1">
      <c r="A1" s="4" t="inlineStr">
        <is>
          <t>Debt payoff: three ways, month by month</t>
        </is>
      </c>
    </row>
    <row r="2">
      <c r="A2" s="5" t="inlineStr">
        <is>
          <t>Type your debts and an extra amount in the yellow cells. The rest is worked out. A calculation from your numbers, not financial advice.</t>
        </is>
      </c>
    </row>
    <row r="4" ht="48" customHeight="1">
      <c r="A4" s="6" t="inlineStr">
        <is>
          <t>Debt</t>
        </is>
      </c>
      <c r="B4" s="6" t="inlineStr">
        <is>
          <t>Balance</t>
        </is>
      </c>
      <c r="C4" s="6" t="inlineStr">
        <is>
          <t>APR, % (24 for 24%)</t>
        </is>
      </c>
      <c r="D4" s="6" t="inlineStr">
        <is>
          <t>Monthly payment</t>
        </is>
      </c>
      <c r="E4" s="6" t="inlineStr">
        <is>
          <t>Paid off in month: highest rate first</t>
        </is>
      </c>
      <c r="F4" s="6" t="inlineStr">
        <is>
          <t>Paid off in month: smallest balance first</t>
        </is>
      </c>
      <c r="G4" s="6" t="inlineStr">
        <is>
          <t>Paid off in month: scheduled payments only</t>
        </is>
      </c>
      <c r="H4" s="6" t="inlineStr">
        <is>
          <t>Order: highest rate first</t>
        </is>
      </c>
      <c r="I4" s="6" t="inlineStr">
        <is>
          <t>Order: smallest balance first</t>
        </is>
      </c>
    </row>
    <row r="5">
      <c r="A5" s="7" t="inlineStr">
        <is>
          <t>Store card</t>
        </is>
      </c>
      <c r="B5" s="8" t="n">
        <v>900</v>
      </c>
      <c r="C5" s="9" t="n">
        <v>12</v>
      </c>
      <c r="D5" s="8" t="n">
        <v>45</v>
      </c>
      <c r="E5" s="10">
        <f>'Highest rate first'!B14</f>
        <v>13</v>
      </c>
      <c r="F5" s="10">
        <f>'Smallest balance first'!B14</f>
        <v>3</v>
      </c>
      <c r="G5" s="10">
        <f>'Scheduled payments only'!B14</f>
        <v>23</v>
      </c>
      <c r="H5" s="11">
        <f>IF(B5&gt;0,'Highest rate first'!J22,"")</f>
        <v>2</v>
      </c>
      <c r="I5" s="11">
        <f>IF(B5&gt;0,'Smallest balance first'!J22,"")</f>
        <v>1</v>
      </c>
    </row>
    <row r="6">
      <c r="A6" s="7" t="inlineStr">
        <is>
          <t>Credit card</t>
        </is>
      </c>
      <c r="B6" s="8" t="n">
        <v>4200</v>
      </c>
      <c r="C6" s="9" t="n">
        <v>24</v>
      </c>
      <c r="D6" s="8" t="n">
        <v>120</v>
      </c>
      <c r="E6" s="10">
        <f>'Highest rate first'!C14</f>
        <v>12</v>
      </c>
      <c r="F6" s="10">
        <f>'Smallest balance first'!C14</f>
        <v>13</v>
      </c>
      <c r="G6" s="10">
        <f>'Scheduled payments only'!C14</f>
        <v>61</v>
      </c>
      <c r="H6" s="11">
        <f>IF(B6&gt;0,'Highest rate first'!J23,"")</f>
        <v>1</v>
      </c>
      <c r="I6" s="11">
        <f>IF(B6&gt;0,'Smallest balance first'!J23,"")</f>
        <v>2</v>
      </c>
    </row>
    <row r="7">
      <c r="A7" s="7" t="inlineStr">
        <is>
          <t>Car loan</t>
        </is>
      </c>
      <c r="B7" s="8" t="n">
        <v>12600</v>
      </c>
      <c r="C7" s="9" t="n">
        <v>7.5</v>
      </c>
      <c r="D7" s="8" t="n">
        <v>330</v>
      </c>
      <c r="E7" s="10">
        <f>'Highest rate first'!D14</f>
        <v>25</v>
      </c>
      <c r="F7" s="10">
        <f>'Smallest balance first'!D14</f>
        <v>25</v>
      </c>
      <c r="G7" s="10">
        <f>'Scheduled payments only'!D14</f>
        <v>44</v>
      </c>
      <c r="H7" s="11">
        <f>IF(B7&gt;0,'Highest rate first'!J24,"")</f>
        <v>3</v>
      </c>
      <c r="I7" s="11">
        <f>IF(B7&gt;0,'Smallest balance first'!J24,"")</f>
        <v>3</v>
      </c>
    </row>
    <row r="8">
      <c r="A8" s="7" t="n"/>
      <c r="B8" s="8" t="n"/>
      <c r="C8" s="9" t="n"/>
      <c r="D8" s="8" t="n"/>
      <c r="E8" s="10" t="str">
        <f>'Highest rate first'!E14</f>
        <v/>
      </c>
      <c r="F8" s="10" t="str">
        <f>'Smallest balance first'!E14</f>
        <v/>
      </c>
      <c r="G8" s="10" t="str">
        <f>'Scheduled payments only'!E14</f>
        <v/>
      </c>
      <c r="H8" s="11" t="str">
        <f>IF(B8&gt;0,'Highest rate first'!J25,"")</f>
        <v/>
      </c>
      <c r="I8" s="11" t="str">
        <f>IF(B8&gt;0,'Smallest balance first'!J25,"")</f>
        <v/>
      </c>
    </row>
    <row r="9">
      <c r="A9" s="7" t="n"/>
      <c r="B9" s="8" t="n"/>
      <c r="C9" s="9" t="n"/>
      <c r="D9" s="8" t="n"/>
      <c r="E9" s="10" t="str">
        <f>'Highest rate first'!F14</f>
        <v/>
      </c>
      <c r="F9" s="10" t="str">
        <f>'Smallest balance first'!F14</f>
        <v/>
      </c>
      <c r="G9" s="10" t="str">
        <f>'Scheduled payments only'!F14</f>
        <v/>
      </c>
      <c r="H9" s="11" t="str">
        <f>IF(B9&gt;0,'Highest rate first'!J26,"")</f>
        <v/>
      </c>
      <c r="I9" s="11" t="str">
        <f>IF(B9&gt;0,'Smallest balance first'!J26,"")</f>
        <v/>
      </c>
    </row>
    <row r="10">
      <c r="A10" s="7" t="n"/>
      <c r="B10" s="8" t="n"/>
      <c r="C10" s="9" t="n"/>
      <c r="D10" s="8" t="n"/>
      <c r="E10" s="10" t="str">
        <f>'Highest rate first'!G14</f>
        <v/>
      </c>
      <c r="F10" s="10" t="str">
        <f>'Smallest balance first'!G14</f>
        <v/>
      </c>
      <c r="G10" s="10" t="str">
        <f>'Scheduled payments only'!G14</f>
        <v/>
      </c>
      <c r="H10" s="11" t="str">
        <f>IF(B10&gt;0,'Highest rate first'!J27,"")</f>
        <v/>
      </c>
      <c r="I10" s="11" t="str">
        <f>IF(B10&gt;0,'Smallest balance first'!J27,"")</f>
        <v/>
      </c>
    </row>
    <row r="11">
      <c r="A11" s="7" t="n"/>
      <c r="B11" s="8" t="n"/>
      <c r="C11" s="9" t="n"/>
      <c r="D11" s="8" t="n"/>
      <c r="E11" s="10" t="str">
        <f>'Highest rate first'!H14</f>
        <v/>
      </c>
      <c r="F11" s="10" t="str">
        <f>'Smallest balance first'!H14</f>
        <v/>
      </c>
      <c r="G11" s="10" t="str">
        <f>'Scheduled payments only'!H14</f>
        <v/>
      </c>
      <c r="H11" s="11" t="str">
        <f>IF(B11&gt;0,'Highest rate first'!J28,"")</f>
        <v/>
      </c>
      <c r="I11" s="11" t="str">
        <f>IF(B11&gt;0,'Smallest balance first'!J28,"")</f>
        <v/>
      </c>
    </row>
    <row r="12">
      <c r="A12" s="7" t="n"/>
      <c r="B12" s="8" t="n"/>
      <c r="C12" s="9" t="n"/>
      <c r="D12" s="8" t="n"/>
      <c r="E12" s="10" t="str">
        <f>'Highest rate first'!I14</f>
        <v/>
      </c>
      <c r="F12" s="10" t="str">
        <f>'Smallest balance first'!I14</f>
        <v/>
      </c>
      <c r="G12" s="10" t="str">
        <f>'Scheduled payments only'!I14</f>
        <v/>
      </c>
      <c r="H12" s="11" t="str">
        <f>IF(B12&gt;0,'Highest rate first'!J29,"")</f>
        <v/>
      </c>
      <c r="I12" s="11" t="str">
        <f>IF(B12&gt;0,'Smallest balance first'!J29,"")</f>
        <v/>
      </c>
    </row>
    <row r="13">
      <c r="A13" s="12" t="inlineStr">
        <is>
          <t>Total</t>
        </is>
      </c>
      <c r="B13" s="13">
        <f>SUM(B5:B12)</f>
        <v>17700</v>
      </c>
      <c r="D13" s="13">
        <f>SUM(D5:D12)</f>
        <v>495</v>
      </c>
    </row>
    <row r="15">
      <c r="A15" s="12" t="inlineStr">
        <is>
          <t>Extra each month, on top of the scheduled payments</t>
        </is>
      </c>
      <c r="B15" s="8" t="n">
        <v>300</v>
      </c>
    </row>
    <row r="16">
      <c r="A16" s="14" t="inlineStr">
        <is>
          <t>All together, a month: the payments plus the extra</t>
        </is>
      </c>
      <c r="B16" s="13">
        <f>SUM(D5:D12)+B15</f>
        <v>795</v>
      </c>
    </row>
    <row r="18">
      <c r="A18" s="15" t="inlineStr">
        <is>
          <t>Way of paying</t>
        </is>
      </c>
      <c r="B18" s="16" t="inlineStr">
        <is>
          <t>Debt-free in (months)</t>
        </is>
      </c>
      <c r="C18" s="17" t="inlineStr">
        <is>
          <t>Interest paid</t>
        </is>
      </c>
      <c r="D18" s="15" t="inlineStr">
        <is>
          <t>Result</t>
        </is>
      </c>
    </row>
    <row r="19">
      <c r="A19" s="18" t="inlineStr">
        <is>
          <t>Scheduled payments only</t>
        </is>
      </c>
      <c r="B19" s="10">
        <f>IF('Scheduled payments only'!B5=1,"",'Scheduled payments only'!B3)</f>
        <v>61</v>
      </c>
      <c r="C19" s="19">
        <f>IF('Scheduled payments only'!B5=1,"",'Scheduled payments only'!B4)</f>
        <v>5045.981497204435</v>
      </c>
      <c r="D19" s="20" t="str">
        <f>'Scheduled payments only'!B7</f>
        <v>Debt-free in 61 months</v>
      </c>
    </row>
    <row r="20">
      <c r="A20" s="18" t="inlineStr">
        <is>
          <t>Highest rate first (avalanche)</t>
        </is>
      </c>
      <c r="B20" s="10">
        <f>IF('Highest rate first'!B5=1,"",'Highest rate first'!B3)</f>
        <v>25</v>
      </c>
      <c r="C20" s="19">
        <f>IF('Highest rate first'!B5=1,"",'Highest rate first'!B4)</f>
        <v>1871.3986525399064</v>
      </c>
      <c r="D20" s="20" t="str">
        <f>'Highest rate first'!B7</f>
        <v>Debt-free in 25 months</v>
      </c>
    </row>
    <row r="21">
      <c r="A21" s="18" t="inlineStr">
        <is>
          <t>Smallest balance first (snowball)</t>
        </is>
      </c>
      <c r="B21" s="10">
        <f>IF('Smallest balance first'!B5=1,"",'Smallest balance first'!B3)</f>
        <v>25</v>
      </c>
      <c r="C21" s="19">
        <f>IF('Smallest balance first'!B5=1,"",'Smallest balance first'!B4)</f>
        <v>1953.8775056644722</v>
      </c>
      <c r="D21" s="20" t="str">
        <f>'Smallest balance first'!B7</f>
        <v>Debt-free in 25 months</v>
      </c>
    </row>
    <row r="23">
      <c r="A23" s="14" t="inlineStr">
        <is>
          <t>Interest paid: smallest balance first minus highest rate first</t>
        </is>
      </c>
      <c r="B23" s="19">
        <f>IF(AND('Highest rate first'!B5=0,'Smallest balance first'!B5=0),'Smallest balance first'!B4-'Highest rate first'!B4,"")</f>
        <v>82.47885312456583</v>
      </c>
    </row>
    <row r="24">
      <c r="A24" s="5" t="inlineStr">
        <is>
          <t>A positive number: highest rate first pays that much less interest on these numbers. The sheet does not choose for you.</t>
        </is>
      </c>
    </row>
  </sheetData>
  <dataValidations count="2">
    <dataValidation sqref="B5:B12 B15 D5:D12" showDropDown="0" showInputMessage="0" showErrorMessage="1" allowBlank="1" errorTitle="A number from 0 up" error="A balance, a payment and the extra amount are numbers from 0 up." type="decimal" operator="between">
      <formula1>0</formula1>
      <formula2>999999999999</formula2>
    </dataValidation>
    <dataValidation sqref="C5:C12" showDropDown="0" showInputMessage="1" showErrorMessage="1" allowBlank="1" errorTitle="APR as a number" error="Type the APR as a number from 0 to 1000: 24 for 24%, not 0.24." promptTitle="APR, %" prompt="Type 24 for 24%." type="decimal" operator="between">
      <formula1>0</formula1>
      <formula2>1000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M636"/>
  <sheetViews>
    <sheetView workbookViewId="0">
      <pane xSplit="1" ySplit="35" topLeftCell="B3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hidden="1" outlineLevel="1" width="13" customWidth="1" min="13" max="65"/>
  </cols>
  <sheetData>
    <row r="1">
      <c r="A1" s="4" t="inlineStr">
        <is>
          <t>Highest rate first (avalanche): month by month</t>
        </is>
      </c>
    </row>
    <row r="2">
      <c r="A2" s="5" t="inlineStr">
        <is>
          <t>The extra money goes to the highest APR first, and to the smaller balance on a tie.</t>
        </is>
      </c>
    </row>
    <row r="3">
      <c r="A3" s="12" t="inlineStr">
        <is>
          <t>Months to debt-free</t>
        </is>
      </c>
      <c r="B3" s="10">
        <f>SUM(N37:N636)</f>
        <v>25</v>
      </c>
    </row>
    <row r="4">
      <c r="A4" s="12" t="inlineStr">
        <is>
          <t>Interest paid</t>
        </is>
      </c>
      <c r="B4" s="19">
        <f>SUM(O37:V636)</f>
        <v>1871.3986525399064</v>
      </c>
    </row>
    <row r="5">
      <c r="A5" s="12" t="inlineStr">
        <is>
          <t>Not paid off within 600 months (1 = yes)</t>
        </is>
      </c>
      <c r="B5" s="11">
        <f>IF(J636&gt;0,1,0)</f>
        <v>0</v>
      </c>
    </row>
    <row r="6">
      <c r="A6" s="12" t="inlineStr">
        <is>
          <t>The balance never fell (1 = yes)</t>
        </is>
      </c>
      <c r="B6" s="11">
        <f>IF(AND(B5=1,SUM(BM37:BM636)=0),1,0)</f>
        <v>0</v>
      </c>
    </row>
    <row r="7">
      <c r="A7" s="12" t="inlineStr">
        <is>
          <t>Result</t>
        </is>
      </c>
      <c r="B7" s="20" t="str">
        <f>IF(B5=1,IF(B6=1,"Not paid off: the payments do not cover the interest.","Not paid off in 50 years at these payments."),IF(B3=0,"No debt to pay off","Debt-free in "&amp;B3&amp;IF(B3=1," month"," months")))</f>
        <v>Debt-free in 25 months</v>
      </c>
    </row>
    <row r="9">
      <c r="A9" s="5" t="inlineStr">
        <is>
          <t>The debts, as typed on the Debts sheet</t>
        </is>
      </c>
    </row>
    <row r="10">
      <c r="A10" s="12" t="inlineStr">
        <is>
          <t>Debt</t>
        </is>
      </c>
      <c r="B10" s="15" t="str">
        <f>IF(Debts!A5="","Debt 1",Debts!A5)</f>
        <v>Store card</v>
      </c>
      <c r="C10" s="15" t="str">
        <f>IF(Debts!A6="","Debt 2",Debts!A6)</f>
        <v>Credit card</v>
      </c>
      <c r="D10" s="15" t="str">
        <f>IF(Debts!A7="","Debt 3",Debts!A7)</f>
        <v>Car loan</v>
      </c>
      <c r="E10" s="15" t="str">
        <f>IF(Debts!A8="","Debt 4",Debts!A8)</f>
        <v>Debt 4</v>
      </c>
      <c r="F10" s="15" t="str">
        <f>IF(Debts!A9="","Debt 5",Debts!A9)</f>
        <v>Debt 5</v>
      </c>
      <c r="G10" s="15" t="str">
        <f>IF(Debts!A10="","Debt 6",Debts!A10)</f>
        <v>Debt 6</v>
      </c>
      <c r="H10" s="15" t="str">
        <f>IF(Debts!A11="","Debt 7",Debts!A11)</f>
        <v>Debt 7</v>
      </c>
      <c r="I10" s="15" t="str">
        <f>IF(Debts!A12="","Debt 8",Debts!A12)</f>
        <v>Debt 8</v>
      </c>
    </row>
    <row r="11">
      <c r="A11" s="12" t="inlineStr">
        <is>
          <t>Balance</t>
        </is>
      </c>
      <c r="B11" s="21">
        <f>Debts!B5</f>
        <v>900</v>
      </c>
      <c r="C11" s="21">
        <f>Debts!B6</f>
        <v>4200</v>
      </c>
      <c r="D11" s="21">
        <f>Debts!B7</f>
        <v>12600</v>
      </c>
      <c r="E11" s="21">
        <f>Debts!B8</f>
        <v/>
      </c>
      <c r="F11" s="21">
        <f>Debts!B9</f>
        <v/>
      </c>
      <c r="G11" s="21">
        <f>Debts!B10</f>
        <v/>
      </c>
      <c r="H11" s="21">
        <f>Debts!B11</f>
        <v/>
      </c>
      <c r="I11" s="21">
        <f>Debts!B12</f>
        <v/>
      </c>
    </row>
    <row r="12">
      <c r="A12" s="12" t="inlineStr">
        <is>
          <t>APR, %</t>
        </is>
      </c>
      <c r="B12" s="22">
        <f>Debts!C5</f>
        <v>12</v>
      </c>
      <c r="C12" s="22">
        <f>Debts!C6</f>
        <v>24</v>
      </c>
      <c r="D12" s="22">
        <f>Debts!C7</f>
        <v>7.5</v>
      </c>
      <c r="E12" s="22">
        <f>Debts!C8</f>
        <v/>
      </c>
      <c r="F12" s="22">
        <f>Debts!C9</f>
        <v/>
      </c>
      <c r="G12" s="22">
        <f>Debts!C10</f>
        <v/>
      </c>
      <c r="H12" s="22">
        <f>Debts!C11</f>
        <v/>
      </c>
      <c r="I12" s="22">
        <f>Debts!C12</f>
        <v/>
      </c>
    </row>
    <row r="13">
      <c r="A13" s="12" t="inlineStr">
        <is>
          <t>Monthly payment</t>
        </is>
      </c>
      <c r="B13" s="21">
        <f>Debts!D5</f>
        <v>45</v>
      </c>
      <c r="C13" s="21">
        <f>Debts!D6</f>
        <v>120</v>
      </c>
      <c r="D13" s="21">
        <f>Debts!D7</f>
        <v>330</v>
      </c>
      <c r="E13" s="21">
        <f>Debts!D8</f>
        <v/>
      </c>
      <c r="F13" s="21">
        <f>Debts!D9</f>
        <v/>
      </c>
      <c r="G13" s="21">
        <f>Debts!D10</f>
        <v/>
      </c>
      <c r="H13" s="21">
        <f>Debts!D11</f>
        <v/>
      </c>
      <c r="I13" s="21">
        <f>Debts!D12</f>
        <v/>
      </c>
    </row>
    <row r="14">
      <c r="A14" s="12" t="inlineStr">
        <is>
          <t>Paid off in month</t>
        </is>
      </c>
      <c r="B14" s="10">
        <f>IF(B11&gt;0,IF(B636&gt;0,"",COUNTIF(B36:B635,"&gt;0")),"")</f>
        <v>13</v>
      </c>
      <c r="C14" s="10">
        <f>IF(C11&gt;0,IF(C636&gt;0,"",COUNTIF(C36:C635,"&gt;0")),"")</f>
        <v>12</v>
      </c>
      <c r="D14" s="10">
        <f>IF(D11&gt;0,IF(D636&gt;0,"",COUNTIF(D36:D635,"&gt;0")),"")</f>
        <v>25</v>
      </c>
      <c r="E14" s="10" t="str">
        <f>IF(E11&gt;0,IF(E636&gt;0,"",COUNTIF(E36:E635,"&gt;0")),"")</f>
        <v/>
      </c>
      <c r="F14" s="10" t="str">
        <f>IF(F11&gt;0,IF(F636&gt;0,"",COUNTIF(F36:F635,"&gt;0")),"")</f>
        <v/>
      </c>
      <c r="G14" s="10" t="str">
        <f>IF(G11&gt;0,IF(G636&gt;0,"",COUNTIF(G36:G635,"&gt;0")),"")</f>
        <v/>
      </c>
      <c r="H14" s="10" t="str">
        <f>IF(H11&gt;0,IF(H636&gt;0,"",COUNTIF(H36:H635,"&gt;0")),"")</f>
        <v/>
      </c>
      <c r="I14" s="10" t="str">
        <f>IF(I11&gt;0,IF(I636&gt;0,"",COUNTIF(I36:I635,"&gt;0")),"")</f>
        <v/>
      </c>
    </row>
    <row r="18">
      <c r="A18" s="12" t="inlineStr">
        <is>
          <t>The money for debt each month</t>
        </is>
      </c>
    </row>
    <row r="19">
      <c r="A19" s="14" t="inlineStr">
        <is>
          <t>All the payments plus the extra</t>
        </is>
      </c>
      <c r="B19" s="23">
        <f>SUM(Debts!D5:D12)+Debts!B15</f>
        <v>795</v>
      </c>
    </row>
    <row r="20">
      <c r="A20" s="12" t="inlineStr">
        <is>
          <t>The order the extra money goes in</t>
        </is>
      </c>
    </row>
    <row r="21">
      <c r="A21" s="5" t="inlineStr">
        <is>
          <t>A 1 means the debt in that column is paid before the debt in that row</t>
        </is>
      </c>
      <c r="J21" s="12" t="inlineStr">
        <is>
          <t>Order</t>
        </is>
      </c>
    </row>
    <row r="22">
      <c r="A22" s="14" t="str">
        <f>B10</f>
        <v>Store card</v>
      </c>
      <c r="B22" s="24" t="n">
        <v>0</v>
      </c>
      <c r="C22" s="24">
        <f>IF(B$11&gt;0,IF(C$11&gt;0,IF(OR(C$12&gt;B$12,AND(C$12=B$12,C$11&lt;B$11)),1,0),0),IF(C$11&gt;0,1,0))</f>
        <v>1</v>
      </c>
      <c r="D22" s="24">
        <f>IF(B$11&gt;0,IF(D$11&gt;0,IF(OR(D$12&gt;B$12,AND(D$12=B$12,D$11&lt;B$11)),1,0),0),IF(D$11&gt;0,1,0))</f>
        <v>0</v>
      </c>
      <c r="E22" s="24">
        <f>IF(B$11&gt;0,IF(E$11&gt;0,IF(OR(E$12&gt;B$12,AND(E$12=B$12,E$11&lt;B$11)),1,0),0),IF(E$11&gt;0,1,0))</f>
        <v>0</v>
      </c>
      <c r="F22" s="24">
        <f>IF(B$11&gt;0,IF(F$11&gt;0,IF(OR(F$12&gt;B$12,AND(F$12=B$12,F$11&lt;B$11)),1,0),0),IF(F$11&gt;0,1,0))</f>
        <v>0</v>
      </c>
      <c r="G22" s="24">
        <f>IF(B$11&gt;0,IF(G$11&gt;0,IF(OR(G$12&gt;B$12,AND(G$12=B$12,G$11&lt;B$11)),1,0),0),IF(G$11&gt;0,1,0))</f>
        <v>0</v>
      </c>
      <c r="H22" s="24">
        <f>IF(B$11&gt;0,IF(H$11&gt;0,IF(OR(H$12&gt;B$12,AND(H$12=B$12,H$11&lt;B$11)),1,0),0),IF(H$11&gt;0,1,0))</f>
        <v>0</v>
      </c>
      <c r="I22" s="24">
        <f>IF(B$11&gt;0,IF(I$11&gt;0,IF(OR(I$12&gt;B$12,AND(I$12=B$12,I$11&lt;B$11)),1,0),0),IF(I$11&gt;0,1,0))</f>
        <v>0</v>
      </c>
      <c r="J22" s="11">
        <f>1+SUM(B22:I22)</f>
        <v>2</v>
      </c>
    </row>
    <row r="23">
      <c r="A23" s="14" t="str">
        <f>C10</f>
        <v>Credit card</v>
      </c>
      <c r="B23" s="24">
        <f>IF(C$11&gt;0,IF(B$11&gt;0,IF(OR(B$12&gt;C$12,AND(B$12=C$12,B$11&lt;=C$11)),1,0),0),IF(B$11&gt;0,1,1))</f>
        <v>0</v>
      </c>
      <c r="C23" s="24" t="n">
        <v>0</v>
      </c>
      <c r="D23" s="24">
        <f>IF(C$11&gt;0,IF(D$11&gt;0,IF(OR(D$12&gt;C$12,AND(D$12=C$12,D$11&lt;C$11)),1,0),0),IF(D$11&gt;0,1,0))</f>
        <v>0</v>
      </c>
      <c r="E23" s="24">
        <f>IF(C$11&gt;0,IF(E$11&gt;0,IF(OR(E$12&gt;C$12,AND(E$12=C$12,E$11&lt;C$11)),1,0),0),IF(E$11&gt;0,1,0))</f>
        <v>0</v>
      </c>
      <c r="F23" s="24">
        <f>IF(C$11&gt;0,IF(F$11&gt;0,IF(OR(F$12&gt;C$12,AND(F$12=C$12,F$11&lt;C$11)),1,0),0),IF(F$11&gt;0,1,0))</f>
        <v>0</v>
      </c>
      <c r="G23" s="24">
        <f>IF(C$11&gt;0,IF(G$11&gt;0,IF(OR(G$12&gt;C$12,AND(G$12=C$12,G$11&lt;C$11)),1,0),0),IF(G$11&gt;0,1,0))</f>
        <v>0</v>
      </c>
      <c r="H23" s="24">
        <f>IF(C$11&gt;0,IF(H$11&gt;0,IF(OR(H$12&gt;C$12,AND(H$12=C$12,H$11&lt;C$11)),1,0),0),IF(H$11&gt;0,1,0))</f>
        <v>0</v>
      </c>
      <c r="I23" s="24">
        <f>IF(C$11&gt;0,IF(I$11&gt;0,IF(OR(I$12&gt;C$12,AND(I$12=C$12,I$11&lt;C$11)),1,0),0),IF(I$11&gt;0,1,0))</f>
        <v>0</v>
      </c>
      <c r="J23" s="11">
        <f>1+SUM(B23:I23)</f>
        <v>1</v>
      </c>
    </row>
    <row r="24">
      <c r="A24" s="14" t="str">
        <f>D10</f>
        <v>Car loan</v>
      </c>
      <c r="B24" s="24">
        <f>IF(D$11&gt;0,IF(B$11&gt;0,IF(OR(B$12&gt;D$12,AND(B$12=D$12,B$11&lt;=D$11)),1,0),0),IF(B$11&gt;0,1,1))</f>
        <v>1</v>
      </c>
      <c r="C24" s="24">
        <f>IF(D$11&gt;0,IF(C$11&gt;0,IF(OR(C$12&gt;D$12,AND(C$12=D$12,C$11&lt;=D$11)),1,0),0),IF(C$11&gt;0,1,1))</f>
        <v>1</v>
      </c>
      <c r="D24" s="24" t="n">
        <v>0</v>
      </c>
      <c r="E24" s="24">
        <f>IF(D$11&gt;0,IF(E$11&gt;0,IF(OR(E$12&gt;D$12,AND(E$12=D$12,E$11&lt;D$11)),1,0),0),IF(E$11&gt;0,1,0))</f>
        <v>0</v>
      </c>
      <c r="F24" s="24">
        <f>IF(D$11&gt;0,IF(F$11&gt;0,IF(OR(F$12&gt;D$12,AND(F$12=D$12,F$11&lt;D$11)),1,0),0),IF(F$11&gt;0,1,0))</f>
        <v>0</v>
      </c>
      <c r="G24" s="24">
        <f>IF(D$11&gt;0,IF(G$11&gt;0,IF(OR(G$12&gt;D$12,AND(G$12=D$12,G$11&lt;D$11)),1,0),0),IF(G$11&gt;0,1,0))</f>
        <v>0</v>
      </c>
      <c r="H24" s="24">
        <f>IF(D$11&gt;0,IF(H$11&gt;0,IF(OR(H$12&gt;D$12,AND(H$12=D$12,H$11&lt;D$11)),1,0),0),IF(H$11&gt;0,1,0))</f>
        <v>0</v>
      </c>
      <c r="I24" s="24">
        <f>IF(D$11&gt;0,IF(I$11&gt;0,IF(OR(I$12&gt;D$12,AND(I$12=D$12,I$11&lt;D$11)),1,0),0),IF(I$11&gt;0,1,0))</f>
        <v>0</v>
      </c>
      <c r="J24" s="11">
        <f>1+SUM(B24:I24)</f>
        <v>3</v>
      </c>
    </row>
    <row r="25">
      <c r="A25" s="14" t="str">
        <f>E10</f>
        <v>Debt 4</v>
      </c>
      <c r="B25" s="24">
        <f>IF(E$11&gt;0,IF(B$11&gt;0,IF(OR(B$12&gt;E$12,AND(B$12=E$12,B$11&lt;=E$11)),1,0),0),IF(B$11&gt;0,1,1))</f>
        <v>1</v>
      </c>
      <c r="C25" s="24">
        <f>IF(E$11&gt;0,IF(C$11&gt;0,IF(OR(C$12&gt;E$12,AND(C$12=E$12,C$11&lt;=E$11)),1,0),0),IF(C$11&gt;0,1,1))</f>
        <v>1</v>
      </c>
      <c r="D25" s="24">
        <f>IF(E$11&gt;0,IF(D$11&gt;0,IF(OR(D$12&gt;E$12,AND(D$12=E$12,D$11&lt;=E$11)),1,0),0),IF(D$11&gt;0,1,1))</f>
        <v>1</v>
      </c>
      <c r="E25" s="24" t="n">
        <v>0</v>
      </c>
      <c r="F25" s="24">
        <f>IF(E$11&gt;0,IF(F$11&gt;0,IF(OR(F$12&gt;E$12,AND(F$12=E$12,F$11&lt;E$11)),1,0),0),IF(F$11&gt;0,1,0))</f>
        <v>0</v>
      </c>
      <c r="G25" s="24">
        <f>IF(E$11&gt;0,IF(G$11&gt;0,IF(OR(G$12&gt;E$12,AND(G$12=E$12,G$11&lt;E$11)),1,0),0),IF(G$11&gt;0,1,0))</f>
        <v>0</v>
      </c>
      <c r="H25" s="24">
        <f>IF(E$11&gt;0,IF(H$11&gt;0,IF(OR(H$12&gt;E$12,AND(H$12=E$12,H$11&lt;E$11)),1,0),0),IF(H$11&gt;0,1,0))</f>
        <v>0</v>
      </c>
      <c r="I25" s="24">
        <f>IF(E$11&gt;0,IF(I$11&gt;0,IF(OR(I$12&gt;E$12,AND(I$12=E$12,I$11&lt;E$11)),1,0),0),IF(I$11&gt;0,1,0))</f>
        <v>0</v>
      </c>
      <c r="J25" s="11">
        <f>1+SUM(B25:I25)</f>
        <v>4</v>
      </c>
    </row>
    <row r="26">
      <c r="A26" s="14" t="str">
        <f>F10</f>
        <v>Debt 5</v>
      </c>
      <c r="B26" s="24">
        <f>IF(F$11&gt;0,IF(B$11&gt;0,IF(OR(B$12&gt;F$12,AND(B$12=F$12,B$11&lt;=F$11)),1,0),0),IF(B$11&gt;0,1,1))</f>
        <v>1</v>
      </c>
      <c r="C26" s="24">
        <f>IF(F$11&gt;0,IF(C$11&gt;0,IF(OR(C$12&gt;F$12,AND(C$12=F$12,C$11&lt;=F$11)),1,0),0),IF(C$11&gt;0,1,1))</f>
        <v>1</v>
      </c>
      <c r="D26" s="24">
        <f>IF(F$11&gt;0,IF(D$11&gt;0,IF(OR(D$12&gt;F$12,AND(D$12=F$12,D$11&lt;=F$11)),1,0),0),IF(D$11&gt;0,1,1))</f>
        <v>1</v>
      </c>
      <c r="E26" s="24">
        <f>IF(F$11&gt;0,IF(E$11&gt;0,IF(OR(E$12&gt;F$12,AND(E$12=F$12,E$11&lt;=F$11)),1,0),0),IF(E$11&gt;0,1,1))</f>
        <v>1</v>
      </c>
      <c r="F26" s="24" t="n">
        <v>0</v>
      </c>
      <c r="G26" s="24">
        <f>IF(F$11&gt;0,IF(G$11&gt;0,IF(OR(G$12&gt;F$12,AND(G$12=F$12,G$11&lt;F$11)),1,0),0),IF(G$11&gt;0,1,0))</f>
        <v>0</v>
      </c>
      <c r="H26" s="24">
        <f>IF(F$11&gt;0,IF(H$11&gt;0,IF(OR(H$12&gt;F$12,AND(H$12=F$12,H$11&lt;F$11)),1,0),0),IF(H$11&gt;0,1,0))</f>
        <v>0</v>
      </c>
      <c r="I26" s="24">
        <f>IF(F$11&gt;0,IF(I$11&gt;0,IF(OR(I$12&gt;F$12,AND(I$12=F$12,I$11&lt;F$11)),1,0),0),IF(I$11&gt;0,1,0))</f>
        <v>0</v>
      </c>
      <c r="J26" s="11">
        <f>1+SUM(B26:I26)</f>
        <v>5</v>
      </c>
    </row>
    <row r="27">
      <c r="A27" s="14" t="str">
        <f>G10</f>
        <v>Debt 6</v>
      </c>
      <c r="B27" s="24">
        <f>IF(G$11&gt;0,IF(B$11&gt;0,IF(OR(B$12&gt;G$12,AND(B$12=G$12,B$11&lt;=G$11)),1,0),0),IF(B$11&gt;0,1,1))</f>
        <v>1</v>
      </c>
      <c r="C27" s="24">
        <f>IF(G$11&gt;0,IF(C$11&gt;0,IF(OR(C$12&gt;G$12,AND(C$12=G$12,C$11&lt;=G$11)),1,0),0),IF(C$11&gt;0,1,1))</f>
        <v>1</v>
      </c>
      <c r="D27" s="24">
        <f>IF(G$11&gt;0,IF(D$11&gt;0,IF(OR(D$12&gt;G$12,AND(D$12=G$12,D$11&lt;=G$11)),1,0),0),IF(D$11&gt;0,1,1))</f>
        <v>1</v>
      </c>
      <c r="E27" s="24">
        <f>IF(G$11&gt;0,IF(E$11&gt;0,IF(OR(E$12&gt;G$12,AND(E$12=G$12,E$11&lt;=G$11)),1,0),0),IF(E$11&gt;0,1,1))</f>
        <v>1</v>
      </c>
      <c r="F27" s="24">
        <f>IF(G$11&gt;0,IF(F$11&gt;0,IF(OR(F$12&gt;G$12,AND(F$12=G$12,F$11&lt;=G$11)),1,0),0),IF(F$11&gt;0,1,1))</f>
        <v>1</v>
      </c>
      <c r="G27" s="24" t="n">
        <v>0</v>
      </c>
      <c r="H27" s="24">
        <f>IF(G$11&gt;0,IF(H$11&gt;0,IF(OR(H$12&gt;G$12,AND(H$12=G$12,H$11&lt;G$11)),1,0),0),IF(H$11&gt;0,1,0))</f>
        <v>0</v>
      </c>
      <c r="I27" s="24">
        <f>IF(G$11&gt;0,IF(I$11&gt;0,IF(OR(I$12&gt;G$12,AND(I$12=G$12,I$11&lt;G$11)),1,0),0),IF(I$11&gt;0,1,0))</f>
        <v>0</v>
      </c>
      <c r="J27" s="11">
        <f>1+SUM(B27:I27)</f>
        <v>6</v>
      </c>
    </row>
    <row r="28">
      <c r="A28" s="14" t="str">
        <f>H10</f>
        <v>Debt 7</v>
      </c>
      <c r="B28" s="24">
        <f>IF(H$11&gt;0,IF(B$11&gt;0,IF(OR(B$12&gt;H$12,AND(B$12=H$12,B$11&lt;=H$11)),1,0),0),IF(B$11&gt;0,1,1))</f>
        <v>1</v>
      </c>
      <c r="C28" s="24">
        <f>IF(H$11&gt;0,IF(C$11&gt;0,IF(OR(C$12&gt;H$12,AND(C$12=H$12,C$11&lt;=H$11)),1,0),0),IF(C$11&gt;0,1,1))</f>
        <v>1</v>
      </c>
      <c r="D28" s="24">
        <f>IF(H$11&gt;0,IF(D$11&gt;0,IF(OR(D$12&gt;H$12,AND(D$12=H$12,D$11&lt;=H$11)),1,0),0),IF(D$11&gt;0,1,1))</f>
        <v>1</v>
      </c>
      <c r="E28" s="24">
        <f>IF(H$11&gt;0,IF(E$11&gt;0,IF(OR(E$12&gt;H$12,AND(E$12=H$12,E$11&lt;=H$11)),1,0),0),IF(E$11&gt;0,1,1))</f>
        <v>1</v>
      </c>
      <c r="F28" s="24">
        <f>IF(H$11&gt;0,IF(F$11&gt;0,IF(OR(F$12&gt;H$12,AND(F$12=H$12,F$11&lt;=H$11)),1,0),0),IF(F$11&gt;0,1,1))</f>
        <v>1</v>
      </c>
      <c r="G28" s="24">
        <f>IF(H$11&gt;0,IF(G$11&gt;0,IF(OR(G$12&gt;H$12,AND(G$12=H$12,G$11&lt;=H$11)),1,0),0),IF(G$11&gt;0,1,1))</f>
        <v>1</v>
      </c>
      <c r="H28" s="24" t="n">
        <v>0</v>
      </c>
      <c r="I28" s="24">
        <f>IF(H$11&gt;0,IF(I$11&gt;0,IF(OR(I$12&gt;H$12,AND(I$12=H$12,I$11&lt;H$11)),1,0),0),IF(I$11&gt;0,1,0))</f>
        <v>0</v>
      </c>
      <c r="J28" s="11">
        <f>1+SUM(B28:I28)</f>
        <v>7</v>
      </c>
    </row>
    <row r="29">
      <c r="A29" s="14" t="str">
        <f>I10</f>
        <v>Debt 8</v>
      </c>
      <c r="B29" s="24">
        <f>IF(I$11&gt;0,IF(B$11&gt;0,IF(OR(B$12&gt;I$12,AND(B$12=I$12,B$11&lt;=I$11)),1,0),0),IF(B$11&gt;0,1,1))</f>
        <v>1</v>
      </c>
      <c r="C29" s="24">
        <f>IF(I$11&gt;0,IF(C$11&gt;0,IF(OR(C$12&gt;I$12,AND(C$12=I$12,C$11&lt;=I$11)),1,0),0),IF(C$11&gt;0,1,1))</f>
        <v>1</v>
      </c>
      <c r="D29" s="24">
        <f>IF(I$11&gt;0,IF(D$11&gt;0,IF(OR(D$12&gt;I$12,AND(D$12=I$12,D$11&lt;=I$11)),1,0),0),IF(D$11&gt;0,1,1))</f>
        <v>1</v>
      </c>
      <c r="E29" s="24">
        <f>IF(I$11&gt;0,IF(E$11&gt;0,IF(OR(E$12&gt;I$12,AND(E$12=I$12,E$11&lt;=I$11)),1,0),0),IF(E$11&gt;0,1,1))</f>
        <v>1</v>
      </c>
      <c r="F29" s="24">
        <f>IF(I$11&gt;0,IF(F$11&gt;0,IF(OR(F$12&gt;I$12,AND(F$12=I$12,F$11&lt;=I$11)),1,0),0),IF(F$11&gt;0,1,1))</f>
        <v>1</v>
      </c>
      <c r="G29" s="24">
        <f>IF(I$11&gt;0,IF(G$11&gt;0,IF(OR(G$12&gt;I$12,AND(G$12=I$12,G$11&lt;=I$11)),1,0),0),IF(G$11&gt;0,1,1))</f>
        <v>1</v>
      </c>
      <c r="H29" s="24">
        <f>IF(I$11&gt;0,IF(H$11&gt;0,IF(OR(H$12&gt;I$12,AND(H$12=I$12,H$11&lt;=I$11)),1,0),0),IF(H$11&gt;0,1,1))</f>
        <v>1</v>
      </c>
      <c r="I29" s="24" t="n">
        <v>0</v>
      </c>
      <c r="J29" s="11">
        <f>1+SUM(B29:I29)</f>
        <v>8</v>
      </c>
    </row>
    <row r="31">
      <c r="A31" s="5" t="inlineStr">
        <is>
          <t>Who is paid first, second, …</t>
        </is>
      </c>
      <c r="B31" s="5" t="n">
        <v>1</v>
      </c>
      <c r="C31" s="5" t="n">
        <v>2</v>
      </c>
      <c r="D31" s="5" t="n">
        <v>3</v>
      </c>
      <c r="E31" s="5" t="n">
        <v>4</v>
      </c>
      <c r="F31" s="5" t="n">
        <v>5</v>
      </c>
      <c r="G31" s="5" t="n">
        <v>6</v>
      </c>
      <c r="H31" s="5" t="n">
        <v>7</v>
      </c>
      <c r="I31" s="5" t="n">
        <v>8</v>
      </c>
    </row>
    <row r="32">
      <c r="A32" s="14" t="inlineStr">
        <is>
          <t>Row of the debt paid in this place</t>
        </is>
      </c>
      <c r="B32" s="24">
        <f>MATCH(1,$J$22:$J$29,0)</f>
        <v>2</v>
      </c>
      <c r="C32" s="24">
        <f>MATCH(2,$J$22:$J$29,0)</f>
        <v>1</v>
      </c>
      <c r="D32" s="24">
        <f>MATCH(3,$J$22:$J$29,0)</f>
        <v>3</v>
      </c>
      <c r="E32" s="24">
        <f>MATCH(4,$J$22:$J$29,0)</f>
        <v>4</v>
      </c>
      <c r="F32" s="24">
        <f>MATCH(5,$J$22:$J$29,0)</f>
        <v>5</v>
      </c>
      <c r="G32" s="24">
        <f>MATCH(6,$J$22:$J$29,0)</f>
        <v>6</v>
      </c>
      <c r="H32" s="24">
        <f>MATCH(7,$J$22:$J$29,0)</f>
        <v>7</v>
      </c>
      <c r="I32" s="24">
        <f>MATCH(8,$J$22:$J$29,0)</f>
        <v>8</v>
      </c>
    </row>
    <row r="35" ht="45" customHeight="1">
      <c r="A35" s="6" t="inlineStr">
        <is>
          <t>Month</t>
        </is>
      </c>
      <c r="B35" s="6" t="str">
        <f>"Left on "&amp;B10</f>
        <v>Left on Store card</v>
      </c>
      <c r="C35" s="6" t="str">
        <f>"Left on "&amp;C10</f>
        <v>Left on Credit card</v>
      </c>
      <c r="D35" s="6" t="str">
        <f>"Left on "&amp;D10</f>
        <v>Left on Car loan</v>
      </c>
      <c r="E35" s="6" t="str">
        <f>"Left on "&amp;E10</f>
        <v>Left on Debt 4</v>
      </c>
      <c r="F35" s="6" t="str">
        <f>"Left on "&amp;F10</f>
        <v>Left on Debt 5</v>
      </c>
      <c r="G35" s="6" t="str">
        <f>"Left on "&amp;G10</f>
        <v>Left on Debt 6</v>
      </c>
      <c r="H35" s="6" t="str">
        <f>"Left on "&amp;H10</f>
        <v>Left on Debt 7</v>
      </c>
      <c r="I35" s="6" t="str">
        <f>"Left on "&amp;I10</f>
        <v>Left on Debt 8</v>
      </c>
      <c r="J35" s="6" t="inlineStr">
        <is>
          <t>Total left</t>
        </is>
      </c>
      <c r="K35" s="6" t="inlineStr">
        <is>
          <t>Interest added</t>
        </is>
      </c>
      <c r="L35" s="6" t="inlineStr">
        <is>
          <t>Paid</t>
        </is>
      </c>
      <c r="M35" s="6" t="inlineStr">
        <is>
          <t>Total at the start</t>
        </is>
      </c>
      <c r="N35" s="6" t="inlineStr">
        <is>
          <t>Month is run</t>
        </is>
      </c>
      <c r="O35" s="25" t="str">
        <f>"Interest: "&amp;B10</f>
        <v>Interest: Store card</v>
      </c>
      <c r="P35" s="25" t="str">
        <f>"Interest: "&amp;C10</f>
        <v>Interest: Credit card</v>
      </c>
      <c r="Q35" s="25" t="str">
        <f>"Interest: "&amp;D10</f>
        <v>Interest: Car loan</v>
      </c>
      <c r="R35" s="25" t="str">
        <f>"Interest: "&amp;E10</f>
        <v>Interest: Debt 4</v>
      </c>
      <c r="S35" s="25" t="str">
        <f>"Interest: "&amp;F10</f>
        <v>Interest: Debt 5</v>
      </c>
      <c r="T35" s="25" t="str">
        <f>"Interest: "&amp;G10</f>
        <v>Interest: Debt 6</v>
      </c>
      <c r="U35" s="25" t="str">
        <f>"Interest: "&amp;H10</f>
        <v>Interest: Debt 7</v>
      </c>
      <c r="V35" s="25" t="str">
        <f>"Interest: "&amp;I10</f>
        <v>Interest: Debt 8</v>
      </c>
      <c r="W35" s="25" t="str">
        <f>"Payment: "&amp;B10</f>
        <v>Payment: Store card</v>
      </c>
      <c r="X35" s="25" t="str">
        <f>"Payment: "&amp;C10</f>
        <v>Payment: Credit card</v>
      </c>
      <c r="Y35" s="25" t="str">
        <f>"Payment: "&amp;D10</f>
        <v>Payment: Car loan</v>
      </c>
      <c r="Z35" s="25" t="str">
        <f>"Payment: "&amp;E10</f>
        <v>Payment: Debt 4</v>
      </c>
      <c r="AA35" s="25" t="str">
        <f>"Payment: "&amp;F10</f>
        <v>Payment: Debt 5</v>
      </c>
      <c r="AB35" s="25" t="str">
        <f>"Payment: "&amp;G10</f>
        <v>Payment: Debt 6</v>
      </c>
      <c r="AC35" s="25" t="str">
        <f>"Payment: "&amp;H10</f>
        <v>Payment: Debt 7</v>
      </c>
      <c r="AD35" s="25" t="str">
        <f>"Payment: "&amp;I10</f>
        <v>Payment: Debt 8</v>
      </c>
      <c r="AE35" s="25" t="str">
        <f>"Budget left before "&amp;B10</f>
        <v>Budget left before Store card</v>
      </c>
      <c r="AF35" s="25" t="str">
        <f>"Budget left before "&amp;C10</f>
        <v>Budget left before Credit card</v>
      </c>
      <c r="AG35" s="25" t="str">
        <f>"Budget left before "&amp;D10</f>
        <v>Budget left before Car loan</v>
      </c>
      <c r="AH35" s="25" t="str">
        <f>"Budget left before "&amp;E10</f>
        <v>Budget left before Debt 4</v>
      </c>
      <c r="AI35" s="25" t="str">
        <f>"Budget left before "&amp;F10</f>
        <v>Budget left before Debt 5</v>
      </c>
      <c r="AJ35" s="25" t="str">
        <f>"Budget left before "&amp;G10</f>
        <v>Budget left before Debt 6</v>
      </c>
      <c r="AK35" s="25" t="str">
        <f>"Budget left before "&amp;H10</f>
        <v>Budget left before Debt 7</v>
      </c>
      <c r="AL35" s="25" t="str">
        <f>"Budget left before "&amp;I10</f>
        <v>Budget left before Debt 8</v>
      </c>
      <c r="AM35" s="25" t="inlineStr">
        <is>
          <t>Budget left after the payments</t>
        </is>
      </c>
      <c r="AN35" s="25" t="str">
        <f>"After interest and payment: "&amp;B10</f>
        <v>After interest and payment: Store card</v>
      </c>
      <c r="AO35" s="25" t="str">
        <f>"After interest and payment: "&amp;C10</f>
        <v>After interest and payment: Credit card</v>
      </c>
      <c r="AP35" s="25" t="str">
        <f>"After interest and payment: "&amp;D10</f>
        <v>After interest and payment: Car loan</v>
      </c>
      <c r="AQ35" s="25" t="str">
        <f>"After interest and payment: "&amp;E10</f>
        <v>After interest and payment: Debt 4</v>
      </c>
      <c r="AR35" s="25" t="str">
        <f>"After interest and payment: "&amp;F10</f>
        <v>After interest and payment: Debt 5</v>
      </c>
      <c r="AS35" s="25" t="str">
        <f>"After interest and payment: "&amp;G10</f>
        <v>After interest and payment: Debt 6</v>
      </c>
      <c r="AT35" s="25" t="str">
        <f>"After interest and payment: "&amp;H10</f>
        <v>After interest and payment: Debt 7</v>
      </c>
      <c r="AU35" s="25" t="str">
        <f>"After interest and payment: "&amp;I10</f>
        <v>After interest and payment: Debt 8</v>
      </c>
      <c r="AV35" s="25" t="inlineStr">
        <is>
          <t>Left to hand out before place 1</t>
        </is>
      </c>
      <c r="AW35" s="25" t="inlineStr">
        <is>
          <t>Left to hand out before place 2</t>
        </is>
      </c>
      <c r="AX35" s="25" t="inlineStr">
        <is>
          <t>Left to hand out before place 3</t>
        </is>
      </c>
      <c r="AY35" s="25" t="inlineStr">
        <is>
          <t>Left to hand out before place 4</t>
        </is>
      </c>
      <c r="AZ35" s="25" t="inlineStr">
        <is>
          <t>Left to hand out before place 5</t>
        </is>
      </c>
      <c r="BA35" s="25" t="inlineStr">
        <is>
          <t>Left to hand out before place 6</t>
        </is>
      </c>
      <c r="BB35" s="25" t="inlineStr">
        <is>
          <t>Left to hand out before place 7</t>
        </is>
      </c>
      <c r="BC35" s="25" t="inlineStr">
        <is>
          <t>Left to hand out before place 8</t>
        </is>
      </c>
      <c r="BD35" s="25" t="inlineStr">
        <is>
          <t>Left over</t>
        </is>
      </c>
      <c r="BE35" s="25" t="inlineStr">
        <is>
          <t>Extra to place 1</t>
        </is>
      </c>
      <c r="BF35" s="25" t="inlineStr">
        <is>
          <t>Extra to place 2</t>
        </is>
      </c>
      <c r="BG35" s="25" t="inlineStr">
        <is>
          <t>Extra to place 3</t>
        </is>
      </c>
      <c r="BH35" s="25" t="inlineStr">
        <is>
          <t>Extra to place 4</t>
        </is>
      </c>
      <c r="BI35" s="25" t="inlineStr">
        <is>
          <t>Extra to place 5</t>
        </is>
      </c>
      <c r="BJ35" s="25" t="inlineStr">
        <is>
          <t>Extra to place 6</t>
        </is>
      </c>
      <c r="BK35" s="25" t="inlineStr">
        <is>
          <t>Extra to place 7</t>
        </is>
      </c>
      <c r="BL35" s="25" t="inlineStr">
        <is>
          <t>Extra to place 8</t>
        </is>
      </c>
      <c r="BM35" s="25" t="inlineStr">
        <is>
          <t>Total fell by more than half a cent</t>
        </is>
      </c>
    </row>
    <row r="36">
      <c r="A36" s="12" t="n">
        <v>0</v>
      </c>
      <c r="B36" s="26">
        <f>B11</f>
        <v>900</v>
      </c>
      <c r="C36" s="26">
        <f>C11</f>
        <v>4200</v>
      </c>
      <c r="D36" s="26">
        <f>D11</f>
        <v>12600</v>
      </c>
      <c r="E36" s="26">
        <f>E11</f>
        <v/>
      </c>
      <c r="F36" s="26">
        <f>F11</f>
        <v/>
      </c>
      <c r="G36" s="26">
        <f>G11</f>
        <v/>
      </c>
      <c r="H36" s="26">
        <f>H11</f>
        <v/>
      </c>
      <c r="I36" s="26">
        <f>I11</f>
        <v/>
      </c>
      <c r="J36" s="13">
        <f>SUM(B36:I36)</f>
        <v>17700</v>
      </c>
    </row>
    <row r="37">
      <c r="A37" s="14" t="n">
        <v>1</v>
      </c>
      <c r="B37" s="26">
        <f>IF(AN37-INDEX($BE37:$BL37,1,$J$22)&lt;0.5,0,AN37-INDEX($BE37:$BL37,1,$J$22))</f>
        <v>864</v>
      </c>
      <c r="C37" s="26">
        <f>IF(AO37-INDEX($BE37:$BL37,1,$J$23)&lt;0.5,0,AO37-INDEX($BE37:$BL37,1,$J$23))</f>
        <v>3864</v>
      </c>
      <c r="D37" s="26">
        <f>IF(AP37-INDEX($BE37:$BL37,1,$J$24)&lt;0.5,0,AP37-INDEX($BE37:$BL37,1,$J$24))</f>
        <v>12348.75</v>
      </c>
      <c r="E37" s="26">
        <f>IF(AQ37-INDEX($BE37:$BL37,1,$J$25)&lt;0.5,0,AQ37-INDEX($BE37:$BL37,1,$J$25))</f>
        <v>0</v>
      </c>
      <c r="F37" s="26">
        <f>IF(AR37-INDEX($BE37:$BL37,1,$J$26)&lt;0.5,0,AR37-INDEX($BE37:$BL37,1,$J$26))</f>
        <v>0</v>
      </c>
      <c r="G37" s="26">
        <f>IF(AS37-INDEX($BE37:$BL37,1,$J$27)&lt;0.5,0,AS37-INDEX($BE37:$BL37,1,$J$27))</f>
        <v>0</v>
      </c>
      <c r="H37" s="26">
        <f>IF(AT37-INDEX($BE37:$BL37,1,$J$28)&lt;0.5,0,AT37-INDEX($BE37:$BL37,1,$J$28))</f>
        <v>0</v>
      </c>
      <c r="I37" s="26">
        <f>IF(AU37-INDEX($BE37:$BL37,1,$J$29)&lt;0.5,0,AU37-INDEX($BE37:$BL37,1,$J$29))</f>
        <v>0</v>
      </c>
      <c r="J37" s="13">
        <f>SUM(B37:I37)</f>
        <v>17076.75</v>
      </c>
      <c r="K37" s="26">
        <f>SUM(O37:V37)</f>
        <v>171.75</v>
      </c>
      <c r="L37" s="26">
        <f>SUM(W37:AD37)+SUM(BE37:BL37)</f>
        <v>795</v>
      </c>
      <c r="M37" s="26">
        <f>J36</f>
        <v>17700</v>
      </c>
      <c r="N37" s="27">
        <f>IF(M37&gt;0,1,0)</f>
        <v>1</v>
      </c>
      <c r="O37" s="26">
        <f>B36*$B$12/1200</f>
        <v>9</v>
      </c>
      <c r="P37" s="26">
        <f>C36*$C$12/1200</f>
        <v>84</v>
      </c>
      <c r="Q37" s="26">
        <f>D36*$D$12/1200</f>
        <v>78.75</v>
      </c>
      <c r="R37" s="26">
        <f>E36*$E$12/1200</f>
        <v>0</v>
      </c>
      <c r="S37" s="26">
        <f>F36*$F$12/1200</f>
        <v>0</v>
      </c>
      <c r="T37" s="26">
        <f>G36*$G$12/1200</f>
        <v>0</v>
      </c>
      <c r="U37" s="26">
        <f>H36*$H$12/1200</f>
        <v>0</v>
      </c>
      <c r="V37" s="26">
        <f>I36*$I$12/1200</f>
        <v>0</v>
      </c>
      <c r="W37" s="26">
        <f>IF(B36&gt;0,MIN($B$13,B36+O37,AE37),0)</f>
        <v>45</v>
      </c>
      <c r="X37" s="26">
        <f>IF(C36&gt;0,MIN($C$13,C36+P37,AF37),0)</f>
        <v>120</v>
      </c>
      <c r="Y37" s="26">
        <f>IF(D36&gt;0,MIN($D$13,D36+Q37,AG37),0)</f>
        <v>330</v>
      </c>
      <c r="Z37" s="26">
        <f>IF(E36&gt;0,MIN($E$13,E36+R37,AH37),0)</f>
        <v>0</v>
      </c>
      <c r="AA37" s="26">
        <f>IF(F36&gt;0,MIN($F$13,F36+S37,AI37),0)</f>
        <v>0</v>
      </c>
      <c r="AB37" s="26">
        <f>IF(G36&gt;0,MIN($G$13,G36+T37,AJ37),0)</f>
        <v>0</v>
      </c>
      <c r="AC37" s="26">
        <f>IF(H36&gt;0,MIN($H$13,H36+U37,AK37),0)</f>
        <v>0</v>
      </c>
      <c r="AD37" s="26">
        <f>IF(I36&gt;0,MIN($I$13,I36+V37,AL37),0)</f>
        <v>0</v>
      </c>
      <c r="AE37" s="26">
        <f>$B$19</f>
        <v>795</v>
      </c>
      <c r="AF37" s="26">
        <f>AE37-W37</f>
        <v>750</v>
      </c>
      <c r="AG37" s="26">
        <f>AF37-X37</f>
        <v>630</v>
      </c>
      <c r="AH37" s="26">
        <f>AG37-Y37</f>
        <v>300</v>
      </c>
      <c r="AI37" s="26">
        <f>AH37-Z37</f>
        <v>300</v>
      </c>
      <c r="AJ37" s="26">
        <f>AI37-AA37</f>
        <v>300</v>
      </c>
      <c r="AK37" s="26">
        <f>AJ37-AB37</f>
        <v>300</v>
      </c>
      <c r="AL37" s="26">
        <f>AK37-AC37</f>
        <v>300</v>
      </c>
      <c r="AM37" s="26">
        <f>AL37-AD37</f>
        <v>300</v>
      </c>
      <c r="AN37" s="26">
        <f>B36+O37-W37</f>
        <v>864</v>
      </c>
      <c r="AO37" s="26">
        <f>C36+P37-X37</f>
        <v>4164</v>
      </c>
      <c r="AP37" s="26">
        <f>D36+Q37-Y37</f>
        <v>12348.75</v>
      </c>
      <c r="AQ37" s="26">
        <f>E36+R37-Z37</f>
        <v>0</v>
      </c>
      <c r="AR37" s="26">
        <f>F36+S37-AA37</f>
        <v>0</v>
      </c>
      <c r="AS37" s="26">
        <f>G36+T37-AB37</f>
        <v>0</v>
      </c>
      <c r="AT37" s="26">
        <f>H36+U37-AC37</f>
        <v>0</v>
      </c>
      <c r="AU37" s="26">
        <f>I36+V37-AD37</f>
        <v>0</v>
      </c>
      <c r="AV37" s="26">
        <f>AM37</f>
        <v>300</v>
      </c>
      <c r="AW37" s="26">
        <f>AV37-BE37</f>
        <v>0</v>
      </c>
      <c r="AX37" s="26">
        <f>AW37-BF37</f>
        <v>0</v>
      </c>
      <c r="AY37" s="26">
        <f>AX37-BG37</f>
        <v>0</v>
      </c>
      <c r="AZ37" s="26">
        <f>AY37-BH37</f>
        <v>0</v>
      </c>
      <c r="BA37" s="26">
        <f>AZ37-BI37</f>
        <v>0</v>
      </c>
      <c r="BB37" s="26">
        <f>BA37-BJ37</f>
        <v>0</v>
      </c>
      <c r="BC37" s="26">
        <f>BB37-BK37</f>
        <v>0</v>
      </c>
      <c r="BD37" s="26">
        <f>BC37-BL37</f>
        <v>0</v>
      </c>
      <c r="BE37" s="26">
        <f>IF(AV37&gt;0.005,MIN(AV37,INDEX($AN37:$AU37,1,B$32)),0)</f>
        <v>300</v>
      </c>
      <c r="BF37" s="26">
        <f>IF(AW37&gt;0.005,MIN(AW37,INDEX($AN37:$AU37,1,C$32)),0)</f>
        <v>0</v>
      </c>
      <c r="BG37" s="26">
        <f>IF(AX37&gt;0.005,MIN(AX37,INDEX($AN37:$AU37,1,D$32)),0)</f>
        <v>0</v>
      </c>
      <c r="BH37" s="26">
        <f>IF(AY37&gt;0.005,MIN(AY37,INDEX($AN37:$AU37,1,E$32)),0)</f>
        <v>0</v>
      </c>
      <c r="BI37" s="26">
        <f>IF(AZ37&gt;0.005,MIN(AZ37,INDEX($AN37:$AU37,1,F$32)),0)</f>
        <v>0</v>
      </c>
      <c r="BJ37" s="26">
        <f>IF(BA37&gt;0.005,MIN(BA37,INDEX($AN37:$AU37,1,G$32)),0)</f>
        <v>0</v>
      </c>
      <c r="BK37" s="26">
        <f>IF(BB37&gt;0.005,MIN(BB37,INDEX($AN37:$AU37,1,H$32)),0)</f>
        <v>0</v>
      </c>
      <c r="BL37" s="26">
        <f>IF(BC37&gt;0.005,MIN(BC37,INDEX($AN37:$AU37,1,I$32)),0)</f>
        <v>0</v>
      </c>
      <c r="BM37" s="27">
        <f>IF(M37-J37&gt;0.005,1,0)</f>
        <v>1</v>
      </c>
    </row>
    <row r="38">
      <c r="A38" s="14" t="n">
        <v>2</v>
      </c>
      <c r="B38" s="26">
        <f>IF(AN38-INDEX($BE38:$BL38,1,$J$22)&lt;0.5,0,AN38-INDEX($BE38:$BL38,1,$J$22))</f>
        <v>827.64</v>
      </c>
      <c r="C38" s="26">
        <f>IF(AO38-INDEX($BE38:$BL38,1,$J$23)&lt;0.5,0,AO38-INDEX($BE38:$BL38,1,$J$23))</f>
        <v>3521.28</v>
      </c>
      <c r="D38" s="26">
        <f>IF(AP38-INDEX($BE38:$BL38,1,$J$24)&lt;0.5,0,AP38-INDEX($BE38:$BL38,1,$J$24))</f>
        <v>12095.9296875</v>
      </c>
      <c r="E38" s="26">
        <f>IF(AQ38-INDEX($BE38:$BL38,1,$J$25)&lt;0.5,0,AQ38-INDEX($BE38:$BL38,1,$J$25))</f>
        <v>0</v>
      </c>
      <c r="F38" s="26">
        <f>IF(AR38-INDEX($BE38:$BL38,1,$J$26)&lt;0.5,0,AR38-INDEX($BE38:$BL38,1,$J$26))</f>
        <v>0</v>
      </c>
      <c r="G38" s="26">
        <f>IF(AS38-INDEX($BE38:$BL38,1,$J$27)&lt;0.5,0,AS38-INDEX($BE38:$BL38,1,$J$27))</f>
        <v>0</v>
      </c>
      <c r="H38" s="26">
        <f>IF(AT38-INDEX($BE38:$BL38,1,$J$28)&lt;0.5,0,AT38-INDEX($BE38:$BL38,1,$J$28))</f>
        <v>0</v>
      </c>
      <c r="I38" s="26">
        <f>IF(AU38-INDEX($BE38:$BL38,1,$J$29)&lt;0.5,0,AU38-INDEX($BE38:$BL38,1,$J$29))</f>
        <v>0</v>
      </c>
      <c r="J38" s="13">
        <f>SUM(B38:I38)</f>
        <v>16444.8496875</v>
      </c>
      <c r="K38" s="26">
        <f>SUM(O38:V38)</f>
        <v>163.09968750000002</v>
      </c>
      <c r="L38" s="26">
        <f>SUM(W38:AD38)+SUM(BE38:BL38)</f>
        <v>795</v>
      </c>
      <c r="M38" s="26">
        <f>J37</f>
        <v>17076.75</v>
      </c>
      <c r="N38" s="27">
        <f>IF(M38&gt;0,1,0)</f>
        <v>1</v>
      </c>
      <c r="O38" s="26">
        <f>B37*$B$12/1200</f>
        <v>8.64</v>
      </c>
      <c r="P38" s="26">
        <f>C37*$C$12/1200</f>
        <v>77.28</v>
      </c>
      <c r="Q38" s="26">
        <f>D37*$D$12/1200</f>
        <v>77.1796875</v>
      </c>
      <c r="R38" s="26">
        <f>E37*$E$12/1200</f>
        <v>0</v>
      </c>
      <c r="S38" s="26">
        <f>F37*$F$12/1200</f>
        <v>0</v>
      </c>
      <c r="T38" s="26">
        <f>G37*$G$12/1200</f>
        <v>0</v>
      </c>
      <c r="U38" s="26">
        <f>H37*$H$12/1200</f>
        <v>0</v>
      </c>
      <c r="V38" s="26">
        <f>I37*$I$12/1200</f>
        <v>0</v>
      </c>
      <c r="W38" s="26">
        <f>IF(B37&gt;0,MIN($B$13,B37+O38,AE38),0)</f>
        <v>45</v>
      </c>
      <c r="X38" s="26">
        <f>IF(C37&gt;0,MIN($C$13,C37+P38,AF38),0)</f>
        <v>120</v>
      </c>
      <c r="Y38" s="26">
        <f>IF(D37&gt;0,MIN($D$13,D37+Q38,AG38),0)</f>
        <v>330</v>
      </c>
      <c r="Z38" s="26">
        <f>IF(E37&gt;0,MIN($E$13,E37+R38,AH38),0)</f>
        <v>0</v>
      </c>
      <c r="AA38" s="26">
        <f>IF(F37&gt;0,MIN($F$13,F37+S38,AI38),0)</f>
        <v>0</v>
      </c>
      <c r="AB38" s="26">
        <f>IF(G37&gt;0,MIN($G$13,G37+T38,AJ38),0)</f>
        <v>0</v>
      </c>
      <c r="AC38" s="26">
        <f>IF(H37&gt;0,MIN($H$13,H37+U38,AK38),0)</f>
        <v>0</v>
      </c>
      <c r="AD38" s="26">
        <f>IF(I37&gt;0,MIN($I$13,I37+V38,AL38),0)</f>
        <v>0</v>
      </c>
      <c r="AE38" s="26">
        <f>$B$19</f>
        <v>795</v>
      </c>
      <c r="AF38" s="26">
        <f>AE38-W38</f>
        <v>750</v>
      </c>
      <c r="AG38" s="26">
        <f>AF38-X38</f>
        <v>630</v>
      </c>
      <c r="AH38" s="26">
        <f>AG38-Y38</f>
        <v>300</v>
      </c>
      <c r="AI38" s="26">
        <f>AH38-Z38</f>
        <v>300</v>
      </c>
      <c r="AJ38" s="26">
        <f>AI38-AA38</f>
        <v>300</v>
      </c>
      <c r="AK38" s="26">
        <f>AJ38-AB38</f>
        <v>300</v>
      </c>
      <c r="AL38" s="26">
        <f>AK38-AC38</f>
        <v>300</v>
      </c>
      <c r="AM38" s="26">
        <f>AL38-AD38</f>
        <v>300</v>
      </c>
      <c r="AN38" s="26">
        <f>B37+O38-W38</f>
        <v>827.64</v>
      </c>
      <c r="AO38" s="26">
        <f>C37+P38-X38</f>
        <v>3821.28</v>
      </c>
      <c r="AP38" s="26">
        <f>D37+Q38-Y38</f>
        <v>12095.9296875</v>
      </c>
      <c r="AQ38" s="26">
        <f>E37+R38-Z38</f>
        <v>0</v>
      </c>
      <c r="AR38" s="26">
        <f>F37+S38-AA38</f>
        <v>0</v>
      </c>
      <c r="AS38" s="26">
        <f>G37+T38-AB38</f>
        <v>0</v>
      </c>
      <c r="AT38" s="26">
        <f>H37+U38-AC38</f>
        <v>0</v>
      </c>
      <c r="AU38" s="26">
        <f>I37+V38-AD38</f>
        <v>0</v>
      </c>
      <c r="AV38" s="26">
        <f>AM38</f>
        <v>300</v>
      </c>
      <c r="AW38" s="26">
        <f>AV38-BE38</f>
        <v>0</v>
      </c>
      <c r="AX38" s="26">
        <f>AW38-BF38</f>
        <v>0</v>
      </c>
      <c r="AY38" s="26">
        <f>AX38-BG38</f>
        <v>0</v>
      </c>
      <c r="AZ38" s="26">
        <f>AY38-BH38</f>
        <v>0</v>
      </c>
      <c r="BA38" s="26">
        <f>AZ38-BI38</f>
        <v>0</v>
      </c>
      <c r="BB38" s="26">
        <f>BA38-BJ38</f>
        <v>0</v>
      </c>
      <c r="BC38" s="26">
        <f>BB38-BK38</f>
        <v>0</v>
      </c>
      <c r="BD38" s="26">
        <f>BC38-BL38</f>
        <v>0</v>
      </c>
      <c r="BE38" s="26">
        <f>IF(AV38&gt;0.005,MIN(AV38,INDEX($AN38:$AU38,1,B$32)),0)</f>
        <v>300</v>
      </c>
      <c r="BF38" s="26">
        <f>IF(AW38&gt;0.005,MIN(AW38,INDEX($AN38:$AU38,1,C$32)),0)</f>
        <v>0</v>
      </c>
      <c r="BG38" s="26">
        <f>IF(AX38&gt;0.005,MIN(AX38,INDEX($AN38:$AU38,1,D$32)),0)</f>
        <v>0</v>
      </c>
      <c r="BH38" s="26">
        <f>IF(AY38&gt;0.005,MIN(AY38,INDEX($AN38:$AU38,1,E$32)),0)</f>
        <v>0</v>
      </c>
      <c r="BI38" s="26">
        <f>IF(AZ38&gt;0.005,MIN(AZ38,INDEX($AN38:$AU38,1,F$32)),0)</f>
        <v>0</v>
      </c>
      <c r="BJ38" s="26">
        <f>IF(BA38&gt;0.005,MIN(BA38,INDEX($AN38:$AU38,1,G$32)),0)</f>
        <v>0</v>
      </c>
      <c r="BK38" s="26">
        <f>IF(BB38&gt;0.005,MIN(BB38,INDEX($AN38:$AU38,1,H$32)),0)</f>
        <v>0</v>
      </c>
      <c r="BL38" s="26">
        <f>IF(BC38&gt;0.005,MIN(BC38,INDEX($AN38:$AU38,1,I$32)),0)</f>
        <v>0</v>
      </c>
      <c r="BM38" s="27">
        <f>IF(M38-J38&gt;0.005,1,0)</f>
        <v>1</v>
      </c>
    </row>
    <row r="39">
      <c r="A39" s="14" t="n">
        <v>3</v>
      </c>
      <c r="B39" s="26">
        <f>IF(AN39-INDEX($BE39:$BL39,1,$J$22)&lt;0.5,0,AN39-INDEX($BE39:$BL39,1,$J$22))</f>
        <v>790.9164</v>
      </c>
      <c r="C39" s="26">
        <f>IF(AO39-INDEX($BE39:$BL39,1,$J$23)&lt;0.5,0,AO39-INDEX($BE39:$BL39,1,$J$23))</f>
        <v>3171.7056000000002</v>
      </c>
      <c r="D39" s="26">
        <f>IF(AP39-INDEX($BE39:$BL39,1,$J$24)&lt;0.5,0,AP39-INDEX($BE39:$BL39,1,$J$24))</f>
        <v>11841.529248046874</v>
      </c>
      <c r="E39" s="26">
        <f>IF(AQ39-INDEX($BE39:$BL39,1,$J$25)&lt;0.5,0,AQ39-INDEX($BE39:$BL39,1,$J$25))</f>
        <v>0</v>
      </c>
      <c r="F39" s="26">
        <f>IF(AR39-INDEX($BE39:$BL39,1,$J$26)&lt;0.5,0,AR39-INDEX($BE39:$BL39,1,$J$26))</f>
        <v>0</v>
      </c>
      <c r="G39" s="26">
        <f>IF(AS39-INDEX($BE39:$BL39,1,$J$27)&lt;0.5,0,AS39-INDEX($BE39:$BL39,1,$J$27))</f>
        <v>0</v>
      </c>
      <c r="H39" s="26">
        <f>IF(AT39-INDEX($BE39:$BL39,1,$J$28)&lt;0.5,0,AT39-INDEX($BE39:$BL39,1,$J$28))</f>
        <v>0</v>
      </c>
      <c r="I39" s="26">
        <f>IF(AU39-INDEX($BE39:$BL39,1,$J$29)&lt;0.5,0,AU39-INDEX($BE39:$BL39,1,$J$29))</f>
        <v>0</v>
      </c>
      <c r="J39" s="13">
        <f>SUM(B39:I39)</f>
        <v>15804.151248046874</v>
      </c>
      <c r="K39" s="26">
        <f>SUM(O39:V39)</f>
        <v>154.301560546875</v>
      </c>
      <c r="L39" s="26">
        <f>SUM(W39:AD39)+SUM(BE39:BL39)</f>
        <v>795</v>
      </c>
      <c r="M39" s="26">
        <f>J38</f>
        <v>16444.8496875</v>
      </c>
      <c r="N39" s="27">
        <f>IF(M39&gt;0,1,0)</f>
        <v>1</v>
      </c>
      <c r="O39" s="26">
        <f>B38*$B$12/1200</f>
        <v>8.2764</v>
      </c>
      <c r="P39" s="26">
        <f>C38*$C$12/1200</f>
        <v>70.4256</v>
      </c>
      <c r="Q39" s="26">
        <f>D38*$D$12/1200</f>
        <v>75.599560546875</v>
      </c>
      <c r="R39" s="26">
        <f>E38*$E$12/1200</f>
        <v>0</v>
      </c>
      <c r="S39" s="26">
        <f>F38*$F$12/1200</f>
        <v>0</v>
      </c>
      <c r="T39" s="26">
        <f>G38*$G$12/1200</f>
        <v>0</v>
      </c>
      <c r="U39" s="26">
        <f>H38*$H$12/1200</f>
        <v>0</v>
      </c>
      <c r="V39" s="26">
        <f>I38*$I$12/1200</f>
        <v>0</v>
      </c>
      <c r="W39" s="26">
        <f>IF(B38&gt;0,MIN($B$13,B38+O39,AE39),0)</f>
        <v>45</v>
      </c>
      <c r="X39" s="26">
        <f>IF(C38&gt;0,MIN($C$13,C38+P39,AF39),0)</f>
        <v>120</v>
      </c>
      <c r="Y39" s="26">
        <f>IF(D38&gt;0,MIN($D$13,D38+Q39,AG39),0)</f>
        <v>330</v>
      </c>
      <c r="Z39" s="26">
        <f>IF(E38&gt;0,MIN($E$13,E38+R39,AH39),0)</f>
        <v>0</v>
      </c>
      <c r="AA39" s="26">
        <f>IF(F38&gt;0,MIN($F$13,F38+S39,AI39),0)</f>
        <v>0</v>
      </c>
      <c r="AB39" s="26">
        <f>IF(G38&gt;0,MIN($G$13,G38+T39,AJ39),0)</f>
        <v>0</v>
      </c>
      <c r="AC39" s="26">
        <f>IF(H38&gt;0,MIN($H$13,H38+U39,AK39),0)</f>
        <v>0</v>
      </c>
      <c r="AD39" s="26">
        <f>IF(I38&gt;0,MIN($I$13,I38+V39,AL39),0)</f>
        <v>0</v>
      </c>
      <c r="AE39" s="26">
        <f>$B$19</f>
        <v>795</v>
      </c>
      <c r="AF39" s="26">
        <f>AE39-W39</f>
        <v>750</v>
      </c>
      <c r="AG39" s="26">
        <f>AF39-X39</f>
        <v>630</v>
      </c>
      <c r="AH39" s="26">
        <f>AG39-Y39</f>
        <v>300</v>
      </c>
      <c r="AI39" s="26">
        <f>AH39-Z39</f>
        <v>300</v>
      </c>
      <c r="AJ39" s="26">
        <f>AI39-AA39</f>
        <v>300</v>
      </c>
      <c r="AK39" s="26">
        <f>AJ39-AB39</f>
        <v>300</v>
      </c>
      <c r="AL39" s="26">
        <f>AK39-AC39</f>
        <v>300</v>
      </c>
      <c r="AM39" s="26">
        <f>AL39-AD39</f>
        <v>300</v>
      </c>
      <c r="AN39" s="26">
        <f>B38+O39-W39</f>
        <v>790.9164</v>
      </c>
      <c r="AO39" s="26">
        <f>C38+P39-X39</f>
        <v>3471.7056000000002</v>
      </c>
      <c r="AP39" s="26">
        <f>D38+Q39-Y39</f>
        <v>11841.529248046874</v>
      </c>
      <c r="AQ39" s="26">
        <f>E38+R39-Z39</f>
        <v>0</v>
      </c>
      <c r="AR39" s="26">
        <f>F38+S39-AA39</f>
        <v>0</v>
      </c>
      <c r="AS39" s="26">
        <f>G38+T39-AB39</f>
        <v>0</v>
      </c>
      <c r="AT39" s="26">
        <f>H38+U39-AC39</f>
        <v>0</v>
      </c>
      <c r="AU39" s="26">
        <f>I38+V39-AD39</f>
        <v>0</v>
      </c>
      <c r="AV39" s="26">
        <f>AM39</f>
        <v>300</v>
      </c>
      <c r="AW39" s="26">
        <f>AV39-BE39</f>
        <v>0</v>
      </c>
      <c r="AX39" s="26">
        <f>AW39-BF39</f>
        <v>0</v>
      </c>
      <c r="AY39" s="26">
        <f>AX39-BG39</f>
        <v>0</v>
      </c>
      <c r="AZ39" s="26">
        <f>AY39-BH39</f>
        <v>0</v>
      </c>
      <c r="BA39" s="26">
        <f>AZ39-BI39</f>
        <v>0</v>
      </c>
      <c r="BB39" s="26">
        <f>BA39-BJ39</f>
        <v>0</v>
      </c>
      <c r="BC39" s="26">
        <f>BB39-BK39</f>
        <v>0</v>
      </c>
      <c r="BD39" s="26">
        <f>BC39-BL39</f>
        <v>0</v>
      </c>
      <c r="BE39" s="26">
        <f>IF(AV39&gt;0.005,MIN(AV39,INDEX($AN39:$AU39,1,B$32)),0)</f>
        <v>300</v>
      </c>
      <c r="BF39" s="26">
        <f>IF(AW39&gt;0.005,MIN(AW39,INDEX($AN39:$AU39,1,C$32)),0)</f>
        <v>0</v>
      </c>
      <c r="BG39" s="26">
        <f>IF(AX39&gt;0.005,MIN(AX39,INDEX($AN39:$AU39,1,D$32)),0)</f>
        <v>0</v>
      </c>
      <c r="BH39" s="26">
        <f>IF(AY39&gt;0.005,MIN(AY39,INDEX($AN39:$AU39,1,E$32)),0)</f>
        <v>0</v>
      </c>
      <c r="BI39" s="26">
        <f>IF(AZ39&gt;0.005,MIN(AZ39,INDEX($AN39:$AU39,1,F$32)),0)</f>
        <v>0</v>
      </c>
      <c r="BJ39" s="26">
        <f>IF(BA39&gt;0.005,MIN(BA39,INDEX($AN39:$AU39,1,G$32)),0)</f>
        <v>0</v>
      </c>
      <c r="BK39" s="26">
        <f>IF(BB39&gt;0.005,MIN(BB39,INDEX($AN39:$AU39,1,H$32)),0)</f>
        <v>0</v>
      </c>
      <c r="BL39" s="26">
        <f>IF(BC39&gt;0.005,MIN(BC39,INDEX($AN39:$AU39,1,I$32)),0)</f>
        <v>0</v>
      </c>
      <c r="BM39" s="27">
        <f>IF(M39-J39&gt;0.005,1,0)</f>
        <v>1</v>
      </c>
    </row>
    <row r="40">
      <c r="A40" s="14" t="n">
        <v>4</v>
      </c>
      <c r="B40" s="26">
        <f>IF(AN40-INDEX($BE40:$BL40,1,$J$22)&lt;0.5,0,AN40-INDEX($BE40:$BL40,1,$J$22))</f>
        <v>753.825564</v>
      </c>
      <c r="C40" s="26">
        <f>IF(AO40-INDEX($BE40:$BL40,1,$J$23)&lt;0.5,0,AO40-INDEX($BE40:$BL40,1,$J$23))</f>
        <v>2815.139712</v>
      </c>
      <c r="D40" s="26">
        <f>IF(AP40-INDEX($BE40:$BL40,1,$J$24)&lt;0.5,0,AP40-INDEX($BE40:$BL40,1,$J$24))</f>
        <v>11585.538805847167</v>
      </c>
      <c r="E40" s="26">
        <f>IF(AQ40-INDEX($BE40:$BL40,1,$J$25)&lt;0.5,0,AQ40-INDEX($BE40:$BL40,1,$J$25))</f>
        <v>0</v>
      </c>
      <c r="F40" s="26">
        <f>IF(AR40-INDEX($BE40:$BL40,1,$J$26)&lt;0.5,0,AR40-INDEX($BE40:$BL40,1,$J$26))</f>
        <v>0</v>
      </c>
      <c r="G40" s="26">
        <f>IF(AS40-INDEX($BE40:$BL40,1,$J$27)&lt;0.5,0,AS40-INDEX($BE40:$BL40,1,$J$27))</f>
        <v>0</v>
      </c>
      <c r="H40" s="26">
        <f>IF(AT40-INDEX($BE40:$BL40,1,$J$28)&lt;0.5,0,AT40-INDEX($BE40:$BL40,1,$J$28))</f>
        <v>0</v>
      </c>
      <c r="I40" s="26">
        <f>IF(AU40-INDEX($BE40:$BL40,1,$J$29)&lt;0.5,0,AU40-INDEX($BE40:$BL40,1,$J$29))</f>
        <v>0</v>
      </c>
      <c r="J40" s="13">
        <f>SUM(B40:I40)</f>
        <v>15154.504081847168</v>
      </c>
      <c r="K40" s="26">
        <f>SUM(O40:V40)</f>
        <v>145.35283380029296</v>
      </c>
      <c r="L40" s="26">
        <f>SUM(W40:AD40)+SUM(BE40:BL40)</f>
        <v>795</v>
      </c>
      <c r="M40" s="26">
        <f>J39</f>
        <v>15804.151248046874</v>
      </c>
      <c r="N40" s="27">
        <f>IF(M40&gt;0,1,0)</f>
        <v>1</v>
      </c>
      <c r="O40" s="26">
        <f>B39*$B$12/1200</f>
        <v>7.909163999999999</v>
      </c>
      <c r="P40" s="26">
        <f>C39*$C$12/1200</f>
        <v>63.434112</v>
      </c>
      <c r="Q40" s="26">
        <f>D39*$D$12/1200</f>
        <v>74.00955780029297</v>
      </c>
      <c r="R40" s="26">
        <f>E39*$E$12/1200</f>
        <v>0</v>
      </c>
      <c r="S40" s="26">
        <f>F39*$F$12/1200</f>
        <v>0</v>
      </c>
      <c r="T40" s="26">
        <f>G39*$G$12/1200</f>
        <v>0</v>
      </c>
      <c r="U40" s="26">
        <f>H39*$H$12/1200</f>
        <v>0</v>
      </c>
      <c r="V40" s="26">
        <f>I39*$I$12/1200</f>
        <v>0</v>
      </c>
      <c r="W40" s="26">
        <f>IF(B39&gt;0,MIN($B$13,B39+O40,AE40),0)</f>
        <v>45</v>
      </c>
      <c r="X40" s="26">
        <f>IF(C39&gt;0,MIN($C$13,C39+P40,AF40),0)</f>
        <v>120</v>
      </c>
      <c r="Y40" s="26">
        <f>IF(D39&gt;0,MIN($D$13,D39+Q40,AG40),0)</f>
        <v>330</v>
      </c>
      <c r="Z40" s="26">
        <f>IF(E39&gt;0,MIN($E$13,E39+R40,AH40),0)</f>
        <v>0</v>
      </c>
      <c r="AA40" s="26">
        <f>IF(F39&gt;0,MIN($F$13,F39+S40,AI40),0)</f>
        <v>0</v>
      </c>
      <c r="AB40" s="26">
        <f>IF(G39&gt;0,MIN($G$13,G39+T40,AJ40),0)</f>
        <v>0</v>
      </c>
      <c r="AC40" s="26">
        <f>IF(H39&gt;0,MIN($H$13,H39+U40,AK40),0)</f>
        <v>0</v>
      </c>
      <c r="AD40" s="26">
        <f>IF(I39&gt;0,MIN($I$13,I39+V40,AL40),0)</f>
        <v>0</v>
      </c>
      <c r="AE40" s="26">
        <f>$B$19</f>
        <v>795</v>
      </c>
      <c r="AF40" s="26">
        <f>AE40-W40</f>
        <v>750</v>
      </c>
      <c r="AG40" s="26">
        <f>AF40-X40</f>
        <v>630</v>
      </c>
      <c r="AH40" s="26">
        <f>AG40-Y40</f>
        <v>300</v>
      </c>
      <c r="AI40" s="26">
        <f>AH40-Z40</f>
        <v>300</v>
      </c>
      <c r="AJ40" s="26">
        <f>AI40-AA40</f>
        <v>300</v>
      </c>
      <c r="AK40" s="26">
        <f>AJ40-AB40</f>
        <v>300</v>
      </c>
      <c r="AL40" s="26">
        <f>AK40-AC40</f>
        <v>300</v>
      </c>
      <c r="AM40" s="26">
        <f>AL40-AD40</f>
        <v>300</v>
      </c>
      <c r="AN40" s="26">
        <f>B39+O40-W40</f>
        <v>753.825564</v>
      </c>
      <c r="AO40" s="26">
        <f>C39+P40-X40</f>
        <v>3115.139712</v>
      </c>
      <c r="AP40" s="26">
        <f>D39+Q40-Y40</f>
        <v>11585.538805847167</v>
      </c>
      <c r="AQ40" s="26">
        <f>E39+R40-Z40</f>
        <v>0</v>
      </c>
      <c r="AR40" s="26">
        <f>F39+S40-AA40</f>
        <v>0</v>
      </c>
      <c r="AS40" s="26">
        <f>G39+T40-AB40</f>
        <v>0</v>
      </c>
      <c r="AT40" s="26">
        <f>H39+U40-AC40</f>
        <v>0</v>
      </c>
      <c r="AU40" s="26">
        <f>I39+V40-AD40</f>
        <v>0</v>
      </c>
      <c r="AV40" s="26">
        <f>AM40</f>
        <v>300</v>
      </c>
      <c r="AW40" s="26">
        <f>AV40-BE40</f>
        <v>0</v>
      </c>
      <c r="AX40" s="26">
        <f>AW40-BF40</f>
        <v>0</v>
      </c>
      <c r="AY40" s="26">
        <f>AX40-BG40</f>
        <v>0</v>
      </c>
      <c r="AZ40" s="26">
        <f>AY40-BH40</f>
        <v>0</v>
      </c>
      <c r="BA40" s="26">
        <f>AZ40-BI40</f>
        <v>0</v>
      </c>
      <c r="BB40" s="26">
        <f>BA40-BJ40</f>
        <v>0</v>
      </c>
      <c r="BC40" s="26">
        <f>BB40-BK40</f>
        <v>0</v>
      </c>
      <c r="BD40" s="26">
        <f>BC40-BL40</f>
        <v>0</v>
      </c>
      <c r="BE40" s="26">
        <f>IF(AV40&gt;0.005,MIN(AV40,INDEX($AN40:$AU40,1,B$32)),0)</f>
        <v>300</v>
      </c>
      <c r="BF40" s="26">
        <f>IF(AW40&gt;0.005,MIN(AW40,INDEX($AN40:$AU40,1,C$32)),0)</f>
        <v>0</v>
      </c>
      <c r="BG40" s="26">
        <f>IF(AX40&gt;0.005,MIN(AX40,INDEX($AN40:$AU40,1,D$32)),0)</f>
        <v>0</v>
      </c>
      <c r="BH40" s="26">
        <f>IF(AY40&gt;0.005,MIN(AY40,INDEX($AN40:$AU40,1,E$32)),0)</f>
        <v>0</v>
      </c>
      <c r="BI40" s="26">
        <f>IF(AZ40&gt;0.005,MIN(AZ40,INDEX($AN40:$AU40,1,F$32)),0)</f>
        <v>0</v>
      </c>
      <c r="BJ40" s="26">
        <f>IF(BA40&gt;0.005,MIN(BA40,INDEX($AN40:$AU40,1,G$32)),0)</f>
        <v>0</v>
      </c>
      <c r="BK40" s="26">
        <f>IF(BB40&gt;0.005,MIN(BB40,INDEX($AN40:$AU40,1,H$32)),0)</f>
        <v>0</v>
      </c>
      <c r="BL40" s="26">
        <f>IF(BC40&gt;0.005,MIN(BC40,INDEX($AN40:$AU40,1,I$32)),0)</f>
        <v>0</v>
      </c>
      <c r="BM40" s="27">
        <f>IF(M40-J40&gt;0.005,1,0)</f>
        <v>1</v>
      </c>
    </row>
    <row r="41">
      <c r="A41" s="14" t="n">
        <v>5</v>
      </c>
      <c r="B41" s="26">
        <f>IF(AN41-INDEX($BE41:$BL41,1,$J$22)&lt;0.5,0,AN41-INDEX($BE41:$BL41,1,$J$22))</f>
        <v>716.36381964</v>
      </c>
      <c r="C41" s="26">
        <f>IF(AO41-INDEX($BE41:$BL41,1,$J$23)&lt;0.5,0,AO41-INDEX($BE41:$BL41,1,$J$23))</f>
        <v>2451.44250624</v>
      </c>
      <c r="D41" s="26">
        <f>IF(AP41-INDEX($BE41:$BL41,1,$J$24)&lt;0.5,0,AP41-INDEX($BE41:$BL41,1,$J$24))</f>
        <v>11327.948423383712</v>
      </c>
      <c r="E41" s="26">
        <f>IF(AQ41-INDEX($BE41:$BL41,1,$J$25)&lt;0.5,0,AQ41-INDEX($BE41:$BL41,1,$J$25))</f>
        <v>0</v>
      </c>
      <c r="F41" s="26">
        <f>IF(AR41-INDEX($BE41:$BL41,1,$J$26)&lt;0.5,0,AR41-INDEX($BE41:$BL41,1,$J$26))</f>
        <v>0</v>
      </c>
      <c r="G41" s="26">
        <f>IF(AS41-INDEX($BE41:$BL41,1,$J$27)&lt;0.5,0,AS41-INDEX($BE41:$BL41,1,$J$27))</f>
        <v>0</v>
      </c>
      <c r="H41" s="26">
        <f>IF(AT41-INDEX($BE41:$BL41,1,$J$28)&lt;0.5,0,AT41-INDEX($BE41:$BL41,1,$J$28))</f>
        <v>0</v>
      </c>
      <c r="I41" s="26">
        <f>IF(AU41-INDEX($BE41:$BL41,1,$J$29)&lt;0.5,0,AU41-INDEX($BE41:$BL41,1,$J$29))</f>
        <v>0</v>
      </c>
      <c r="J41" s="13">
        <f>SUM(B41:I41)</f>
        <v>14495.754749263713</v>
      </c>
      <c r="K41" s="26">
        <f>SUM(O41:V41)</f>
        <v>136.2506674165448</v>
      </c>
      <c r="L41" s="26">
        <f>SUM(W41:AD41)+SUM(BE41:BL41)</f>
        <v>795</v>
      </c>
      <c r="M41" s="26">
        <f>J40</f>
        <v>15154.504081847168</v>
      </c>
      <c r="N41" s="27">
        <f>IF(M41&gt;0,1,0)</f>
        <v>1</v>
      </c>
      <c r="O41" s="26">
        <f>B40*$B$12/1200</f>
        <v>7.538255640000001</v>
      </c>
      <c r="P41" s="26">
        <f>C40*$C$12/1200</f>
        <v>56.302794240000004</v>
      </c>
      <c r="Q41" s="26">
        <f>D40*$D$12/1200</f>
        <v>72.40961753654479</v>
      </c>
      <c r="R41" s="26">
        <f>E40*$E$12/1200</f>
        <v>0</v>
      </c>
      <c r="S41" s="26">
        <f>F40*$F$12/1200</f>
        <v>0</v>
      </c>
      <c r="T41" s="26">
        <f>G40*$G$12/1200</f>
        <v>0</v>
      </c>
      <c r="U41" s="26">
        <f>H40*$H$12/1200</f>
        <v>0</v>
      </c>
      <c r="V41" s="26">
        <f>I40*$I$12/1200</f>
        <v>0</v>
      </c>
      <c r="W41" s="26">
        <f>IF(B40&gt;0,MIN($B$13,B40+O41,AE41),0)</f>
        <v>45</v>
      </c>
      <c r="X41" s="26">
        <f>IF(C40&gt;0,MIN($C$13,C40+P41,AF41),0)</f>
        <v>120</v>
      </c>
      <c r="Y41" s="26">
        <f>IF(D40&gt;0,MIN($D$13,D40+Q41,AG41),0)</f>
        <v>330</v>
      </c>
      <c r="Z41" s="26">
        <f>IF(E40&gt;0,MIN($E$13,E40+R41,AH41),0)</f>
        <v>0</v>
      </c>
      <c r="AA41" s="26">
        <f>IF(F40&gt;0,MIN($F$13,F40+S41,AI41),0)</f>
        <v>0</v>
      </c>
      <c r="AB41" s="26">
        <f>IF(G40&gt;0,MIN($G$13,G40+T41,AJ41),0)</f>
        <v>0</v>
      </c>
      <c r="AC41" s="26">
        <f>IF(H40&gt;0,MIN($H$13,H40+U41,AK41),0)</f>
        <v>0</v>
      </c>
      <c r="AD41" s="26">
        <f>IF(I40&gt;0,MIN($I$13,I40+V41,AL41),0)</f>
        <v>0</v>
      </c>
      <c r="AE41" s="26">
        <f>$B$19</f>
        <v>795</v>
      </c>
      <c r="AF41" s="26">
        <f>AE41-W41</f>
        <v>750</v>
      </c>
      <c r="AG41" s="26">
        <f>AF41-X41</f>
        <v>630</v>
      </c>
      <c r="AH41" s="26">
        <f>AG41-Y41</f>
        <v>300</v>
      </c>
      <c r="AI41" s="26">
        <f>AH41-Z41</f>
        <v>300</v>
      </c>
      <c r="AJ41" s="26">
        <f>AI41-AA41</f>
        <v>300</v>
      </c>
      <c r="AK41" s="26">
        <f>AJ41-AB41</f>
        <v>300</v>
      </c>
      <c r="AL41" s="26">
        <f>AK41-AC41</f>
        <v>300</v>
      </c>
      <c r="AM41" s="26">
        <f>AL41-AD41</f>
        <v>300</v>
      </c>
      <c r="AN41" s="26">
        <f>B40+O41-W41</f>
        <v>716.36381964</v>
      </c>
      <c r="AO41" s="26">
        <f>C40+P41-X41</f>
        <v>2751.44250624</v>
      </c>
      <c r="AP41" s="26">
        <f>D40+Q41-Y41</f>
        <v>11327.948423383712</v>
      </c>
      <c r="AQ41" s="26">
        <f>E40+R41-Z41</f>
        <v>0</v>
      </c>
      <c r="AR41" s="26">
        <f>F40+S41-AA41</f>
        <v>0</v>
      </c>
      <c r="AS41" s="26">
        <f>G40+T41-AB41</f>
        <v>0</v>
      </c>
      <c r="AT41" s="26">
        <f>H40+U41-AC41</f>
        <v>0</v>
      </c>
      <c r="AU41" s="26">
        <f>I40+V41-AD41</f>
        <v>0</v>
      </c>
      <c r="AV41" s="26">
        <f>AM41</f>
        <v>300</v>
      </c>
      <c r="AW41" s="26">
        <f>AV41-BE41</f>
        <v>0</v>
      </c>
      <c r="AX41" s="26">
        <f>AW41-BF41</f>
        <v>0</v>
      </c>
      <c r="AY41" s="26">
        <f>AX41-BG41</f>
        <v>0</v>
      </c>
      <c r="AZ41" s="26">
        <f>AY41-BH41</f>
        <v>0</v>
      </c>
      <c r="BA41" s="26">
        <f>AZ41-BI41</f>
        <v>0</v>
      </c>
      <c r="BB41" s="26">
        <f>BA41-BJ41</f>
        <v>0</v>
      </c>
      <c r="BC41" s="26">
        <f>BB41-BK41</f>
        <v>0</v>
      </c>
      <c r="BD41" s="26">
        <f>BC41-BL41</f>
        <v>0</v>
      </c>
      <c r="BE41" s="26">
        <f>IF(AV41&gt;0.005,MIN(AV41,INDEX($AN41:$AU41,1,B$32)),0)</f>
        <v>300</v>
      </c>
      <c r="BF41" s="26">
        <f>IF(AW41&gt;0.005,MIN(AW41,INDEX($AN41:$AU41,1,C$32)),0)</f>
        <v>0</v>
      </c>
      <c r="BG41" s="26">
        <f>IF(AX41&gt;0.005,MIN(AX41,INDEX($AN41:$AU41,1,D$32)),0)</f>
        <v>0</v>
      </c>
      <c r="BH41" s="26">
        <f>IF(AY41&gt;0.005,MIN(AY41,INDEX($AN41:$AU41,1,E$32)),0)</f>
        <v>0</v>
      </c>
      <c r="BI41" s="26">
        <f>IF(AZ41&gt;0.005,MIN(AZ41,INDEX($AN41:$AU41,1,F$32)),0)</f>
        <v>0</v>
      </c>
      <c r="BJ41" s="26">
        <f>IF(BA41&gt;0.005,MIN(BA41,INDEX($AN41:$AU41,1,G$32)),0)</f>
        <v>0</v>
      </c>
      <c r="BK41" s="26">
        <f>IF(BB41&gt;0.005,MIN(BB41,INDEX($AN41:$AU41,1,H$32)),0)</f>
        <v>0</v>
      </c>
      <c r="BL41" s="26">
        <f>IF(BC41&gt;0.005,MIN(BC41,INDEX($AN41:$AU41,1,I$32)),0)</f>
        <v>0</v>
      </c>
      <c r="BM41" s="27">
        <f>IF(M41-J41&gt;0.005,1,0)</f>
        <v>1</v>
      </c>
    </row>
    <row r="42">
      <c r="A42" s="14" t="n">
        <v>6</v>
      </c>
      <c r="B42" s="26">
        <f>IF(AN42-INDEX($BE42:$BL42,1,$J$22)&lt;0.5,0,AN42-INDEX($BE42:$BL42,1,$J$22))</f>
        <v>678.5274578364</v>
      </c>
      <c r="C42" s="26">
        <f>IF(AO42-INDEX($BE42:$BL42,1,$J$23)&lt;0.5,0,AO42-INDEX($BE42:$BL42,1,$J$23))</f>
        <v>2080.4713563648</v>
      </c>
      <c r="D42" s="26">
        <f>IF(AP42-INDEX($BE42:$BL42,1,$J$24)&lt;0.5,0,AP42-INDEX($BE42:$BL42,1,$J$24))</f>
        <v>11068.74810102986</v>
      </c>
      <c r="E42" s="26">
        <f>IF(AQ42-INDEX($BE42:$BL42,1,$J$25)&lt;0.5,0,AQ42-INDEX($BE42:$BL42,1,$J$25))</f>
        <v>0</v>
      </c>
      <c r="F42" s="26">
        <f>IF(AR42-INDEX($BE42:$BL42,1,$J$26)&lt;0.5,0,AR42-INDEX($BE42:$BL42,1,$J$26))</f>
        <v>0</v>
      </c>
      <c r="G42" s="26">
        <f>IF(AS42-INDEX($BE42:$BL42,1,$J$27)&lt;0.5,0,AS42-INDEX($BE42:$BL42,1,$J$27))</f>
        <v>0</v>
      </c>
      <c r="H42" s="26">
        <f>IF(AT42-INDEX($BE42:$BL42,1,$J$28)&lt;0.5,0,AT42-INDEX($BE42:$BL42,1,$J$28))</f>
        <v>0</v>
      </c>
      <c r="I42" s="26">
        <f>IF(AU42-INDEX($BE42:$BL42,1,$J$29)&lt;0.5,0,AU42-INDEX($BE42:$BL42,1,$J$29))</f>
        <v>0</v>
      </c>
      <c r="J42" s="13">
        <f>SUM(B42:I42)</f>
        <v>13827.74691523106</v>
      </c>
      <c r="K42" s="26">
        <f>SUM(O42:V42)</f>
        <v>126.9921659673482</v>
      </c>
      <c r="L42" s="26">
        <f>SUM(W42:AD42)+SUM(BE42:BL42)</f>
        <v>795</v>
      </c>
      <c r="M42" s="26">
        <f>J41</f>
        <v>14495.754749263713</v>
      </c>
      <c r="N42" s="27">
        <f>IF(M42&gt;0,1,0)</f>
        <v>1</v>
      </c>
      <c r="O42" s="26">
        <f>B41*$B$12/1200</f>
        <v>7.163638196400001</v>
      </c>
      <c r="P42" s="26">
        <f>C41*$C$12/1200</f>
        <v>49.028850124799995</v>
      </c>
      <c r="Q42" s="26">
        <f>D41*$D$12/1200</f>
        <v>70.79967764614821</v>
      </c>
      <c r="R42" s="26">
        <f>E41*$E$12/1200</f>
        <v>0</v>
      </c>
      <c r="S42" s="26">
        <f>F41*$F$12/1200</f>
        <v>0</v>
      </c>
      <c r="T42" s="26">
        <f>G41*$G$12/1200</f>
        <v>0</v>
      </c>
      <c r="U42" s="26">
        <f>H41*$H$12/1200</f>
        <v>0</v>
      </c>
      <c r="V42" s="26">
        <f>I41*$I$12/1200</f>
        <v>0</v>
      </c>
      <c r="W42" s="26">
        <f>IF(B41&gt;0,MIN($B$13,B41+O42,AE42),0)</f>
        <v>45</v>
      </c>
      <c r="X42" s="26">
        <f>IF(C41&gt;0,MIN($C$13,C41+P42,AF42),0)</f>
        <v>120</v>
      </c>
      <c r="Y42" s="26">
        <f>IF(D41&gt;0,MIN($D$13,D41+Q42,AG42),0)</f>
        <v>330</v>
      </c>
      <c r="Z42" s="26">
        <f>IF(E41&gt;0,MIN($E$13,E41+R42,AH42),0)</f>
        <v>0</v>
      </c>
      <c r="AA42" s="26">
        <f>IF(F41&gt;0,MIN($F$13,F41+S42,AI42),0)</f>
        <v>0</v>
      </c>
      <c r="AB42" s="26">
        <f>IF(G41&gt;0,MIN($G$13,G41+T42,AJ42),0)</f>
        <v>0</v>
      </c>
      <c r="AC42" s="26">
        <f>IF(H41&gt;0,MIN($H$13,H41+U42,AK42),0)</f>
        <v>0</v>
      </c>
      <c r="AD42" s="26">
        <f>IF(I41&gt;0,MIN($I$13,I41+V42,AL42),0)</f>
        <v>0</v>
      </c>
      <c r="AE42" s="26">
        <f>$B$19</f>
        <v>795</v>
      </c>
      <c r="AF42" s="26">
        <f>AE42-W42</f>
        <v>750</v>
      </c>
      <c r="AG42" s="26">
        <f>AF42-X42</f>
        <v>630</v>
      </c>
      <c r="AH42" s="26">
        <f>AG42-Y42</f>
        <v>300</v>
      </c>
      <c r="AI42" s="26">
        <f>AH42-Z42</f>
        <v>300</v>
      </c>
      <c r="AJ42" s="26">
        <f>AI42-AA42</f>
        <v>300</v>
      </c>
      <c r="AK42" s="26">
        <f>AJ42-AB42</f>
        <v>300</v>
      </c>
      <c r="AL42" s="26">
        <f>AK42-AC42</f>
        <v>300</v>
      </c>
      <c r="AM42" s="26">
        <f>AL42-AD42</f>
        <v>300</v>
      </c>
      <c r="AN42" s="26">
        <f>B41+O42-W42</f>
        <v>678.5274578364</v>
      </c>
      <c r="AO42" s="26">
        <f>C41+P42-X42</f>
        <v>2380.4713563648</v>
      </c>
      <c r="AP42" s="26">
        <f>D41+Q42-Y42</f>
        <v>11068.74810102986</v>
      </c>
      <c r="AQ42" s="26">
        <f>E41+R42-Z42</f>
        <v>0</v>
      </c>
      <c r="AR42" s="26">
        <f>F41+S42-AA42</f>
        <v>0</v>
      </c>
      <c r="AS42" s="26">
        <f>G41+T42-AB42</f>
        <v>0</v>
      </c>
      <c r="AT42" s="26">
        <f>H41+U42-AC42</f>
        <v>0</v>
      </c>
      <c r="AU42" s="26">
        <f>I41+V42-AD42</f>
        <v>0</v>
      </c>
      <c r="AV42" s="26">
        <f>AM42</f>
        <v>300</v>
      </c>
      <c r="AW42" s="26">
        <f>AV42-BE42</f>
        <v>0</v>
      </c>
      <c r="AX42" s="26">
        <f>AW42-BF42</f>
        <v>0</v>
      </c>
      <c r="AY42" s="26">
        <f>AX42-BG42</f>
        <v>0</v>
      </c>
      <c r="AZ42" s="26">
        <f>AY42-BH42</f>
        <v>0</v>
      </c>
      <c r="BA42" s="26">
        <f>AZ42-BI42</f>
        <v>0</v>
      </c>
      <c r="BB42" s="26">
        <f>BA42-BJ42</f>
        <v>0</v>
      </c>
      <c r="BC42" s="26">
        <f>BB42-BK42</f>
        <v>0</v>
      </c>
      <c r="BD42" s="26">
        <f>BC42-BL42</f>
        <v>0</v>
      </c>
      <c r="BE42" s="26">
        <f>IF(AV42&gt;0.005,MIN(AV42,INDEX($AN42:$AU42,1,B$32)),0)</f>
        <v>300</v>
      </c>
      <c r="BF42" s="26">
        <f>IF(AW42&gt;0.005,MIN(AW42,INDEX($AN42:$AU42,1,C$32)),0)</f>
        <v>0</v>
      </c>
      <c r="BG42" s="26">
        <f>IF(AX42&gt;0.005,MIN(AX42,INDEX($AN42:$AU42,1,D$32)),0)</f>
        <v>0</v>
      </c>
      <c r="BH42" s="26">
        <f>IF(AY42&gt;0.005,MIN(AY42,INDEX($AN42:$AU42,1,E$32)),0)</f>
        <v>0</v>
      </c>
      <c r="BI42" s="26">
        <f>IF(AZ42&gt;0.005,MIN(AZ42,INDEX($AN42:$AU42,1,F$32)),0)</f>
        <v>0</v>
      </c>
      <c r="BJ42" s="26">
        <f>IF(BA42&gt;0.005,MIN(BA42,INDEX($AN42:$AU42,1,G$32)),0)</f>
        <v>0</v>
      </c>
      <c r="BK42" s="26">
        <f>IF(BB42&gt;0.005,MIN(BB42,INDEX($AN42:$AU42,1,H$32)),0)</f>
        <v>0</v>
      </c>
      <c r="BL42" s="26">
        <f>IF(BC42&gt;0.005,MIN(BC42,INDEX($AN42:$AU42,1,I$32)),0)</f>
        <v>0</v>
      </c>
      <c r="BM42" s="27">
        <f>IF(M42-J42&gt;0.005,1,0)</f>
        <v>1</v>
      </c>
    </row>
    <row r="43">
      <c r="A43" s="14" t="n">
        <v>7</v>
      </c>
      <c r="B43" s="26">
        <f>IF(AN43-INDEX($BE43:$BL43,1,$J$22)&lt;0.5,0,AN43-INDEX($BE43:$BL43,1,$J$22))</f>
        <v>640.312732414764</v>
      </c>
      <c r="C43" s="26">
        <f>IF(AO43-INDEX($BE43:$BL43,1,$J$23)&lt;0.5,0,AO43-INDEX($BE43:$BL43,1,$J$23))</f>
        <v>1702.080783492096</v>
      </c>
      <c r="D43" s="26">
        <f>IF(AP43-INDEX($BE43:$BL43,1,$J$24)&lt;0.5,0,AP43-INDEX($BE43:$BL43,1,$J$24))</f>
        <v>10807.927776661296</v>
      </c>
      <c r="E43" s="26">
        <f>IF(AQ43-INDEX($BE43:$BL43,1,$J$25)&lt;0.5,0,AQ43-INDEX($BE43:$BL43,1,$J$25))</f>
        <v>0</v>
      </c>
      <c r="F43" s="26">
        <f>IF(AR43-INDEX($BE43:$BL43,1,$J$26)&lt;0.5,0,AR43-INDEX($BE43:$BL43,1,$J$26))</f>
        <v>0</v>
      </c>
      <c r="G43" s="26">
        <f>IF(AS43-INDEX($BE43:$BL43,1,$J$27)&lt;0.5,0,AS43-INDEX($BE43:$BL43,1,$J$27))</f>
        <v>0</v>
      </c>
      <c r="H43" s="26">
        <f>IF(AT43-INDEX($BE43:$BL43,1,$J$28)&lt;0.5,0,AT43-INDEX($BE43:$BL43,1,$J$28))</f>
        <v>0</v>
      </c>
      <c r="I43" s="26">
        <f>IF(AU43-INDEX($BE43:$BL43,1,$J$29)&lt;0.5,0,AU43-INDEX($BE43:$BL43,1,$J$29))</f>
        <v>0</v>
      </c>
      <c r="J43" s="13">
        <f>SUM(B43:I43)</f>
        <v>13150.321292568156</v>
      </c>
      <c r="K43" s="26">
        <f>SUM(O43:V43)</f>
        <v>117.57437733709662</v>
      </c>
      <c r="L43" s="26">
        <f>SUM(W43:AD43)+SUM(BE43:BL43)</f>
        <v>795</v>
      </c>
      <c r="M43" s="26">
        <f>J42</f>
        <v>13827.74691523106</v>
      </c>
      <c r="N43" s="27">
        <f>IF(M43&gt;0,1,0)</f>
        <v>1</v>
      </c>
      <c r="O43" s="26">
        <f>B42*$B$12/1200</f>
        <v>6.785274578364</v>
      </c>
      <c r="P43" s="26">
        <f>C42*$C$12/1200</f>
        <v>41.609427127296</v>
      </c>
      <c r="Q43" s="26">
        <f>D42*$D$12/1200</f>
        <v>69.17967563143662</v>
      </c>
      <c r="R43" s="26">
        <f>E42*$E$12/1200</f>
        <v>0</v>
      </c>
      <c r="S43" s="26">
        <f>F42*$F$12/1200</f>
        <v>0</v>
      </c>
      <c r="T43" s="26">
        <f>G42*$G$12/1200</f>
        <v>0</v>
      </c>
      <c r="U43" s="26">
        <f>H42*$H$12/1200</f>
        <v>0</v>
      </c>
      <c r="V43" s="26">
        <f>I42*$I$12/1200</f>
        <v>0</v>
      </c>
      <c r="W43" s="26">
        <f>IF(B42&gt;0,MIN($B$13,B42+O43,AE43),0)</f>
        <v>45</v>
      </c>
      <c r="X43" s="26">
        <f>IF(C42&gt;0,MIN($C$13,C42+P43,AF43),0)</f>
        <v>120</v>
      </c>
      <c r="Y43" s="26">
        <f>IF(D42&gt;0,MIN($D$13,D42+Q43,AG43),0)</f>
        <v>330</v>
      </c>
      <c r="Z43" s="26">
        <f>IF(E42&gt;0,MIN($E$13,E42+R43,AH43),0)</f>
        <v>0</v>
      </c>
      <c r="AA43" s="26">
        <f>IF(F42&gt;0,MIN($F$13,F42+S43,AI43),0)</f>
        <v>0</v>
      </c>
      <c r="AB43" s="26">
        <f>IF(G42&gt;0,MIN($G$13,G42+T43,AJ43),0)</f>
        <v>0</v>
      </c>
      <c r="AC43" s="26">
        <f>IF(H42&gt;0,MIN($H$13,H42+U43,AK43),0)</f>
        <v>0</v>
      </c>
      <c r="AD43" s="26">
        <f>IF(I42&gt;0,MIN($I$13,I42+V43,AL43),0)</f>
        <v>0</v>
      </c>
      <c r="AE43" s="26">
        <f>$B$19</f>
        <v>795</v>
      </c>
      <c r="AF43" s="26">
        <f>AE43-W43</f>
        <v>750</v>
      </c>
      <c r="AG43" s="26">
        <f>AF43-X43</f>
        <v>630</v>
      </c>
      <c r="AH43" s="26">
        <f>AG43-Y43</f>
        <v>300</v>
      </c>
      <c r="AI43" s="26">
        <f>AH43-Z43</f>
        <v>300</v>
      </c>
      <c r="AJ43" s="26">
        <f>AI43-AA43</f>
        <v>300</v>
      </c>
      <c r="AK43" s="26">
        <f>AJ43-AB43</f>
        <v>300</v>
      </c>
      <c r="AL43" s="26">
        <f>AK43-AC43</f>
        <v>300</v>
      </c>
      <c r="AM43" s="26">
        <f>AL43-AD43</f>
        <v>300</v>
      </c>
      <c r="AN43" s="26">
        <f>B42+O43-W43</f>
        <v>640.312732414764</v>
      </c>
      <c r="AO43" s="26">
        <f>C42+P43-X43</f>
        <v>2002.080783492096</v>
      </c>
      <c r="AP43" s="26">
        <f>D42+Q43-Y43</f>
        <v>10807.927776661296</v>
      </c>
      <c r="AQ43" s="26">
        <f>E42+R43-Z43</f>
        <v>0</v>
      </c>
      <c r="AR43" s="26">
        <f>F42+S43-AA43</f>
        <v>0</v>
      </c>
      <c r="AS43" s="26">
        <f>G42+T43-AB43</f>
        <v>0</v>
      </c>
      <c r="AT43" s="26">
        <f>H42+U43-AC43</f>
        <v>0</v>
      </c>
      <c r="AU43" s="26">
        <f>I42+V43-AD43</f>
        <v>0</v>
      </c>
      <c r="AV43" s="26">
        <f>AM43</f>
        <v>300</v>
      </c>
      <c r="AW43" s="26">
        <f>AV43-BE43</f>
        <v>0</v>
      </c>
      <c r="AX43" s="26">
        <f>AW43-BF43</f>
        <v>0</v>
      </c>
      <c r="AY43" s="26">
        <f>AX43-BG43</f>
        <v>0</v>
      </c>
      <c r="AZ43" s="26">
        <f>AY43-BH43</f>
        <v>0</v>
      </c>
      <c r="BA43" s="26">
        <f>AZ43-BI43</f>
        <v>0</v>
      </c>
      <c r="BB43" s="26">
        <f>BA43-BJ43</f>
        <v>0</v>
      </c>
      <c r="BC43" s="26">
        <f>BB43-BK43</f>
        <v>0</v>
      </c>
      <c r="BD43" s="26">
        <f>BC43-BL43</f>
        <v>0</v>
      </c>
      <c r="BE43" s="26">
        <f>IF(AV43&gt;0.005,MIN(AV43,INDEX($AN43:$AU43,1,B$32)),0)</f>
        <v>300</v>
      </c>
      <c r="BF43" s="26">
        <f>IF(AW43&gt;0.005,MIN(AW43,INDEX($AN43:$AU43,1,C$32)),0)</f>
        <v>0</v>
      </c>
      <c r="BG43" s="26">
        <f>IF(AX43&gt;0.005,MIN(AX43,INDEX($AN43:$AU43,1,D$32)),0)</f>
        <v>0</v>
      </c>
      <c r="BH43" s="26">
        <f>IF(AY43&gt;0.005,MIN(AY43,INDEX($AN43:$AU43,1,E$32)),0)</f>
        <v>0</v>
      </c>
      <c r="BI43" s="26">
        <f>IF(AZ43&gt;0.005,MIN(AZ43,INDEX($AN43:$AU43,1,F$32)),0)</f>
        <v>0</v>
      </c>
      <c r="BJ43" s="26">
        <f>IF(BA43&gt;0.005,MIN(BA43,INDEX($AN43:$AU43,1,G$32)),0)</f>
        <v>0</v>
      </c>
      <c r="BK43" s="26">
        <f>IF(BB43&gt;0.005,MIN(BB43,INDEX($AN43:$AU43,1,H$32)),0)</f>
        <v>0</v>
      </c>
      <c r="BL43" s="26">
        <f>IF(BC43&gt;0.005,MIN(BC43,INDEX($AN43:$AU43,1,I$32)),0)</f>
        <v>0</v>
      </c>
      <c r="BM43" s="27">
        <f>IF(M43-J43&gt;0.005,1,0)</f>
        <v>1</v>
      </c>
    </row>
    <row r="44">
      <c r="A44" s="14" t="n">
        <v>8</v>
      </c>
      <c r="B44" s="26">
        <f>IF(AN44-INDEX($BE44:$BL44,1,$J$22)&lt;0.5,0,AN44-INDEX($BE44:$BL44,1,$J$22))</f>
        <v>601.7158597389116</v>
      </c>
      <c r="C44" s="26">
        <f>IF(AO44-INDEX($BE44:$BL44,1,$J$23)&lt;0.5,0,AO44-INDEX($BE44:$BL44,1,$J$23))</f>
        <v>1316.1223991619381</v>
      </c>
      <c r="D44" s="26">
        <f>IF(AP44-INDEX($BE44:$BL44,1,$J$24)&lt;0.5,0,AP44-INDEX($BE44:$BL44,1,$J$24))</f>
        <v>10545.477325265429</v>
      </c>
      <c r="E44" s="26">
        <f>IF(AQ44-INDEX($BE44:$BL44,1,$J$25)&lt;0.5,0,AQ44-INDEX($BE44:$BL44,1,$J$25))</f>
        <v>0</v>
      </c>
      <c r="F44" s="26">
        <f>IF(AR44-INDEX($BE44:$BL44,1,$J$26)&lt;0.5,0,AR44-INDEX($BE44:$BL44,1,$J$26))</f>
        <v>0</v>
      </c>
      <c r="G44" s="26">
        <f>IF(AS44-INDEX($BE44:$BL44,1,$J$27)&lt;0.5,0,AS44-INDEX($BE44:$BL44,1,$J$27))</f>
        <v>0</v>
      </c>
      <c r="H44" s="26">
        <f>IF(AT44-INDEX($BE44:$BL44,1,$J$28)&lt;0.5,0,AT44-INDEX($BE44:$BL44,1,$J$28))</f>
        <v>0</v>
      </c>
      <c r="I44" s="26">
        <f>IF(AU44-INDEX($BE44:$BL44,1,$J$29)&lt;0.5,0,AU44-INDEX($BE44:$BL44,1,$J$29))</f>
        <v>0</v>
      </c>
      <c r="J44" s="13">
        <f>SUM(B44:I44)</f>
        <v>12463.315584166277</v>
      </c>
      <c r="K44" s="26">
        <f>SUM(O44:V44)</f>
        <v>107.99429159812266</v>
      </c>
      <c r="L44" s="26">
        <f>SUM(W44:AD44)+SUM(BE44:BL44)</f>
        <v>795</v>
      </c>
      <c r="M44" s="26">
        <f>J43</f>
        <v>13150.321292568156</v>
      </c>
      <c r="N44" s="27">
        <f>IF(M44&gt;0,1,0)</f>
        <v>1</v>
      </c>
      <c r="O44" s="26">
        <f>B43*$B$12/1200</f>
        <v>6.40312732414764</v>
      </c>
      <c r="P44" s="26">
        <f>C43*$C$12/1200</f>
        <v>34.041615669841924</v>
      </c>
      <c r="Q44" s="26">
        <f>D43*$D$12/1200</f>
        <v>67.5495486041331</v>
      </c>
      <c r="R44" s="26">
        <f>E43*$E$12/1200</f>
        <v>0</v>
      </c>
      <c r="S44" s="26">
        <f>F43*$F$12/1200</f>
        <v>0</v>
      </c>
      <c r="T44" s="26">
        <f>G43*$G$12/1200</f>
        <v>0</v>
      </c>
      <c r="U44" s="26">
        <f>H43*$H$12/1200</f>
        <v>0</v>
      </c>
      <c r="V44" s="26">
        <f>I43*$I$12/1200</f>
        <v>0</v>
      </c>
      <c r="W44" s="26">
        <f>IF(B43&gt;0,MIN($B$13,B43+O44,AE44),0)</f>
        <v>45</v>
      </c>
      <c r="X44" s="26">
        <f>IF(C43&gt;0,MIN($C$13,C43+P44,AF44),0)</f>
        <v>120</v>
      </c>
      <c r="Y44" s="26">
        <f>IF(D43&gt;0,MIN($D$13,D43+Q44,AG44),0)</f>
        <v>330</v>
      </c>
      <c r="Z44" s="26">
        <f>IF(E43&gt;0,MIN($E$13,E43+R44,AH44),0)</f>
        <v>0</v>
      </c>
      <c r="AA44" s="26">
        <f>IF(F43&gt;0,MIN($F$13,F43+S44,AI44),0)</f>
        <v>0</v>
      </c>
      <c r="AB44" s="26">
        <f>IF(G43&gt;0,MIN($G$13,G43+T44,AJ44),0)</f>
        <v>0</v>
      </c>
      <c r="AC44" s="26">
        <f>IF(H43&gt;0,MIN($H$13,H43+U44,AK44),0)</f>
        <v>0</v>
      </c>
      <c r="AD44" s="26">
        <f>IF(I43&gt;0,MIN($I$13,I43+V44,AL44),0)</f>
        <v>0</v>
      </c>
      <c r="AE44" s="26">
        <f>$B$19</f>
        <v>795</v>
      </c>
      <c r="AF44" s="26">
        <f>AE44-W44</f>
        <v>750</v>
      </c>
      <c r="AG44" s="26">
        <f>AF44-X44</f>
        <v>630</v>
      </c>
      <c r="AH44" s="26">
        <f>AG44-Y44</f>
        <v>300</v>
      </c>
      <c r="AI44" s="26">
        <f>AH44-Z44</f>
        <v>300</v>
      </c>
      <c r="AJ44" s="26">
        <f>AI44-AA44</f>
        <v>300</v>
      </c>
      <c r="AK44" s="26">
        <f>AJ44-AB44</f>
        <v>300</v>
      </c>
      <c r="AL44" s="26">
        <f>AK44-AC44</f>
        <v>300</v>
      </c>
      <c r="AM44" s="26">
        <f>AL44-AD44</f>
        <v>300</v>
      </c>
      <c r="AN44" s="26">
        <f>B43+O44-W44</f>
        <v>601.7158597389116</v>
      </c>
      <c r="AO44" s="26">
        <f>C43+P44-X44</f>
        <v>1616.1223991619381</v>
      </c>
      <c r="AP44" s="26">
        <f>D43+Q44-Y44</f>
        <v>10545.477325265429</v>
      </c>
      <c r="AQ44" s="26">
        <f>E43+R44-Z44</f>
        <v>0</v>
      </c>
      <c r="AR44" s="26">
        <f>F43+S44-AA44</f>
        <v>0</v>
      </c>
      <c r="AS44" s="26">
        <f>G43+T44-AB44</f>
        <v>0</v>
      </c>
      <c r="AT44" s="26">
        <f>H43+U44-AC44</f>
        <v>0</v>
      </c>
      <c r="AU44" s="26">
        <f>I43+V44-AD44</f>
        <v>0</v>
      </c>
      <c r="AV44" s="26">
        <f>AM44</f>
        <v>300</v>
      </c>
      <c r="AW44" s="26">
        <f>AV44-BE44</f>
        <v>0</v>
      </c>
      <c r="AX44" s="26">
        <f>AW44-BF44</f>
        <v>0</v>
      </c>
      <c r="AY44" s="26">
        <f>AX44-BG44</f>
        <v>0</v>
      </c>
      <c r="AZ44" s="26">
        <f>AY44-BH44</f>
        <v>0</v>
      </c>
      <c r="BA44" s="26">
        <f>AZ44-BI44</f>
        <v>0</v>
      </c>
      <c r="BB44" s="26">
        <f>BA44-BJ44</f>
        <v>0</v>
      </c>
      <c r="BC44" s="26">
        <f>BB44-BK44</f>
        <v>0</v>
      </c>
      <c r="BD44" s="26">
        <f>BC44-BL44</f>
        <v>0</v>
      </c>
      <c r="BE44" s="26">
        <f>IF(AV44&gt;0.005,MIN(AV44,INDEX($AN44:$AU44,1,B$32)),0)</f>
        <v>300</v>
      </c>
      <c r="BF44" s="26">
        <f>IF(AW44&gt;0.005,MIN(AW44,INDEX($AN44:$AU44,1,C$32)),0)</f>
        <v>0</v>
      </c>
      <c r="BG44" s="26">
        <f>IF(AX44&gt;0.005,MIN(AX44,INDEX($AN44:$AU44,1,D$32)),0)</f>
        <v>0</v>
      </c>
      <c r="BH44" s="26">
        <f>IF(AY44&gt;0.005,MIN(AY44,INDEX($AN44:$AU44,1,E$32)),0)</f>
        <v>0</v>
      </c>
      <c r="BI44" s="26">
        <f>IF(AZ44&gt;0.005,MIN(AZ44,INDEX($AN44:$AU44,1,F$32)),0)</f>
        <v>0</v>
      </c>
      <c r="BJ44" s="26">
        <f>IF(BA44&gt;0.005,MIN(BA44,INDEX($AN44:$AU44,1,G$32)),0)</f>
        <v>0</v>
      </c>
      <c r="BK44" s="26">
        <f>IF(BB44&gt;0.005,MIN(BB44,INDEX($AN44:$AU44,1,H$32)),0)</f>
        <v>0</v>
      </c>
      <c r="BL44" s="26">
        <f>IF(BC44&gt;0.005,MIN(BC44,INDEX($AN44:$AU44,1,I$32)),0)</f>
        <v>0</v>
      </c>
      <c r="BM44" s="27">
        <f>IF(M44-J44&gt;0.005,1,0)</f>
        <v>1</v>
      </c>
    </row>
    <row r="45">
      <c r="A45" s="14" t="n">
        <v>9</v>
      </c>
      <c r="B45" s="26">
        <f>IF(AN45-INDEX($BE45:$BL45,1,$J$22)&lt;0.5,0,AN45-INDEX($BE45:$BL45,1,$J$22))</f>
        <v>562.7330183363007</v>
      </c>
      <c r="C45" s="26">
        <f>IF(AO45-INDEX($BE45:$BL45,1,$J$23)&lt;0.5,0,AO45-INDEX($BE45:$BL45,1,$J$23))</f>
        <v>922.4448471451769</v>
      </c>
      <c r="D45" s="26">
        <f>IF(AP45-INDEX($BE45:$BL45,1,$J$24)&lt;0.5,0,AP45-INDEX($BE45:$BL45,1,$J$24))</f>
        <v>10281.386558548338</v>
      </c>
      <c r="E45" s="26">
        <f>IF(AQ45-INDEX($BE45:$BL45,1,$J$25)&lt;0.5,0,AQ45-INDEX($BE45:$BL45,1,$J$25))</f>
        <v>0</v>
      </c>
      <c r="F45" s="26">
        <f>IF(AR45-INDEX($BE45:$BL45,1,$J$26)&lt;0.5,0,AR45-INDEX($BE45:$BL45,1,$J$26))</f>
        <v>0</v>
      </c>
      <c r="G45" s="26">
        <f>IF(AS45-INDEX($BE45:$BL45,1,$J$27)&lt;0.5,0,AS45-INDEX($BE45:$BL45,1,$J$27))</f>
        <v>0</v>
      </c>
      <c r="H45" s="26">
        <f>IF(AT45-INDEX($BE45:$BL45,1,$J$28)&lt;0.5,0,AT45-INDEX($BE45:$BL45,1,$J$28))</f>
        <v>0</v>
      </c>
      <c r="I45" s="26">
        <f>IF(AU45-INDEX($BE45:$BL45,1,$J$29)&lt;0.5,0,AU45-INDEX($BE45:$BL45,1,$J$29))</f>
        <v>0</v>
      </c>
      <c r="J45" s="13">
        <f>SUM(B45:I45)</f>
        <v>11766.564424029815</v>
      </c>
      <c r="K45" s="26">
        <f>SUM(O45:V45)</f>
        <v>98.2488398635368</v>
      </c>
      <c r="L45" s="26">
        <f>SUM(W45:AD45)+SUM(BE45:BL45)</f>
        <v>795</v>
      </c>
      <c r="M45" s="26">
        <f>J44</f>
        <v>12463.315584166277</v>
      </c>
      <c r="N45" s="27">
        <f>IF(M45&gt;0,1,0)</f>
        <v>1</v>
      </c>
      <c r="O45" s="26">
        <f>B44*$B$12/1200</f>
        <v>6.017158597389116</v>
      </c>
      <c r="P45" s="26">
        <f>C44*$C$12/1200</f>
        <v>26.322447983238764</v>
      </c>
      <c r="Q45" s="26">
        <f>D44*$D$12/1200</f>
        <v>65.90923328290893</v>
      </c>
      <c r="R45" s="26">
        <f>E44*$E$12/1200</f>
        <v>0</v>
      </c>
      <c r="S45" s="26">
        <f>F44*$F$12/1200</f>
        <v>0</v>
      </c>
      <c r="T45" s="26">
        <f>G44*$G$12/1200</f>
        <v>0</v>
      </c>
      <c r="U45" s="26">
        <f>H44*$H$12/1200</f>
        <v>0</v>
      </c>
      <c r="V45" s="26">
        <f>I44*$I$12/1200</f>
        <v>0</v>
      </c>
      <c r="W45" s="26">
        <f>IF(B44&gt;0,MIN($B$13,B44+O45,AE45),0)</f>
        <v>45</v>
      </c>
      <c r="X45" s="26">
        <f>IF(C44&gt;0,MIN($C$13,C44+P45,AF45),0)</f>
        <v>120</v>
      </c>
      <c r="Y45" s="26">
        <f>IF(D44&gt;0,MIN($D$13,D44+Q45,AG45),0)</f>
        <v>330</v>
      </c>
      <c r="Z45" s="26">
        <f>IF(E44&gt;0,MIN($E$13,E44+R45,AH45),0)</f>
        <v>0</v>
      </c>
      <c r="AA45" s="26">
        <f>IF(F44&gt;0,MIN($F$13,F44+S45,AI45),0)</f>
        <v>0</v>
      </c>
      <c r="AB45" s="26">
        <f>IF(G44&gt;0,MIN($G$13,G44+T45,AJ45),0)</f>
        <v>0</v>
      </c>
      <c r="AC45" s="26">
        <f>IF(H44&gt;0,MIN($H$13,H44+U45,AK45),0)</f>
        <v>0</v>
      </c>
      <c r="AD45" s="26">
        <f>IF(I44&gt;0,MIN($I$13,I44+V45,AL45),0)</f>
        <v>0</v>
      </c>
      <c r="AE45" s="26">
        <f>$B$19</f>
        <v>795</v>
      </c>
      <c r="AF45" s="26">
        <f>AE45-W45</f>
        <v>750</v>
      </c>
      <c r="AG45" s="26">
        <f>AF45-X45</f>
        <v>630</v>
      </c>
      <c r="AH45" s="26">
        <f>AG45-Y45</f>
        <v>300</v>
      </c>
      <c r="AI45" s="26">
        <f>AH45-Z45</f>
        <v>300</v>
      </c>
      <c r="AJ45" s="26">
        <f>AI45-AA45</f>
        <v>300</v>
      </c>
      <c r="AK45" s="26">
        <f>AJ45-AB45</f>
        <v>300</v>
      </c>
      <c r="AL45" s="26">
        <f>AK45-AC45</f>
        <v>300</v>
      </c>
      <c r="AM45" s="26">
        <f>AL45-AD45</f>
        <v>300</v>
      </c>
      <c r="AN45" s="26">
        <f>B44+O45-W45</f>
        <v>562.7330183363007</v>
      </c>
      <c r="AO45" s="26">
        <f>C44+P45-X45</f>
        <v>1222.444847145177</v>
      </c>
      <c r="AP45" s="26">
        <f>D44+Q45-Y45</f>
        <v>10281.386558548338</v>
      </c>
      <c r="AQ45" s="26">
        <f>E44+R45-Z45</f>
        <v>0</v>
      </c>
      <c r="AR45" s="26">
        <f>F44+S45-AA45</f>
        <v>0</v>
      </c>
      <c r="AS45" s="26">
        <f>G44+T45-AB45</f>
        <v>0</v>
      </c>
      <c r="AT45" s="26">
        <f>H44+U45-AC45</f>
        <v>0</v>
      </c>
      <c r="AU45" s="26">
        <f>I44+V45-AD45</f>
        <v>0</v>
      </c>
      <c r="AV45" s="26">
        <f>AM45</f>
        <v>300</v>
      </c>
      <c r="AW45" s="26">
        <f>AV45-BE45</f>
        <v>0</v>
      </c>
      <c r="AX45" s="26">
        <f>AW45-BF45</f>
        <v>0</v>
      </c>
      <c r="AY45" s="26">
        <f>AX45-BG45</f>
        <v>0</v>
      </c>
      <c r="AZ45" s="26">
        <f>AY45-BH45</f>
        <v>0</v>
      </c>
      <c r="BA45" s="26">
        <f>AZ45-BI45</f>
        <v>0</v>
      </c>
      <c r="BB45" s="26">
        <f>BA45-BJ45</f>
        <v>0</v>
      </c>
      <c r="BC45" s="26">
        <f>BB45-BK45</f>
        <v>0</v>
      </c>
      <c r="BD45" s="26">
        <f>BC45-BL45</f>
        <v>0</v>
      </c>
      <c r="BE45" s="26">
        <f>IF(AV45&gt;0.005,MIN(AV45,INDEX($AN45:$AU45,1,B$32)),0)</f>
        <v>300</v>
      </c>
      <c r="BF45" s="26">
        <f>IF(AW45&gt;0.005,MIN(AW45,INDEX($AN45:$AU45,1,C$32)),0)</f>
        <v>0</v>
      </c>
      <c r="BG45" s="26">
        <f>IF(AX45&gt;0.005,MIN(AX45,INDEX($AN45:$AU45,1,D$32)),0)</f>
        <v>0</v>
      </c>
      <c r="BH45" s="26">
        <f>IF(AY45&gt;0.005,MIN(AY45,INDEX($AN45:$AU45,1,E$32)),0)</f>
        <v>0</v>
      </c>
      <c r="BI45" s="26">
        <f>IF(AZ45&gt;0.005,MIN(AZ45,INDEX($AN45:$AU45,1,F$32)),0)</f>
        <v>0</v>
      </c>
      <c r="BJ45" s="26">
        <f>IF(BA45&gt;0.005,MIN(BA45,INDEX($AN45:$AU45,1,G$32)),0)</f>
        <v>0</v>
      </c>
      <c r="BK45" s="26">
        <f>IF(BB45&gt;0.005,MIN(BB45,INDEX($AN45:$AU45,1,H$32)),0)</f>
        <v>0</v>
      </c>
      <c r="BL45" s="26">
        <f>IF(BC45&gt;0.005,MIN(BC45,INDEX($AN45:$AU45,1,I$32)),0)</f>
        <v>0</v>
      </c>
      <c r="BM45" s="27">
        <f>IF(M45-J45&gt;0.005,1,0)</f>
        <v>1</v>
      </c>
    </row>
    <row r="46">
      <c r="A46" s="14" t="n">
        <v>10</v>
      </c>
      <c r="B46" s="26">
        <f>IF(AN46-INDEX($BE46:$BL46,1,$J$22)&lt;0.5,0,AN46-INDEX($BE46:$BL46,1,$J$22))</f>
        <v>523.3603485196637</v>
      </c>
      <c r="C46" s="26">
        <f>IF(AO46-INDEX($BE46:$BL46,1,$J$23)&lt;0.5,0,AO46-INDEX($BE46:$BL46,1,$J$23))</f>
        <v>520.8937440880804</v>
      </c>
      <c r="D46" s="26">
        <f>IF(AP46-INDEX($BE46:$BL46,1,$J$24)&lt;0.5,0,AP46-INDEX($BE46:$BL46,1,$J$24))</f>
        <v>10015.645224539265</v>
      </c>
      <c r="E46" s="26">
        <f>IF(AQ46-INDEX($BE46:$BL46,1,$J$25)&lt;0.5,0,AQ46-INDEX($BE46:$BL46,1,$J$25))</f>
        <v>0</v>
      </c>
      <c r="F46" s="26">
        <f>IF(AR46-INDEX($BE46:$BL46,1,$J$26)&lt;0.5,0,AR46-INDEX($BE46:$BL46,1,$J$26))</f>
        <v>0</v>
      </c>
      <c r="G46" s="26">
        <f>IF(AS46-INDEX($BE46:$BL46,1,$J$27)&lt;0.5,0,AS46-INDEX($BE46:$BL46,1,$J$27))</f>
        <v>0</v>
      </c>
      <c r="H46" s="26">
        <f>IF(AT46-INDEX($BE46:$BL46,1,$J$28)&lt;0.5,0,AT46-INDEX($BE46:$BL46,1,$J$28))</f>
        <v>0</v>
      </c>
      <c r="I46" s="26">
        <f>IF(AU46-INDEX($BE46:$BL46,1,$J$29)&lt;0.5,0,AU46-INDEX($BE46:$BL46,1,$J$29))</f>
        <v>0</v>
      </c>
      <c r="J46" s="13">
        <f>SUM(B46:I46)</f>
        <v>11059.899317147008</v>
      </c>
      <c r="K46" s="26">
        <f>SUM(O46:V46)</f>
        <v>88.33489311719366</v>
      </c>
      <c r="L46" s="26">
        <f>SUM(W46:AD46)+SUM(BE46:BL46)</f>
        <v>795</v>
      </c>
      <c r="M46" s="26">
        <f>J45</f>
        <v>11766.564424029815</v>
      </c>
      <c r="N46" s="27">
        <f>IF(M46&gt;0,1,0)</f>
        <v>1</v>
      </c>
      <c r="O46" s="26">
        <f>B45*$B$12/1200</f>
        <v>5.627330183363007</v>
      </c>
      <c r="P46" s="26">
        <f>C45*$C$12/1200</f>
        <v>18.448896942903538</v>
      </c>
      <c r="Q46" s="26">
        <f>D45*$D$12/1200</f>
        <v>64.25866599092711</v>
      </c>
      <c r="R46" s="26">
        <f>E45*$E$12/1200</f>
        <v>0</v>
      </c>
      <c r="S46" s="26">
        <f>F45*$F$12/1200</f>
        <v>0</v>
      </c>
      <c r="T46" s="26">
        <f>G45*$G$12/1200</f>
        <v>0</v>
      </c>
      <c r="U46" s="26">
        <f>H45*$H$12/1200</f>
        <v>0</v>
      </c>
      <c r="V46" s="26">
        <f>I45*$I$12/1200</f>
        <v>0</v>
      </c>
      <c r="W46" s="26">
        <f>IF(B45&gt;0,MIN($B$13,B45+O46,AE46),0)</f>
        <v>45</v>
      </c>
      <c r="X46" s="26">
        <f>IF(C45&gt;0,MIN($C$13,C45+P46,AF46),0)</f>
        <v>120</v>
      </c>
      <c r="Y46" s="26">
        <f>IF(D45&gt;0,MIN($D$13,D45+Q46,AG46),0)</f>
        <v>330</v>
      </c>
      <c r="Z46" s="26">
        <f>IF(E45&gt;0,MIN($E$13,E45+R46,AH46),0)</f>
        <v>0</v>
      </c>
      <c r="AA46" s="26">
        <f>IF(F45&gt;0,MIN($F$13,F45+S46,AI46),0)</f>
        <v>0</v>
      </c>
      <c r="AB46" s="26">
        <f>IF(G45&gt;0,MIN($G$13,G45+T46,AJ46),0)</f>
        <v>0</v>
      </c>
      <c r="AC46" s="26">
        <f>IF(H45&gt;0,MIN($H$13,H45+U46,AK46),0)</f>
        <v>0</v>
      </c>
      <c r="AD46" s="26">
        <f>IF(I45&gt;0,MIN($I$13,I45+V46,AL46),0)</f>
        <v>0</v>
      </c>
      <c r="AE46" s="26">
        <f>$B$19</f>
        <v>795</v>
      </c>
      <c r="AF46" s="26">
        <f>AE46-W46</f>
        <v>750</v>
      </c>
      <c r="AG46" s="26">
        <f>AF46-X46</f>
        <v>630</v>
      </c>
      <c r="AH46" s="26">
        <f>AG46-Y46</f>
        <v>300</v>
      </c>
      <c r="AI46" s="26">
        <f>AH46-Z46</f>
        <v>300</v>
      </c>
      <c r="AJ46" s="26">
        <f>AI46-AA46</f>
        <v>300</v>
      </c>
      <c r="AK46" s="26">
        <f>AJ46-AB46</f>
        <v>300</v>
      </c>
      <c r="AL46" s="26">
        <f>AK46-AC46</f>
        <v>300</v>
      </c>
      <c r="AM46" s="26">
        <f>AL46-AD46</f>
        <v>300</v>
      </c>
      <c r="AN46" s="26">
        <f>B45+O46-W46</f>
        <v>523.3603485196637</v>
      </c>
      <c r="AO46" s="26">
        <f>C45+P46-X46</f>
        <v>820.8937440880804</v>
      </c>
      <c r="AP46" s="26">
        <f>D45+Q46-Y46</f>
        <v>10015.645224539265</v>
      </c>
      <c r="AQ46" s="26">
        <f>E45+R46-Z46</f>
        <v>0</v>
      </c>
      <c r="AR46" s="26">
        <f>F45+S46-AA46</f>
        <v>0</v>
      </c>
      <c r="AS46" s="26">
        <f>G45+T46-AB46</f>
        <v>0</v>
      </c>
      <c r="AT46" s="26">
        <f>H45+U46-AC46</f>
        <v>0</v>
      </c>
      <c r="AU46" s="26">
        <f>I45+V46-AD46</f>
        <v>0</v>
      </c>
      <c r="AV46" s="26">
        <f>AM46</f>
        <v>300</v>
      </c>
      <c r="AW46" s="26">
        <f>AV46-BE46</f>
        <v>0</v>
      </c>
      <c r="AX46" s="26">
        <f>AW46-BF46</f>
        <v>0</v>
      </c>
      <c r="AY46" s="26">
        <f>AX46-BG46</f>
        <v>0</v>
      </c>
      <c r="AZ46" s="26">
        <f>AY46-BH46</f>
        <v>0</v>
      </c>
      <c r="BA46" s="26">
        <f>AZ46-BI46</f>
        <v>0</v>
      </c>
      <c r="BB46" s="26">
        <f>BA46-BJ46</f>
        <v>0</v>
      </c>
      <c r="BC46" s="26">
        <f>BB46-BK46</f>
        <v>0</v>
      </c>
      <c r="BD46" s="26">
        <f>BC46-BL46</f>
        <v>0</v>
      </c>
      <c r="BE46" s="26">
        <f>IF(AV46&gt;0.005,MIN(AV46,INDEX($AN46:$AU46,1,B$32)),0)</f>
        <v>300</v>
      </c>
      <c r="BF46" s="26">
        <f>IF(AW46&gt;0.005,MIN(AW46,INDEX($AN46:$AU46,1,C$32)),0)</f>
        <v>0</v>
      </c>
      <c r="BG46" s="26">
        <f>IF(AX46&gt;0.005,MIN(AX46,INDEX($AN46:$AU46,1,D$32)),0)</f>
        <v>0</v>
      </c>
      <c r="BH46" s="26">
        <f>IF(AY46&gt;0.005,MIN(AY46,INDEX($AN46:$AU46,1,E$32)),0)</f>
        <v>0</v>
      </c>
      <c r="BI46" s="26">
        <f>IF(AZ46&gt;0.005,MIN(AZ46,INDEX($AN46:$AU46,1,F$32)),0)</f>
        <v>0</v>
      </c>
      <c r="BJ46" s="26">
        <f>IF(BA46&gt;0.005,MIN(BA46,INDEX($AN46:$AU46,1,G$32)),0)</f>
        <v>0</v>
      </c>
      <c r="BK46" s="26">
        <f>IF(BB46&gt;0.005,MIN(BB46,INDEX($AN46:$AU46,1,H$32)),0)</f>
        <v>0</v>
      </c>
      <c r="BL46" s="26">
        <f>IF(BC46&gt;0.005,MIN(BC46,INDEX($AN46:$AU46,1,I$32)),0)</f>
        <v>0</v>
      </c>
      <c r="BM46" s="27">
        <f>IF(M46-J46&gt;0.005,1,0)</f>
        <v>1</v>
      </c>
    </row>
    <row r="47">
      <c r="A47" s="14" t="n">
        <v>11</v>
      </c>
      <c r="B47" s="26">
        <f>IF(AN47-INDEX($BE47:$BL47,1,$J$22)&lt;0.5,0,AN47-INDEX($BE47:$BL47,1,$J$22))</f>
        <v>483.5939520048604</v>
      </c>
      <c r="C47" s="26">
        <f>IF(AO47-INDEX($BE47:$BL47,1,$J$23)&lt;0.5,0,AO47-INDEX($BE47:$BL47,1,$J$23))</f>
        <v>111.31161896984202</v>
      </c>
      <c r="D47" s="26">
        <f>IF(AP47-INDEX($BE47:$BL47,1,$J$24)&lt;0.5,0,AP47-INDEX($BE47:$BL47,1,$J$24))</f>
        <v>9748.243007192636</v>
      </c>
      <c r="E47" s="26">
        <f>IF(AQ47-INDEX($BE47:$BL47,1,$J$25)&lt;0.5,0,AQ47-INDEX($BE47:$BL47,1,$J$25))</f>
        <v>0</v>
      </c>
      <c r="F47" s="26">
        <f>IF(AR47-INDEX($BE47:$BL47,1,$J$26)&lt;0.5,0,AR47-INDEX($BE47:$BL47,1,$J$26))</f>
        <v>0</v>
      </c>
      <c r="G47" s="26">
        <f>IF(AS47-INDEX($BE47:$BL47,1,$J$27)&lt;0.5,0,AS47-INDEX($BE47:$BL47,1,$J$27))</f>
        <v>0</v>
      </c>
      <c r="H47" s="26">
        <f>IF(AT47-INDEX($BE47:$BL47,1,$J$28)&lt;0.5,0,AT47-INDEX($BE47:$BL47,1,$J$28))</f>
        <v>0</v>
      </c>
      <c r="I47" s="26">
        <f>IF(AU47-INDEX($BE47:$BL47,1,$J$29)&lt;0.5,0,AU47-INDEX($BE47:$BL47,1,$J$29))</f>
        <v>0</v>
      </c>
      <c r="J47" s="13">
        <f>SUM(B47:I47)</f>
        <v>10343.148578167338</v>
      </c>
      <c r="K47" s="26">
        <f>SUM(O47:V47)</f>
        <v>78.24926102032865</v>
      </c>
      <c r="L47" s="26">
        <f>SUM(W47:AD47)+SUM(BE47:BL47)</f>
        <v>795</v>
      </c>
      <c r="M47" s="26">
        <f>J46</f>
        <v>11059.899317147008</v>
      </c>
      <c r="N47" s="27">
        <f>IF(M47&gt;0,1,0)</f>
        <v>1</v>
      </c>
      <c r="O47" s="26">
        <f>B46*$B$12/1200</f>
        <v>5.233603485196638</v>
      </c>
      <c r="P47" s="26">
        <f>C46*$C$12/1200</f>
        <v>10.417874881761609</v>
      </c>
      <c r="Q47" s="26">
        <f>D46*$D$12/1200</f>
        <v>62.5977826533704</v>
      </c>
      <c r="R47" s="26">
        <f>E46*$E$12/1200</f>
        <v>0</v>
      </c>
      <c r="S47" s="26">
        <f>F46*$F$12/1200</f>
        <v>0</v>
      </c>
      <c r="T47" s="26">
        <f>G46*$G$12/1200</f>
        <v>0</v>
      </c>
      <c r="U47" s="26">
        <f>H46*$H$12/1200</f>
        <v>0</v>
      </c>
      <c r="V47" s="26">
        <f>I46*$I$12/1200</f>
        <v>0</v>
      </c>
      <c r="W47" s="26">
        <f>IF(B46&gt;0,MIN($B$13,B46+O47,AE47),0)</f>
        <v>45</v>
      </c>
      <c r="X47" s="26">
        <f>IF(C46&gt;0,MIN($C$13,C46+P47,AF47),0)</f>
        <v>120</v>
      </c>
      <c r="Y47" s="26">
        <f>IF(D46&gt;0,MIN($D$13,D46+Q47,AG47),0)</f>
        <v>330</v>
      </c>
      <c r="Z47" s="26">
        <f>IF(E46&gt;0,MIN($E$13,E46+R47,AH47),0)</f>
        <v>0</v>
      </c>
      <c r="AA47" s="26">
        <f>IF(F46&gt;0,MIN($F$13,F46+S47,AI47),0)</f>
        <v>0</v>
      </c>
      <c r="AB47" s="26">
        <f>IF(G46&gt;0,MIN($G$13,G46+T47,AJ47),0)</f>
        <v>0</v>
      </c>
      <c r="AC47" s="26">
        <f>IF(H46&gt;0,MIN($H$13,H46+U47,AK47),0)</f>
        <v>0</v>
      </c>
      <c r="AD47" s="26">
        <f>IF(I46&gt;0,MIN($I$13,I46+V47,AL47),0)</f>
        <v>0</v>
      </c>
      <c r="AE47" s="26">
        <f>$B$19</f>
        <v>795</v>
      </c>
      <c r="AF47" s="26">
        <f>AE47-W47</f>
        <v>750</v>
      </c>
      <c r="AG47" s="26">
        <f>AF47-X47</f>
        <v>630</v>
      </c>
      <c r="AH47" s="26">
        <f>AG47-Y47</f>
        <v>300</v>
      </c>
      <c r="AI47" s="26">
        <f>AH47-Z47</f>
        <v>300</v>
      </c>
      <c r="AJ47" s="26">
        <f>AI47-AA47</f>
        <v>300</v>
      </c>
      <c r="AK47" s="26">
        <f>AJ47-AB47</f>
        <v>300</v>
      </c>
      <c r="AL47" s="26">
        <f>AK47-AC47</f>
        <v>300</v>
      </c>
      <c r="AM47" s="26">
        <f>AL47-AD47</f>
        <v>300</v>
      </c>
      <c r="AN47" s="26">
        <f>B46+O47-W47</f>
        <v>483.5939520048604</v>
      </c>
      <c r="AO47" s="26">
        <f>C46+P47-X47</f>
        <v>411.311618969842</v>
      </c>
      <c r="AP47" s="26">
        <f>D46+Q47-Y47</f>
        <v>9748.243007192636</v>
      </c>
      <c r="AQ47" s="26">
        <f>E46+R47-Z47</f>
        <v>0</v>
      </c>
      <c r="AR47" s="26">
        <f>F46+S47-AA47</f>
        <v>0</v>
      </c>
      <c r="AS47" s="26">
        <f>G46+T47-AB47</f>
        <v>0</v>
      </c>
      <c r="AT47" s="26">
        <f>H46+U47-AC47</f>
        <v>0</v>
      </c>
      <c r="AU47" s="26">
        <f>I46+V47-AD47</f>
        <v>0</v>
      </c>
      <c r="AV47" s="26">
        <f>AM47</f>
        <v>300</v>
      </c>
      <c r="AW47" s="26">
        <f>AV47-BE47</f>
        <v>0</v>
      </c>
      <c r="AX47" s="26">
        <f>AW47-BF47</f>
        <v>0</v>
      </c>
      <c r="AY47" s="26">
        <f>AX47-BG47</f>
        <v>0</v>
      </c>
      <c r="AZ47" s="26">
        <f>AY47-BH47</f>
        <v>0</v>
      </c>
      <c r="BA47" s="26">
        <f>AZ47-BI47</f>
        <v>0</v>
      </c>
      <c r="BB47" s="26">
        <f>BA47-BJ47</f>
        <v>0</v>
      </c>
      <c r="BC47" s="26">
        <f>BB47-BK47</f>
        <v>0</v>
      </c>
      <c r="BD47" s="26">
        <f>BC47-BL47</f>
        <v>0</v>
      </c>
      <c r="BE47" s="26">
        <f>IF(AV47&gt;0.005,MIN(AV47,INDEX($AN47:$AU47,1,B$32)),0)</f>
        <v>300</v>
      </c>
      <c r="BF47" s="26">
        <f>IF(AW47&gt;0.005,MIN(AW47,INDEX($AN47:$AU47,1,C$32)),0)</f>
        <v>0</v>
      </c>
      <c r="BG47" s="26">
        <f>IF(AX47&gt;0.005,MIN(AX47,INDEX($AN47:$AU47,1,D$32)),0)</f>
        <v>0</v>
      </c>
      <c r="BH47" s="26">
        <f>IF(AY47&gt;0.005,MIN(AY47,INDEX($AN47:$AU47,1,E$32)),0)</f>
        <v>0</v>
      </c>
      <c r="BI47" s="26">
        <f>IF(AZ47&gt;0.005,MIN(AZ47,INDEX($AN47:$AU47,1,F$32)),0)</f>
        <v>0</v>
      </c>
      <c r="BJ47" s="26">
        <f>IF(BA47&gt;0.005,MIN(BA47,INDEX($AN47:$AU47,1,G$32)),0)</f>
        <v>0</v>
      </c>
      <c r="BK47" s="26">
        <f>IF(BB47&gt;0.005,MIN(BB47,INDEX($AN47:$AU47,1,H$32)),0)</f>
        <v>0</v>
      </c>
      <c r="BL47" s="26">
        <f>IF(BC47&gt;0.005,MIN(BC47,INDEX($AN47:$AU47,1,I$32)),0)</f>
        <v>0</v>
      </c>
      <c r="BM47" s="27">
        <f>IF(M47-J47&gt;0.005,1,0)</f>
        <v>1</v>
      </c>
    </row>
    <row r="48">
      <c r="A48" s="14" t="n">
        <v>12</v>
      </c>
      <c r="B48" s="26">
        <f>IF(AN48-INDEX($BE48:$BL48,1,$J$22)&lt;0.5,0,AN48-INDEX($BE48:$BL48,1,$J$22))</f>
        <v>136.96774287414786</v>
      </c>
      <c r="C48" s="26">
        <f>IF(AO48-INDEX($BE48:$BL48,1,$J$23)&lt;0.5,0,AO48-INDEX($BE48:$BL48,1,$J$23))</f>
        <v>0</v>
      </c>
      <c r="D48" s="26">
        <f>IF(AP48-INDEX($BE48:$BL48,1,$J$24)&lt;0.5,0,AP48-INDEX($BE48:$BL48,1,$J$24))</f>
        <v>9479.169525987589</v>
      </c>
      <c r="E48" s="26">
        <f>IF(AQ48-INDEX($BE48:$BL48,1,$J$25)&lt;0.5,0,AQ48-INDEX($BE48:$BL48,1,$J$25))</f>
        <v>0</v>
      </c>
      <c r="F48" s="26">
        <f>IF(AR48-INDEX($BE48:$BL48,1,$J$26)&lt;0.5,0,AR48-INDEX($BE48:$BL48,1,$J$26))</f>
        <v>0</v>
      </c>
      <c r="G48" s="26">
        <f>IF(AS48-INDEX($BE48:$BL48,1,$J$27)&lt;0.5,0,AS48-INDEX($BE48:$BL48,1,$J$27))</f>
        <v>0</v>
      </c>
      <c r="H48" s="26">
        <f>IF(AT48-INDEX($BE48:$BL48,1,$J$28)&lt;0.5,0,AT48-INDEX($BE48:$BL48,1,$J$28))</f>
        <v>0</v>
      </c>
      <c r="I48" s="26">
        <f>IF(AU48-INDEX($BE48:$BL48,1,$J$29)&lt;0.5,0,AU48-INDEX($BE48:$BL48,1,$J$29))</f>
        <v>0</v>
      </c>
      <c r="J48" s="13">
        <f>SUM(B48:I48)</f>
        <v>9616.137268861736</v>
      </c>
      <c r="K48" s="26">
        <f>SUM(O48:V48)</f>
        <v>67.98869069439942</v>
      </c>
      <c r="L48" s="26">
        <f>SUM(W48:AD48)+SUM(BE48:BL48)</f>
        <v>795</v>
      </c>
      <c r="M48" s="26">
        <f>J47</f>
        <v>10343.148578167338</v>
      </c>
      <c r="N48" s="27">
        <f>IF(M48&gt;0,1,0)</f>
        <v>1</v>
      </c>
      <c r="O48" s="26">
        <f>B47*$B$12/1200</f>
        <v>4.835939520048604</v>
      </c>
      <c r="P48" s="26">
        <f>C47*$C$12/1200</f>
        <v>2.22623237939684</v>
      </c>
      <c r="Q48" s="26">
        <f>D47*$D$12/1200</f>
        <v>60.92651879495398</v>
      </c>
      <c r="R48" s="26">
        <f>E47*$E$12/1200</f>
        <v>0</v>
      </c>
      <c r="S48" s="26">
        <f>F47*$F$12/1200</f>
        <v>0</v>
      </c>
      <c r="T48" s="26">
        <f>G47*$G$12/1200</f>
        <v>0</v>
      </c>
      <c r="U48" s="26">
        <f>H47*$H$12/1200</f>
        <v>0</v>
      </c>
      <c r="V48" s="26">
        <f>I47*$I$12/1200</f>
        <v>0</v>
      </c>
      <c r="W48" s="26">
        <f>IF(B47&gt;0,MIN($B$13,B47+O48,AE48),0)</f>
        <v>45</v>
      </c>
      <c r="X48" s="26">
        <f>IF(C47&gt;0,MIN($C$13,C47+P48,AF48),0)</f>
        <v>113.53785134923885</v>
      </c>
      <c r="Y48" s="26">
        <f>IF(D47&gt;0,MIN($D$13,D47+Q48,AG48),0)</f>
        <v>330</v>
      </c>
      <c r="Z48" s="26">
        <f>IF(E47&gt;0,MIN($E$13,E47+R48,AH48),0)</f>
        <v>0</v>
      </c>
      <c r="AA48" s="26">
        <f>IF(F47&gt;0,MIN($F$13,F47+S48,AI48),0)</f>
        <v>0</v>
      </c>
      <c r="AB48" s="26">
        <f>IF(G47&gt;0,MIN($G$13,G47+T48,AJ48),0)</f>
        <v>0</v>
      </c>
      <c r="AC48" s="26">
        <f>IF(H47&gt;0,MIN($H$13,H47+U48,AK48),0)</f>
        <v>0</v>
      </c>
      <c r="AD48" s="26">
        <f>IF(I47&gt;0,MIN($I$13,I47+V48,AL48),0)</f>
        <v>0</v>
      </c>
      <c r="AE48" s="26">
        <f>$B$19</f>
        <v>795</v>
      </c>
      <c r="AF48" s="26">
        <f>AE48-W48</f>
        <v>750</v>
      </c>
      <c r="AG48" s="26">
        <f>AF48-X48</f>
        <v>636.4621486507612</v>
      </c>
      <c r="AH48" s="26">
        <f>AG48-Y48</f>
        <v>306.46214865076115</v>
      </c>
      <c r="AI48" s="26">
        <f>AH48-Z48</f>
        <v>306.46214865076115</v>
      </c>
      <c r="AJ48" s="26">
        <f>AI48-AA48</f>
        <v>306.46214865076115</v>
      </c>
      <c r="AK48" s="26">
        <f>AJ48-AB48</f>
        <v>306.46214865076115</v>
      </c>
      <c r="AL48" s="26">
        <f>AK48-AC48</f>
        <v>306.46214865076115</v>
      </c>
      <c r="AM48" s="26">
        <f>AL48-AD48</f>
        <v>306.46214865076115</v>
      </c>
      <c r="AN48" s="26">
        <f>B47+O48-W48</f>
        <v>443.429891524909</v>
      </c>
      <c r="AO48" s="26">
        <f>C47+P48-X48</f>
        <v>0</v>
      </c>
      <c r="AP48" s="26">
        <f>D47+Q48-Y48</f>
        <v>9479.169525987589</v>
      </c>
      <c r="AQ48" s="26">
        <f>E47+R48-Z48</f>
        <v>0</v>
      </c>
      <c r="AR48" s="26">
        <f>F47+S48-AA48</f>
        <v>0</v>
      </c>
      <c r="AS48" s="26">
        <f>G47+T48-AB48</f>
        <v>0</v>
      </c>
      <c r="AT48" s="26">
        <f>H47+U48-AC48</f>
        <v>0</v>
      </c>
      <c r="AU48" s="26">
        <f>I47+V48-AD48</f>
        <v>0</v>
      </c>
      <c r="AV48" s="26">
        <f>AM48</f>
        <v>306.46214865076115</v>
      </c>
      <c r="AW48" s="26">
        <f>AV48-BE48</f>
        <v>306.46214865076115</v>
      </c>
      <c r="AX48" s="26">
        <f>AW48-BF48</f>
        <v>0</v>
      </c>
      <c r="AY48" s="26">
        <f>AX48-BG48</f>
        <v>0</v>
      </c>
      <c r="AZ48" s="26">
        <f>AY48-BH48</f>
        <v>0</v>
      </c>
      <c r="BA48" s="26">
        <f>AZ48-BI48</f>
        <v>0</v>
      </c>
      <c r="BB48" s="26">
        <f>BA48-BJ48</f>
        <v>0</v>
      </c>
      <c r="BC48" s="26">
        <f>BB48-BK48</f>
        <v>0</v>
      </c>
      <c r="BD48" s="26">
        <f>BC48-BL48</f>
        <v>0</v>
      </c>
      <c r="BE48" s="26">
        <f>IF(AV48&gt;0.005,MIN(AV48,INDEX($AN48:$AU48,1,B$32)),0)</f>
        <v>0</v>
      </c>
      <c r="BF48" s="26">
        <f>IF(AW48&gt;0.005,MIN(AW48,INDEX($AN48:$AU48,1,C$32)),0)</f>
        <v>306.46214865076115</v>
      </c>
      <c r="BG48" s="26">
        <f>IF(AX48&gt;0.005,MIN(AX48,INDEX($AN48:$AU48,1,D$32)),0)</f>
        <v>0</v>
      </c>
      <c r="BH48" s="26">
        <f>IF(AY48&gt;0.005,MIN(AY48,INDEX($AN48:$AU48,1,E$32)),0)</f>
        <v>0</v>
      </c>
      <c r="BI48" s="26">
        <f>IF(AZ48&gt;0.005,MIN(AZ48,INDEX($AN48:$AU48,1,F$32)),0)</f>
        <v>0</v>
      </c>
      <c r="BJ48" s="26">
        <f>IF(BA48&gt;0.005,MIN(BA48,INDEX($AN48:$AU48,1,G$32)),0)</f>
        <v>0</v>
      </c>
      <c r="BK48" s="26">
        <f>IF(BB48&gt;0.005,MIN(BB48,INDEX($AN48:$AU48,1,H$32)),0)</f>
        <v>0</v>
      </c>
      <c r="BL48" s="26">
        <f>IF(BC48&gt;0.005,MIN(BC48,INDEX($AN48:$AU48,1,I$32)),0)</f>
        <v>0</v>
      </c>
      <c r="BM48" s="27">
        <f>IF(M48-J48&gt;0.005,1,0)</f>
        <v>1</v>
      </c>
    </row>
    <row r="49">
      <c r="A49" s="14" t="n">
        <v>13</v>
      </c>
      <c r="B49" s="26">
        <f>IF(AN49-INDEX($BE49:$BL49,1,$J$22)&lt;0.5,0,AN49-INDEX($BE49:$BL49,1,$J$22))</f>
        <v>0</v>
      </c>
      <c r="C49" s="26">
        <f>IF(AO49-INDEX($BE49:$BL49,1,$J$23)&lt;0.5,0,AO49-INDEX($BE49:$BL49,1,$J$23))</f>
        <v>0</v>
      </c>
      <c r="D49" s="26">
        <f>IF(AP49-INDEX($BE49:$BL49,1,$J$24)&lt;0.5,0,AP49-INDEX($BE49:$BL49,1,$J$24))</f>
        <v>8881.7517558279</v>
      </c>
      <c r="E49" s="26">
        <f>IF(AQ49-INDEX($BE49:$BL49,1,$J$25)&lt;0.5,0,AQ49-INDEX($BE49:$BL49,1,$J$25))</f>
        <v>0</v>
      </c>
      <c r="F49" s="26">
        <f>IF(AR49-INDEX($BE49:$BL49,1,$J$26)&lt;0.5,0,AR49-INDEX($BE49:$BL49,1,$J$26))</f>
        <v>0</v>
      </c>
      <c r="G49" s="26">
        <f>IF(AS49-INDEX($BE49:$BL49,1,$J$27)&lt;0.5,0,AS49-INDEX($BE49:$BL49,1,$J$27))</f>
        <v>0</v>
      </c>
      <c r="H49" s="26">
        <f>IF(AT49-INDEX($BE49:$BL49,1,$J$28)&lt;0.5,0,AT49-INDEX($BE49:$BL49,1,$J$28))</f>
        <v>0</v>
      </c>
      <c r="I49" s="26">
        <f>IF(AU49-INDEX($BE49:$BL49,1,$J$29)&lt;0.5,0,AU49-INDEX($BE49:$BL49,1,$J$29))</f>
        <v>0</v>
      </c>
      <c r="J49" s="13">
        <f>SUM(B49:I49)</f>
        <v>8881.7517558279</v>
      </c>
      <c r="K49" s="26">
        <f>SUM(O49:V49)</f>
        <v>60.61448696616391</v>
      </c>
      <c r="L49" s="26">
        <f>SUM(W49:AD49)+SUM(BE49:BL49)</f>
        <v>795</v>
      </c>
      <c r="M49" s="26">
        <f>J48</f>
        <v>9616.137268861736</v>
      </c>
      <c r="N49" s="27">
        <f>IF(M49&gt;0,1,0)</f>
        <v>1</v>
      </c>
      <c r="O49" s="26">
        <f>B48*$B$12/1200</f>
        <v>1.3696774287414786</v>
      </c>
      <c r="P49" s="26">
        <f>C48*$C$12/1200</f>
        <v>0</v>
      </c>
      <c r="Q49" s="26">
        <f>D48*$D$12/1200</f>
        <v>59.244809537422434</v>
      </c>
      <c r="R49" s="26">
        <f>E48*$E$12/1200</f>
        <v>0</v>
      </c>
      <c r="S49" s="26">
        <f>F48*$F$12/1200</f>
        <v>0</v>
      </c>
      <c r="T49" s="26">
        <f>G48*$G$12/1200</f>
        <v>0</v>
      </c>
      <c r="U49" s="26">
        <f>H48*$H$12/1200</f>
        <v>0</v>
      </c>
      <c r="V49" s="26">
        <f>I48*$I$12/1200</f>
        <v>0</v>
      </c>
      <c r="W49" s="26">
        <f>IF(B48&gt;0,MIN($B$13,B48+O49,AE49),0)</f>
        <v>45</v>
      </c>
      <c r="X49" s="26">
        <f>IF(C48&gt;0,MIN($C$13,C48+P49,AF49),0)</f>
        <v>0</v>
      </c>
      <c r="Y49" s="26">
        <f>IF(D48&gt;0,MIN($D$13,D48+Q49,AG49),0)</f>
        <v>330</v>
      </c>
      <c r="Z49" s="26">
        <f>IF(E48&gt;0,MIN($E$13,E48+R49,AH49),0)</f>
        <v>0</v>
      </c>
      <c r="AA49" s="26">
        <f>IF(F48&gt;0,MIN($F$13,F48+S49,AI49),0)</f>
        <v>0</v>
      </c>
      <c r="AB49" s="26">
        <f>IF(G48&gt;0,MIN($G$13,G48+T49,AJ49),0)</f>
        <v>0</v>
      </c>
      <c r="AC49" s="26">
        <f>IF(H48&gt;0,MIN($H$13,H48+U49,AK49),0)</f>
        <v>0</v>
      </c>
      <c r="AD49" s="26">
        <f>IF(I48&gt;0,MIN($I$13,I48+V49,AL49),0)</f>
        <v>0</v>
      </c>
      <c r="AE49" s="26">
        <f>$B$19</f>
        <v>795</v>
      </c>
      <c r="AF49" s="26">
        <f>AE49-W49</f>
        <v>750</v>
      </c>
      <c r="AG49" s="26">
        <f>AF49-X49</f>
        <v>750</v>
      </c>
      <c r="AH49" s="26">
        <f>AG49-Y49</f>
        <v>420</v>
      </c>
      <c r="AI49" s="26">
        <f>AH49-Z49</f>
        <v>420</v>
      </c>
      <c r="AJ49" s="26">
        <f>AI49-AA49</f>
        <v>420</v>
      </c>
      <c r="AK49" s="26">
        <f>AJ49-AB49</f>
        <v>420</v>
      </c>
      <c r="AL49" s="26">
        <f>AK49-AC49</f>
        <v>420</v>
      </c>
      <c r="AM49" s="26">
        <f>AL49-AD49</f>
        <v>420</v>
      </c>
      <c r="AN49" s="26">
        <f>B48+O49-W49</f>
        <v>93.33742030288934</v>
      </c>
      <c r="AO49" s="26">
        <f>C48+P49-X49</f>
        <v>0</v>
      </c>
      <c r="AP49" s="26">
        <f>D48+Q49-Y49</f>
        <v>9208.41433552501</v>
      </c>
      <c r="AQ49" s="26">
        <f>E48+R49-Z49</f>
        <v>0</v>
      </c>
      <c r="AR49" s="26">
        <f>F48+S49-AA49</f>
        <v>0</v>
      </c>
      <c r="AS49" s="26">
        <f>G48+T49-AB49</f>
        <v>0</v>
      </c>
      <c r="AT49" s="26">
        <f>H48+U49-AC49</f>
        <v>0</v>
      </c>
      <c r="AU49" s="26">
        <f>I48+V49-AD49</f>
        <v>0</v>
      </c>
      <c r="AV49" s="26">
        <f>AM49</f>
        <v>420</v>
      </c>
      <c r="AW49" s="26">
        <f>AV49-BE49</f>
        <v>420</v>
      </c>
      <c r="AX49" s="26">
        <f>AW49-BF49</f>
        <v>326.6625796971107</v>
      </c>
      <c r="AY49" s="26">
        <f>AX49-BG49</f>
        <v>0</v>
      </c>
      <c r="AZ49" s="26">
        <f>AY49-BH49</f>
        <v>0</v>
      </c>
      <c r="BA49" s="26">
        <f>AZ49-BI49</f>
        <v>0</v>
      </c>
      <c r="BB49" s="26">
        <f>BA49-BJ49</f>
        <v>0</v>
      </c>
      <c r="BC49" s="26">
        <f>BB49-BK49</f>
        <v>0</v>
      </c>
      <c r="BD49" s="26">
        <f>BC49-BL49</f>
        <v>0</v>
      </c>
      <c r="BE49" s="26">
        <f>IF(AV49&gt;0.005,MIN(AV49,INDEX($AN49:$AU49,1,B$32)),0)</f>
        <v>0</v>
      </c>
      <c r="BF49" s="26">
        <f>IF(AW49&gt;0.005,MIN(AW49,INDEX($AN49:$AU49,1,C$32)),0)</f>
        <v>93.33742030288934</v>
      </c>
      <c r="BG49" s="26">
        <f>IF(AX49&gt;0.005,MIN(AX49,INDEX($AN49:$AU49,1,D$32)),0)</f>
        <v>326.6625796971107</v>
      </c>
      <c r="BH49" s="26">
        <f>IF(AY49&gt;0.005,MIN(AY49,INDEX($AN49:$AU49,1,E$32)),0)</f>
        <v>0</v>
      </c>
      <c r="BI49" s="26">
        <f>IF(AZ49&gt;0.005,MIN(AZ49,INDEX($AN49:$AU49,1,F$32)),0)</f>
        <v>0</v>
      </c>
      <c r="BJ49" s="26">
        <f>IF(BA49&gt;0.005,MIN(BA49,INDEX($AN49:$AU49,1,G$32)),0)</f>
        <v>0</v>
      </c>
      <c r="BK49" s="26">
        <f>IF(BB49&gt;0.005,MIN(BB49,INDEX($AN49:$AU49,1,H$32)),0)</f>
        <v>0</v>
      </c>
      <c r="BL49" s="26">
        <f>IF(BC49&gt;0.005,MIN(BC49,INDEX($AN49:$AU49,1,I$32)),0)</f>
        <v>0</v>
      </c>
      <c r="BM49" s="27">
        <f>IF(M49-J49&gt;0.005,1,0)</f>
        <v>1</v>
      </c>
    </row>
    <row r="50">
      <c r="A50" s="14" t="n">
        <v>14</v>
      </c>
      <c r="B50" s="26">
        <f>IF(AN50-INDEX($BE50:$BL50,1,$J$22)&lt;0.5,0,AN50-INDEX($BE50:$BL50,1,$J$22))</f>
        <v>0</v>
      </c>
      <c r="C50" s="26">
        <f>IF(AO50-INDEX($BE50:$BL50,1,$J$23)&lt;0.5,0,AO50-INDEX($BE50:$BL50,1,$J$23))</f>
        <v>0</v>
      </c>
      <c r="D50" s="26">
        <f>IF(AP50-INDEX($BE50:$BL50,1,$J$24)&lt;0.5,0,AP50-INDEX($BE50:$BL50,1,$J$24))</f>
        <v>8142.262704301824</v>
      </c>
      <c r="E50" s="26">
        <f>IF(AQ50-INDEX($BE50:$BL50,1,$J$25)&lt;0.5,0,AQ50-INDEX($BE50:$BL50,1,$J$25))</f>
        <v>0</v>
      </c>
      <c r="F50" s="26">
        <f>IF(AR50-INDEX($BE50:$BL50,1,$J$26)&lt;0.5,0,AR50-INDEX($BE50:$BL50,1,$J$26))</f>
        <v>0</v>
      </c>
      <c r="G50" s="26">
        <f>IF(AS50-INDEX($BE50:$BL50,1,$J$27)&lt;0.5,0,AS50-INDEX($BE50:$BL50,1,$J$27))</f>
        <v>0</v>
      </c>
      <c r="H50" s="26">
        <f>IF(AT50-INDEX($BE50:$BL50,1,$J$28)&lt;0.5,0,AT50-INDEX($BE50:$BL50,1,$J$28))</f>
        <v>0</v>
      </c>
      <c r="I50" s="26">
        <f>IF(AU50-INDEX($BE50:$BL50,1,$J$29)&lt;0.5,0,AU50-INDEX($BE50:$BL50,1,$J$29))</f>
        <v>0</v>
      </c>
      <c r="J50" s="13">
        <f>SUM(B50:I50)</f>
        <v>8142.262704301824</v>
      </c>
      <c r="K50" s="26">
        <f>SUM(O50:V50)</f>
        <v>55.51094847392437</v>
      </c>
      <c r="L50" s="26">
        <f>SUM(W50:AD50)+SUM(BE50:BL50)</f>
        <v>795</v>
      </c>
      <c r="M50" s="26">
        <f>J49</f>
        <v>8881.7517558279</v>
      </c>
      <c r="N50" s="27">
        <f>IF(M50&gt;0,1,0)</f>
        <v>1</v>
      </c>
      <c r="O50" s="26">
        <f>B49*$B$12/1200</f>
        <v>0</v>
      </c>
      <c r="P50" s="26">
        <f>C49*$C$12/1200</f>
        <v>0</v>
      </c>
      <c r="Q50" s="26">
        <f>D49*$D$12/1200</f>
        <v>55.51094847392437</v>
      </c>
      <c r="R50" s="26">
        <f>E49*$E$12/1200</f>
        <v>0</v>
      </c>
      <c r="S50" s="26">
        <f>F49*$F$12/1200</f>
        <v>0</v>
      </c>
      <c r="T50" s="26">
        <f>G49*$G$12/1200</f>
        <v>0</v>
      </c>
      <c r="U50" s="26">
        <f>H49*$H$12/1200</f>
        <v>0</v>
      </c>
      <c r="V50" s="26">
        <f>I49*$I$12/1200</f>
        <v>0</v>
      </c>
      <c r="W50" s="26">
        <f>IF(B49&gt;0,MIN($B$13,B49+O50,AE50),0)</f>
        <v>0</v>
      </c>
      <c r="X50" s="26">
        <f>IF(C49&gt;0,MIN($C$13,C49+P50,AF50),0)</f>
        <v>0</v>
      </c>
      <c r="Y50" s="26">
        <f>IF(D49&gt;0,MIN($D$13,D49+Q50,AG50),0)</f>
        <v>330</v>
      </c>
      <c r="Z50" s="26">
        <f>IF(E49&gt;0,MIN($E$13,E49+R50,AH50),0)</f>
        <v>0</v>
      </c>
      <c r="AA50" s="26">
        <f>IF(F49&gt;0,MIN($F$13,F49+S50,AI50),0)</f>
        <v>0</v>
      </c>
      <c r="AB50" s="26">
        <f>IF(G49&gt;0,MIN($G$13,G49+T50,AJ50),0)</f>
        <v>0</v>
      </c>
      <c r="AC50" s="26">
        <f>IF(H49&gt;0,MIN($H$13,H49+U50,AK50),0)</f>
        <v>0</v>
      </c>
      <c r="AD50" s="26">
        <f>IF(I49&gt;0,MIN($I$13,I49+V50,AL50),0)</f>
        <v>0</v>
      </c>
      <c r="AE50" s="26">
        <f>$B$19</f>
        <v>795</v>
      </c>
      <c r="AF50" s="26">
        <f>AE50-W50</f>
        <v>795</v>
      </c>
      <c r="AG50" s="26">
        <f>AF50-X50</f>
        <v>795</v>
      </c>
      <c r="AH50" s="26">
        <f>AG50-Y50</f>
        <v>465</v>
      </c>
      <c r="AI50" s="26">
        <f>AH50-Z50</f>
        <v>465</v>
      </c>
      <c r="AJ50" s="26">
        <f>AI50-AA50</f>
        <v>465</v>
      </c>
      <c r="AK50" s="26">
        <f>AJ50-AB50</f>
        <v>465</v>
      </c>
      <c r="AL50" s="26">
        <f>AK50-AC50</f>
        <v>465</v>
      </c>
      <c r="AM50" s="26">
        <f>AL50-AD50</f>
        <v>465</v>
      </c>
      <c r="AN50" s="26">
        <f>B49+O50-W50</f>
        <v>0</v>
      </c>
      <c r="AO50" s="26">
        <f>C49+P50-X50</f>
        <v>0</v>
      </c>
      <c r="AP50" s="26">
        <f>D49+Q50-Y50</f>
        <v>8607.262704301824</v>
      </c>
      <c r="AQ50" s="26">
        <f>E49+R50-Z50</f>
        <v>0</v>
      </c>
      <c r="AR50" s="26">
        <f>F49+S50-AA50</f>
        <v>0</v>
      </c>
      <c r="AS50" s="26">
        <f>G49+T50-AB50</f>
        <v>0</v>
      </c>
      <c r="AT50" s="26">
        <f>H49+U50-AC50</f>
        <v>0</v>
      </c>
      <c r="AU50" s="26">
        <f>I49+V50-AD50</f>
        <v>0</v>
      </c>
      <c r="AV50" s="26">
        <f>AM50</f>
        <v>465</v>
      </c>
      <c r="AW50" s="26">
        <f>AV50-BE50</f>
        <v>465</v>
      </c>
      <c r="AX50" s="26">
        <f>AW50-BF50</f>
        <v>465</v>
      </c>
      <c r="AY50" s="26">
        <f>AX50-BG50</f>
        <v>0</v>
      </c>
      <c r="AZ50" s="26">
        <f>AY50-BH50</f>
        <v>0</v>
      </c>
      <c r="BA50" s="26">
        <f>AZ50-BI50</f>
        <v>0</v>
      </c>
      <c r="BB50" s="26">
        <f>BA50-BJ50</f>
        <v>0</v>
      </c>
      <c r="BC50" s="26">
        <f>BB50-BK50</f>
        <v>0</v>
      </c>
      <c r="BD50" s="26">
        <f>BC50-BL50</f>
        <v>0</v>
      </c>
      <c r="BE50" s="26">
        <f>IF(AV50&gt;0.005,MIN(AV50,INDEX($AN50:$AU50,1,B$32)),0)</f>
        <v>0</v>
      </c>
      <c r="BF50" s="26">
        <f>IF(AW50&gt;0.005,MIN(AW50,INDEX($AN50:$AU50,1,C$32)),0)</f>
        <v>0</v>
      </c>
      <c r="BG50" s="26">
        <f>IF(AX50&gt;0.005,MIN(AX50,INDEX($AN50:$AU50,1,D$32)),0)</f>
        <v>465</v>
      </c>
      <c r="BH50" s="26">
        <f>IF(AY50&gt;0.005,MIN(AY50,INDEX($AN50:$AU50,1,E$32)),0)</f>
        <v>0</v>
      </c>
      <c r="BI50" s="26">
        <f>IF(AZ50&gt;0.005,MIN(AZ50,INDEX($AN50:$AU50,1,F$32)),0)</f>
        <v>0</v>
      </c>
      <c r="BJ50" s="26">
        <f>IF(BA50&gt;0.005,MIN(BA50,INDEX($AN50:$AU50,1,G$32)),0)</f>
        <v>0</v>
      </c>
      <c r="BK50" s="26">
        <f>IF(BB50&gt;0.005,MIN(BB50,INDEX($AN50:$AU50,1,H$32)),0)</f>
        <v>0</v>
      </c>
      <c r="BL50" s="26">
        <f>IF(BC50&gt;0.005,MIN(BC50,INDEX($AN50:$AU50,1,I$32)),0)</f>
        <v>0</v>
      </c>
      <c r="BM50" s="27">
        <f>IF(M50-J50&gt;0.005,1,0)</f>
        <v>1</v>
      </c>
    </row>
    <row r="51">
      <c r="A51" s="14" t="n">
        <v>15</v>
      </c>
      <c r="B51" s="26">
        <f>IF(AN51-INDEX($BE51:$BL51,1,$J$22)&lt;0.5,0,AN51-INDEX($BE51:$BL51,1,$J$22))</f>
        <v>0</v>
      </c>
      <c r="C51" s="26">
        <f>IF(AO51-INDEX($BE51:$BL51,1,$J$23)&lt;0.5,0,AO51-INDEX($BE51:$BL51,1,$J$23))</f>
        <v>0</v>
      </c>
      <c r="D51" s="26">
        <f>IF(AP51-INDEX($BE51:$BL51,1,$J$24)&lt;0.5,0,AP51-INDEX($BE51:$BL51,1,$J$24))</f>
        <v>7398.151846203709</v>
      </c>
      <c r="E51" s="26">
        <f>IF(AQ51-INDEX($BE51:$BL51,1,$J$25)&lt;0.5,0,AQ51-INDEX($BE51:$BL51,1,$J$25))</f>
        <v>0</v>
      </c>
      <c r="F51" s="26">
        <f>IF(AR51-INDEX($BE51:$BL51,1,$J$26)&lt;0.5,0,AR51-INDEX($BE51:$BL51,1,$J$26))</f>
        <v>0</v>
      </c>
      <c r="G51" s="26">
        <f>IF(AS51-INDEX($BE51:$BL51,1,$J$27)&lt;0.5,0,AS51-INDEX($BE51:$BL51,1,$J$27))</f>
        <v>0</v>
      </c>
      <c r="H51" s="26">
        <f>IF(AT51-INDEX($BE51:$BL51,1,$J$28)&lt;0.5,0,AT51-INDEX($BE51:$BL51,1,$J$28))</f>
        <v>0</v>
      </c>
      <c r="I51" s="26">
        <f>IF(AU51-INDEX($BE51:$BL51,1,$J$29)&lt;0.5,0,AU51-INDEX($BE51:$BL51,1,$J$29))</f>
        <v>0</v>
      </c>
      <c r="J51" s="13">
        <f>SUM(B51:I51)</f>
        <v>7398.151846203709</v>
      </c>
      <c r="K51" s="26">
        <f>SUM(O51:V51)</f>
        <v>50.8891419018864</v>
      </c>
      <c r="L51" s="26">
        <f>SUM(W51:AD51)+SUM(BE51:BL51)</f>
        <v>795</v>
      </c>
      <c r="M51" s="26">
        <f>J50</f>
        <v>8142.262704301824</v>
      </c>
      <c r="N51" s="27">
        <f>IF(M51&gt;0,1,0)</f>
        <v>1</v>
      </c>
      <c r="O51" s="26">
        <f>B50*$B$12/1200</f>
        <v>0</v>
      </c>
      <c r="P51" s="26">
        <f>C50*$C$12/1200</f>
        <v>0</v>
      </c>
      <c r="Q51" s="26">
        <f>D50*$D$12/1200</f>
        <v>50.8891419018864</v>
      </c>
      <c r="R51" s="26">
        <f>E50*$E$12/1200</f>
        <v>0</v>
      </c>
      <c r="S51" s="26">
        <f>F50*$F$12/1200</f>
        <v>0</v>
      </c>
      <c r="T51" s="26">
        <f>G50*$G$12/1200</f>
        <v>0</v>
      </c>
      <c r="U51" s="26">
        <f>H50*$H$12/1200</f>
        <v>0</v>
      </c>
      <c r="V51" s="26">
        <f>I50*$I$12/1200</f>
        <v>0</v>
      </c>
      <c r="W51" s="26">
        <f>IF(B50&gt;0,MIN($B$13,B50+O51,AE51),0)</f>
        <v>0</v>
      </c>
      <c r="X51" s="26">
        <f>IF(C50&gt;0,MIN($C$13,C50+P51,AF51),0)</f>
        <v>0</v>
      </c>
      <c r="Y51" s="26">
        <f>IF(D50&gt;0,MIN($D$13,D50+Q51,AG51),0)</f>
        <v>330</v>
      </c>
      <c r="Z51" s="26">
        <f>IF(E50&gt;0,MIN($E$13,E50+R51,AH51),0)</f>
        <v>0</v>
      </c>
      <c r="AA51" s="26">
        <f>IF(F50&gt;0,MIN($F$13,F50+S51,AI51),0)</f>
        <v>0</v>
      </c>
      <c r="AB51" s="26">
        <f>IF(G50&gt;0,MIN($G$13,G50+T51,AJ51),0)</f>
        <v>0</v>
      </c>
      <c r="AC51" s="26">
        <f>IF(H50&gt;0,MIN($H$13,H50+U51,AK51),0)</f>
        <v>0</v>
      </c>
      <c r="AD51" s="26">
        <f>IF(I50&gt;0,MIN($I$13,I50+V51,AL51),0)</f>
        <v>0</v>
      </c>
      <c r="AE51" s="26">
        <f>$B$19</f>
        <v>795</v>
      </c>
      <c r="AF51" s="26">
        <f>AE51-W51</f>
        <v>795</v>
      </c>
      <c r="AG51" s="26">
        <f>AF51-X51</f>
        <v>795</v>
      </c>
      <c r="AH51" s="26">
        <f>AG51-Y51</f>
        <v>465</v>
      </c>
      <c r="AI51" s="26">
        <f>AH51-Z51</f>
        <v>465</v>
      </c>
      <c r="AJ51" s="26">
        <f>AI51-AA51</f>
        <v>465</v>
      </c>
      <c r="AK51" s="26">
        <f>AJ51-AB51</f>
        <v>465</v>
      </c>
      <c r="AL51" s="26">
        <f>AK51-AC51</f>
        <v>465</v>
      </c>
      <c r="AM51" s="26">
        <f>AL51-AD51</f>
        <v>465</v>
      </c>
      <c r="AN51" s="26">
        <f>B50+O51-W51</f>
        <v>0</v>
      </c>
      <c r="AO51" s="26">
        <f>C50+P51-X51</f>
        <v>0</v>
      </c>
      <c r="AP51" s="26">
        <f>D50+Q51-Y51</f>
        <v>7863.151846203709</v>
      </c>
      <c r="AQ51" s="26">
        <f>E50+R51-Z51</f>
        <v>0</v>
      </c>
      <c r="AR51" s="26">
        <f>F50+S51-AA51</f>
        <v>0</v>
      </c>
      <c r="AS51" s="26">
        <f>G50+T51-AB51</f>
        <v>0</v>
      </c>
      <c r="AT51" s="26">
        <f>H50+U51-AC51</f>
        <v>0</v>
      </c>
      <c r="AU51" s="26">
        <f>I50+V51-AD51</f>
        <v>0</v>
      </c>
      <c r="AV51" s="26">
        <f>AM51</f>
        <v>465</v>
      </c>
      <c r="AW51" s="26">
        <f>AV51-BE51</f>
        <v>465</v>
      </c>
      <c r="AX51" s="26">
        <f>AW51-BF51</f>
        <v>465</v>
      </c>
      <c r="AY51" s="26">
        <f>AX51-BG51</f>
        <v>0</v>
      </c>
      <c r="AZ51" s="26">
        <f>AY51-BH51</f>
        <v>0</v>
      </c>
      <c r="BA51" s="26">
        <f>AZ51-BI51</f>
        <v>0</v>
      </c>
      <c r="BB51" s="26">
        <f>BA51-BJ51</f>
        <v>0</v>
      </c>
      <c r="BC51" s="26">
        <f>BB51-BK51</f>
        <v>0</v>
      </c>
      <c r="BD51" s="26">
        <f>BC51-BL51</f>
        <v>0</v>
      </c>
      <c r="BE51" s="26">
        <f>IF(AV51&gt;0.005,MIN(AV51,INDEX($AN51:$AU51,1,B$32)),0)</f>
        <v>0</v>
      </c>
      <c r="BF51" s="26">
        <f>IF(AW51&gt;0.005,MIN(AW51,INDEX($AN51:$AU51,1,C$32)),0)</f>
        <v>0</v>
      </c>
      <c r="BG51" s="26">
        <f>IF(AX51&gt;0.005,MIN(AX51,INDEX($AN51:$AU51,1,D$32)),0)</f>
        <v>465</v>
      </c>
      <c r="BH51" s="26">
        <f>IF(AY51&gt;0.005,MIN(AY51,INDEX($AN51:$AU51,1,E$32)),0)</f>
        <v>0</v>
      </c>
      <c r="BI51" s="26">
        <f>IF(AZ51&gt;0.005,MIN(AZ51,INDEX($AN51:$AU51,1,F$32)),0)</f>
        <v>0</v>
      </c>
      <c r="BJ51" s="26">
        <f>IF(BA51&gt;0.005,MIN(BA51,INDEX($AN51:$AU51,1,G$32)),0)</f>
        <v>0</v>
      </c>
      <c r="BK51" s="26">
        <f>IF(BB51&gt;0.005,MIN(BB51,INDEX($AN51:$AU51,1,H$32)),0)</f>
        <v>0</v>
      </c>
      <c r="BL51" s="26">
        <f>IF(BC51&gt;0.005,MIN(BC51,INDEX($AN51:$AU51,1,I$32)),0)</f>
        <v>0</v>
      </c>
      <c r="BM51" s="27">
        <f>IF(M51-J51&gt;0.005,1,0)</f>
        <v>1</v>
      </c>
    </row>
    <row r="52">
      <c r="A52" s="14" t="n">
        <v>16</v>
      </c>
      <c r="B52" s="26">
        <f>IF(AN52-INDEX($BE52:$BL52,1,$J$22)&lt;0.5,0,AN52-INDEX($BE52:$BL52,1,$J$22))</f>
        <v>0</v>
      </c>
      <c r="C52" s="26">
        <f>IF(AO52-INDEX($BE52:$BL52,1,$J$23)&lt;0.5,0,AO52-INDEX($BE52:$BL52,1,$J$23))</f>
        <v>0</v>
      </c>
      <c r="D52" s="26">
        <f>IF(AP52-INDEX($BE52:$BL52,1,$J$24)&lt;0.5,0,AP52-INDEX($BE52:$BL52,1,$J$24))</f>
        <v>6649.390295242482</v>
      </c>
      <c r="E52" s="26">
        <f>IF(AQ52-INDEX($BE52:$BL52,1,$J$25)&lt;0.5,0,AQ52-INDEX($BE52:$BL52,1,$J$25))</f>
        <v>0</v>
      </c>
      <c r="F52" s="26">
        <f>IF(AR52-INDEX($BE52:$BL52,1,$J$26)&lt;0.5,0,AR52-INDEX($BE52:$BL52,1,$J$26))</f>
        <v>0</v>
      </c>
      <c r="G52" s="26">
        <f>IF(AS52-INDEX($BE52:$BL52,1,$J$27)&lt;0.5,0,AS52-INDEX($BE52:$BL52,1,$J$27))</f>
        <v>0</v>
      </c>
      <c r="H52" s="26">
        <f>IF(AT52-INDEX($BE52:$BL52,1,$J$28)&lt;0.5,0,AT52-INDEX($BE52:$BL52,1,$J$28))</f>
        <v>0</v>
      </c>
      <c r="I52" s="26">
        <f>IF(AU52-INDEX($BE52:$BL52,1,$J$29)&lt;0.5,0,AU52-INDEX($BE52:$BL52,1,$J$29))</f>
        <v>0</v>
      </c>
      <c r="J52" s="13">
        <f>SUM(B52:I52)</f>
        <v>6649.390295242482</v>
      </c>
      <c r="K52" s="26">
        <f>SUM(O52:V52)</f>
        <v>46.23844903877318</v>
      </c>
      <c r="L52" s="26">
        <f>SUM(W52:AD52)+SUM(BE52:BL52)</f>
        <v>795</v>
      </c>
      <c r="M52" s="26">
        <f>J51</f>
        <v>7398.151846203709</v>
      </c>
      <c r="N52" s="27">
        <f>IF(M52&gt;0,1,0)</f>
        <v>1</v>
      </c>
      <c r="O52" s="26">
        <f>B51*$B$12/1200</f>
        <v>0</v>
      </c>
      <c r="P52" s="26">
        <f>C51*$C$12/1200</f>
        <v>0</v>
      </c>
      <c r="Q52" s="26">
        <f>D51*$D$12/1200</f>
        <v>46.23844903877318</v>
      </c>
      <c r="R52" s="26">
        <f>E51*$E$12/1200</f>
        <v>0</v>
      </c>
      <c r="S52" s="26">
        <f>F51*$F$12/1200</f>
        <v>0</v>
      </c>
      <c r="T52" s="26">
        <f>G51*$G$12/1200</f>
        <v>0</v>
      </c>
      <c r="U52" s="26">
        <f>H51*$H$12/1200</f>
        <v>0</v>
      </c>
      <c r="V52" s="26">
        <f>I51*$I$12/1200</f>
        <v>0</v>
      </c>
      <c r="W52" s="26">
        <f>IF(B51&gt;0,MIN($B$13,B51+O52,AE52),0)</f>
        <v>0</v>
      </c>
      <c r="X52" s="26">
        <f>IF(C51&gt;0,MIN($C$13,C51+P52,AF52),0)</f>
        <v>0</v>
      </c>
      <c r="Y52" s="26">
        <f>IF(D51&gt;0,MIN($D$13,D51+Q52,AG52),0)</f>
        <v>330</v>
      </c>
      <c r="Z52" s="26">
        <f>IF(E51&gt;0,MIN($E$13,E51+R52,AH52),0)</f>
        <v>0</v>
      </c>
      <c r="AA52" s="26">
        <f>IF(F51&gt;0,MIN($F$13,F51+S52,AI52),0)</f>
        <v>0</v>
      </c>
      <c r="AB52" s="26">
        <f>IF(G51&gt;0,MIN($G$13,G51+T52,AJ52),0)</f>
        <v>0</v>
      </c>
      <c r="AC52" s="26">
        <f>IF(H51&gt;0,MIN($H$13,H51+U52,AK52),0)</f>
        <v>0</v>
      </c>
      <c r="AD52" s="26">
        <f>IF(I51&gt;0,MIN($I$13,I51+V52,AL52),0)</f>
        <v>0</v>
      </c>
      <c r="AE52" s="26">
        <f>$B$19</f>
        <v>795</v>
      </c>
      <c r="AF52" s="26">
        <f>AE52-W52</f>
        <v>795</v>
      </c>
      <c r="AG52" s="26">
        <f>AF52-X52</f>
        <v>795</v>
      </c>
      <c r="AH52" s="26">
        <f>AG52-Y52</f>
        <v>465</v>
      </c>
      <c r="AI52" s="26">
        <f>AH52-Z52</f>
        <v>465</v>
      </c>
      <c r="AJ52" s="26">
        <f>AI52-AA52</f>
        <v>465</v>
      </c>
      <c r="AK52" s="26">
        <f>AJ52-AB52</f>
        <v>465</v>
      </c>
      <c r="AL52" s="26">
        <f>AK52-AC52</f>
        <v>465</v>
      </c>
      <c r="AM52" s="26">
        <f>AL52-AD52</f>
        <v>465</v>
      </c>
      <c r="AN52" s="26">
        <f>B51+O52-W52</f>
        <v>0</v>
      </c>
      <c r="AO52" s="26">
        <f>C51+P52-X52</f>
        <v>0</v>
      </c>
      <c r="AP52" s="26">
        <f>D51+Q52-Y52</f>
        <v>7114.390295242482</v>
      </c>
      <c r="AQ52" s="26">
        <f>E51+R52-Z52</f>
        <v>0</v>
      </c>
      <c r="AR52" s="26">
        <f>F51+S52-AA52</f>
        <v>0</v>
      </c>
      <c r="AS52" s="26">
        <f>G51+T52-AB52</f>
        <v>0</v>
      </c>
      <c r="AT52" s="26">
        <f>H51+U52-AC52</f>
        <v>0</v>
      </c>
      <c r="AU52" s="26">
        <f>I51+V52-AD52</f>
        <v>0</v>
      </c>
      <c r="AV52" s="26">
        <f>AM52</f>
        <v>465</v>
      </c>
      <c r="AW52" s="26">
        <f>AV52-BE52</f>
        <v>465</v>
      </c>
      <c r="AX52" s="26">
        <f>AW52-BF52</f>
        <v>465</v>
      </c>
      <c r="AY52" s="26">
        <f>AX52-BG52</f>
        <v>0</v>
      </c>
      <c r="AZ52" s="26">
        <f>AY52-BH52</f>
        <v>0</v>
      </c>
      <c r="BA52" s="26">
        <f>AZ52-BI52</f>
        <v>0</v>
      </c>
      <c r="BB52" s="26">
        <f>BA52-BJ52</f>
        <v>0</v>
      </c>
      <c r="BC52" s="26">
        <f>BB52-BK52</f>
        <v>0</v>
      </c>
      <c r="BD52" s="26">
        <f>BC52-BL52</f>
        <v>0</v>
      </c>
      <c r="BE52" s="26">
        <f>IF(AV52&gt;0.005,MIN(AV52,INDEX($AN52:$AU52,1,B$32)),0)</f>
        <v>0</v>
      </c>
      <c r="BF52" s="26">
        <f>IF(AW52&gt;0.005,MIN(AW52,INDEX($AN52:$AU52,1,C$32)),0)</f>
        <v>0</v>
      </c>
      <c r="BG52" s="26">
        <f>IF(AX52&gt;0.005,MIN(AX52,INDEX($AN52:$AU52,1,D$32)),0)</f>
        <v>465</v>
      </c>
      <c r="BH52" s="26">
        <f>IF(AY52&gt;0.005,MIN(AY52,INDEX($AN52:$AU52,1,E$32)),0)</f>
        <v>0</v>
      </c>
      <c r="BI52" s="26">
        <f>IF(AZ52&gt;0.005,MIN(AZ52,INDEX($AN52:$AU52,1,F$32)),0)</f>
        <v>0</v>
      </c>
      <c r="BJ52" s="26">
        <f>IF(BA52&gt;0.005,MIN(BA52,INDEX($AN52:$AU52,1,G$32)),0)</f>
        <v>0</v>
      </c>
      <c r="BK52" s="26">
        <f>IF(BB52&gt;0.005,MIN(BB52,INDEX($AN52:$AU52,1,H$32)),0)</f>
        <v>0</v>
      </c>
      <c r="BL52" s="26">
        <f>IF(BC52&gt;0.005,MIN(BC52,INDEX($AN52:$AU52,1,I$32)),0)</f>
        <v>0</v>
      </c>
      <c r="BM52" s="27">
        <f>IF(M52-J52&gt;0.005,1,0)</f>
        <v>1</v>
      </c>
    </row>
    <row r="53">
      <c r="A53" s="14" t="n">
        <v>17</v>
      </c>
      <c r="B53" s="26">
        <f>IF(AN53-INDEX($BE53:$BL53,1,$J$22)&lt;0.5,0,AN53-INDEX($BE53:$BL53,1,$J$22))</f>
        <v>0</v>
      </c>
      <c r="C53" s="26">
        <f>IF(AO53-INDEX($BE53:$BL53,1,$J$23)&lt;0.5,0,AO53-INDEX($BE53:$BL53,1,$J$23))</f>
        <v>0</v>
      </c>
      <c r="D53" s="26">
        <f>IF(AP53-INDEX($BE53:$BL53,1,$J$24)&lt;0.5,0,AP53-INDEX($BE53:$BL53,1,$J$24))</f>
        <v>5895.948984587748</v>
      </c>
      <c r="E53" s="26">
        <f>IF(AQ53-INDEX($BE53:$BL53,1,$J$25)&lt;0.5,0,AQ53-INDEX($BE53:$BL53,1,$J$25))</f>
        <v>0</v>
      </c>
      <c r="F53" s="26">
        <f>IF(AR53-INDEX($BE53:$BL53,1,$J$26)&lt;0.5,0,AR53-INDEX($BE53:$BL53,1,$J$26))</f>
        <v>0</v>
      </c>
      <c r="G53" s="26">
        <f>IF(AS53-INDEX($BE53:$BL53,1,$J$27)&lt;0.5,0,AS53-INDEX($BE53:$BL53,1,$J$27))</f>
        <v>0</v>
      </c>
      <c r="H53" s="26">
        <f>IF(AT53-INDEX($BE53:$BL53,1,$J$28)&lt;0.5,0,AT53-INDEX($BE53:$BL53,1,$J$28))</f>
        <v>0</v>
      </c>
      <c r="I53" s="26">
        <f>IF(AU53-INDEX($BE53:$BL53,1,$J$29)&lt;0.5,0,AU53-INDEX($BE53:$BL53,1,$J$29))</f>
        <v>0</v>
      </c>
      <c r="J53" s="13">
        <f>SUM(B53:I53)</f>
        <v>5895.948984587748</v>
      </c>
      <c r="K53" s="26">
        <f>SUM(O53:V53)</f>
        <v>41.55868934526551</v>
      </c>
      <c r="L53" s="26">
        <f>SUM(W53:AD53)+SUM(BE53:BL53)</f>
        <v>795</v>
      </c>
      <c r="M53" s="26">
        <f>J52</f>
        <v>6649.390295242482</v>
      </c>
      <c r="N53" s="27">
        <f>IF(M53&gt;0,1,0)</f>
        <v>1</v>
      </c>
      <c r="O53" s="26">
        <f>B52*$B$12/1200</f>
        <v>0</v>
      </c>
      <c r="P53" s="26">
        <f>C52*$C$12/1200</f>
        <v>0</v>
      </c>
      <c r="Q53" s="26">
        <f>D52*$D$12/1200</f>
        <v>41.55868934526551</v>
      </c>
      <c r="R53" s="26">
        <f>E52*$E$12/1200</f>
        <v>0</v>
      </c>
      <c r="S53" s="26">
        <f>F52*$F$12/1200</f>
        <v>0</v>
      </c>
      <c r="T53" s="26">
        <f>G52*$G$12/1200</f>
        <v>0</v>
      </c>
      <c r="U53" s="26">
        <f>H52*$H$12/1200</f>
        <v>0</v>
      </c>
      <c r="V53" s="26">
        <f>I52*$I$12/1200</f>
        <v>0</v>
      </c>
      <c r="W53" s="26">
        <f>IF(B52&gt;0,MIN($B$13,B52+O53,AE53),0)</f>
        <v>0</v>
      </c>
      <c r="X53" s="26">
        <f>IF(C52&gt;0,MIN($C$13,C52+P53,AF53),0)</f>
        <v>0</v>
      </c>
      <c r="Y53" s="26">
        <f>IF(D52&gt;0,MIN($D$13,D52+Q53,AG53),0)</f>
        <v>330</v>
      </c>
      <c r="Z53" s="26">
        <f>IF(E52&gt;0,MIN($E$13,E52+R53,AH53),0)</f>
        <v>0</v>
      </c>
      <c r="AA53" s="26">
        <f>IF(F52&gt;0,MIN($F$13,F52+S53,AI53),0)</f>
        <v>0</v>
      </c>
      <c r="AB53" s="26">
        <f>IF(G52&gt;0,MIN($G$13,G52+T53,AJ53),0)</f>
        <v>0</v>
      </c>
      <c r="AC53" s="26">
        <f>IF(H52&gt;0,MIN($H$13,H52+U53,AK53),0)</f>
        <v>0</v>
      </c>
      <c r="AD53" s="26">
        <f>IF(I52&gt;0,MIN($I$13,I52+V53,AL53),0)</f>
        <v>0</v>
      </c>
      <c r="AE53" s="26">
        <f>$B$19</f>
        <v>795</v>
      </c>
      <c r="AF53" s="26">
        <f>AE53-W53</f>
        <v>795</v>
      </c>
      <c r="AG53" s="26">
        <f>AF53-X53</f>
        <v>795</v>
      </c>
      <c r="AH53" s="26">
        <f>AG53-Y53</f>
        <v>465</v>
      </c>
      <c r="AI53" s="26">
        <f>AH53-Z53</f>
        <v>465</v>
      </c>
      <c r="AJ53" s="26">
        <f>AI53-AA53</f>
        <v>465</v>
      </c>
      <c r="AK53" s="26">
        <f>AJ53-AB53</f>
        <v>465</v>
      </c>
      <c r="AL53" s="26">
        <f>AK53-AC53</f>
        <v>465</v>
      </c>
      <c r="AM53" s="26">
        <f>AL53-AD53</f>
        <v>465</v>
      </c>
      <c r="AN53" s="26">
        <f>B52+O53-W53</f>
        <v>0</v>
      </c>
      <c r="AO53" s="26">
        <f>C52+P53-X53</f>
        <v>0</v>
      </c>
      <c r="AP53" s="26">
        <f>D52+Q53-Y53</f>
        <v>6360.948984587748</v>
      </c>
      <c r="AQ53" s="26">
        <f>E52+R53-Z53</f>
        <v>0</v>
      </c>
      <c r="AR53" s="26">
        <f>F52+S53-AA53</f>
        <v>0</v>
      </c>
      <c r="AS53" s="26">
        <f>G52+T53-AB53</f>
        <v>0</v>
      </c>
      <c r="AT53" s="26">
        <f>H52+U53-AC53</f>
        <v>0</v>
      </c>
      <c r="AU53" s="26">
        <f>I52+V53-AD53</f>
        <v>0</v>
      </c>
      <c r="AV53" s="26">
        <f>AM53</f>
        <v>465</v>
      </c>
      <c r="AW53" s="26">
        <f>AV53-BE53</f>
        <v>465</v>
      </c>
      <c r="AX53" s="26">
        <f>AW53-BF53</f>
        <v>465</v>
      </c>
      <c r="AY53" s="26">
        <f>AX53-BG53</f>
        <v>0</v>
      </c>
      <c r="AZ53" s="26">
        <f>AY53-BH53</f>
        <v>0</v>
      </c>
      <c r="BA53" s="26">
        <f>AZ53-BI53</f>
        <v>0</v>
      </c>
      <c r="BB53" s="26">
        <f>BA53-BJ53</f>
        <v>0</v>
      </c>
      <c r="BC53" s="26">
        <f>BB53-BK53</f>
        <v>0</v>
      </c>
      <c r="BD53" s="26">
        <f>BC53-BL53</f>
        <v>0</v>
      </c>
      <c r="BE53" s="26">
        <f>IF(AV53&gt;0.005,MIN(AV53,INDEX($AN53:$AU53,1,B$32)),0)</f>
        <v>0</v>
      </c>
      <c r="BF53" s="26">
        <f>IF(AW53&gt;0.005,MIN(AW53,INDEX($AN53:$AU53,1,C$32)),0)</f>
        <v>0</v>
      </c>
      <c r="BG53" s="26">
        <f>IF(AX53&gt;0.005,MIN(AX53,INDEX($AN53:$AU53,1,D$32)),0)</f>
        <v>465</v>
      </c>
      <c r="BH53" s="26">
        <f>IF(AY53&gt;0.005,MIN(AY53,INDEX($AN53:$AU53,1,E$32)),0)</f>
        <v>0</v>
      </c>
      <c r="BI53" s="26">
        <f>IF(AZ53&gt;0.005,MIN(AZ53,INDEX($AN53:$AU53,1,F$32)),0)</f>
        <v>0</v>
      </c>
      <c r="BJ53" s="26">
        <f>IF(BA53&gt;0.005,MIN(BA53,INDEX($AN53:$AU53,1,G$32)),0)</f>
        <v>0</v>
      </c>
      <c r="BK53" s="26">
        <f>IF(BB53&gt;0.005,MIN(BB53,INDEX($AN53:$AU53,1,H$32)),0)</f>
        <v>0</v>
      </c>
      <c r="BL53" s="26">
        <f>IF(BC53&gt;0.005,MIN(BC53,INDEX($AN53:$AU53,1,I$32)),0)</f>
        <v>0</v>
      </c>
      <c r="BM53" s="27">
        <f>IF(M53-J53&gt;0.005,1,0)</f>
        <v>1</v>
      </c>
    </row>
    <row r="54">
      <c r="A54" s="14" t="n">
        <v>18</v>
      </c>
      <c r="B54" s="26">
        <f>IF(AN54-INDEX($BE54:$BL54,1,$J$22)&lt;0.5,0,AN54-INDEX($BE54:$BL54,1,$J$22))</f>
        <v>0</v>
      </c>
      <c r="C54" s="26">
        <f>IF(AO54-INDEX($BE54:$BL54,1,$J$23)&lt;0.5,0,AO54-INDEX($BE54:$BL54,1,$J$23))</f>
        <v>0</v>
      </c>
      <c r="D54" s="26">
        <f>IF(AP54-INDEX($BE54:$BL54,1,$J$24)&lt;0.5,0,AP54-INDEX($BE54:$BL54,1,$J$24))</f>
        <v>5137.798665741421</v>
      </c>
      <c r="E54" s="26">
        <f>IF(AQ54-INDEX($BE54:$BL54,1,$J$25)&lt;0.5,0,AQ54-INDEX($BE54:$BL54,1,$J$25))</f>
        <v>0</v>
      </c>
      <c r="F54" s="26">
        <f>IF(AR54-INDEX($BE54:$BL54,1,$J$26)&lt;0.5,0,AR54-INDEX($BE54:$BL54,1,$J$26))</f>
        <v>0</v>
      </c>
      <c r="G54" s="26">
        <f>IF(AS54-INDEX($BE54:$BL54,1,$J$27)&lt;0.5,0,AS54-INDEX($BE54:$BL54,1,$J$27))</f>
        <v>0</v>
      </c>
      <c r="H54" s="26">
        <f>IF(AT54-INDEX($BE54:$BL54,1,$J$28)&lt;0.5,0,AT54-INDEX($BE54:$BL54,1,$J$28))</f>
        <v>0</v>
      </c>
      <c r="I54" s="26">
        <f>IF(AU54-INDEX($BE54:$BL54,1,$J$29)&lt;0.5,0,AU54-INDEX($BE54:$BL54,1,$J$29))</f>
        <v>0</v>
      </c>
      <c r="J54" s="13">
        <f>SUM(B54:I54)</f>
        <v>5137.798665741421</v>
      </c>
      <c r="K54" s="26">
        <f>SUM(O54:V54)</f>
        <v>36.84968115367342</v>
      </c>
      <c r="L54" s="26">
        <f>SUM(W54:AD54)+SUM(BE54:BL54)</f>
        <v>795</v>
      </c>
      <c r="M54" s="26">
        <f>J53</f>
        <v>5895.948984587748</v>
      </c>
      <c r="N54" s="27">
        <f>IF(M54&gt;0,1,0)</f>
        <v>1</v>
      </c>
      <c r="O54" s="26">
        <f>B53*$B$12/1200</f>
        <v>0</v>
      </c>
      <c r="P54" s="26">
        <f>C53*$C$12/1200</f>
        <v>0</v>
      </c>
      <c r="Q54" s="26">
        <f>D53*$D$12/1200</f>
        <v>36.84968115367342</v>
      </c>
      <c r="R54" s="26">
        <f>E53*$E$12/1200</f>
        <v>0</v>
      </c>
      <c r="S54" s="26">
        <f>F53*$F$12/1200</f>
        <v>0</v>
      </c>
      <c r="T54" s="26">
        <f>G53*$G$12/1200</f>
        <v>0</v>
      </c>
      <c r="U54" s="26">
        <f>H53*$H$12/1200</f>
        <v>0</v>
      </c>
      <c r="V54" s="26">
        <f>I53*$I$12/1200</f>
        <v>0</v>
      </c>
      <c r="W54" s="26">
        <f>IF(B53&gt;0,MIN($B$13,B53+O54,AE54),0)</f>
        <v>0</v>
      </c>
      <c r="X54" s="26">
        <f>IF(C53&gt;0,MIN($C$13,C53+P54,AF54),0)</f>
        <v>0</v>
      </c>
      <c r="Y54" s="26">
        <f>IF(D53&gt;0,MIN($D$13,D53+Q54,AG54),0)</f>
        <v>330</v>
      </c>
      <c r="Z54" s="26">
        <f>IF(E53&gt;0,MIN($E$13,E53+R54,AH54),0)</f>
        <v>0</v>
      </c>
      <c r="AA54" s="26">
        <f>IF(F53&gt;0,MIN($F$13,F53+S54,AI54),0)</f>
        <v>0</v>
      </c>
      <c r="AB54" s="26">
        <f>IF(G53&gt;0,MIN($G$13,G53+T54,AJ54),0)</f>
        <v>0</v>
      </c>
      <c r="AC54" s="26">
        <f>IF(H53&gt;0,MIN($H$13,H53+U54,AK54),0)</f>
        <v>0</v>
      </c>
      <c r="AD54" s="26">
        <f>IF(I53&gt;0,MIN($I$13,I53+V54,AL54),0)</f>
        <v>0</v>
      </c>
      <c r="AE54" s="26">
        <f>$B$19</f>
        <v>795</v>
      </c>
      <c r="AF54" s="26">
        <f>AE54-W54</f>
        <v>795</v>
      </c>
      <c r="AG54" s="26">
        <f>AF54-X54</f>
        <v>795</v>
      </c>
      <c r="AH54" s="26">
        <f>AG54-Y54</f>
        <v>465</v>
      </c>
      <c r="AI54" s="26">
        <f>AH54-Z54</f>
        <v>465</v>
      </c>
      <c r="AJ54" s="26">
        <f>AI54-AA54</f>
        <v>465</v>
      </c>
      <c r="AK54" s="26">
        <f>AJ54-AB54</f>
        <v>465</v>
      </c>
      <c r="AL54" s="26">
        <f>AK54-AC54</f>
        <v>465</v>
      </c>
      <c r="AM54" s="26">
        <f>AL54-AD54</f>
        <v>465</v>
      </c>
      <c r="AN54" s="26">
        <f>B53+O54-W54</f>
        <v>0</v>
      </c>
      <c r="AO54" s="26">
        <f>C53+P54-X54</f>
        <v>0</v>
      </c>
      <c r="AP54" s="26">
        <f>D53+Q54-Y54</f>
        <v>5602.798665741421</v>
      </c>
      <c r="AQ54" s="26">
        <f>E53+R54-Z54</f>
        <v>0</v>
      </c>
      <c r="AR54" s="26">
        <f>F53+S54-AA54</f>
        <v>0</v>
      </c>
      <c r="AS54" s="26">
        <f>G53+T54-AB54</f>
        <v>0</v>
      </c>
      <c r="AT54" s="26">
        <f>H53+U54-AC54</f>
        <v>0</v>
      </c>
      <c r="AU54" s="26">
        <f>I53+V54-AD54</f>
        <v>0</v>
      </c>
      <c r="AV54" s="26">
        <f>AM54</f>
        <v>465</v>
      </c>
      <c r="AW54" s="26">
        <f>AV54-BE54</f>
        <v>465</v>
      </c>
      <c r="AX54" s="26">
        <f>AW54-BF54</f>
        <v>465</v>
      </c>
      <c r="AY54" s="26">
        <f>AX54-BG54</f>
        <v>0</v>
      </c>
      <c r="AZ54" s="26">
        <f>AY54-BH54</f>
        <v>0</v>
      </c>
      <c r="BA54" s="26">
        <f>AZ54-BI54</f>
        <v>0</v>
      </c>
      <c r="BB54" s="26">
        <f>BA54-BJ54</f>
        <v>0</v>
      </c>
      <c r="BC54" s="26">
        <f>BB54-BK54</f>
        <v>0</v>
      </c>
      <c r="BD54" s="26">
        <f>BC54-BL54</f>
        <v>0</v>
      </c>
      <c r="BE54" s="26">
        <f>IF(AV54&gt;0.005,MIN(AV54,INDEX($AN54:$AU54,1,B$32)),0)</f>
        <v>0</v>
      </c>
      <c r="BF54" s="26">
        <f>IF(AW54&gt;0.005,MIN(AW54,INDEX($AN54:$AU54,1,C$32)),0)</f>
        <v>0</v>
      </c>
      <c r="BG54" s="26">
        <f>IF(AX54&gt;0.005,MIN(AX54,INDEX($AN54:$AU54,1,D$32)),0)</f>
        <v>465</v>
      </c>
      <c r="BH54" s="26">
        <f>IF(AY54&gt;0.005,MIN(AY54,INDEX($AN54:$AU54,1,E$32)),0)</f>
        <v>0</v>
      </c>
      <c r="BI54" s="26">
        <f>IF(AZ54&gt;0.005,MIN(AZ54,INDEX($AN54:$AU54,1,F$32)),0)</f>
        <v>0</v>
      </c>
      <c r="BJ54" s="26">
        <f>IF(BA54&gt;0.005,MIN(BA54,INDEX($AN54:$AU54,1,G$32)),0)</f>
        <v>0</v>
      </c>
      <c r="BK54" s="26">
        <f>IF(BB54&gt;0.005,MIN(BB54,INDEX($AN54:$AU54,1,H$32)),0)</f>
        <v>0</v>
      </c>
      <c r="BL54" s="26">
        <f>IF(BC54&gt;0.005,MIN(BC54,INDEX($AN54:$AU54,1,I$32)),0)</f>
        <v>0</v>
      </c>
      <c r="BM54" s="27">
        <f>IF(M54-J54&gt;0.005,1,0)</f>
        <v>1</v>
      </c>
    </row>
    <row r="55">
      <c r="A55" s="14" t="n">
        <v>19</v>
      </c>
      <c r="B55" s="26">
        <f>IF(AN55-INDEX($BE55:$BL55,1,$J$22)&lt;0.5,0,AN55-INDEX($BE55:$BL55,1,$J$22))</f>
        <v>0</v>
      </c>
      <c r="C55" s="26">
        <f>IF(AO55-INDEX($BE55:$BL55,1,$J$23)&lt;0.5,0,AO55-INDEX($BE55:$BL55,1,$J$23))</f>
        <v>0</v>
      </c>
      <c r="D55" s="26">
        <f>IF(AP55-INDEX($BE55:$BL55,1,$J$24)&lt;0.5,0,AP55-INDEX($BE55:$BL55,1,$J$24))</f>
        <v>4374.909907402305</v>
      </c>
      <c r="E55" s="26">
        <f>IF(AQ55-INDEX($BE55:$BL55,1,$J$25)&lt;0.5,0,AQ55-INDEX($BE55:$BL55,1,$J$25))</f>
        <v>0</v>
      </c>
      <c r="F55" s="26">
        <f>IF(AR55-INDEX($BE55:$BL55,1,$J$26)&lt;0.5,0,AR55-INDEX($BE55:$BL55,1,$J$26))</f>
        <v>0</v>
      </c>
      <c r="G55" s="26">
        <f>IF(AS55-INDEX($BE55:$BL55,1,$J$27)&lt;0.5,0,AS55-INDEX($BE55:$BL55,1,$J$27))</f>
        <v>0</v>
      </c>
      <c r="H55" s="26">
        <f>IF(AT55-INDEX($BE55:$BL55,1,$J$28)&lt;0.5,0,AT55-INDEX($BE55:$BL55,1,$J$28))</f>
        <v>0</v>
      </c>
      <c r="I55" s="26">
        <f>IF(AU55-INDEX($BE55:$BL55,1,$J$29)&lt;0.5,0,AU55-INDEX($BE55:$BL55,1,$J$29))</f>
        <v>0</v>
      </c>
      <c r="J55" s="13">
        <f>SUM(B55:I55)</f>
        <v>4374.909907402305</v>
      </c>
      <c r="K55" s="26">
        <f>SUM(O55:V55)</f>
        <v>32.111241660883884</v>
      </c>
      <c r="L55" s="26">
        <f>SUM(W55:AD55)+SUM(BE55:BL55)</f>
        <v>795</v>
      </c>
      <c r="M55" s="26">
        <f>J54</f>
        <v>5137.798665741421</v>
      </c>
      <c r="N55" s="27">
        <f>IF(M55&gt;0,1,0)</f>
        <v>1</v>
      </c>
      <c r="O55" s="26">
        <f>B54*$B$12/1200</f>
        <v>0</v>
      </c>
      <c r="P55" s="26">
        <f>C54*$C$12/1200</f>
        <v>0</v>
      </c>
      <c r="Q55" s="26">
        <f>D54*$D$12/1200</f>
        <v>32.111241660883884</v>
      </c>
      <c r="R55" s="26">
        <f>E54*$E$12/1200</f>
        <v>0</v>
      </c>
      <c r="S55" s="26">
        <f>F54*$F$12/1200</f>
        <v>0</v>
      </c>
      <c r="T55" s="26">
        <f>G54*$G$12/1200</f>
        <v>0</v>
      </c>
      <c r="U55" s="26">
        <f>H54*$H$12/1200</f>
        <v>0</v>
      </c>
      <c r="V55" s="26">
        <f>I54*$I$12/1200</f>
        <v>0</v>
      </c>
      <c r="W55" s="26">
        <f>IF(B54&gt;0,MIN($B$13,B54+O55,AE55),0)</f>
        <v>0</v>
      </c>
      <c r="X55" s="26">
        <f>IF(C54&gt;0,MIN($C$13,C54+P55,AF55),0)</f>
        <v>0</v>
      </c>
      <c r="Y55" s="26">
        <f>IF(D54&gt;0,MIN($D$13,D54+Q55,AG55),0)</f>
        <v>330</v>
      </c>
      <c r="Z55" s="26">
        <f>IF(E54&gt;0,MIN($E$13,E54+R55,AH55),0)</f>
        <v>0</v>
      </c>
      <c r="AA55" s="26">
        <f>IF(F54&gt;0,MIN($F$13,F54+S55,AI55),0)</f>
        <v>0</v>
      </c>
      <c r="AB55" s="26">
        <f>IF(G54&gt;0,MIN($G$13,G54+T55,AJ55),0)</f>
        <v>0</v>
      </c>
      <c r="AC55" s="26">
        <f>IF(H54&gt;0,MIN($H$13,H54+U55,AK55),0)</f>
        <v>0</v>
      </c>
      <c r="AD55" s="26">
        <f>IF(I54&gt;0,MIN($I$13,I54+V55,AL55),0)</f>
        <v>0</v>
      </c>
      <c r="AE55" s="26">
        <f>$B$19</f>
        <v>795</v>
      </c>
      <c r="AF55" s="26">
        <f>AE55-W55</f>
        <v>795</v>
      </c>
      <c r="AG55" s="26">
        <f>AF55-X55</f>
        <v>795</v>
      </c>
      <c r="AH55" s="26">
        <f>AG55-Y55</f>
        <v>465</v>
      </c>
      <c r="AI55" s="26">
        <f>AH55-Z55</f>
        <v>465</v>
      </c>
      <c r="AJ55" s="26">
        <f>AI55-AA55</f>
        <v>465</v>
      </c>
      <c r="AK55" s="26">
        <f>AJ55-AB55</f>
        <v>465</v>
      </c>
      <c r="AL55" s="26">
        <f>AK55-AC55</f>
        <v>465</v>
      </c>
      <c r="AM55" s="26">
        <f>AL55-AD55</f>
        <v>465</v>
      </c>
      <c r="AN55" s="26">
        <f>B54+O55-W55</f>
        <v>0</v>
      </c>
      <c r="AO55" s="26">
        <f>C54+P55-X55</f>
        <v>0</v>
      </c>
      <c r="AP55" s="26">
        <f>D54+Q55-Y55</f>
        <v>4839.909907402305</v>
      </c>
      <c r="AQ55" s="26">
        <f>E54+R55-Z55</f>
        <v>0</v>
      </c>
      <c r="AR55" s="26">
        <f>F54+S55-AA55</f>
        <v>0</v>
      </c>
      <c r="AS55" s="26">
        <f>G54+T55-AB55</f>
        <v>0</v>
      </c>
      <c r="AT55" s="26">
        <f>H54+U55-AC55</f>
        <v>0</v>
      </c>
      <c r="AU55" s="26">
        <f>I54+V55-AD55</f>
        <v>0</v>
      </c>
      <c r="AV55" s="26">
        <f>AM55</f>
        <v>465</v>
      </c>
      <c r="AW55" s="26">
        <f>AV55-BE55</f>
        <v>465</v>
      </c>
      <c r="AX55" s="26">
        <f>AW55-BF55</f>
        <v>465</v>
      </c>
      <c r="AY55" s="26">
        <f>AX55-BG55</f>
        <v>0</v>
      </c>
      <c r="AZ55" s="26">
        <f>AY55-BH55</f>
        <v>0</v>
      </c>
      <c r="BA55" s="26">
        <f>AZ55-BI55</f>
        <v>0</v>
      </c>
      <c r="BB55" s="26">
        <f>BA55-BJ55</f>
        <v>0</v>
      </c>
      <c r="BC55" s="26">
        <f>BB55-BK55</f>
        <v>0</v>
      </c>
      <c r="BD55" s="26">
        <f>BC55-BL55</f>
        <v>0</v>
      </c>
      <c r="BE55" s="26">
        <f>IF(AV55&gt;0.005,MIN(AV55,INDEX($AN55:$AU55,1,B$32)),0)</f>
        <v>0</v>
      </c>
      <c r="BF55" s="26">
        <f>IF(AW55&gt;0.005,MIN(AW55,INDEX($AN55:$AU55,1,C$32)),0)</f>
        <v>0</v>
      </c>
      <c r="BG55" s="26">
        <f>IF(AX55&gt;0.005,MIN(AX55,INDEX($AN55:$AU55,1,D$32)),0)</f>
        <v>465</v>
      </c>
      <c r="BH55" s="26">
        <f>IF(AY55&gt;0.005,MIN(AY55,INDEX($AN55:$AU55,1,E$32)),0)</f>
        <v>0</v>
      </c>
      <c r="BI55" s="26">
        <f>IF(AZ55&gt;0.005,MIN(AZ55,INDEX($AN55:$AU55,1,F$32)),0)</f>
        <v>0</v>
      </c>
      <c r="BJ55" s="26">
        <f>IF(BA55&gt;0.005,MIN(BA55,INDEX($AN55:$AU55,1,G$32)),0)</f>
        <v>0</v>
      </c>
      <c r="BK55" s="26">
        <f>IF(BB55&gt;0.005,MIN(BB55,INDEX($AN55:$AU55,1,H$32)),0)</f>
        <v>0</v>
      </c>
      <c r="BL55" s="26">
        <f>IF(BC55&gt;0.005,MIN(BC55,INDEX($AN55:$AU55,1,I$32)),0)</f>
        <v>0</v>
      </c>
      <c r="BM55" s="27">
        <f>IF(M55-J55&gt;0.005,1,0)</f>
        <v>1</v>
      </c>
    </row>
    <row r="56">
      <c r="A56" s="14" t="n">
        <v>20</v>
      </c>
      <c r="B56" s="26">
        <f>IF(AN56-INDEX($BE56:$BL56,1,$J$22)&lt;0.5,0,AN56-INDEX($BE56:$BL56,1,$J$22))</f>
        <v>0</v>
      </c>
      <c r="C56" s="26">
        <f>IF(AO56-INDEX($BE56:$BL56,1,$J$23)&lt;0.5,0,AO56-INDEX($BE56:$BL56,1,$J$23))</f>
        <v>0</v>
      </c>
      <c r="D56" s="26">
        <f>IF(AP56-INDEX($BE56:$BL56,1,$J$24)&lt;0.5,0,AP56-INDEX($BE56:$BL56,1,$J$24))</f>
        <v>3607.2530943235697</v>
      </c>
      <c r="E56" s="26">
        <f>IF(AQ56-INDEX($BE56:$BL56,1,$J$25)&lt;0.5,0,AQ56-INDEX($BE56:$BL56,1,$J$25))</f>
        <v>0</v>
      </c>
      <c r="F56" s="26">
        <f>IF(AR56-INDEX($BE56:$BL56,1,$J$26)&lt;0.5,0,AR56-INDEX($BE56:$BL56,1,$J$26))</f>
        <v>0</v>
      </c>
      <c r="G56" s="26">
        <f>IF(AS56-INDEX($BE56:$BL56,1,$J$27)&lt;0.5,0,AS56-INDEX($BE56:$BL56,1,$J$27))</f>
        <v>0</v>
      </c>
      <c r="H56" s="26">
        <f>IF(AT56-INDEX($BE56:$BL56,1,$J$28)&lt;0.5,0,AT56-INDEX($BE56:$BL56,1,$J$28))</f>
        <v>0</v>
      </c>
      <c r="I56" s="26">
        <f>IF(AU56-INDEX($BE56:$BL56,1,$J$29)&lt;0.5,0,AU56-INDEX($BE56:$BL56,1,$J$29))</f>
        <v>0</v>
      </c>
      <c r="J56" s="13">
        <f>SUM(B56:I56)</f>
        <v>3607.2530943235697</v>
      </c>
      <c r="K56" s="26">
        <f>SUM(O56:V56)</f>
        <v>27.343186921264405</v>
      </c>
      <c r="L56" s="26">
        <f>SUM(W56:AD56)+SUM(BE56:BL56)</f>
        <v>795</v>
      </c>
      <c r="M56" s="26">
        <f>J55</f>
        <v>4374.909907402305</v>
      </c>
      <c r="N56" s="27">
        <f>IF(M56&gt;0,1,0)</f>
        <v>1</v>
      </c>
      <c r="O56" s="26">
        <f>B55*$B$12/1200</f>
        <v>0</v>
      </c>
      <c r="P56" s="26">
        <f>C55*$C$12/1200</f>
        <v>0</v>
      </c>
      <c r="Q56" s="26">
        <f>D55*$D$12/1200</f>
        <v>27.343186921264405</v>
      </c>
      <c r="R56" s="26">
        <f>E55*$E$12/1200</f>
        <v>0</v>
      </c>
      <c r="S56" s="26">
        <f>F55*$F$12/1200</f>
        <v>0</v>
      </c>
      <c r="T56" s="26">
        <f>G55*$G$12/1200</f>
        <v>0</v>
      </c>
      <c r="U56" s="26">
        <f>H55*$H$12/1200</f>
        <v>0</v>
      </c>
      <c r="V56" s="26">
        <f>I55*$I$12/1200</f>
        <v>0</v>
      </c>
      <c r="W56" s="26">
        <f>IF(B55&gt;0,MIN($B$13,B55+O56,AE56),0)</f>
        <v>0</v>
      </c>
      <c r="X56" s="26">
        <f>IF(C55&gt;0,MIN($C$13,C55+P56,AF56),0)</f>
        <v>0</v>
      </c>
      <c r="Y56" s="26">
        <f>IF(D55&gt;0,MIN($D$13,D55+Q56,AG56),0)</f>
        <v>330</v>
      </c>
      <c r="Z56" s="26">
        <f>IF(E55&gt;0,MIN($E$13,E55+R56,AH56),0)</f>
        <v>0</v>
      </c>
      <c r="AA56" s="26">
        <f>IF(F55&gt;0,MIN($F$13,F55+S56,AI56),0)</f>
        <v>0</v>
      </c>
      <c r="AB56" s="26">
        <f>IF(G55&gt;0,MIN($G$13,G55+T56,AJ56),0)</f>
        <v>0</v>
      </c>
      <c r="AC56" s="26">
        <f>IF(H55&gt;0,MIN($H$13,H55+U56,AK56),0)</f>
        <v>0</v>
      </c>
      <c r="AD56" s="26">
        <f>IF(I55&gt;0,MIN($I$13,I55+V56,AL56),0)</f>
        <v>0</v>
      </c>
      <c r="AE56" s="26">
        <f>$B$19</f>
        <v>795</v>
      </c>
      <c r="AF56" s="26">
        <f>AE56-W56</f>
        <v>795</v>
      </c>
      <c r="AG56" s="26">
        <f>AF56-X56</f>
        <v>795</v>
      </c>
      <c r="AH56" s="26">
        <f>AG56-Y56</f>
        <v>465</v>
      </c>
      <c r="AI56" s="26">
        <f>AH56-Z56</f>
        <v>465</v>
      </c>
      <c r="AJ56" s="26">
        <f>AI56-AA56</f>
        <v>465</v>
      </c>
      <c r="AK56" s="26">
        <f>AJ56-AB56</f>
        <v>465</v>
      </c>
      <c r="AL56" s="26">
        <f>AK56-AC56</f>
        <v>465</v>
      </c>
      <c r="AM56" s="26">
        <f>AL56-AD56</f>
        <v>465</v>
      </c>
      <c r="AN56" s="26">
        <f>B55+O56-W56</f>
        <v>0</v>
      </c>
      <c r="AO56" s="26">
        <f>C55+P56-X56</f>
        <v>0</v>
      </c>
      <c r="AP56" s="26">
        <f>D55+Q56-Y56</f>
        <v>4072.2530943235697</v>
      </c>
      <c r="AQ56" s="26">
        <f>E55+R56-Z56</f>
        <v>0</v>
      </c>
      <c r="AR56" s="26">
        <f>F55+S56-AA56</f>
        <v>0</v>
      </c>
      <c r="AS56" s="26">
        <f>G55+T56-AB56</f>
        <v>0</v>
      </c>
      <c r="AT56" s="26">
        <f>H55+U56-AC56</f>
        <v>0</v>
      </c>
      <c r="AU56" s="26">
        <f>I55+V56-AD56</f>
        <v>0</v>
      </c>
      <c r="AV56" s="26">
        <f>AM56</f>
        <v>465</v>
      </c>
      <c r="AW56" s="26">
        <f>AV56-BE56</f>
        <v>465</v>
      </c>
      <c r="AX56" s="26">
        <f>AW56-BF56</f>
        <v>465</v>
      </c>
      <c r="AY56" s="26">
        <f>AX56-BG56</f>
        <v>0</v>
      </c>
      <c r="AZ56" s="26">
        <f>AY56-BH56</f>
        <v>0</v>
      </c>
      <c r="BA56" s="26">
        <f>AZ56-BI56</f>
        <v>0</v>
      </c>
      <c r="BB56" s="26">
        <f>BA56-BJ56</f>
        <v>0</v>
      </c>
      <c r="BC56" s="26">
        <f>BB56-BK56</f>
        <v>0</v>
      </c>
      <c r="BD56" s="26">
        <f>BC56-BL56</f>
        <v>0</v>
      </c>
      <c r="BE56" s="26">
        <f>IF(AV56&gt;0.005,MIN(AV56,INDEX($AN56:$AU56,1,B$32)),0)</f>
        <v>0</v>
      </c>
      <c r="BF56" s="26">
        <f>IF(AW56&gt;0.005,MIN(AW56,INDEX($AN56:$AU56,1,C$32)),0)</f>
        <v>0</v>
      </c>
      <c r="BG56" s="26">
        <f>IF(AX56&gt;0.005,MIN(AX56,INDEX($AN56:$AU56,1,D$32)),0)</f>
        <v>465</v>
      </c>
      <c r="BH56" s="26">
        <f>IF(AY56&gt;0.005,MIN(AY56,INDEX($AN56:$AU56,1,E$32)),0)</f>
        <v>0</v>
      </c>
      <c r="BI56" s="26">
        <f>IF(AZ56&gt;0.005,MIN(AZ56,INDEX($AN56:$AU56,1,F$32)),0)</f>
        <v>0</v>
      </c>
      <c r="BJ56" s="26">
        <f>IF(BA56&gt;0.005,MIN(BA56,INDEX($AN56:$AU56,1,G$32)),0)</f>
        <v>0</v>
      </c>
      <c r="BK56" s="26">
        <f>IF(BB56&gt;0.005,MIN(BB56,INDEX($AN56:$AU56,1,H$32)),0)</f>
        <v>0</v>
      </c>
      <c r="BL56" s="26">
        <f>IF(BC56&gt;0.005,MIN(BC56,INDEX($AN56:$AU56,1,I$32)),0)</f>
        <v>0</v>
      </c>
      <c r="BM56" s="27">
        <f>IF(M56-J56&gt;0.005,1,0)</f>
        <v>1</v>
      </c>
    </row>
    <row r="57">
      <c r="A57" s="14" t="n">
        <v>21</v>
      </c>
      <c r="B57" s="26">
        <f>IF(AN57-INDEX($BE57:$BL57,1,$J$22)&lt;0.5,0,AN57-INDEX($BE57:$BL57,1,$J$22))</f>
        <v>0</v>
      </c>
      <c r="C57" s="26">
        <f>IF(AO57-INDEX($BE57:$BL57,1,$J$23)&lt;0.5,0,AO57-INDEX($BE57:$BL57,1,$J$23))</f>
        <v>0</v>
      </c>
      <c r="D57" s="26">
        <f>IF(AP57-INDEX($BE57:$BL57,1,$J$24)&lt;0.5,0,AP57-INDEX($BE57:$BL57,1,$J$24))</f>
        <v>2834.7984261630922</v>
      </c>
      <c r="E57" s="26">
        <f>IF(AQ57-INDEX($BE57:$BL57,1,$J$25)&lt;0.5,0,AQ57-INDEX($BE57:$BL57,1,$J$25))</f>
        <v>0</v>
      </c>
      <c r="F57" s="26">
        <f>IF(AR57-INDEX($BE57:$BL57,1,$J$26)&lt;0.5,0,AR57-INDEX($BE57:$BL57,1,$J$26))</f>
        <v>0</v>
      </c>
      <c r="G57" s="26">
        <f>IF(AS57-INDEX($BE57:$BL57,1,$J$27)&lt;0.5,0,AS57-INDEX($BE57:$BL57,1,$J$27))</f>
        <v>0</v>
      </c>
      <c r="H57" s="26">
        <f>IF(AT57-INDEX($BE57:$BL57,1,$J$28)&lt;0.5,0,AT57-INDEX($BE57:$BL57,1,$J$28))</f>
        <v>0</v>
      </c>
      <c r="I57" s="26">
        <f>IF(AU57-INDEX($BE57:$BL57,1,$J$29)&lt;0.5,0,AU57-INDEX($BE57:$BL57,1,$J$29))</f>
        <v>0</v>
      </c>
      <c r="J57" s="13">
        <f>SUM(B57:I57)</f>
        <v>2834.7984261630922</v>
      </c>
      <c r="K57" s="26">
        <f>SUM(O57:V57)</f>
        <v>22.545331839522312</v>
      </c>
      <c r="L57" s="26">
        <f>SUM(W57:AD57)+SUM(BE57:BL57)</f>
        <v>795</v>
      </c>
      <c r="M57" s="26">
        <f>J56</f>
        <v>3607.2530943235697</v>
      </c>
      <c r="N57" s="27">
        <f>IF(M57&gt;0,1,0)</f>
        <v>1</v>
      </c>
      <c r="O57" s="26">
        <f>B56*$B$12/1200</f>
        <v>0</v>
      </c>
      <c r="P57" s="26">
        <f>C56*$C$12/1200</f>
        <v>0</v>
      </c>
      <c r="Q57" s="26">
        <f>D56*$D$12/1200</f>
        <v>22.545331839522312</v>
      </c>
      <c r="R57" s="26">
        <f>E56*$E$12/1200</f>
        <v>0</v>
      </c>
      <c r="S57" s="26">
        <f>F56*$F$12/1200</f>
        <v>0</v>
      </c>
      <c r="T57" s="26">
        <f>G56*$G$12/1200</f>
        <v>0</v>
      </c>
      <c r="U57" s="26">
        <f>H56*$H$12/1200</f>
        <v>0</v>
      </c>
      <c r="V57" s="26">
        <f>I56*$I$12/1200</f>
        <v>0</v>
      </c>
      <c r="W57" s="26">
        <f>IF(B56&gt;0,MIN($B$13,B56+O57,AE57),0)</f>
        <v>0</v>
      </c>
      <c r="X57" s="26">
        <f>IF(C56&gt;0,MIN($C$13,C56+P57,AF57),0)</f>
        <v>0</v>
      </c>
      <c r="Y57" s="26">
        <f>IF(D56&gt;0,MIN($D$13,D56+Q57,AG57),0)</f>
        <v>330</v>
      </c>
      <c r="Z57" s="26">
        <f>IF(E56&gt;0,MIN($E$13,E56+R57,AH57),0)</f>
        <v>0</v>
      </c>
      <c r="AA57" s="26">
        <f>IF(F56&gt;0,MIN($F$13,F56+S57,AI57),0)</f>
        <v>0</v>
      </c>
      <c r="AB57" s="26">
        <f>IF(G56&gt;0,MIN($G$13,G56+T57,AJ57),0)</f>
        <v>0</v>
      </c>
      <c r="AC57" s="26">
        <f>IF(H56&gt;0,MIN($H$13,H56+U57,AK57),0)</f>
        <v>0</v>
      </c>
      <c r="AD57" s="26">
        <f>IF(I56&gt;0,MIN($I$13,I56+V57,AL57),0)</f>
        <v>0</v>
      </c>
      <c r="AE57" s="26">
        <f>$B$19</f>
        <v>795</v>
      </c>
      <c r="AF57" s="26">
        <f>AE57-W57</f>
        <v>795</v>
      </c>
      <c r="AG57" s="26">
        <f>AF57-X57</f>
        <v>795</v>
      </c>
      <c r="AH57" s="26">
        <f>AG57-Y57</f>
        <v>465</v>
      </c>
      <c r="AI57" s="26">
        <f>AH57-Z57</f>
        <v>465</v>
      </c>
      <c r="AJ57" s="26">
        <f>AI57-AA57</f>
        <v>465</v>
      </c>
      <c r="AK57" s="26">
        <f>AJ57-AB57</f>
        <v>465</v>
      </c>
      <c r="AL57" s="26">
        <f>AK57-AC57</f>
        <v>465</v>
      </c>
      <c r="AM57" s="26">
        <f>AL57-AD57</f>
        <v>465</v>
      </c>
      <c r="AN57" s="26">
        <f>B56+O57-W57</f>
        <v>0</v>
      </c>
      <c r="AO57" s="26">
        <f>C56+P57-X57</f>
        <v>0</v>
      </c>
      <c r="AP57" s="26">
        <f>D56+Q57-Y57</f>
        <v>3299.7984261630922</v>
      </c>
      <c r="AQ57" s="26">
        <f>E56+R57-Z57</f>
        <v>0</v>
      </c>
      <c r="AR57" s="26">
        <f>F56+S57-AA57</f>
        <v>0</v>
      </c>
      <c r="AS57" s="26">
        <f>G56+T57-AB57</f>
        <v>0</v>
      </c>
      <c r="AT57" s="26">
        <f>H56+U57-AC57</f>
        <v>0</v>
      </c>
      <c r="AU57" s="26">
        <f>I56+V57-AD57</f>
        <v>0</v>
      </c>
      <c r="AV57" s="26">
        <f>AM57</f>
        <v>465</v>
      </c>
      <c r="AW57" s="26">
        <f>AV57-BE57</f>
        <v>465</v>
      </c>
      <c r="AX57" s="26">
        <f>AW57-BF57</f>
        <v>465</v>
      </c>
      <c r="AY57" s="26">
        <f>AX57-BG57</f>
        <v>0</v>
      </c>
      <c r="AZ57" s="26">
        <f>AY57-BH57</f>
        <v>0</v>
      </c>
      <c r="BA57" s="26">
        <f>AZ57-BI57</f>
        <v>0</v>
      </c>
      <c r="BB57" s="26">
        <f>BA57-BJ57</f>
        <v>0</v>
      </c>
      <c r="BC57" s="26">
        <f>BB57-BK57</f>
        <v>0</v>
      </c>
      <c r="BD57" s="26">
        <f>BC57-BL57</f>
        <v>0</v>
      </c>
      <c r="BE57" s="26">
        <f>IF(AV57&gt;0.005,MIN(AV57,INDEX($AN57:$AU57,1,B$32)),0)</f>
        <v>0</v>
      </c>
      <c r="BF57" s="26">
        <f>IF(AW57&gt;0.005,MIN(AW57,INDEX($AN57:$AU57,1,C$32)),0)</f>
        <v>0</v>
      </c>
      <c r="BG57" s="26">
        <f>IF(AX57&gt;0.005,MIN(AX57,INDEX($AN57:$AU57,1,D$32)),0)</f>
        <v>465</v>
      </c>
      <c r="BH57" s="26">
        <f>IF(AY57&gt;0.005,MIN(AY57,INDEX($AN57:$AU57,1,E$32)),0)</f>
        <v>0</v>
      </c>
      <c r="BI57" s="26">
        <f>IF(AZ57&gt;0.005,MIN(AZ57,INDEX($AN57:$AU57,1,F$32)),0)</f>
        <v>0</v>
      </c>
      <c r="BJ57" s="26">
        <f>IF(BA57&gt;0.005,MIN(BA57,INDEX($AN57:$AU57,1,G$32)),0)</f>
        <v>0</v>
      </c>
      <c r="BK57" s="26">
        <f>IF(BB57&gt;0.005,MIN(BB57,INDEX($AN57:$AU57,1,H$32)),0)</f>
        <v>0</v>
      </c>
      <c r="BL57" s="26">
        <f>IF(BC57&gt;0.005,MIN(BC57,INDEX($AN57:$AU57,1,I$32)),0)</f>
        <v>0</v>
      </c>
      <c r="BM57" s="27">
        <f>IF(M57-J57&gt;0.005,1,0)</f>
        <v>1</v>
      </c>
    </row>
    <row r="58">
      <c r="A58" s="14" t="n">
        <v>22</v>
      </c>
      <c r="B58" s="26">
        <f>IF(AN58-INDEX($BE58:$BL58,1,$J$22)&lt;0.5,0,AN58-INDEX($BE58:$BL58,1,$J$22))</f>
        <v>0</v>
      </c>
      <c r="C58" s="26">
        <f>IF(AO58-INDEX($BE58:$BL58,1,$J$23)&lt;0.5,0,AO58-INDEX($BE58:$BL58,1,$J$23))</f>
        <v>0</v>
      </c>
      <c r="D58" s="26">
        <f>IF(AP58-INDEX($BE58:$BL58,1,$J$24)&lt;0.5,0,AP58-INDEX($BE58:$BL58,1,$J$24))</f>
        <v>2057.5159163266117</v>
      </c>
      <c r="E58" s="26">
        <f>IF(AQ58-INDEX($BE58:$BL58,1,$J$25)&lt;0.5,0,AQ58-INDEX($BE58:$BL58,1,$J$25))</f>
        <v>0</v>
      </c>
      <c r="F58" s="26">
        <f>IF(AR58-INDEX($BE58:$BL58,1,$J$26)&lt;0.5,0,AR58-INDEX($BE58:$BL58,1,$J$26))</f>
        <v>0</v>
      </c>
      <c r="G58" s="26">
        <f>IF(AS58-INDEX($BE58:$BL58,1,$J$27)&lt;0.5,0,AS58-INDEX($BE58:$BL58,1,$J$27))</f>
        <v>0</v>
      </c>
      <c r="H58" s="26">
        <f>IF(AT58-INDEX($BE58:$BL58,1,$J$28)&lt;0.5,0,AT58-INDEX($BE58:$BL58,1,$J$28))</f>
        <v>0</v>
      </c>
      <c r="I58" s="26">
        <f>IF(AU58-INDEX($BE58:$BL58,1,$J$29)&lt;0.5,0,AU58-INDEX($BE58:$BL58,1,$J$29))</f>
        <v>0</v>
      </c>
      <c r="J58" s="13">
        <f>SUM(B58:I58)</f>
        <v>2057.5159163266117</v>
      </c>
      <c r="K58" s="26">
        <f>SUM(O58:V58)</f>
        <v>17.717490163519326</v>
      </c>
      <c r="L58" s="26">
        <f>SUM(W58:AD58)+SUM(BE58:BL58)</f>
        <v>795</v>
      </c>
      <c r="M58" s="26">
        <f>J57</f>
        <v>2834.7984261630922</v>
      </c>
      <c r="N58" s="27">
        <f>IF(M58&gt;0,1,0)</f>
        <v>1</v>
      </c>
      <c r="O58" s="26">
        <f>B57*$B$12/1200</f>
        <v>0</v>
      </c>
      <c r="P58" s="26">
        <f>C57*$C$12/1200</f>
        <v>0</v>
      </c>
      <c r="Q58" s="26">
        <f>D57*$D$12/1200</f>
        <v>17.717490163519326</v>
      </c>
      <c r="R58" s="26">
        <f>E57*$E$12/1200</f>
        <v>0</v>
      </c>
      <c r="S58" s="26">
        <f>F57*$F$12/1200</f>
        <v>0</v>
      </c>
      <c r="T58" s="26">
        <f>G57*$G$12/1200</f>
        <v>0</v>
      </c>
      <c r="U58" s="26">
        <f>H57*$H$12/1200</f>
        <v>0</v>
      </c>
      <c r="V58" s="26">
        <f>I57*$I$12/1200</f>
        <v>0</v>
      </c>
      <c r="W58" s="26">
        <f>IF(B57&gt;0,MIN($B$13,B57+O58,AE58),0)</f>
        <v>0</v>
      </c>
      <c r="X58" s="26">
        <f>IF(C57&gt;0,MIN($C$13,C57+P58,AF58),0)</f>
        <v>0</v>
      </c>
      <c r="Y58" s="26">
        <f>IF(D57&gt;0,MIN($D$13,D57+Q58,AG58),0)</f>
        <v>330</v>
      </c>
      <c r="Z58" s="26">
        <f>IF(E57&gt;0,MIN($E$13,E57+R58,AH58),0)</f>
        <v>0</v>
      </c>
      <c r="AA58" s="26">
        <f>IF(F57&gt;0,MIN($F$13,F57+S58,AI58),0)</f>
        <v>0</v>
      </c>
      <c r="AB58" s="26">
        <f>IF(G57&gt;0,MIN($G$13,G57+T58,AJ58),0)</f>
        <v>0</v>
      </c>
      <c r="AC58" s="26">
        <f>IF(H57&gt;0,MIN($H$13,H57+U58,AK58),0)</f>
        <v>0</v>
      </c>
      <c r="AD58" s="26">
        <f>IF(I57&gt;0,MIN($I$13,I57+V58,AL58),0)</f>
        <v>0</v>
      </c>
      <c r="AE58" s="26">
        <f>$B$19</f>
        <v>795</v>
      </c>
      <c r="AF58" s="26">
        <f>AE58-W58</f>
        <v>795</v>
      </c>
      <c r="AG58" s="26">
        <f>AF58-X58</f>
        <v>795</v>
      </c>
      <c r="AH58" s="26">
        <f>AG58-Y58</f>
        <v>465</v>
      </c>
      <c r="AI58" s="26">
        <f>AH58-Z58</f>
        <v>465</v>
      </c>
      <c r="AJ58" s="26">
        <f>AI58-AA58</f>
        <v>465</v>
      </c>
      <c r="AK58" s="26">
        <f>AJ58-AB58</f>
        <v>465</v>
      </c>
      <c r="AL58" s="26">
        <f>AK58-AC58</f>
        <v>465</v>
      </c>
      <c r="AM58" s="26">
        <f>AL58-AD58</f>
        <v>465</v>
      </c>
      <c r="AN58" s="26">
        <f>B57+O58-W58</f>
        <v>0</v>
      </c>
      <c r="AO58" s="26">
        <f>C57+P58-X58</f>
        <v>0</v>
      </c>
      <c r="AP58" s="26">
        <f>D57+Q58-Y58</f>
        <v>2522.5159163266117</v>
      </c>
      <c r="AQ58" s="26">
        <f>E57+R58-Z58</f>
        <v>0</v>
      </c>
      <c r="AR58" s="26">
        <f>F57+S58-AA58</f>
        <v>0</v>
      </c>
      <c r="AS58" s="26">
        <f>G57+T58-AB58</f>
        <v>0</v>
      </c>
      <c r="AT58" s="26">
        <f>H57+U58-AC58</f>
        <v>0</v>
      </c>
      <c r="AU58" s="26">
        <f>I57+V58-AD58</f>
        <v>0</v>
      </c>
      <c r="AV58" s="26">
        <f>AM58</f>
        <v>465</v>
      </c>
      <c r="AW58" s="26">
        <f>AV58-BE58</f>
        <v>465</v>
      </c>
      <c r="AX58" s="26">
        <f>AW58-BF58</f>
        <v>465</v>
      </c>
      <c r="AY58" s="26">
        <f>AX58-BG58</f>
        <v>0</v>
      </c>
      <c r="AZ58" s="26">
        <f>AY58-BH58</f>
        <v>0</v>
      </c>
      <c r="BA58" s="26">
        <f>AZ58-BI58</f>
        <v>0</v>
      </c>
      <c r="BB58" s="26">
        <f>BA58-BJ58</f>
        <v>0</v>
      </c>
      <c r="BC58" s="26">
        <f>BB58-BK58</f>
        <v>0</v>
      </c>
      <c r="BD58" s="26">
        <f>BC58-BL58</f>
        <v>0</v>
      </c>
      <c r="BE58" s="26">
        <f>IF(AV58&gt;0.005,MIN(AV58,INDEX($AN58:$AU58,1,B$32)),0)</f>
        <v>0</v>
      </c>
      <c r="BF58" s="26">
        <f>IF(AW58&gt;0.005,MIN(AW58,INDEX($AN58:$AU58,1,C$32)),0)</f>
        <v>0</v>
      </c>
      <c r="BG58" s="26">
        <f>IF(AX58&gt;0.005,MIN(AX58,INDEX($AN58:$AU58,1,D$32)),0)</f>
        <v>465</v>
      </c>
      <c r="BH58" s="26">
        <f>IF(AY58&gt;0.005,MIN(AY58,INDEX($AN58:$AU58,1,E$32)),0)</f>
        <v>0</v>
      </c>
      <c r="BI58" s="26">
        <f>IF(AZ58&gt;0.005,MIN(AZ58,INDEX($AN58:$AU58,1,F$32)),0)</f>
        <v>0</v>
      </c>
      <c r="BJ58" s="26">
        <f>IF(BA58&gt;0.005,MIN(BA58,INDEX($AN58:$AU58,1,G$32)),0)</f>
        <v>0</v>
      </c>
      <c r="BK58" s="26">
        <f>IF(BB58&gt;0.005,MIN(BB58,INDEX($AN58:$AU58,1,H$32)),0)</f>
        <v>0</v>
      </c>
      <c r="BL58" s="26">
        <f>IF(BC58&gt;0.005,MIN(BC58,INDEX($AN58:$AU58,1,I$32)),0)</f>
        <v>0</v>
      </c>
      <c r="BM58" s="27">
        <f>IF(M58-J58&gt;0.005,1,0)</f>
        <v>1</v>
      </c>
    </row>
    <row r="59">
      <c r="A59" s="14" t="n">
        <v>23</v>
      </c>
      <c r="B59" s="26">
        <f>IF(AN59-INDEX($BE59:$BL59,1,$J$22)&lt;0.5,0,AN59-INDEX($BE59:$BL59,1,$J$22))</f>
        <v>0</v>
      </c>
      <c r="C59" s="26">
        <f>IF(AO59-INDEX($BE59:$BL59,1,$J$23)&lt;0.5,0,AO59-INDEX($BE59:$BL59,1,$J$23))</f>
        <v>0</v>
      </c>
      <c r="D59" s="26">
        <f>IF(AP59-INDEX($BE59:$BL59,1,$J$24)&lt;0.5,0,AP59-INDEX($BE59:$BL59,1,$J$24))</f>
        <v>1275.3753908036529</v>
      </c>
      <c r="E59" s="26">
        <f>IF(AQ59-INDEX($BE59:$BL59,1,$J$25)&lt;0.5,0,AQ59-INDEX($BE59:$BL59,1,$J$25))</f>
        <v>0</v>
      </c>
      <c r="F59" s="26">
        <f>IF(AR59-INDEX($BE59:$BL59,1,$J$26)&lt;0.5,0,AR59-INDEX($BE59:$BL59,1,$J$26))</f>
        <v>0</v>
      </c>
      <c r="G59" s="26">
        <f>IF(AS59-INDEX($BE59:$BL59,1,$J$27)&lt;0.5,0,AS59-INDEX($BE59:$BL59,1,$J$27))</f>
        <v>0</v>
      </c>
      <c r="H59" s="26">
        <f>IF(AT59-INDEX($BE59:$BL59,1,$J$28)&lt;0.5,0,AT59-INDEX($BE59:$BL59,1,$J$28))</f>
        <v>0</v>
      </c>
      <c r="I59" s="26">
        <f>IF(AU59-INDEX($BE59:$BL59,1,$J$29)&lt;0.5,0,AU59-INDEX($BE59:$BL59,1,$J$29))</f>
        <v>0</v>
      </c>
      <c r="J59" s="13">
        <f>SUM(B59:I59)</f>
        <v>1275.3753908036529</v>
      </c>
      <c r="K59" s="26">
        <f>SUM(O59:V59)</f>
        <v>12.859474477041323</v>
      </c>
      <c r="L59" s="26">
        <f>SUM(W59:AD59)+SUM(BE59:BL59)</f>
        <v>795</v>
      </c>
      <c r="M59" s="26">
        <f>J58</f>
        <v>2057.5159163266117</v>
      </c>
      <c r="N59" s="27">
        <f>IF(M59&gt;0,1,0)</f>
        <v>1</v>
      </c>
      <c r="O59" s="26">
        <f>B58*$B$12/1200</f>
        <v>0</v>
      </c>
      <c r="P59" s="26">
        <f>C58*$C$12/1200</f>
        <v>0</v>
      </c>
      <c r="Q59" s="26">
        <f>D58*$D$12/1200</f>
        <v>12.859474477041323</v>
      </c>
      <c r="R59" s="26">
        <f>E58*$E$12/1200</f>
        <v>0</v>
      </c>
      <c r="S59" s="26">
        <f>F58*$F$12/1200</f>
        <v>0</v>
      </c>
      <c r="T59" s="26">
        <f>G58*$G$12/1200</f>
        <v>0</v>
      </c>
      <c r="U59" s="26">
        <f>H58*$H$12/1200</f>
        <v>0</v>
      </c>
      <c r="V59" s="26">
        <f>I58*$I$12/1200</f>
        <v>0</v>
      </c>
      <c r="W59" s="26">
        <f>IF(B58&gt;0,MIN($B$13,B58+O59,AE59),0)</f>
        <v>0</v>
      </c>
      <c r="X59" s="26">
        <f>IF(C58&gt;0,MIN($C$13,C58+P59,AF59),0)</f>
        <v>0</v>
      </c>
      <c r="Y59" s="26">
        <f>IF(D58&gt;0,MIN($D$13,D58+Q59,AG59),0)</f>
        <v>330</v>
      </c>
      <c r="Z59" s="26">
        <f>IF(E58&gt;0,MIN($E$13,E58+R59,AH59),0)</f>
        <v>0</v>
      </c>
      <c r="AA59" s="26">
        <f>IF(F58&gt;0,MIN($F$13,F58+S59,AI59),0)</f>
        <v>0</v>
      </c>
      <c r="AB59" s="26">
        <f>IF(G58&gt;0,MIN($G$13,G58+T59,AJ59),0)</f>
        <v>0</v>
      </c>
      <c r="AC59" s="26">
        <f>IF(H58&gt;0,MIN($H$13,H58+U59,AK59),0)</f>
        <v>0</v>
      </c>
      <c r="AD59" s="26">
        <f>IF(I58&gt;0,MIN($I$13,I58+V59,AL59),0)</f>
        <v>0</v>
      </c>
      <c r="AE59" s="26">
        <f>$B$19</f>
        <v>795</v>
      </c>
      <c r="AF59" s="26">
        <f>AE59-W59</f>
        <v>795</v>
      </c>
      <c r="AG59" s="26">
        <f>AF59-X59</f>
        <v>795</v>
      </c>
      <c r="AH59" s="26">
        <f>AG59-Y59</f>
        <v>465</v>
      </c>
      <c r="AI59" s="26">
        <f>AH59-Z59</f>
        <v>465</v>
      </c>
      <c r="AJ59" s="26">
        <f>AI59-AA59</f>
        <v>465</v>
      </c>
      <c r="AK59" s="26">
        <f>AJ59-AB59</f>
        <v>465</v>
      </c>
      <c r="AL59" s="26">
        <f>AK59-AC59</f>
        <v>465</v>
      </c>
      <c r="AM59" s="26">
        <f>AL59-AD59</f>
        <v>465</v>
      </c>
      <c r="AN59" s="26">
        <f>B58+O59-W59</f>
        <v>0</v>
      </c>
      <c r="AO59" s="26">
        <f>C58+P59-X59</f>
        <v>0</v>
      </c>
      <c r="AP59" s="26">
        <f>D58+Q59-Y59</f>
        <v>1740.3753908036529</v>
      </c>
      <c r="AQ59" s="26">
        <f>E58+R59-Z59</f>
        <v>0</v>
      </c>
      <c r="AR59" s="26">
        <f>F58+S59-AA59</f>
        <v>0</v>
      </c>
      <c r="AS59" s="26">
        <f>G58+T59-AB59</f>
        <v>0</v>
      </c>
      <c r="AT59" s="26">
        <f>H58+U59-AC59</f>
        <v>0</v>
      </c>
      <c r="AU59" s="26">
        <f>I58+V59-AD59</f>
        <v>0</v>
      </c>
      <c r="AV59" s="26">
        <f>AM59</f>
        <v>465</v>
      </c>
      <c r="AW59" s="26">
        <f>AV59-BE59</f>
        <v>465</v>
      </c>
      <c r="AX59" s="26">
        <f>AW59-BF59</f>
        <v>465</v>
      </c>
      <c r="AY59" s="26">
        <f>AX59-BG59</f>
        <v>0</v>
      </c>
      <c r="AZ59" s="26">
        <f>AY59-BH59</f>
        <v>0</v>
      </c>
      <c r="BA59" s="26">
        <f>AZ59-BI59</f>
        <v>0</v>
      </c>
      <c r="BB59" s="26">
        <f>BA59-BJ59</f>
        <v>0</v>
      </c>
      <c r="BC59" s="26">
        <f>BB59-BK59</f>
        <v>0</v>
      </c>
      <c r="BD59" s="26">
        <f>BC59-BL59</f>
        <v>0</v>
      </c>
      <c r="BE59" s="26">
        <f>IF(AV59&gt;0.005,MIN(AV59,INDEX($AN59:$AU59,1,B$32)),0)</f>
        <v>0</v>
      </c>
      <c r="BF59" s="26">
        <f>IF(AW59&gt;0.005,MIN(AW59,INDEX($AN59:$AU59,1,C$32)),0)</f>
        <v>0</v>
      </c>
      <c r="BG59" s="26">
        <f>IF(AX59&gt;0.005,MIN(AX59,INDEX($AN59:$AU59,1,D$32)),0)</f>
        <v>465</v>
      </c>
      <c r="BH59" s="26">
        <f>IF(AY59&gt;0.005,MIN(AY59,INDEX($AN59:$AU59,1,E$32)),0)</f>
        <v>0</v>
      </c>
      <c r="BI59" s="26">
        <f>IF(AZ59&gt;0.005,MIN(AZ59,INDEX($AN59:$AU59,1,F$32)),0)</f>
        <v>0</v>
      </c>
      <c r="BJ59" s="26">
        <f>IF(BA59&gt;0.005,MIN(BA59,INDEX($AN59:$AU59,1,G$32)),0)</f>
        <v>0</v>
      </c>
      <c r="BK59" s="26">
        <f>IF(BB59&gt;0.005,MIN(BB59,INDEX($AN59:$AU59,1,H$32)),0)</f>
        <v>0</v>
      </c>
      <c r="BL59" s="26">
        <f>IF(BC59&gt;0.005,MIN(BC59,INDEX($AN59:$AU59,1,I$32)),0)</f>
        <v>0</v>
      </c>
      <c r="BM59" s="27">
        <f>IF(M59-J59&gt;0.005,1,0)</f>
        <v>1</v>
      </c>
    </row>
    <row r="60">
      <c r="A60" s="14" t="n">
        <v>24</v>
      </c>
      <c r="B60" s="26">
        <f>IF(AN60-INDEX($BE60:$BL60,1,$J$22)&lt;0.5,0,AN60-INDEX($BE60:$BL60,1,$J$22))</f>
        <v>0</v>
      </c>
      <c r="C60" s="26">
        <f>IF(AO60-INDEX($BE60:$BL60,1,$J$23)&lt;0.5,0,AO60-INDEX($BE60:$BL60,1,$J$23))</f>
        <v>0</v>
      </c>
      <c r="D60" s="26">
        <f>IF(AP60-INDEX($BE60:$BL60,1,$J$24)&lt;0.5,0,AP60-INDEX($BE60:$BL60,1,$J$24))</f>
        <v>488.3464869961756</v>
      </c>
      <c r="E60" s="26">
        <f>IF(AQ60-INDEX($BE60:$BL60,1,$J$25)&lt;0.5,0,AQ60-INDEX($BE60:$BL60,1,$J$25))</f>
        <v>0</v>
      </c>
      <c r="F60" s="26">
        <f>IF(AR60-INDEX($BE60:$BL60,1,$J$26)&lt;0.5,0,AR60-INDEX($BE60:$BL60,1,$J$26))</f>
        <v>0</v>
      </c>
      <c r="G60" s="26">
        <f>IF(AS60-INDEX($BE60:$BL60,1,$J$27)&lt;0.5,0,AS60-INDEX($BE60:$BL60,1,$J$27))</f>
        <v>0</v>
      </c>
      <c r="H60" s="26">
        <f>IF(AT60-INDEX($BE60:$BL60,1,$J$28)&lt;0.5,0,AT60-INDEX($BE60:$BL60,1,$J$28))</f>
        <v>0</v>
      </c>
      <c r="I60" s="26">
        <f>IF(AU60-INDEX($BE60:$BL60,1,$J$29)&lt;0.5,0,AU60-INDEX($BE60:$BL60,1,$J$29))</f>
        <v>0</v>
      </c>
      <c r="J60" s="13">
        <f>SUM(B60:I60)</f>
        <v>488.3464869961756</v>
      </c>
      <c r="K60" s="26">
        <f>SUM(O60:V60)</f>
        <v>7.971096192522831</v>
      </c>
      <c r="L60" s="26">
        <f>SUM(W60:AD60)+SUM(BE60:BL60)</f>
        <v>795</v>
      </c>
      <c r="M60" s="26">
        <f>J59</f>
        <v>1275.3753908036529</v>
      </c>
      <c r="N60" s="27">
        <f>IF(M60&gt;0,1,0)</f>
        <v>1</v>
      </c>
      <c r="O60" s="26">
        <f>B59*$B$12/1200</f>
        <v>0</v>
      </c>
      <c r="P60" s="26">
        <f>C59*$C$12/1200</f>
        <v>0</v>
      </c>
      <c r="Q60" s="26">
        <f>D59*$D$12/1200</f>
        <v>7.971096192522831</v>
      </c>
      <c r="R60" s="26">
        <f>E59*$E$12/1200</f>
        <v>0</v>
      </c>
      <c r="S60" s="26">
        <f>F59*$F$12/1200</f>
        <v>0</v>
      </c>
      <c r="T60" s="26">
        <f>G59*$G$12/1200</f>
        <v>0</v>
      </c>
      <c r="U60" s="26">
        <f>H59*$H$12/1200</f>
        <v>0</v>
      </c>
      <c r="V60" s="26">
        <f>I59*$I$12/1200</f>
        <v>0</v>
      </c>
      <c r="W60" s="26">
        <f>IF(B59&gt;0,MIN($B$13,B59+O60,AE60),0)</f>
        <v>0</v>
      </c>
      <c r="X60" s="26">
        <f>IF(C59&gt;0,MIN($C$13,C59+P60,AF60),0)</f>
        <v>0</v>
      </c>
      <c r="Y60" s="26">
        <f>IF(D59&gt;0,MIN($D$13,D59+Q60,AG60),0)</f>
        <v>330</v>
      </c>
      <c r="Z60" s="26">
        <f>IF(E59&gt;0,MIN($E$13,E59+R60,AH60),0)</f>
        <v>0</v>
      </c>
      <c r="AA60" s="26">
        <f>IF(F59&gt;0,MIN($F$13,F59+S60,AI60),0)</f>
        <v>0</v>
      </c>
      <c r="AB60" s="26">
        <f>IF(G59&gt;0,MIN($G$13,G59+T60,AJ60),0)</f>
        <v>0</v>
      </c>
      <c r="AC60" s="26">
        <f>IF(H59&gt;0,MIN($H$13,H59+U60,AK60),0)</f>
        <v>0</v>
      </c>
      <c r="AD60" s="26">
        <f>IF(I59&gt;0,MIN($I$13,I59+V60,AL60),0)</f>
        <v>0</v>
      </c>
      <c r="AE60" s="26">
        <f>$B$19</f>
        <v>795</v>
      </c>
      <c r="AF60" s="26">
        <f>AE60-W60</f>
        <v>795</v>
      </c>
      <c r="AG60" s="26">
        <f>AF60-X60</f>
        <v>795</v>
      </c>
      <c r="AH60" s="26">
        <f>AG60-Y60</f>
        <v>465</v>
      </c>
      <c r="AI60" s="26">
        <f>AH60-Z60</f>
        <v>465</v>
      </c>
      <c r="AJ60" s="26">
        <f>AI60-AA60</f>
        <v>465</v>
      </c>
      <c r="AK60" s="26">
        <f>AJ60-AB60</f>
        <v>465</v>
      </c>
      <c r="AL60" s="26">
        <f>AK60-AC60</f>
        <v>465</v>
      </c>
      <c r="AM60" s="26">
        <f>AL60-AD60</f>
        <v>465</v>
      </c>
      <c r="AN60" s="26">
        <f>B59+O60-W60</f>
        <v>0</v>
      </c>
      <c r="AO60" s="26">
        <f>C59+P60-X60</f>
        <v>0</v>
      </c>
      <c r="AP60" s="26">
        <f>D59+Q60-Y60</f>
        <v>953.3464869961756</v>
      </c>
      <c r="AQ60" s="26">
        <f>E59+R60-Z60</f>
        <v>0</v>
      </c>
      <c r="AR60" s="26">
        <f>F59+S60-AA60</f>
        <v>0</v>
      </c>
      <c r="AS60" s="26">
        <f>G59+T60-AB60</f>
        <v>0</v>
      </c>
      <c r="AT60" s="26">
        <f>H59+U60-AC60</f>
        <v>0</v>
      </c>
      <c r="AU60" s="26">
        <f>I59+V60-AD60</f>
        <v>0</v>
      </c>
      <c r="AV60" s="26">
        <f>AM60</f>
        <v>465</v>
      </c>
      <c r="AW60" s="26">
        <f>AV60-BE60</f>
        <v>465</v>
      </c>
      <c r="AX60" s="26">
        <f>AW60-BF60</f>
        <v>465</v>
      </c>
      <c r="AY60" s="26">
        <f>AX60-BG60</f>
        <v>0</v>
      </c>
      <c r="AZ60" s="26">
        <f>AY60-BH60</f>
        <v>0</v>
      </c>
      <c r="BA60" s="26">
        <f>AZ60-BI60</f>
        <v>0</v>
      </c>
      <c r="BB60" s="26">
        <f>BA60-BJ60</f>
        <v>0</v>
      </c>
      <c r="BC60" s="26">
        <f>BB60-BK60</f>
        <v>0</v>
      </c>
      <c r="BD60" s="26">
        <f>BC60-BL60</f>
        <v>0</v>
      </c>
      <c r="BE60" s="26">
        <f>IF(AV60&gt;0.005,MIN(AV60,INDEX($AN60:$AU60,1,B$32)),0)</f>
        <v>0</v>
      </c>
      <c r="BF60" s="26">
        <f>IF(AW60&gt;0.005,MIN(AW60,INDEX($AN60:$AU60,1,C$32)),0)</f>
        <v>0</v>
      </c>
      <c r="BG60" s="26">
        <f>IF(AX60&gt;0.005,MIN(AX60,INDEX($AN60:$AU60,1,D$32)),0)</f>
        <v>465</v>
      </c>
      <c r="BH60" s="26">
        <f>IF(AY60&gt;0.005,MIN(AY60,INDEX($AN60:$AU60,1,E$32)),0)</f>
        <v>0</v>
      </c>
      <c r="BI60" s="26">
        <f>IF(AZ60&gt;0.005,MIN(AZ60,INDEX($AN60:$AU60,1,F$32)),0)</f>
        <v>0</v>
      </c>
      <c r="BJ60" s="26">
        <f>IF(BA60&gt;0.005,MIN(BA60,INDEX($AN60:$AU60,1,G$32)),0)</f>
        <v>0</v>
      </c>
      <c r="BK60" s="26">
        <f>IF(BB60&gt;0.005,MIN(BB60,INDEX($AN60:$AU60,1,H$32)),0)</f>
        <v>0</v>
      </c>
      <c r="BL60" s="26">
        <f>IF(BC60&gt;0.005,MIN(BC60,INDEX($AN60:$AU60,1,I$32)),0)</f>
        <v>0</v>
      </c>
      <c r="BM60" s="27">
        <f>IF(M60-J60&gt;0.005,1,0)</f>
        <v>1</v>
      </c>
    </row>
    <row r="61">
      <c r="A61" s="14" t="n">
        <v>25</v>
      </c>
      <c r="B61" s="26">
        <f>IF(AN61-INDEX($BE61:$BL61,1,$J$22)&lt;0.5,0,AN61-INDEX($BE61:$BL61,1,$J$22))</f>
        <v>0</v>
      </c>
      <c r="C61" s="26">
        <f>IF(AO61-INDEX($BE61:$BL61,1,$J$23)&lt;0.5,0,AO61-INDEX($BE61:$BL61,1,$J$23))</f>
        <v>0</v>
      </c>
      <c r="D61" s="26">
        <f>IF(AP61-INDEX($BE61:$BL61,1,$J$24)&lt;0.5,0,AP61-INDEX($BE61:$BL61,1,$J$24))</f>
        <v>0</v>
      </c>
      <c r="E61" s="26">
        <f>IF(AQ61-INDEX($BE61:$BL61,1,$J$25)&lt;0.5,0,AQ61-INDEX($BE61:$BL61,1,$J$25))</f>
        <v>0</v>
      </c>
      <c r="F61" s="26">
        <f>IF(AR61-INDEX($BE61:$BL61,1,$J$26)&lt;0.5,0,AR61-INDEX($BE61:$BL61,1,$J$26))</f>
        <v>0</v>
      </c>
      <c r="G61" s="26">
        <f>IF(AS61-INDEX($BE61:$BL61,1,$J$27)&lt;0.5,0,AS61-INDEX($BE61:$BL61,1,$J$27))</f>
        <v>0</v>
      </c>
      <c r="H61" s="26">
        <f>IF(AT61-INDEX($BE61:$BL61,1,$J$28)&lt;0.5,0,AT61-INDEX($BE61:$BL61,1,$J$28))</f>
        <v>0</v>
      </c>
      <c r="I61" s="26">
        <f>IF(AU61-INDEX($BE61:$BL61,1,$J$29)&lt;0.5,0,AU61-INDEX($BE61:$BL61,1,$J$29))</f>
        <v>0</v>
      </c>
      <c r="J61" s="13">
        <f>SUM(B61:I61)</f>
        <v>0</v>
      </c>
      <c r="K61" s="26">
        <f>SUM(O61:V61)</f>
        <v>3.0521655437260975</v>
      </c>
      <c r="L61" s="26">
        <f>SUM(W61:AD61)+SUM(BE61:BL61)</f>
        <v>491.3986525399017</v>
      </c>
      <c r="M61" s="26">
        <f>J60</f>
        <v>488.3464869961756</v>
      </c>
      <c r="N61" s="27">
        <f>IF(M61&gt;0,1,0)</f>
        <v>1</v>
      </c>
      <c r="O61" s="26">
        <f>B60*$B$12/1200</f>
        <v>0</v>
      </c>
      <c r="P61" s="26">
        <f>C60*$C$12/1200</f>
        <v>0</v>
      </c>
      <c r="Q61" s="26">
        <f>D60*$D$12/1200</f>
        <v>3.0521655437260975</v>
      </c>
      <c r="R61" s="26">
        <f>E60*$E$12/1200</f>
        <v>0</v>
      </c>
      <c r="S61" s="26">
        <f>F60*$F$12/1200</f>
        <v>0</v>
      </c>
      <c r="T61" s="26">
        <f>G60*$G$12/1200</f>
        <v>0</v>
      </c>
      <c r="U61" s="26">
        <f>H60*$H$12/1200</f>
        <v>0</v>
      </c>
      <c r="V61" s="26">
        <f>I60*$I$12/1200</f>
        <v>0</v>
      </c>
      <c r="W61" s="26">
        <f>IF(B60&gt;0,MIN($B$13,B60+O61,AE61),0)</f>
        <v>0</v>
      </c>
      <c r="X61" s="26">
        <f>IF(C60&gt;0,MIN($C$13,C60+P61,AF61),0)</f>
        <v>0</v>
      </c>
      <c r="Y61" s="26">
        <f>IF(D60&gt;0,MIN($D$13,D60+Q61,AG61),0)</f>
        <v>330</v>
      </c>
      <c r="Z61" s="26">
        <f>IF(E60&gt;0,MIN($E$13,E60+R61,AH61),0)</f>
        <v>0</v>
      </c>
      <c r="AA61" s="26">
        <f>IF(F60&gt;0,MIN($F$13,F60+S61,AI61),0)</f>
        <v>0</v>
      </c>
      <c r="AB61" s="26">
        <f>IF(G60&gt;0,MIN($G$13,G60+T61,AJ61),0)</f>
        <v>0</v>
      </c>
      <c r="AC61" s="26">
        <f>IF(H60&gt;0,MIN($H$13,H60+U61,AK61),0)</f>
        <v>0</v>
      </c>
      <c r="AD61" s="26">
        <f>IF(I60&gt;0,MIN($I$13,I60+V61,AL61),0)</f>
        <v>0</v>
      </c>
      <c r="AE61" s="26">
        <f>$B$19</f>
        <v>795</v>
      </c>
      <c r="AF61" s="26">
        <f>AE61-W61</f>
        <v>795</v>
      </c>
      <c r="AG61" s="26">
        <f>AF61-X61</f>
        <v>795</v>
      </c>
      <c r="AH61" s="26">
        <f>AG61-Y61</f>
        <v>465</v>
      </c>
      <c r="AI61" s="26">
        <f>AH61-Z61</f>
        <v>465</v>
      </c>
      <c r="AJ61" s="26">
        <f>AI61-AA61</f>
        <v>465</v>
      </c>
      <c r="AK61" s="26">
        <f>AJ61-AB61</f>
        <v>465</v>
      </c>
      <c r="AL61" s="26">
        <f>AK61-AC61</f>
        <v>465</v>
      </c>
      <c r="AM61" s="26">
        <f>AL61-AD61</f>
        <v>465</v>
      </c>
      <c r="AN61" s="26">
        <f>B60+O61-W61</f>
        <v>0</v>
      </c>
      <c r="AO61" s="26">
        <f>C60+P61-X61</f>
        <v>0</v>
      </c>
      <c r="AP61" s="26">
        <f>D60+Q61-Y61</f>
        <v>161.39865253990172</v>
      </c>
      <c r="AQ61" s="26">
        <f>E60+R61-Z61</f>
        <v>0</v>
      </c>
      <c r="AR61" s="26">
        <f>F60+S61-AA61</f>
        <v>0</v>
      </c>
      <c r="AS61" s="26">
        <f>G60+T61-AB61</f>
        <v>0</v>
      </c>
      <c r="AT61" s="26">
        <f>H60+U61-AC61</f>
        <v>0</v>
      </c>
      <c r="AU61" s="26">
        <f>I60+V61-AD61</f>
        <v>0</v>
      </c>
      <c r="AV61" s="26">
        <f>AM61</f>
        <v>465</v>
      </c>
      <c r="AW61" s="26">
        <f>AV61-BE61</f>
        <v>465</v>
      </c>
      <c r="AX61" s="26">
        <f>AW61-BF61</f>
        <v>465</v>
      </c>
      <c r="AY61" s="26">
        <f>AX61-BG61</f>
        <v>303.6013474600983</v>
      </c>
      <c r="AZ61" s="26">
        <f>AY61-BH61</f>
        <v>303.6013474600983</v>
      </c>
      <c r="BA61" s="26">
        <f>AZ61-BI61</f>
        <v>303.6013474600983</v>
      </c>
      <c r="BB61" s="26">
        <f>BA61-BJ61</f>
        <v>303.6013474600983</v>
      </c>
      <c r="BC61" s="26">
        <f>BB61-BK61</f>
        <v>303.6013474600983</v>
      </c>
      <c r="BD61" s="26">
        <f>BC61-BL61</f>
        <v>303.6013474600983</v>
      </c>
      <c r="BE61" s="26">
        <f>IF(AV61&gt;0.005,MIN(AV61,INDEX($AN61:$AU61,1,B$32)),0)</f>
        <v>0</v>
      </c>
      <c r="BF61" s="26">
        <f>IF(AW61&gt;0.005,MIN(AW61,INDEX($AN61:$AU61,1,C$32)),0)</f>
        <v>0</v>
      </c>
      <c r="BG61" s="26">
        <f>IF(AX61&gt;0.005,MIN(AX61,INDEX($AN61:$AU61,1,D$32)),0)</f>
        <v>161.39865253990172</v>
      </c>
      <c r="BH61" s="26">
        <f>IF(AY61&gt;0.005,MIN(AY61,INDEX($AN61:$AU61,1,E$32)),0)</f>
        <v>0</v>
      </c>
      <c r="BI61" s="26">
        <f>IF(AZ61&gt;0.005,MIN(AZ61,INDEX($AN61:$AU61,1,F$32)),0)</f>
        <v>0</v>
      </c>
      <c r="BJ61" s="26">
        <f>IF(BA61&gt;0.005,MIN(BA61,INDEX($AN61:$AU61,1,G$32)),0)</f>
        <v>0</v>
      </c>
      <c r="BK61" s="26">
        <f>IF(BB61&gt;0.005,MIN(BB61,INDEX($AN61:$AU61,1,H$32)),0)</f>
        <v>0</v>
      </c>
      <c r="BL61" s="26">
        <f>IF(BC61&gt;0.005,MIN(BC61,INDEX($AN61:$AU61,1,I$32)),0)</f>
        <v>0</v>
      </c>
      <c r="BM61" s="27">
        <f>IF(M61-J61&gt;0.005,1,0)</f>
        <v>1</v>
      </c>
    </row>
    <row r="62">
      <c r="A62" s="14" t="n">
        <v>26</v>
      </c>
      <c r="B62" s="26">
        <f>IF(AN62-INDEX($BE62:$BL62,1,$J$22)&lt;0.5,0,AN62-INDEX($BE62:$BL62,1,$J$22))</f>
        <v>0</v>
      </c>
      <c r="C62" s="26">
        <f>IF(AO62-INDEX($BE62:$BL62,1,$J$23)&lt;0.5,0,AO62-INDEX($BE62:$BL62,1,$J$23))</f>
        <v>0</v>
      </c>
      <c r="D62" s="26">
        <f>IF(AP62-INDEX($BE62:$BL62,1,$J$24)&lt;0.5,0,AP62-INDEX($BE62:$BL62,1,$J$24))</f>
        <v>0</v>
      </c>
      <c r="E62" s="26">
        <f>IF(AQ62-INDEX($BE62:$BL62,1,$J$25)&lt;0.5,0,AQ62-INDEX($BE62:$BL62,1,$J$25))</f>
        <v>0</v>
      </c>
      <c r="F62" s="26">
        <f>IF(AR62-INDEX($BE62:$BL62,1,$J$26)&lt;0.5,0,AR62-INDEX($BE62:$BL62,1,$J$26))</f>
        <v>0</v>
      </c>
      <c r="G62" s="26">
        <f>IF(AS62-INDEX($BE62:$BL62,1,$J$27)&lt;0.5,0,AS62-INDEX($BE62:$BL62,1,$J$27))</f>
        <v>0</v>
      </c>
      <c r="H62" s="26">
        <f>IF(AT62-INDEX($BE62:$BL62,1,$J$28)&lt;0.5,0,AT62-INDEX($BE62:$BL62,1,$J$28))</f>
        <v>0</v>
      </c>
      <c r="I62" s="26">
        <f>IF(AU62-INDEX($BE62:$BL62,1,$J$29)&lt;0.5,0,AU62-INDEX($BE62:$BL62,1,$J$29))</f>
        <v>0</v>
      </c>
      <c r="J62" s="13">
        <f>SUM(B62:I62)</f>
        <v>0</v>
      </c>
      <c r="K62" s="26">
        <f>SUM(O62:V62)</f>
        <v>0</v>
      </c>
      <c r="L62" s="26">
        <f>SUM(W62:AD62)+SUM(BE62:BL62)</f>
        <v>0</v>
      </c>
      <c r="M62" s="26">
        <f>J61</f>
        <v>0</v>
      </c>
      <c r="N62" s="27">
        <f>IF(M62&gt;0,1,0)</f>
        <v>0</v>
      </c>
      <c r="O62" s="26">
        <f>B61*$B$12/1200</f>
        <v>0</v>
      </c>
      <c r="P62" s="26">
        <f>C61*$C$12/1200</f>
        <v>0</v>
      </c>
      <c r="Q62" s="26">
        <f>D61*$D$12/1200</f>
        <v>0</v>
      </c>
      <c r="R62" s="26">
        <f>E61*$E$12/1200</f>
        <v>0</v>
      </c>
      <c r="S62" s="26">
        <f>F61*$F$12/1200</f>
        <v>0</v>
      </c>
      <c r="T62" s="26">
        <f>G61*$G$12/1200</f>
        <v>0</v>
      </c>
      <c r="U62" s="26">
        <f>H61*$H$12/1200</f>
        <v>0</v>
      </c>
      <c r="V62" s="26">
        <f>I61*$I$12/1200</f>
        <v>0</v>
      </c>
      <c r="W62" s="26">
        <f>IF(B61&gt;0,MIN($B$13,B61+O62,AE62),0)</f>
        <v>0</v>
      </c>
      <c r="X62" s="26">
        <f>IF(C61&gt;0,MIN($C$13,C61+P62,AF62),0)</f>
        <v>0</v>
      </c>
      <c r="Y62" s="26">
        <f>IF(D61&gt;0,MIN($D$13,D61+Q62,AG62),0)</f>
        <v>0</v>
      </c>
      <c r="Z62" s="26">
        <f>IF(E61&gt;0,MIN($E$13,E61+R62,AH62),0)</f>
        <v>0</v>
      </c>
      <c r="AA62" s="26">
        <f>IF(F61&gt;0,MIN($F$13,F61+S62,AI62),0)</f>
        <v>0</v>
      </c>
      <c r="AB62" s="26">
        <f>IF(G61&gt;0,MIN($G$13,G61+T62,AJ62),0)</f>
        <v>0</v>
      </c>
      <c r="AC62" s="26">
        <f>IF(H61&gt;0,MIN($H$13,H61+U62,AK62),0)</f>
        <v>0</v>
      </c>
      <c r="AD62" s="26">
        <f>IF(I61&gt;0,MIN($I$13,I61+V62,AL62),0)</f>
        <v>0</v>
      </c>
      <c r="AE62" s="26">
        <f>$B$19</f>
        <v>795</v>
      </c>
      <c r="AF62" s="26">
        <f>AE62-W62</f>
        <v>795</v>
      </c>
      <c r="AG62" s="26">
        <f>AF62-X62</f>
        <v>795</v>
      </c>
      <c r="AH62" s="26">
        <f>AG62-Y62</f>
        <v>795</v>
      </c>
      <c r="AI62" s="26">
        <f>AH62-Z62</f>
        <v>795</v>
      </c>
      <c r="AJ62" s="26">
        <f>AI62-AA62</f>
        <v>795</v>
      </c>
      <c r="AK62" s="26">
        <f>AJ62-AB62</f>
        <v>795</v>
      </c>
      <c r="AL62" s="26">
        <f>AK62-AC62</f>
        <v>795</v>
      </c>
      <c r="AM62" s="26">
        <f>AL62-AD62</f>
        <v>795</v>
      </c>
      <c r="AN62" s="26">
        <f>B61+O62-W62</f>
        <v>0</v>
      </c>
      <c r="AO62" s="26">
        <f>C61+P62-X62</f>
        <v>0</v>
      </c>
      <c r="AP62" s="26">
        <f>D61+Q62-Y62</f>
        <v>0</v>
      </c>
      <c r="AQ62" s="26">
        <f>E61+R62-Z62</f>
        <v>0</v>
      </c>
      <c r="AR62" s="26">
        <f>F61+S62-AA62</f>
        <v>0</v>
      </c>
      <c r="AS62" s="26">
        <f>G61+T62-AB62</f>
        <v>0</v>
      </c>
      <c r="AT62" s="26">
        <f>H61+U62-AC62</f>
        <v>0</v>
      </c>
      <c r="AU62" s="26">
        <f>I61+V62-AD62</f>
        <v>0</v>
      </c>
      <c r="AV62" s="26">
        <f>AM62</f>
        <v>795</v>
      </c>
      <c r="AW62" s="26">
        <f>AV62-BE62</f>
        <v>795</v>
      </c>
      <c r="AX62" s="26">
        <f>AW62-BF62</f>
        <v>795</v>
      </c>
      <c r="AY62" s="26">
        <f>AX62-BG62</f>
        <v>795</v>
      </c>
      <c r="AZ62" s="26">
        <f>AY62-BH62</f>
        <v>795</v>
      </c>
      <c r="BA62" s="26">
        <f>AZ62-BI62</f>
        <v>795</v>
      </c>
      <c r="BB62" s="26">
        <f>BA62-BJ62</f>
        <v>795</v>
      </c>
      <c r="BC62" s="26">
        <f>BB62-BK62</f>
        <v>795</v>
      </c>
      <c r="BD62" s="26">
        <f>BC62-BL62</f>
        <v>795</v>
      </c>
      <c r="BE62" s="26">
        <f>IF(AV62&gt;0.005,MIN(AV62,INDEX($AN62:$AU62,1,B$32)),0)</f>
        <v>0</v>
      </c>
      <c r="BF62" s="26">
        <f>IF(AW62&gt;0.005,MIN(AW62,INDEX($AN62:$AU62,1,C$32)),0)</f>
        <v>0</v>
      </c>
      <c r="BG62" s="26">
        <f>IF(AX62&gt;0.005,MIN(AX62,INDEX($AN62:$AU62,1,D$32)),0)</f>
        <v>0</v>
      </c>
      <c r="BH62" s="26">
        <f>IF(AY62&gt;0.005,MIN(AY62,INDEX($AN62:$AU62,1,E$32)),0)</f>
        <v>0</v>
      </c>
      <c r="BI62" s="26">
        <f>IF(AZ62&gt;0.005,MIN(AZ62,INDEX($AN62:$AU62,1,F$32)),0)</f>
        <v>0</v>
      </c>
      <c r="BJ62" s="26">
        <f>IF(BA62&gt;0.005,MIN(BA62,INDEX($AN62:$AU62,1,G$32)),0)</f>
        <v>0</v>
      </c>
      <c r="BK62" s="26">
        <f>IF(BB62&gt;0.005,MIN(BB62,INDEX($AN62:$AU62,1,H$32)),0)</f>
        <v>0</v>
      </c>
      <c r="BL62" s="26">
        <f>IF(BC62&gt;0.005,MIN(BC62,INDEX($AN62:$AU62,1,I$32)),0)</f>
        <v>0</v>
      </c>
      <c r="BM62" s="27">
        <f>IF(M62-J62&gt;0.005,1,0)</f>
        <v>0</v>
      </c>
    </row>
    <row r="63">
      <c r="A63" s="14" t="n">
        <v>27</v>
      </c>
      <c r="B63" s="26">
        <f>IF(AN63-INDEX($BE63:$BL63,1,$J$22)&lt;0.5,0,AN63-INDEX($BE63:$BL63,1,$J$22))</f>
        <v>0</v>
      </c>
      <c r="C63" s="26">
        <f>IF(AO63-INDEX($BE63:$BL63,1,$J$23)&lt;0.5,0,AO63-INDEX($BE63:$BL63,1,$J$23))</f>
        <v>0</v>
      </c>
      <c r="D63" s="26">
        <f>IF(AP63-INDEX($BE63:$BL63,1,$J$24)&lt;0.5,0,AP63-INDEX($BE63:$BL63,1,$J$24))</f>
        <v>0</v>
      </c>
      <c r="E63" s="26">
        <f>IF(AQ63-INDEX($BE63:$BL63,1,$J$25)&lt;0.5,0,AQ63-INDEX($BE63:$BL63,1,$J$25))</f>
        <v>0</v>
      </c>
      <c r="F63" s="26">
        <f>IF(AR63-INDEX($BE63:$BL63,1,$J$26)&lt;0.5,0,AR63-INDEX($BE63:$BL63,1,$J$26))</f>
        <v>0</v>
      </c>
      <c r="G63" s="26">
        <f>IF(AS63-INDEX($BE63:$BL63,1,$J$27)&lt;0.5,0,AS63-INDEX($BE63:$BL63,1,$J$27))</f>
        <v>0</v>
      </c>
      <c r="H63" s="26">
        <f>IF(AT63-INDEX($BE63:$BL63,1,$J$28)&lt;0.5,0,AT63-INDEX($BE63:$BL63,1,$J$28))</f>
        <v>0</v>
      </c>
      <c r="I63" s="26">
        <f>IF(AU63-INDEX($BE63:$BL63,1,$J$29)&lt;0.5,0,AU63-INDEX($BE63:$BL63,1,$J$29))</f>
        <v>0</v>
      </c>
      <c r="J63" s="13">
        <f>SUM(B63:I63)</f>
        <v>0</v>
      </c>
      <c r="K63" s="26">
        <f>SUM(O63:V63)</f>
        <v>0</v>
      </c>
      <c r="L63" s="26">
        <f>SUM(W63:AD63)+SUM(BE63:BL63)</f>
        <v>0</v>
      </c>
      <c r="M63" s="26">
        <f>J62</f>
        <v>0</v>
      </c>
      <c r="N63" s="27">
        <f>IF(M63&gt;0,1,0)</f>
        <v>0</v>
      </c>
      <c r="O63" s="26">
        <f>B62*$B$12/1200</f>
        <v>0</v>
      </c>
      <c r="P63" s="26">
        <f>C62*$C$12/1200</f>
        <v>0</v>
      </c>
      <c r="Q63" s="26">
        <f>D62*$D$12/1200</f>
        <v>0</v>
      </c>
      <c r="R63" s="26">
        <f>E62*$E$12/1200</f>
        <v>0</v>
      </c>
      <c r="S63" s="26">
        <f>F62*$F$12/1200</f>
        <v>0</v>
      </c>
      <c r="T63" s="26">
        <f>G62*$G$12/1200</f>
        <v>0</v>
      </c>
      <c r="U63" s="26">
        <f>H62*$H$12/1200</f>
        <v>0</v>
      </c>
      <c r="V63" s="26">
        <f>I62*$I$12/1200</f>
        <v>0</v>
      </c>
      <c r="W63" s="26">
        <f>IF(B62&gt;0,MIN($B$13,B62+O63,AE63),0)</f>
        <v>0</v>
      </c>
      <c r="X63" s="26">
        <f>IF(C62&gt;0,MIN($C$13,C62+P63,AF63),0)</f>
        <v>0</v>
      </c>
      <c r="Y63" s="26">
        <f>IF(D62&gt;0,MIN($D$13,D62+Q63,AG63),0)</f>
        <v>0</v>
      </c>
      <c r="Z63" s="26">
        <f>IF(E62&gt;0,MIN($E$13,E62+R63,AH63),0)</f>
        <v>0</v>
      </c>
      <c r="AA63" s="26">
        <f>IF(F62&gt;0,MIN($F$13,F62+S63,AI63),0)</f>
        <v>0</v>
      </c>
      <c r="AB63" s="26">
        <f>IF(G62&gt;0,MIN($G$13,G62+T63,AJ63),0)</f>
        <v>0</v>
      </c>
      <c r="AC63" s="26">
        <f>IF(H62&gt;0,MIN($H$13,H62+U63,AK63),0)</f>
        <v>0</v>
      </c>
      <c r="AD63" s="26">
        <f>IF(I62&gt;0,MIN($I$13,I62+V63,AL63),0)</f>
        <v>0</v>
      </c>
      <c r="AE63" s="26">
        <f>$B$19</f>
        <v>795</v>
      </c>
      <c r="AF63" s="26">
        <f>AE63-W63</f>
        <v>795</v>
      </c>
      <c r="AG63" s="26">
        <f>AF63-X63</f>
        <v>795</v>
      </c>
      <c r="AH63" s="26">
        <f>AG63-Y63</f>
        <v>795</v>
      </c>
      <c r="AI63" s="26">
        <f>AH63-Z63</f>
        <v>795</v>
      </c>
      <c r="AJ63" s="26">
        <f>AI63-AA63</f>
        <v>795</v>
      </c>
      <c r="AK63" s="26">
        <f>AJ63-AB63</f>
        <v>795</v>
      </c>
      <c r="AL63" s="26">
        <f>AK63-AC63</f>
        <v>795</v>
      </c>
      <c r="AM63" s="26">
        <f>AL63-AD63</f>
        <v>795</v>
      </c>
      <c r="AN63" s="26">
        <f>B62+O63-W63</f>
        <v>0</v>
      </c>
      <c r="AO63" s="26">
        <f>C62+P63-X63</f>
        <v>0</v>
      </c>
      <c r="AP63" s="26">
        <f>D62+Q63-Y63</f>
        <v>0</v>
      </c>
      <c r="AQ63" s="26">
        <f>E62+R63-Z63</f>
        <v>0</v>
      </c>
      <c r="AR63" s="26">
        <f>F62+S63-AA63</f>
        <v>0</v>
      </c>
      <c r="AS63" s="26">
        <f>G62+T63-AB63</f>
        <v>0</v>
      </c>
      <c r="AT63" s="26">
        <f>H62+U63-AC63</f>
        <v>0</v>
      </c>
      <c r="AU63" s="26">
        <f>I62+V63-AD63</f>
        <v>0</v>
      </c>
      <c r="AV63" s="26">
        <f>AM63</f>
        <v>795</v>
      </c>
      <c r="AW63" s="26">
        <f>AV63-BE63</f>
        <v>795</v>
      </c>
      <c r="AX63" s="26">
        <f>AW63-BF63</f>
        <v>795</v>
      </c>
      <c r="AY63" s="26">
        <f>AX63-BG63</f>
        <v>795</v>
      </c>
      <c r="AZ63" s="26">
        <f>AY63-BH63</f>
        <v>795</v>
      </c>
      <c r="BA63" s="26">
        <f>AZ63-BI63</f>
        <v>795</v>
      </c>
      <c r="BB63" s="26">
        <f>BA63-BJ63</f>
        <v>795</v>
      </c>
      <c r="BC63" s="26">
        <f>BB63-BK63</f>
        <v>795</v>
      </c>
      <c r="BD63" s="26">
        <f>BC63-BL63</f>
        <v>795</v>
      </c>
      <c r="BE63" s="26">
        <f>IF(AV63&gt;0.005,MIN(AV63,INDEX($AN63:$AU63,1,B$32)),0)</f>
        <v>0</v>
      </c>
      <c r="BF63" s="26">
        <f>IF(AW63&gt;0.005,MIN(AW63,INDEX($AN63:$AU63,1,C$32)),0)</f>
        <v>0</v>
      </c>
      <c r="BG63" s="26">
        <f>IF(AX63&gt;0.005,MIN(AX63,INDEX($AN63:$AU63,1,D$32)),0)</f>
        <v>0</v>
      </c>
      <c r="BH63" s="26">
        <f>IF(AY63&gt;0.005,MIN(AY63,INDEX($AN63:$AU63,1,E$32)),0)</f>
        <v>0</v>
      </c>
      <c r="BI63" s="26">
        <f>IF(AZ63&gt;0.005,MIN(AZ63,INDEX($AN63:$AU63,1,F$32)),0)</f>
        <v>0</v>
      </c>
      <c r="BJ63" s="26">
        <f>IF(BA63&gt;0.005,MIN(BA63,INDEX($AN63:$AU63,1,G$32)),0)</f>
        <v>0</v>
      </c>
      <c r="BK63" s="26">
        <f>IF(BB63&gt;0.005,MIN(BB63,INDEX($AN63:$AU63,1,H$32)),0)</f>
        <v>0</v>
      </c>
      <c r="BL63" s="26">
        <f>IF(BC63&gt;0.005,MIN(BC63,INDEX($AN63:$AU63,1,I$32)),0)</f>
        <v>0</v>
      </c>
      <c r="BM63" s="27">
        <f>IF(M63-J63&gt;0.005,1,0)</f>
        <v>0</v>
      </c>
    </row>
    <row r="64">
      <c r="A64" s="14" t="n">
        <v>28</v>
      </c>
      <c r="B64" s="26">
        <f>IF(AN64-INDEX($BE64:$BL64,1,$J$22)&lt;0.5,0,AN64-INDEX($BE64:$BL64,1,$J$22))</f>
        <v>0</v>
      </c>
      <c r="C64" s="26">
        <f>IF(AO64-INDEX($BE64:$BL64,1,$J$23)&lt;0.5,0,AO64-INDEX($BE64:$BL64,1,$J$23))</f>
        <v>0</v>
      </c>
      <c r="D64" s="26">
        <f>IF(AP64-INDEX($BE64:$BL64,1,$J$24)&lt;0.5,0,AP64-INDEX($BE64:$BL64,1,$J$24))</f>
        <v>0</v>
      </c>
      <c r="E64" s="26">
        <f>IF(AQ64-INDEX($BE64:$BL64,1,$J$25)&lt;0.5,0,AQ64-INDEX($BE64:$BL64,1,$J$25))</f>
        <v>0</v>
      </c>
      <c r="F64" s="26">
        <f>IF(AR64-INDEX($BE64:$BL64,1,$J$26)&lt;0.5,0,AR64-INDEX($BE64:$BL64,1,$J$26))</f>
        <v>0</v>
      </c>
      <c r="G64" s="26">
        <f>IF(AS64-INDEX($BE64:$BL64,1,$J$27)&lt;0.5,0,AS64-INDEX($BE64:$BL64,1,$J$27))</f>
        <v>0</v>
      </c>
      <c r="H64" s="26">
        <f>IF(AT64-INDEX($BE64:$BL64,1,$J$28)&lt;0.5,0,AT64-INDEX($BE64:$BL64,1,$J$28))</f>
        <v>0</v>
      </c>
      <c r="I64" s="26">
        <f>IF(AU64-INDEX($BE64:$BL64,1,$J$29)&lt;0.5,0,AU64-INDEX($BE64:$BL64,1,$J$29))</f>
        <v>0</v>
      </c>
      <c r="J64" s="13">
        <f>SUM(B64:I64)</f>
        <v>0</v>
      </c>
      <c r="K64" s="26">
        <f>SUM(O64:V64)</f>
        <v>0</v>
      </c>
      <c r="L64" s="26">
        <f>SUM(W64:AD64)+SUM(BE64:BL64)</f>
        <v>0</v>
      </c>
      <c r="M64" s="26">
        <f>J63</f>
        <v>0</v>
      </c>
      <c r="N64" s="27">
        <f>IF(M64&gt;0,1,0)</f>
        <v>0</v>
      </c>
      <c r="O64" s="26">
        <f>B63*$B$12/1200</f>
        <v>0</v>
      </c>
      <c r="P64" s="26">
        <f>C63*$C$12/1200</f>
        <v>0</v>
      </c>
      <c r="Q64" s="26">
        <f>D63*$D$12/1200</f>
        <v>0</v>
      </c>
      <c r="R64" s="26">
        <f>E63*$E$12/1200</f>
        <v>0</v>
      </c>
      <c r="S64" s="26">
        <f>F63*$F$12/1200</f>
        <v>0</v>
      </c>
      <c r="T64" s="26">
        <f>G63*$G$12/1200</f>
        <v>0</v>
      </c>
      <c r="U64" s="26">
        <f>H63*$H$12/1200</f>
        <v>0</v>
      </c>
      <c r="V64" s="26">
        <f>I63*$I$12/1200</f>
        <v>0</v>
      </c>
      <c r="W64" s="26">
        <f>IF(B63&gt;0,MIN($B$13,B63+O64,AE64),0)</f>
        <v>0</v>
      </c>
      <c r="X64" s="26">
        <f>IF(C63&gt;0,MIN($C$13,C63+P64,AF64),0)</f>
        <v>0</v>
      </c>
      <c r="Y64" s="26">
        <f>IF(D63&gt;0,MIN($D$13,D63+Q64,AG64),0)</f>
        <v>0</v>
      </c>
      <c r="Z64" s="26">
        <f>IF(E63&gt;0,MIN($E$13,E63+R64,AH64),0)</f>
        <v>0</v>
      </c>
      <c r="AA64" s="26">
        <f>IF(F63&gt;0,MIN($F$13,F63+S64,AI64),0)</f>
        <v>0</v>
      </c>
      <c r="AB64" s="26">
        <f>IF(G63&gt;0,MIN($G$13,G63+T64,AJ64),0)</f>
        <v>0</v>
      </c>
      <c r="AC64" s="26">
        <f>IF(H63&gt;0,MIN($H$13,H63+U64,AK64),0)</f>
        <v>0</v>
      </c>
      <c r="AD64" s="26">
        <f>IF(I63&gt;0,MIN($I$13,I63+V64,AL64),0)</f>
        <v>0</v>
      </c>
      <c r="AE64" s="26">
        <f>$B$19</f>
        <v>795</v>
      </c>
      <c r="AF64" s="26">
        <f>AE64-W64</f>
        <v>795</v>
      </c>
      <c r="AG64" s="26">
        <f>AF64-X64</f>
        <v>795</v>
      </c>
      <c r="AH64" s="26">
        <f>AG64-Y64</f>
        <v>795</v>
      </c>
      <c r="AI64" s="26">
        <f>AH64-Z64</f>
        <v>795</v>
      </c>
      <c r="AJ64" s="26">
        <f>AI64-AA64</f>
        <v>795</v>
      </c>
      <c r="AK64" s="26">
        <f>AJ64-AB64</f>
        <v>795</v>
      </c>
      <c r="AL64" s="26">
        <f>AK64-AC64</f>
        <v>795</v>
      </c>
      <c r="AM64" s="26">
        <f>AL64-AD64</f>
        <v>795</v>
      </c>
      <c r="AN64" s="26">
        <f>B63+O64-W64</f>
        <v>0</v>
      </c>
      <c r="AO64" s="26">
        <f>C63+P64-X64</f>
        <v>0</v>
      </c>
      <c r="AP64" s="26">
        <f>D63+Q64-Y64</f>
        <v>0</v>
      </c>
      <c r="AQ64" s="26">
        <f>E63+R64-Z64</f>
        <v>0</v>
      </c>
      <c r="AR64" s="26">
        <f>F63+S64-AA64</f>
        <v>0</v>
      </c>
      <c r="AS64" s="26">
        <f>G63+T64-AB64</f>
        <v>0</v>
      </c>
      <c r="AT64" s="26">
        <f>H63+U64-AC64</f>
        <v>0</v>
      </c>
      <c r="AU64" s="26">
        <f>I63+V64-AD64</f>
        <v>0</v>
      </c>
      <c r="AV64" s="26">
        <f>AM64</f>
        <v>795</v>
      </c>
      <c r="AW64" s="26">
        <f>AV64-BE64</f>
        <v>795</v>
      </c>
      <c r="AX64" s="26">
        <f>AW64-BF64</f>
        <v>795</v>
      </c>
      <c r="AY64" s="26">
        <f>AX64-BG64</f>
        <v>795</v>
      </c>
      <c r="AZ64" s="26">
        <f>AY64-BH64</f>
        <v>795</v>
      </c>
      <c r="BA64" s="26">
        <f>AZ64-BI64</f>
        <v>795</v>
      </c>
      <c r="BB64" s="26">
        <f>BA64-BJ64</f>
        <v>795</v>
      </c>
      <c r="BC64" s="26">
        <f>BB64-BK64</f>
        <v>795</v>
      </c>
      <c r="BD64" s="26">
        <f>BC64-BL64</f>
        <v>795</v>
      </c>
      <c r="BE64" s="26">
        <f>IF(AV64&gt;0.005,MIN(AV64,INDEX($AN64:$AU64,1,B$32)),0)</f>
        <v>0</v>
      </c>
      <c r="BF64" s="26">
        <f>IF(AW64&gt;0.005,MIN(AW64,INDEX($AN64:$AU64,1,C$32)),0)</f>
        <v>0</v>
      </c>
      <c r="BG64" s="26">
        <f>IF(AX64&gt;0.005,MIN(AX64,INDEX($AN64:$AU64,1,D$32)),0)</f>
        <v>0</v>
      </c>
      <c r="BH64" s="26">
        <f>IF(AY64&gt;0.005,MIN(AY64,INDEX($AN64:$AU64,1,E$32)),0)</f>
        <v>0</v>
      </c>
      <c r="BI64" s="26">
        <f>IF(AZ64&gt;0.005,MIN(AZ64,INDEX($AN64:$AU64,1,F$32)),0)</f>
        <v>0</v>
      </c>
      <c r="BJ64" s="26">
        <f>IF(BA64&gt;0.005,MIN(BA64,INDEX($AN64:$AU64,1,G$32)),0)</f>
        <v>0</v>
      </c>
      <c r="BK64" s="26">
        <f>IF(BB64&gt;0.005,MIN(BB64,INDEX($AN64:$AU64,1,H$32)),0)</f>
        <v>0</v>
      </c>
      <c r="BL64" s="26">
        <f>IF(BC64&gt;0.005,MIN(BC64,INDEX($AN64:$AU64,1,I$32)),0)</f>
        <v>0</v>
      </c>
      <c r="BM64" s="27">
        <f>IF(M64-J64&gt;0.005,1,0)</f>
        <v>0</v>
      </c>
    </row>
    <row r="65">
      <c r="A65" s="14" t="n">
        <v>29</v>
      </c>
      <c r="B65" s="26">
        <f>IF(AN65-INDEX($BE65:$BL65,1,$J$22)&lt;0.5,0,AN65-INDEX($BE65:$BL65,1,$J$22))</f>
        <v>0</v>
      </c>
      <c r="C65" s="26">
        <f>IF(AO65-INDEX($BE65:$BL65,1,$J$23)&lt;0.5,0,AO65-INDEX($BE65:$BL65,1,$J$23))</f>
        <v>0</v>
      </c>
      <c r="D65" s="26">
        <f>IF(AP65-INDEX($BE65:$BL65,1,$J$24)&lt;0.5,0,AP65-INDEX($BE65:$BL65,1,$J$24))</f>
        <v>0</v>
      </c>
      <c r="E65" s="26">
        <f>IF(AQ65-INDEX($BE65:$BL65,1,$J$25)&lt;0.5,0,AQ65-INDEX($BE65:$BL65,1,$J$25))</f>
        <v>0</v>
      </c>
      <c r="F65" s="26">
        <f>IF(AR65-INDEX($BE65:$BL65,1,$J$26)&lt;0.5,0,AR65-INDEX($BE65:$BL65,1,$J$26))</f>
        <v>0</v>
      </c>
      <c r="G65" s="26">
        <f>IF(AS65-INDEX($BE65:$BL65,1,$J$27)&lt;0.5,0,AS65-INDEX($BE65:$BL65,1,$J$27))</f>
        <v>0</v>
      </c>
      <c r="H65" s="26">
        <f>IF(AT65-INDEX($BE65:$BL65,1,$J$28)&lt;0.5,0,AT65-INDEX($BE65:$BL65,1,$J$28))</f>
        <v>0</v>
      </c>
      <c r="I65" s="26">
        <f>IF(AU65-INDEX($BE65:$BL65,1,$J$29)&lt;0.5,0,AU65-INDEX($BE65:$BL65,1,$J$29))</f>
        <v>0</v>
      </c>
      <c r="J65" s="13">
        <f>SUM(B65:I65)</f>
        <v>0</v>
      </c>
      <c r="K65" s="26">
        <f>SUM(O65:V65)</f>
        <v>0</v>
      </c>
      <c r="L65" s="26">
        <f>SUM(W65:AD65)+SUM(BE65:BL65)</f>
        <v>0</v>
      </c>
      <c r="M65" s="26">
        <f>J64</f>
        <v>0</v>
      </c>
      <c r="N65" s="27">
        <f>IF(M65&gt;0,1,0)</f>
        <v>0</v>
      </c>
      <c r="O65" s="26">
        <f>B64*$B$12/1200</f>
        <v>0</v>
      </c>
      <c r="P65" s="26">
        <f>C64*$C$12/1200</f>
        <v>0</v>
      </c>
      <c r="Q65" s="26">
        <f>D64*$D$12/1200</f>
        <v>0</v>
      </c>
      <c r="R65" s="26">
        <f>E64*$E$12/1200</f>
        <v>0</v>
      </c>
      <c r="S65" s="26">
        <f>F64*$F$12/1200</f>
        <v>0</v>
      </c>
      <c r="T65" s="26">
        <f>G64*$G$12/1200</f>
        <v>0</v>
      </c>
      <c r="U65" s="26">
        <f>H64*$H$12/1200</f>
        <v>0</v>
      </c>
      <c r="V65" s="26">
        <f>I64*$I$12/1200</f>
        <v>0</v>
      </c>
      <c r="W65" s="26">
        <f>IF(B64&gt;0,MIN($B$13,B64+O65,AE65),0)</f>
        <v>0</v>
      </c>
      <c r="X65" s="26">
        <f>IF(C64&gt;0,MIN($C$13,C64+P65,AF65),0)</f>
        <v>0</v>
      </c>
      <c r="Y65" s="26">
        <f>IF(D64&gt;0,MIN($D$13,D64+Q65,AG65),0)</f>
        <v>0</v>
      </c>
      <c r="Z65" s="26">
        <f>IF(E64&gt;0,MIN($E$13,E64+R65,AH65),0)</f>
        <v>0</v>
      </c>
      <c r="AA65" s="26">
        <f>IF(F64&gt;0,MIN($F$13,F64+S65,AI65),0)</f>
        <v>0</v>
      </c>
      <c r="AB65" s="26">
        <f>IF(G64&gt;0,MIN($G$13,G64+T65,AJ65),0)</f>
        <v>0</v>
      </c>
      <c r="AC65" s="26">
        <f>IF(H64&gt;0,MIN($H$13,H64+U65,AK65),0)</f>
        <v>0</v>
      </c>
      <c r="AD65" s="26">
        <f>IF(I64&gt;0,MIN($I$13,I64+V65,AL65),0)</f>
        <v>0</v>
      </c>
      <c r="AE65" s="26">
        <f>$B$19</f>
        <v>795</v>
      </c>
      <c r="AF65" s="26">
        <f>AE65-W65</f>
        <v>795</v>
      </c>
      <c r="AG65" s="26">
        <f>AF65-X65</f>
        <v>795</v>
      </c>
      <c r="AH65" s="26">
        <f>AG65-Y65</f>
        <v>795</v>
      </c>
      <c r="AI65" s="26">
        <f>AH65-Z65</f>
        <v>795</v>
      </c>
      <c r="AJ65" s="26">
        <f>AI65-AA65</f>
        <v>795</v>
      </c>
      <c r="AK65" s="26">
        <f>AJ65-AB65</f>
        <v>795</v>
      </c>
      <c r="AL65" s="26">
        <f>AK65-AC65</f>
        <v>795</v>
      </c>
      <c r="AM65" s="26">
        <f>AL65-AD65</f>
        <v>795</v>
      </c>
      <c r="AN65" s="26">
        <f>B64+O65-W65</f>
        <v>0</v>
      </c>
      <c r="AO65" s="26">
        <f>C64+P65-X65</f>
        <v>0</v>
      </c>
      <c r="AP65" s="26">
        <f>D64+Q65-Y65</f>
        <v>0</v>
      </c>
      <c r="AQ65" s="26">
        <f>E64+R65-Z65</f>
        <v>0</v>
      </c>
      <c r="AR65" s="26">
        <f>F64+S65-AA65</f>
        <v>0</v>
      </c>
      <c r="AS65" s="26">
        <f>G64+T65-AB65</f>
        <v>0</v>
      </c>
      <c r="AT65" s="26">
        <f>H64+U65-AC65</f>
        <v>0</v>
      </c>
      <c r="AU65" s="26">
        <f>I64+V65-AD65</f>
        <v>0</v>
      </c>
      <c r="AV65" s="26">
        <f>AM65</f>
        <v>795</v>
      </c>
      <c r="AW65" s="26">
        <f>AV65-BE65</f>
        <v>795</v>
      </c>
      <c r="AX65" s="26">
        <f>AW65-BF65</f>
        <v>795</v>
      </c>
      <c r="AY65" s="26">
        <f>AX65-BG65</f>
        <v>795</v>
      </c>
      <c r="AZ65" s="26">
        <f>AY65-BH65</f>
        <v>795</v>
      </c>
      <c r="BA65" s="26">
        <f>AZ65-BI65</f>
        <v>795</v>
      </c>
      <c r="BB65" s="26">
        <f>BA65-BJ65</f>
        <v>795</v>
      </c>
      <c r="BC65" s="26">
        <f>BB65-BK65</f>
        <v>795</v>
      </c>
      <c r="BD65" s="26">
        <f>BC65-BL65</f>
        <v>795</v>
      </c>
      <c r="BE65" s="26">
        <f>IF(AV65&gt;0.005,MIN(AV65,INDEX($AN65:$AU65,1,B$32)),0)</f>
        <v>0</v>
      </c>
      <c r="BF65" s="26">
        <f>IF(AW65&gt;0.005,MIN(AW65,INDEX($AN65:$AU65,1,C$32)),0)</f>
        <v>0</v>
      </c>
      <c r="BG65" s="26">
        <f>IF(AX65&gt;0.005,MIN(AX65,INDEX($AN65:$AU65,1,D$32)),0)</f>
        <v>0</v>
      </c>
      <c r="BH65" s="26">
        <f>IF(AY65&gt;0.005,MIN(AY65,INDEX($AN65:$AU65,1,E$32)),0)</f>
        <v>0</v>
      </c>
      <c r="BI65" s="26">
        <f>IF(AZ65&gt;0.005,MIN(AZ65,INDEX($AN65:$AU65,1,F$32)),0)</f>
        <v>0</v>
      </c>
      <c r="BJ65" s="26">
        <f>IF(BA65&gt;0.005,MIN(BA65,INDEX($AN65:$AU65,1,G$32)),0)</f>
        <v>0</v>
      </c>
      <c r="BK65" s="26">
        <f>IF(BB65&gt;0.005,MIN(BB65,INDEX($AN65:$AU65,1,H$32)),0)</f>
        <v>0</v>
      </c>
      <c r="BL65" s="26">
        <f>IF(BC65&gt;0.005,MIN(BC65,INDEX($AN65:$AU65,1,I$32)),0)</f>
        <v>0</v>
      </c>
      <c r="BM65" s="27">
        <f>IF(M65-J65&gt;0.005,1,0)</f>
        <v>0</v>
      </c>
    </row>
    <row r="66">
      <c r="A66" s="14" t="n">
        <v>30</v>
      </c>
      <c r="B66" s="26">
        <f>IF(AN66-INDEX($BE66:$BL66,1,$J$22)&lt;0.5,0,AN66-INDEX($BE66:$BL66,1,$J$22))</f>
        <v>0</v>
      </c>
      <c r="C66" s="26">
        <f>IF(AO66-INDEX($BE66:$BL66,1,$J$23)&lt;0.5,0,AO66-INDEX($BE66:$BL66,1,$J$23))</f>
        <v>0</v>
      </c>
      <c r="D66" s="26">
        <f>IF(AP66-INDEX($BE66:$BL66,1,$J$24)&lt;0.5,0,AP66-INDEX($BE66:$BL66,1,$J$24))</f>
        <v>0</v>
      </c>
      <c r="E66" s="26">
        <f>IF(AQ66-INDEX($BE66:$BL66,1,$J$25)&lt;0.5,0,AQ66-INDEX($BE66:$BL66,1,$J$25))</f>
        <v>0</v>
      </c>
      <c r="F66" s="26">
        <f>IF(AR66-INDEX($BE66:$BL66,1,$J$26)&lt;0.5,0,AR66-INDEX($BE66:$BL66,1,$J$26))</f>
        <v>0</v>
      </c>
      <c r="G66" s="26">
        <f>IF(AS66-INDEX($BE66:$BL66,1,$J$27)&lt;0.5,0,AS66-INDEX($BE66:$BL66,1,$J$27))</f>
        <v>0</v>
      </c>
      <c r="H66" s="26">
        <f>IF(AT66-INDEX($BE66:$BL66,1,$J$28)&lt;0.5,0,AT66-INDEX($BE66:$BL66,1,$J$28))</f>
        <v>0</v>
      </c>
      <c r="I66" s="26">
        <f>IF(AU66-INDEX($BE66:$BL66,1,$J$29)&lt;0.5,0,AU66-INDEX($BE66:$BL66,1,$J$29))</f>
        <v>0</v>
      </c>
      <c r="J66" s="13">
        <f>SUM(B66:I66)</f>
        <v>0</v>
      </c>
      <c r="K66" s="26">
        <f>SUM(O66:V66)</f>
        <v>0</v>
      </c>
      <c r="L66" s="26">
        <f>SUM(W66:AD66)+SUM(BE66:BL66)</f>
        <v>0</v>
      </c>
      <c r="M66" s="26">
        <f>J65</f>
        <v>0</v>
      </c>
      <c r="N66" s="27">
        <f>IF(M66&gt;0,1,0)</f>
        <v>0</v>
      </c>
      <c r="O66" s="26">
        <f>B65*$B$12/1200</f>
        <v>0</v>
      </c>
      <c r="P66" s="26">
        <f>C65*$C$12/1200</f>
        <v>0</v>
      </c>
      <c r="Q66" s="26">
        <f>D65*$D$12/1200</f>
        <v>0</v>
      </c>
      <c r="R66" s="26">
        <f>E65*$E$12/1200</f>
        <v>0</v>
      </c>
      <c r="S66" s="26">
        <f>F65*$F$12/1200</f>
        <v>0</v>
      </c>
      <c r="T66" s="26">
        <f>G65*$G$12/1200</f>
        <v>0</v>
      </c>
      <c r="U66" s="26">
        <f>H65*$H$12/1200</f>
        <v>0</v>
      </c>
      <c r="V66" s="26">
        <f>I65*$I$12/1200</f>
        <v>0</v>
      </c>
      <c r="W66" s="26">
        <f>IF(B65&gt;0,MIN($B$13,B65+O66,AE66),0)</f>
        <v>0</v>
      </c>
      <c r="X66" s="26">
        <f>IF(C65&gt;0,MIN($C$13,C65+P66,AF66),0)</f>
        <v>0</v>
      </c>
      <c r="Y66" s="26">
        <f>IF(D65&gt;0,MIN($D$13,D65+Q66,AG66),0)</f>
        <v>0</v>
      </c>
      <c r="Z66" s="26">
        <f>IF(E65&gt;0,MIN($E$13,E65+R66,AH66),0)</f>
        <v>0</v>
      </c>
      <c r="AA66" s="26">
        <f>IF(F65&gt;0,MIN($F$13,F65+S66,AI66),0)</f>
        <v>0</v>
      </c>
      <c r="AB66" s="26">
        <f>IF(G65&gt;0,MIN($G$13,G65+T66,AJ66),0)</f>
        <v>0</v>
      </c>
      <c r="AC66" s="26">
        <f>IF(H65&gt;0,MIN($H$13,H65+U66,AK66),0)</f>
        <v>0</v>
      </c>
      <c r="AD66" s="26">
        <f>IF(I65&gt;0,MIN($I$13,I65+V66,AL66),0)</f>
        <v>0</v>
      </c>
      <c r="AE66" s="26">
        <f>$B$19</f>
        <v>795</v>
      </c>
      <c r="AF66" s="26">
        <f>AE66-W66</f>
        <v>795</v>
      </c>
      <c r="AG66" s="26">
        <f>AF66-X66</f>
        <v>795</v>
      </c>
      <c r="AH66" s="26">
        <f>AG66-Y66</f>
        <v>795</v>
      </c>
      <c r="AI66" s="26">
        <f>AH66-Z66</f>
        <v>795</v>
      </c>
      <c r="AJ66" s="26">
        <f>AI66-AA66</f>
        <v>795</v>
      </c>
      <c r="AK66" s="26">
        <f>AJ66-AB66</f>
        <v>795</v>
      </c>
      <c r="AL66" s="26">
        <f>AK66-AC66</f>
        <v>795</v>
      </c>
      <c r="AM66" s="26">
        <f>AL66-AD66</f>
        <v>795</v>
      </c>
      <c r="AN66" s="26">
        <f>B65+O66-W66</f>
        <v>0</v>
      </c>
      <c r="AO66" s="26">
        <f>C65+P66-X66</f>
        <v>0</v>
      </c>
      <c r="AP66" s="26">
        <f>D65+Q66-Y66</f>
        <v>0</v>
      </c>
      <c r="AQ66" s="26">
        <f>E65+R66-Z66</f>
        <v>0</v>
      </c>
      <c r="AR66" s="26">
        <f>F65+S66-AA66</f>
        <v>0</v>
      </c>
      <c r="AS66" s="26">
        <f>G65+T66-AB66</f>
        <v>0</v>
      </c>
      <c r="AT66" s="26">
        <f>H65+U66-AC66</f>
        <v>0</v>
      </c>
      <c r="AU66" s="26">
        <f>I65+V66-AD66</f>
        <v>0</v>
      </c>
      <c r="AV66" s="26">
        <f>AM66</f>
        <v>795</v>
      </c>
      <c r="AW66" s="26">
        <f>AV66-BE66</f>
        <v>795</v>
      </c>
      <c r="AX66" s="26">
        <f>AW66-BF66</f>
        <v>795</v>
      </c>
      <c r="AY66" s="26">
        <f>AX66-BG66</f>
        <v>795</v>
      </c>
      <c r="AZ66" s="26">
        <f>AY66-BH66</f>
        <v>795</v>
      </c>
      <c r="BA66" s="26">
        <f>AZ66-BI66</f>
        <v>795</v>
      </c>
      <c r="BB66" s="26">
        <f>BA66-BJ66</f>
        <v>795</v>
      </c>
      <c r="BC66" s="26">
        <f>BB66-BK66</f>
        <v>795</v>
      </c>
      <c r="BD66" s="26">
        <f>BC66-BL66</f>
        <v>795</v>
      </c>
      <c r="BE66" s="26">
        <f>IF(AV66&gt;0.005,MIN(AV66,INDEX($AN66:$AU66,1,B$32)),0)</f>
        <v>0</v>
      </c>
      <c r="BF66" s="26">
        <f>IF(AW66&gt;0.005,MIN(AW66,INDEX($AN66:$AU66,1,C$32)),0)</f>
        <v>0</v>
      </c>
      <c r="BG66" s="26">
        <f>IF(AX66&gt;0.005,MIN(AX66,INDEX($AN66:$AU66,1,D$32)),0)</f>
        <v>0</v>
      </c>
      <c r="BH66" s="26">
        <f>IF(AY66&gt;0.005,MIN(AY66,INDEX($AN66:$AU66,1,E$32)),0)</f>
        <v>0</v>
      </c>
      <c r="BI66" s="26">
        <f>IF(AZ66&gt;0.005,MIN(AZ66,INDEX($AN66:$AU66,1,F$32)),0)</f>
        <v>0</v>
      </c>
      <c r="BJ66" s="26">
        <f>IF(BA66&gt;0.005,MIN(BA66,INDEX($AN66:$AU66,1,G$32)),0)</f>
        <v>0</v>
      </c>
      <c r="BK66" s="26">
        <f>IF(BB66&gt;0.005,MIN(BB66,INDEX($AN66:$AU66,1,H$32)),0)</f>
        <v>0</v>
      </c>
      <c r="BL66" s="26">
        <f>IF(BC66&gt;0.005,MIN(BC66,INDEX($AN66:$AU66,1,I$32)),0)</f>
        <v>0</v>
      </c>
      <c r="BM66" s="27">
        <f>IF(M66-J66&gt;0.005,1,0)</f>
        <v>0</v>
      </c>
    </row>
    <row r="67">
      <c r="A67" s="14" t="n">
        <v>31</v>
      </c>
      <c r="B67" s="26">
        <f>IF(AN67-INDEX($BE67:$BL67,1,$J$22)&lt;0.5,0,AN67-INDEX($BE67:$BL67,1,$J$22))</f>
        <v>0</v>
      </c>
      <c r="C67" s="26">
        <f>IF(AO67-INDEX($BE67:$BL67,1,$J$23)&lt;0.5,0,AO67-INDEX($BE67:$BL67,1,$J$23))</f>
        <v>0</v>
      </c>
      <c r="D67" s="26">
        <f>IF(AP67-INDEX($BE67:$BL67,1,$J$24)&lt;0.5,0,AP67-INDEX($BE67:$BL67,1,$J$24))</f>
        <v>0</v>
      </c>
      <c r="E67" s="26">
        <f>IF(AQ67-INDEX($BE67:$BL67,1,$J$25)&lt;0.5,0,AQ67-INDEX($BE67:$BL67,1,$J$25))</f>
        <v>0</v>
      </c>
      <c r="F67" s="26">
        <f>IF(AR67-INDEX($BE67:$BL67,1,$J$26)&lt;0.5,0,AR67-INDEX($BE67:$BL67,1,$J$26))</f>
        <v>0</v>
      </c>
      <c r="G67" s="26">
        <f>IF(AS67-INDEX($BE67:$BL67,1,$J$27)&lt;0.5,0,AS67-INDEX($BE67:$BL67,1,$J$27))</f>
        <v>0</v>
      </c>
      <c r="H67" s="26">
        <f>IF(AT67-INDEX($BE67:$BL67,1,$J$28)&lt;0.5,0,AT67-INDEX($BE67:$BL67,1,$J$28))</f>
        <v>0</v>
      </c>
      <c r="I67" s="26">
        <f>IF(AU67-INDEX($BE67:$BL67,1,$J$29)&lt;0.5,0,AU67-INDEX($BE67:$BL67,1,$J$29))</f>
        <v>0</v>
      </c>
      <c r="J67" s="13">
        <f>SUM(B67:I67)</f>
        <v>0</v>
      </c>
      <c r="K67" s="26">
        <f>SUM(O67:V67)</f>
        <v>0</v>
      </c>
      <c r="L67" s="26">
        <f>SUM(W67:AD67)+SUM(BE67:BL67)</f>
        <v>0</v>
      </c>
      <c r="M67" s="26">
        <f>J66</f>
        <v>0</v>
      </c>
      <c r="N67" s="27">
        <f>IF(M67&gt;0,1,0)</f>
        <v>0</v>
      </c>
      <c r="O67" s="26">
        <f>B66*$B$12/1200</f>
        <v>0</v>
      </c>
      <c r="P67" s="26">
        <f>C66*$C$12/1200</f>
        <v>0</v>
      </c>
      <c r="Q67" s="26">
        <f>D66*$D$12/1200</f>
        <v>0</v>
      </c>
      <c r="R67" s="26">
        <f>E66*$E$12/1200</f>
        <v>0</v>
      </c>
      <c r="S67" s="26">
        <f>F66*$F$12/1200</f>
        <v>0</v>
      </c>
      <c r="T67" s="26">
        <f>G66*$G$12/1200</f>
        <v>0</v>
      </c>
      <c r="U67" s="26">
        <f>H66*$H$12/1200</f>
        <v>0</v>
      </c>
      <c r="V67" s="26">
        <f>I66*$I$12/1200</f>
        <v>0</v>
      </c>
      <c r="W67" s="26">
        <f>IF(B66&gt;0,MIN($B$13,B66+O67,AE67),0)</f>
        <v>0</v>
      </c>
      <c r="X67" s="26">
        <f>IF(C66&gt;0,MIN($C$13,C66+P67,AF67),0)</f>
        <v>0</v>
      </c>
      <c r="Y67" s="26">
        <f>IF(D66&gt;0,MIN($D$13,D66+Q67,AG67),0)</f>
        <v>0</v>
      </c>
      <c r="Z67" s="26">
        <f>IF(E66&gt;0,MIN($E$13,E66+R67,AH67),0)</f>
        <v>0</v>
      </c>
      <c r="AA67" s="26">
        <f>IF(F66&gt;0,MIN($F$13,F66+S67,AI67),0)</f>
        <v>0</v>
      </c>
      <c r="AB67" s="26">
        <f>IF(G66&gt;0,MIN($G$13,G66+T67,AJ67),0)</f>
        <v>0</v>
      </c>
      <c r="AC67" s="26">
        <f>IF(H66&gt;0,MIN($H$13,H66+U67,AK67),0)</f>
        <v>0</v>
      </c>
      <c r="AD67" s="26">
        <f>IF(I66&gt;0,MIN($I$13,I66+V67,AL67),0)</f>
        <v>0</v>
      </c>
      <c r="AE67" s="26">
        <f>$B$19</f>
        <v>795</v>
      </c>
      <c r="AF67" s="26">
        <f>AE67-W67</f>
        <v>795</v>
      </c>
      <c r="AG67" s="26">
        <f>AF67-X67</f>
        <v>795</v>
      </c>
      <c r="AH67" s="26">
        <f>AG67-Y67</f>
        <v>795</v>
      </c>
      <c r="AI67" s="26">
        <f>AH67-Z67</f>
        <v>795</v>
      </c>
      <c r="AJ67" s="26">
        <f>AI67-AA67</f>
        <v>795</v>
      </c>
      <c r="AK67" s="26">
        <f>AJ67-AB67</f>
        <v>795</v>
      </c>
      <c r="AL67" s="26">
        <f>AK67-AC67</f>
        <v>795</v>
      </c>
      <c r="AM67" s="26">
        <f>AL67-AD67</f>
        <v>795</v>
      </c>
      <c r="AN67" s="26">
        <f>B66+O67-W67</f>
        <v>0</v>
      </c>
      <c r="AO67" s="26">
        <f>C66+P67-X67</f>
        <v>0</v>
      </c>
      <c r="AP67" s="26">
        <f>D66+Q67-Y67</f>
        <v>0</v>
      </c>
      <c r="AQ67" s="26">
        <f>E66+R67-Z67</f>
        <v>0</v>
      </c>
      <c r="AR67" s="26">
        <f>F66+S67-AA67</f>
        <v>0</v>
      </c>
      <c r="AS67" s="26">
        <f>G66+T67-AB67</f>
        <v>0</v>
      </c>
      <c r="AT67" s="26">
        <f>H66+U67-AC67</f>
        <v>0</v>
      </c>
      <c r="AU67" s="26">
        <f>I66+V67-AD67</f>
        <v>0</v>
      </c>
      <c r="AV67" s="26">
        <f>AM67</f>
        <v>795</v>
      </c>
      <c r="AW67" s="26">
        <f>AV67-BE67</f>
        <v>795</v>
      </c>
      <c r="AX67" s="26">
        <f>AW67-BF67</f>
        <v>795</v>
      </c>
      <c r="AY67" s="26">
        <f>AX67-BG67</f>
        <v>795</v>
      </c>
      <c r="AZ67" s="26">
        <f>AY67-BH67</f>
        <v>795</v>
      </c>
      <c r="BA67" s="26">
        <f>AZ67-BI67</f>
        <v>795</v>
      </c>
      <c r="BB67" s="26">
        <f>BA67-BJ67</f>
        <v>795</v>
      </c>
      <c r="BC67" s="26">
        <f>BB67-BK67</f>
        <v>795</v>
      </c>
      <c r="BD67" s="26">
        <f>BC67-BL67</f>
        <v>795</v>
      </c>
      <c r="BE67" s="26">
        <f>IF(AV67&gt;0.005,MIN(AV67,INDEX($AN67:$AU67,1,B$32)),0)</f>
        <v>0</v>
      </c>
      <c r="BF67" s="26">
        <f>IF(AW67&gt;0.005,MIN(AW67,INDEX($AN67:$AU67,1,C$32)),0)</f>
        <v>0</v>
      </c>
      <c r="BG67" s="26">
        <f>IF(AX67&gt;0.005,MIN(AX67,INDEX($AN67:$AU67,1,D$32)),0)</f>
        <v>0</v>
      </c>
      <c r="BH67" s="26">
        <f>IF(AY67&gt;0.005,MIN(AY67,INDEX($AN67:$AU67,1,E$32)),0)</f>
        <v>0</v>
      </c>
      <c r="BI67" s="26">
        <f>IF(AZ67&gt;0.005,MIN(AZ67,INDEX($AN67:$AU67,1,F$32)),0)</f>
        <v>0</v>
      </c>
      <c r="BJ67" s="26">
        <f>IF(BA67&gt;0.005,MIN(BA67,INDEX($AN67:$AU67,1,G$32)),0)</f>
        <v>0</v>
      </c>
      <c r="BK67" s="26">
        <f>IF(BB67&gt;0.005,MIN(BB67,INDEX($AN67:$AU67,1,H$32)),0)</f>
        <v>0</v>
      </c>
      <c r="BL67" s="26">
        <f>IF(BC67&gt;0.005,MIN(BC67,INDEX($AN67:$AU67,1,I$32)),0)</f>
        <v>0</v>
      </c>
      <c r="BM67" s="27">
        <f>IF(M67-J67&gt;0.005,1,0)</f>
        <v>0</v>
      </c>
    </row>
    <row r="68">
      <c r="A68" s="14" t="n">
        <v>32</v>
      </c>
      <c r="B68" s="26">
        <f>IF(AN68-INDEX($BE68:$BL68,1,$J$22)&lt;0.5,0,AN68-INDEX($BE68:$BL68,1,$J$22))</f>
        <v>0</v>
      </c>
      <c r="C68" s="26">
        <f>IF(AO68-INDEX($BE68:$BL68,1,$J$23)&lt;0.5,0,AO68-INDEX($BE68:$BL68,1,$J$23))</f>
        <v>0</v>
      </c>
      <c r="D68" s="26">
        <f>IF(AP68-INDEX($BE68:$BL68,1,$J$24)&lt;0.5,0,AP68-INDEX($BE68:$BL68,1,$J$24))</f>
        <v>0</v>
      </c>
      <c r="E68" s="26">
        <f>IF(AQ68-INDEX($BE68:$BL68,1,$J$25)&lt;0.5,0,AQ68-INDEX($BE68:$BL68,1,$J$25))</f>
        <v>0</v>
      </c>
      <c r="F68" s="26">
        <f>IF(AR68-INDEX($BE68:$BL68,1,$J$26)&lt;0.5,0,AR68-INDEX($BE68:$BL68,1,$J$26))</f>
        <v>0</v>
      </c>
      <c r="G68" s="26">
        <f>IF(AS68-INDEX($BE68:$BL68,1,$J$27)&lt;0.5,0,AS68-INDEX($BE68:$BL68,1,$J$27))</f>
        <v>0</v>
      </c>
      <c r="H68" s="26">
        <f>IF(AT68-INDEX($BE68:$BL68,1,$J$28)&lt;0.5,0,AT68-INDEX($BE68:$BL68,1,$J$28))</f>
        <v>0</v>
      </c>
      <c r="I68" s="26">
        <f>IF(AU68-INDEX($BE68:$BL68,1,$J$29)&lt;0.5,0,AU68-INDEX($BE68:$BL68,1,$J$29))</f>
        <v>0</v>
      </c>
      <c r="J68" s="13">
        <f>SUM(B68:I68)</f>
        <v>0</v>
      </c>
      <c r="K68" s="26">
        <f>SUM(O68:V68)</f>
        <v>0</v>
      </c>
      <c r="L68" s="26">
        <f>SUM(W68:AD68)+SUM(BE68:BL68)</f>
        <v>0</v>
      </c>
      <c r="M68" s="26">
        <f>J67</f>
        <v>0</v>
      </c>
      <c r="N68" s="27">
        <f>IF(M68&gt;0,1,0)</f>
        <v>0</v>
      </c>
      <c r="O68" s="26">
        <f>B67*$B$12/1200</f>
        <v>0</v>
      </c>
      <c r="P68" s="26">
        <f>C67*$C$12/1200</f>
        <v>0</v>
      </c>
      <c r="Q68" s="26">
        <f>D67*$D$12/1200</f>
        <v>0</v>
      </c>
      <c r="R68" s="26">
        <f>E67*$E$12/1200</f>
        <v>0</v>
      </c>
      <c r="S68" s="26">
        <f>F67*$F$12/1200</f>
        <v>0</v>
      </c>
      <c r="T68" s="26">
        <f>G67*$G$12/1200</f>
        <v>0</v>
      </c>
      <c r="U68" s="26">
        <f>H67*$H$12/1200</f>
        <v>0</v>
      </c>
      <c r="V68" s="26">
        <f>I67*$I$12/1200</f>
        <v>0</v>
      </c>
      <c r="W68" s="26">
        <f>IF(B67&gt;0,MIN($B$13,B67+O68,AE68),0)</f>
        <v>0</v>
      </c>
      <c r="X68" s="26">
        <f>IF(C67&gt;0,MIN($C$13,C67+P68,AF68),0)</f>
        <v>0</v>
      </c>
      <c r="Y68" s="26">
        <f>IF(D67&gt;0,MIN($D$13,D67+Q68,AG68),0)</f>
        <v>0</v>
      </c>
      <c r="Z68" s="26">
        <f>IF(E67&gt;0,MIN($E$13,E67+R68,AH68),0)</f>
        <v>0</v>
      </c>
      <c r="AA68" s="26">
        <f>IF(F67&gt;0,MIN($F$13,F67+S68,AI68),0)</f>
        <v>0</v>
      </c>
      <c r="AB68" s="26">
        <f>IF(G67&gt;0,MIN($G$13,G67+T68,AJ68),0)</f>
        <v>0</v>
      </c>
      <c r="AC68" s="26">
        <f>IF(H67&gt;0,MIN($H$13,H67+U68,AK68),0)</f>
        <v>0</v>
      </c>
      <c r="AD68" s="26">
        <f>IF(I67&gt;0,MIN($I$13,I67+V68,AL68),0)</f>
        <v>0</v>
      </c>
      <c r="AE68" s="26">
        <f>$B$19</f>
        <v>795</v>
      </c>
      <c r="AF68" s="26">
        <f>AE68-W68</f>
        <v>795</v>
      </c>
      <c r="AG68" s="26">
        <f>AF68-X68</f>
        <v>795</v>
      </c>
      <c r="AH68" s="26">
        <f>AG68-Y68</f>
        <v>795</v>
      </c>
      <c r="AI68" s="26">
        <f>AH68-Z68</f>
        <v>795</v>
      </c>
      <c r="AJ68" s="26">
        <f>AI68-AA68</f>
        <v>795</v>
      </c>
      <c r="AK68" s="26">
        <f>AJ68-AB68</f>
        <v>795</v>
      </c>
      <c r="AL68" s="26">
        <f>AK68-AC68</f>
        <v>795</v>
      </c>
      <c r="AM68" s="26">
        <f>AL68-AD68</f>
        <v>795</v>
      </c>
      <c r="AN68" s="26">
        <f>B67+O68-W68</f>
        <v>0</v>
      </c>
      <c r="AO68" s="26">
        <f>C67+P68-X68</f>
        <v>0</v>
      </c>
      <c r="AP68" s="26">
        <f>D67+Q68-Y68</f>
        <v>0</v>
      </c>
      <c r="AQ68" s="26">
        <f>E67+R68-Z68</f>
        <v>0</v>
      </c>
      <c r="AR68" s="26">
        <f>F67+S68-AA68</f>
        <v>0</v>
      </c>
      <c r="AS68" s="26">
        <f>G67+T68-AB68</f>
        <v>0</v>
      </c>
      <c r="AT68" s="26">
        <f>H67+U68-AC68</f>
        <v>0</v>
      </c>
      <c r="AU68" s="26">
        <f>I67+V68-AD68</f>
        <v>0</v>
      </c>
      <c r="AV68" s="26">
        <f>AM68</f>
        <v>795</v>
      </c>
      <c r="AW68" s="26">
        <f>AV68-BE68</f>
        <v>795</v>
      </c>
      <c r="AX68" s="26">
        <f>AW68-BF68</f>
        <v>795</v>
      </c>
      <c r="AY68" s="26">
        <f>AX68-BG68</f>
        <v>795</v>
      </c>
      <c r="AZ68" s="26">
        <f>AY68-BH68</f>
        <v>795</v>
      </c>
      <c r="BA68" s="26">
        <f>AZ68-BI68</f>
        <v>795</v>
      </c>
      <c r="BB68" s="26">
        <f>BA68-BJ68</f>
        <v>795</v>
      </c>
      <c r="BC68" s="26">
        <f>BB68-BK68</f>
        <v>795</v>
      </c>
      <c r="BD68" s="26">
        <f>BC68-BL68</f>
        <v>795</v>
      </c>
      <c r="BE68" s="26">
        <f>IF(AV68&gt;0.005,MIN(AV68,INDEX($AN68:$AU68,1,B$32)),0)</f>
        <v>0</v>
      </c>
      <c r="BF68" s="26">
        <f>IF(AW68&gt;0.005,MIN(AW68,INDEX($AN68:$AU68,1,C$32)),0)</f>
        <v>0</v>
      </c>
      <c r="BG68" s="26">
        <f>IF(AX68&gt;0.005,MIN(AX68,INDEX($AN68:$AU68,1,D$32)),0)</f>
        <v>0</v>
      </c>
      <c r="BH68" s="26">
        <f>IF(AY68&gt;0.005,MIN(AY68,INDEX($AN68:$AU68,1,E$32)),0)</f>
        <v>0</v>
      </c>
      <c r="BI68" s="26">
        <f>IF(AZ68&gt;0.005,MIN(AZ68,INDEX($AN68:$AU68,1,F$32)),0)</f>
        <v>0</v>
      </c>
      <c r="BJ68" s="26">
        <f>IF(BA68&gt;0.005,MIN(BA68,INDEX($AN68:$AU68,1,G$32)),0)</f>
        <v>0</v>
      </c>
      <c r="BK68" s="26">
        <f>IF(BB68&gt;0.005,MIN(BB68,INDEX($AN68:$AU68,1,H$32)),0)</f>
        <v>0</v>
      </c>
      <c r="BL68" s="26">
        <f>IF(BC68&gt;0.005,MIN(BC68,INDEX($AN68:$AU68,1,I$32)),0)</f>
        <v>0</v>
      </c>
      <c r="BM68" s="27">
        <f>IF(M68-J68&gt;0.005,1,0)</f>
        <v>0</v>
      </c>
    </row>
    <row r="69">
      <c r="A69" s="14" t="n">
        <v>33</v>
      </c>
      <c r="B69" s="26">
        <f>IF(AN69-INDEX($BE69:$BL69,1,$J$22)&lt;0.5,0,AN69-INDEX($BE69:$BL69,1,$J$22))</f>
        <v>0</v>
      </c>
      <c r="C69" s="26">
        <f>IF(AO69-INDEX($BE69:$BL69,1,$J$23)&lt;0.5,0,AO69-INDEX($BE69:$BL69,1,$J$23))</f>
        <v>0</v>
      </c>
      <c r="D69" s="26">
        <f>IF(AP69-INDEX($BE69:$BL69,1,$J$24)&lt;0.5,0,AP69-INDEX($BE69:$BL69,1,$J$24))</f>
        <v>0</v>
      </c>
      <c r="E69" s="26">
        <f>IF(AQ69-INDEX($BE69:$BL69,1,$J$25)&lt;0.5,0,AQ69-INDEX($BE69:$BL69,1,$J$25))</f>
        <v>0</v>
      </c>
      <c r="F69" s="26">
        <f>IF(AR69-INDEX($BE69:$BL69,1,$J$26)&lt;0.5,0,AR69-INDEX($BE69:$BL69,1,$J$26))</f>
        <v>0</v>
      </c>
      <c r="G69" s="26">
        <f>IF(AS69-INDEX($BE69:$BL69,1,$J$27)&lt;0.5,0,AS69-INDEX($BE69:$BL69,1,$J$27))</f>
        <v>0</v>
      </c>
      <c r="H69" s="26">
        <f>IF(AT69-INDEX($BE69:$BL69,1,$J$28)&lt;0.5,0,AT69-INDEX($BE69:$BL69,1,$J$28))</f>
        <v>0</v>
      </c>
      <c r="I69" s="26">
        <f>IF(AU69-INDEX($BE69:$BL69,1,$J$29)&lt;0.5,0,AU69-INDEX($BE69:$BL69,1,$J$29))</f>
        <v>0</v>
      </c>
      <c r="J69" s="13">
        <f>SUM(B69:I69)</f>
        <v>0</v>
      </c>
      <c r="K69" s="26">
        <f>SUM(O69:V69)</f>
        <v>0</v>
      </c>
      <c r="L69" s="26">
        <f>SUM(W69:AD69)+SUM(BE69:BL69)</f>
        <v>0</v>
      </c>
      <c r="M69" s="26">
        <f>J68</f>
        <v>0</v>
      </c>
      <c r="N69" s="27">
        <f>IF(M69&gt;0,1,0)</f>
        <v>0</v>
      </c>
      <c r="O69" s="26">
        <f>B68*$B$12/1200</f>
        <v>0</v>
      </c>
      <c r="P69" s="26">
        <f>C68*$C$12/1200</f>
        <v>0</v>
      </c>
      <c r="Q69" s="26">
        <f>D68*$D$12/1200</f>
        <v>0</v>
      </c>
      <c r="R69" s="26">
        <f>E68*$E$12/1200</f>
        <v>0</v>
      </c>
      <c r="S69" s="26">
        <f>F68*$F$12/1200</f>
        <v>0</v>
      </c>
      <c r="T69" s="26">
        <f>G68*$G$12/1200</f>
        <v>0</v>
      </c>
      <c r="U69" s="26">
        <f>H68*$H$12/1200</f>
        <v>0</v>
      </c>
      <c r="V69" s="26">
        <f>I68*$I$12/1200</f>
        <v>0</v>
      </c>
      <c r="W69" s="26">
        <f>IF(B68&gt;0,MIN($B$13,B68+O69,AE69),0)</f>
        <v>0</v>
      </c>
      <c r="X69" s="26">
        <f>IF(C68&gt;0,MIN($C$13,C68+P69,AF69),0)</f>
        <v>0</v>
      </c>
      <c r="Y69" s="26">
        <f>IF(D68&gt;0,MIN($D$13,D68+Q69,AG69),0)</f>
        <v>0</v>
      </c>
      <c r="Z69" s="26">
        <f>IF(E68&gt;0,MIN($E$13,E68+R69,AH69),0)</f>
        <v>0</v>
      </c>
      <c r="AA69" s="26">
        <f>IF(F68&gt;0,MIN($F$13,F68+S69,AI69),0)</f>
        <v>0</v>
      </c>
      <c r="AB69" s="26">
        <f>IF(G68&gt;0,MIN($G$13,G68+T69,AJ69),0)</f>
        <v>0</v>
      </c>
      <c r="AC69" s="26">
        <f>IF(H68&gt;0,MIN($H$13,H68+U69,AK69),0)</f>
        <v>0</v>
      </c>
      <c r="AD69" s="26">
        <f>IF(I68&gt;0,MIN($I$13,I68+V69,AL69),0)</f>
        <v>0</v>
      </c>
      <c r="AE69" s="26">
        <f>$B$19</f>
        <v>795</v>
      </c>
      <c r="AF69" s="26">
        <f>AE69-W69</f>
        <v>795</v>
      </c>
      <c r="AG69" s="26">
        <f>AF69-X69</f>
        <v>795</v>
      </c>
      <c r="AH69" s="26">
        <f>AG69-Y69</f>
        <v>795</v>
      </c>
      <c r="AI69" s="26">
        <f>AH69-Z69</f>
        <v>795</v>
      </c>
      <c r="AJ69" s="26">
        <f>AI69-AA69</f>
        <v>795</v>
      </c>
      <c r="AK69" s="26">
        <f>AJ69-AB69</f>
        <v>795</v>
      </c>
      <c r="AL69" s="26">
        <f>AK69-AC69</f>
        <v>795</v>
      </c>
      <c r="AM69" s="26">
        <f>AL69-AD69</f>
        <v>795</v>
      </c>
      <c r="AN69" s="26">
        <f>B68+O69-W69</f>
        <v>0</v>
      </c>
      <c r="AO69" s="26">
        <f>C68+P69-X69</f>
        <v>0</v>
      </c>
      <c r="AP69" s="26">
        <f>D68+Q69-Y69</f>
        <v>0</v>
      </c>
      <c r="AQ69" s="26">
        <f>E68+R69-Z69</f>
        <v>0</v>
      </c>
      <c r="AR69" s="26">
        <f>F68+S69-AA69</f>
        <v>0</v>
      </c>
      <c r="AS69" s="26">
        <f>G68+T69-AB69</f>
        <v>0</v>
      </c>
      <c r="AT69" s="26">
        <f>H68+U69-AC69</f>
        <v>0</v>
      </c>
      <c r="AU69" s="26">
        <f>I68+V69-AD69</f>
        <v>0</v>
      </c>
      <c r="AV69" s="26">
        <f>AM69</f>
        <v>795</v>
      </c>
      <c r="AW69" s="26">
        <f>AV69-BE69</f>
        <v>795</v>
      </c>
      <c r="AX69" s="26">
        <f>AW69-BF69</f>
        <v>795</v>
      </c>
      <c r="AY69" s="26">
        <f>AX69-BG69</f>
        <v>795</v>
      </c>
      <c r="AZ69" s="26">
        <f>AY69-BH69</f>
        <v>795</v>
      </c>
      <c r="BA69" s="26">
        <f>AZ69-BI69</f>
        <v>795</v>
      </c>
      <c r="BB69" s="26">
        <f>BA69-BJ69</f>
        <v>795</v>
      </c>
      <c r="BC69" s="26">
        <f>BB69-BK69</f>
        <v>795</v>
      </c>
      <c r="BD69" s="26">
        <f>BC69-BL69</f>
        <v>795</v>
      </c>
      <c r="BE69" s="26">
        <f>IF(AV69&gt;0.005,MIN(AV69,INDEX($AN69:$AU69,1,B$32)),0)</f>
        <v>0</v>
      </c>
      <c r="BF69" s="26">
        <f>IF(AW69&gt;0.005,MIN(AW69,INDEX($AN69:$AU69,1,C$32)),0)</f>
        <v>0</v>
      </c>
      <c r="BG69" s="26">
        <f>IF(AX69&gt;0.005,MIN(AX69,INDEX($AN69:$AU69,1,D$32)),0)</f>
        <v>0</v>
      </c>
      <c r="BH69" s="26">
        <f>IF(AY69&gt;0.005,MIN(AY69,INDEX($AN69:$AU69,1,E$32)),0)</f>
        <v>0</v>
      </c>
      <c r="BI69" s="26">
        <f>IF(AZ69&gt;0.005,MIN(AZ69,INDEX($AN69:$AU69,1,F$32)),0)</f>
        <v>0</v>
      </c>
      <c r="BJ69" s="26">
        <f>IF(BA69&gt;0.005,MIN(BA69,INDEX($AN69:$AU69,1,G$32)),0)</f>
        <v>0</v>
      </c>
      <c r="BK69" s="26">
        <f>IF(BB69&gt;0.005,MIN(BB69,INDEX($AN69:$AU69,1,H$32)),0)</f>
        <v>0</v>
      </c>
      <c r="BL69" s="26">
        <f>IF(BC69&gt;0.005,MIN(BC69,INDEX($AN69:$AU69,1,I$32)),0)</f>
        <v>0</v>
      </c>
      <c r="BM69" s="27">
        <f>IF(M69-J69&gt;0.005,1,0)</f>
        <v>0</v>
      </c>
    </row>
    <row r="70">
      <c r="A70" s="14" t="n">
        <v>34</v>
      </c>
      <c r="B70" s="26">
        <f>IF(AN70-INDEX($BE70:$BL70,1,$J$22)&lt;0.5,0,AN70-INDEX($BE70:$BL70,1,$J$22))</f>
        <v>0</v>
      </c>
      <c r="C70" s="26">
        <f>IF(AO70-INDEX($BE70:$BL70,1,$J$23)&lt;0.5,0,AO70-INDEX($BE70:$BL70,1,$J$23))</f>
        <v>0</v>
      </c>
      <c r="D70" s="26">
        <f>IF(AP70-INDEX($BE70:$BL70,1,$J$24)&lt;0.5,0,AP70-INDEX($BE70:$BL70,1,$J$24))</f>
        <v>0</v>
      </c>
      <c r="E70" s="26">
        <f>IF(AQ70-INDEX($BE70:$BL70,1,$J$25)&lt;0.5,0,AQ70-INDEX($BE70:$BL70,1,$J$25))</f>
        <v>0</v>
      </c>
      <c r="F70" s="26">
        <f>IF(AR70-INDEX($BE70:$BL70,1,$J$26)&lt;0.5,0,AR70-INDEX($BE70:$BL70,1,$J$26))</f>
        <v>0</v>
      </c>
      <c r="G70" s="26">
        <f>IF(AS70-INDEX($BE70:$BL70,1,$J$27)&lt;0.5,0,AS70-INDEX($BE70:$BL70,1,$J$27))</f>
        <v>0</v>
      </c>
      <c r="H70" s="26">
        <f>IF(AT70-INDEX($BE70:$BL70,1,$J$28)&lt;0.5,0,AT70-INDEX($BE70:$BL70,1,$J$28))</f>
        <v>0</v>
      </c>
      <c r="I70" s="26">
        <f>IF(AU70-INDEX($BE70:$BL70,1,$J$29)&lt;0.5,0,AU70-INDEX($BE70:$BL70,1,$J$29))</f>
        <v>0</v>
      </c>
      <c r="J70" s="13">
        <f>SUM(B70:I70)</f>
        <v>0</v>
      </c>
      <c r="K70" s="26">
        <f>SUM(O70:V70)</f>
        <v>0</v>
      </c>
      <c r="L70" s="26">
        <f>SUM(W70:AD70)+SUM(BE70:BL70)</f>
        <v>0</v>
      </c>
      <c r="M70" s="26">
        <f>J69</f>
        <v>0</v>
      </c>
      <c r="N70" s="27">
        <f>IF(M70&gt;0,1,0)</f>
        <v>0</v>
      </c>
      <c r="O70" s="26">
        <f>B69*$B$12/1200</f>
        <v>0</v>
      </c>
      <c r="P70" s="26">
        <f>C69*$C$12/1200</f>
        <v>0</v>
      </c>
      <c r="Q70" s="26">
        <f>D69*$D$12/1200</f>
        <v>0</v>
      </c>
      <c r="R70" s="26">
        <f>E69*$E$12/1200</f>
        <v>0</v>
      </c>
      <c r="S70" s="26">
        <f>F69*$F$12/1200</f>
        <v>0</v>
      </c>
      <c r="T70" s="26">
        <f>G69*$G$12/1200</f>
        <v>0</v>
      </c>
      <c r="U70" s="26">
        <f>H69*$H$12/1200</f>
        <v>0</v>
      </c>
      <c r="V70" s="26">
        <f>I69*$I$12/1200</f>
        <v>0</v>
      </c>
      <c r="W70" s="26">
        <f>IF(B69&gt;0,MIN($B$13,B69+O70,AE70),0)</f>
        <v>0</v>
      </c>
      <c r="X70" s="26">
        <f>IF(C69&gt;0,MIN($C$13,C69+P70,AF70),0)</f>
        <v>0</v>
      </c>
      <c r="Y70" s="26">
        <f>IF(D69&gt;0,MIN($D$13,D69+Q70,AG70),0)</f>
        <v>0</v>
      </c>
      <c r="Z70" s="26">
        <f>IF(E69&gt;0,MIN($E$13,E69+R70,AH70),0)</f>
        <v>0</v>
      </c>
      <c r="AA70" s="26">
        <f>IF(F69&gt;0,MIN($F$13,F69+S70,AI70),0)</f>
        <v>0</v>
      </c>
      <c r="AB70" s="26">
        <f>IF(G69&gt;0,MIN($G$13,G69+T70,AJ70),0)</f>
        <v>0</v>
      </c>
      <c r="AC70" s="26">
        <f>IF(H69&gt;0,MIN($H$13,H69+U70,AK70),0)</f>
        <v>0</v>
      </c>
      <c r="AD70" s="26">
        <f>IF(I69&gt;0,MIN($I$13,I69+V70,AL70),0)</f>
        <v>0</v>
      </c>
      <c r="AE70" s="26">
        <f>$B$19</f>
        <v>795</v>
      </c>
      <c r="AF70" s="26">
        <f>AE70-W70</f>
        <v>795</v>
      </c>
      <c r="AG70" s="26">
        <f>AF70-X70</f>
        <v>795</v>
      </c>
      <c r="AH70" s="26">
        <f>AG70-Y70</f>
        <v>795</v>
      </c>
      <c r="AI70" s="26">
        <f>AH70-Z70</f>
        <v>795</v>
      </c>
      <c r="AJ70" s="26">
        <f>AI70-AA70</f>
        <v>795</v>
      </c>
      <c r="AK70" s="26">
        <f>AJ70-AB70</f>
        <v>795</v>
      </c>
      <c r="AL70" s="26">
        <f>AK70-AC70</f>
        <v>795</v>
      </c>
      <c r="AM70" s="26">
        <f>AL70-AD70</f>
        <v>795</v>
      </c>
      <c r="AN70" s="26">
        <f>B69+O70-W70</f>
        <v>0</v>
      </c>
      <c r="AO70" s="26">
        <f>C69+P70-X70</f>
        <v>0</v>
      </c>
      <c r="AP70" s="26">
        <f>D69+Q70-Y70</f>
        <v>0</v>
      </c>
      <c r="AQ70" s="26">
        <f>E69+R70-Z70</f>
        <v>0</v>
      </c>
      <c r="AR70" s="26">
        <f>F69+S70-AA70</f>
        <v>0</v>
      </c>
      <c r="AS70" s="26">
        <f>G69+T70-AB70</f>
        <v>0</v>
      </c>
      <c r="AT70" s="26">
        <f>H69+U70-AC70</f>
        <v>0</v>
      </c>
      <c r="AU70" s="26">
        <f>I69+V70-AD70</f>
        <v>0</v>
      </c>
      <c r="AV70" s="26">
        <f>AM70</f>
        <v>795</v>
      </c>
      <c r="AW70" s="26">
        <f>AV70-BE70</f>
        <v>795</v>
      </c>
      <c r="AX70" s="26">
        <f>AW70-BF70</f>
        <v>795</v>
      </c>
      <c r="AY70" s="26">
        <f>AX70-BG70</f>
        <v>795</v>
      </c>
      <c r="AZ70" s="26">
        <f>AY70-BH70</f>
        <v>795</v>
      </c>
      <c r="BA70" s="26">
        <f>AZ70-BI70</f>
        <v>795</v>
      </c>
      <c r="BB70" s="26">
        <f>BA70-BJ70</f>
        <v>795</v>
      </c>
      <c r="BC70" s="26">
        <f>BB70-BK70</f>
        <v>795</v>
      </c>
      <c r="BD70" s="26">
        <f>BC70-BL70</f>
        <v>795</v>
      </c>
      <c r="BE70" s="26">
        <f>IF(AV70&gt;0.005,MIN(AV70,INDEX($AN70:$AU70,1,B$32)),0)</f>
        <v>0</v>
      </c>
      <c r="BF70" s="26">
        <f>IF(AW70&gt;0.005,MIN(AW70,INDEX($AN70:$AU70,1,C$32)),0)</f>
        <v>0</v>
      </c>
      <c r="BG70" s="26">
        <f>IF(AX70&gt;0.005,MIN(AX70,INDEX($AN70:$AU70,1,D$32)),0)</f>
        <v>0</v>
      </c>
      <c r="BH70" s="26">
        <f>IF(AY70&gt;0.005,MIN(AY70,INDEX($AN70:$AU70,1,E$32)),0)</f>
        <v>0</v>
      </c>
      <c r="BI70" s="26">
        <f>IF(AZ70&gt;0.005,MIN(AZ70,INDEX($AN70:$AU70,1,F$32)),0)</f>
        <v>0</v>
      </c>
      <c r="BJ70" s="26">
        <f>IF(BA70&gt;0.005,MIN(BA70,INDEX($AN70:$AU70,1,G$32)),0)</f>
        <v>0</v>
      </c>
      <c r="BK70" s="26">
        <f>IF(BB70&gt;0.005,MIN(BB70,INDEX($AN70:$AU70,1,H$32)),0)</f>
        <v>0</v>
      </c>
      <c r="BL70" s="26">
        <f>IF(BC70&gt;0.005,MIN(BC70,INDEX($AN70:$AU70,1,I$32)),0)</f>
        <v>0</v>
      </c>
      <c r="BM70" s="27">
        <f>IF(M70-J70&gt;0.005,1,0)</f>
        <v>0</v>
      </c>
    </row>
    <row r="71">
      <c r="A71" s="14" t="n">
        <v>35</v>
      </c>
      <c r="B71" s="26">
        <f>IF(AN71-INDEX($BE71:$BL71,1,$J$22)&lt;0.5,0,AN71-INDEX($BE71:$BL71,1,$J$22))</f>
        <v>0</v>
      </c>
      <c r="C71" s="26">
        <f>IF(AO71-INDEX($BE71:$BL71,1,$J$23)&lt;0.5,0,AO71-INDEX($BE71:$BL71,1,$J$23))</f>
        <v>0</v>
      </c>
      <c r="D71" s="26">
        <f>IF(AP71-INDEX($BE71:$BL71,1,$J$24)&lt;0.5,0,AP71-INDEX($BE71:$BL71,1,$J$24))</f>
        <v>0</v>
      </c>
      <c r="E71" s="26">
        <f>IF(AQ71-INDEX($BE71:$BL71,1,$J$25)&lt;0.5,0,AQ71-INDEX($BE71:$BL71,1,$J$25))</f>
        <v>0</v>
      </c>
      <c r="F71" s="26">
        <f>IF(AR71-INDEX($BE71:$BL71,1,$J$26)&lt;0.5,0,AR71-INDEX($BE71:$BL71,1,$J$26))</f>
        <v>0</v>
      </c>
      <c r="G71" s="26">
        <f>IF(AS71-INDEX($BE71:$BL71,1,$J$27)&lt;0.5,0,AS71-INDEX($BE71:$BL71,1,$J$27))</f>
        <v>0</v>
      </c>
      <c r="H71" s="26">
        <f>IF(AT71-INDEX($BE71:$BL71,1,$J$28)&lt;0.5,0,AT71-INDEX($BE71:$BL71,1,$J$28))</f>
        <v>0</v>
      </c>
      <c r="I71" s="26">
        <f>IF(AU71-INDEX($BE71:$BL71,1,$J$29)&lt;0.5,0,AU71-INDEX($BE71:$BL71,1,$J$29))</f>
        <v>0</v>
      </c>
      <c r="J71" s="13">
        <f>SUM(B71:I71)</f>
        <v>0</v>
      </c>
      <c r="K71" s="26">
        <f>SUM(O71:V71)</f>
        <v>0</v>
      </c>
      <c r="L71" s="26">
        <f>SUM(W71:AD71)+SUM(BE71:BL71)</f>
        <v>0</v>
      </c>
      <c r="M71" s="26">
        <f>J70</f>
        <v>0</v>
      </c>
      <c r="N71" s="27">
        <f>IF(M71&gt;0,1,0)</f>
        <v>0</v>
      </c>
      <c r="O71" s="26">
        <f>B70*$B$12/1200</f>
        <v>0</v>
      </c>
      <c r="P71" s="26">
        <f>C70*$C$12/1200</f>
        <v>0</v>
      </c>
      <c r="Q71" s="26">
        <f>D70*$D$12/1200</f>
        <v>0</v>
      </c>
      <c r="R71" s="26">
        <f>E70*$E$12/1200</f>
        <v>0</v>
      </c>
      <c r="S71" s="26">
        <f>F70*$F$12/1200</f>
        <v>0</v>
      </c>
      <c r="T71" s="26">
        <f>G70*$G$12/1200</f>
        <v>0</v>
      </c>
      <c r="U71" s="26">
        <f>H70*$H$12/1200</f>
        <v>0</v>
      </c>
      <c r="V71" s="26">
        <f>I70*$I$12/1200</f>
        <v>0</v>
      </c>
      <c r="W71" s="26">
        <f>IF(B70&gt;0,MIN($B$13,B70+O71,AE71),0)</f>
        <v>0</v>
      </c>
      <c r="X71" s="26">
        <f>IF(C70&gt;0,MIN($C$13,C70+P71,AF71),0)</f>
        <v>0</v>
      </c>
      <c r="Y71" s="26">
        <f>IF(D70&gt;0,MIN($D$13,D70+Q71,AG71),0)</f>
        <v>0</v>
      </c>
      <c r="Z71" s="26">
        <f>IF(E70&gt;0,MIN($E$13,E70+R71,AH71),0)</f>
        <v>0</v>
      </c>
      <c r="AA71" s="26">
        <f>IF(F70&gt;0,MIN($F$13,F70+S71,AI71),0)</f>
        <v>0</v>
      </c>
      <c r="AB71" s="26">
        <f>IF(G70&gt;0,MIN($G$13,G70+T71,AJ71),0)</f>
        <v>0</v>
      </c>
      <c r="AC71" s="26">
        <f>IF(H70&gt;0,MIN($H$13,H70+U71,AK71),0)</f>
        <v>0</v>
      </c>
      <c r="AD71" s="26">
        <f>IF(I70&gt;0,MIN($I$13,I70+V71,AL71),0)</f>
        <v>0</v>
      </c>
      <c r="AE71" s="26">
        <f>$B$19</f>
        <v>795</v>
      </c>
      <c r="AF71" s="26">
        <f>AE71-W71</f>
        <v>795</v>
      </c>
      <c r="AG71" s="26">
        <f>AF71-X71</f>
        <v>795</v>
      </c>
      <c r="AH71" s="26">
        <f>AG71-Y71</f>
        <v>795</v>
      </c>
      <c r="AI71" s="26">
        <f>AH71-Z71</f>
        <v>795</v>
      </c>
      <c r="AJ71" s="26">
        <f>AI71-AA71</f>
        <v>795</v>
      </c>
      <c r="AK71" s="26">
        <f>AJ71-AB71</f>
        <v>795</v>
      </c>
      <c r="AL71" s="26">
        <f>AK71-AC71</f>
        <v>795</v>
      </c>
      <c r="AM71" s="26">
        <f>AL71-AD71</f>
        <v>795</v>
      </c>
      <c r="AN71" s="26">
        <f>B70+O71-W71</f>
        <v>0</v>
      </c>
      <c r="AO71" s="26">
        <f>C70+P71-X71</f>
        <v>0</v>
      </c>
      <c r="AP71" s="26">
        <f>D70+Q71-Y71</f>
        <v>0</v>
      </c>
      <c r="AQ71" s="26">
        <f>E70+R71-Z71</f>
        <v>0</v>
      </c>
      <c r="AR71" s="26">
        <f>F70+S71-AA71</f>
        <v>0</v>
      </c>
      <c r="AS71" s="26">
        <f>G70+T71-AB71</f>
        <v>0</v>
      </c>
      <c r="AT71" s="26">
        <f>H70+U71-AC71</f>
        <v>0</v>
      </c>
      <c r="AU71" s="26">
        <f>I70+V71-AD71</f>
        <v>0</v>
      </c>
      <c r="AV71" s="26">
        <f>AM71</f>
        <v>795</v>
      </c>
      <c r="AW71" s="26">
        <f>AV71-BE71</f>
        <v>795</v>
      </c>
      <c r="AX71" s="26">
        <f>AW71-BF71</f>
        <v>795</v>
      </c>
      <c r="AY71" s="26">
        <f>AX71-BG71</f>
        <v>795</v>
      </c>
      <c r="AZ71" s="26">
        <f>AY71-BH71</f>
        <v>795</v>
      </c>
      <c r="BA71" s="26">
        <f>AZ71-BI71</f>
        <v>795</v>
      </c>
      <c r="BB71" s="26">
        <f>BA71-BJ71</f>
        <v>795</v>
      </c>
      <c r="BC71" s="26">
        <f>BB71-BK71</f>
        <v>795</v>
      </c>
      <c r="BD71" s="26">
        <f>BC71-BL71</f>
        <v>795</v>
      </c>
      <c r="BE71" s="26">
        <f>IF(AV71&gt;0.005,MIN(AV71,INDEX($AN71:$AU71,1,B$32)),0)</f>
        <v>0</v>
      </c>
      <c r="BF71" s="26">
        <f>IF(AW71&gt;0.005,MIN(AW71,INDEX($AN71:$AU71,1,C$32)),0)</f>
        <v>0</v>
      </c>
      <c r="BG71" s="26">
        <f>IF(AX71&gt;0.005,MIN(AX71,INDEX($AN71:$AU71,1,D$32)),0)</f>
        <v>0</v>
      </c>
      <c r="BH71" s="26">
        <f>IF(AY71&gt;0.005,MIN(AY71,INDEX($AN71:$AU71,1,E$32)),0)</f>
        <v>0</v>
      </c>
      <c r="BI71" s="26">
        <f>IF(AZ71&gt;0.005,MIN(AZ71,INDEX($AN71:$AU71,1,F$32)),0)</f>
        <v>0</v>
      </c>
      <c r="BJ71" s="26">
        <f>IF(BA71&gt;0.005,MIN(BA71,INDEX($AN71:$AU71,1,G$32)),0)</f>
        <v>0</v>
      </c>
      <c r="BK71" s="26">
        <f>IF(BB71&gt;0.005,MIN(BB71,INDEX($AN71:$AU71,1,H$32)),0)</f>
        <v>0</v>
      </c>
      <c r="BL71" s="26">
        <f>IF(BC71&gt;0.005,MIN(BC71,INDEX($AN71:$AU71,1,I$32)),0)</f>
        <v>0</v>
      </c>
      <c r="BM71" s="27">
        <f>IF(M71-J71&gt;0.005,1,0)</f>
        <v>0</v>
      </c>
    </row>
    <row r="72">
      <c r="A72" s="14" t="n">
        <v>36</v>
      </c>
      <c r="B72" s="26">
        <f>IF(AN72-INDEX($BE72:$BL72,1,$J$22)&lt;0.5,0,AN72-INDEX($BE72:$BL72,1,$J$22))</f>
        <v>0</v>
      </c>
      <c r="C72" s="26">
        <f>IF(AO72-INDEX($BE72:$BL72,1,$J$23)&lt;0.5,0,AO72-INDEX($BE72:$BL72,1,$J$23))</f>
        <v>0</v>
      </c>
      <c r="D72" s="26">
        <f>IF(AP72-INDEX($BE72:$BL72,1,$J$24)&lt;0.5,0,AP72-INDEX($BE72:$BL72,1,$J$24))</f>
        <v>0</v>
      </c>
      <c r="E72" s="26">
        <f>IF(AQ72-INDEX($BE72:$BL72,1,$J$25)&lt;0.5,0,AQ72-INDEX($BE72:$BL72,1,$J$25))</f>
        <v>0</v>
      </c>
      <c r="F72" s="26">
        <f>IF(AR72-INDEX($BE72:$BL72,1,$J$26)&lt;0.5,0,AR72-INDEX($BE72:$BL72,1,$J$26))</f>
        <v>0</v>
      </c>
      <c r="G72" s="26">
        <f>IF(AS72-INDEX($BE72:$BL72,1,$J$27)&lt;0.5,0,AS72-INDEX($BE72:$BL72,1,$J$27))</f>
        <v>0</v>
      </c>
      <c r="H72" s="26">
        <f>IF(AT72-INDEX($BE72:$BL72,1,$J$28)&lt;0.5,0,AT72-INDEX($BE72:$BL72,1,$J$28))</f>
        <v>0</v>
      </c>
      <c r="I72" s="26">
        <f>IF(AU72-INDEX($BE72:$BL72,1,$J$29)&lt;0.5,0,AU72-INDEX($BE72:$BL72,1,$J$29))</f>
        <v>0</v>
      </c>
      <c r="J72" s="13">
        <f>SUM(B72:I72)</f>
        <v>0</v>
      </c>
      <c r="K72" s="26">
        <f>SUM(O72:V72)</f>
        <v>0</v>
      </c>
      <c r="L72" s="26">
        <f>SUM(W72:AD72)+SUM(BE72:BL72)</f>
        <v>0</v>
      </c>
      <c r="M72" s="26">
        <f>J71</f>
        <v>0</v>
      </c>
      <c r="N72" s="27">
        <f>IF(M72&gt;0,1,0)</f>
        <v>0</v>
      </c>
      <c r="O72" s="26">
        <f>B71*$B$12/1200</f>
        <v>0</v>
      </c>
      <c r="P72" s="26">
        <f>C71*$C$12/1200</f>
        <v>0</v>
      </c>
      <c r="Q72" s="26">
        <f>D71*$D$12/1200</f>
        <v>0</v>
      </c>
      <c r="R72" s="26">
        <f>E71*$E$12/1200</f>
        <v>0</v>
      </c>
      <c r="S72" s="26">
        <f>F71*$F$12/1200</f>
        <v>0</v>
      </c>
      <c r="T72" s="26">
        <f>G71*$G$12/1200</f>
        <v>0</v>
      </c>
      <c r="U72" s="26">
        <f>H71*$H$12/1200</f>
        <v>0</v>
      </c>
      <c r="V72" s="26">
        <f>I71*$I$12/1200</f>
        <v>0</v>
      </c>
      <c r="W72" s="26">
        <f>IF(B71&gt;0,MIN($B$13,B71+O72,AE72),0)</f>
        <v>0</v>
      </c>
      <c r="X72" s="26">
        <f>IF(C71&gt;0,MIN($C$13,C71+P72,AF72),0)</f>
        <v>0</v>
      </c>
      <c r="Y72" s="26">
        <f>IF(D71&gt;0,MIN($D$13,D71+Q72,AG72),0)</f>
        <v>0</v>
      </c>
      <c r="Z72" s="26">
        <f>IF(E71&gt;0,MIN($E$13,E71+R72,AH72),0)</f>
        <v>0</v>
      </c>
      <c r="AA72" s="26">
        <f>IF(F71&gt;0,MIN($F$13,F71+S72,AI72),0)</f>
        <v>0</v>
      </c>
      <c r="AB72" s="26">
        <f>IF(G71&gt;0,MIN($G$13,G71+T72,AJ72),0)</f>
        <v>0</v>
      </c>
      <c r="AC72" s="26">
        <f>IF(H71&gt;0,MIN($H$13,H71+U72,AK72),0)</f>
        <v>0</v>
      </c>
      <c r="AD72" s="26">
        <f>IF(I71&gt;0,MIN($I$13,I71+V72,AL72),0)</f>
        <v>0</v>
      </c>
      <c r="AE72" s="26">
        <f>$B$19</f>
        <v>795</v>
      </c>
      <c r="AF72" s="26">
        <f>AE72-W72</f>
        <v>795</v>
      </c>
      <c r="AG72" s="26">
        <f>AF72-X72</f>
        <v>795</v>
      </c>
      <c r="AH72" s="26">
        <f>AG72-Y72</f>
        <v>795</v>
      </c>
      <c r="AI72" s="26">
        <f>AH72-Z72</f>
        <v>795</v>
      </c>
      <c r="AJ72" s="26">
        <f>AI72-AA72</f>
        <v>795</v>
      </c>
      <c r="AK72" s="26">
        <f>AJ72-AB72</f>
        <v>795</v>
      </c>
      <c r="AL72" s="26">
        <f>AK72-AC72</f>
        <v>795</v>
      </c>
      <c r="AM72" s="26">
        <f>AL72-AD72</f>
        <v>795</v>
      </c>
      <c r="AN72" s="26">
        <f>B71+O72-W72</f>
        <v>0</v>
      </c>
      <c r="AO72" s="26">
        <f>C71+P72-X72</f>
        <v>0</v>
      </c>
      <c r="AP72" s="26">
        <f>D71+Q72-Y72</f>
        <v>0</v>
      </c>
      <c r="AQ72" s="26">
        <f>E71+R72-Z72</f>
        <v>0</v>
      </c>
      <c r="AR72" s="26">
        <f>F71+S72-AA72</f>
        <v>0</v>
      </c>
      <c r="AS72" s="26">
        <f>G71+T72-AB72</f>
        <v>0</v>
      </c>
      <c r="AT72" s="26">
        <f>H71+U72-AC72</f>
        <v>0</v>
      </c>
      <c r="AU72" s="26">
        <f>I71+V72-AD72</f>
        <v>0</v>
      </c>
      <c r="AV72" s="26">
        <f>AM72</f>
        <v>795</v>
      </c>
      <c r="AW72" s="26">
        <f>AV72-BE72</f>
        <v>795</v>
      </c>
      <c r="AX72" s="26">
        <f>AW72-BF72</f>
        <v>795</v>
      </c>
      <c r="AY72" s="26">
        <f>AX72-BG72</f>
        <v>795</v>
      </c>
      <c r="AZ72" s="26">
        <f>AY72-BH72</f>
        <v>795</v>
      </c>
      <c r="BA72" s="26">
        <f>AZ72-BI72</f>
        <v>795</v>
      </c>
      <c r="BB72" s="26">
        <f>BA72-BJ72</f>
        <v>795</v>
      </c>
      <c r="BC72" s="26">
        <f>BB72-BK72</f>
        <v>795</v>
      </c>
      <c r="BD72" s="26">
        <f>BC72-BL72</f>
        <v>795</v>
      </c>
      <c r="BE72" s="26">
        <f>IF(AV72&gt;0.005,MIN(AV72,INDEX($AN72:$AU72,1,B$32)),0)</f>
        <v>0</v>
      </c>
      <c r="BF72" s="26">
        <f>IF(AW72&gt;0.005,MIN(AW72,INDEX($AN72:$AU72,1,C$32)),0)</f>
        <v>0</v>
      </c>
      <c r="BG72" s="26">
        <f>IF(AX72&gt;0.005,MIN(AX72,INDEX($AN72:$AU72,1,D$32)),0)</f>
        <v>0</v>
      </c>
      <c r="BH72" s="26">
        <f>IF(AY72&gt;0.005,MIN(AY72,INDEX($AN72:$AU72,1,E$32)),0)</f>
        <v>0</v>
      </c>
      <c r="BI72" s="26">
        <f>IF(AZ72&gt;0.005,MIN(AZ72,INDEX($AN72:$AU72,1,F$32)),0)</f>
        <v>0</v>
      </c>
      <c r="BJ72" s="26">
        <f>IF(BA72&gt;0.005,MIN(BA72,INDEX($AN72:$AU72,1,G$32)),0)</f>
        <v>0</v>
      </c>
      <c r="BK72" s="26">
        <f>IF(BB72&gt;0.005,MIN(BB72,INDEX($AN72:$AU72,1,H$32)),0)</f>
        <v>0</v>
      </c>
      <c r="BL72" s="26">
        <f>IF(BC72&gt;0.005,MIN(BC72,INDEX($AN72:$AU72,1,I$32)),0)</f>
        <v>0</v>
      </c>
      <c r="BM72" s="27">
        <f>IF(M72-J72&gt;0.005,1,0)</f>
        <v>0</v>
      </c>
    </row>
    <row r="73">
      <c r="A73" s="14" t="n">
        <v>37</v>
      </c>
      <c r="B73" s="26">
        <f>IF(AN73-INDEX($BE73:$BL73,1,$J$22)&lt;0.5,0,AN73-INDEX($BE73:$BL73,1,$J$22))</f>
        <v>0</v>
      </c>
      <c r="C73" s="26">
        <f>IF(AO73-INDEX($BE73:$BL73,1,$J$23)&lt;0.5,0,AO73-INDEX($BE73:$BL73,1,$J$23))</f>
        <v>0</v>
      </c>
      <c r="D73" s="26">
        <f>IF(AP73-INDEX($BE73:$BL73,1,$J$24)&lt;0.5,0,AP73-INDEX($BE73:$BL73,1,$J$24))</f>
        <v>0</v>
      </c>
      <c r="E73" s="26">
        <f>IF(AQ73-INDEX($BE73:$BL73,1,$J$25)&lt;0.5,0,AQ73-INDEX($BE73:$BL73,1,$J$25))</f>
        <v>0</v>
      </c>
      <c r="F73" s="26">
        <f>IF(AR73-INDEX($BE73:$BL73,1,$J$26)&lt;0.5,0,AR73-INDEX($BE73:$BL73,1,$J$26))</f>
        <v>0</v>
      </c>
      <c r="G73" s="26">
        <f>IF(AS73-INDEX($BE73:$BL73,1,$J$27)&lt;0.5,0,AS73-INDEX($BE73:$BL73,1,$J$27))</f>
        <v>0</v>
      </c>
      <c r="H73" s="26">
        <f>IF(AT73-INDEX($BE73:$BL73,1,$J$28)&lt;0.5,0,AT73-INDEX($BE73:$BL73,1,$J$28))</f>
        <v>0</v>
      </c>
      <c r="I73" s="26">
        <f>IF(AU73-INDEX($BE73:$BL73,1,$J$29)&lt;0.5,0,AU73-INDEX($BE73:$BL73,1,$J$29))</f>
        <v>0</v>
      </c>
      <c r="J73" s="13">
        <f>SUM(B73:I73)</f>
        <v>0</v>
      </c>
      <c r="K73" s="26">
        <f>SUM(O73:V73)</f>
        <v>0</v>
      </c>
      <c r="L73" s="26">
        <f>SUM(W73:AD73)+SUM(BE73:BL73)</f>
        <v>0</v>
      </c>
      <c r="M73" s="26">
        <f>J72</f>
        <v>0</v>
      </c>
      <c r="N73" s="27">
        <f>IF(M73&gt;0,1,0)</f>
        <v>0</v>
      </c>
      <c r="O73" s="26">
        <f>B72*$B$12/1200</f>
        <v>0</v>
      </c>
      <c r="P73" s="26">
        <f>C72*$C$12/1200</f>
        <v>0</v>
      </c>
      <c r="Q73" s="26">
        <f>D72*$D$12/1200</f>
        <v>0</v>
      </c>
      <c r="R73" s="26">
        <f>E72*$E$12/1200</f>
        <v>0</v>
      </c>
      <c r="S73" s="26">
        <f>F72*$F$12/1200</f>
        <v>0</v>
      </c>
      <c r="T73" s="26">
        <f>G72*$G$12/1200</f>
        <v>0</v>
      </c>
      <c r="U73" s="26">
        <f>H72*$H$12/1200</f>
        <v>0</v>
      </c>
      <c r="V73" s="26">
        <f>I72*$I$12/1200</f>
        <v>0</v>
      </c>
      <c r="W73" s="26">
        <f>IF(B72&gt;0,MIN($B$13,B72+O73,AE73),0)</f>
        <v>0</v>
      </c>
      <c r="X73" s="26">
        <f>IF(C72&gt;0,MIN($C$13,C72+P73,AF73),0)</f>
        <v>0</v>
      </c>
      <c r="Y73" s="26">
        <f>IF(D72&gt;0,MIN($D$13,D72+Q73,AG73),0)</f>
        <v>0</v>
      </c>
      <c r="Z73" s="26">
        <f>IF(E72&gt;0,MIN($E$13,E72+R73,AH73),0)</f>
        <v>0</v>
      </c>
      <c r="AA73" s="26">
        <f>IF(F72&gt;0,MIN($F$13,F72+S73,AI73),0)</f>
        <v>0</v>
      </c>
      <c r="AB73" s="26">
        <f>IF(G72&gt;0,MIN($G$13,G72+T73,AJ73),0)</f>
        <v>0</v>
      </c>
      <c r="AC73" s="26">
        <f>IF(H72&gt;0,MIN($H$13,H72+U73,AK73),0)</f>
        <v>0</v>
      </c>
      <c r="AD73" s="26">
        <f>IF(I72&gt;0,MIN($I$13,I72+V73,AL73),0)</f>
        <v>0</v>
      </c>
      <c r="AE73" s="26">
        <f>$B$19</f>
        <v>795</v>
      </c>
      <c r="AF73" s="26">
        <f>AE73-W73</f>
        <v>795</v>
      </c>
      <c r="AG73" s="26">
        <f>AF73-X73</f>
        <v>795</v>
      </c>
      <c r="AH73" s="26">
        <f>AG73-Y73</f>
        <v>795</v>
      </c>
      <c r="AI73" s="26">
        <f>AH73-Z73</f>
        <v>795</v>
      </c>
      <c r="AJ73" s="26">
        <f>AI73-AA73</f>
        <v>795</v>
      </c>
      <c r="AK73" s="26">
        <f>AJ73-AB73</f>
        <v>795</v>
      </c>
      <c r="AL73" s="26">
        <f>AK73-AC73</f>
        <v>795</v>
      </c>
      <c r="AM73" s="26">
        <f>AL73-AD73</f>
        <v>795</v>
      </c>
      <c r="AN73" s="26">
        <f>B72+O73-W73</f>
        <v>0</v>
      </c>
      <c r="AO73" s="26">
        <f>C72+P73-X73</f>
        <v>0</v>
      </c>
      <c r="AP73" s="26">
        <f>D72+Q73-Y73</f>
        <v>0</v>
      </c>
      <c r="AQ73" s="26">
        <f>E72+R73-Z73</f>
        <v>0</v>
      </c>
      <c r="AR73" s="26">
        <f>F72+S73-AA73</f>
        <v>0</v>
      </c>
      <c r="AS73" s="26">
        <f>G72+T73-AB73</f>
        <v>0</v>
      </c>
      <c r="AT73" s="26">
        <f>H72+U73-AC73</f>
        <v>0</v>
      </c>
      <c r="AU73" s="26">
        <f>I72+V73-AD73</f>
        <v>0</v>
      </c>
      <c r="AV73" s="26">
        <f>AM73</f>
        <v>795</v>
      </c>
      <c r="AW73" s="26">
        <f>AV73-BE73</f>
        <v>795</v>
      </c>
      <c r="AX73" s="26">
        <f>AW73-BF73</f>
        <v>795</v>
      </c>
      <c r="AY73" s="26">
        <f>AX73-BG73</f>
        <v>795</v>
      </c>
      <c r="AZ73" s="26">
        <f>AY73-BH73</f>
        <v>795</v>
      </c>
      <c r="BA73" s="26">
        <f>AZ73-BI73</f>
        <v>795</v>
      </c>
      <c r="BB73" s="26">
        <f>BA73-BJ73</f>
        <v>795</v>
      </c>
      <c r="BC73" s="26">
        <f>BB73-BK73</f>
        <v>795</v>
      </c>
      <c r="BD73" s="26">
        <f>BC73-BL73</f>
        <v>795</v>
      </c>
      <c r="BE73" s="26">
        <f>IF(AV73&gt;0.005,MIN(AV73,INDEX($AN73:$AU73,1,B$32)),0)</f>
        <v>0</v>
      </c>
      <c r="BF73" s="26">
        <f>IF(AW73&gt;0.005,MIN(AW73,INDEX($AN73:$AU73,1,C$32)),0)</f>
        <v>0</v>
      </c>
      <c r="BG73" s="26">
        <f>IF(AX73&gt;0.005,MIN(AX73,INDEX($AN73:$AU73,1,D$32)),0)</f>
        <v>0</v>
      </c>
      <c r="BH73" s="26">
        <f>IF(AY73&gt;0.005,MIN(AY73,INDEX($AN73:$AU73,1,E$32)),0)</f>
        <v>0</v>
      </c>
      <c r="BI73" s="26">
        <f>IF(AZ73&gt;0.005,MIN(AZ73,INDEX($AN73:$AU73,1,F$32)),0)</f>
        <v>0</v>
      </c>
      <c r="BJ73" s="26">
        <f>IF(BA73&gt;0.005,MIN(BA73,INDEX($AN73:$AU73,1,G$32)),0)</f>
        <v>0</v>
      </c>
      <c r="BK73" s="26">
        <f>IF(BB73&gt;0.005,MIN(BB73,INDEX($AN73:$AU73,1,H$32)),0)</f>
        <v>0</v>
      </c>
      <c r="BL73" s="26">
        <f>IF(BC73&gt;0.005,MIN(BC73,INDEX($AN73:$AU73,1,I$32)),0)</f>
        <v>0</v>
      </c>
      <c r="BM73" s="27">
        <f>IF(M73-J73&gt;0.005,1,0)</f>
        <v>0</v>
      </c>
    </row>
    <row r="74">
      <c r="A74" s="14" t="n">
        <v>38</v>
      </c>
      <c r="B74" s="26">
        <f>IF(AN74-INDEX($BE74:$BL74,1,$J$22)&lt;0.5,0,AN74-INDEX($BE74:$BL74,1,$J$22))</f>
        <v>0</v>
      </c>
      <c r="C74" s="26">
        <f>IF(AO74-INDEX($BE74:$BL74,1,$J$23)&lt;0.5,0,AO74-INDEX($BE74:$BL74,1,$J$23))</f>
        <v>0</v>
      </c>
      <c r="D74" s="26">
        <f>IF(AP74-INDEX($BE74:$BL74,1,$J$24)&lt;0.5,0,AP74-INDEX($BE74:$BL74,1,$J$24))</f>
        <v>0</v>
      </c>
      <c r="E74" s="26">
        <f>IF(AQ74-INDEX($BE74:$BL74,1,$J$25)&lt;0.5,0,AQ74-INDEX($BE74:$BL74,1,$J$25))</f>
        <v>0</v>
      </c>
      <c r="F74" s="26">
        <f>IF(AR74-INDEX($BE74:$BL74,1,$J$26)&lt;0.5,0,AR74-INDEX($BE74:$BL74,1,$J$26))</f>
        <v>0</v>
      </c>
      <c r="G74" s="26">
        <f>IF(AS74-INDEX($BE74:$BL74,1,$J$27)&lt;0.5,0,AS74-INDEX($BE74:$BL74,1,$J$27))</f>
        <v>0</v>
      </c>
      <c r="H74" s="26">
        <f>IF(AT74-INDEX($BE74:$BL74,1,$J$28)&lt;0.5,0,AT74-INDEX($BE74:$BL74,1,$J$28))</f>
        <v>0</v>
      </c>
      <c r="I74" s="26">
        <f>IF(AU74-INDEX($BE74:$BL74,1,$J$29)&lt;0.5,0,AU74-INDEX($BE74:$BL74,1,$J$29))</f>
        <v>0</v>
      </c>
      <c r="J74" s="13">
        <f>SUM(B74:I74)</f>
        <v>0</v>
      </c>
      <c r="K74" s="26">
        <f>SUM(O74:V74)</f>
        <v>0</v>
      </c>
      <c r="L74" s="26">
        <f>SUM(W74:AD74)+SUM(BE74:BL74)</f>
        <v>0</v>
      </c>
      <c r="M74" s="26">
        <f>J73</f>
        <v>0</v>
      </c>
      <c r="N74" s="27">
        <f>IF(M74&gt;0,1,0)</f>
        <v>0</v>
      </c>
      <c r="O74" s="26">
        <f>B73*$B$12/1200</f>
        <v>0</v>
      </c>
      <c r="P74" s="26">
        <f>C73*$C$12/1200</f>
        <v>0</v>
      </c>
      <c r="Q74" s="26">
        <f>D73*$D$12/1200</f>
        <v>0</v>
      </c>
      <c r="R74" s="26">
        <f>E73*$E$12/1200</f>
        <v>0</v>
      </c>
      <c r="S74" s="26">
        <f>F73*$F$12/1200</f>
        <v>0</v>
      </c>
      <c r="T74" s="26">
        <f>G73*$G$12/1200</f>
        <v>0</v>
      </c>
      <c r="U74" s="26">
        <f>H73*$H$12/1200</f>
        <v>0</v>
      </c>
      <c r="V74" s="26">
        <f>I73*$I$12/1200</f>
        <v>0</v>
      </c>
      <c r="W74" s="26">
        <f>IF(B73&gt;0,MIN($B$13,B73+O74,AE74),0)</f>
        <v>0</v>
      </c>
      <c r="X74" s="26">
        <f>IF(C73&gt;0,MIN($C$13,C73+P74,AF74),0)</f>
        <v>0</v>
      </c>
      <c r="Y74" s="26">
        <f>IF(D73&gt;0,MIN($D$13,D73+Q74,AG74),0)</f>
        <v>0</v>
      </c>
      <c r="Z74" s="26">
        <f>IF(E73&gt;0,MIN($E$13,E73+R74,AH74),0)</f>
        <v>0</v>
      </c>
      <c r="AA74" s="26">
        <f>IF(F73&gt;0,MIN($F$13,F73+S74,AI74),0)</f>
        <v>0</v>
      </c>
      <c r="AB74" s="26">
        <f>IF(G73&gt;0,MIN($G$13,G73+T74,AJ74),0)</f>
        <v>0</v>
      </c>
      <c r="AC74" s="26">
        <f>IF(H73&gt;0,MIN($H$13,H73+U74,AK74),0)</f>
        <v>0</v>
      </c>
      <c r="AD74" s="26">
        <f>IF(I73&gt;0,MIN($I$13,I73+V74,AL74),0)</f>
        <v>0</v>
      </c>
      <c r="AE74" s="26">
        <f>$B$19</f>
        <v>795</v>
      </c>
      <c r="AF74" s="26">
        <f>AE74-W74</f>
        <v>795</v>
      </c>
      <c r="AG74" s="26">
        <f>AF74-X74</f>
        <v>795</v>
      </c>
      <c r="AH74" s="26">
        <f>AG74-Y74</f>
        <v>795</v>
      </c>
      <c r="AI74" s="26">
        <f>AH74-Z74</f>
        <v>795</v>
      </c>
      <c r="AJ74" s="26">
        <f>AI74-AA74</f>
        <v>795</v>
      </c>
      <c r="AK74" s="26">
        <f>AJ74-AB74</f>
        <v>795</v>
      </c>
      <c r="AL74" s="26">
        <f>AK74-AC74</f>
        <v>795</v>
      </c>
      <c r="AM74" s="26">
        <f>AL74-AD74</f>
        <v>795</v>
      </c>
      <c r="AN74" s="26">
        <f>B73+O74-W74</f>
        <v>0</v>
      </c>
      <c r="AO74" s="26">
        <f>C73+P74-X74</f>
        <v>0</v>
      </c>
      <c r="AP74" s="26">
        <f>D73+Q74-Y74</f>
        <v>0</v>
      </c>
      <c r="AQ74" s="26">
        <f>E73+R74-Z74</f>
        <v>0</v>
      </c>
      <c r="AR74" s="26">
        <f>F73+S74-AA74</f>
        <v>0</v>
      </c>
      <c r="AS74" s="26">
        <f>G73+T74-AB74</f>
        <v>0</v>
      </c>
      <c r="AT74" s="26">
        <f>H73+U74-AC74</f>
        <v>0</v>
      </c>
      <c r="AU74" s="26">
        <f>I73+V74-AD74</f>
        <v>0</v>
      </c>
      <c r="AV74" s="26">
        <f>AM74</f>
        <v>795</v>
      </c>
      <c r="AW74" s="26">
        <f>AV74-BE74</f>
        <v>795</v>
      </c>
      <c r="AX74" s="26">
        <f>AW74-BF74</f>
        <v>795</v>
      </c>
      <c r="AY74" s="26">
        <f>AX74-BG74</f>
        <v>795</v>
      </c>
      <c r="AZ74" s="26">
        <f>AY74-BH74</f>
        <v>795</v>
      </c>
      <c r="BA74" s="26">
        <f>AZ74-BI74</f>
        <v>795</v>
      </c>
      <c r="BB74" s="26">
        <f>BA74-BJ74</f>
        <v>795</v>
      </c>
      <c r="BC74" s="26">
        <f>BB74-BK74</f>
        <v>795</v>
      </c>
      <c r="BD74" s="26">
        <f>BC74-BL74</f>
        <v>795</v>
      </c>
      <c r="BE74" s="26">
        <f>IF(AV74&gt;0.005,MIN(AV74,INDEX($AN74:$AU74,1,B$32)),0)</f>
        <v>0</v>
      </c>
      <c r="BF74" s="26">
        <f>IF(AW74&gt;0.005,MIN(AW74,INDEX($AN74:$AU74,1,C$32)),0)</f>
        <v>0</v>
      </c>
      <c r="BG74" s="26">
        <f>IF(AX74&gt;0.005,MIN(AX74,INDEX($AN74:$AU74,1,D$32)),0)</f>
        <v>0</v>
      </c>
      <c r="BH74" s="26">
        <f>IF(AY74&gt;0.005,MIN(AY74,INDEX($AN74:$AU74,1,E$32)),0)</f>
        <v>0</v>
      </c>
      <c r="BI74" s="26">
        <f>IF(AZ74&gt;0.005,MIN(AZ74,INDEX($AN74:$AU74,1,F$32)),0)</f>
        <v>0</v>
      </c>
      <c r="BJ74" s="26">
        <f>IF(BA74&gt;0.005,MIN(BA74,INDEX($AN74:$AU74,1,G$32)),0)</f>
        <v>0</v>
      </c>
      <c r="BK74" s="26">
        <f>IF(BB74&gt;0.005,MIN(BB74,INDEX($AN74:$AU74,1,H$32)),0)</f>
        <v>0</v>
      </c>
      <c r="BL74" s="26">
        <f>IF(BC74&gt;0.005,MIN(BC74,INDEX($AN74:$AU74,1,I$32)),0)</f>
        <v>0</v>
      </c>
      <c r="BM74" s="27">
        <f>IF(M74-J74&gt;0.005,1,0)</f>
        <v>0</v>
      </c>
    </row>
    <row r="75">
      <c r="A75" s="14" t="n">
        <v>39</v>
      </c>
      <c r="B75" s="26">
        <f>IF(AN75-INDEX($BE75:$BL75,1,$J$22)&lt;0.5,0,AN75-INDEX($BE75:$BL75,1,$J$22))</f>
        <v>0</v>
      </c>
      <c r="C75" s="26">
        <f>IF(AO75-INDEX($BE75:$BL75,1,$J$23)&lt;0.5,0,AO75-INDEX($BE75:$BL75,1,$J$23))</f>
        <v>0</v>
      </c>
      <c r="D75" s="26">
        <f>IF(AP75-INDEX($BE75:$BL75,1,$J$24)&lt;0.5,0,AP75-INDEX($BE75:$BL75,1,$J$24))</f>
        <v>0</v>
      </c>
      <c r="E75" s="26">
        <f>IF(AQ75-INDEX($BE75:$BL75,1,$J$25)&lt;0.5,0,AQ75-INDEX($BE75:$BL75,1,$J$25))</f>
        <v>0</v>
      </c>
      <c r="F75" s="26">
        <f>IF(AR75-INDEX($BE75:$BL75,1,$J$26)&lt;0.5,0,AR75-INDEX($BE75:$BL75,1,$J$26))</f>
        <v>0</v>
      </c>
      <c r="G75" s="26">
        <f>IF(AS75-INDEX($BE75:$BL75,1,$J$27)&lt;0.5,0,AS75-INDEX($BE75:$BL75,1,$J$27))</f>
        <v>0</v>
      </c>
      <c r="H75" s="26">
        <f>IF(AT75-INDEX($BE75:$BL75,1,$J$28)&lt;0.5,0,AT75-INDEX($BE75:$BL75,1,$J$28))</f>
        <v>0</v>
      </c>
      <c r="I75" s="26">
        <f>IF(AU75-INDEX($BE75:$BL75,1,$J$29)&lt;0.5,0,AU75-INDEX($BE75:$BL75,1,$J$29))</f>
        <v>0</v>
      </c>
      <c r="J75" s="13">
        <f>SUM(B75:I75)</f>
        <v>0</v>
      </c>
      <c r="K75" s="26">
        <f>SUM(O75:V75)</f>
        <v>0</v>
      </c>
      <c r="L75" s="26">
        <f>SUM(W75:AD75)+SUM(BE75:BL75)</f>
        <v>0</v>
      </c>
      <c r="M75" s="26">
        <f>J74</f>
        <v>0</v>
      </c>
      <c r="N75" s="27">
        <f>IF(M75&gt;0,1,0)</f>
        <v>0</v>
      </c>
      <c r="O75" s="26">
        <f>B74*$B$12/1200</f>
        <v>0</v>
      </c>
      <c r="P75" s="26">
        <f>C74*$C$12/1200</f>
        <v>0</v>
      </c>
      <c r="Q75" s="26">
        <f>D74*$D$12/1200</f>
        <v>0</v>
      </c>
      <c r="R75" s="26">
        <f>E74*$E$12/1200</f>
        <v>0</v>
      </c>
      <c r="S75" s="26">
        <f>F74*$F$12/1200</f>
        <v>0</v>
      </c>
      <c r="T75" s="26">
        <f>G74*$G$12/1200</f>
        <v>0</v>
      </c>
      <c r="U75" s="26">
        <f>H74*$H$12/1200</f>
        <v>0</v>
      </c>
      <c r="V75" s="26">
        <f>I74*$I$12/1200</f>
        <v>0</v>
      </c>
      <c r="W75" s="26">
        <f>IF(B74&gt;0,MIN($B$13,B74+O75,AE75),0)</f>
        <v>0</v>
      </c>
      <c r="X75" s="26">
        <f>IF(C74&gt;0,MIN($C$13,C74+P75,AF75),0)</f>
        <v>0</v>
      </c>
      <c r="Y75" s="26">
        <f>IF(D74&gt;0,MIN($D$13,D74+Q75,AG75),0)</f>
        <v>0</v>
      </c>
      <c r="Z75" s="26">
        <f>IF(E74&gt;0,MIN($E$13,E74+R75,AH75),0)</f>
        <v>0</v>
      </c>
      <c r="AA75" s="26">
        <f>IF(F74&gt;0,MIN($F$13,F74+S75,AI75),0)</f>
        <v>0</v>
      </c>
      <c r="AB75" s="26">
        <f>IF(G74&gt;0,MIN($G$13,G74+T75,AJ75),0)</f>
        <v>0</v>
      </c>
      <c r="AC75" s="26">
        <f>IF(H74&gt;0,MIN($H$13,H74+U75,AK75),0)</f>
        <v>0</v>
      </c>
      <c r="AD75" s="26">
        <f>IF(I74&gt;0,MIN($I$13,I74+V75,AL75),0)</f>
        <v>0</v>
      </c>
      <c r="AE75" s="26">
        <f>$B$19</f>
        <v>795</v>
      </c>
      <c r="AF75" s="26">
        <f>AE75-W75</f>
        <v>795</v>
      </c>
      <c r="AG75" s="26">
        <f>AF75-X75</f>
        <v>795</v>
      </c>
      <c r="AH75" s="26">
        <f>AG75-Y75</f>
        <v>795</v>
      </c>
      <c r="AI75" s="26">
        <f>AH75-Z75</f>
        <v>795</v>
      </c>
      <c r="AJ75" s="26">
        <f>AI75-AA75</f>
        <v>795</v>
      </c>
      <c r="AK75" s="26">
        <f>AJ75-AB75</f>
        <v>795</v>
      </c>
      <c r="AL75" s="26">
        <f>AK75-AC75</f>
        <v>795</v>
      </c>
      <c r="AM75" s="26">
        <f>AL75-AD75</f>
        <v>795</v>
      </c>
      <c r="AN75" s="26">
        <f>B74+O75-W75</f>
        <v>0</v>
      </c>
      <c r="AO75" s="26">
        <f>C74+P75-X75</f>
        <v>0</v>
      </c>
      <c r="AP75" s="26">
        <f>D74+Q75-Y75</f>
        <v>0</v>
      </c>
      <c r="AQ75" s="26">
        <f>E74+R75-Z75</f>
        <v>0</v>
      </c>
      <c r="AR75" s="26">
        <f>F74+S75-AA75</f>
        <v>0</v>
      </c>
      <c r="AS75" s="26">
        <f>G74+T75-AB75</f>
        <v>0</v>
      </c>
      <c r="AT75" s="26">
        <f>H74+U75-AC75</f>
        <v>0</v>
      </c>
      <c r="AU75" s="26">
        <f>I74+V75-AD75</f>
        <v>0</v>
      </c>
      <c r="AV75" s="26">
        <f>AM75</f>
        <v>795</v>
      </c>
      <c r="AW75" s="26">
        <f>AV75-BE75</f>
        <v>795</v>
      </c>
      <c r="AX75" s="26">
        <f>AW75-BF75</f>
        <v>795</v>
      </c>
      <c r="AY75" s="26">
        <f>AX75-BG75</f>
        <v>795</v>
      </c>
      <c r="AZ75" s="26">
        <f>AY75-BH75</f>
        <v>795</v>
      </c>
      <c r="BA75" s="26">
        <f>AZ75-BI75</f>
        <v>795</v>
      </c>
      <c r="BB75" s="26">
        <f>BA75-BJ75</f>
        <v>795</v>
      </c>
      <c r="BC75" s="26">
        <f>BB75-BK75</f>
        <v>795</v>
      </c>
      <c r="BD75" s="26">
        <f>BC75-BL75</f>
        <v>795</v>
      </c>
      <c r="BE75" s="26">
        <f>IF(AV75&gt;0.005,MIN(AV75,INDEX($AN75:$AU75,1,B$32)),0)</f>
        <v>0</v>
      </c>
      <c r="BF75" s="26">
        <f>IF(AW75&gt;0.005,MIN(AW75,INDEX($AN75:$AU75,1,C$32)),0)</f>
        <v>0</v>
      </c>
      <c r="BG75" s="26">
        <f>IF(AX75&gt;0.005,MIN(AX75,INDEX($AN75:$AU75,1,D$32)),0)</f>
        <v>0</v>
      </c>
      <c r="BH75" s="26">
        <f>IF(AY75&gt;0.005,MIN(AY75,INDEX($AN75:$AU75,1,E$32)),0)</f>
        <v>0</v>
      </c>
      <c r="BI75" s="26">
        <f>IF(AZ75&gt;0.005,MIN(AZ75,INDEX($AN75:$AU75,1,F$32)),0)</f>
        <v>0</v>
      </c>
      <c r="BJ75" s="26">
        <f>IF(BA75&gt;0.005,MIN(BA75,INDEX($AN75:$AU75,1,G$32)),0)</f>
        <v>0</v>
      </c>
      <c r="BK75" s="26">
        <f>IF(BB75&gt;0.005,MIN(BB75,INDEX($AN75:$AU75,1,H$32)),0)</f>
        <v>0</v>
      </c>
      <c r="BL75" s="26">
        <f>IF(BC75&gt;0.005,MIN(BC75,INDEX($AN75:$AU75,1,I$32)),0)</f>
        <v>0</v>
      </c>
      <c r="BM75" s="27">
        <f>IF(M75-J75&gt;0.005,1,0)</f>
        <v>0</v>
      </c>
    </row>
    <row r="76">
      <c r="A76" s="14" t="n">
        <v>40</v>
      </c>
      <c r="B76" s="26">
        <f>IF(AN76-INDEX($BE76:$BL76,1,$J$22)&lt;0.5,0,AN76-INDEX($BE76:$BL76,1,$J$22))</f>
        <v>0</v>
      </c>
      <c r="C76" s="26">
        <f>IF(AO76-INDEX($BE76:$BL76,1,$J$23)&lt;0.5,0,AO76-INDEX($BE76:$BL76,1,$J$23))</f>
        <v>0</v>
      </c>
      <c r="D76" s="26">
        <f>IF(AP76-INDEX($BE76:$BL76,1,$J$24)&lt;0.5,0,AP76-INDEX($BE76:$BL76,1,$J$24))</f>
        <v>0</v>
      </c>
      <c r="E76" s="26">
        <f>IF(AQ76-INDEX($BE76:$BL76,1,$J$25)&lt;0.5,0,AQ76-INDEX($BE76:$BL76,1,$J$25))</f>
        <v>0</v>
      </c>
      <c r="F76" s="26">
        <f>IF(AR76-INDEX($BE76:$BL76,1,$J$26)&lt;0.5,0,AR76-INDEX($BE76:$BL76,1,$J$26))</f>
        <v>0</v>
      </c>
      <c r="G76" s="26">
        <f>IF(AS76-INDEX($BE76:$BL76,1,$J$27)&lt;0.5,0,AS76-INDEX($BE76:$BL76,1,$J$27))</f>
        <v>0</v>
      </c>
      <c r="H76" s="26">
        <f>IF(AT76-INDEX($BE76:$BL76,1,$J$28)&lt;0.5,0,AT76-INDEX($BE76:$BL76,1,$J$28))</f>
        <v>0</v>
      </c>
      <c r="I76" s="26">
        <f>IF(AU76-INDEX($BE76:$BL76,1,$J$29)&lt;0.5,0,AU76-INDEX($BE76:$BL76,1,$J$29))</f>
        <v>0</v>
      </c>
      <c r="J76" s="13">
        <f>SUM(B76:I76)</f>
        <v>0</v>
      </c>
      <c r="K76" s="26">
        <f>SUM(O76:V76)</f>
        <v>0</v>
      </c>
      <c r="L76" s="26">
        <f>SUM(W76:AD76)+SUM(BE76:BL76)</f>
        <v>0</v>
      </c>
      <c r="M76" s="26">
        <f>J75</f>
        <v>0</v>
      </c>
      <c r="N76" s="27">
        <f>IF(M76&gt;0,1,0)</f>
        <v>0</v>
      </c>
      <c r="O76" s="26">
        <f>B75*$B$12/1200</f>
        <v>0</v>
      </c>
      <c r="P76" s="26">
        <f>C75*$C$12/1200</f>
        <v>0</v>
      </c>
      <c r="Q76" s="26">
        <f>D75*$D$12/1200</f>
        <v>0</v>
      </c>
      <c r="R76" s="26">
        <f>E75*$E$12/1200</f>
        <v>0</v>
      </c>
      <c r="S76" s="26">
        <f>F75*$F$12/1200</f>
        <v>0</v>
      </c>
      <c r="T76" s="26">
        <f>G75*$G$12/1200</f>
        <v>0</v>
      </c>
      <c r="U76" s="26">
        <f>H75*$H$12/1200</f>
        <v>0</v>
      </c>
      <c r="V76" s="26">
        <f>I75*$I$12/1200</f>
        <v>0</v>
      </c>
      <c r="W76" s="26">
        <f>IF(B75&gt;0,MIN($B$13,B75+O76,AE76),0)</f>
        <v>0</v>
      </c>
      <c r="X76" s="26">
        <f>IF(C75&gt;0,MIN($C$13,C75+P76,AF76),0)</f>
        <v>0</v>
      </c>
      <c r="Y76" s="26">
        <f>IF(D75&gt;0,MIN($D$13,D75+Q76,AG76),0)</f>
        <v>0</v>
      </c>
      <c r="Z76" s="26">
        <f>IF(E75&gt;0,MIN($E$13,E75+R76,AH76),0)</f>
        <v>0</v>
      </c>
      <c r="AA76" s="26">
        <f>IF(F75&gt;0,MIN($F$13,F75+S76,AI76),0)</f>
        <v>0</v>
      </c>
      <c r="AB76" s="26">
        <f>IF(G75&gt;0,MIN($G$13,G75+T76,AJ76),0)</f>
        <v>0</v>
      </c>
      <c r="AC76" s="26">
        <f>IF(H75&gt;0,MIN($H$13,H75+U76,AK76),0)</f>
        <v>0</v>
      </c>
      <c r="AD76" s="26">
        <f>IF(I75&gt;0,MIN($I$13,I75+V76,AL76),0)</f>
        <v>0</v>
      </c>
      <c r="AE76" s="26">
        <f>$B$19</f>
        <v>795</v>
      </c>
      <c r="AF76" s="26">
        <f>AE76-W76</f>
        <v>795</v>
      </c>
      <c r="AG76" s="26">
        <f>AF76-X76</f>
        <v>795</v>
      </c>
      <c r="AH76" s="26">
        <f>AG76-Y76</f>
        <v>795</v>
      </c>
      <c r="AI76" s="26">
        <f>AH76-Z76</f>
        <v>795</v>
      </c>
      <c r="AJ76" s="26">
        <f>AI76-AA76</f>
        <v>795</v>
      </c>
      <c r="AK76" s="26">
        <f>AJ76-AB76</f>
        <v>795</v>
      </c>
      <c r="AL76" s="26">
        <f>AK76-AC76</f>
        <v>795</v>
      </c>
      <c r="AM76" s="26">
        <f>AL76-AD76</f>
        <v>795</v>
      </c>
      <c r="AN76" s="26">
        <f>B75+O76-W76</f>
        <v>0</v>
      </c>
      <c r="AO76" s="26">
        <f>C75+P76-X76</f>
        <v>0</v>
      </c>
      <c r="AP76" s="26">
        <f>D75+Q76-Y76</f>
        <v>0</v>
      </c>
      <c r="AQ76" s="26">
        <f>E75+R76-Z76</f>
        <v>0</v>
      </c>
      <c r="AR76" s="26">
        <f>F75+S76-AA76</f>
        <v>0</v>
      </c>
      <c r="AS76" s="26">
        <f>G75+T76-AB76</f>
        <v>0</v>
      </c>
      <c r="AT76" s="26">
        <f>H75+U76-AC76</f>
        <v>0</v>
      </c>
      <c r="AU76" s="26">
        <f>I75+V76-AD76</f>
        <v>0</v>
      </c>
      <c r="AV76" s="26">
        <f>AM76</f>
        <v>795</v>
      </c>
      <c r="AW76" s="26">
        <f>AV76-BE76</f>
        <v>795</v>
      </c>
      <c r="AX76" s="26">
        <f>AW76-BF76</f>
        <v>795</v>
      </c>
      <c r="AY76" s="26">
        <f>AX76-BG76</f>
        <v>795</v>
      </c>
      <c r="AZ76" s="26">
        <f>AY76-BH76</f>
        <v>795</v>
      </c>
      <c r="BA76" s="26">
        <f>AZ76-BI76</f>
        <v>795</v>
      </c>
      <c r="BB76" s="26">
        <f>BA76-BJ76</f>
        <v>795</v>
      </c>
      <c r="BC76" s="26">
        <f>BB76-BK76</f>
        <v>795</v>
      </c>
      <c r="BD76" s="26">
        <f>BC76-BL76</f>
        <v>795</v>
      </c>
      <c r="BE76" s="26">
        <f>IF(AV76&gt;0.005,MIN(AV76,INDEX($AN76:$AU76,1,B$32)),0)</f>
        <v>0</v>
      </c>
      <c r="BF76" s="26">
        <f>IF(AW76&gt;0.005,MIN(AW76,INDEX($AN76:$AU76,1,C$32)),0)</f>
        <v>0</v>
      </c>
      <c r="BG76" s="26">
        <f>IF(AX76&gt;0.005,MIN(AX76,INDEX($AN76:$AU76,1,D$32)),0)</f>
        <v>0</v>
      </c>
      <c r="BH76" s="26">
        <f>IF(AY76&gt;0.005,MIN(AY76,INDEX($AN76:$AU76,1,E$32)),0)</f>
        <v>0</v>
      </c>
      <c r="BI76" s="26">
        <f>IF(AZ76&gt;0.005,MIN(AZ76,INDEX($AN76:$AU76,1,F$32)),0)</f>
        <v>0</v>
      </c>
      <c r="BJ76" s="26">
        <f>IF(BA76&gt;0.005,MIN(BA76,INDEX($AN76:$AU76,1,G$32)),0)</f>
        <v>0</v>
      </c>
      <c r="BK76" s="26">
        <f>IF(BB76&gt;0.005,MIN(BB76,INDEX($AN76:$AU76,1,H$32)),0)</f>
        <v>0</v>
      </c>
      <c r="BL76" s="26">
        <f>IF(BC76&gt;0.005,MIN(BC76,INDEX($AN76:$AU76,1,I$32)),0)</f>
        <v>0</v>
      </c>
      <c r="BM76" s="27">
        <f>IF(M76-J76&gt;0.005,1,0)</f>
        <v>0</v>
      </c>
    </row>
    <row r="77">
      <c r="A77" s="14" t="n">
        <v>41</v>
      </c>
      <c r="B77" s="26">
        <f>IF(AN77-INDEX($BE77:$BL77,1,$J$22)&lt;0.5,0,AN77-INDEX($BE77:$BL77,1,$J$22))</f>
        <v>0</v>
      </c>
      <c r="C77" s="26">
        <f>IF(AO77-INDEX($BE77:$BL77,1,$J$23)&lt;0.5,0,AO77-INDEX($BE77:$BL77,1,$J$23))</f>
        <v>0</v>
      </c>
      <c r="D77" s="26">
        <f>IF(AP77-INDEX($BE77:$BL77,1,$J$24)&lt;0.5,0,AP77-INDEX($BE77:$BL77,1,$J$24))</f>
        <v>0</v>
      </c>
      <c r="E77" s="26">
        <f>IF(AQ77-INDEX($BE77:$BL77,1,$J$25)&lt;0.5,0,AQ77-INDEX($BE77:$BL77,1,$J$25))</f>
        <v>0</v>
      </c>
      <c r="F77" s="26">
        <f>IF(AR77-INDEX($BE77:$BL77,1,$J$26)&lt;0.5,0,AR77-INDEX($BE77:$BL77,1,$J$26))</f>
        <v>0</v>
      </c>
      <c r="G77" s="26">
        <f>IF(AS77-INDEX($BE77:$BL77,1,$J$27)&lt;0.5,0,AS77-INDEX($BE77:$BL77,1,$J$27))</f>
        <v>0</v>
      </c>
      <c r="H77" s="26">
        <f>IF(AT77-INDEX($BE77:$BL77,1,$J$28)&lt;0.5,0,AT77-INDEX($BE77:$BL77,1,$J$28))</f>
        <v>0</v>
      </c>
      <c r="I77" s="26">
        <f>IF(AU77-INDEX($BE77:$BL77,1,$J$29)&lt;0.5,0,AU77-INDEX($BE77:$BL77,1,$J$29))</f>
        <v>0</v>
      </c>
      <c r="J77" s="13">
        <f>SUM(B77:I77)</f>
        <v>0</v>
      </c>
      <c r="K77" s="26">
        <f>SUM(O77:V77)</f>
        <v>0</v>
      </c>
      <c r="L77" s="26">
        <f>SUM(W77:AD77)+SUM(BE77:BL77)</f>
        <v>0</v>
      </c>
      <c r="M77" s="26">
        <f>J76</f>
        <v>0</v>
      </c>
      <c r="N77" s="27">
        <f>IF(M77&gt;0,1,0)</f>
        <v>0</v>
      </c>
      <c r="O77" s="26">
        <f>B76*$B$12/1200</f>
        <v>0</v>
      </c>
      <c r="P77" s="26">
        <f>C76*$C$12/1200</f>
        <v>0</v>
      </c>
      <c r="Q77" s="26">
        <f>D76*$D$12/1200</f>
        <v>0</v>
      </c>
      <c r="R77" s="26">
        <f>E76*$E$12/1200</f>
        <v>0</v>
      </c>
      <c r="S77" s="26">
        <f>F76*$F$12/1200</f>
        <v>0</v>
      </c>
      <c r="T77" s="26">
        <f>G76*$G$12/1200</f>
        <v>0</v>
      </c>
      <c r="U77" s="26">
        <f>H76*$H$12/1200</f>
        <v>0</v>
      </c>
      <c r="V77" s="26">
        <f>I76*$I$12/1200</f>
        <v>0</v>
      </c>
      <c r="W77" s="26">
        <f>IF(B76&gt;0,MIN($B$13,B76+O77,AE77),0)</f>
        <v>0</v>
      </c>
      <c r="X77" s="26">
        <f>IF(C76&gt;0,MIN($C$13,C76+P77,AF77),0)</f>
        <v>0</v>
      </c>
      <c r="Y77" s="26">
        <f>IF(D76&gt;0,MIN($D$13,D76+Q77,AG77),0)</f>
        <v>0</v>
      </c>
      <c r="Z77" s="26">
        <f>IF(E76&gt;0,MIN($E$13,E76+R77,AH77),0)</f>
        <v>0</v>
      </c>
      <c r="AA77" s="26">
        <f>IF(F76&gt;0,MIN($F$13,F76+S77,AI77),0)</f>
        <v>0</v>
      </c>
      <c r="AB77" s="26">
        <f>IF(G76&gt;0,MIN($G$13,G76+T77,AJ77),0)</f>
        <v>0</v>
      </c>
      <c r="AC77" s="26">
        <f>IF(H76&gt;0,MIN($H$13,H76+U77,AK77),0)</f>
        <v>0</v>
      </c>
      <c r="AD77" s="26">
        <f>IF(I76&gt;0,MIN($I$13,I76+V77,AL77),0)</f>
        <v>0</v>
      </c>
      <c r="AE77" s="26">
        <f>$B$19</f>
        <v>795</v>
      </c>
      <c r="AF77" s="26">
        <f>AE77-W77</f>
        <v>795</v>
      </c>
      <c r="AG77" s="26">
        <f>AF77-X77</f>
        <v>795</v>
      </c>
      <c r="AH77" s="26">
        <f>AG77-Y77</f>
        <v>795</v>
      </c>
      <c r="AI77" s="26">
        <f>AH77-Z77</f>
        <v>795</v>
      </c>
      <c r="AJ77" s="26">
        <f>AI77-AA77</f>
        <v>795</v>
      </c>
      <c r="AK77" s="26">
        <f>AJ77-AB77</f>
        <v>795</v>
      </c>
      <c r="AL77" s="26">
        <f>AK77-AC77</f>
        <v>795</v>
      </c>
      <c r="AM77" s="26">
        <f>AL77-AD77</f>
        <v>795</v>
      </c>
      <c r="AN77" s="26">
        <f>B76+O77-W77</f>
        <v>0</v>
      </c>
      <c r="AO77" s="26">
        <f>C76+P77-X77</f>
        <v>0</v>
      </c>
      <c r="AP77" s="26">
        <f>D76+Q77-Y77</f>
        <v>0</v>
      </c>
      <c r="AQ77" s="26">
        <f>E76+R77-Z77</f>
        <v>0</v>
      </c>
      <c r="AR77" s="26">
        <f>F76+S77-AA77</f>
        <v>0</v>
      </c>
      <c r="AS77" s="26">
        <f>G76+T77-AB77</f>
        <v>0</v>
      </c>
      <c r="AT77" s="26">
        <f>H76+U77-AC77</f>
        <v>0</v>
      </c>
      <c r="AU77" s="26">
        <f>I76+V77-AD77</f>
        <v>0</v>
      </c>
      <c r="AV77" s="26">
        <f>AM77</f>
        <v>795</v>
      </c>
      <c r="AW77" s="26">
        <f>AV77-BE77</f>
        <v>795</v>
      </c>
      <c r="AX77" s="26">
        <f>AW77-BF77</f>
        <v>795</v>
      </c>
      <c r="AY77" s="26">
        <f>AX77-BG77</f>
        <v>795</v>
      </c>
      <c r="AZ77" s="26">
        <f>AY77-BH77</f>
        <v>795</v>
      </c>
      <c r="BA77" s="26">
        <f>AZ77-BI77</f>
        <v>795</v>
      </c>
      <c r="BB77" s="26">
        <f>BA77-BJ77</f>
        <v>795</v>
      </c>
      <c r="BC77" s="26">
        <f>BB77-BK77</f>
        <v>795</v>
      </c>
      <c r="BD77" s="26">
        <f>BC77-BL77</f>
        <v>795</v>
      </c>
      <c r="BE77" s="26">
        <f>IF(AV77&gt;0.005,MIN(AV77,INDEX($AN77:$AU77,1,B$32)),0)</f>
        <v>0</v>
      </c>
      <c r="BF77" s="26">
        <f>IF(AW77&gt;0.005,MIN(AW77,INDEX($AN77:$AU77,1,C$32)),0)</f>
        <v>0</v>
      </c>
      <c r="BG77" s="26">
        <f>IF(AX77&gt;0.005,MIN(AX77,INDEX($AN77:$AU77,1,D$32)),0)</f>
        <v>0</v>
      </c>
      <c r="BH77" s="26">
        <f>IF(AY77&gt;0.005,MIN(AY77,INDEX($AN77:$AU77,1,E$32)),0)</f>
        <v>0</v>
      </c>
      <c r="BI77" s="26">
        <f>IF(AZ77&gt;0.005,MIN(AZ77,INDEX($AN77:$AU77,1,F$32)),0)</f>
        <v>0</v>
      </c>
      <c r="BJ77" s="26">
        <f>IF(BA77&gt;0.005,MIN(BA77,INDEX($AN77:$AU77,1,G$32)),0)</f>
        <v>0</v>
      </c>
      <c r="BK77" s="26">
        <f>IF(BB77&gt;0.005,MIN(BB77,INDEX($AN77:$AU77,1,H$32)),0)</f>
        <v>0</v>
      </c>
      <c r="BL77" s="26">
        <f>IF(BC77&gt;0.005,MIN(BC77,INDEX($AN77:$AU77,1,I$32)),0)</f>
        <v>0</v>
      </c>
      <c r="BM77" s="27">
        <f>IF(M77-J77&gt;0.005,1,0)</f>
        <v>0</v>
      </c>
    </row>
    <row r="78">
      <c r="A78" s="14" t="n">
        <v>42</v>
      </c>
      <c r="B78" s="26">
        <f>IF(AN78-INDEX($BE78:$BL78,1,$J$22)&lt;0.5,0,AN78-INDEX($BE78:$BL78,1,$J$22))</f>
        <v>0</v>
      </c>
      <c r="C78" s="26">
        <f>IF(AO78-INDEX($BE78:$BL78,1,$J$23)&lt;0.5,0,AO78-INDEX($BE78:$BL78,1,$J$23))</f>
        <v>0</v>
      </c>
      <c r="D78" s="26">
        <f>IF(AP78-INDEX($BE78:$BL78,1,$J$24)&lt;0.5,0,AP78-INDEX($BE78:$BL78,1,$J$24))</f>
        <v>0</v>
      </c>
      <c r="E78" s="26">
        <f>IF(AQ78-INDEX($BE78:$BL78,1,$J$25)&lt;0.5,0,AQ78-INDEX($BE78:$BL78,1,$J$25))</f>
        <v>0</v>
      </c>
      <c r="F78" s="26">
        <f>IF(AR78-INDEX($BE78:$BL78,1,$J$26)&lt;0.5,0,AR78-INDEX($BE78:$BL78,1,$J$26))</f>
        <v>0</v>
      </c>
      <c r="G78" s="26">
        <f>IF(AS78-INDEX($BE78:$BL78,1,$J$27)&lt;0.5,0,AS78-INDEX($BE78:$BL78,1,$J$27))</f>
        <v>0</v>
      </c>
      <c r="H78" s="26">
        <f>IF(AT78-INDEX($BE78:$BL78,1,$J$28)&lt;0.5,0,AT78-INDEX($BE78:$BL78,1,$J$28))</f>
        <v>0</v>
      </c>
      <c r="I78" s="26">
        <f>IF(AU78-INDEX($BE78:$BL78,1,$J$29)&lt;0.5,0,AU78-INDEX($BE78:$BL78,1,$J$29))</f>
        <v>0</v>
      </c>
      <c r="J78" s="13">
        <f>SUM(B78:I78)</f>
        <v>0</v>
      </c>
      <c r="K78" s="26">
        <f>SUM(O78:V78)</f>
        <v>0</v>
      </c>
      <c r="L78" s="26">
        <f>SUM(W78:AD78)+SUM(BE78:BL78)</f>
        <v>0</v>
      </c>
      <c r="M78" s="26">
        <f>J77</f>
        <v>0</v>
      </c>
      <c r="N78" s="27">
        <f>IF(M78&gt;0,1,0)</f>
        <v>0</v>
      </c>
      <c r="O78" s="26">
        <f>B77*$B$12/1200</f>
        <v>0</v>
      </c>
      <c r="P78" s="26">
        <f>C77*$C$12/1200</f>
        <v>0</v>
      </c>
      <c r="Q78" s="26">
        <f>D77*$D$12/1200</f>
        <v>0</v>
      </c>
      <c r="R78" s="26">
        <f>E77*$E$12/1200</f>
        <v>0</v>
      </c>
      <c r="S78" s="26">
        <f>F77*$F$12/1200</f>
        <v>0</v>
      </c>
      <c r="T78" s="26">
        <f>G77*$G$12/1200</f>
        <v>0</v>
      </c>
      <c r="U78" s="26">
        <f>H77*$H$12/1200</f>
        <v>0</v>
      </c>
      <c r="V78" s="26">
        <f>I77*$I$12/1200</f>
        <v>0</v>
      </c>
      <c r="W78" s="26">
        <f>IF(B77&gt;0,MIN($B$13,B77+O78,AE78),0)</f>
        <v>0</v>
      </c>
      <c r="X78" s="26">
        <f>IF(C77&gt;0,MIN($C$13,C77+P78,AF78),0)</f>
        <v>0</v>
      </c>
      <c r="Y78" s="26">
        <f>IF(D77&gt;0,MIN($D$13,D77+Q78,AG78),0)</f>
        <v>0</v>
      </c>
      <c r="Z78" s="26">
        <f>IF(E77&gt;0,MIN($E$13,E77+R78,AH78),0)</f>
        <v>0</v>
      </c>
      <c r="AA78" s="26">
        <f>IF(F77&gt;0,MIN($F$13,F77+S78,AI78),0)</f>
        <v>0</v>
      </c>
      <c r="AB78" s="26">
        <f>IF(G77&gt;0,MIN($G$13,G77+T78,AJ78),0)</f>
        <v>0</v>
      </c>
      <c r="AC78" s="26">
        <f>IF(H77&gt;0,MIN($H$13,H77+U78,AK78),0)</f>
        <v>0</v>
      </c>
      <c r="AD78" s="26">
        <f>IF(I77&gt;0,MIN($I$13,I77+V78,AL78),0)</f>
        <v>0</v>
      </c>
      <c r="AE78" s="26">
        <f>$B$19</f>
        <v>795</v>
      </c>
      <c r="AF78" s="26">
        <f>AE78-W78</f>
        <v>795</v>
      </c>
      <c r="AG78" s="26">
        <f>AF78-X78</f>
        <v>795</v>
      </c>
      <c r="AH78" s="26">
        <f>AG78-Y78</f>
        <v>795</v>
      </c>
      <c r="AI78" s="26">
        <f>AH78-Z78</f>
        <v>795</v>
      </c>
      <c r="AJ78" s="26">
        <f>AI78-AA78</f>
        <v>795</v>
      </c>
      <c r="AK78" s="26">
        <f>AJ78-AB78</f>
        <v>795</v>
      </c>
      <c r="AL78" s="26">
        <f>AK78-AC78</f>
        <v>795</v>
      </c>
      <c r="AM78" s="26">
        <f>AL78-AD78</f>
        <v>795</v>
      </c>
      <c r="AN78" s="26">
        <f>B77+O78-W78</f>
        <v>0</v>
      </c>
      <c r="AO78" s="26">
        <f>C77+P78-X78</f>
        <v>0</v>
      </c>
      <c r="AP78" s="26">
        <f>D77+Q78-Y78</f>
        <v>0</v>
      </c>
      <c r="AQ78" s="26">
        <f>E77+R78-Z78</f>
        <v>0</v>
      </c>
      <c r="AR78" s="26">
        <f>F77+S78-AA78</f>
        <v>0</v>
      </c>
      <c r="AS78" s="26">
        <f>G77+T78-AB78</f>
        <v>0</v>
      </c>
      <c r="AT78" s="26">
        <f>H77+U78-AC78</f>
        <v>0</v>
      </c>
      <c r="AU78" s="26">
        <f>I77+V78-AD78</f>
        <v>0</v>
      </c>
      <c r="AV78" s="26">
        <f>AM78</f>
        <v>795</v>
      </c>
      <c r="AW78" s="26">
        <f>AV78-BE78</f>
        <v>795</v>
      </c>
      <c r="AX78" s="26">
        <f>AW78-BF78</f>
        <v>795</v>
      </c>
      <c r="AY78" s="26">
        <f>AX78-BG78</f>
        <v>795</v>
      </c>
      <c r="AZ78" s="26">
        <f>AY78-BH78</f>
        <v>795</v>
      </c>
      <c r="BA78" s="26">
        <f>AZ78-BI78</f>
        <v>795</v>
      </c>
      <c r="BB78" s="26">
        <f>BA78-BJ78</f>
        <v>795</v>
      </c>
      <c r="BC78" s="26">
        <f>BB78-BK78</f>
        <v>795</v>
      </c>
      <c r="BD78" s="26">
        <f>BC78-BL78</f>
        <v>795</v>
      </c>
      <c r="BE78" s="26">
        <f>IF(AV78&gt;0.005,MIN(AV78,INDEX($AN78:$AU78,1,B$32)),0)</f>
        <v>0</v>
      </c>
      <c r="BF78" s="26">
        <f>IF(AW78&gt;0.005,MIN(AW78,INDEX($AN78:$AU78,1,C$32)),0)</f>
        <v>0</v>
      </c>
      <c r="BG78" s="26">
        <f>IF(AX78&gt;0.005,MIN(AX78,INDEX($AN78:$AU78,1,D$32)),0)</f>
        <v>0</v>
      </c>
      <c r="BH78" s="26">
        <f>IF(AY78&gt;0.005,MIN(AY78,INDEX($AN78:$AU78,1,E$32)),0)</f>
        <v>0</v>
      </c>
      <c r="BI78" s="26">
        <f>IF(AZ78&gt;0.005,MIN(AZ78,INDEX($AN78:$AU78,1,F$32)),0)</f>
        <v>0</v>
      </c>
      <c r="BJ78" s="26">
        <f>IF(BA78&gt;0.005,MIN(BA78,INDEX($AN78:$AU78,1,G$32)),0)</f>
        <v>0</v>
      </c>
      <c r="BK78" s="26">
        <f>IF(BB78&gt;0.005,MIN(BB78,INDEX($AN78:$AU78,1,H$32)),0)</f>
        <v>0</v>
      </c>
      <c r="BL78" s="26">
        <f>IF(BC78&gt;0.005,MIN(BC78,INDEX($AN78:$AU78,1,I$32)),0)</f>
        <v>0</v>
      </c>
      <c r="BM78" s="27">
        <f>IF(M78-J78&gt;0.005,1,0)</f>
        <v>0</v>
      </c>
    </row>
    <row r="79">
      <c r="A79" s="14" t="n">
        <v>43</v>
      </c>
      <c r="B79" s="26">
        <f>IF(AN79-INDEX($BE79:$BL79,1,$J$22)&lt;0.5,0,AN79-INDEX($BE79:$BL79,1,$J$22))</f>
        <v>0</v>
      </c>
      <c r="C79" s="26">
        <f>IF(AO79-INDEX($BE79:$BL79,1,$J$23)&lt;0.5,0,AO79-INDEX($BE79:$BL79,1,$J$23))</f>
        <v>0</v>
      </c>
      <c r="D79" s="26">
        <f>IF(AP79-INDEX($BE79:$BL79,1,$J$24)&lt;0.5,0,AP79-INDEX($BE79:$BL79,1,$J$24))</f>
        <v>0</v>
      </c>
      <c r="E79" s="26">
        <f>IF(AQ79-INDEX($BE79:$BL79,1,$J$25)&lt;0.5,0,AQ79-INDEX($BE79:$BL79,1,$J$25))</f>
        <v>0</v>
      </c>
      <c r="F79" s="26">
        <f>IF(AR79-INDEX($BE79:$BL79,1,$J$26)&lt;0.5,0,AR79-INDEX($BE79:$BL79,1,$J$26))</f>
        <v>0</v>
      </c>
      <c r="G79" s="26">
        <f>IF(AS79-INDEX($BE79:$BL79,1,$J$27)&lt;0.5,0,AS79-INDEX($BE79:$BL79,1,$J$27))</f>
        <v>0</v>
      </c>
      <c r="H79" s="26">
        <f>IF(AT79-INDEX($BE79:$BL79,1,$J$28)&lt;0.5,0,AT79-INDEX($BE79:$BL79,1,$J$28))</f>
        <v>0</v>
      </c>
      <c r="I79" s="26">
        <f>IF(AU79-INDEX($BE79:$BL79,1,$J$29)&lt;0.5,0,AU79-INDEX($BE79:$BL79,1,$J$29))</f>
        <v>0</v>
      </c>
      <c r="J79" s="13">
        <f>SUM(B79:I79)</f>
        <v>0</v>
      </c>
      <c r="K79" s="26">
        <f>SUM(O79:V79)</f>
        <v>0</v>
      </c>
      <c r="L79" s="26">
        <f>SUM(W79:AD79)+SUM(BE79:BL79)</f>
        <v>0</v>
      </c>
      <c r="M79" s="26">
        <f>J78</f>
        <v>0</v>
      </c>
      <c r="N79" s="27">
        <f>IF(M79&gt;0,1,0)</f>
        <v>0</v>
      </c>
      <c r="O79" s="26">
        <f>B78*$B$12/1200</f>
        <v>0</v>
      </c>
      <c r="P79" s="26">
        <f>C78*$C$12/1200</f>
        <v>0</v>
      </c>
      <c r="Q79" s="26">
        <f>D78*$D$12/1200</f>
        <v>0</v>
      </c>
      <c r="R79" s="26">
        <f>E78*$E$12/1200</f>
        <v>0</v>
      </c>
      <c r="S79" s="26">
        <f>F78*$F$12/1200</f>
        <v>0</v>
      </c>
      <c r="T79" s="26">
        <f>G78*$G$12/1200</f>
        <v>0</v>
      </c>
      <c r="U79" s="26">
        <f>H78*$H$12/1200</f>
        <v>0</v>
      </c>
      <c r="V79" s="26">
        <f>I78*$I$12/1200</f>
        <v>0</v>
      </c>
      <c r="W79" s="26">
        <f>IF(B78&gt;0,MIN($B$13,B78+O79,AE79),0)</f>
        <v>0</v>
      </c>
      <c r="X79" s="26">
        <f>IF(C78&gt;0,MIN($C$13,C78+P79,AF79),0)</f>
        <v>0</v>
      </c>
      <c r="Y79" s="26">
        <f>IF(D78&gt;0,MIN($D$13,D78+Q79,AG79),0)</f>
        <v>0</v>
      </c>
      <c r="Z79" s="26">
        <f>IF(E78&gt;0,MIN($E$13,E78+R79,AH79),0)</f>
        <v>0</v>
      </c>
      <c r="AA79" s="26">
        <f>IF(F78&gt;0,MIN($F$13,F78+S79,AI79),0)</f>
        <v>0</v>
      </c>
      <c r="AB79" s="26">
        <f>IF(G78&gt;0,MIN($G$13,G78+T79,AJ79),0)</f>
        <v>0</v>
      </c>
      <c r="AC79" s="26">
        <f>IF(H78&gt;0,MIN($H$13,H78+U79,AK79),0)</f>
        <v>0</v>
      </c>
      <c r="AD79" s="26">
        <f>IF(I78&gt;0,MIN($I$13,I78+V79,AL79),0)</f>
        <v>0</v>
      </c>
      <c r="AE79" s="26">
        <f>$B$19</f>
        <v>795</v>
      </c>
      <c r="AF79" s="26">
        <f>AE79-W79</f>
        <v>795</v>
      </c>
      <c r="AG79" s="26">
        <f>AF79-X79</f>
        <v>795</v>
      </c>
      <c r="AH79" s="26">
        <f>AG79-Y79</f>
        <v>795</v>
      </c>
      <c r="AI79" s="26">
        <f>AH79-Z79</f>
        <v>795</v>
      </c>
      <c r="AJ79" s="26">
        <f>AI79-AA79</f>
        <v>795</v>
      </c>
      <c r="AK79" s="26">
        <f>AJ79-AB79</f>
        <v>795</v>
      </c>
      <c r="AL79" s="26">
        <f>AK79-AC79</f>
        <v>795</v>
      </c>
      <c r="AM79" s="26">
        <f>AL79-AD79</f>
        <v>795</v>
      </c>
      <c r="AN79" s="26">
        <f>B78+O79-W79</f>
        <v>0</v>
      </c>
      <c r="AO79" s="26">
        <f>C78+P79-X79</f>
        <v>0</v>
      </c>
      <c r="AP79" s="26">
        <f>D78+Q79-Y79</f>
        <v>0</v>
      </c>
      <c r="AQ79" s="26">
        <f>E78+R79-Z79</f>
        <v>0</v>
      </c>
      <c r="AR79" s="26">
        <f>F78+S79-AA79</f>
        <v>0</v>
      </c>
      <c r="AS79" s="26">
        <f>G78+T79-AB79</f>
        <v>0</v>
      </c>
      <c r="AT79" s="26">
        <f>H78+U79-AC79</f>
        <v>0</v>
      </c>
      <c r="AU79" s="26">
        <f>I78+V79-AD79</f>
        <v>0</v>
      </c>
      <c r="AV79" s="26">
        <f>AM79</f>
        <v>795</v>
      </c>
      <c r="AW79" s="26">
        <f>AV79-BE79</f>
        <v>795</v>
      </c>
      <c r="AX79" s="26">
        <f>AW79-BF79</f>
        <v>795</v>
      </c>
      <c r="AY79" s="26">
        <f>AX79-BG79</f>
        <v>795</v>
      </c>
      <c r="AZ79" s="26">
        <f>AY79-BH79</f>
        <v>795</v>
      </c>
      <c r="BA79" s="26">
        <f>AZ79-BI79</f>
        <v>795</v>
      </c>
      <c r="BB79" s="26">
        <f>BA79-BJ79</f>
        <v>795</v>
      </c>
      <c r="BC79" s="26">
        <f>BB79-BK79</f>
        <v>795</v>
      </c>
      <c r="BD79" s="26">
        <f>BC79-BL79</f>
        <v>795</v>
      </c>
      <c r="BE79" s="26">
        <f>IF(AV79&gt;0.005,MIN(AV79,INDEX($AN79:$AU79,1,B$32)),0)</f>
        <v>0</v>
      </c>
      <c r="BF79" s="26">
        <f>IF(AW79&gt;0.005,MIN(AW79,INDEX($AN79:$AU79,1,C$32)),0)</f>
        <v>0</v>
      </c>
      <c r="BG79" s="26">
        <f>IF(AX79&gt;0.005,MIN(AX79,INDEX($AN79:$AU79,1,D$32)),0)</f>
        <v>0</v>
      </c>
      <c r="BH79" s="26">
        <f>IF(AY79&gt;0.005,MIN(AY79,INDEX($AN79:$AU79,1,E$32)),0)</f>
        <v>0</v>
      </c>
      <c r="BI79" s="26">
        <f>IF(AZ79&gt;0.005,MIN(AZ79,INDEX($AN79:$AU79,1,F$32)),0)</f>
        <v>0</v>
      </c>
      <c r="BJ79" s="26">
        <f>IF(BA79&gt;0.005,MIN(BA79,INDEX($AN79:$AU79,1,G$32)),0)</f>
        <v>0</v>
      </c>
      <c r="BK79" s="26">
        <f>IF(BB79&gt;0.005,MIN(BB79,INDEX($AN79:$AU79,1,H$32)),0)</f>
        <v>0</v>
      </c>
      <c r="BL79" s="26">
        <f>IF(BC79&gt;0.005,MIN(BC79,INDEX($AN79:$AU79,1,I$32)),0)</f>
        <v>0</v>
      </c>
      <c r="BM79" s="27">
        <f>IF(M79-J79&gt;0.005,1,0)</f>
        <v>0</v>
      </c>
    </row>
    <row r="80">
      <c r="A80" s="14" t="n">
        <v>44</v>
      </c>
      <c r="B80" s="26">
        <f>IF(AN80-INDEX($BE80:$BL80,1,$J$22)&lt;0.5,0,AN80-INDEX($BE80:$BL80,1,$J$22))</f>
        <v>0</v>
      </c>
      <c r="C80" s="26">
        <f>IF(AO80-INDEX($BE80:$BL80,1,$J$23)&lt;0.5,0,AO80-INDEX($BE80:$BL80,1,$J$23))</f>
        <v>0</v>
      </c>
      <c r="D80" s="26">
        <f>IF(AP80-INDEX($BE80:$BL80,1,$J$24)&lt;0.5,0,AP80-INDEX($BE80:$BL80,1,$J$24))</f>
        <v>0</v>
      </c>
      <c r="E80" s="26">
        <f>IF(AQ80-INDEX($BE80:$BL80,1,$J$25)&lt;0.5,0,AQ80-INDEX($BE80:$BL80,1,$J$25))</f>
        <v>0</v>
      </c>
      <c r="F80" s="26">
        <f>IF(AR80-INDEX($BE80:$BL80,1,$J$26)&lt;0.5,0,AR80-INDEX($BE80:$BL80,1,$J$26))</f>
        <v>0</v>
      </c>
      <c r="G80" s="26">
        <f>IF(AS80-INDEX($BE80:$BL80,1,$J$27)&lt;0.5,0,AS80-INDEX($BE80:$BL80,1,$J$27))</f>
        <v>0</v>
      </c>
      <c r="H80" s="26">
        <f>IF(AT80-INDEX($BE80:$BL80,1,$J$28)&lt;0.5,0,AT80-INDEX($BE80:$BL80,1,$J$28))</f>
        <v>0</v>
      </c>
      <c r="I80" s="26">
        <f>IF(AU80-INDEX($BE80:$BL80,1,$J$29)&lt;0.5,0,AU80-INDEX($BE80:$BL80,1,$J$29))</f>
        <v>0</v>
      </c>
      <c r="J80" s="13">
        <f>SUM(B80:I80)</f>
        <v>0</v>
      </c>
      <c r="K80" s="26">
        <f>SUM(O80:V80)</f>
        <v>0</v>
      </c>
      <c r="L80" s="26">
        <f>SUM(W80:AD80)+SUM(BE80:BL80)</f>
        <v>0</v>
      </c>
      <c r="M80" s="26">
        <f>J79</f>
        <v>0</v>
      </c>
      <c r="N80" s="27">
        <f>IF(M80&gt;0,1,0)</f>
        <v>0</v>
      </c>
      <c r="O80" s="26">
        <f>B79*$B$12/1200</f>
        <v>0</v>
      </c>
      <c r="P80" s="26">
        <f>C79*$C$12/1200</f>
        <v>0</v>
      </c>
      <c r="Q80" s="26">
        <f>D79*$D$12/1200</f>
        <v>0</v>
      </c>
      <c r="R80" s="26">
        <f>E79*$E$12/1200</f>
        <v>0</v>
      </c>
      <c r="S80" s="26">
        <f>F79*$F$12/1200</f>
        <v>0</v>
      </c>
      <c r="T80" s="26">
        <f>G79*$G$12/1200</f>
        <v>0</v>
      </c>
      <c r="U80" s="26">
        <f>H79*$H$12/1200</f>
        <v>0</v>
      </c>
      <c r="V80" s="26">
        <f>I79*$I$12/1200</f>
        <v>0</v>
      </c>
      <c r="W80" s="26">
        <f>IF(B79&gt;0,MIN($B$13,B79+O80,AE80),0)</f>
        <v>0</v>
      </c>
      <c r="X80" s="26">
        <f>IF(C79&gt;0,MIN($C$13,C79+P80,AF80),0)</f>
        <v>0</v>
      </c>
      <c r="Y80" s="26">
        <f>IF(D79&gt;0,MIN($D$13,D79+Q80,AG80),0)</f>
        <v>0</v>
      </c>
      <c r="Z80" s="26">
        <f>IF(E79&gt;0,MIN($E$13,E79+R80,AH80),0)</f>
        <v>0</v>
      </c>
      <c r="AA80" s="26">
        <f>IF(F79&gt;0,MIN($F$13,F79+S80,AI80),0)</f>
        <v>0</v>
      </c>
      <c r="AB80" s="26">
        <f>IF(G79&gt;0,MIN($G$13,G79+T80,AJ80),0)</f>
        <v>0</v>
      </c>
      <c r="AC80" s="26">
        <f>IF(H79&gt;0,MIN($H$13,H79+U80,AK80),0)</f>
        <v>0</v>
      </c>
      <c r="AD80" s="26">
        <f>IF(I79&gt;0,MIN($I$13,I79+V80,AL80),0)</f>
        <v>0</v>
      </c>
      <c r="AE80" s="26">
        <f>$B$19</f>
        <v>795</v>
      </c>
      <c r="AF80" s="26">
        <f>AE80-W80</f>
        <v>795</v>
      </c>
      <c r="AG80" s="26">
        <f>AF80-X80</f>
        <v>795</v>
      </c>
      <c r="AH80" s="26">
        <f>AG80-Y80</f>
        <v>795</v>
      </c>
      <c r="AI80" s="26">
        <f>AH80-Z80</f>
        <v>795</v>
      </c>
      <c r="AJ80" s="26">
        <f>AI80-AA80</f>
        <v>795</v>
      </c>
      <c r="AK80" s="26">
        <f>AJ80-AB80</f>
        <v>795</v>
      </c>
      <c r="AL80" s="26">
        <f>AK80-AC80</f>
        <v>795</v>
      </c>
      <c r="AM80" s="26">
        <f>AL80-AD80</f>
        <v>795</v>
      </c>
      <c r="AN80" s="26">
        <f>B79+O80-W80</f>
        <v>0</v>
      </c>
      <c r="AO80" s="26">
        <f>C79+P80-X80</f>
        <v>0</v>
      </c>
      <c r="AP80" s="26">
        <f>D79+Q80-Y80</f>
        <v>0</v>
      </c>
      <c r="AQ80" s="26">
        <f>E79+R80-Z80</f>
        <v>0</v>
      </c>
      <c r="AR80" s="26">
        <f>F79+S80-AA80</f>
        <v>0</v>
      </c>
      <c r="AS80" s="26">
        <f>G79+T80-AB80</f>
        <v>0</v>
      </c>
      <c r="AT80" s="26">
        <f>H79+U80-AC80</f>
        <v>0</v>
      </c>
      <c r="AU80" s="26">
        <f>I79+V80-AD80</f>
        <v>0</v>
      </c>
      <c r="AV80" s="26">
        <f>AM80</f>
        <v>795</v>
      </c>
      <c r="AW80" s="26">
        <f>AV80-BE80</f>
        <v>795</v>
      </c>
      <c r="AX80" s="26">
        <f>AW80-BF80</f>
        <v>795</v>
      </c>
      <c r="AY80" s="26">
        <f>AX80-BG80</f>
        <v>795</v>
      </c>
      <c r="AZ80" s="26">
        <f>AY80-BH80</f>
        <v>795</v>
      </c>
      <c r="BA80" s="26">
        <f>AZ80-BI80</f>
        <v>795</v>
      </c>
      <c r="BB80" s="26">
        <f>BA80-BJ80</f>
        <v>795</v>
      </c>
      <c r="BC80" s="26">
        <f>BB80-BK80</f>
        <v>795</v>
      </c>
      <c r="BD80" s="26">
        <f>BC80-BL80</f>
        <v>795</v>
      </c>
      <c r="BE80" s="26">
        <f>IF(AV80&gt;0.005,MIN(AV80,INDEX($AN80:$AU80,1,B$32)),0)</f>
        <v>0</v>
      </c>
      <c r="BF80" s="26">
        <f>IF(AW80&gt;0.005,MIN(AW80,INDEX($AN80:$AU80,1,C$32)),0)</f>
        <v>0</v>
      </c>
      <c r="BG80" s="26">
        <f>IF(AX80&gt;0.005,MIN(AX80,INDEX($AN80:$AU80,1,D$32)),0)</f>
        <v>0</v>
      </c>
      <c r="BH80" s="26">
        <f>IF(AY80&gt;0.005,MIN(AY80,INDEX($AN80:$AU80,1,E$32)),0)</f>
        <v>0</v>
      </c>
      <c r="BI80" s="26">
        <f>IF(AZ80&gt;0.005,MIN(AZ80,INDEX($AN80:$AU80,1,F$32)),0)</f>
        <v>0</v>
      </c>
      <c r="BJ80" s="26">
        <f>IF(BA80&gt;0.005,MIN(BA80,INDEX($AN80:$AU80,1,G$32)),0)</f>
        <v>0</v>
      </c>
      <c r="BK80" s="26">
        <f>IF(BB80&gt;0.005,MIN(BB80,INDEX($AN80:$AU80,1,H$32)),0)</f>
        <v>0</v>
      </c>
      <c r="BL80" s="26">
        <f>IF(BC80&gt;0.005,MIN(BC80,INDEX($AN80:$AU80,1,I$32)),0)</f>
        <v>0</v>
      </c>
      <c r="BM80" s="27">
        <f>IF(M80-J80&gt;0.005,1,0)</f>
        <v>0</v>
      </c>
    </row>
    <row r="81">
      <c r="A81" s="14" t="n">
        <v>45</v>
      </c>
      <c r="B81" s="26">
        <f>IF(AN81-INDEX($BE81:$BL81,1,$J$22)&lt;0.5,0,AN81-INDEX($BE81:$BL81,1,$J$22))</f>
        <v>0</v>
      </c>
      <c r="C81" s="26">
        <f>IF(AO81-INDEX($BE81:$BL81,1,$J$23)&lt;0.5,0,AO81-INDEX($BE81:$BL81,1,$J$23))</f>
        <v>0</v>
      </c>
      <c r="D81" s="26">
        <f>IF(AP81-INDEX($BE81:$BL81,1,$J$24)&lt;0.5,0,AP81-INDEX($BE81:$BL81,1,$J$24))</f>
        <v>0</v>
      </c>
      <c r="E81" s="26">
        <f>IF(AQ81-INDEX($BE81:$BL81,1,$J$25)&lt;0.5,0,AQ81-INDEX($BE81:$BL81,1,$J$25))</f>
        <v>0</v>
      </c>
      <c r="F81" s="26">
        <f>IF(AR81-INDEX($BE81:$BL81,1,$J$26)&lt;0.5,0,AR81-INDEX($BE81:$BL81,1,$J$26))</f>
        <v>0</v>
      </c>
      <c r="G81" s="26">
        <f>IF(AS81-INDEX($BE81:$BL81,1,$J$27)&lt;0.5,0,AS81-INDEX($BE81:$BL81,1,$J$27))</f>
        <v>0</v>
      </c>
      <c r="H81" s="26">
        <f>IF(AT81-INDEX($BE81:$BL81,1,$J$28)&lt;0.5,0,AT81-INDEX($BE81:$BL81,1,$J$28))</f>
        <v>0</v>
      </c>
      <c r="I81" s="26">
        <f>IF(AU81-INDEX($BE81:$BL81,1,$J$29)&lt;0.5,0,AU81-INDEX($BE81:$BL81,1,$J$29))</f>
        <v>0</v>
      </c>
      <c r="J81" s="13">
        <f>SUM(B81:I81)</f>
        <v>0</v>
      </c>
      <c r="K81" s="26">
        <f>SUM(O81:V81)</f>
        <v>0</v>
      </c>
      <c r="L81" s="26">
        <f>SUM(W81:AD81)+SUM(BE81:BL81)</f>
        <v>0</v>
      </c>
      <c r="M81" s="26">
        <f>J80</f>
        <v>0</v>
      </c>
      <c r="N81" s="27">
        <f>IF(M81&gt;0,1,0)</f>
        <v>0</v>
      </c>
      <c r="O81" s="26">
        <f>B80*$B$12/1200</f>
        <v>0</v>
      </c>
      <c r="P81" s="26">
        <f>C80*$C$12/1200</f>
        <v>0</v>
      </c>
      <c r="Q81" s="26">
        <f>D80*$D$12/1200</f>
        <v>0</v>
      </c>
      <c r="R81" s="26">
        <f>E80*$E$12/1200</f>
        <v>0</v>
      </c>
      <c r="S81" s="26">
        <f>F80*$F$12/1200</f>
        <v>0</v>
      </c>
      <c r="T81" s="26">
        <f>G80*$G$12/1200</f>
        <v>0</v>
      </c>
      <c r="U81" s="26">
        <f>H80*$H$12/1200</f>
        <v>0</v>
      </c>
      <c r="V81" s="26">
        <f>I80*$I$12/1200</f>
        <v>0</v>
      </c>
      <c r="W81" s="26">
        <f>IF(B80&gt;0,MIN($B$13,B80+O81,AE81),0)</f>
        <v>0</v>
      </c>
      <c r="X81" s="26">
        <f>IF(C80&gt;0,MIN($C$13,C80+P81,AF81),0)</f>
        <v>0</v>
      </c>
      <c r="Y81" s="26">
        <f>IF(D80&gt;0,MIN($D$13,D80+Q81,AG81),0)</f>
        <v>0</v>
      </c>
      <c r="Z81" s="26">
        <f>IF(E80&gt;0,MIN($E$13,E80+R81,AH81),0)</f>
        <v>0</v>
      </c>
      <c r="AA81" s="26">
        <f>IF(F80&gt;0,MIN($F$13,F80+S81,AI81),0)</f>
        <v>0</v>
      </c>
      <c r="AB81" s="26">
        <f>IF(G80&gt;0,MIN($G$13,G80+T81,AJ81),0)</f>
        <v>0</v>
      </c>
      <c r="AC81" s="26">
        <f>IF(H80&gt;0,MIN($H$13,H80+U81,AK81),0)</f>
        <v>0</v>
      </c>
      <c r="AD81" s="26">
        <f>IF(I80&gt;0,MIN($I$13,I80+V81,AL81),0)</f>
        <v>0</v>
      </c>
      <c r="AE81" s="26">
        <f>$B$19</f>
        <v>795</v>
      </c>
      <c r="AF81" s="26">
        <f>AE81-W81</f>
        <v>795</v>
      </c>
      <c r="AG81" s="26">
        <f>AF81-X81</f>
        <v>795</v>
      </c>
      <c r="AH81" s="26">
        <f>AG81-Y81</f>
        <v>795</v>
      </c>
      <c r="AI81" s="26">
        <f>AH81-Z81</f>
        <v>795</v>
      </c>
      <c r="AJ81" s="26">
        <f>AI81-AA81</f>
        <v>795</v>
      </c>
      <c r="AK81" s="26">
        <f>AJ81-AB81</f>
        <v>795</v>
      </c>
      <c r="AL81" s="26">
        <f>AK81-AC81</f>
        <v>795</v>
      </c>
      <c r="AM81" s="26">
        <f>AL81-AD81</f>
        <v>795</v>
      </c>
      <c r="AN81" s="26">
        <f>B80+O81-W81</f>
        <v>0</v>
      </c>
      <c r="AO81" s="26">
        <f>C80+P81-X81</f>
        <v>0</v>
      </c>
      <c r="AP81" s="26">
        <f>D80+Q81-Y81</f>
        <v>0</v>
      </c>
      <c r="AQ81" s="26">
        <f>E80+R81-Z81</f>
        <v>0</v>
      </c>
      <c r="AR81" s="26">
        <f>F80+S81-AA81</f>
        <v>0</v>
      </c>
      <c r="AS81" s="26">
        <f>G80+T81-AB81</f>
        <v>0</v>
      </c>
      <c r="AT81" s="26">
        <f>H80+U81-AC81</f>
        <v>0</v>
      </c>
      <c r="AU81" s="26">
        <f>I80+V81-AD81</f>
        <v>0</v>
      </c>
      <c r="AV81" s="26">
        <f>AM81</f>
        <v>795</v>
      </c>
      <c r="AW81" s="26">
        <f>AV81-BE81</f>
        <v>795</v>
      </c>
      <c r="AX81" s="26">
        <f>AW81-BF81</f>
        <v>795</v>
      </c>
      <c r="AY81" s="26">
        <f>AX81-BG81</f>
        <v>795</v>
      </c>
      <c r="AZ81" s="26">
        <f>AY81-BH81</f>
        <v>795</v>
      </c>
      <c r="BA81" s="26">
        <f>AZ81-BI81</f>
        <v>795</v>
      </c>
      <c r="BB81" s="26">
        <f>BA81-BJ81</f>
        <v>795</v>
      </c>
      <c r="BC81" s="26">
        <f>BB81-BK81</f>
        <v>795</v>
      </c>
      <c r="BD81" s="26">
        <f>BC81-BL81</f>
        <v>795</v>
      </c>
      <c r="BE81" s="26">
        <f>IF(AV81&gt;0.005,MIN(AV81,INDEX($AN81:$AU81,1,B$32)),0)</f>
        <v>0</v>
      </c>
      <c r="BF81" s="26">
        <f>IF(AW81&gt;0.005,MIN(AW81,INDEX($AN81:$AU81,1,C$32)),0)</f>
        <v>0</v>
      </c>
      <c r="BG81" s="26">
        <f>IF(AX81&gt;0.005,MIN(AX81,INDEX($AN81:$AU81,1,D$32)),0)</f>
        <v>0</v>
      </c>
      <c r="BH81" s="26">
        <f>IF(AY81&gt;0.005,MIN(AY81,INDEX($AN81:$AU81,1,E$32)),0)</f>
        <v>0</v>
      </c>
      <c r="BI81" s="26">
        <f>IF(AZ81&gt;0.005,MIN(AZ81,INDEX($AN81:$AU81,1,F$32)),0)</f>
        <v>0</v>
      </c>
      <c r="BJ81" s="26">
        <f>IF(BA81&gt;0.005,MIN(BA81,INDEX($AN81:$AU81,1,G$32)),0)</f>
        <v>0</v>
      </c>
      <c r="BK81" s="26">
        <f>IF(BB81&gt;0.005,MIN(BB81,INDEX($AN81:$AU81,1,H$32)),0)</f>
        <v>0</v>
      </c>
      <c r="BL81" s="26">
        <f>IF(BC81&gt;0.005,MIN(BC81,INDEX($AN81:$AU81,1,I$32)),0)</f>
        <v>0</v>
      </c>
      <c r="BM81" s="27">
        <f>IF(M81-J81&gt;0.005,1,0)</f>
        <v>0</v>
      </c>
    </row>
    <row r="82">
      <c r="A82" s="14" t="n">
        <v>46</v>
      </c>
      <c r="B82" s="26">
        <f>IF(AN82-INDEX($BE82:$BL82,1,$J$22)&lt;0.5,0,AN82-INDEX($BE82:$BL82,1,$J$22))</f>
        <v>0</v>
      </c>
      <c r="C82" s="26">
        <f>IF(AO82-INDEX($BE82:$BL82,1,$J$23)&lt;0.5,0,AO82-INDEX($BE82:$BL82,1,$J$23))</f>
        <v>0</v>
      </c>
      <c r="D82" s="26">
        <f>IF(AP82-INDEX($BE82:$BL82,1,$J$24)&lt;0.5,0,AP82-INDEX($BE82:$BL82,1,$J$24))</f>
        <v>0</v>
      </c>
      <c r="E82" s="26">
        <f>IF(AQ82-INDEX($BE82:$BL82,1,$J$25)&lt;0.5,0,AQ82-INDEX($BE82:$BL82,1,$J$25))</f>
        <v>0</v>
      </c>
      <c r="F82" s="26">
        <f>IF(AR82-INDEX($BE82:$BL82,1,$J$26)&lt;0.5,0,AR82-INDEX($BE82:$BL82,1,$J$26))</f>
        <v>0</v>
      </c>
      <c r="G82" s="26">
        <f>IF(AS82-INDEX($BE82:$BL82,1,$J$27)&lt;0.5,0,AS82-INDEX($BE82:$BL82,1,$J$27))</f>
        <v>0</v>
      </c>
      <c r="H82" s="26">
        <f>IF(AT82-INDEX($BE82:$BL82,1,$J$28)&lt;0.5,0,AT82-INDEX($BE82:$BL82,1,$J$28))</f>
        <v>0</v>
      </c>
      <c r="I82" s="26">
        <f>IF(AU82-INDEX($BE82:$BL82,1,$J$29)&lt;0.5,0,AU82-INDEX($BE82:$BL82,1,$J$29))</f>
        <v>0</v>
      </c>
      <c r="J82" s="13">
        <f>SUM(B82:I82)</f>
        <v>0</v>
      </c>
      <c r="K82" s="26">
        <f>SUM(O82:V82)</f>
        <v>0</v>
      </c>
      <c r="L82" s="26">
        <f>SUM(W82:AD82)+SUM(BE82:BL82)</f>
        <v>0</v>
      </c>
      <c r="M82" s="26">
        <f>J81</f>
        <v>0</v>
      </c>
      <c r="N82" s="27">
        <f>IF(M82&gt;0,1,0)</f>
        <v>0</v>
      </c>
      <c r="O82" s="26">
        <f>B81*$B$12/1200</f>
        <v>0</v>
      </c>
      <c r="P82" s="26">
        <f>C81*$C$12/1200</f>
        <v>0</v>
      </c>
      <c r="Q82" s="26">
        <f>D81*$D$12/1200</f>
        <v>0</v>
      </c>
      <c r="R82" s="26">
        <f>E81*$E$12/1200</f>
        <v>0</v>
      </c>
      <c r="S82" s="26">
        <f>F81*$F$12/1200</f>
        <v>0</v>
      </c>
      <c r="T82" s="26">
        <f>G81*$G$12/1200</f>
        <v>0</v>
      </c>
      <c r="U82" s="26">
        <f>H81*$H$12/1200</f>
        <v>0</v>
      </c>
      <c r="V82" s="26">
        <f>I81*$I$12/1200</f>
        <v>0</v>
      </c>
      <c r="W82" s="26">
        <f>IF(B81&gt;0,MIN($B$13,B81+O82,AE82),0)</f>
        <v>0</v>
      </c>
      <c r="X82" s="26">
        <f>IF(C81&gt;0,MIN($C$13,C81+P82,AF82),0)</f>
        <v>0</v>
      </c>
      <c r="Y82" s="26">
        <f>IF(D81&gt;0,MIN($D$13,D81+Q82,AG82),0)</f>
        <v>0</v>
      </c>
      <c r="Z82" s="26">
        <f>IF(E81&gt;0,MIN($E$13,E81+R82,AH82),0)</f>
        <v>0</v>
      </c>
      <c r="AA82" s="26">
        <f>IF(F81&gt;0,MIN($F$13,F81+S82,AI82),0)</f>
        <v>0</v>
      </c>
      <c r="AB82" s="26">
        <f>IF(G81&gt;0,MIN($G$13,G81+T82,AJ82),0)</f>
        <v>0</v>
      </c>
      <c r="AC82" s="26">
        <f>IF(H81&gt;0,MIN($H$13,H81+U82,AK82),0)</f>
        <v>0</v>
      </c>
      <c r="AD82" s="26">
        <f>IF(I81&gt;0,MIN($I$13,I81+V82,AL82),0)</f>
        <v>0</v>
      </c>
      <c r="AE82" s="26">
        <f>$B$19</f>
        <v>795</v>
      </c>
      <c r="AF82" s="26">
        <f>AE82-W82</f>
        <v>795</v>
      </c>
      <c r="AG82" s="26">
        <f>AF82-X82</f>
        <v>795</v>
      </c>
      <c r="AH82" s="26">
        <f>AG82-Y82</f>
        <v>795</v>
      </c>
      <c r="AI82" s="26">
        <f>AH82-Z82</f>
        <v>795</v>
      </c>
      <c r="AJ82" s="26">
        <f>AI82-AA82</f>
        <v>795</v>
      </c>
      <c r="AK82" s="26">
        <f>AJ82-AB82</f>
        <v>795</v>
      </c>
      <c r="AL82" s="26">
        <f>AK82-AC82</f>
        <v>795</v>
      </c>
      <c r="AM82" s="26">
        <f>AL82-AD82</f>
        <v>795</v>
      </c>
      <c r="AN82" s="26">
        <f>B81+O82-W82</f>
        <v>0</v>
      </c>
      <c r="AO82" s="26">
        <f>C81+P82-X82</f>
        <v>0</v>
      </c>
      <c r="AP82" s="26">
        <f>D81+Q82-Y82</f>
        <v>0</v>
      </c>
      <c r="AQ82" s="26">
        <f>E81+R82-Z82</f>
        <v>0</v>
      </c>
      <c r="AR82" s="26">
        <f>F81+S82-AA82</f>
        <v>0</v>
      </c>
      <c r="AS82" s="26">
        <f>G81+T82-AB82</f>
        <v>0</v>
      </c>
      <c r="AT82" s="26">
        <f>H81+U82-AC82</f>
        <v>0</v>
      </c>
      <c r="AU82" s="26">
        <f>I81+V82-AD82</f>
        <v>0</v>
      </c>
      <c r="AV82" s="26">
        <f>AM82</f>
        <v>795</v>
      </c>
      <c r="AW82" s="26">
        <f>AV82-BE82</f>
        <v>795</v>
      </c>
      <c r="AX82" s="26">
        <f>AW82-BF82</f>
        <v>795</v>
      </c>
      <c r="AY82" s="26">
        <f>AX82-BG82</f>
        <v>795</v>
      </c>
      <c r="AZ82" s="26">
        <f>AY82-BH82</f>
        <v>795</v>
      </c>
      <c r="BA82" s="26">
        <f>AZ82-BI82</f>
        <v>795</v>
      </c>
      <c r="BB82" s="26">
        <f>BA82-BJ82</f>
        <v>795</v>
      </c>
      <c r="BC82" s="26">
        <f>BB82-BK82</f>
        <v>795</v>
      </c>
      <c r="BD82" s="26">
        <f>BC82-BL82</f>
        <v>795</v>
      </c>
      <c r="BE82" s="26">
        <f>IF(AV82&gt;0.005,MIN(AV82,INDEX($AN82:$AU82,1,B$32)),0)</f>
        <v>0</v>
      </c>
      <c r="BF82" s="26">
        <f>IF(AW82&gt;0.005,MIN(AW82,INDEX($AN82:$AU82,1,C$32)),0)</f>
        <v>0</v>
      </c>
      <c r="BG82" s="26">
        <f>IF(AX82&gt;0.005,MIN(AX82,INDEX($AN82:$AU82,1,D$32)),0)</f>
        <v>0</v>
      </c>
      <c r="BH82" s="26">
        <f>IF(AY82&gt;0.005,MIN(AY82,INDEX($AN82:$AU82,1,E$32)),0)</f>
        <v>0</v>
      </c>
      <c r="BI82" s="26">
        <f>IF(AZ82&gt;0.005,MIN(AZ82,INDEX($AN82:$AU82,1,F$32)),0)</f>
        <v>0</v>
      </c>
      <c r="BJ82" s="26">
        <f>IF(BA82&gt;0.005,MIN(BA82,INDEX($AN82:$AU82,1,G$32)),0)</f>
        <v>0</v>
      </c>
      <c r="BK82" s="26">
        <f>IF(BB82&gt;0.005,MIN(BB82,INDEX($AN82:$AU82,1,H$32)),0)</f>
        <v>0</v>
      </c>
      <c r="BL82" s="26">
        <f>IF(BC82&gt;0.005,MIN(BC82,INDEX($AN82:$AU82,1,I$32)),0)</f>
        <v>0</v>
      </c>
      <c r="BM82" s="27">
        <f>IF(M82-J82&gt;0.005,1,0)</f>
        <v>0</v>
      </c>
    </row>
    <row r="83">
      <c r="A83" s="14" t="n">
        <v>47</v>
      </c>
      <c r="B83" s="26">
        <f>IF(AN83-INDEX($BE83:$BL83,1,$J$22)&lt;0.5,0,AN83-INDEX($BE83:$BL83,1,$J$22))</f>
        <v>0</v>
      </c>
      <c r="C83" s="26">
        <f>IF(AO83-INDEX($BE83:$BL83,1,$J$23)&lt;0.5,0,AO83-INDEX($BE83:$BL83,1,$J$23))</f>
        <v>0</v>
      </c>
      <c r="D83" s="26">
        <f>IF(AP83-INDEX($BE83:$BL83,1,$J$24)&lt;0.5,0,AP83-INDEX($BE83:$BL83,1,$J$24))</f>
        <v>0</v>
      </c>
      <c r="E83" s="26">
        <f>IF(AQ83-INDEX($BE83:$BL83,1,$J$25)&lt;0.5,0,AQ83-INDEX($BE83:$BL83,1,$J$25))</f>
        <v>0</v>
      </c>
      <c r="F83" s="26">
        <f>IF(AR83-INDEX($BE83:$BL83,1,$J$26)&lt;0.5,0,AR83-INDEX($BE83:$BL83,1,$J$26))</f>
        <v>0</v>
      </c>
      <c r="G83" s="26">
        <f>IF(AS83-INDEX($BE83:$BL83,1,$J$27)&lt;0.5,0,AS83-INDEX($BE83:$BL83,1,$J$27))</f>
        <v>0</v>
      </c>
      <c r="H83" s="26">
        <f>IF(AT83-INDEX($BE83:$BL83,1,$J$28)&lt;0.5,0,AT83-INDEX($BE83:$BL83,1,$J$28))</f>
        <v>0</v>
      </c>
      <c r="I83" s="26">
        <f>IF(AU83-INDEX($BE83:$BL83,1,$J$29)&lt;0.5,0,AU83-INDEX($BE83:$BL83,1,$J$29))</f>
        <v>0</v>
      </c>
      <c r="J83" s="13">
        <f>SUM(B83:I83)</f>
        <v>0</v>
      </c>
      <c r="K83" s="26">
        <f>SUM(O83:V83)</f>
        <v>0</v>
      </c>
      <c r="L83" s="26">
        <f>SUM(W83:AD83)+SUM(BE83:BL83)</f>
        <v>0</v>
      </c>
      <c r="M83" s="26">
        <f>J82</f>
        <v>0</v>
      </c>
      <c r="N83" s="27">
        <f>IF(M83&gt;0,1,0)</f>
        <v>0</v>
      </c>
      <c r="O83" s="26">
        <f>B82*$B$12/1200</f>
        <v>0</v>
      </c>
      <c r="P83" s="26">
        <f>C82*$C$12/1200</f>
        <v>0</v>
      </c>
      <c r="Q83" s="26">
        <f>D82*$D$12/1200</f>
        <v>0</v>
      </c>
      <c r="R83" s="26">
        <f>E82*$E$12/1200</f>
        <v>0</v>
      </c>
      <c r="S83" s="26">
        <f>F82*$F$12/1200</f>
        <v>0</v>
      </c>
      <c r="T83" s="26">
        <f>G82*$G$12/1200</f>
        <v>0</v>
      </c>
      <c r="U83" s="26">
        <f>H82*$H$12/1200</f>
        <v>0</v>
      </c>
      <c r="V83" s="26">
        <f>I82*$I$12/1200</f>
        <v>0</v>
      </c>
      <c r="W83" s="26">
        <f>IF(B82&gt;0,MIN($B$13,B82+O83,AE83),0)</f>
        <v>0</v>
      </c>
      <c r="X83" s="26">
        <f>IF(C82&gt;0,MIN($C$13,C82+P83,AF83),0)</f>
        <v>0</v>
      </c>
      <c r="Y83" s="26">
        <f>IF(D82&gt;0,MIN($D$13,D82+Q83,AG83),0)</f>
        <v>0</v>
      </c>
      <c r="Z83" s="26">
        <f>IF(E82&gt;0,MIN($E$13,E82+R83,AH83),0)</f>
        <v>0</v>
      </c>
      <c r="AA83" s="26">
        <f>IF(F82&gt;0,MIN($F$13,F82+S83,AI83),0)</f>
        <v>0</v>
      </c>
      <c r="AB83" s="26">
        <f>IF(G82&gt;0,MIN($G$13,G82+T83,AJ83),0)</f>
        <v>0</v>
      </c>
      <c r="AC83" s="26">
        <f>IF(H82&gt;0,MIN($H$13,H82+U83,AK83),0)</f>
        <v>0</v>
      </c>
      <c r="AD83" s="26">
        <f>IF(I82&gt;0,MIN($I$13,I82+V83,AL83),0)</f>
        <v>0</v>
      </c>
      <c r="AE83" s="26">
        <f>$B$19</f>
        <v>795</v>
      </c>
      <c r="AF83" s="26">
        <f>AE83-W83</f>
        <v>795</v>
      </c>
      <c r="AG83" s="26">
        <f>AF83-X83</f>
        <v>795</v>
      </c>
      <c r="AH83" s="26">
        <f>AG83-Y83</f>
        <v>795</v>
      </c>
      <c r="AI83" s="26">
        <f>AH83-Z83</f>
        <v>795</v>
      </c>
      <c r="AJ83" s="26">
        <f>AI83-AA83</f>
        <v>795</v>
      </c>
      <c r="AK83" s="26">
        <f>AJ83-AB83</f>
        <v>795</v>
      </c>
      <c r="AL83" s="26">
        <f>AK83-AC83</f>
        <v>795</v>
      </c>
      <c r="AM83" s="26">
        <f>AL83-AD83</f>
        <v>795</v>
      </c>
      <c r="AN83" s="26">
        <f>B82+O83-W83</f>
        <v>0</v>
      </c>
      <c r="AO83" s="26">
        <f>C82+P83-X83</f>
        <v>0</v>
      </c>
      <c r="AP83" s="26">
        <f>D82+Q83-Y83</f>
        <v>0</v>
      </c>
      <c r="AQ83" s="26">
        <f>E82+R83-Z83</f>
        <v>0</v>
      </c>
      <c r="AR83" s="26">
        <f>F82+S83-AA83</f>
        <v>0</v>
      </c>
      <c r="AS83" s="26">
        <f>G82+T83-AB83</f>
        <v>0</v>
      </c>
      <c r="AT83" s="26">
        <f>H82+U83-AC83</f>
        <v>0</v>
      </c>
      <c r="AU83" s="26">
        <f>I82+V83-AD83</f>
        <v>0</v>
      </c>
      <c r="AV83" s="26">
        <f>AM83</f>
        <v>795</v>
      </c>
      <c r="AW83" s="26">
        <f>AV83-BE83</f>
        <v>795</v>
      </c>
      <c r="AX83" s="26">
        <f>AW83-BF83</f>
        <v>795</v>
      </c>
      <c r="AY83" s="26">
        <f>AX83-BG83</f>
        <v>795</v>
      </c>
      <c r="AZ83" s="26">
        <f>AY83-BH83</f>
        <v>795</v>
      </c>
      <c r="BA83" s="26">
        <f>AZ83-BI83</f>
        <v>795</v>
      </c>
      <c r="BB83" s="26">
        <f>BA83-BJ83</f>
        <v>795</v>
      </c>
      <c r="BC83" s="26">
        <f>BB83-BK83</f>
        <v>795</v>
      </c>
      <c r="BD83" s="26">
        <f>BC83-BL83</f>
        <v>795</v>
      </c>
      <c r="BE83" s="26">
        <f>IF(AV83&gt;0.005,MIN(AV83,INDEX($AN83:$AU83,1,B$32)),0)</f>
        <v>0</v>
      </c>
      <c r="BF83" s="26">
        <f>IF(AW83&gt;0.005,MIN(AW83,INDEX($AN83:$AU83,1,C$32)),0)</f>
        <v>0</v>
      </c>
      <c r="BG83" s="26">
        <f>IF(AX83&gt;0.005,MIN(AX83,INDEX($AN83:$AU83,1,D$32)),0)</f>
        <v>0</v>
      </c>
      <c r="BH83" s="26">
        <f>IF(AY83&gt;0.005,MIN(AY83,INDEX($AN83:$AU83,1,E$32)),0)</f>
        <v>0</v>
      </c>
      <c r="BI83" s="26">
        <f>IF(AZ83&gt;0.005,MIN(AZ83,INDEX($AN83:$AU83,1,F$32)),0)</f>
        <v>0</v>
      </c>
      <c r="BJ83" s="26">
        <f>IF(BA83&gt;0.005,MIN(BA83,INDEX($AN83:$AU83,1,G$32)),0)</f>
        <v>0</v>
      </c>
      <c r="BK83" s="26">
        <f>IF(BB83&gt;0.005,MIN(BB83,INDEX($AN83:$AU83,1,H$32)),0)</f>
        <v>0</v>
      </c>
      <c r="BL83" s="26">
        <f>IF(BC83&gt;0.005,MIN(BC83,INDEX($AN83:$AU83,1,I$32)),0)</f>
        <v>0</v>
      </c>
      <c r="BM83" s="27">
        <f>IF(M83-J83&gt;0.005,1,0)</f>
        <v>0</v>
      </c>
    </row>
    <row r="84">
      <c r="A84" s="14" t="n">
        <v>48</v>
      </c>
      <c r="B84" s="26">
        <f>IF(AN84-INDEX($BE84:$BL84,1,$J$22)&lt;0.5,0,AN84-INDEX($BE84:$BL84,1,$J$22))</f>
        <v>0</v>
      </c>
      <c r="C84" s="26">
        <f>IF(AO84-INDEX($BE84:$BL84,1,$J$23)&lt;0.5,0,AO84-INDEX($BE84:$BL84,1,$J$23))</f>
        <v>0</v>
      </c>
      <c r="D84" s="26">
        <f>IF(AP84-INDEX($BE84:$BL84,1,$J$24)&lt;0.5,0,AP84-INDEX($BE84:$BL84,1,$J$24))</f>
        <v>0</v>
      </c>
      <c r="E84" s="26">
        <f>IF(AQ84-INDEX($BE84:$BL84,1,$J$25)&lt;0.5,0,AQ84-INDEX($BE84:$BL84,1,$J$25))</f>
        <v>0</v>
      </c>
      <c r="F84" s="26">
        <f>IF(AR84-INDEX($BE84:$BL84,1,$J$26)&lt;0.5,0,AR84-INDEX($BE84:$BL84,1,$J$26))</f>
        <v>0</v>
      </c>
      <c r="G84" s="26">
        <f>IF(AS84-INDEX($BE84:$BL84,1,$J$27)&lt;0.5,0,AS84-INDEX($BE84:$BL84,1,$J$27))</f>
        <v>0</v>
      </c>
      <c r="H84" s="26">
        <f>IF(AT84-INDEX($BE84:$BL84,1,$J$28)&lt;0.5,0,AT84-INDEX($BE84:$BL84,1,$J$28))</f>
        <v>0</v>
      </c>
      <c r="I84" s="26">
        <f>IF(AU84-INDEX($BE84:$BL84,1,$J$29)&lt;0.5,0,AU84-INDEX($BE84:$BL84,1,$J$29))</f>
        <v>0</v>
      </c>
      <c r="J84" s="13">
        <f>SUM(B84:I84)</f>
        <v>0</v>
      </c>
      <c r="K84" s="26">
        <f>SUM(O84:V84)</f>
        <v>0</v>
      </c>
      <c r="L84" s="26">
        <f>SUM(W84:AD84)+SUM(BE84:BL84)</f>
        <v>0</v>
      </c>
      <c r="M84" s="26">
        <f>J83</f>
        <v>0</v>
      </c>
      <c r="N84" s="27">
        <f>IF(M84&gt;0,1,0)</f>
        <v>0</v>
      </c>
      <c r="O84" s="26">
        <f>B83*$B$12/1200</f>
        <v>0</v>
      </c>
      <c r="P84" s="26">
        <f>C83*$C$12/1200</f>
        <v>0</v>
      </c>
      <c r="Q84" s="26">
        <f>D83*$D$12/1200</f>
        <v>0</v>
      </c>
      <c r="R84" s="26">
        <f>E83*$E$12/1200</f>
        <v>0</v>
      </c>
      <c r="S84" s="26">
        <f>F83*$F$12/1200</f>
        <v>0</v>
      </c>
      <c r="T84" s="26">
        <f>G83*$G$12/1200</f>
        <v>0</v>
      </c>
      <c r="U84" s="26">
        <f>H83*$H$12/1200</f>
        <v>0</v>
      </c>
      <c r="V84" s="26">
        <f>I83*$I$12/1200</f>
        <v>0</v>
      </c>
      <c r="W84" s="26">
        <f>IF(B83&gt;0,MIN($B$13,B83+O84,AE84),0)</f>
        <v>0</v>
      </c>
      <c r="X84" s="26">
        <f>IF(C83&gt;0,MIN($C$13,C83+P84,AF84),0)</f>
        <v>0</v>
      </c>
      <c r="Y84" s="26">
        <f>IF(D83&gt;0,MIN($D$13,D83+Q84,AG84),0)</f>
        <v>0</v>
      </c>
      <c r="Z84" s="26">
        <f>IF(E83&gt;0,MIN($E$13,E83+R84,AH84),0)</f>
        <v>0</v>
      </c>
      <c r="AA84" s="26">
        <f>IF(F83&gt;0,MIN($F$13,F83+S84,AI84),0)</f>
        <v>0</v>
      </c>
      <c r="AB84" s="26">
        <f>IF(G83&gt;0,MIN($G$13,G83+T84,AJ84),0)</f>
        <v>0</v>
      </c>
      <c r="AC84" s="26">
        <f>IF(H83&gt;0,MIN($H$13,H83+U84,AK84),0)</f>
        <v>0</v>
      </c>
      <c r="AD84" s="26">
        <f>IF(I83&gt;0,MIN($I$13,I83+V84,AL84),0)</f>
        <v>0</v>
      </c>
      <c r="AE84" s="26">
        <f>$B$19</f>
        <v>795</v>
      </c>
      <c r="AF84" s="26">
        <f>AE84-W84</f>
        <v>795</v>
      </c>
      <c r="AG84" s="26">
        <f>AF84-X84</f>
        <v>795</v>
      </c>
      <c r="AH84" s="26">
        <f>AG84-Y84</f>
        <v>795</v>
      </c>
      <c r="AI84" s="26">
        <f>AH84-Z84</f>
        <v>795</v>
      </c>
      <c r="AJ84" s="26">
        <f>AI84-AA84</f>
        <v>795</v>
      </c>
      <c r="AK84" s="26">
        <f>AJ84-AB84</f>
        <v>795</v>
      </c>
      <c r="AL84" s="26">
        <f>AK84-AC84</f>
        <v>795</v>
      </c>
      <c r="AM84" s="26">
        <f>AL84-AD84</f>
        <v>795</v>
      </c>
      <c r="AN84" s="26">
        <f>B83+O84-W84</f>
        <v>0</v>
      </c>
      <c r="AO84" s="26">
        <f>C83+P84-X84</f>
        <v>0</v>
      </c>
      <c r="AP84" s="26">
        <f>D83+Q84-Y84</f>
        <v>0</v>
      </c>
      <c r="AQ84" s="26">
        <f>E83+R84-Z84</f>
        <v>0</v>
      </c>
      <c r="AR84" s="26">
        <f>F83+S84-AA84</f>
        <v>0</v>
      </c>
      <c r="AS84" s="26">
        <f>G83+T84-AB84</f>
        <v>0</v>
      </c>
      <c r="AT84" s="26">
        <f>H83+U84-AC84</f>
        <v>0</v>
      </c>
      <c r="AU84" s="26">
        <f>I83+V84-AD84</f>
        <v>0</v>
      </c>
      <c r="AV84" s="26">
        <f>AM84</f>
        <v>795</v>
      </c>
      <c r="AW84" s="26">
        <f>AV84-BE84</f>
        <v>795</v>
      </c>
      <c r="AX84" s="26">
        <f>AW84-BF84</f>
        <v>795</v>
      </c>
      <c r="AY84" s="26">
        <f>AX84-BG84</f>
        <v>795</v>
      </c>
      <c r="AZ84" s="26">
        <f>AY84-BH84</f>
        <v>795</v>
      </c>
      <c r="BA84" s="26">
        <f>AZ84-BI84</f>
        <v>795</v>
      </c>
      <c r="BB84" s="26">
        <f>BA84-BJ84</f>
        <v>795</v>
      </c>
      <c r="BC84" s="26">
        <f>BB84-BK84</f>
        <v>795</v>
      </c>
      <c r="BD84" s="26">
        <f>BC84-BL84</f>
        <v>795</v>
      </c>
      <c r="BE84" s="26">
        <f>IF(AV84&gt;0.005,MIN(AV84,INDEX($AN84:$AU84,1,B$32)),0)</f>
        <v>0</v>
      </c>
      <c r="BF84" s="26">
        <f>IF(AW84&gt;0.005,MIN(AW84,INDEX($AN84:$AU84,1,C$32)),0)</f>
        <v>0</v>
      </c>
      <c r="BG84" s="26">
        <f>IF(AX84&gt;0.005,MIN(AX84,INDEX($AN84:$AU84,1,D$32)),0)</f>
        <v>0</v>
      </c>
      <c r="BH84" s="26">
        <f>IF(AY84&gt;0.005,MIN(AY84,INDEX($AN84:$AU84,1,E$32)),0)</f>
        <v>0</v>
      </c>
      <c r="BI84" s="26">
        <f>IF(AZ84&gt;0.005,MIN(AZ84,INDEX($AN84:$AU84,1,F$32)),0)</f>
        <v>0</v>
      </c>
      <c r="BJ84" s="26">
        <f>IF(BA84&gt;0.005,MIN(BA84,INDEX($AN84:$AU84,1,G$32)),0)</f>
        <v>0</v>
      </c>
      <c r="BK84" s="26">
        <f>IF(BB84&gt;0.005,MIN(BB84,INDEX($AN84:$AU84,1,H$32)),0)</f>
        <v>0</v>
      </c>
      <c r="BL84" s="26">
        <f>IF(BC84&gt;0.005,MIN(BC84,INDEX($AN84:$AU84,1,I$32)),0)</f>
        <v>0</v>
      </c>
      <c r="BM84" s="27">
        <f>IF(M84-J84&gt;0.005,1,0)</f>
        <v>0</v>
      </c>
    </row>
    <row r="85">
      <c r="A85" s="14" t="n">
        <v>49</v>
      </c>
      <c r="B85" s="26">
        <f>IF(AN85-INDEX($BE85:$BL85,1,$J$22)&lt;0.5,0,AN85-INDEX($BE85:$BL85,1,$J$22))</f>
        <v>0</v>
      </c>
      <c r="C85" s="26">
        <f>IF(AO85-INDEX($BE85:$BL85,1,$J$23)&lt;0.5,0,AO85-INDEX($BE85:$BL85,1,$J$23))</f>
        <v>0</v>
      </c>
      <c r="D85" s="26">
        <f>IF(AP85-INDEX($BE85:$BL85,1,$J$24)&lt;0.5,0,AP85-INDEX($BE85:$BL85,1,$J$24))</f>
        <v>0</v>
      </c>
      <c r="E85" s="26">
        <f>IF(AQ85-INDEX($BE85:$BL85,1,$J$25)&lt;0.5,0,AQ85-INDEX($BE85:$BL85,1,$J$25))</f>
        <v>0</v>
      </c>
      <c r="F85" s="26">
        <f>IF(AR85-INDEX($BE85:$BL85,1,$J$26)&lt;0.5,0,AR85-INDEX($BE85:$BL85,1,$J$26))</f>
        <v>0</v>
      </c>
      <c r="G85" s="26">
        <f>IF(AS85-INDEX($BE85:$BL85,1,$J$27)&lt;0.5,0,AS85-INDEX($BE85:$BL85,1,$J$27))</f>
        <v>0</v>
      </c>
      <c r="H85" s="26">
        <f>IF(AT85-INDEX($BE85:$BL85,1,$J$28)&lt;0.5,0,AT85-INDEX($BE85:$BL85,1,$J$28))</f>
        <v>0</v>
      </c>
      <c r="I85" s="26">
        <f>IF(AU85-INDEX($BE85:$BL85,1,$J$29)&lt;0.5,0,AU85-INDEX($BE85:$BL85,1,$J$29))</f>
        <v>0</v>
      </c>
      <c r="J85" s="13">
        <f>SUM(B85:I85)</f>
        <v>0</v>
      </c>
      <c r="K85" s="26">
        <f>SUM(O85:V85)</f>
        <v>0</v>
      </c>
      <c r="L85" s="26">
        <f>SUM(W85:AD85)+SUM(BE85:BL85)</f>
        <v>0</v>
      </c>
      <c r="M85" s="26">
        <f>J84</f>
        <v>0</v>
      </c>
      <c r="N85" s="27">
        <f>IF(M85&gt;0,1,0)</f>
        <v>0</v>
      </c>
      <c r="O85" s="26">
        <f>B84*$B$12/1200</f>
        <v>0</v>
      </c>
      <c r="P85" s="26">
        <f>C84*$C$12/1200</f>
        <v>0</v>
      </c>
      <c r="Q85" s="26">
        <f>D84*$D$12/1200</f>
        <v>0</v>
      </c>
      <c r="R85" s="26">
        <f>E84*$E$12/1200</f>
        <v>0</v>
      </c>
      <c r="S85" s="26">
        <f>F84*$F$12/1200</f>
        <v>0</v>
      </c>
      <c r="T85" s="26">
        <f>G84*$G$12/1200</f>
        <v>0</v>
      </c>
      <c r="U85" s="26">
        <f>H84*$H$12/1200</f>
        <v>0</v>
      </c>
      <c r="V85" s="26">
        <f>I84*$I$12/1200</f>
        <v>0</v>
      </c>
      <c r="W85" s="26">
        <f>IF(B84&gt;0,MIN($B$13,B84+O85,AE85),0)</f>
        <v>0</v>
      </c>
      <c r="X85" s="26">
        <f>IF(C84&gt;0,MIN($C$13,C84+P85,AF85),0)</f>
        <v>0</v>
      </c>
      <c r="Y85" s="26">
        <f>IF(D84&gt;0,MIN($D$13,D84+Q85,AG85),0)</f>
        <v>0</v>
      </c>
      <c r="Z85" s="26">
        <f>IF(E84&gt;0,MIN($E$13,E84+R85,AH85),0)</f>
        <v>0</v>
      </c>
      <c r="AA85" s="26">
        <f>IF(F84&gt;0,MIN($F$13,F84+S85,AI85),0)</f>
        <v>0</v>
      </c>
      <c r="AB85" s="26">
        <f>IF(G84&gt;0,MIN($G$13,G84+T85,AJ85),0)</f>
        <v>0</v>
      </c>
      <c r="AC85" s="26">
        <f>IF(H84&gt;0,MIN($H$13,H84+U85,AK85),0)</f>
        <v>0</v>
      </c>
      <c r="AD85" s="26">
        <f>IF(I84&gt;0,MIN($I$13,I84+V85,AL85),0)</f>
        <v>0</v>
      </c>
      <c r="AE85" s="26">
        <f>$B$19</f>
        <v>795</v>
      </c>
      <c r="AF85" s="26">
        <f>AE85-W85</f>
        <v>795</v>
      </c>
      <c r="AG85" s="26">
        <f>AF85-X85</f>
        <v>795</v>
      </c>
      <c r="AH85" s="26">
        <f>AG85-Y85</f>
        <v>795</v>
      </c>
      <c r="AI85" s="26">
        <f>AH85-Z85</f>
        <v>795</v>
      </c>
      <c r="AJ85" s="26">
        <f>AI85-AA85</f>
        <v>795</v>
      </c>
      <c r="AK85" s="26">
        <f>AJ85-AB85</f>
        <v>795</v>
      </c>
      <c r="AL85" s="26">
        <f>AK85-AC85</f>
        <v>795</v>
      </c>
      <c r="AM85" s="26">
        <f>AL85-AD85</f>
        <v>795</v>
      </c>
      <c r="AN85" s="26">
        <f>B84+O85-W85</f>
        <v>0</v>
      </c>
      <c r="AO85" s="26">
        <f>C84+P85-X85</f>
        <v>0</v>
      </c>
      <c r="AP85" s="26">
        <f>D84+Q85-Y85</f>
        <v>0</v>
      </c>
      <c r="AQ85" s="26">
        <f>E84+R85-Z85</f>
        <v>0</v>
      </c>
      <c r="AR85" s="26">
        <f>F84+S85-AA85</f>
        <v>0</v>
      </c>
      <c r="AS85" s="26">
        <f>G84+T85-AB85</f>
        <v>0</v>
      </c>
      <c r="AT85" s="26">
        <f>H84+U85-AC85</f>
        <v>0</v>
      </c>
      <c r="AU85" s="26">
        <f>I84+V85-AD85</f>
        <v>0</v>
      </c>
      <c r="AV85" s="26">
        <f>AM85</f>
        <v>795</v>
      </c>
      <c r="AW85" s="26">
        <f>AV85-BE85</f>
        <v>795</v>
      </c>
      <c r="AX85" s="26">
        <f>AW85-BF85</f>
        <v>795</v>
      </c>
      <c r="AY85" s="26">
        <f>AX85-BG85</f>
        <v>795</v>
      </c>
      <c r="AZ85" s="26">
        <f>AY85-BH85</f>
        <v>795</v>
      </c>
      <c r="BA85" s="26">
        <f>AZ85-BI85</f>
        <v>795</v>
      </c>
      <c r="BB85" s="26">
        <f>BA85-BJ85</f>
        <v>795</v>
      </c>
      <c r="BC85" s="26">
        <f>BB85-BK85</f>
        <v>795</v>
      </c>
      <c r="BD85" s="26">
        <f>BC85-BL85</f>
        <v>795</v>
      </c>
      <c r="BE85" s="26">
        <f>IF(AV85&gt;0.005,MIN(AV85,INDEX($AN85:$AU85,1,B$32)),0)</f>
        <v>0</v>
      </c>
      <c r="BF85" s="26">
        <f>IF(AW85&gt;0.005,MIN(AW85,INDEX($AN85:$AU85,1,C$32)),0)</f>
        <v>0</v>
      </c>
      <c r="BG85" s="26">
        <f>IF(AX85&gt;0.005,MIN(AX85,INDEX($AN85:$AU85,1,D$32)),0)</f>
        <v>0</v>
      </c>
      <c r="BH85" s="26">
        <f>IF(AY85&gt;0.005,MIN(AY85,INDEX($AN85:$AU85,1,E$32)),0)</f>
        <v>0</v>
      </c>
      <c r="BI85" s="26">
        <f>IF(AZ85&gt;0.005,MIN(AZ85,INDEX($AN85:$AU85,1,F$32)),0)</f>
        <v>0</v>
      </c>
      <c r="BJ85" s="26">
        <f>IF(BA85&gt;0.005,MIN(BA85,INDEX($AN85:$AU85,1,G$32)),0)</f>
        <v>0</v>
      </c>
      <c r="BK85" s="26">
        <f>IF(BB85&gt;0.005,MIN(BB85,INDEX($AN85:$AU85,1,H$32)),0)</f>
        <v>0</v>
      </c>
      <c r="BL85" s="26">
        <f>IF(BC85&gt;0.005,MIN(BC85,INDEX($AN85:$AU85,1,I$32)),0)</f>
        <v>0</v>
      </c>
      <c r="BM85" s="27">
        <f>IF(M85-J85&gt;0.005,1,0)</f>
        <v>0</v>
      </c>
    </row>
    <row r="86">
      <c r="A86" s="14" t="n">
        <v>50</v>
      </c>
      <c r="B86" s="26">
        <f>IF(AN86-INDEX($BE86:$BL86,1,$J$22)&lt;0.5,0,AN86-INDEX($BE86:$BL86,1,$J$22))</f>
        <v>0</v>
      </c>
      <c r="C86" s="26">
        <f>IF(AO86-INDEX($BE86:$BL86,1,$J$23)&lt;0.5,0,AO86-INDEX($BE86:$BL86,1,$J$23))</f>
        <v>0</v>
      </c>
      <c r="D86" s="26">
        <f>IF(AP86-INDEX($BE86:$BL86,1,$J$24)&lt;0.5,0,AP86-INDEX($BE86:$BL86,1,$J$24))</f>
        <v>0</v>
      </c>
      <c r="E86" s="26">
        <f>IF(AQ86-INDEX($BE86:$BL86,1,$J$25)&lt;0.5,0,AQ86-INDEX($BE86:$BL86,1,$J$25))</f>
        <v>0</v>
      </c>
      <c r="F86" s="26">
        <f>IF(AR86-INDEX($BE86:$BL86,1,$J$26)&lt;0.5,0,AR86-INDEX($BE86:$BL86,1,$J$26))</f>
        <v>0</v>
      </c>
      <c r="G86" s="26">
        <f>IF(AS86-INDEX($BE86:$BL86,1,$J$27)&lt;0.5,0,AS86-INDEX($BE86:$BL86,1,$J$27))</f>
        <v>0</v>
      </c>
      <c r="H86" s="26">
        <f>IF(AT86-INDEX($BE86:$BL86,1,$J$28)&lt;0.5,0,AT86-INDEX($BE86:$BL86,1,$J$28))</f>
        <v>0</v>
      </c>
      <c r="I86" s="26">
        <f>IF(AU86-INDEX($BE86:$BL86,1,$J$29)&lt;0.5,0,AU86-INDEX($BE86:$BL86,1,$J$29))</f>
        <v>0</v>
      </c>
      <c r="J86" s="13">
        <f>SUM(B86:I86)</f>
        <v>0</v>
      </c>
      <c r="K86" s="26">
        <f>SUM(O86:V86)</f>
        <v>0</v>
      </c>
      <c r="L86" s="26">
        <f>SUM(W86:AD86)+SUM(BE86:BL86)</f>
        <v>0</v>
      </c>
      <c r="M86" s="26">
        <f>J85</f>
        <v>0</v>
      </c>
      <c r="N86" s="27">
        <f>IF(M86&gt;0,1,0)</f>
        <v>0</v>
      </c>
      <c r="O86" s="26">
        <f>B85*$B$12/1200</f>
        <v>0</v>
      </c>
      <c r="P86" s="26">
        <f>C85*$C$12/1200</f>
        <v>0</v>
      </c>
      <c r="Q86" s="26">
        <f>D85*$D$12/1200</f>
        <v>0</v>
      </c>
      <c r="R86" s="26">
        <f>E85*$E$12/1200</f>
        <v>0</v>
      </c>
      <c r="S86" s="26">
        <f>F85*$F$12/1200</f>
        <v>0</v>
      </c>
      <c r="T86" s="26">
        <f>G85*$G$12/1200</f>
        <v>0</v>
      </c>
      <c r="U86" s="26">
        <f>H85*$H$12/1200</f>
        <v>0</v>
      </c>
      <c r="V86" s="26">
        <f>I85*$I$12/1200</f>
        <v>0</v>
      </c>
      <c r="W86" s="26">
        <f>IF(B85&gt;0,MIN($B$13,B85+O86,AE86),0)</f>
        <v>0</v>
      </c>
      <c r="X86" s="26">
        <f>IF(C85&gt;0,MIN($C$13,C85+P86,AF86),0)</f>
        <v>0</v>
      </c>
      <c r="Y86" s="26">
        <f>IF(D85&gt;0,MIN($D$13,D85+Q86,AG86),0)</f>
        <v>0</v>
      </c>
      <c r="Z86" s="26">
        <f>IF(E85&gt;0,MIN($E$13,E85+R86,AH86),0)</f>
        <v>0</v>
      </c>
      <c r="AA86" s="26">
        <f>IF(F85&gt;0,MIN($F$13,F85+S86,AI86),0)</f>
        <v>0</v>
      </c>
      <c r="AB86" s="26">
        <f>IF(G85&gt;0,MIN($G$13,G85+T86,AJ86),0)</f>
        <v>0</v>
      </c>
      <c r="AC86" s="26">
        <f>IF(H85&gt;0,MIN($H$13,H85+U86,AK86),0)</f>
        <v>0</v>
      </c>
      <c r="AD86" s="26">
        <f>IF(I85&gt;0,MIN($I$13,I85+V86,AL86),0)</f>
        <v>0</v>
      </c>
      <c r="AE86" s="26">
        <f>$B$19</f>
        <v>795</v>
      </c>
      <c r="AF86" s="26">
        <f>AE86-W86</f>
        <v>795</v>
      </c>
      <c r="AG86" s="26">
        <f>AF86-X86</f>
        <v>795</v>
      </c>
      <c r="AH86" s="26">
        <f>AG86-Y86</f>
        <v>795</v>
      </c>
      <c r="AI86" s="26">
        <f>AH86-Z86</f>
        <v>795</v>
      </c>
      <c r="AJ86" s="26">
        <f>AI86-AA86</f>
        <v>795</v>
      </c>
      <c r="AK86" s="26">
        <f>AJ86-AB86</f>
        <v>795</v>
      </c>
      <c r="AL86" s="26">
        <f>AK86-AC86</f>
        <v>795</v>
      </c>
      <c r="AM86" s="26">
        <f>AL86-AD86</f>
        <v>795</v>
      </c>
      <c r="AN86" s="26">
        <f>B85+O86-W86</f>
        <v>0</v>
      </c>
      <c r="AO86" s="26">
        <f>C85+P86-X86</f>
        <v>0</v>
      </c>
      <c r="AP86" s="26">
        <f>D85+Q86-Y86</f>
        <v>0</v>
      </c>
      <c r="AQ86" s="26">
        <f>E85+R86-Z86</f>
        <v>0</v>
      </c>
      <c r="AR86" s="26">
        <f>F85+S86-AA86</f>
        <v>0</v>
      </c>
      <c r="AS86" s="26">
        <f>G85+T86-AB86</f>
        <v>0</v>
      </c>
      <c r="AT86" s="26">
        <f>H85+U86-AC86</f>
        <v>0</v>
      </c>
      <c r="AU86" s="26">
        <f>I85+V86-AD86</f>
        <v>0</v>
      </c>
      <c r="AV86" s="26">
        <f>AM86</f>
        <v>795</v>
      </c>
      <c r="AW86" s="26">
        <f>AV86-BE86</f>
        <v>795</v>
      </c>
      <c r="AX86" s="26">
        <f>AW86-BF86</f>
        <v>795</v>
      </c>
      <c r="AY86" s="26">
        <f>AX86-BG86</f>
        <v>795</v>
      </c>
      <c r="AZ86" s="26">
        <f>AY86-BH86</f>
        <v>795</v>
      </c>
      <c r="BA86" s="26">
        <f>AZ86-BI86</f>
        <v>795</v>
      </c>
      <c r="BB86" s="26">
        <f>BA86-BJ86</f>
        <v>795</v>
      </c>
      <c r="BC86" s="26">
        <f>BB86-BK86</f>
        <v>795</v>
      </c>
      <c r="BD86" s="26">
        <f>BC86-BL86</f>
        <v>795</v>
      </c>
      <c r="BE86" s="26">
        <f>IF(AV86&gt;0.005,MIN(AV86,INDEX($AN86:$AU86,1,B$32)),0)</f>
        <v>0</v>
      </c>
      <c r="BF86" s="26">
        <f>IF(AW86&gt;0.005,MIN(AW86,INDEX($AN86:$AU86,1,C$32)),0)</f>
        <v>0</v>
      </c>
      <c r="BG86" s="26">
        <f>IF(AX86&gt;0.005,MIN(AX86,INDEX($AN86:$AU86,1,D$32)),0)</f>
        <v>0</v>
      </c>
      <c r="BH86" s="26">
        <f>IF(AY86&gt;0.005,MIN(AY86,INDEX($AN86:$AU86,1,E$32)),0)</f>
        <v>0</v>
      </c>
      <c r="BI86" s="26">
        <f>IF(AZ86&gt;0.005,MIN(AZ86,INDEX($AN86:$AU86,1,F$32)),0)</f>
        <v>0</v>
      </c>
      <c r="BJ86" s="26">
        <f>IF(BA86&gt;0.005,MIN(BA86,INDEX($AN86:$AU86,1,G$32)),0)</f>
        <v>0</v>
      </c>
      <c r="BK86" s="26">
        <f>IF(BB86&gt;0.005,MIN(BB86,INDEX($AN86:$AU86,1,H$32)),0)</f>
        <v>0</v>
      </c>
      <c r="BL86" s="26">
        <f>IF(BC86&gt;0.005,MIN(BC86,INDEX($AN86:$AU86,1,I$32)),0)</f>
        <v>0</v>
      </c>
      <c r="BM86" s="27">
        <f>IF(M86-J86&gt;0.005,1,0)</f>
        <v>0</v>
      </c>
    </row>
    <row r="87">
      <c r="A87" s="14" t="n">
        <v>51</v>
      </c>
      <c r="B87" s="26">
        <f>IF(AN87-INDEX($BE87:$BL87,1,$J$22)&lt;0.5,0,AN87-INDEX($BE87:$BL87,1,$J$22))</f>
        <v>0</v>
      </c>
      <c r="C87" s="26">
        <f>IF(AO87-INDEX($BE87:$BL87,1,$J$23)&lt;0.5,0,AO87-INDEX($BE87:$BL87,1,$J$23))</f>
        <v>0</v>
      </c>
      <c r="D87" s="26">
        <f>IF(AP87-INDEX($BE87:$BL87,1,$J$24)&lt;0.5,0,AP87-INDEX($BE87:$BL87,1,$J$24))</f>
        <v>0</v>
      </c>
      <c r="E87" s="26">
        <f>IF(AQ87-INDEX($BE87:$BL87,1,$J$25)&lt;0.5,0,AQ87-INDEX($BE87:$BL87,1,$J$25))</f>
        <v>0</v>
      </c>
      <c r="F87" s="26">
        <f>IF(AR87-INDEX($BE87:$BL87,1,$J$26)&lt;0.5,0,AR87-INDEX($BE87:$BL87,1,$J$26))</f>
        <v>0</v>
      </c>
      <c r="G87" s="26">
        <f>IF(AS87-INDEX($BE87:$BL87,1,$J$27)&lt;0.5,0,AS87-INDEX($BE87:$BL87,1,$J$27))</f>
        <v>0</v>
      </c>
      <c r="H87" s="26">
        <f>IF(AT87-INDEX($BE87:$BL87,1,$J$28)&lt;0.5,0,AT87-INDEX($BE87:$BL87,1,$J$28))</f>
        <v>0</v>
      </c>
      <c r="I87" s="26">
        <f>IF(AU87-INDEX($BE87:$BL87,1,$J$29)&lt;0.5,0,AU87-INDEX($BE87:$BL87,1,$J$29))</f>
        <v>0</v>
      </c>
      <c r="J87" s="13">
        <f>SUM(B87:I87)</f>
        <v>0</v>
      </c>
      <c r="K87" s="26">
        <f>SUM(O87:V87)</f>
        <v>0</v>
      </c>
      <c r="L87" s="26">
        <f>SUM(W87:AD87)+SUM(BE87:BL87)</f>
        <v>0</v>
      </c>
      <c r="M87" s="26">
        <f>J86</f>
        <v>0</v>
      </c>
      <c r="N87" s="27">
        <f>IF(M87&gt;0,1,0)</f>
        <v>0</v>
      </c>
      <c r="O87" s="26">
        <f>B86*$B$12/1200</f>
        <v>0</v>
      </c>
      <c r="P87" s="26">
        <f>C86*$C$12/1200</f>
        <v>0</v>
      </c>
      <c r="Q87" s="26">
        <f>D86*$D$12/1200</f>
        <v>0</v>
      </c>
      <c r="R87" s="26">
        <f>E86*$E$12/1200</f>
        <v>0</v>
      </c>
      <c r="S87" s="26">
        <f>F86*$F$12/1200</f>
        <v>0</v>
      </c>
      <c r="T87" s="26">
        <f>G86*$G$12/1200</f>
        <v>0</v>
      </c>
      <c r="U87" s="26">
        <f>H86*$H$12/1200</f>
        <v>0</v>
      </c>
      <c r="V87" s="26">
        <f>I86*$I$12/1200</f>
        <v>0</v>
      </c>
      <c r="W87" s="26">
        <f>IF(B86&gt;0,MIN($B$13,B86+O87,AE87),0)</f>
        <v>0</v>
      </c>
      <c r="X87" s="26">
        <f>IF(C86&gt;0,MIN($C$13,C86+P87,AF87),0)</f>
        <v>0</v>
      </c>
      <c r="Y87" s="26">
        <f>IF(D86&gt;0,MIN($D$13,D86+Q87,AG87),0)</f>
        <v>0</v>
      </c>
      <c r="Z87" s="26">
        <f>IF(E86&gt;0,MIN($E$13,E86+R87,AH87),0)</f>
        <v>0</v>
      </c>
      <c r="AA87" s="26">
        <f>IF(F86&gt;0,MIN($F$13,F86+S87,AI87),0)</f>
        <v>0</v>
      </c>
      <c r="AB87" s="26">
        <f>IF(G86&gt;0,MIN($G$13,G86+T87,AJ87),0)</f>
        <v>0</v>
      </c>
      <c r="AC87" s="26">
        <f>IF(H86&gt;0,MIN($H$13,H86+U87,AK87),0)</f>
        <v>0</v>
      </c>
      <c r="AD87" s="26">
        <f>IF(I86&gt;0,MIN($I$13,I86+V87,AL87),0)</f>
        <v>0</v>
      </c>
      <c r="AE87" s="26">
        <f>$B$19</f>
        <v>795</v>
      </c>
      <c r="AF87" s="26">
        <f>AE87-W87</f>
        <v>795</v>
      </c>
      <c r="AG87" s="26">
        <f>AF87-X87</f>
        <v>795</v>
      </c>
      <c r="AH87" s="26">
        <f>AG87-Y87</f>
        <v>795</v>
      </c>
      <c r="AI87" s="26">
        <f>AH87-Z87</f>
        <v>795</v>
      </c>
      <c r="AJ87" s="26">
        <f>AI87-AA87</f>
        <v>795</v>
      </c>
      <c r="AK87" s="26">
        <f>AJ87-AB87</f>
        <v>795</v>
      </c>
      <c r="AL87" s="26">
        <f>AK87-AC87</f>
        <v>795</v>
      </c>
      <c r="AM87" s="26">
        <f>AL87-AD87</f>
        <v>795</v>
      </c>
      <c r="AN87" s="26">
        <f>B86+O87-W87</f>
        <v>0</v>
      </c>
      <c r="AO87" s="26">
        <f>C86+P87-X87</f>
        <v>0</v>
      </c>
      <c r="AP87" s="26">
        <f>D86+Q87-Y87</f>
        <v>0</v>
      </c>
      <c r="AQ87" s="26">
        <f>E86+R87-Z87</f>
        <v>0</v>
      </c>
      <c r="AR87" s="26">
        <f>F86+S87-AA87</f>
        <v>0</v>
      </c>
      <c r="AS87" s="26">
        <f>G86+T87-AB87</f>
        <v>0</v>
      </c>
      <c r="AT87" s="26">
        <f>H86+U87-AC87</f>
        <v>0</v>
      </c>
      <c r="AU87" s="26">
        <f>I86+V87-AD87</f>
        <v>0</v>
      </c>
      <c r="AV87" s="26">
        <f>AM87</f>
        <v>795</v>
      </c>
      <c r="AW87" s="26">
        <f>AV87-BE87</f>
        <v>795</v>
      </c>
      <c r="AX87" s="26">
        <f>AW87-BF87</f>
        <v>795</v>
      </c>
      <c r="AY87" s="26">
        <f>AX87-BG87</f>
        <v>795</v>
      </c>
      <c r="AZ87" s="26">
        <f>AY87-BH87</f>
        <v>795</v>
      </c>
      <c r="BA87" s="26">
        <f>AZ87-BI87</f>
        <v>795</v>
      </c>
      <c r="BB87" s="26">
        <f>BA87-BJ87</f>
        <v>795</v>
      </c>
      <c r="BC87" s="26">
        <f>BB87-BK87</f>
        <v>795</v>
      </c>
      <c r="BD87" s="26">
        <f>BC87-BL87</f>
        <v>795</v>
      </c>
      <c r="BE87" s="26">
        <f>IF(AV87&gt;0.005,MIN(AV87,INDEX($AN87:$AU87,1,B$32)),0)</f>
        <v>0</v>
      </c>
      <c r="BF87" s="26">
        <f>IF(AW87&gt;0.005,MIN(AW87,INDEX($AN87:$AU87,1,C$32)),0)</f>
        <v>0</v>
      </c>
      <c r="BG87" s="26">
        <f>IF(AX87&gt;0.005,MIN(AX87,INDEX($AN87:$AU87,1,D$32)),0)</f>
        <v>0</v>
      </c>
      <c r="BH87" s="26">
        <f>IF(AY87&gt;0.005,MIN(AY87,INDEX($AN87:$AU87,1,E$32)),0)</f>
        <v>0</v>
      </c>
      <c r="BI87" s="26">
        <f>IF(AZ87&gt;0.005,MIN(AZ87,INDEX($AN87:$AU87,1,F$32)),0)</f>
        <v>0</v>
      </c>
      <c r="BJ87" s="26">
        <f>IF(BA87&gt;0.005,MIN(BA87,INDEX($AN87:$AU87,1,G$32)),0)</f>
        <v>0</v>
      </c>
      <c r="BK87" s="26">
        <f>IF(BB87&gt;0.005,MIN(BB87,INDEX($AN87:$AU87,1,H$32)),0)</f>
        <v>0</v>
      </c>
      <c r="BL87" s="26">
        <f>IF(BC87&gt;0.005,MIN(BC87,INDEX($AN87:$AU87,1,I$32)),0)</f>
        <v>0</v>
      </c>
      <c r="BM87" s="27">
        <f>IF(M87-J87&gt;0.005,1,0)</f>
        <v>0</v>
      </c>
    </row>
    <row r="88">
      <c r="A88" s="14" t="n">
        <v>52</v>
      </c>
      <c r="B88" s="26">
        <f>IF(AN88-INDEX($BE88:$BL88,1,$J$22)&lt;0.5,0,AN88-INDEX($BE88:$BL88,1,$J$22))</f>
        <v>0</v>
      </c>
      <c r="C88" s="26">
        <f>IF(AO88-INDEX($BE88:$BL88,1,$J$23)&lt;0.5,0,AO88-INDEX($BE88:$BL88,1,$J$23))</f>
        <v>0</v>
      </c>
      <c r="D88" s="26">
        <f>IF(AP88-INDEX($BE88:$BL88,1,$J$24)&lt;0.5,0,AP88-INDEX($BE88:$BL88,1,$J$24))</f>
        <v>0</v>
      </c>
      <c r="E88" s="26">
        <f>IF(AQ88-INDEX($BE88:$BL88,1,$J$25)&lt;0.5,0,AQ88-INDEX($BE88:$BL88,1,$J$25))</f>
        <v>0</v>
      </c>
      <c r="F88" s="26">
        <f>IF(AR88-INDEX($BE88:$BL88,1,$J$26)&lt;0.5,0,AR88-INDEX($BE88:$BL88,1,$J$26))</f>
        <v>0</v>
      </c>
      <c r="G88" s="26">
        <f>IF(AS88-INDEX($BE88:$BL88,1,$J$27)&lt;0.5,0,AS88-INDEX($BE88:$BL88,1,$J$27))</f>
        <v>0</v>
      </c>
      <c r="H88" s="26">
        <f>IF(AT88-INDEX($BE88:$BL88,1,$J$28)&lt;0.5,0,AT88-INDEX($BE88:$BL88,1,$J$28))</f>
        <v>0</v>
      </c>
      <c r="I88" s="26">
        <f>IF(AU88-INDEX($BE88:$BL88,1,$J$29)&lt;0.5,0,AU88-INDEX($BE88:$BL88,1,$J$29))</f>
        <v>0</v>
      </c>
      <c r="J88" s="13">
        <f>SUM(B88:I88)</f>
        <v>0</v>
      </c>
      <c r="K88" s="26">
        <f>SUM(O88:V88)</f>
        <v>0</v>
      </c>
      <c r="L88" s="26">
        <f>SUM(W88:AD88)+SUM(BE88:BL88)</f>
        <v>0</v>
      </c>
      <c r="M88" s="26">
        <f>J87</f>
        <v>0</v>
      </c>
      <c r="N88" s="27">
        <f>IF(M88&gt;0,1,0)</f>
        <v>0</v>
      </c>
      <c r="O88" s="26">
        <f>B87*$B$12/1200</f>
        <v>0</v>
      </c>
      <c r="P88" s="26">
        <f>C87*$C$12/1200</f>
        <v>0</v>
      </c>
      <c r="Q88" s="26">
        <f>D87*$D$12/1200</f>
        <v>0</v>
      </c>
      <c r="R88" s="26">
        <f>E87*$E$12/1200</f>
        <v>0</v>
      </c>
      <c r="S88" s="26">
        <f>F87*$F$12/1200</f>
        <v>0</v>
      </c>
      <c r="T88" s="26">
        <f>G87*$G$12/1200</f>
        <v>0</v>
      </c>
      <c r="U88" s="26">
        <f>H87*$H$12/1200</f>
        <v>0</v>
      </c>
      <c r="V88" s="26">
        <f>I87*$I$12/1200</f>
        <v>0</v>
      </c>
      <c r="W88" s="26">
        <f>IF(B87&gt;0,MIN($B$13,B87+O88,AE88),0)</f>
        <v>0</v>
      </c>
      <c r="X88" s="26">
        <f>IF(C87&gt;0,MIN($C$13,C87+P88,AF88),0)</f>
        <v>0</v>
      </c>
      <c r="Y88" s="26">
        <f>IF(D87&gt;0,MIN($D$13,D87+Q88,AG88),0)</f>
        <v>0</v>
      </c>
      <c r="Z88" s="26">
        <f>IF(E87&gt;0,MIN($E$13,E87+R88,AH88),0)</f>
        <v>0</v>
      </c>
      <c r="AA88" s="26">
        <f>IF(F87&gt;0,MIN($F$13,F87+S88,AI88),0)</f>
        <v>0</v>
      </c>
      <c r="AB88" s="26">
        <f>IF(G87&gt;0,MIN($G$13,G87+T88,AJ88),0)</f>
        <v>0</v>
      </c>
      <c r="AC88" s="26">
        <f>IF(H87&gt;0,MIN($H$13,H87+U88,AK88),0)</f>
        <v>0</v>
      </c>
      <c r="AD88" s="26">
        <f>IF(I87&gt;0,MIN($I$13,I87+V88,AL88),0)</f>
        <v>0</v>
      </c>
      <c r="AE88" s="26">
        <f>$B$19</f>
        <v>795</v>
      </c>
      <c r="AF88" s="26">
        <f>AE88-W88</f>
        <v>795</v>
      </c>
      <c r="AG88" s="26">
        <f>AF88-X88</f>
        <v>795</v>
      </c>
      <c r="AH88" s="26">
        <f>AG88-Y88</f>
        <v>795</v>
      </c>
      <c r="AI88" s="26">
        <f>AH88-Z88</f>
        <v>795</v>
      </c>
      <c r="AJ88" s="26">
        <f>AI88-AA88</f>
        <v>795</v>
      </c>
      <c r="AK88" s="26">
        <f>AJ88-AB88</f>
        <v>795</v>
      </c>
      <c r="AL88" s="26">
        <f>AK88-AC88</f>
        <v>795</v>
      </c>
      <c r="AM88" s="26">
        <f>AL88-AD88</f>
        <v>795</v>
      </c>
      <c r="AN88" s="26">
        <f>B87+O88-W88</f>
        <v>0</v>
      </c>
      <c r="AO88" s="26">
        <f>C87+P88-X88</f>
        <v>0</v>
      </c>
      <c r="AP88" s="26">
        <f>D87+Q88-Y88</f>
        <v>0</v>
      </c>
      <c r="AQ88" s="26">
        <f>E87+R88-Z88</f>
        <v>0</v>
      </c>
      <c r="AR88" s="26">
        <f>F87+S88-AA88</f>
        <v>0</v>
      </c>
      <c r="AS88" s="26">
        <f>G87+T88-AB88</f>
        <v>0</v>
      </c>
      <c r="AT88" s="26">
        <f>H87+U88-AC88</f>
        <v>0</v>
      </c>
      <c r="AU88" s="26">
        <f>I87+V88-AD88</f>
        <v>0</v>
      </c>
      <c r="AV88" s="26">
        <f>AM88</f>
        <v>795</v>
      </c>
      <c r="AW88" s="26">
        <f>AV88-BE88</f>
        <v>795</v>
      </c>
      <c r="AX88" s="26">
        <f>AW88-BF88</f>
        <v>795</v>
      </c>
      <c r="AY88" s="26">
        <f>AX88-BG88</f>
        <v>795</v>
      </c>
      <c r="AZ88" s="26">
        <f>AY88-BH88</f>
        <v>795</v>
      </c>
      <c r="BA88" s="26">
        <f>AZ88-BI88</f>
        <v>795</v>
      </c>
      <c r="BB88" s="26">
        <f>BA88-BJ88</f>
        <v>795</v>
      </c>
      <c r="BC88" s="26">
        <f>BB88-BK88</f>
        <v>795</v>
      </c>
      <c r="BD88" s="26">
        <f>BC88-BL88</f>
        <v>795</v>
      </c>
      <c r="BE88" s="26">
        <f>IF(AV88&gt;0.005,MIN(AV88,INDEX($AN88:$AU88,1,B$32)),0)</f>
        <v>0</v>
      </c>
      <c r="BF88" s="26">
        <f>IF(AW88&gt;0.005,MIN(AW88,INDEX($AN88:$AU88,1,C$32)),0)</f>
        <v>0</v>
      </c>
      <c r="BG88" s="26">
        <f>IF(AX88&gt;0.005,MIN(AX88,INDEX($AN88:$AU88,1,D$32)),0)</f>
        <v>0</v>
      </c>
      <c r="BH88" s="26">
        <f>IF(AY88&gt;0.005,MIN(AY88,INDEX($AN88:$AU88,1,E$32)),0)</f>
        <v>0</v>
      </c>
      <c r="BI88" s="26">
        <f>IF(AZ88&gt;0.005,MIN(AZ88,INDEX($AN88:$AU88,1,F$32)),0)</f>
        <v>0</v>
      </c>
      <c r="BJ88" s="26">
        <f>IF(BA88&gt;0.005,MIN(BA88,INDEX($AN88:$AU88,1,G$32)),0)</f>
        <v>0</v>
      </c>
      <c r="BK88" s="26">
        <f>IF(BB88&gt;0.005,MIN(BB88,INDEX($AN88:$AU88,1,H$32)),0)</f>
        <v>0</v>
      </c>
      <c r="BL88" s="26">
        <f>IF(BC88&gt;0.005,MIN(BC88,INDEX($AN88:$AU88,1,I$32)),0)</f>
        <v>0</v>
      </c>
      <c r="BM88" s="27">
        <f>IF(M88-J88&gt;0.005,1,0)</f>
        <v>0</v>
      </c>
    </row>
    <row r="89">
      <c r="A89" s="14" t="n">
        <v>53</v>
      </c>
      <c r="B89" s="26">
        <f>IF(AN89-INDEX($BE89:$BL89,1,$J$22)&lt;0.5,0,AN89-INDEX($BE89:$BL89,1,$J$22))</f>
        <v>0</v>
      </c>
      <c r="C89" s="26">
        <f>IF(AO89-INDEX($BE89:$BL89,1,$J$23)&lt;0.5,0,AO89-INDEX($BE89:$BL89,1,$J$23))</f>
        <v>0</v>
      </c>
      <c r="D89" s="26">
        <f>IF(AP89-INDEX($BE89:$BL89,1,$J$24)&lt;0.5,0,AP89-INDEX($BE89:$BL89,1,$J$24))</f>
        <v>0</v>
      </c>
      <c r="E89" s="26">
        <f>IF(AQ89-INDEX($BE89:$BL89,1,$J$25)&lt;0.5,0,AQ89-INDEX($BE89:$BL89,1,$J$25))</f>
        <v>0</v>
      </c>
      <c r="F89" s="26">
        <f>IF(AR89-INDEX($BE89:$BL89,1,$J$26)&lt;0.5,0,AR89-INDEX($BE89:$BL89,1,$J$26))</f>
        <v>0</v>
      </c>
      <c r="G89" s="26">
        <f>IF(AS89-INDEX($BE89:$BL89,1,$J$27)&lt;0.5,0,AS89-INDEX($BE89:$BL89,1,$J$27))</f>
        <v>0</v>
      </c>
      <c r="H89" s="26">
        <f>IF(AT89-INDEX($BE89:$BL89,1,$J$28)&lt;0.5,0,AT89-INDEX($BE89:$BL89,1,$J$28))</f>
        <v>0</v>
      </c>
      <c r="I89" s="26">
        <f>IF(AU89-INDEX($BE89:$BL89,1,$J$29)&lt;0.5,0,AU89-INDEX($BE89:$BL89,1,$J$29))</f>
        <v>0</v>
      </c>
      <c r="J89" s="13">
        <f>SUM(B89:I89)</f>
        <v>0</v>
      </c>
      <c r="K89" s="26">
        <f>SUM(O89:V89)</f>
        <v>0</v>
      </c>
      <c r="L89" s="26">
        <f>SUM(W89:AD89)+SUM(BE89:BL89)</f>
        <v>0</v>
      </c>
      <c r="M89" s="26">
        <f>J88</f>
        <v>0</v>
      </c>
      <c r="N89" s="27">
        <f>IF(M89&gt;0,1,0)</f>
        <v>0</v>
      </c>
      <c r="O89" s="26">
        <f>B88*$B$12/1200</f>
        <v>0</v>
      </c>
      <c r="P89" s="26">
        <f>C88*$C$12/1200</f>
        <v>0</v>
      </c>
      <c r="Q89" s="26">
        <f>D88*$D$12/1200</f>
        <v>0</v>
      </c>
      <c r="R89" s="26">
        <f>E88*$E$12/1200</f>
        <v>0</v>
      </c>
      <c r="S89" s="26">
        <f>F88*$F$12/1200</f>
        <v>0</v>
      </c>
      <c r="T89" s="26">
        <f>G88*$G$12/1200</f>
        <v>0</v>
      </c>
      <c r="U89" s="26">
        <f>H88*$H$12/1200</f>
        <v>0</v>
      </c>
      <c r="V89" s="26">
        <f>I88*$I$12/1200</f>
        <v>0</v>
      </c>
      <c r="W89" s="26">
        <f>IF(B88&gt;0,MIN($B$13,B88+O89,AE89),0)</f>
        <v>0</v>
      </c>
      <c r="X89" s="26">
        <f>IF(C88&gt;0,MIN($C$13,C88+P89,AF89),0)</f>
        <v>0</v>
      </c>
      <c r="Y89" s="26">
        <f>IF(D88&gt;0,MIN($D$13,D88+Q89,AG89),0)</f>
        <v>0</v>
      </c>
      <c r="Z89" s="26">
        <f>IF(E88&gt;0,MIN($E$13,E88+R89,AH89),0)</f>
        <v>0</v>
      </c>
      <c r="AA89" s="26">
        <f>IF(F88&gt;0,MIN($F$13,F88+S89,AI89),0)</f>
        <v>0</v>
      </c>
      <c r="AB89" s="26">
        <f>IF(G88&gt;0,MIN($G$13,G88+T89,AJ89),0)</f>
        <v>0</v>
      </c>
      <c r="AC89" s="26">
        <f>IF(H88&gt;0,MIN($H$13,H88+U89,AK89),0)</f>
        <v>0</v>
      </c>
      <c r="AD89" s="26">
        <f>IF(I88&gt;0,MIN($I$13,I88+V89,AL89),0)</f>
        <v>0</v>
      </c>
      <c r="AE89" s="26">
        <f>$B$19</f>
        <v>795</v>
      </c>
      <c r="AF89" s="26">
        <f>AE89-W89</f>
        <v>795</v>
      </c>
      <c r="AG89" s="26">
        <f>AF89-X89</f>
        <v>795</v>
      </c>
      <c r="AH89" s="26">
        <f>AG89-Y89</f>
        <v>795</v>
      </c>
      <c r="AI89" s="26">
        <f>AH89-Z89</f>
        <v>795</v>
      </c>
      <c r="AJ89" s="26">
        <f>AI89-AA89</f>
        <v>795</v>
      </c>
      <c r="AK89" s="26">
        <f>AJ89-AB89</f>
        <v>795</v>
      </c>
      <c r="AL89" s="26">
        <f>AK89-AC89</f>
        <v>795</v>
      </c>
      <c r="AM89" s="26">
        <f>AL89-AD89</f>
        <v>795</v>
      </c>
      <c r="AN89" s="26">
        <f>B88+O89-W89</f>
        <v>0</v>
      </c>
      <c r="AO89" s="26">
        <f>C88+P89-X89</f>
        <v>0</v>
      </c>
      <c r="AP89" s="26">
        <f>D88+Q89-Y89</f>
        <v>0</v>
      </c>
      <c r="AQ89" s="26">
        <f>E88+R89-Z89</f>
        <v>0</v>
      </c>
      <c r="AR89" s="26">
        <f>F88+S89-AA89</f>
        <v>0</v>
      </c>
      <c r="AS89" s="26">
        <f>G88+T89-AB89</f>
        <v>0</v>
      </c>
      <c r="AT89" s="26">
        <f>H88+U89-AC89</f>
        <v>0</v>
      </c>
      <c r="AU89" s="26">
        <f>I88+V89-AD89</f>
        <v>0</v>
      </c>
      <c r="AV89" s="26">
        <f>AM89</f>
        <v>795</v>
      </c>
      <c r="AW89" s="26">
        <f>AV89-BE89</f>
        <v>795</v>
      </c>
      <c r="AX89" s="26">
        <f>AW89-BF89</f>
        <v>795</v>
      </c>
      <c r="AY89" s="26">
        <f>AX89-BG89</f>
        <v>795</v>
      </c>
      <c r="AZ89" s="26">
        <f>AY89-BH89</f>
        <v>795</v>
      </c>
      <c r="BA89" s="26">
        <f>AZ89-BI89</f>
        <v>795</v>
      </c>
      <c r="BB89" s="26">
        <f>BA89-BJ89</f>
        <v>795</v>
      </c>
      <c r="BC89" s="26">
        <f>BB89-BK89</f>
        <v>795</v>
      </c>
      <c r="BD89" s="26">
        <f>BC89-BL89</f>
        <v>795</v>
      </c>
      <c r="BE89" s="26">
        <f>IF(AV89&gt;0.005,MIN(AV89,INDEX($AN89:$AU89,1,B$32)),0)</f>
        <v>0</v>
      </c>
      <c r="BF89" s="26">
        <f>IF(AW89&gt;0.005,MIN(AW89,INDEX($AN89:$AU89,1,C$32)),0)</f>
        <v>0</v>
      </c>
      <c r="BG89" s="26">
        <f>IF(AX89&gt;0.005,MIN(AX89,INDEX($AN89:$AU89,1,D$32)),0)</f>
        <v>0</v>
      </c>
      <c r="BH89" s="26">
        <f>IF(AY89&gt;0.005,MIN(AY89,INDEX($AN89:$AU89,1,E$32)),0)</f>
        <v>0</v>
      </c>
      <c r="BI89" s="26">
        <f>IF(AZ89&gt;0.005,MIN(AZ89,INDEX($AN89:$AU89,1,F$32)),0)</f>
        <v>0</v>
      </c>
      <c r="BJ89" s="26">
        <f>IF(BA89&gt;0.005,MIN(BA89,INDEX($AN89:$AU89,1,G$32)),0)</f>
        <v>0</v>
      </c>
      <c r="BK89" s="26">
        <f>IF(BB89&gt;0.005,MIN(BB89,INDEX($AN89:$AU89,1,H$32)),0)</f>
        <v>0</v>
      </c>
      <c r="BL89" s="26">
        <f>IF(BC89&gt;0.005,MIN(BC89,INDEX($AN89:$AU89,1,I$32)),0)</f>
        <v>0</v>
      </c>
      <c r="BM89" s="27">
        <f>IF(M89-J89&gt;0.005,1,0)</f>
        <v>0</v>
      </c>
    </row>
    <row r="90">
      <c r="A90" s="14" t="n">
        <v>54</v>
      </c>
      <c r="B90" s="26">
        <f>IF(AN90-INDEX($BE90:$BL90,1,$J$22)&lt;0.5,0,AN90-INDEX($BE90:$BL90,1,$J$22))</f>
        <v>0</v>
      </c>
      <c r="C90" s="26">
        <f>IF(AO90-INDEX($BE90:$BL90,1,$J$23)&lt;0.5,0,AO90-INDEX($BE90:$BL90,1,$J$23))</f>
        <v>0</v>
      </c>
      <c r="D90" s="26">
        <f>IF(AP90-INDEX($BE90:$BL90,1,$J$24)&lt;0.5,0,AP90-INDEX($BE90:$BL90,1,$J$24))</f>
        <v>0</v>
      </c>
      <c r="E90" s="26">
        <f>IF(AQ90-INDEX($BE90:$BL90,1,$J$25)&lt;0.5,0,AQ90-INDEX($BE90:$BL90,1,$J$25))</f>
        <v>0</v>
      </c>
      <c r="F90" s="26">
        <f>IF(AR90-INDEX($BE90:$BL90,1,$J$26)&lt;0.5,0,AR90-INDEX($BE90:$BL90,1,$J$26))</f>
        <v>0</v>
      </c>
      <c r="G90" s="26">
        <f>IF(AS90-INDEX($BE90:$BL90,1,$J$27)&lt;0.5,0,AS90-INDEX($BE90:$BL90,1,$J$27))</f>
        <v>0</v>
      </c>
      <c r="H90" s="26">
        <f>IF(AT90-INDEX($BE90:$BL90,1,$J$28)&lt;0.5,0,AT90-INDEX($BE90:$BL90,1,$J$28))</f>
        <v>0</v>
      </c>
      <c r="I90" s="26">
        <f>IF(AU90-INDEX($BE90:$BL90,1,$J$29)&lt;0.5,0,AU90-INDEX($BE90:$BL90,1,$J$29))</f>
        <v>0</v>
      </c>
      <c r="J90" s="13">
        <f>SUM(B90:I90)</f>
        <v>0</v>
      </c>
      <c r="K90" s="26">
        <f>SUM(O90:V90)</f>
        <v>0</v>
      </c>
      <c r="L90" s="26">
        <f>SUM(W90:AD90)+SUM(BE90:BL90)</f>
        <v>0</v>
      </c>
      <c r="M90" s="26">
        <f>J89</f>
        <v>0</v>
      </c>
      <c r="N90" s="27">
        <f>IF(M90&gt;0,1,0)</f>
        <v>0</v>
      </c>
      <c r="O90" s="26">
        <f>B89*$B$12/1200</f>
        <v>0</v>
      </c>
      <c r="P90" s="26">
        <f>C89*$C$12/1200</f>
        <v>0</v>
      </c>
      <c r="Q90" s="26">
        <f>D89*$D$12/1200</f>
        <v>0</v>
      </c>
      <c r="R90" s="26">
        <f>E89*$E$12/1200</f>
        <v>0</v>
      </c>
      <c r="S90" s="26">
        <f>F89*$F$12/1200</f>
        <v>0</v>
      </c>
      <c r="T90" s="26">
        <f>G89*$G$12/1200</f>
        <v>0</v>
      </c>
      <c r="U90" s="26">
        <f>H89*$H$12/1200</f>
        <v>0</v>
      </c>
      <c r="V90" s="26">
        <f>I89*$I$12/1200</f>
        <v>0</v>
      </c>
      <c r="W90" s="26">
        <f>IF(B89&gt;0,MIN($B$13,B89+O90,AE90),0)</f>
        <v>0</v>
      </c>
      <c r="X90" s="26">
        <f>IF(C89&gt;0,MIN($C$13,C89+P90,AF90),0)</f>
        <v>0</v>
      </c>
      <c r="Y90" s="26">
        <f>IF(D89&gt;0,MIN($D$13,D89+Q90,AG90),0)</f>
        <v>0</v>
      </c>
      <c r="Z90" s="26">
        <f>IF(E89&gt;0,MIN($E$13,E89+R90,AH90),0)</f>
        <v>0</v>
      </c>
      <c r="AA90" s="26">
        <f>IF(F89&gt;0,MIN($F$13,F89+S90,AI90),0)</f>
        <v>0</v>
      </c>
      <c r="AB90" s="26">
        <f>IF(G89&gt;0,MIN($G$13,G89+T90,AJ90),0)</f>
        <v>0</v>
      </c>
      <c r="AC90" s="26">
        <f>IF(H89&gt;0,MIN($H$13,H89+U90,AK90),0)</f>
        <v>0</v>
      </c>
      <c r="AD90" s="26">
        <f>IF(I89&gt;0,MIN($I$13,I89+V90,AL90),0)</f>
        <v>0</v>
      </c>
      <c r="AE90" s="26">
        <f>$B$19</f>
        <v>795</v>
      </c>
      <c r="AF90" s="26">
        <f>AE90-W90</f>
        <v>795</v>
      </c>
      <c r="AG90" s="26">
        <f>AF90-X90</f>
        <v>795</v>
      </c>
      <c r="AH90" s="26">
        <f>AG90-Y90</f>
        <v>795</v>
      </c>
      <c r="AI90" s="26">
        <f>AH90-Z90</f>
        <v>795</v>
      </c>
      <c r="AJ90" s="26">
        <f>AI90-AA90</f>
        <v>795</v>
      </c>
      <c r="AK90" s="26">
        <f>AJ90-AB90</f>
        <v>795</v>
      </c>
      <c r="AL90" s="26">
        <f>AK90-AC90</f>
        <v>795</v>
      </c>
      <c r="AM90" s="26">
        <f>AL90-AD90</f>
        <v>795</v>
      </c>
      <c r="AN90" s="26">
        <f>B89+O90-W90</f>
        <v>0</v>
      </c>
      <c r="AO90" s="26">
        <f>C89+P90-X90</f>
        <v>0</v>
      </c>
      <c r="AP90" s="26">
        <f>D89+Q90-Y90</f>
        <v>0</v>
      </c>
      <c r="AQ90" s="26">
        <f>E89+R90-Z90</f>
        <v>0</v>
      </c>
      <c r="AR90" s="26">
        <f>F89+S90-AA90</f>
        <v>0</v>
      </c>
      <c r="AS90" s="26">
        <f>G89+T90-AB90</f>
        <v>0</v>
      </c>
      <c r="AT90" s="26">
        <f>H89+U90-AC90</f>
        <v>0</v>
      </c>
      <c r="AU90" s="26">
        <f>I89+V90-AD90</f>
        <v>0</v>
      </c>
      <c r="AV90" s="26">
        <f>AM90</f>
        <v>795</v>
      </c>
      <c r="AW90" s="26">
        <f>AV90-BE90</f>
        <v>795</v>
      </c>
      <c r="AX90" s="26">
        <f>AW90-BF90</f>
        <v>795</v>
      </c>
      <c r="AY90" s="26">
        <f>AX90-BG90</f>
        <v>795</v>
      </c>
      <c r="AZ90" s="26">
        <f>AY90-BH90</f>
        <v>795</v>
      </c>
      <c r="BA90" s="26">
        <f>AZ90-BI90</f>
        <v>795</v>
      </c>
      <c r="BB90" s="26">
        <f>BA90-BJ90</f>
        <v>795</v>
      </c>
      <c r="BC90" s="26">
        <f>BB90-BK90</f>
        <v>795</v>
      </c>
      <c r="BD90" s="26">
        <f>BC90-BL90</f>
        <v>795</v>
      </c>
      <c r="BE90" s="26">
        <f>IF(AV90&gt;0.005,MIN(AV90,INDEX($AN90:$AU90,1,B$32)),0)</f>
        <v>0</v>
      </c>
      <c r="BF90" s="26">
        <f>IF(AW90&gt;0.005,MIN(AW90,INDEX($AN90:$AU90,1,C$32)),0)</f>
        <v>0</v>
      </c>
      <c r="BG90" s="26">
        <f>IF(AX90&gt;0.005,MIN(AX90,INDEX($AN90:$AU90,1,D$32)),0)</f>
        <v>0</v>
      </c>
      <c r="BH90" s="26">
        <f>IF(AY90&gt;0.005,MIN(AY90,INDEX($AN90:$AU90,1,E$32)),0)</f>
        <v>0</v>
      </c>
      <c r="BI90" s="26">
        <f>IF(AZ90&gt;0.005,MIN(AZ90,INDEX($AN90:$AU90,1,F$32)),0)</f>
        <v>0</v>
      </c>
      <c r="BJ90" s="26">
        <f>IF(BA90&gt;0.005,MIN(BA90,INDEX($AN90:$AU90,1,G$32)),0)</f>
        <v>0</v>
      </c>
      <c r="BK90" s="26">
        <f>IF(BB90&gt;0.005,MIN(BB90,INDEX($AN90:$AU90,1,H$32)),0)</f>
        <v>0</v>
      </c>
      <c r="BL90" s="26">
        <f>IF(BC90&gt;0.005,MIN(BC90,INDEX($AN90:$AU90,1,I$32)),0)</f>
        <v>0</v>
      </c>
      <c r="BM90" s="27">
        <f>IF(M90-J90&gt;0.005,1,0)</f>
        <v>0</v>
      </c>
    </row>
    <row r="91">
      <c r="A91" s="14" t="n">
        <v>55</v>
      </c>
      <c r="B91" s="26">
        <f>IF(AN91-INDEX($BE91:$BL91,1,$J$22)&lt;0.5,0,AN91-INDEX($BE91:$BL91,1,$J$22))</f>
        <v>0</v>
      </c>
      <c r="C91" s="26">
        <f>IF(AO91-INDEX($BE91:$BL91,1,$J$23)&lt;0.5,0,AO91-INDEX($BE91:$BL91,1,$J$23))</f>
        <v>0</v>
      </c>
      <c r="D91" s="26">
        <f>IF(AP91-INDEX($BE91:$BL91,1,$J$24)&lt;0.5,0,AP91-INDEX($BE91:$BL91,1,$J$24))</f>
        <v>0</v>
      </c>
      <c r="E91" s="26">
        <f>IF(AQ91-INDEX($BE91:$BL91,1,$J$25)&lt;0.5,0,AQ91-INDEX($BE91:$BL91,1,$J$25))</f>
        <v>0</v>
      </c>
      <c r="F91" s="26">
        <f>IF(AR91-INDEX($BE91:$BL91,1,$J$26)&lt;0.5,0,AR91-INDEX($BE91:$BL91,1,$J$26))</f>
        <v>0</v>
      </c>
      <c r="G91" s="26">
        <f>IF(AS91-INDEX($BE91:$BL91,1,$J$27)&lt;0.5,0,AS91-INDEX($BE91:$BL91,1,$J$27))</f>
        <v>0</v>
      </c>
      <c r="H91" s="26">
        <f>IF(AT91-INDEX($BE91:$BL91,1,$J$28)&lt;0.5,0,AT91-INDEX($BE91:$BL91,1,$J$28))</f>
        <v>0</v>
      </c>
      <c r="I91" s="26">
        <f>IF(AU91-INDEX($BE91:$BL91,1,$J$29)&lt;0.5,0,AU91-INDEX($BE91:$BL91,1,$J$29))</f>
        <v>0</v>
      </c>
      <c r="J91" s="13">
        <f>SUM(B91:I91)</f>
        <v>0</v>
      </c>
      <c r="K91" s="26">
        <f>SUM(O91:V91)</f>
        <v>0</v>
      </c>
      <c r="L91" s="26">
        <f>SUM(W91:AD91)+SUM(BE91:BL91)</f>
        <v>0</v>
      </c>
      <c r="M91" s="26">
        <f>J90</f>
        <v>0</v>
      </c>
      <c r="N91" s="27">
        <f>IF(M91&gt;0,1,0)</f>
        <v>0</v>
      </c>
      <c r="O91" s="26">
        <f>B90*$B$12/1200</f>
        <v>0</v>
      </c>
      <c r="P91" s="26">
        <f>C90*$C$12/1200</f>
        <v>0</v>
      </c>
      <c r="Q91" s="26">
        <f>D90*$D$12/1200</f>
        <v>0</v>
      </c>
      <c r="R91" s="26">
        <f>E90*$E$12/1200</f>
        <v>0</v>
      </c>
      <c r="S91" s="26">
        <f>F90*$F$12/1200</f>
        <v>0</v>
      </c>
      <c r="T91" s="26">
        <f>G90*$G$12/1200</f>
        <v>0</v>
      </c>
      <c r="U91" s="26">
        <f>H90*$H$12/1200</f>
        <v>0</v>
      </c>
      <c r="V91" s="26">
        <f>I90*$I$12/1200</f>
        <v>0</v>
      </c>
      <c r="W91" s="26">
        <f>IF(B90&gt;0,MIN($B$13,B90+O91,AE91),0)</f>
        <v>0</v>
      </c>
      <c r="X91" s="26">
        <f>IF(C90&gt;0,MIN($C$13,C90+P91,AF91),0)</f>
        <v>0</v>
      </c>
      <c r="Y91" s="26">
        <f>IF(D90&gt;0,MIN($D$13,D90+Q91,AG91),0)</f>
        <v>0</v>
      </c>
      <c r="Z91" s="26">
        <f>IF(E90&gt;0,MIN($E$13,E90+R91,AH91),0)</f>
        <v>0</v>
      </c>
      <c r="AA91" s="26">
        <f>IF(F90&gt;0,MIN($F$13,F90+S91,AI91),0)</f>
        <v>0</v>
      </c>
      <c r="AB91" s="26">
        <f>IF(G90&gt;0,MIN($G$13,G90+T91,AJ91),0)</f>
        <v>0</v>
      </c>
      <c r="AC91" s="26">
        <f>IF(H90&gt;0,MIN($H$13,H90+U91,AK91),0)</f>
        <v>0</v>
      </c>
      <c r="AD91" s="26">
        <f>IF(I90&gt;0,MIN($I$13,I90+V91,AL91),0)</f>
        <v>0</v>
      </c>
      <c r="AE91" s="26">
        <f>$B$19</f>
        <v>795</v>
      </c>
      <c r="AF91" s="26">
        <f>AE91-W91</f>
        <v>795</v>
      </c>
      <c r="AG91" s="26">
        <f>AF91-X91</f>
        <v>795</v>
      </c>
      <c r="AH91" s="26">
        <f>AG91-Y91</f>
        <v>795</v>
      </c>
      <c r="AI91" s="26">
        <f>AH91-Z91</f>
        <v>795</v>
      </c>
      <c r="AJ91" s="26">
        <f>AI91-AA91</f>
        <v>795</v>
      </c>
      <c r="AK91" s="26">
        <f>AJ91-AB91</f>
        <v>795</v>
      </c>
      <c r="AL91" s="26">
        <f>AK91-AC91</f>
        <v>795</v>
      </c>
      <c r="AM91" s="26">
        <f>AL91-AD91</f>
        <v>795</v>
      </c>
      <c r="AN91" s="26">
        <f>B90+O91-W91</f>
        <v>0</v>
      </c>
      <c r="AO91" s="26">
        <f>C90+P91-X91</f>
        <v>0</v>
      </c>
      <c r="AP91" s="26">
        <f>D90+Q91-Y91</f>
        <v>0</v>
      </c>
      <c r="AQ91" s="26">
        <f>E90+R91-Z91</f>
        <v>0</v>
      </c>
      <c r="AR91" s="26">
        <f>F90+S91-AA91</f>
        <v>0</v>
      </c>
      <c r="AS91" s="26">
        <f>G90+T91-AB91</f>
        <v>0</v>
      </c>
      <c r="AT91" s="26">
        <f>H90+U91-AC91</f>
        <v>0</v>
      </c>
      <c r="AU91" s="26">
        <f>I90+V91-AD91</f>
        <v>0</v>
      </c>
      <c r="AV91" s="26">
        <f>AM91</f>
        <v>795</v>
      </c>
      <c r="AW91" s="26">
        <f>AV91-BE91</f>
        <v>795</v>
      </c>
      <c r="AX91" s="26">
        <f>AW91-BF91</f>
        <v>795</v>
      </c>
      <c r="AY91" s="26">
        <f>AX91-BG91</f>
        <v>795</v>
      </c>
      <c r="AZ91" s="26">
        <f>AY91-BH91</f>
        <v>795</v>
      </c>
      <c r="BA91" s="26">
        <f>AZ91-BI91</f>
        <v>795</v>
      </c>
      <c r="BB91" s="26">
        <f>BA91-BJ91</f>
        <v>795</v>
      </c>
      <c r="BC91" s="26">
        <f>BB91-BK91</f>
        <v>795</v>
      </c>
      <c r="BD91" s="26">
        <f>BC91-BL91</f>
        <v>795</v>
      </c>
      <c r="BE91" s="26">
        <f>IF(AV91&gt;0.005,MIN(AV91,INDEX($AN91:$AU91,1,B$32)),0)</f>
        <v>0</v>
      </c>
      <c r="BF91" s="26">
        <f>IF(AW91&gt;0.005,MIN(AW91,INDEX($AN91:$AU91,1,C$32)),0)</f>
        <v>0</v>
      </c>
      <c r="BG91" s="26">
        <f>IF(AX91&gt;0.005,MIN(AX91,INDEX($AN91:$AU91,1,D$32)),0)</f>
        <v>0</v>
      </c>
      <c r="BH91" s="26">
        <f>IF(AY91&gt;0.005,MIN(AY91,INDEX($AN91:$AU91,1,E$32)),0)</f>
        <v>0</v>
      </c>
      <c r="BI91" s="26">
        <f>IF(AZ91&gt;0.005,MIN(AZ91,INDEX($AN91:$AU91,1,F$32)),0)</f>
        <v>0</v>
      </c>
      <c r="BJ91" s="26">
        <f>IF(BA91&gt;0.005,MIN(BA91,INDEX($AN91:$AU91,1,G$32)),0)</f>
        <v>0</v>
      </c>
      <c r="BK91" s="26">
        <f>IF(BB91&gt;0.005,MIN(BB91,INDEX($AN91:$AU91,1,H$32)),0)</f>
        <v>0</v>
      </c>
      <c r="BL91" s="26">
        <f>IF(BC91&gt;0.005,MIN(BC91,INDEX($AN91:$AU91,1,I$32)),0)</f>
        <v>0</v>
      </c>
      <c r="BM91" s="27">
        <f>IF(M91-J91&gt;0.005,1,0)</f>
        <v>0</v>
      </c>
    </row>
    <row r="92">
      <c r="A92" s="14" t="n">
        <v>56</v>
      </c>
      <c r="B92" s="26">
        <f>IF(AN92-INDEX($BE92:$BL92,1,$J$22)&lt;0.5,0,AN92-INDEX($BE92:$BL92,1,$J$22))</f>
        <v>0</v>
      </c>
      <c r="C92" s="26">
        <f>IF(AO92-INDEX($BE92:$BL92,1,$J$23)&lt;0.5,0,AO92-INDEX($BE92:$BL92,1,$J$23))</f>
        <v>0</v>
      </c>
      <c r="D92" s="26">
        <f>IF(AP92-INDEX($BE92:$BL92,1,$J$24)&lt;0.5,0,AP92-INDEX($BE92:$BL92,1,$J$24))</f>
        <v>0</v>
      </c>
      <c r="E92" s="26">
        <f>IF(AQ92-INDEX($BE92:$BL92,1,$J$25)&lt;0.5,0,AQ92-INDEX($BE92:$BL92,1,$J$25))</f>
        <v>0</v>
      </c>
      <c r="F92" s="26">
        <f>IF(AR92-INDEX($BE92:$BL92,1,$J$26)&lt;0.5,0,AR92-INDEX($BE92:$BL92,1,$J$26))</f>
        <v>0</v>
      </c>
      <c r="G92" s="26">
        <f>IF(AS92-INDEX($BE92:$BL92,1,$J$27)&lt;0.5,0,AS92-INDEX($BE92:$BL92,1,$J$27))</f>
        <v>0</v>
      </c>
      <c r="H92" s="26">
        <f>IF(AT92-INDEX($BE92:$BL92,1,$J$28)&lt;0.5,0,AT92-INDEX($BE92:$BL92,1,$J$28))</f>
        <v>0</v>
      </c>
      <c r="I92" s="26">
        <f>IF(AU92-INDEX($BE92:$BL92,1,$J$29)&lt;0.5,0,AU92-INDEX($BE92:$BL92,1,$J$29))</f>
        <v>0</v>
      </c>
      <c r="J92" s="13">
        <f>SUM(B92:I92)</f>
        <v>0</v>
      </c>
      <c r="K92" s="26">
        <f>SUM(O92:V92)</f>
        <v>0</v>
      </c>
      <c r="L92" s="26">
        <f>SUM(W92:AD92)+SUM(BE92:BL92)</f>
        <v>0</v>
      </c>
      <c r="M92" s="26">
        <f>J91</f>
        <v>0</v>
      </c>
      <c r="N92" s="27">
        <f>IF(M92&gt;0,1,0)</f>
        <v>0</v>
      </c>
      <c r="O92" s="26">
        <f>B91*$B$12/1200</f>
        <v>0</v>
      </c>
      <c r="P92" s="26">
        <f>C91*$C$12/1200</f>
        <v>0</v>
      </c>
      <c r="Q92" s="26">
        <f>D91*$D$12/1200</f>
        <v>0</v>
      </c>
      <c r="R92" s="26">
        <f>E91*$E$12/1200</f>
        <v>0</v>
      </c>
      <c r="S92" s="26">
        <f>F91*$F$12/1200</f>
        <v>0</v>
      </c>
      <c r="T92" s="26">
        <f>G91*$G$12/1200</f>
        <v>0</v>
      </c>
      <c r="U92" s="26">
        <f>H91*$H$12/1200</f>
        <v>0</v>
      </c>
      <c r="V92" s="26">
        <f>I91*$I$12/1200</f>
        <v>0</v>
      </c>
      <c r="W92" s="26">
        <f>IF(B91&gt;0,MIN($B$13,B91+O92,AE92),0)</f>
        <v>0</v>
      </c>
      <c r="X92" s="26">
        <f>IF(C91&gt;0,MIN($C$13,C91+P92,AF92),0)</f>
        <v>0</v>
      </c>
      <c r="Y92" s="26">
        <f>IF(D91&gt;0,MIN($D$13,D91+Q92,AG92),0)</f>
        <v>0</v>
      </c>
      <c r="Z92" s="26">
        <f>IF(E91&gt;0,MIN($E$13,E91+R92,AH92),0)</f>
        <v>0</v>
      </c>
      <c r="AA92" s="26">
        <f>IF(F91&gt;0,MIN($F$13,F91+S92,AI92),0)</f>
        <v>0</v>
      </c>
      <c r="AB92" s="26">
        <f>IF(G91&gt;0,MIN($G$13,G91+T92,AJ92),0)</f>
        <v>0</v>
      </c>
      <c r="AC92" s="26">
        <f>IF(H91&gt;0,MIN($H$13,H91+U92,AK92),0)</f>
        <v>0</v>
      </c>
      <c r="AD92" s="26">
        <f>IF(I91&gt;0,MIN($I$13,I91+V92,AL92),0)</f>
        <v>0</v>
      </c>
      <c r="AE92" s="26">
        <f>$B$19</f>
        <v>795</v>
      </c>
      <c r="AF92" s="26">
        <f>AE92-W92</f>
        <v>795</v>
      </c>
      <c r="AG92" s="26">
        <f>AF92-X92</f>
        <v>795</v>
      </c>
      <c r="AH92" s="26">
        <f>AG92-Y92</f>
        <v>795</v>
      </c>
      <c r="AI92" s="26">
        <f>AH92-Z92</f>
        <v>795</v>
      </c>
      <c r="AJ92" s="26">
        <f>AI92-AA92</f>
        <v>795</v>
      </c>
      <c r="AK92" s="26">
        <f>AJ92-AB92</f>
        <v>795</v>
      </c>
      <c r="AL92" s="26">
        <f>AK92-AC92</f>
        <v>795</v>
      </c>
      <c r="AM92" s="26">
        <f>AL92-AD92</f>
        <v>795</v>
      </c>
      <c r="AN92" s="26">
        <f>B91+O92-W92</f>
        <v>0</v>
      </c>
      <c r="AO92" s="26">
        <f>C91+P92-X92</f>
        <v>0</v>
      </c>
      <c r="AP92" s="26">
        <f>D91+Q92-Y92</f>
        <v>0</v>
      </c>
      <c r="AQ92" s="26">
        <f>E91+R92-Z92</f>
        <v>0</v>
      </c>
      <c r="AR92" s="26">
        <f>F91+S92-AA92</f>
        <v>0</v>
      </c>
      <c r="AS92" s="26">
        <f>G91+T92-AB92</f>
        <v>0</v>
      </c>
      <c r="AT92" s="26">
        <f>H91+U92-AC92</f>
        <v>0</v>
      </c>
      <c r="AU92" s="26">
        <f>I91+V92-AD92</f>
        <v>0</v>
      </c>
      <c r="AV92" s="26">
        <f>AM92</f>
        <v>795</v>
      </c>
      <c r="AW92" s="26">
        <f>AV92-BE92</f>
        <v>795</v>
      </c>
      <c r="AX92" s="26">
        <f>AW92-BF92</f>
        <v>795</v>
      </c>
      <c r="AY92" s="26">
        <f>AX92-BG92</f>
        <v>795</v>
      </c>
      <c r="AZ92" s="26">
        <f>AY92-BH92</f>
        <v>795</v>
      </c>
      <c r="BA92" s="26">
        <f>AZ92-BI92</f>
        <v>795</v>
      </c>
      <c r="BB92" s="26">
        <f>BA92-BJ92</f>
        <v>795</v>
      </c>
      <c r="BC92" s="26">
        <f>BB92-BK92</f>
        <v>795</v>
      </c>
      <c r="BD92" s="26">
        <f>BC92-BL92</f>
        <v>795</v>
      </c>
      <c r="BE92" s="26">
        <f>IF(AV92&gt;0.005,MIN(AV92,INDEX($AN92:$AU92,1,B$32)),0)</f>
        <v>0</v>
      </c>
      <c r="BF92" s="26">
        <f>IF(AW92&gt;0.005,MIN(AW92,INDEX($AN92:$AU92,1,C$32)),0)</f>
        <v>0</v>
      </c>
      <c r="BG92" s="26">
        <f>IF(AX92&gt;0.005,MIN(AX92,INDEX($AN92:$AU92,1,D$32)),0)</f>
        <v>0</v>
      </c>
      <c r="BH92" s="26">
        <f>IF(AY92&gt;0.005,MIN(AY92,INDEX($AN92:$AU92,1,E$32)),0)</f>
        <v>0</v>
      </c>
      <c r="BI92" s="26">
        <f>IF(AZ92&gt;0.005,MIN(AZ92,INDEX($AN92:$AU92,1,F$32)),0)</f>
        <v>0</v>
      </c>
      <c r="BJ92" s="26">
        <f>IF(BA92&gt;0.005,MIN(BA92,INDEX($AN92:$AU92,1,G$32)),0)</f>
        <v>0</v>
      </c>
      <c r="BK92" s="26">
        <f>IF(BB92&gt;0.005,MIN(BB92,INDEX($AN92:$AU92,1,H$32)),0)</f>
        <v>0</v>
      </c>
      <c r="BL92" s="26">
        <f>IF(BC92&gt;0.005,MIN(BC92,INDEX($AN92:$AU92,1,I$32)),0)</f>
        <v>0</v>
      </c>
      <c r="BM92" s="27">
        <f>IF(M92-J92&gt;0.005,1,0)</f>
        <v>0</v>
      </c>
    </row>
    <row r="93">
      <c r="A93" s="14" t="n">
        <v>57</v>
      </c>
      <c r="B93" s="26">
        <f>IF(AN93-INDEX($BE93:$BL93,1,$J$22)&lt;0.5,0,AN93-INDEX($BE93:$BL93,1,$J$22))</f>
        <v>0</v>
      </c>
      <c r="C93" s="26">
        <f>IF(AO93-INDEX($BE93:$BL93,1,$J$23)&lt;0.5,0,AO93-INDEX($BE93:$BL93,1,$J$23))</f>
        <v>0</v>
      </c>
      <c r="D93" s="26">
        <f>IF(AP93-INDEX($BE93:$BL93,1,$J$24)&lt;0.5,0,AP93-INDEX($BE93:$BL93,1,$J$24))</f>
        <v>0</v>
      </c>
      <c r="E93" s="26">
        <f>IF(AQ93-INDEX($BE93:$BL93,1,$J$25)&lt;0.5,0,AQ93-INDEX($BE93:$BL93,1,$J$25))</f>
        <v>0</v>
      </c>
      <c r="F93" s="26">
        <f>IF(AR93-INDEX($BE93:$BL93,1,$J$26)&lt;0.5,0,AR93-INDEX($BE93:$BL93,1,$J$26))</f>
        <v>0</v>
      </c>
      <c r="G93" s="26">
        <f>IF(AS93-INDEX($BE93:$BL93,1,$J$27)&lt;0.5,0,AS93-INDEX($BE93:$BL93,1,$J$27))</f>
        <v>0</v>
      </c>
      <c r="H93" s="26">
        <f>IF(AT93-INDEX($BE93:$BL93,1,$J$28)&lt;0.5,0,AT93-INDEX($BE93:$BL93,1,$J$28))</f>
        <v>0</v>
      </c>
      <c r="I93" s="26">
        <f>IF(AU93-INDEX($BE93:$BL93,1,$J$29)&lt;0.5,0,AU93-INDEX($BE93:$BL93,1,$J$29))</f>
        <v>0</v>
      </c>
      <c r="J93" s="13">
        <f>SUM(B93:I93)</f>
        <v>0</v>
      </c>
      <c r="K93" s="26">
        <f>SUM(O93:V93)</f>
        <v>0</v>
      </c>
      <c r="L93" s="26">
        <f>SUM(W93:AD93)+SUM(BE93:BL93)</f>
        <v>0</v>
      </c>
      <c r="M93" s="26">
        <f>J92</f>
        <v>0</v>
      </c>
      <c r="N93" s="27">
        <f>IF(M93&gt;0,1,0)</f>
        <v>0</v>
      </c>
      <c r="O93" s="26">
        <f>B92*$B$12/1200</f>
        <v>0</v>
      </c>
      <c r="P93" s="26">
        <f>C92*$C$12/1200</f>
        <v>0</v>
      </c>
      <c r="Q93" s="26">
        <f>D92*$D$12/1200</f>
        <v>0</v>
      </c>
      <c r="R93" s="26">
        <f>E92*$E$12/1200</f>
        <v>0</v>
      </c>
      <c r="S93" s="26">
        <f>F92*$F$12/1200</f>
        <v>0</v>
      </c>
      <c r="T93" s="26">
        <f>G92*$G$12/1200</f>
        <v>0</v>
      </c>
      <c r="U93" s="26">
        <f>H92*$H$12/1200</f>
        <v>0</v>
      </c>
      <c r="V93" s="26">
        <f>I92*$I$12/1200</f>
        <v>0</v>
      </c>
      <c r="W93" s="26">
        <f>IF(B92&gt;0,MIN($B$13,B92+O93,AE93),0)</f>
        <v>0</v>
      </c>
      <c r="X93" s="26">
        <f>IF(C92&gt;0,MIN($C$13,C92+P93,AF93),0)</f>
        <v>0</v>
      </c>
      <c r="Y93" s="26">
        <f>IF(D92&gt;0,MIN($D$13,D92+Q93,AG93),0)</f>
        <v>0</v>
      </c>
      <c r="Z93" s="26">
        <f>IF(E92&gt;0,MIN($E$13,E92+R93,AH93),0)</f>
        <v>0</v>
      </c>
      <c r="AA93" s="26">
        <f>IF(F92&gt;0,MIN($F$13,F92+S93,AI93),0)</f>
        <v>0</v>
      </c>
      <c r="AB93" s="26">
        <f>IF(G92&gt;0,MIN($G$13,G92+T93,AJ93),0)</f>
        <v>0</v>
      </c>
      <c r="AC93" s="26">
        <f>IF(H92&gt;0,MIN($H$13,H92+U93,AK93),0)</f>
        <v>0</v>
      </c>
      <c r="AD93" s="26">
        <f>IF(I92&gt;0,MIN($I$13,I92+V93,AL93),0)</f>
        <v>0</v>
      </c>
      <c r="AE93" s="26">
        <f>$B$19</f>
        <v>795</v>
      </c>
      <c r="AF93" s="26">
        <f>AE93-W93</f>
        <v>795</v>
      </c>
      <c r="AG93" s="26">
        <f>AF93-X93</f>
        <v>795</v>
      </c>
      <c r="AH93" s="26">
        <f>AG93-Y93</f>
        <v>795</v>
      </c>
      <c r="AI93" s="26">
        <f>AH93-Z93</f>
        <v>795</v>
      </c>
      <c r="AJ93" s="26">
        <f>AI93-AA93</f>
        <v>795</v>
      </c>
      <c r="AK93" s="26">
        <f>AJ93-AB93</f>
        <v>795</v>
      </c>
      <c r="AL93" s="26">
        <f>AK93-AC93</f>
        <v>795</v>
      </c>
      <c r="AM93" s="26">
        <f>AL93-AD93</f>
        <v>795</v>
      </c>
      <c r="AN93" s="26">
        <f>B92+O93-W93</f>
        <v>0</v>
      </c>
      <c r="AO93" s="26">
        <f>C92+P93-X93</f>
        <v>0</v>
      </c>
      <c r="AP93" s="26">
        <f>D92+Q93-Y93</f>
        <v>0</v>
      </c>
      <c r="AQ93" s="26">
        <f>E92+R93-Z93</f>
        <v>0</v>
      </c>
      <c r="AR93" s="26">
        <f>F92+S93-AA93</f>
        <v>0</v>
      </c>
      <c r="AS93" s="26">
        <f>G92+T93-AB93</f>
        <v>0</v>
      </c>
      <c r="AT93" s="26">
        <f>H92+U93-AC93</f>
        <v>0</v>
      </c>
      <c r="AU93" s="26">
        <f>I92+V93-AD93</f>
        <v>0</v>
      </c>
      <c r="AV93" s="26">
        <f>AM93</f>
        <v>795</v>
      </c>
      <c r="AW93" s="26">
        <f>AV93-BE93</f>
        <v>795</v>
      </c>
      <c r="AX93" s="26">
        <f>AW93-BF93</f>
        <v>795</v>
      </c>
      <c r="AY93" s="26">
        <f>AX93-BG93</f>
        <v>795</v>
      </c>
      <c r="AZ93" s="26">
        <f>AY93-BH93</f>
        <v>795</v>
      </c>
      <c r="BA93" s="26">
        <f>AZ93-BI93</f>
        <v>795</v>
      </c>
      <c r="BB93" s="26">
        <f>BA93-BJ93</f>
        <v>795</v>
      </c>
      <c r="BC93" s="26">
        <f>BB93-BK93</f>
        <v>795</v>
      </c>
      <c r="BD93" s="26">
        <f>BC93-BL93</f>
        <v>795</v>
      </c>
      <c r="BE93" s="26">
        <f>IF(AV93&gt;0.005,MIN(AV93,INDEX($AN93:$AU93,1,B$32)),0)</f>
        <v>0</v>
      </c>
      <c r="BF93" s="26">
        <f>IF(AW93&gt;0.005,MIN(AW93,INDEX($AN93:$AU93,1,C$32)),0)</f>
        <v>0</v>
      </c>
      <c r="BG93" s="26">
        <f>IF(AX93&gt;0.005,MIN(AX93,INDEX($AN93:$AU93,1,D$32)),0)</f>
        <v>0</v>
      </c>
      <c r="BH93" s="26">
        <f>IF(AY93&gt;0.005,MIN(AY93,INDEX($AN93:$AU93,1,E$32)),0)</f>
        <v>0</v>
      </c>
      <c r="BI93" s="26">
        <f>IF(AZ93&gt;0.005,MIN(AZ93,INDEX($AN93:$AU93,1,F$32)),0)</f>
        <v>0</v>
      </c>
      <c r="BJ93" s="26">
        <f>IF(BA93&gt;0.005,MIN(BA93,INDEX($AN93:$AU93,1,G$32)),0)</f>
        <v>0</v>
      </c>
      <c r="BK93" s="26">
        <f>IF(BB93&gt;0.005,MIN(BB93,INDEX($AN93:$AU93,1,H$32)),0)</f>
        <v>0</v>
      </c>
      <c r="BL93" s="26">
        <f>IF(BC93&gt;0.005,MIN(BC93,INDEX($AN93:$AU93,1,I$32)),0)</f>
        <v>0</v>
      </c>
      <c r="BM93" s="27">
        <f>IF(M93-J93&gt;0.005,1,0)</f>
        <v>0</v>
      </c>
    </row>
    <row r="94">
      <c r="A94" s="14" t="n">
        <v>58</v>
      </c>
      <c r="B94" s="26">
        <f>IF(AN94-INDEX($BE94:$BL94,1,$J$22)&lt;0.5,0,AN94-INDEX($BE94:$BL94,1,$J$22))</f>
        <v>0</v>
      </c>
      <c r="C94" s="26">
        <f>IF(AO94-INDEX($BE94:$BL94,1,$J$23)&lt;0.5,0,AO94-INDEX($BE94:$BL94,1,$J$23))</f>
        <v>0</v>
      </c>
      <c r="D94" s="26">
        <f>IF(AP94-INDEX($BE94:$BL94,1,$J$24)&lt;0.5,0,AP94-INDEX($BE94:$BL94,1,$J$24))</f>
        <v>0</v>
      </c>
      <c r="E94" s="26">
        <f>IF(AQ94-INDEX($BE94:$BL94,1,$J$25)&lt;0.5,0,AQ94-INDEX($BE94:$BL94,1,$J$25))</f>
        <v>0</v>
      </c>
      <c r="F94" s="26">
        <f>IF(AR94-INDEX($BE94:$BL94,1,$J$26)&lt;0.5,0,AR94-INDEX($BE94:$BL94,1,$J$26))</f>
        <v>0</v>
      </c>
      <c r="G94" s="26">
        <f>IF(AS94-INDEX($BE94:$BL94,1,$J$27)&lt;0.5,0,AS94-INDEX($BE94:$BL94,1,$J$27))</f>
        <v>0</v>
      </c>
      <c r="H94" s="26">
        <f>IF(AT94-INDEX($BE94:$BL94,1,$J$28)&lt;0.5,0,AT94-INDEX($BE94:$BL94,1,$J$28))</f>
        <v>0</v>
      </c>
      <c r="I94" s="26">
        <f>IF(AU94-INDEX($BE94:$BL94,1,$J$29)&lt;0.5,0,AU94-INDEX($BE94:$BL94,1,$J$29))</f>
        <v>0</v>
      </c>
      <c r="J94" s="13">
        <f>SUM(B94:I94)</f>
        <v>0</v>
      </c>
      <c r="K94" s="26">
        <f>SUM(O94:V94)</f>
        <v>0</v>
      </c>
      <c r="L94" s="26">
        <f>SUM(W94:AD94)+SUM(BE94:BL94)</f>
        <v>0</v>
      </c>
      <c r="M94" s="26">
        <f>J93</f>
        <v>0</v>
      </c>
      <c r="N94" s="27">
        <f>IF(M94&gt;0,1,0)</f>
        <v>0</v>
      </c>
      <c r="O94" s="26">
        <f>B93*$B$12/1200</f>
        <v>0</v>
      </c>
      <c r="P94" s="26">
        <f>C93*$C$12/1200</f>
        <v>0</v>
      </c>
      <c r="Q94" s="26">
        <f>D93*$D$12/1200</f>
        <v>0</v>
      </c>
      <c r="R94" s="26">
        <f>E93*$E$12/1200</f>
        <v>0</v>
      </c>
      <c r="S94" s="26">
        <f>F93*$F$12/1200</f>
        <v>0</v>
      </c>
      <c r="T94" s="26">
        <f>G93*$G$12/1200</f>
        <v>0</v>
      </c>
      <c r="U94" s="26">
        <f>H93*$H$12/1200</f>
        <v>0</v>
      </c>
      <c r="V94" s="26">
        <f>I93*$I$12/1200</f>
        <v>0</v>
      </c>
      <c r="W94" s="26">
        <f>IF(B93&gt;0,MIN($B$13,B93+O94,AE94),0)</f>
        <v>0</v>
      </c>
      <c r="X94" s="26">
        <f>IF(C93&gt;0,MIN($C$13,C93+P94,AF94),0)</f>
        <v>0</v>
      </c>
      <c r="Y94" s="26">
        <f>IF(D93&gt;0,MIN($D$13,D93+Q94,AG94),0)</f>
        <v>0</v>
      </c>
      <c r="Z94" s="26">
        <f>IF(E93&gt;0,MIN($E$13,E93+R94,AH94),0)</f>
        <v>0</v>
      </c>
      <c r="AA94" s="26">
        <f>IF(F93&gt;0,MIN($F$13,F93+S94,AI94),0)</f>
        <v>0</v>
      </c>
      <c r="AB94" s="26">
        <f>IF(G93&gt;0,MIN($G$13,G93+T94,AJ94),0)</f>
        <v>0</v>
      </c>
      <c r="AC94" s="26">
        <f>IF(H93&gt;0,MIN($H$13,H93+U94,AK94),0)</f>
        <v>0</v>
      </c>
      <c r="AD94" s="26">
        <f>IF(I93&gt;0,MIN($I$13,I93+V94,AL94),0)</f>
        <v>0</v>
      </c>
      <c r="AE94" s="26">
        <f>$B$19</f>
        <v>795</v>
      </c>
      <c r="AF94" s="26">
        <f>AE94-W94</f>
        <v>795</v>
      </c>
      <c r="AG94" s="26">
        <f>AF94-X94</f>
        <v>795</v>
      </c>
      <c r="AH94" s="26">
        <f>AG94-Y94</f>
        <v>795</v>
      </c>
      <c r="AI94" s="26">
        <f>AH94-Z94</f>
        <v>795</v>
      </c>
      <c r="AJ94" s="26">
        <f>AI94-AA94</f>
        <v>795</v>
      </c>
      <c r="AK94" s="26">
        <f>AJ94-AB94</f>
        <v>795</v>
      </c>
      <c r="AL94" s="26">
        <f>AK94-AC94</f>
        <v>795</v>
      </c>
      <c r="AM94" s="26">
        <f>AL94-AD94</f>
        <v>795</v>
      </c>
      <c r="AN94" s="26">
        <f>B93+O94-W94</f>
        <v>0</v>
      </c>
      <c r="AO94" s="26">
        <f>C93+P94-X94</f>
        <v>0</v>
      </c>
      <c r="AP94" s="26">
        <f>D93+Q94-Y94</f>
        <v>0</v>
      </c>
      <c r="AQ94" s="26">
        <f>E93+R94-Z94</f>
        <v>0</v>
      </c>
      <c r="AR94" s="26">
        <f>F93+S94-AA94</f>
        <v>0</v>
      </c>
      <c r="AS94" s="26">
        <f>G93+T94-AB94</f>
        <v>0</v>
      </c>
      <c r="AT94" s="26">
        <f>H93+U94-AC94</f>
        <v>0</v>
      </c>
      <c r="AU94" s="26">
        <f>I93+V94-AD94</f>
        <v>0</v>
      </c>
      <c r="AV94" s="26">
        <f>AM94</f>
        <v>795</v>
      </c>
      <c r="AW94" s="26">
        <f>AV94-BE94</f>
        <v>795</v>
      </c>
      <c r="AX94" s="26">
        <f>AW94-BF94</f>
        <v>795</v>
      </c>
      <c r="AY94" s="26">
        <f>AX94-BG94</f>
        <v>795</v>
      </c>
      <c r="AZ94" s="26">
        <f>AY94-BH94</f>
        <v>795</v>
      </c>
      <c r="BA94" s="26">
        <f>AZ94-BI94</f>
        <v>795</v>
      </c>
      <c r="BB94" s="26">
        <f>BA94-BJ94</f>
        <v>795</v>
      </c>
      <c r="BC94" s="26">
        <f>BB94-BK94</f>
        <v>795</v>
      </c>
      <c r="BD94" s="26">
        <f>BC94-BL94</f>
        <v>795</v>
      </c>
      <c r="BE94" s="26">
        <f>IF(AV94&gt;0.005,MIN(AV94,INDEX($AN94:$AU94,1,B$32)),0)</f>
        <v>0</v>
      </c>
      <c r="BF94" s="26">
        <f>IF(AW94&gt;0.005,MIN(AW94,INDEX($AN94:$AU94,1,C$32)),0)</f>
        <v>0</v>
      </c>
      <c r="BG94" s="26">
        <f>IF(AX94&gt;0.005,MIN(AX94,INDEX($AN94:$AU94,1,D$32)),0)</f>
        <v>0</v>
      </c>
      <c r="BH94" s="26">
        <f>IF(AY94&gt;0.005,MIN(AY94,INDEX($AN94:$AU94,1,E$32)),0)</f>
        <v>0</v>
      </c>
      <c r="BI94" s="26">
        <f>IF(AZ94&gt;0.005,MIN(AZ94,INDEX($AN94:$AU94,1,F$32)),0)</f>
        <v>0</v>
      </c>
      <c r="BJ94" s="26">
        <f>IF(BA94&gt;0.005,MIN(BA94,INDEX($AN94:$AU94,1,G$32)),0)</f>
        <v>0</v>
      </c>
      <c r="BK94" s="26">
        <f>IF(BB94&gt;0.005,MIN(BB94,INDEX($AN94:$AU94,1,H$32)),0)</f>
        <v>0</v>
      </c>
      <c r="BL94" s="26">
        <f>IF(BC94&gt;0.005,MIN(BC94,INDEX($AN94:$AU94,1,I$32)),0)</f>
        <v>0</v>
      </c>
      <c r="BM94" s="27">
        <f>IF(M94-J94&gt;0.005,1,0)</f>
        <v>0</v>
      </c>
    </row>
    <row r="95">
      <c r="A95" s="14" t="n">
        <v>59</v>
      </c>
      <c r="B95" s="26">
        <f>IF(AN95-INDEX($BE95:$BL95,1,$J$22)&lt;0.5,0,AN95-INDEX($BE95:$BL95,1,$J$22))</f>
        <v>0</v>
      </c>
      <c r="C95" s="26">
        <f>IF(AO95-INDEX($BE95:$BL95,1,$J$23)&lt;0.5,0,AO95-INDEX($BE95:$BL95,1,$J$23))</f>
        <v>0</v>
      </c>
      <c r="D95" s="26">
        <f>IF(AP95-INDEX($BE95:$BL95,1,$J$24)&lt;0.5,0,AP95-INDEX($BE95:$BL95,1,$J$24))</f>
        <v>0</v>
      </c>
      <c r="E95" s="26">
        <f>IF(AQ95-INDEX($BE95:$BL95,1,$J$25)&lt;0.5,0,AQ95-INDEX($BE95:$BL95,1,$J$25))</f>
        <v>0</v>
      </c>
      <c r="F95" s="26">
        <f>IF(AR95-INDEX($BE95:$BL95,1,$J$26)&lt;0.5,0,AR95-INDEX($BE95:$BL95,1,$J$26))</f>
        <v>0</v>
      </c>
      <c r="G95" s="26">
        <f>IF(AS95-INDEX($BE95:$BL95,1,$J$27)&lt;0.5,0,AS95-INDEX($BE95:$BL95,1,$J$27))</f>
        <v>0</v>
      </c>
      <c r="H95" s="26">
        <f>IF(AT95-INDEX($BE95:$BL95,1,$J$28)&lt;0.5,0,AT95-INDEX($BE95:$BL95,1,$J$28))</f>
        <v>0</v>
      </c>
      <c r="I95" s="26">
        <f>IF(AU95-INDEX($BE95:$BL95,1,$J$29)&lt;0.5,0,AU95-INDEX($BE95:$BL95,1,$J$29))</f>
        <v>0</v>
      </c>
      <c r="J95" s="13">
        <f>SUM(B95:I95)</f>
        <v>0</v>
      </c>
      <c r="K95" s="26">
        <f>SUM(O95:V95)</f>
        <v>0</v>
      </c>
      <c r="L95" s="26">
        <f>SUM(W95:AD95)+SUM(BE95:BL95)</f>
        <v>0</v>
      </c>
      <c r="M95" s="26">
        <f>J94</f>
        <v>0</v>
      </c>
      <c r="N95" s="27">
        <f>IF(M95&gt;0,1,0)</f>
        <v>0</v>
      </c>
      <c r="O95" s="26">
        <f>B94*$B$12/1200</f>
        <v>0</v>
      </c>
      <c r="P95" s="26">
        <f>C94*$C$12/1200</f>
        <v>0</v>
      </c>
      <c r="Q95" s="26">
        <f>D94*$D$12/1200</f>
        <v>0</v>
      </c>
      <c r="R95" s="26">
        <f>E94*$E$12/1200</f>
        <v>0</v>
      </c>
      <c r="S95" s="26">
        <f>F94*$F$12/1200</f>
        <v>0</v>
      </c>
      <c r="T95" s="26">
        <f>G94*$G$12/1200</f>
        <v>0</v>
      </c>
      <c r="U95" s="26">
        <f>H94*$H$12/1200</f>
        <v>0</v>
      </c>
      <c r="V95" s="26">
        <f>I94*$I$12/1200</f>
        <v>0</v>
      </c>
      <c r="W95" s="26">
        <f>IF(B94&gt;0,MIN($B$13,B94+O95,AE95),0)</f>
        <v>0</v>
      </c>
      <c r="X95" s="26">
        <f>IF(C94&gt;0,MIN($C$13,C94+P95,AF95),0)</f>
        <v>0</v>
      </c>
      <c r="Y95" s="26">
        <f>IF(D94&gt;0,MIN($D$13,D94+Q95,AG95),0)</f>
        <v>0</v>
      </c>
      <c r="Z95" s="26">
        <f>IF(E94&gt;0,MIN($E$13,E94+R95,AH95),0)</f>
        <v>0</v>
      </c>
      <c r="AA95" s="26">
        <f>IF(F94&gt;0,MIN($F$13,F94+S95,AI95),0)</f>
        <v>0</v>
      </c>
      <c r="AB95" s="26">
        <f>IF(G94&gt;0,MIN($G$13,G94+T95,AJ95),0)</f>
        <v>0</v>
      </c>
      <c r="AC95" s="26">
        <f>IF(H94&gt;0,MIN($H$13,H94+U95,AK95),0)</f>
        <v>0</v>
      </c>
      <c r="AD95" s="26">
        <f>IF(I94&gt;0,MIN($I$13,I94+V95,AL95),0)</f>
        <v>0</v>
      </c>
      <c r="AE95" s="26">
        <f>$B$19</f>
        <v>795</v>
      </c>
      <c r="AF95" s="26">
        <f>AE95-W95</f>
        <v>795</v>
      </c>
      <c r="AG95" s="26">
        <f>AF95-X95</f>
        <v>795</v>
      </c>
      <c r="AH95" s="26">
        <f>AG95-Y95</f>
        <v>795</v>
      </c>
      <c r="AI95" s="26">
        <f>AH95-Z95</f>
        <v>795</v>
      </c>
      <c r="AJ95" s="26">
        <f>AI95-AA95</f>
        <v>795</v>
      </c>
      <c r="AK95" s="26">
        <f>AJ95-AB95</f>
        <v>795</v>
      </c>
      <c r="AL95" s="26">
        <f>AK95-AC95</f>
        <v>795</v>
      </c>
      <c r="AM95" s="26">
        <f>AL95-AD95</f>
        <v>795</v>
      </c>
      <c r="AN95" s="26">
        <f>B94+O95-W95</f>
        <v>0</v>
      </c>
      <c r="AO95" s="26">
        <f>C94+P95-X95</f>
        <v>0</v>
      </c>
      <c r="AP95" s="26">
        <f>D94+Q95-Y95</f>
        <v>0</v>
      </c>
      <c r="AQ95" s="26">
        <f>E94+R95-Z95</f>
        <v>0</v>
      </c>
      <c r="AR95" s="26">
        <f>F94+S95-AA95</f>
        <v>0</v>
      </c>
      <c r="AS95" s="26">
        <f>G94+T95-AB95</f>
        <v>0</v>
      </c>
      <c r="AT95" s="26">
        <f>H94+U95-AC95</f>
        <v>0</v>
      </c>
      <c r="AU95" s="26">
        <f>I94+V95-AD95</f>
        <v>0</v>
      </c>
      <c r="AV95" s="26">
        <f>AM95</f>
        <v>795</v>
      </c>
      <c r="AW95" s="26">
        <f>AV95-BE95</f>
        <v>795</v>
      </c>
      <c r="AX95" s="26">
        <f>AW95-BF95</f>
        <v>795</v>
      </c>
      <c r="AY95" s="26">
        <f>AX95-BG95</f>
        <v>795</v>
      </c>
      <c r="AZ95" s="26">
        <f>AY95-BH95</f>
        <v>795</v>
      </c>
      <c r="BA95" s="26">
        <f>AZ95-BI95</f>
        <v>795</v>
      </c>
      <c r="BB95" s="26">
        <f>BA95-BJ95</f>
        <v>795</v>
      </c>
      <c r="BC95" s="26">
        <f>BB95-BK95</f>
        <v>795</v>
      </c>
      <c r="BD95" s="26">
        <f>BC95-BL95</f>
        <v>795</v>
      </c>
      <c r="BE95" s="26">
        <f>IF(AV95&gt;0.005,MIN(AV95,INDEX($AN95:$AU95,1,B$32)),0)</f>
        <v>0</v>
      </c>
      <c r="BF95" s="26">
        <f>IF(AW95&gt;0.005,MIN(AW95,INDEX($AN95:$AU95,1,C$32)),0)</f>
        <v>0</v>
      </c>
      <c r="BG95" s="26">
        <f>IF(AX95&gt;0.005,MIN(AX95,INDEX($AN95:$AU95,1,D$32)),0)</f>
        <v>0</v>
      </c>
      <c r="BH95" s="26">
        <f>IF(AY95&gt;0.005,MIN(AY95,INDEX($AN95:$AU95,1,E$32)),0)</f>
        <v>0</v>
      </c>
      <c r="BI95" s="26">
        <f>IF(AZ95&gt;0.005,MIN(AZ95,INDEX($AN95:$AU95,1,F$32)),0)</f>
        <v>0</v>
      </c>
      <c r="BJ95" s="26">
        <f>IF(BA95&gt;0.005,MIN(BA95,INDEX($AN95:$AU95,1,G$32)),0)</f>
        <v>0</v>
      </c>
      <c r="BK95" s="26">
        <f>IF(BB95&gt;0.005,MIN(BB95,INDEX($AN95:$AU95,1,H$32)),0)</f>
        <v>0</v>
      </c>
      <c r="BL95" s="26">
        <f>IF(BC95&gt;0.005,MIN(BC95,INDEX($AN95:$AU95,1,I$32)),0)</f>
        <v>0</v>
      </c>
      <c r="BM95" s="27">
        <f>IF(M95-J95&gt;0.005,1,0)</f>
        <v>0</v>
      </c>
    </row>
    <row r="96">
      <c r="A96" s="14" t="n">
        <v>60</v>
      </c>
      <c r="B96" s="26">
        <f>IF(AN96-INDEX($BE96:$BL96,1,$J$22)&lt;0.5,0,AN96-INDEX($BE96:$BL96,1,$J$22))</f>
        <v>0</v>
      </c>
      <c r="C96" s="26">
        <f>IF(AO96-INDEX($BE96:$BL96,1,$J$23)&lt;0.5,0,AO96-INDEX($BE96:$BL96,1,$J$23))</f>
        <v>0</v>
      </c>
      <c r="D96" s="26">
        <f>IF(AP96-INDEX($BE96:$BL96,1,$J$24)&lt;0.5,0,AP96-INDEX($BE96:$BL96,1,$J$24))</f>
        <v>0</v>
      </c>
      <c r="E96" s="26">
        <f>IF(AQ96-INDEX($BE96:$BL96,1,$J$25)&lt;0.5,0,AQ96-INDEX($BE96:$BL96,1,$J$25))</f>
        <v>0</v>
      </c>
      <c r="F96" s="26">
        <f>IF(AR96-INDEX($BE96:$BL96,1,$J$26)&lt;0.5,0,AR96-INDEX($BE96:$BL96,1,$J$26))</f>
        <v>0</v>
      </c>
      <c r="G96" s="26">
        <f>IF(AS96-INDEX($BE96:$BL96,1,$J$27)&lt;0.5,0,AS96-INDEX($BE96:$BL96,1,$J$27))</f>
        <v>0</v>
      </c>
      <c r="H96" s="26">
        <f>IF(AT96-INDEX($BE96:$BL96,1,$J$28)&lt;0.5,0,AT96-INDEX($BE96:$BL96,1,$J$28))</f>
        <v>0</v>
      </c>
      <c r="I96" s="26">
        <f>IF(AU96-INDEX($BE96:$BL96,1,$J$29)&lt;0.5,0,AU96-INDEX($BE96:$BL96,1,$J$29))</f>
        <v>0</v>
      </c>
      <c r="J96" s="13">
        <f>SUM(B96:I96)</f>
        <v>0</v>
      </c>
      <c r="K96" s="26">
        <f>SUM(O96:V96)</f>
        <v>0</v>
      </c>
      <c r="L96" s="26">
        <f>SUM(W96:AD96)+SUM(BE96:BL96)</f>
        <v>0</v>
      </c>
      <c r="M96" s="26">
        <f>J95</f>
        <v>0</v>
      </c>
      <c r="N96" s="27">
        <f>IF(M96&gt;0,1,0)</f>
        <v>0</v>
      </c>
      <c r="O96" s="26">
        <f>B95*$B$12/1200</f>
        <v>0</v>
      </c>
      <c r="P96" s="26">
        <f>C95*$C$12/1200</f>
        <v>0</v>
      </c>
      <c r="Q96" s="26">
        <f>D95*$D$12/1200</f>
        <v>0</v>
      </c>
      <c r="R96" s="26">
        <f>E95*$E$12/1200</f>
        <v>0</v>
      </c>
      <c r="S96" s="26">
        <f>F95*$F$12/1200</f>
        <v>0</v>
      </c>
      <c r="T96" s="26">
        <f>G95*$G$12/1200</f>
        <v>0</v>
      </c>
      <c r="U96" s="26">
        <f>H95*$H$12/1200</f>
        <v>0</v>
      </c>
      <c r="V96" s="26">
        <f>I95*$I$12/1200</f>
        <v>0</v>
      </c>
      <c r="W96" s="26">
        <f>IF(B95&gt;0,MIN($B$13,B95+O96,AE96),0)</f>
        <v>0</v>
      </c>
      <c r="X96" s="26">
        <f>IF(C95&gt;0,MIN($C$13,C95+P96,AF96),0)</f>
        <v>0</v>
      </c>
      <c r="Y96" s="26">
        <f>IF(D95&gt;0,MIN($D$13,D95+Q96,AG96),0)</f>
        <v>0</v>
      </c>
      <c r="Z96" s="26">
        <f>IF(E95&gt;0,MIN($E$13,E95+R96,AH96),0)</f>
        <v>0</v>
      </c>
      <c r="AA96" s="26">
        <f>IF(F95&gt;0,MIN($F$13,F95+S96,AI96),0)</f>
        <v>0</v>
      </c>
      <c r="AB96" s="26">
        <f>IF(G95&gt;0,MIN($G$13,G95+T96,AJ96),0)</f>
        <v>0</v>
      </c>
      <c r="AC96" s="26">
        <f>IF(H95&gt;0,MIN($H$13,H95+U96,AK96),0)</f>
        <v>0</v>
      </c>
      <c r="AD96" s="26">
        <f>IF(I95&gt;0,MIN($I$13,I95+V96,AL96),0)</f>
        <v>0</v>
      </c>
      <c r="AE96" s="26">
        <f>$B$19</f>
        <v>795</v>
      </c>
      <c r="AF96" s="26">
        <f>AE96-W96</f>
        <v>795</v>
      </c>
      <c r="AG96" s="26">
        <f>AF96-X96</f>
        <v>795</v>
      </c>
      <c r="AH96" s="26">
        <f>AG96-Y96</f>
        <v>795</v>
      </c>
      <c r="AI96" s="26">
        <f>AH96-Z96</f>
        <v>795</v>
      </c>
      <c r="AJ96" s="26">
        <f>AI96-AA96</f>
        <v>795</v>
      </c>
      <c r="AK96" s="26">
        <f>AJ96-AB96</f>
        <v>795</v>
      </c>
      <c r="AL96" s="26">
        <f>AK96-AC96</f>
        <v>795</v>
      </c>
      <c r="AM96" s="26">
        <f>AL96-AD96</f>
        <v>795</v>
      </c>
      <c r="AN96" s="26">
        <f>B95+O96-W96</f>
        <v>0</v>
      </c>
      <c r="AO96" s="26">
        <f>C95+P96-X96</f>
        <v>0</v>
      </c>
      <c r="AP96" s="26">
        <f>D95+Q96-Y96</f>
        <v>0</v>
      </c>
      <c r="AQ96" s="26">
        <f>E95+R96-Z96</f>
        <v>0</v>
      </c>
      <c r="AR96" s="26">
        <f>F95+S96-AA96</f>
        <v>0</v>
      </c>
      <c r="AS96" s="26">
        <f>G95+T96-AB96</f>
        <v>0</v>
      </c>
      <c r="AT96" s="26">
        <f>H95+U96-AC96</f>
        <v>0</v>
      </c>
      <c r="AU96" s="26">
        <f>I95+V96-AD96</f>
        <v>0</v>
      </c>
      <c r="AV96" s="26">
        <f>AM96</f>
        <v>795</v>
      </c>
      <c r="AW96" s="26">
        <f>AV96-BE96</f>
        <v>795</v>
      </c>
      <c r="AX96" s="26">
        <f>AW96-BF96</f>
        <v>795</v>
      </c>
      <c r="AY96" s="26">
        <f>AX96-BG96</f>
        <v>795</v>
      </c>
      <c r="AZ96" s="26">
        <f>AY96-BH96</f>
        <v>795</v>
      </c>
      <c r="BA96" s="26">
        <f>AZ96-BI96</f>
        <v>795</v>
      </c>
      <c r="BB96" s="26">
        <f>BA96-BJ96</f>
        <v>795</v>
      </c>
      <c r="BC96" s="26">
        <f>BB96-BK96</f>
        <v>795</v>
      </c>
      <c r="BD96" s="26">
        <f>BC96-BL96</f>
        <v>795</v>
      </c>
      <c r="BE96" s="26">
        <f>IF(AV96&gt;0.005,MIN(AV96,INDEX($AN96:$AU96,1,B$32)),0)</f>
        <v>0</v>
      </c>
      <c r="BF96" s="26">
        <f>IF(AW96&gt;0.005,MIN(AW96,INDEX($AN96:$AU96,1,C$32)),0)</f>
        <v>0</v>
      </c>
      <c r="BG96" s="26">
        <f>IF(AX96&gt;0.005,MIN(AX96,INDEX($AN96:$AU96,1,D$32)),0)</f>
        <v>0</v>
      </c>
      <c r="BH96" s="26">
        <f>IF(AY96&gt;0.005,MIN(AY96,INDEX($AN96:$AU96,1,E$32)),0)</f>
        <v>0</v>
      </c>
      <c r="BI96" s="26">
        <f>IF(AZ96&gt;0.005,MIN(AZ96,INDEX($AN96:$AU96,1,F$32)),0)</f>
        <v>0</v>
      </c>
      <c r="BJ96" s="26">
        <f>IF(BA96&gt;0.005,MIN(BA96,INDEX($AN96:$AU96,1,G$32)),0)</f>
        <v>0</v>
      </c>
      <c r="BK96" s="26">
        <f>IF(BB96&gt;0.005,MIN(BB96,INDEX($AN96:$AU96,1,H$32)),0)</f>
        <v>0</v>
      </c>
      <c r="BL96" s="26">
        <f>IF(BC96&gt;0.005,MIN(BC96,INDEX($AN96:$AU96,1,I$32)),0)</f>
        <v>0</v>
      </c>
      <c r="BM96" s="27">
        <f>IF(M96-J96&gt;0.005,1,0)</f>
        <v>0</v>
      </c>
    </row>
    <row r="97">
      <c r="A97" s="14" t="n">
        <v>61</v>
      </c>
      <c r="B97" s="26">
        <f>IF(AN97-INDEX($BE97:$BL97,1,$J$22)&lt;0.5,0,AN97-INDEX($BE97:$BL97,1,$J$22))</f>
        <v>0</v>
      </c>
      <c r="C97" s="26">
        <f>IF(AO97-INDEX($BE97:$BL97,1,$J$23)&lt;0.5,0,AO97-INDEX($BE97:$BL97,1,$J$23))</f>
        <v>0</v>
      </c>
      <c r="D97" s="26">
        <f>IF(AP97-INDEX($BE97:$BL97,1,$J$24)&lt;0.5,0,AP97-INDEX($BE97:$BL97,1,$J$24))</f>
        <v>0</v>
      </c>
      <c r="E97" s="26">
        <f>IF(AQ97-INDEX($BE97:$BL97,1,$J$25)&lt;0.5,0,AQ97-INDEX($BE97:$BL97,1,$J$25))</f>
        <v>0</v>
      </c>
      <c r="F97" s="26">
        <f>IF(AR97-INDEX($BE97:$BL97,1,$J$26)&lt;0.5,0,AR97-INDEX($BE97:$BL97,1,$J$26))</f>
        <v>0</v>
      </c>
      <c r="G97" s="26">
        <f>IF(AS97-INDEX($BE97:$BL97,1,$J$27)&lt;0.5,0,AS97-INDEX($BE97:$BL97,1,$J$27))</f>
        <v>0</v>
      </c>
      <c r="H97" s="26">
        <f>IF(AT97-INDEX($BE97:$BL97,1,$J$28)&lt;0.5,0,AT97-INDEX($BE97:$BL97,1,$J$28))</f>
        <v>0</v>
      </c>
      <c r="I97" s="26">
        <f>IF(AU97-INDEX($BE97:$BL97,1,$J$29)&lt;0.5,0,AU97-INDEX($BE97:$BL97,1,$J$29))</f>
        <v>0</v>
      </c>
      <c r="J97" s="13">
        <f>SUM(B97:I97)</f>
        <v>0</v>
      </c>
      <c r="K97" s="26">
        <f>SUM(O97:V97)</f>
        <v>0</v>
      </c>
      <c r="L97" s="26">
        <f>SUM(W97:AD97)+SUM(BE97:BL97)</f>
        <v>0</v>
      </c>
      <c r="M97" s="26">
        <f>J96</f>
        <v>0</v>
      </c>
      <c r="N97" s="27">
        <f>IF(M97&gt;0,1,0)</f>
        <v>0</v>
      </c>
      <c r="O97" s="26">
        <f>B96*$B$12/1200</f>
        <v>0</v>
      </c>
      <c r="P97" s="26">
        <f>C96*$C$12/1200</f>
        <v>0</v>
      </c>
      <c r="Q97" s="26">
        <f>D96*$D$12/1200</f>
        <v>0</v>
      </c>
      <c r="R97" s="26">
        <f>E96*$E$12/1200</f>
        <v>0</v>
      </c>
      <c r="S97" s="26">
        <f>F96*$F$12/1200</f>
        <v>0</v>
      </c>
      <c r="T97" s="26">
        <f>G96*$G$12/1200</f>
        <v>0</v>
      </c>
      <c r="U97" s="26">
        <f>H96*$H$12/1200</f>
        <v>0</v>
      </c>
      <c r="V97" s="26">
        <f>I96*$I$12/1200</f>
        <v>0</v>
      </c>
      <c r="W97" s="26">
        <f>IF(B96&gt;0,MIN($B$13,B96+O97,AE97),0)</f>
        <v>0</v>
      </c>
      <c r="X97" s="26">
        <f>IF(C96&gt;0,MIN($C$13,C96+P97,AF97),0)</f>
        <v>0</v>
      </c>
      <c r="Y97" s="26">
        <f>IF(D96&gt;0,MIN($D$13,D96+Q97,AG97),0)</f>
        <v>0</v>
      </c>
      <c r="Z97" s="26">
        <f>IF(E96&gt;0,MIN($E$13,E96+R97,AH97),0)</f>
        <v>0</v>
      </c>
      <c r="AA97" s="26">
        <f>IF(F96&gt;0,MIN($F$13,F96+S97,AI97),0)</f>
        <v>0</v>
      </c>
      <c r="AB97" s="26">
        <f>IF(G96&gt;0,MIN($G$13,G96+T97,AJ97),0)</f>
        <v>0</v>
      </c>
      <c r="AC97" s="26">
        <f>IF(H96&gt;0,MIN($H$13,H96+U97,AK97),0)</f>
        <v>0</v>
      </c>
      <c r="AD97" s="26">
        <f>IF(I96&gt;0,MIN($I$13,I96+V97,AL97),0)</f>
        <v>0</v>
      </c>
      <c r="AE97" s="26">
        <f>$B$19</f>
        <v>795</v>
      </c>
      <c r="AF97" s="26">
        <f>AE97-W97</f>
        <v>795</v>
      </c>
      <c r="AG97" s="26">
        <f>AF97-X97</f>
        <v>795</v>
      </c>
      <c r="AH97" s="26">
        <f>AG97-Y97</f>
        <v>795</v>
      </c>
      <c r="AI97" s="26">
        <f>AH97-Z97</f>
        <v>795</v>
      </c>
      <c r="AJ97" s="26">
        <f>AI97-AA97</f>
        <v>795</v>
      </c>
      <c r="AK97" s="26">
        <f>AJ97-AB97</f>
        <v>795</v>
      </c>
      <c r="AL97" s="26">
        <f>AK97-AC97</f>
        <v>795</v>
      </c>
      <c r="AM97" s="26">
        <f>AL97-AD97</f>
        <v>795</v>
      </c>
      <c r="AN97" s="26">
        <f>B96+O97-W97</f>
        <v>0</v>
      </c>
      <c r="AO97" s="26">
        <f>C96+P97-X97</f>
        <v>0</v>
      </c>
      <c r="AP97" s="26">
        <f>D96+Q97-Y97</f>
        <v>0</v>
      </c>
      <c r="AQ97" s="26">
        <f>E96+R97-Z97</f>
        <v>0</v>
      </c>
      <c r="AR97" s="26">
        <f>F96+S97-AA97</f>
        <v>0</v>
      </c>
      <c r="AS97" s="26">
        <f>G96+T97-AB97</f>
        <v>0</v>
      </c>
      <c r="AT97" s="26">
        <f>H96+U97-AC97</f>
        <v>0</v>
      </c>
      <c r="AU97" s="26">
        <f>I96+V97-AD97</f>
        <v>0</v>
      </c>
      <c r="AV97" s="26">
        <f>AM97</f>
        <v>795</v>
      </c>
      <c r="AW97" s="26">
        <f>AV97-BE97</f>
        <v>795</v>
      </c>
      <c r="AX97" s="26">
        <f>AW97-BF97</f>
        <v>795</v>
      </c>
      <c r="AY97" s="26">
        <f>AX97-BG97</f>
        <v>795</v>
      </c>
      <c r="AZ97" s="26">
        <f>AY97-BH97</f>
        <v>795</v>
      </c>
      <c r="BA97" s="26">
        <f>AZ97-BI97</f>
        <v>795</v>
      </c>
      <c r="BB97" s="26">
        <f>BA97-BJ97</f>
        <v>795</v>
      </c>
      <c r="BC97" s="26">
        <f>BB97-BK97</f>
        <v>795</v>
      </c>
      <c r="BD97" s="26">
        <f>BC97-BL97</f>
        <v>795</v>
      </c>
      <c r="BE97" s="26">
        <f>IF(AV97&gt;0.005,MIN(AV97,INDEX($AN97:$AU97,1,B$32)),0)</f>
        <v>0</v>
      </c>
      <c r="BF97" s="26">
        <f>IF(AW97&gt;0.005,MIN(AW97,INDEX($AN97:$AU97,1,C$32)),0)</f>
        <v>0</v>
      </c>
      <c r="BG97" s="26">
        <f>IF(AX97&gt;0.005,MIN(AX97,INDEX($AN97:$AU97,1,D$32)),0)</f>
        <v>0</v>
      </c>
      <c r="BH97" s="26">
        <f>IF(AY97&gt;0.005,MIN(AY97,INDEX($AN97:$AU97,1,E$32)),0)</f>
        <v>0</v>
      </c>
      <c r="BI97" s="26">
        <f>IF(AZ97&gt;0.005,MIN(AZ97,INDEX($AN97:$AU97,1,F$32)),0)</f>
        <v>0</v>
      </c>
      <c r="BJ97" s="26">
        <f>IF(BA97&gt;0.005,MIN(BA97,INDEX($AN97:$AU97,1,G$32)),0)</f>
        <v>0</v>
      </c>
      <c r="BK97" s="26">
        <f>IF(BB97&gt;0.005,MIN(BB97,INDEX($AN97:$AU97,1,H$32)),0)</f>
        <v>0</v>
      </c>
      <c r="BL97" s="26">
        <f>IF(BC97&gt;0.005,MIN(BC97,INDEX($AN97:$AU97,1,I$32)),0)</f>
        <v>0</v>
      </c>
      <c r="BM97" s="27">
        <f>IF(M97-J97&gt;0.005,1,0)</f>
        <v>0</v>
      </c>
    </row>
    <row r="98">
      <c r="A98" s="14" t="n">
        <v>62</v>
      </c>
      <c r="B98" s="26">
        <f>IF(AN98-INDEX($BE98:$BL98,1,$J$22)&lt;0.5,0,AN98-INDEX($BE98:$BL98,1,$J$22))</f>
        <v>0</v>
      </c>
      <c r="C98" s="26">
        <f>IF(AO98-INDEX($BE98:$BL98,1,$J$23)&lt;0.5,0,AO98-INDEX($BE98:$BL98,1,$J$23))</f>
        <v>0</v>
      </c>
      <c r="D98" s="26">
        <f>IF(AP98-INDEX($BE98:$BL98,1,$J$24)&lt;0.5,0,AP98-INDEX($BE98:$BL98,1,$J$24))</f>
        <v>0</v>
      </c>
      <c r="E98" s="26">
        <f>IF(AQ98-INDEX($BE98:$BL98,1,$J$25)&lt;0.5,0,AQ98-INDEX($BE98:$BL98,1,$J$25))</f>
        <v>0</v>
      </c>
      <c r="F98" s="26">
        <f>IF(AR98-INDEX($BE98:$BL98,1,$J$26)&lt;0.5,0,AR98-INDEX($BE98:$BL98,1,$J$26))</f>
        <v>0</v>
      </c>
      <c r="G98" s="26">
        <f>IF(AS98-INDEX($BE98:$BL98,1,$J$27)&lt;0.5,0,AS98-INDEX($BE98:$BL98,1,$J$27))</f>
        <v>0</v>
      </c>
      <c r="H98" s="26">
        <f>IF(AT98-INDEX($BE98:$BL98,1,$J$28)&lt;0.5,0,AT98-INDEX($BE98:$BL98,1,$J$28))</f>
        <v>0</v>
      </c>
      <c r="I98" s="26">
        <f>IF(AU98-INDEX($BE98:$BL98,1,$J$29)&lt;0.5,0,AU98-INDEX($BE98:$BL98,1,$J$29))</f>
        <v>0</v>
      </c>
      <c r="J98" s="13">
        <f>SUM(B98:I98)</f>
        <v>0</v>
      </c>
      <c r="K98" s="26">
        <f>SUM(O98:V98)</f>
        <v>0</v>
      </c>
      <c r="L98" s="26">
        <f>SUM(W98:AD98)+SUM(BE98:BL98)</f>
        <v>0</v>
      </c>
      <c r="M98" s="26">
        <f>J97</f>
        <v>0</v>
      </c>
      <c r="N98" s="27">
        <f>IF(M98&gt;0,1,0)</f>
        <v>0</v>
      </c>
      <c r="O98" s="26">
        <f>B97*$B$12/1200</f>
        <v>0</v>
      </c>
      <c r="P98" s="26">
        <f>C97*$C$12/1200</f>
        <v>0</v>
      </c>
      <c r="Q98" s="26">
        <f>D97*$D$12/1200</f>
        <v>0</v>
      </c>
      <c r="R98" s="26">
        <f>E97*$E$12/1200</f>
        <v>0</v>
      </c>
      <c r="S98" s="26">
        <f>F97*$F$12/1200</f>
        <v>0</v>
      </c>
      <c r="T98" s="26">
        <f>G97*$G$12/1200</f>
        <v>0</v>
      </c>
      <c r="U98" s="26">
        <f>H97*$H$12/1200</f>
        <v>0</v>
      </c>
      <c r="V98" s="26">
        <f>I97*$I$12/1200</f>
        <v>0</v>
      </c>
      <c r="W98" s="26">
        <f>IF(B97&gt;0,MIN($B$13,B97+O98,AE98),0)</f>
        <v>0</v>
      </c>
      <c r="X98" s="26">
        <f>IF(C97&gt;0,MIN($C$13,C97+P98,AF98),0)</f>
        <v>0</v>
      </c>
      <c r="Y98" s="26">
        <f>IF(D97&gt;0,MIN($D$13,D97+Q98,AG98),0)</f>
        <v>0</v>
      </c>
      <c r="Z98" s="26">
        <f>IF(E97&gt;0,MIN($E$13,E97+R98,AH98),0)</f>
        <v>0</v>
      </c>
      <c r="AA98" s="26">
        <f>IF(F97&gt;0,MIN($F$13,F97+S98,AI98),0)</f>
        <v>0</v>
      </c>
      <c r="AB98" s="26">
        <f>IF(G97&gt;0,MIN($G$13,G97+T98,AJ98),0)</f>
        <v>0</v>
      </c>
      <c r="AC98" s="26">
        <f>IF(H97&gt;0,MIN($H$13,H97+U98,AK98),0)</f>
        <v>0</v>
      </c>
      <c r="AD98" s="26">
        <f>IF(I97&gt;0,MIN($I$13,I97+V98,AL98),0)</f>
        <v>0</v>
      </c>
      <c r="AE98" s="26">
        <f>$B$19</f>
        <v>795</v>
      </c>
      <c r="AF98" s="26">
        <f>AE98-W98</f>
        <v>795</v>
      </c>
      <c r="AG98" s="26">
        <f>AF98-X98</f>
        <v>795</v>
      </c>
      <c r="AH98" s="26">
        <f>AG98-Y98</f>
        <v>795</v>
      </c>
      <c r="AI98" s="26">
        <f>AH98-Z98</f>
        <v>795</v>
      </c>
      <c r="AJ98" s="26">
        <f>AI98-AA98</f>
        <v>795</v>
      </c>
      <c r="AK98" s="26">
        <f>AJ98-AB98</f>
        <v>795</v>
      </c>
      <c r="AL98" s="26">
        <f>AK98-AC98</f>
        <v>795</v>
      </c>
      <c r="AM98" s="26">
        <f>AL98-AD98</f>
        <v>795</v>
      </c>
      <c r="AN98" s="26">
        <f>B97+O98-W98</f>
        <v>0</v>
      </c>
      <c r="AO98" s="26">
        <f>C97+P98-X98</f>
        <v>0</v>
      </c>
      <c r="AP98" s="26">
        <f>D97+Q98-Y98</f>
        <v>0</v>
      </c>
      <c r="AQ98" s="26">
        <f>E97+R98-Z98</f>
        <v>0</v>
      </c>
      <c r="AR98" s="26">
        <f>F97+S98-AA98</f>
        <v>0</v>
      </c>
      <c r="AS98" s="26">
        <f>G97+T98-AB98</f>
        <v>0</v>
      </c>
      <c r="AT98" s="26">
        <f>H97+U98-AC98</f>
        <v>0</v>
      </c>
      <c r="AU98" s="26">
        <f>I97+V98-AD98</f>
        <v>0</v>
      </c>
      <c r="AV98" s="26">
        <f>AM98</f>
        <v>795</v>
      </c>
      <c r="AW98" s="26">
        <f>AV98-BE98</f>
        <v>795</v>
      </c>
      <c r="AX98" s="26">
        <f>AW98-BF98</f>
        <v>795</v>
      </c>
      <c r="AY98" s="26">
        <f>AX98-BG98</f>
        <v>795</v>
      </c>
      <c r="AZ98" s="26">
        <f>AY98-BH98</f>
        <v>795</v>
      </c>
      <c r="BA98" s="26">
        <f>AZ98-BI98</f>
        <v>795</v>
      </c>
      <c r="BB98" s="26">
        <f>BA98-BJ98</f>
        <v>795</v>
      </c>
      <c r="BC98" s="26">
        <f>BB98-BK98</f>
        <v>795</v>
      </c>
      <c r="BD98" s="26">
        <f>BC98-BL98</f>
        <v>795</v>
      </c>
      <c r="BE98" s="26">
        <f>IF(AV98&gt;0.005,MIN(AV98,INDEX($AN98:$AU98,1,B$32)),0)</f>
        <v>0</v>
      </c>
      <c r="BF98" s="26">
        <f>IF(AW98&gt;0.005,MIN(AW98,INDEX($AN98:$AU98,1,C$32)),0)</f>
        <v>0</v>
      </c>
      <c r="BG98" s="26">
        <f>IF(AX98&gt;0.005,MIN(AX98,INDEX($AN98:$AU98,1,D$32)),0)</f>
        <v>0</v>
      </c>
      <c r="BH98" s="26">
        <f>IF(AY98&gt;0.005,MIN(AY98,INDEX($AN98:$AU98,1,E$32)),0)</f>
        <v>0</v>
      </c>
      <c r="BI98" s="26">
        <f>IF(AZ98&gt;0.005,MIN(AZ98,INDEX($AN98:$AU98,1,F$32)),0)</f>
        <v>0</v>
      </c>
      <c r="BJ98" s="26">
        <f>IF(BA98&gt;0.005,MIN(BA98,INDEX($AN98:$AU98,1,G$32)),0)</f>
        <v>0</v>
      </c>
      <c r="BK98" s="26">
        <f>IF(BB98&gt;0.005,MIN(BB98,INDEX($AN98:$AU98,1,H$32)),0)</f>
        <v>0</v>
      </c>
      <c r="BL98" s="26">
        <f>IF(BC98&gt;0.005,MIN(BC98,INDEX($AN98:$AU98,1,I$32)),0)</f>
        <v>0</v>
      </c>
      <c r="BM98" s="27">
        <f>IF(M98-J98&gt;0.005,1,0)</f>
        <v>0</v>
      </c>
    </row>
    <row r="99">
      <c r="A99" s="14" t="n">
        <v>63</v>
      </c>
      <c r="B99" s="26">
        <f>IF(AN99-INDEX($BE99:$BL99,1,$J$22)&lt;0.5,0,AN99-INDEX($BE99:$BL99,1,$J$22))</f>
        <v>0</v>
      </c>
      <c r="C99" s="26">
        <f>IF(AO99-INDEX($BE99:$BL99,1,$J$23)&lt;0.5,0,AO99-INDEX($BE99:$BL99,1,$J$23))</f>
        <v>0</v>
      </c>
      <c r="D99" s="26">
        <f>IF(AP99-INDEX($BE99:$BL99,1,$J$24)&lt;0.5,0,AP99-INDEX($BE99:$BL99,1,$J$24))</f>
        <v>0</v>
      </c>
      <c r="E99" s="26">
        <f>IF(AQ99-INDEX($BE99:$BL99,1,$J$25)&lt;0.5,0,AQ99-INDEX($BE99:$BL99,1,$J$25))</f>
        <v>0</v>
      </c>
      <c r="F99" s="26">
        <f>IF(AR99-INDEX($BE99:$BL99,1,$J$26)&lt;0.5,0,AR99-INDEX($BE99:$BL99,1,$J$26))</f>
        <v>0</v>
      </c>
      <c r="G99" s="26">
        <f>IF(AS99-INDEX($BE99:$BL99,1,$J$27)&lt;0.5,0,AS99-INDEX($BE99:$BL99,1,$J$27))</f>
        <v>0</v>
      </c>
      <c r="H99" s="26">
        <f>IF(AT99-INDEX($BE99:$BL99,1,$J$28)&lt;0.5,0,AT99-INDEX($BE99:$BL99,1,$J$28))</f>
        <v>0</v>
      </c>
      <c r="I99" s="26">
        <f>IF(AU99-INDEX($BE99:$BL99,1,$J$29)&lt;0.5,0,AU99-INDEX($BE99:$BL99,1,$J$29))</f>
        <v>0</v>
      </c>
      <c r="J99" s="13">
        <f>SUM(B99:I99)</f>
        <v>0</v>
      </c>
      <c r="K99" s="26">
        <f>SUM(O99:V99)</f>
        <v>0</v>
      </c>
      <c r="L99" s="26">
        <f>SUM(W99:AD99)+SUM(BE99:BL99)</f>
        <v>0</v>
      </c>
      <c r="M99" s="26">
        <f>J98</f>
        <v>0</v>
      </c>
      <c r="N99" s="27">
        <f>IF(M99&gt;0,1,0)</f>
        <v>0</v>
      </c>
      <c r="O99" s="26">
        <f>B98*$B$12/1200</f>
        <v>0</v>
      </c>
      <c r="P99" s="26">
        <f>C98*$C$12/1200</f>
        <v>0</v>
      </c>
      <c r="Q99" s="26">
        <f>D98*$D$12/1200</f>
        <v>0</v>
      </c>
      <c r="R99" s="26">
        <f>E98*$E$12/1200</f>
        <v>0</v>
      </c>
      <c r="S99" s="26">
        <f>F98*$F$12/1200</f>
        <v>0</v>
      </c>
      <c r="T99" s="26">
        <f>G98*$G$12/1200</f>
        <v>0</v>
      </c>
      <c r="U99" s="26">
        <f>H98*$H$12/1200</f>
        <v>0</v>
      </c>
      <c r="V99" s="26">
        <f>I98*$I$12/1200</f>
        <v>0</v>
      </c>
      <c r="W99" s="26">
        <f>IF(B98&gt;0,MIN($B$13,B98+O99,AE99),0)</f>
        <v>0</v>
      </c>
      <c r="X99" s="26">
        <f>IF(C98&gt;0,MIN($C$13,C98+P99,AF99),0)</f>
        <v>0</v>
      </c>
      <c r="Y99" s="26">
        <f>IF(D98&gt;0,MIN($D$13,D98+Q99,AG99),0)</f>
        <v>0</v>
      </c>
      <c r="Z99" s="26">
        <f>IF(E98&gt;0,MIN($E$13,E98+R99,AH99),0)</f>
        <v>0</v>
      </c>
      <c r="AA99" s="26">
        <f>IF(F98&gt;0,MIN($F$13,F98+S99,AI99),0)</f>
        <v>0</v>
      </c>
      <c r="AB99" s="26">
        <f>IF(G98&gt;0,MIN($G$13,G98+T99,AJ99),0)</f>
        <v>0</v>
      </c>
      <c r="AC99" s="26">
        <f>IF(H98&gt;0,MIN($H$13,H98+U99,AK99),0)</f>
        <v>0</v>
      </c>
      <c r="AD99" s="26">
        <f>IF(I98&gt;0,MIN($I$13,I98+V99,AL99),0)</f>
        <v>0</v>
      </c>
      <c r="AE99" s="26">
        <f>$B$19</f>
        <v>795</v>
      </c>
      <c r="AF99" s="26">
        <f>AE99-W99</f>
        <v>795</v>
      </c>
      <c r="AG99" s="26">
        <f>AF99-X99</f>
        <v>795</v>
      </c>
      <c r="AH99" s="26">
        <f>AG99-Y99</f>
        <v>795</v>
      </c>
      <c r="AI99" s="26">
        <f>AH99-Z99</f>
        <v>795</v>
      </c>
      <c r="AJ99" s="26">
        <f>AI99-AA99</f>
        <v>795</v>
      </c>
      <c r="AK99" s="26">
        <f>AJ99-AB99</f>
        <v>795</v>
      </c>
      <c r="AL99" s="26">
        <f>AK99-AC99</f>
        <v>795</v>
      </c>
      <c r="AM99" s="26">
        <f>AL99-AD99</f>
        <v>795</v>
      </c>
      <c r="AN99" s="26">
        <f>B98+O99-W99</f>
        <v>0</v>
      </c>
      <c r="AO99" s="26">
        <f>C98+P99-X99</f>
        <v>0</v>
      </c>
      <c r="AP99" s="26">
        <f>D98+Q99-Y99</f>
        <v>0</v>
      </c>
      <c r="AQ99" s="26">
        <f>E98+R99-Z99</f>
        <v>0</v>
      </c>
      <c r="AR99" s="26">
        <f>F98+S99-AA99</f>
        <v>0</v>
      </c>
      <c r="AS99" s="26">
        <f>G98+T99-AB99</f>
        <v>0</v>
      </c>
      <c r="AT99" s="26">
        <f>H98+U99-AC99</f>
        <v>0</v>
      </c>
      <c r="AU99" s="26">
        <f>I98+V99-AD99</f>
        <v>0</v>
      </c>
      <c r="AV99" s="26">
        <f>AM99</f>
        <v>795</v>
      </c>
      <c r="AW99" s="26">
        <f>AV99-BE99</f>
        <v>795</v>
      </c>
      <c r="AX99" s="26">
        <f>AW99-BF99</f>
        <v>795</v>
      </c>
      <c r="AY99" s="26">
        <f>AX99-BG99</f>
        <v>795</v>
      </c>
      <c r="AZ99" s="26">
        <f>AY99-BH99</f>
        <v>795</v>
      </c>
      <c r="BA99" s="26">
        <f>AZ99-BI99</f>
        <v>795</v>
      </c>
      <c r="BB99" s="26">
        <f>BA99-BJ99</f>
        <v>795</v>
      </c>
      <c r="BC99" s="26">
        <f>BB99-BK99</f>
        <v>795</v>
      </c>
      <c r="BD99" s="26">
        <f>BC99-BL99</f>
        <v>795</v>
      </c>
      <c r="BE99" s="26">
        <f>IF(AV99&gt;0.005,MIN(AV99,INDEX($AN99:$AU99,1,B$32)),0)</f>
        <v>0</v>
      </c>
      <c r="BF99" s="26">
        <f>IF(AW99&gt;0.005,MIN(AW99,INDEX($AN99:$AU99,1,C$32)),0)</f>
        <v>0</v>
      </c>
      <c r="BG99" s="26">
        <f>IF(AX99&gt;0.005,MIN(AX99,INDEX($AN99:$AU99,1,D$32)),0)</f>
        <v>0</v>
      </c>
      <c r="BH99" s="26">
        <f>IF(AY99&gt;0.005,MIN(AY99,INDEX($AN99:$AU99,1,E$32)),0)</f>
        <v>0</v>
      </c>
      <c r="BI99" s="26">
        <f>IF(AZ99&gt;0.005,MIN(AZ99,INDEX($AN99:$AU99,1,F$32)),0)</f>
        <v>0</v>
      </c>
      <c r="BJ99" s="26">
        <f>IF(BA99&gt;0.005,MIN(BA99,INDEX($AN99:$AU99,1,G$32)),0)</f>
        <v>0</v>
      </c>
      <c r="BK99" s="26">
        <f>IF(BB99&gt;0.005,MIN(BB99,INDEX($AN99:$AU99,1,H$32)),0)</f>
        <v>0</v>
      </c>
      <c r="BL99" s="26">
        <f>IF(BC99&gt;0.005,MIN(BC99,INDEX($AN99:$AU99,1,I$32)),0)</f>
        <v>0</v>
      </c>
      <c r="BM99" s="27">
        <f>IF(M99-J99&gt;0.005,1,0)</f>
        <v>0</v>
      </c>
    </row>
    <row r="100">
      <c r="A100" s="14" t="n">
        <v>64</v>
      </c>
      <c r="B100" s="26">
        <f>IF(AN100-INDEX($BE100:$BL100,1,$J$22)&lt;0.5,0,AN100-INDEX($BE100:$BL100,1,$J$22))</f>
        <v>0</v>
      </c>
      <c r="C100" s="26">
        <f>IF(AO100-INDEX($BE100:$BL100,1,$J$23)&lt;0.5,0,AO100-INDEX($BE100:$BL100,1,$J$23))</f>
        <v>0</v>
      </c>
      <c r="D100" s="26">
        <f>IF(AP100-INDEX($BE100:$BL100,1,$J$24)&lt;0.5,0,AP100-INDEX($BE100:$BL100,1,$J$24))</f>
        <v>0</v>
      </c>
      <c r="E100" s="26">
        <f>IF(AQ100-INDEX($BE100:$BL100,1,$J$25)&lt;0.5,0,AQ100-INDEX($BE100:$BL100,1,$J$25))</f>
        <v>0</v>
      </c>
      <c r="F100" s="26">
        <f>IF(AR100-INDEX($BE100:$BL100,1,$J$26)&lt;0.5,0,AR100-INDEX($BE100:$BL100,1,$J$26))</f>
        <v>0</v>
      </c>
      <c r="G100" s="26">
        <f>IF(AS100-INDEX($BE100:$BL100,1,$J$27)&lt;0.5,0,AS100-INDEX($BE100:$BL100,1,$J$27))</f>
        <v>0</v>
      </c>
      <c r="H100" s="26">
        <f>IF(AT100-INDEX($BE100:$BL100,1,$J$28)&lt;0.5,0,AT100-INDEX($BE100:$BL100,1,$J$28))</f>
        <v>0</v>
      </c>
      <c r="I100" s="26">
        <f>IF(AU100-INDEX($BE100:$BL100,1,$J$29)&lt;0.5,0,AU100-INDEX($BE100:$BL100,1,$J$29))</f>
        <v>0</v>
      </c>
      <c r="J100" s="13">
        <f>SUM(B100:I100)</f>
        <v>0</v>
      </c>
      <c r="K100" s="26">
        <f>SUM(O100:V100)</f>
        <v>0</v>
      </c>
      <c r="L100" s="26">
        <f>SUM(W100:AD100)+SUM(BE100:BL100)</f>
        <v>0</v>
      </c>
      <c r="M100" s="26">
        <f>J99</f>
        <v>0</v>
      </c>
      <c r="N100" s="27">
        <f>IF(M100&gt;0,1,0)</f>
        <v>0</v>
      </c>
      <c r="O100" s="26">
        <f>B99*$B$12/1200</f>
        <v>0</v>
      </c>
      <c r="P100" s="26">
        <f>C99*$C$12/1200</f>
        <v>0</v>
      </c>
      <c r="Q100" s="26">
        <f>D99*$D$12/1200</f>
        <v>0</v>
      </c>
      <c r="R100" s="26">
        <f>E99*$E$12/1200</f>
        <v>0</v>
      </c>
      <c r="S100" s="26">
        <f>F99*$F$12/1200</f>
        <v>0</v>
      </c>
      <c r="T100" s="26">
        <f>G99*$G$12/1200</f>
        <v>0</v>
      </c>
      <c r="U100" s="26">
        <f>H99*$H$12/1200</f>
        <v>0</v>
      </c>
      <c r="V100" s="26">
        <f>I99*$I$12/1200</f>
        <v>0</v>
      </c>
      <c r="W100" s="26">
        <f>IF(B99&gt;0,MIN($B$13,B99+O100,AE100),0)</f>
        <v>0</v>
      </c>
      <c r="X100" s="26">
        <f>IF(C99&gt;0,MIN($C$13,C99+P100,AF100),0)</f>
        <v>0</v>
      </c>
      <c r="Y100" s="26">
        <f>IF(D99&gt;0,MIN($D$13,D99+Q100,AG100),0)</f>
        <v>0</v>
      </c>
      <c r="Z100" s="26">
        <f>IF(E99&gt;0,MIN($E$13,E99+R100,AH100),0)</f>
        <v>0</v>
      </c>
      <c r="AA100" s="26">
        <f>IF(F99&gt;0,MIN($F$13,F99+S100,AI100),0)</f>
        <v>0</v>
      </c>
      <c r="AB100" s="26">
        <f>IF(G99&gt;0,MIN($G$13,G99+T100,AJ100),0)</f>
        <v>0</v>
      </c>
      <c r="AC100" s="26">
        <f>IF(H99&gt;0,MIN($H$13,H99+U100,AK100),0)</f>
        <v>0</v>
      </c>
      <c r="AD100" s="26">
        <f>IF(I99&gt;0,MIN($I$13,I99+V100,AL100),0)</f>
        <v>0</v>
      </c>
      <c r="AE100" s="26">
        <f>$B$19</f>
        <v>795</v>
      </c>
      <c r="AF100" s="26">
        <f>AE100-W100</f>
        <v>795</v>
      </c>
      <c r="AG100" s="26">
        <f>AF100-X100</f>
        <v>795</v>
      </c>
      <c r="AH100" s="26">
        <f>AG100-Y100</f>
        <v>795</v>
      </c>
      <c r="AI100" s="26">
        <f>AH100-Z100</f>
        <v>795</v>
      </c>
      <c r="AJ100" s="26">
        <f>AI100-AA100</f>
        <v>795</v>
      </c>
      <c r="AK100" s="26">
        <f>AJ100-AB100</f>
        <v>795</v>
      </c>
      <c r="AL100" s="26">
        <f>AK100-AC100</f>
        <v>795</v>
      </c>
      <c r="AM100" s="26">
        <f>AL100-AD100</f>
        <v>795</v>
      </c>
      <c r="AN100" s="26">
        <f>B99+O100-W100</f>
        <v>0</v>
      </c>
      <c r="AO100" s="26">
        <f>C99+P100-X100</f>
        <v>0</v>
      </c>
      <c r="AP100" s="26">
        <f>D99+Q100-Y100</f>
        <v>0</v>
      </c>
      <c r="AQ100" s="26">
        <f>E99+R100-Z100</f>
        <v>0</v>
      </c>
      <c r="AR100" s="26">
        <f>F99+S100-AA100</f>
        <v>0</v>
      </c>
      <c r="AS100" s="26">
        <f>G99+T100-AB100</f>
        <v>0</v>
      </c>
      <c r="AT100" s="26">
        <f>H99+U100-AC100</f>
        <v>0</v>
      </c>
      <c r="AU100" s="26">
        <f>I99+V100-AD100</f>
        <v>0</v>
      </c>
      <c r="AV100" s="26">
        <f>AM100</f>
        <v>795</v>
      </c>
      <c r="AW100" s="26">
        <f>AV100-BE100</f>
        <v>795</v>
      </c>
      <c r="AX100" s="26">
        <f>AW100-BF100</f>
        <v>795</v>
      </c>
      <c r="AY100" s="26">
        <f>AX100-BG100</f>
        <v>795</v>
      </c>
      <c r="AZ100" s="26">
        <f>AY100-BH100</f>
        <v>795</v>
      </c>
      <c r="BA100" s="26">
        <f>AZ100-BI100</f>
        <v>795</v>
      </c>
      <c r="BB100" s="26">
        <f>BA100-BJ100</f>
        <v>795</v>
      </c>
      <c r="BC100" s="26">
        <f>BB100-BK100</f>
        <v>795</v>
      </c>
      <c r="BD100" s="26">
        <f>BC100-BL100</f>
        <v>795</v>
      </c>
      <c r="BE100" s="26">
        <f>IF(AV100&gt;0.005,MIN(AV100,INDEX($AN100:$AU100,1,B$32)),0)</f>
        <v>0</v>
      </c>
      <c r="BF100" s="26">
        <f>IF(AW100&gt;0.005,MIN(AW100,INDEX($AN100:$AU100,1,C$32)),0)</f>
        <v>0</v>
      </c>
      <c r="BG100" s="26">
        <f>IF(AX100&gt;0.005,MIN(AX100,INDEX($AN100:$AU100,1,D$32)),0)</f>
        <v>0</v>
      </c>
      <c r="BH100" s="26">
        <f>IF(AY100&gt;0.005,MIN(AY100,INDEX($AN100:$AU100,1,E$32)),0)</f>
        <v>0</v>
      </c>
      <c r="BI100" s="26">
        <f>IF(AZ100&gt;0.005,MIN(AZ100,INDEX($AN100:$AU100,1,F$32)),0)</f>
        <v>0</v>
      </c>
      <c r="BJ100" s="26">
        <f>IF(BA100&gt;0.005,MIN(BA100,INDEX($AN100:$AU100,1,G$32)),0)</f>
        <v>0</v>
      </c>
      <c r="BK100" s="26">
        <f>IF(BB100&gt;0.005,MIN(BB100,INDEX($AN100:$AU100,1,H$32)),0)</f>
        <v>0</v>
      </c>
      <c r="BL100" s="26">
        <f>IF(BC100&gt;0.005,MIN(BC100,INDEX($AN100:$AU100,1,I$32)),0)</f>
        <v>0</v>
      </c>
      <c r="BM100" s="27">
        <f>IF(M100-J100&gt;0.005,1,0)</f>
        <v>0</v>
      </c>
    </row>
    <row r="101">
      <c r="A101" s="14" t="n">
        <v>65</v>
      </c>
      <c r="B101" s="26">
        <f>IF(AN101-INDEX($BE101:$BL101,1,$J$22)&lt;0.5,0,AN101-INDEX($BE101:$BL101,1,$J$22))</f>
        <v>0</v>
      </c>
      <c r="C101" s="26">
        <f>IF(AO101-INDEX($BE101:$BL101,1,$J$23)&lt;0.5,0,AO101-INDEX($BE101:$BL101,1,$J$23))</f>
        <v>0</v>
      </c>
      <c r="D101" s="26">
        <f>IF(AP101-INDEX($BE101:$BL101,1,$J$24)&lt;0.5,0,AP101-INDEX($BE101:$BL101,1,$J$24))</f>
        <v>0</v>
      </c>
      <c r="E101" s="26">
        <f>IF(AQ101-INDEX($BE101:$BL101,1,$J$25)&lt;0.5,0,AQ101-INDEX($BE101:$BL101,1,$J$25))</f>
        <v>0</v>
      </c>
      <c r="F101" s="26">
        <f>IF(AR101-INDEX($BE101:$BL101,1,$J$26)&lt;0.5,0,AR101-INDEX($BE101:$BL101,1,$J$26))</f>
        <v>0</v>
      </c>
      <c r="G101" s="26">
        <f>IF(AS101-INDEX($BE101:$BL101,1,$J$27)&lt;0.5,0,AS101-INDEX($BE101:$BL101,1,$J$27))</f>
        <v>0</v>
      </c>
      <c r="H101" s="26">
        <f>IF(AT101-INDEX($BE101:$BL101,1,$J$28)&lt;0.5,0,AT101-INDEX($BE101:$BL101,1,$J$28))</f>
        <v>0</v>
      </c>
      <c r="I101" s="26">
        <f>IF(AU101-INDEX($BE101:$BL101,1,$J$29)&lt;0.5,0,AU101-INDEX($BE101:$BL101,1,$J$29))</f>
        <v>0</v>
      </c>
      <c r="J101" s="13">
        <f>SUM(B101:I101)</f>
        <v>0</v>
      </c>
      <c r="K101" s="26">
        <f>SUM(O101:V101)</f>
        <v>0</v>
      </c>
      <c r="L101" s="26">
        <f>SUM(W101:AD101)+SUM(BE101:BL101)</f>
        <v>0</v>
      </c>
      <c r="M101" s="26">
        <f>J100</f>
        <v>0</v>
      </c>
      <c r="N101" s="27">
        <f>IF(M101&gt;0,1,0)</f>
        <v>0</v>
      </c>
      <c r="O101" s="26">
        <f>B100*$B$12/1200</f>
        <v>0</v>
      </c>
      <c r="P101" s="26">
        <f>C100*$C$12/1200</f>
        <v>0</v>
      </c>
      <c r="Q101" s="26">
        <f>D100*$D$12/1200</f>
        <v>0</v>
      </c>
      <c r="R101" s="26">
        <f>E100*$E$12/1200</f>
        <v>0</v>
      </c>
      <c r="S101" s="26">
        <f>F100*$F$12/1200</f>
        <v>0</v>
      </c>
      <c r="T101" s="26">
        <f>G100*$G$12/1200</f>
        <v>0</v>
      </c>
      <c r="U101" s="26">
        <f>H100*$H$12/1200</f>
        <v>0</v>
      </c>
      <c r="V101" s="26">
        <f>I100*$I$12/1200</f>
        <v>0</v>
      </c>
      <c r="W101" s="26">
        <f>IF(B100&gt;0,MIN($B$13,B100+O101,AE101),0)</f>
        <v>0</v>
      </c>
      <c r="X101" s="26">
        <f>IF(C100&gt;0,MIN($C$13,C100+P101,AF101),0)</f>
        <v>0</v>
      </c>
      <c r="Y101" s="26">
        <f>IF(D100&gt;0,MIN($D$13,D100+Q101,AG101),0)</f>
        <v>0</v>
      </c>
      <c r="Z101" s="26">
        <f>IF(E100&gt;0,MIN($E$13,E100+R101,AH101),0)</f>
        <v>0</v>
      </c>
      <c r="AA101" s="26">
        <f>IF(F100&gt;0,MIN($F$13,F100+S101,AI101),0)</f>
        <v>0</v>
      </c>
      <c r="AB101" s="26">
        <f>IF(G100&gt;0,MIN($G$13,G100+T101,AJ101),0)</f>
        <v>0</v>
      </c>
      <c r="AC101" s="26">
        <f>IF(H100&gt;0,MIN($H$13,H100+U101,AK101),0)</f>
        <v>0</v>
      </c>
      <c r="AD101" s="26">
        <f>IF(I100&gt;0,MIN($I$13,I100+V101,AL101),0)</f>
        <v>0</v>
      </c>
      <c r="AE101" s="26">
        <f>$B$19</f>
        <v>795</v>
      </c>
      <c r="AF101" s="26">
        <f>AE101-W101</f>
        <v>795</v>
      </c>
      <c r="AG101" s="26">
        <f>AF101-X101</f>
        <v>795</v>
      </c>
      <c r="AH101" s="26">
        <f>AG101-Y101</f>
        <v>795</v>
      </c>
      <c r="AI101" s="26">
        <f>AH101-Z101</f>
        <v>795</v>
      </c>
      <c r="AJ101" s="26">
        <f>AI101-AA101</f>
        <v>795</v>
      </c>
      <c r="AK101" s="26">
        <f>AJ101-AB101</f>
        <v>795</v>
      </c>
      <c r="AL101" s="26">
        <f>AK101-AC101</f>
        <v>795</v>
      </c>
      <c r="AM101" s="26">
        <f>AL101-AD101</f>
        <v>795</v>
      </c>
      <c r="AN101" s="26">
        <f>B100+O101-W101</f>
        <v>0</v>
      </c>
      <c r="AO101" s="26">
        <f>C100+P101-X101</f>
        <v>0</v>
      </c>
      <c r="AP101" s="26">
        <f>D100+Q101-Y101</f>
        <v>0</v>
      </c>
      <c r="AQ101" s="26">
        <f>E100+R101-Z101</f>
        <v>0</v>
      </c>
      <c r="AR101" s="26">
        <f>F100+S101-AA101</f>
        <v>0</v>
      </c>
      <c r="AS101" s="26">
        <f>G100+T101-AB101</f>
        <v>0</v>
      </c>
      <c r="AT101" s="26">
        <f>H100+U101-AC101</f>
        <v>0</v>
      </c>
      <c r="AU101" s="26">
        <f>I100+V101-AD101</f>
        <v>0</v>
      </c>
      <c r="AV101" s="26">
        <f>AM101</f>
        <v>795</v>
      </c>
      <c r="AW101" s="26">
        <f>AV101-BE101</f>
        <v>795</v>
      </c>
      <c r="AX101" s="26">
        <f>AW101-BF101</f>
        <v>795</v>
      </c>
      <c r="AY101" s="26">
        <f>AX101-BG101</f>
        <v>795</v>
      </c>
      <c r="AZ101" s="26">
        <f>AY101-BH101</f>
        <v>795</v>
      </c>
      <c r="BA101" s="26">
        <f>AZ101-BI101</f>
        <v>795</v>
      </c>
      <c r="BB101" s="26">
        <f>BA101-BJ101</f>
        <v>795</v>
      </c>
      <c r="BC101" s="26">
        <f>BB101-BK101</f>
        <v>795</v>
      </c>
      <c r="BD101" s="26">
        <f>BC101-BL101</f>
        <v>795</v>
      </c>
      <c r="BE101" s="26">
        <f>IF(AV101&gt;0.005,MIN(AV101,INDEX($AN101:$AU101,1,B$32)),0)</f>
        <v>0</v>
      </c>
      <c r="BF101" s="26">
        <f>IF(AW101&gt;0.005,MIN(AW101,INDEX($AN101:$AU101,1,C$32)),0)</f>
        <v>0</v>
      </c>
      <c r="BG101" s="26">
        <f>IF(AX101&gt;0.005,MIN(AX101,INDEX($AN101:$AU101,1,D$32)),0)</f>
        <v>0</v>
      </c>
      <c r="BH101" s="26">
        <f>IF(AY101&gt;0.005,MIN(AY101,INDEX($AN101:$AU101,1,E$32)),0)</f>
        <v>0</v>
      </c>
      <c r="BI101" s="26">
        <f>IF(AZ101&gt;0.005,MIN(AZ101,INDEX($AN101:$AU101,1,F$32)),0)</f>
        <v>0</v>
      </c>
      <c r="BJ101" s="26">
        <f>IF(BA101&gt;0.005,MIN(BA101,INDEX($AN101:$AU101,1,G$32)),0)</f>
        <v>0</v>
      </c>
      <c r="BK101" s="26">
        <f>IF(BB101&gt;0.005,MIN(BB101,INDEX($AN101:$AU101,1,H$32)),0)</f>
        <v>0</v>
      </c>
      <c r="BL101" s="26">
        <f>IF(BC101&gt;0.005,MIN(BC101,INDEX($AN101:$AU101,1,I$32)),0)</f>
        <v>0</v>
      </c>
      <c r="BM101" s="27">
        <f>IF(M101-J101&gt;0.005,1,0)</f>
        <v>0</v>
      </c>
    </row>
    <row r="102">
      <c r="A102" s="14" t="n">
        <v>66</v>
      </c>
      <c r="B102" s="26">
        <f>IF(AN102-INDEX($BE102:$BL102,1,$J$22)&lt;0.5,0,AN102-INDEX($BE102:$BL102,1,$J$22))</f>
        <v>0</v>
      </c>
      <c r="C102" s="26">
        <f>IF(AO102-INDEX($BE102:$BL102,1,$J$23)&lt;0.5,0,AO102-INDEX($BE102:$BL102,1,$J$23))</f>
        <v>0</v>
      </c>
      <c r="D102" s="26">
        <f>IF(AP102-INDEX($BE102:$BL102,1,$J$24)&lt;0.5,0,AP102-INDEX($BE102:$BL102,1,$J$24))</f>
        <v>0</v>
      </c>
      <c r="E102" s="26">
        <f>IF(AQ102-INDEX($BE102:$BL102,1,$J$25)&lt;0.5,0,AQ102-INDEX($BE102:$BL102,1,$J$25))</f>
        <v>0</v>
      </c>
      <c r="F102" s="26">
        <f>IF(AR102-INDEX($BE102:$BL102,1,$J$26)&lt;0.5,0,AR102-INDEX($BE102:$BL102,1,$J$26))</f>
        <v>0</v>
      </c>
      <c r="G102" s="26">
        <f>IF(AS102-INDEX($BE102:$BL102,1,$J$27)&lt;0.5,0,AS102-INDEX($BE102:$BL102,1,$J$27))</f>
        <v>0</v>
      </c>
      <c r="H102" s="26">
        <f>IF(AT102-INDEX($BE102:$BL102,1,$J$28)&lt;0.5,0,AT102-INDEX($BE102:$BL102,1,$J$28))</f>
        <v>0</v>
      </c>
      <c r="I102" s="26">
        <f>IF(AU102-INDEX($BE102:$BL102,1,$J$29)&lt;0.5,0,AU102-INDEX($BE102:$BL102,1,$J$29))</f>
        <v>0</v>
      </c>
      <c r="J102" s="13">
        <f>SUM(B102:I102)</f>
        <v>0</v>
      </c>
      <c r="K102" s="26">
        <f>SUM(O102:V102)</f>
        <v>0</v>
      </c>
      <c r="L102" s="26">
        <f>SUM(W102:AD102)+SUM(BE102:BL102)</f>
        <v>0</v>
      </c>
      <c r="M102" s="26">
        <f>J101</f>
        <v>0</v>
      </c>
      <c r="N102" s="27">
        <f>IF(M102&gt;0,1,0)</f>
        <v>0</v>
      </c>
      <c r="O102" s="26">
        <f>B101*$B$12/1200</f>
        <v>0</v>
      </c>
      <c r="P102" s="26">
        <f>C101*$C$12/1200</f>
        <v>0</v>
      </c>
      <c r="Q102" s="26">
        <f>D101*$D$12/1200</f>
        <v>0</v>
      </c>
      <c r="R102" s="26">
        <f>E101*$E$12/1200</f>
        <v>0</v>
      </c>
      <c r="S102" s="26">
        <f>F101*$F$12/1200</f>
        <v>0</v>
      </c>
      <c r="T102" s="26">
        <f>G101*$G$12/1200</f>
        <v>0</v>
      </c>
      <c r="U102" s="26">
        <f>H101*$H$12/1200</f>
        <v>0</v>
      </c>
      <c r="V102" s="26">
        <f>I101*$I$12/1200</f>
        <v>0</v>
      </c>
      <c r="W102" s="26">
        <f>IF(B101&gt;0,MIN($B$13,B101+O102,AE102),0)</f>
        <v>0</v>
      </c>
      <c r="X102" s="26">
        <f>IF(C101&gt;0,MIN($C$13,C101+P102,AF102),0)</f>
        <v>0</v>
      </c>
      <c r="Y102" s="26">
        <f>IF(D101&gt;0,MIN($D$13,D101+Q102,AG102),0)</f>
        <v>0</v>
      </c>
      <c r="Z102" s="26">
        <f>IF(E101&gt;0,MIN($E$13,E101+R102,AH102),0)</f>
        <v>0</v>
      </c>
      <c r="AA102" s="26">
        <f>IF(F101&gt;0,MIN($F$13,F101+S102,AI102),0)</f>
        <v>0</v>
      </c>
      <c r="AB102" s="26">
        <f>IF(G101&gt;0,MIN($G$13,G101+T102,AJ102),0)</f>
        <v>0</v>
      </c>
      <c r="AC102" s="26">
        <f>IF(H101&gt;0,MIN($H$13,H101+U102,AK102),0)</f>
        <v>0</v>
      </c>
      <c r="AD102" s="26">
        <f>IF(I101&gt;0,MIN($I$13,I101+V102,AL102),0)</f>
        <v>0</v>
      </c>
      <c r="AE102" s="26">
        <f>$B$19</f>
        <v>795</v>
      </c>
      <c r="AF102" s="26">
        <f>AE102-W102</f>
        <v>795</v>
      </c>
      <c r="AG102" s="26">
        <f>AF102-X102</f>
        <v>795</v>
      </c>
      <c r="AH102" s="26">
        <f>AG102-Y102</f>
        <v>795</v>
      </c>
      <c r="AI102" s="26">
        <f>AH102-Z102</f>
        <v>795</v>
      </c>
      <c r="AJ102" s="26">
        <f>AI102-AA102</f>
        <v>795</v>
      </c>
      <c r="AK102" s="26">
        <f>AJ102-AB102</f>
        <v>795</v>
      </c>
      <c r="AL102" s="26">
        <f>AK102-AC102</f>
        <v>795</v>
      </c>
      <c r="AM102" s="26">
        <f>AL102-AD102</f>
        <v>795</v>
      </c>
      <c r="AN102" s="26">
        <f>B101+O102-W102</f>
        <v>0</v>
      </c>
      <c r="AO102" s="26">
        <f>C101+P102-X102</f>
        <v>0</v>
      </c>
      <c r="AP102" s="26">
        <f>D101+Q102-Y102</f>
        <v>0</v>
      </c>
      <c r="AQ102" s="26">
        <f>E101+R102-Z102</f>
        <v>0</v>
      </c>
      <c r="AR102" s="26">
        <f>F101+S102-AA102</f>
        <v>0</v>
      </c>
      <c r="AS102" s="26">
        <f>G101+T102-AB102</f>
        <v>0</v>
      </c>
      <c r="AT102" s="26">
        <f>H101+U102-AC102</f>
        <v>0</v>
      </c>
      <c r="AU102" s="26">
        <f>I101+V102-AD102</f>
        <v>0</v>
      </c>
      <c r="AV102" s="26">
        <f>AM102</f>
        <v>795</v>
      </c>
      <c r="AW102" s="26">
        <f>AV102-BE102</f>
        <v>795</v>
      </c>
      <c r="AX102" s="26">
        <f>AW102-BF102</f>
        <v>795</v>
      </c>
      <c r="AY102" s="26">
        <f>AX102-BG102</f>
        <v>795</v>
      </c>
      <c r="AZ102" s="26">
        <f>AY102-BH102</f>
        <v>795</v>
      </c>
      <c r="BA102" s="26">
        <f>AZ102-BI102</f>
        <v>795</v>
      </c>
      <c r="BB102" s="26">
        <f>BA102-BJ102</f>
        <v>795</v>
      </c>
      <c r="BC102" s="26">
        <f>BB102-BK102</f>
        <v>795</v>
      </c>
      <c r="BD102" s="26">
        <f>BC102-BL102</f>
        <v>795</v>
      </c>
      <c r="BE102" s="26">
        <f>IF(AV102&gt;0.005,MIN(AV102,INDEX($AN102:$AU102,1,B$32)),0)</f>
        <v>0</v>
      </c>
      <c r="BF102" s="26">
        <f>IF(AW102&gt;0.005,MIN(AW102,INDEX($AN102:$AU102,1,C$32)),0)</f>
        <v>0</v>
      </c>
      <c r="BG102" s="26">
        <f>IF(AX102&gt;0.005,MIN(AX102,INDEX($AN102:$AU102,1,D$32)),0)</f>
        <v>0</v>
      </c>
      <c r="BH102" s="26">
        <f>IF(AY102&gt;0.005,MIN(AY102,INDEX($AN102:$AU102,1,E$32)),0)</f>
        <v>0</v>
      </c>
      <c r="BI102" s="26">
        <f>IF(AZ102&gt;0.005,MIN(AZ102,INDEX($AN102:$AU102,1,F$32)),0)</f>
        <v>0</v>
      </c>
      <c r="BJ102" s="26">
        <f>IF(BA102&gt;0.005,MIN(BA102,INDEX($AN102:$AU102,1,G$32)),0)</f>
        <v>0</v>
      </c>
      <c r="BK102" s="26">
        <f>IF(BB102&gt;0.005,MIN(BB102,INDEX($AN102:$AU102,1,H$32)),0)</f>
        <v>0</v>
      </c>
      <c r="BL102" s="26">
        <f>IF(BC102&gt;0.005,MIN(BC102,INDEX($AN102:$AU102,1,I$32)),0)</f>
        <v>0</v>
      </c>
      <c r="BM102" s="27">
        <f>IF(M102-J102&gt;0.005,1,0)</f>
        <v>0</v>
      </c>
    </row>
    <row r="103">
      <c r="A103" s="14" t="n">
        <v>67</v>
      </c>
      <c r="B103" s="26">
        <f>IF(AN103-INDEX($BE103:$BL103,1,$J$22)&lt;0.5,0,AN103-INDEX($BE103:$BL103,1,$J$22))</f>
        <v>0</v>
      </c>
      <c r="C103" s="26">
        <f>IF(AO103-INDEX($BE103:$BL103,1,$J$23)&lt;0.5,0,AO103-INDEX($BE103:$BL103,1,$J$23))</f>
        <v>0</v>
      </c>
      <c r="D103" s="26">
        <f>IF(AP103-INDEX($BE103:$BL103,1,$J$24)&lt;0.5,0,AP103-INDEX($BE103:$BL103,1,$J$24))</f>
        <v>0</v>
      </c>
      <c r="E103" s="26">
        <f>IF(AQ103-INDEX($BE103:$BL103,1,$J$25)&lt;0.5,0,AQ103-INDEX($BE103:$BL103,1,$J$25))</f>
        <v>0</v>
      </c>
      <c r="F103" s="26">
        <f>IF(AR103-INDEX($BE103:$BL103,1,$J$26)&lt;0.5,0,AR103-INDEX($BE103:$BL103,1,$J$26))</f>
        <v>0</v>
      </c>
      <c r="G103" s="26">
        <f>IF(AS103-INDEX($BE103:$BL103,1,$J$27)&lt;0.5,0,AS103-INDEX($BE103:$BL103,1,$J$27))</f>
        <v>0</v>
      </c>
      <c r="H103" s="26">
        <f>IF(AT103-INDEX($BE103:$BL103,1,$J$28)&lt;0.5,0,AT103-INDEX($BE103:$BL103,1,$J$28))</f>
        <v>0</v>
      </c>
      <c r="I103" s="26">
        <f>IF(AU103-INDEX($BE103:$BL103,1,$J$29)&lt;0.5,0,AU103-INDEX($BE103:$BL103,1,$J$29))</f>
        <v>0</v>
      </c>
      <c r="J103" s="13">
        <f>SUM(B103:I103)</f>
        <v>0</v>
      </c>
      <c r="K103" s="26">
        <f>SUM(O103:V103)</f>
        <v>0</v>
      </c>
      <c r="L103" s="26">
        <f>SUM(W103:AD103)+SUM(BE103:BL103)</f>
        <v>0</v>
      </c>
      <c r="M103" s="26">
        <f>J102</f>
        <v>0</v>
      </c>
      <c r="N103" s="27">
        <f>IF(M103&gt;0,1,0)</f>
        <v>0</v>
      </c>
      <c r="O103" s="26">
        <f>B102*$B$12/1200</f>
        <v>0</v>
      </c>
      <c r="P103" s="26">
        <f>C102*$C$12/1200</f>
        <v>0</v>
      </c>
      <c r="Q103" s="26">
        <f>D102*$D$12/1200</f>
        <v>0</v>
      </c>
      <c r="R103" s="26">
        <f>E102*$E$12/1200</f>
        <v>0</v>
      </c>
      <c r="S103" s="26">
        <f>F102*$F$12/1200</f>
        <v>0</v>
      </c>
      <c r="T103" s="26">
        <f>G102*$G$12/1200</f>
        <v>0</v>
      </c>
      <c r="U103" s="26">
        <f>H102*$H$12/1200</f>
        <v>0</v>
      </c>
      <c r="V103" s="26">
        <f>I102*$I$12/1200</f>
        <v>0</v>
      </c>
      <c r="W103" s="26">
        <f>IF(B102&gt;0,MIN($B$13,B102+O103,AE103),0)</f>
        <v>0</v>
      </c>
      <c r="X103" s="26">
        <f>IF(C102&gt;0,MIN($C$13,C102+P103,AF103),0)</f>
        <v>0</v>
      </c>
      <c r="Y103" s="26">
        <f>IF(D102&gt;0,MIN($D$13,D102+Q103,AG103),0)</f>
        <v>0</v>
      </c>
      <c r="Z103" s="26">
        <f>IF(E102&gt;0,MIN($E$13,E102+R103,AH103),0)</f>
        <v>0</v>
      </c>
      <c r="AA103" s="26">
        <f>IF(F102&gt;0,MIN($F$13,F102+S103,AI103),0)</f>
        <v>0</v>
      </c>
      <c r="AB103" s="26">
        <f>IF(G102&gt;0,MIN($G$13,G102+T103,AJ103),0)</f>
        <v>0</v>
      </c>
      <c r="AC103" s="26">
        <f>IF(H102&gt;0,MIN($H$13,H102+U103,AK103),0)</f>
        <v>0</v>
      </c>
      <c r="AD103" s="26">
        <f>IF(I102&gt;0,MIN($I$13,I102+V103,AL103),0)</f>
        <v>0</v>
      </c>
      <c r="AE103" s="26">
        <f>$B$19</f>
        <v>795</v>
      </c>
      <c r="AF103" s="26">
        <f>AE103-W103</f>
        <v>795</v>
      </c>
      <c r="AG103" s="26">
        <f>AF103-X103</f>
        <v>795</v>
      </c>
      <c r="AH103" s="26">
        <f>AG103-Y103</f>
        <v>795</v>
      </c>
      <c r="AI103" s="26">
        <f>AH103-Z103</f>
        <v>795</v>
      </c>
      <c r="AJ103" s="26">
        <f>AI103-AA103</f>
        <v>795</v>
      </c>
      <c r="AK103" s="26">
        <f>AJ103-AB103</f>
        <v>795</v>
      </c>
      <c r="AL103" s="26">
        <f>AK103-AC103</f>
        <v>795</v>
      </c>
      <c r="AM103" s="26">
        <f>AL103-AD103</f>
        <v>795</v>
      </c>
      <c r="AN103" s="26">
        <f>B102+O103-W103</f>
        <v>0</v>
      </c>
      <c r="AO103" s="26">
        <f>C102+P103-X103</f>
        <v>0</v>
      </c>
      <c r="AP103" s="26">
        <f>D102+Q103-Y103</f>
        <v>0</v>
      </c>
      <c r="AQ103" s="26">
        <f>E102+R103-Z103</f>
        <v>0</v>
      </c>
      <c r="AR103" s="26">
        <f>F102+S103-AA103</f>
        <v>0</v>
      </c>
      <c r="AS103" s="26">
        <f>G102+T103-AB103</f>
        <v>0</v>
      </c>
      <c r="AT103" s="26">
        <f>H102+U103-AC103</f>
        <v>0</v>
      </c>
      <c r="AU103" s="26">
        <f>I102+V103-AD103</f>
        <v>0</v>
      </c>
      <c r="AV103" s="26">
        <f>AM103</f>
        <v>795</v>
      </c>
      <c r="AW103" s="26">
        <f>AV103-BE103</f>
        <v>795</v>
      </c>
      <c r="AX103" s="26">
        <f>AW103-BF103</f>
        <v>795</v>
      </c>
      <c r="AY103" s="26">
        <f>AX103-BG103</f>
        <v>795</v>
      </c>
      <c r="AZ103" s="26">
        <f>AY103-BH103</f>
        <v>795</v>
      </c>
      <c r="BA103" s="26">
        <f>AZ103-BI103</f>
        <v>795</v>
      </c>
      <c r="BB103" s="26">
        <f>BA103-BJ103</f>
        <v>795</v>
      </c>
      <c r="BC103" s="26">
        <f>BB103-BK103</f>
        <v>795</v>
      </c>
      <c r="BD103" s="26">
        <f>BC103-BL103</f>
        <v>795</v>
      </c>
      <c r="BE103" s="26">
        <f>IF(AV103&gt;0.005,MIN(AV103,INDEX($AN103:$AU103,1,B$32)),0)</f>
        <v>0</v>
      </c>
      <c r="BF103" s="26">
        <f>IF(AW103&gt;0.005,MIN(AW103,INDEX($AN103:$AU103,1,C$32)),0)</f>
        <v>0</v>
      </c>
      <c r="BG103" s="26">
        <f>IF(AX103&gt;0.005,MIN(AX103,INDEX($AN103:$AU103,1,D$32)),0)</f>
        <v>0</v>
      </c>
      <c r="BH103" s="26">
        <f>IF(AY103&gt;0.005,MIN(AY103,INDEX($AN103:$AU103,1,E$32)),0)</f>
        <v>0</v>
      </c>
      <c r="BI103" s="26">
        <f>IF(AZ103&gt;0.005,MIN(AZ103,INDEX($AN103:$AU103,1,F$32)),0)</f>
        <v>0</v>
      </c>
      <c r="BJ103" s="26">
        <f>IF(BA103&gt;0.005,MIN(BA103,INDEX($AN103:$AU103,1,G$32)),0)</f>
        <v>0</v>
      </c>
      <c r="BK103" s="26">
        <f>IF(BB103&gt;0.005,MIN(BB103,INDEX($AN103:$AU103,1,H$32)),0)</f>
        <v>0</v>
      </c>
      <c r="BL103" s="26">
        <f>IF(BC103&gt;0.005,MIN(BC103,INDEX($AN103:$AU103,1,I$32)),0)</f>
        <v>0</v>
      </c>
      <c r="BM103" s="27">
        <f>IF(M103-J103&gt;0.005,1,0)</f>
        <v>0</v>
      </c>
    </row>
    <row r="104">
      <c r="A104" s="14" t="n">
        <v>68</v>
      </c>
      <c r="B104" s="26">
        <f>IF(AN104-INDEX($BE104:$BL104,1,$J$22)&lt;0.5,0,AN104-INDEX($BE104:$BL104,1,$J$22))</f>
        <v>0</v>
      </c>
      <c r="C104" s="26">
        <f>IF(AO104-INDEX($BE104:$BL104,1,$J$23)&lt;0.5,0,AO104-INDEX($BE104:$BL104,1,$J$23))</f>
        <v>0</v>
      </c>
      <c r="D104" s="26">
        <f>IF(AP104-INDEX($BE104:$BL104,1,$J$24)&lt;0.5,0,AP104-INDEX($BE104:$BL104,1,$J$24))</f>
        <v>0</v>
      </c>
      <c r="E104" s="26">
        <f>IF(AQ104-INDEX($BE104:$BL104,1,$J$25)&lt;0.5,0,AQ104-INDEX($BE104:$BL104,1,$J$25))</f>
        <v>0</v>
      </c>
      <c r="F104" s="26">
        <f>IF(AR104-INDEX($BE104:$BL104,1,$J$26)&lt;0.5,0,AR104-INDEX($BE104:$BL104,1,$J$26))</f>
        <v>0</v>
      </c>
      <c r="G104" s="26">
        <f>IF(AS104-INDEX($BE104:$BL104,1,$J$27)&lt;0.5,0,AS104-INDEX($BE104:$BL104,1,$J$27))</f>
        <v>0</v>
      </c>
      <c r="H104" s="26">
        <f>IF(AT104-INDEX($BE104:$BL104,1,$J$28)&lt;0.5,0,AT104-INDEX($BE104:$BL104,1,$J$28))</f>
        <v>0</v>
      </c>
      <c r="I104" s="26">
        <f>IF(AU104-INDEX($BE104:$BL104,1,$J$29)&lt;0.5,0,AU104-INDEX($BE104:$BL104,1,$J$29))</f>
        <v>0</v>
      </c>
      <c r="J104" s="13">
        <f>SUM(B104:I104)</f>
        <v>0</v>
      </c>
      <c r="K104" s="26">
        <f>SUM(O104:V104)</f>
        <v>0</v>
      </c>
      <c r="L104" s="26">
        <f>SUM(W104:AD104)+SUM(BE104:BL104)</f>
        <v>0</v>
      </c>
      <c r="M104" s="26">
        <f>J103</f>
        <v>0</v>
      </c>
      <c r="N104" s="27">
        <f>IF(M104&gt;0,1,0)</f>
        <v>0</v>
      </c>
      <c r="O104" s="26">
        <f>B103*$B$12/1200</f>
        <v>0</v>
      </c>
      <c r="P104" s="26">
        <f>C103*$C$12/1200</f>
        <v>0</v>
      </c>
      <c r="Q104" s="26">
        <f>D103*$D$12/1200</f>
        <v>0</v>
      </c>
      <c r="R104" s="26">
        <f>E103*$E$12/1200</f>
        <v>0</v>
      </c>
      <c r="S104" s="26">
        <f>F103*$F$12/1200</f>
        <v>0</v>
      </c>
      <c r="T104" s="26">
        <f>G103*$G$12/1200</f>
        <v>0</v>
      </c>
      <c r="U104" s="26">
        <f>H103*$H$12/1200</f>
        <v>0</v>
      </c>
      <c r="V104" s="26">
        <f>I103*$I$12/1200</f>
        <v>0</v>
      </c>
      <c r="W104" s="26">
        <f>IF(B103&gt;0,MIN($B$13,B103+O104,AE104),0)</f>
        <v>0</v>
      </c>
      <c r="X104" s="26">
        <f>IF(C103&gt;0,MIN($C$13,C103+P104,AF104),0)</f>
        <v>0</v>
      </c>
      <c r="Y104" s="26">
        <f>IF(D103&gt;0,MIN($D$13,D103+Q104,AG104),0)</f>
        <v>0</v>
      </c>
      <c r="Z104" s="26">
        <f>IF(E103&gt;0,MIN($E$13,E103+R104,AH104),0)</f>
        <v>0</v>
      </c>
      <c r="AA104" s="26">
        <f>IF(F103&gt;0,MIN($F$13,F103+S104,AI104),0)</f>
        <v>0</v>
      </c>
      <c r="AB104" s="26">
        <f>IF(G103&gt;0,MIN($G$13,G103+T104,AJ104),0)</f>
        <v>0</v>
      </c>
      <c r="AC104" s="26">
        <f>IF(H103&gt;0,MIN($H$13,H103+U104,AK104),0)</f>
        <v>0</v>
      </c>
      <c r="AD104" s="26">
        <f>IF(I103&gt;0,MIN($I$13,I103+V104,AL104),0)</f>
        <v>0</v>
      </c>
      <c r="AE104" s="26">
        <f>$B$19</f>
        <v>795</v>
      </c>
      <c r="AF104" s="26">
        <f>AE104-W104</f>
        <v>795</v>
      </c>
      <c r="AG104" s="26">
        <f>AF104-X104</f>
        <v>795</v>
      </c>
      <c r="AH104" s="26">
        <f>AG104-Y104</f>
        <v>795</v>
      </c>
      <c r="AI104" s="26">
        <f>AH104-Z104</f>
        <v>795</v>
      </c>
      <c r="AJ104" s="26">
        <f>AI104-AA104</f>
        <v>795</v>
      </c>
      <c r="AK104" s="26">
        <f>AJ104-AB104</f>
        <v>795</v>
      </c>
      <c r="AL104" s="26">
        <f>AK104-AC104</f>
        <v>795</v>
      </c>
      <c r="AM104" s="26">
        <f>AL104-AD104</f>
        <v>795</v>
      </c>
      <c r="AN104" s="26">
        <f>B103+O104-W104</f>
        <v>0</v>
      </c>
      <c r="AO104" s="26">
        <f>C103+P104-X104</f>
        <v>0</v>
      </c>
      <c r="AP104" s="26">
        <f>D103+Q104-Y104</f>
        <v>0</v>
      </c>
      <c r="AQ104" s="26">
        <f>E103+R104-Z104</f>
        <v>0</v>
      </c>
      <c r="AR104" s="26">
        <f>F103+S104-AA104</f>
        <v>0</v>
      </c>
      <c r="AS104" s="26">
        <f>G103+T104-AB104</f>
        <v>0</v>
      </c>
      <c r="AT104" s="26">
        <f>H103+U104-AC104</f>
        <v>0</v>
      </c>
      <c r="AU104" s="26">
        <f>I103+V104-AD104</f>
        <v>0</v>
      </c>
      <c r="AV104" s="26">
        <f>AM104</f>
        <v>795</v>
      </c>
      <c r="AW104" s="26">
        <f>AV104-BE104</f>
        <v>795</v>
      </c>
      <c r="AX104" s="26">
        <f>AW104-BF104</f>
        <v>795</v>
      </c>
      <c r="AY104" s="26">
        <f>AX104-BG104</f>
        <v>795</v>
      </c>
      <c r="AZ104" s="26">
        <f>AY104-BH104</f>
        <v>795</v>
      </c>
      <c r="BA104" s="26">
        <f>AZ104-BI104</f>
        <v>795</v>
      </c>
      <c r="BB104" s="26">
        <f>BA104-BJ104</f>
        <v>795</v>
      </c>
      <c r="BC104" s="26">
        <f>BB104-BK104</f>
        <v>795</v>
      </c>
      <c r="BD104" s="26">
        <f>BC104-BL104</f>
        <v>795</v>
      </c>
      <c r="BE104" s="26">
        <f>IF(AV104&gt;0.005,MIN(AV104,INDEX($AN104:$AU104,1,B$32)),0)</f>
        <v>0</v>
      </c>
      <c r="BF104" s="26">
        <f>IF(AW104&gt;0.005,MIN(AW104,INDEX($AN104:$AU104,1,C$32)),0)</f>
        <v>0</v>
      </c>
      <c r="BG104" s="26">
        <f>IF(AX104&gt;0.005,MIN(AX104,INDEX($AN104:$AU104,1,D$32)),0)</f>
        <v>0</v>
      </c>
      <c r="BH104" s="26">
        <f>IF(AY104&gt;0.005,MIN(AY104,INDEX($AN104:$AU104,1,E$32)),0)</f>
        <v>0</v>
      </c>
      <c r="BI104" s="26">
        <f>IF(AZ104&gt;0.005,MIN(AZ104,INDEX($AN104:$AU104,1,F$32)),0)</f>
        <v>0</v>
      </c>
      <c r="BJ104" s="26">
        <f>IF(BA104&gt;0.005,MIN(BA104,INDEX($AN104:$AU104,1,G$32)),0)</f>
        <v>0</v>
      </c>
      <c r="BK104" s="26">
        <f>IF(BB104&gt;0.005,MIN(BB104,INDEX($AN104:$AU104,1,H$32)),0)</f>
        <v>0</v>
      </c>
      <c r="BL104" s="26">
        <f>IF(BC104&gt;0.005,MIN(BC104,INDEX($AN104:$AU104,1,I$32)),0)</f>
        <v>0</v>
      </c>
      <c r="BM104" s="27">
        <f>IF(M104-J104&gt;0.005,1,0)</f>
        <v>0</v>
      </c>
    </row>
    <row r="105">
      <c r="A105" s="14" t="n">
        <v>69</v>
      </c>
      <c r="B105" s="26">
        <f>IF(AN105-INDEX($BE105:$BL105,1,$J$22)&lt;0.5,0,AN105-INDEX($BE105:$BL105,1,$J$22))</f>
        <v>0</v>
      </c>
      <c r="C105" s="26">
        <f>IF(AO105-INDEX($BE105:$BL105,1,$J$23)&lt;0.5,0,AO105-INDEX($BE105:$BL105,1,$J$23))</f>
        <v>0</v>
      </c>
      <c r="D105" s="26">
        <f>IF(AP105-INDEX($BE105:$BL105,1,$J$24)&lt;0.5,0,AP105-INDEX($BE105:$BL105,1,$J$24))</f>
        <v>0</v>
      </c>
      <c r="E105" s="26">
        <f>IF(AQ105-INDEX($BE105:$BL105,1,$J$25)&lt;0.5,0,AQ105-INDEX($BE105:$BL105,1,$J$25))</f>
        <v>0</v>
      </c>
      <c r="F105" s="26">
        <f>IF(AR105-INDEX($BE105:$BL105,1,$J$26)&lt;0.5,0,AR105-INDEX($BE105:$BL105,1,$J$26))</f>
        <v>0</v>
      </c>
      <c r="G105" s="26">
        <f>IF(AS105-INDEX($BE105:$BL105,1,$J$27)&lt;0.5,0,AS105-INDEX($BE105:$BL105,1,$J$27))</f>
        <v>0</v>
      </c>
      <c r="H105" s="26">
        <f>IF(AT105-INDEX($BE105:$BL105,1,$J$28)&lt;0.5,0,AT105-INDEX($BE105:$BL105,1,$J$28))</f>
        <v>0</v>
      </c>
      <c r="I105" s="26">
        <f>IF(AU105-INDEX($BE105:$BL105,1,$J$29)&lt;0.5,0,AU105-INDEX($BE105:$BL105,1,$J$29))</f>
        <v>0</v>
      </c>
      <c r="J105" s="13">
        <f>SUM(B105:I105)</f>
        <v>0</v>
      </c>
      <c r="K105" s="26">
        <f>SUM(O105:V105)</f>
        <v>0</v>
      </c>
      <c r="L105" s="26">
        <f>SUM(W105:AD105)+SUM(BE105:BL105)</f>
        <v>0</v>
      </c>
      <c r="M105" s="26">
        <f>J104</f>
        <v>0</v>
      </c>
      <c r="N105" s="27">
        <f>IF(M105&gt;0,1,0)</f>
        <v>0</v>
      </c>
      <c r="O105" s="26">
        <f>B104*$B$12/1200</f>
        <v>0</v>
      </c>
      <c r="P105" s="26">
        <f>C104*$C$12/1200</f>
        <v>0</v>
      </c>
      <c r="Q105" s="26">
        <f>D104*$D$12/1200</f>
        <v>0</v>
      </c>
      <c r="R105" s="26">
        <f>E104*$E$12/1200</f>
        <v>0</v>
      </c>
      <c r="S105" s="26">
        <f>F104*$F$12/1200</f>
        <v>0</v>
      </c>
      <c r="T105" s="26">
        <f>G104*$G$12/1200</f>
        <v>0</v>
      </c>
      <c r="U105" s="26">
        <f>H104*$H$12/1200</f>
        <v>0</v>
      </c>
      <c r="V105" s="26">
        <f>I104*$I$12/1200</f>
        <v>0</v>
      </c>
      <c r="W105" s="26">
        <f>IF(B104&gt;0,MIN($B$13,B104+O105,AE105),0)</f>
        <v>0</v>
      </c>
      <c r="X105" s="26">
        <f>IF(C104&gt;0,MIN($C$13,C104+P105,AF105),0)</f>
        <v>0</v>
      </c>
      <c r="Y105" s="26">
        <f>IF(D104&gt;0,MIN($D$13,D104+Q105,AG105),0)</f>
        <v>0</v>
      </c>
      <c r="Z105" s="26">
        <f>IF(E104&gt;0,MIN($E$13,E104+R105,AH105),0)</f>
        <v>0</v>
      </c>
      <c r="AA105" s="26">
        <f>IF(F104&gt;0,MIN($F$13,F104+S105,AI105),0)</f>
        <v>0</v>
      </c>
      <c r="AB105" s="26">
        <f>IF(G104&gt;0,MIN($G$13,G104+T105,AJ105),0)</f>
        <v>0</v>
      </c>
      <c r="AC105" s="26">
        <f>IF(H104&gt;0,MIN($H$13,H104+U105,AK105),0)</f>
        <v>0</v>
      </c>
      <c r="AD105" s="26">
        <f>IF(I104&gt;0,MIN($I$13,I104+V105,AL105),0)</f>
        <v>0</v>
      </c>
      <c r="AE105" s="26">
        <f>$B$19</f>
        <v>795</v>
      </c>
      <c r="AF105" s="26">
        <f>AE105-W105</f>
        <v>795</v>
      </c>
      <c r="AG105" s="26">
        <f>AF105-X105</f>
        <v>795</v>
      </c>
      <c r="AH105" s="26">
        <f>AG105-Y105</f>
        <v>795</v>
      </c>
      <c r="AI105" s="26">
        <f>AH105-Z105</f>
        <v>795</v>
      </c>
      <c r="AJ105" s="26">
        <f>AI105-AA105</f>
        <v>795</v>
      </c>
      <c r="AK105" s="26">
        <f>AJ105-AB105</f>
        <v>795</v>
      </c>
      <c r="AL105" s="26">
        <f>AK105-AC105</f>
        <v>795</v>
      </c>
      <c r="AM105" s="26">
        <f>AL105-AD105</f>
        <v>795</v>
      </c>
      <c r="AN105" s="26">
        <f>B104+O105-W105</f>
        <v>0</v>
      </c>
      <c r="AO105" s="26">
        <f>C104+P105-X105</f>
        <v>0</v>
      </c>
      <c r="AP105" s="26">
        <f>D104+Q105-Y105</f>
        <v>0</v>
      </c>
      <c r="AQ105" s="26">
        <f>E104+R105-Z105</f>
        <v>0</v>
      </c>
      <c r="AR105" s="26">
        <f>F104+S105-AA105</f>
        <v>0</v>
      </c>
      <c r="AS105" s="26">
        <f>G104+T105-AB105</f>
        <v>0</v>
      </c>
      <c r="AT105" s="26">
        <f>H104+U105-AC105</f>
        <v>0</v>
      </c>
      <c r="AU105" s="26">
        <f>I104+V105-AD105</f>
        <v>0</v>
      </c>
      <c r="AV105" s="26">
        <f>AM105</f>
        <v>795</v>
      </c>
      <c r="AW105" s="26">
        <f>AV105-BE105</f>
        <v>795</v>
      </c>
      <c r="AX105" s="26">
        <f>AW105-BF105</f>
        <v>795</v>
      </c>
      <c r="AY105" s="26">
        <f>AX105-BG105</f>
        <v>795</v>
      </c>
      <c r="AZ105" s="26">
        <f>AY105-BH105</f>
        <v>795</v>
      </c>
      <c r="BA105" s="26">
        <f>AZ105-BI105</f>
        <v>795</v>
      </c>
      <c r="BB105" s="26">
        <f>BA105-BJ105</f>
        <v>795</v>
      </c>
      <c r="BC105" s="26">
        <f>BB105-BK105</f>
        <v>795</v>
      </c>
      <c r="BD105" s="26">
        <f>BC105-BL105</f>
        <v>795</v>
      </c>
      <c r="BE105" s="26">
        <f>IF(AV105&gt;0.005,MIN(AV105,INDEX($AN105:$AU105,1,B$32)),0)</f>
        <v>0</v>
      </c>
      <c r="BF105" s="26">
        <f>IF(AW105&gt;0.005,MIN(AW105,INDEX($AN105:$AU105,1,C$32)),0)</f>
        <v>0</v>
      </c>
      <c r="BG105" s="26">
        <f>IF(AX105&gt;0.005,MIN(AX105,INDEX($AN105:$AU105,1,D$32)),0)</f>
        <v>0</v>
      </c>
      <c r="BH105" s="26">
        <f>IF(AY105&gt;0.005,MIN(AY105,INDEX($AN105:$AU105,1,E$32)),0)</f>
        <v>0</v>
      </c>
      <c r="BI105" s="26">
        <f>IF(AZ105&gt;0.005,MIN(AZ105,INDEX($AN105:$AU105,1,F$32)),0)</f>
        <v>0</v>
      </c>
      <c r="BJ105" s="26">
        <f>IF(BA105&gt;0.005,MIN(BA105,INDEX($AN105:$AU105,1,G$32)),0)</f>
        <v>0</v>
      </c>
      <c r="BK105" s="26">
        <f>IF(BB105&gt;0.005,MIN(BB105,INDEX($AN105:$AU105,1,H$32)),0)</f>
        <v>0</v>
      </c>
      <c r="BL105" s="26">
        <f>IF(BC105&gt;0.005,MIN(BC105,INDEX($AN105:$AU105,1,I$32)),0)</f>
        <v>0</v>
      </c>
      <c r="BM105" s="27">
        <f>IF(M105-J105&gt;0.005,1,0)</f>
        <v>0</v>
      </c>
    </row>
    <row r="106">
      <c r="A106" s="14" t="n">
        <v>70</v>
      </c>
      <c r="B106" s="26">
        <f>IF(AN106-INDEX($BE106:$BL106,1,$J$22)&lt;0.5,0,AN106-INDEX($BE106:$BL106,1,$J$22))</f>
        <v>0</v>
      </c>
      <c r="C106" s="26">
        <f>IF(AO106-INDEX($BE106:$BL106,1,$J$23)&lt;0.5,0,AO106-INDEX($BE106:$BL106,1,$J$23))</f>
        <v>0</v>
      </c>
      <c r="D106" s="26">
        <f>IF(AP106-INDEX($BE106:$BL106,1,$J$24)&lt;0.5,0,AP106-INDEX($BE106:$BL106,1,$J$24))</f>
        <v>0</v>
      </c>
      <c r="E106" s="26">
        <f>IF(AQ106-INDEX($BE106:$BL106,1,$J$25)&lt;0.5,0,AQ106-INDEX($BE106:$BL106,1,$J$25))</f>
        <v>0</v>
      </c>
      <c r="F106" s="26">
        <f>IF(AR106-INDEX($BE106:$BL106,1,$J$26)&lt;0.5,0,AR106-INDEX($BE106:$BL106,1,$J$26))</f>
        <v>0</v>
      </c>
      <c r="G106" s="26">
        <f>IF(AS106-INDEX($BE106:$BL106,1,$J$27)&lt;0.5,0,AS106-INDEX($BE106:$BL106,1,$J$27))</f>
        <v>0</v>
      </c>
      <c r="H106" s="26">
        <f>IF(AT106-INDEX($BE106:$BL106,1,$J$28)&lt;0.5,0,AT106-INDEX($BE106:$BL106,1,$J$28))</f>
        <v>0</v>
      </c>
      <c r="I106" s="26">
        <f>IF(AU106-INDEX($BE106:$BL106,1,$J$29)&lt;0.5,0,AU106-INDEX($BE106:$BL106,1,$J$29))</f>
        <v>0</v>
      </c>
      <c r="J106" s="13">
        <f>SUM(B106:I106)</f>
        <v>0</v>
      </c>
      <c r="K106" s="26">
        <f>SUM(O106:V106)</f>
        <v>0</v>
      </c>
      <c r="L106" s="26">
        <f>SUM(W106:AD106)+SUM(BE106:BL106)</f>
        <v>0</v>
      </c>
      <c r="M106" s="26">
        <f>J105</f>
        <v>0</v>
      </c>
      <c r="N106" s="27">
        <f>IF(M106&gt;0,1,0)</f>
        <v>0</v>
      </c>
      <c r="O106" s="26">
        <f>B105*$B$12/1200</f>
        <v>0</v>
      </c>
      <c r="P106" s="26">
        <f>C105*$C$12/1200</f>
        <v>0</v>
      </c>
      <c r="Q106" s="26">
        <f>D105*$D$12/1200</f>
        <v>0</v>
      </c>
      <c r="R106" s="26">
        <f>E105*$E$12/1200</f>
        <v>0</v>
      </c>
      <c r="S106" s="26">
        <f>F105*$F$12/1200</f>
        <v>0</v>
      </c>
      <c r="T106" s="26">
        <f>G105*$G$12/1200</f>
        <v>0</v>
      </c>
      <c r="U106" s="26">
        <f>H105*$H$12/1200</f>
        <v>0</v>
      </c>
      <c r="V106" s="26">
        <f>I105*$I$12/1200</f>
        <v>0</v>
      </c>
      <c r="W106" s="26">
        <f>IF(B105&gt;0,MIN($B$13,B105+O106,AE106),0)</f>
        <v>0</v>
      </c>
      <c r="X106" s="26">
        <f>IF(C105&gt;0,MIN($C$13,C105+P106,AF106),0)</f>
        <v>0</v>
      </c>
      <c r="Y106" s="26">
        <f>IF(D105&gt;0,MIN($D$13,D105+Q106,AG106),0)</f>
        <v>0</v>
      </c>
      <c r="Z106" s="26">
        <f>IF(E105&gt;0,MIN($E$13,E105+R106,AH106),0)</f>
        <v>0</v>
      </c>
      <c r="AA106" s="26">
        <f>IF(F105&gt;0,MIN($F$13,F105+S106,AI106),0)</f>
        <v>0</v>
      </c>
      <c r="AB106" s="26">
        <f>IF(G105&gt;0,MIN($G$13,G105+T106,AJ106),0)</f>
        <v>0</v>
      </c>
      <c r="AC106" s="26">
        <f>IF(H105&gt;0,MIN($H$13,H105+U106,AK106),0)</f>
        <v>0</v>
      </c>
      <c r="AD106" s="26">
        <f>IF(I105&gt;0,MIN($I$13,I105+V106,AL106),0)</f>
        <v>0</v>
      </c>
      <c r="AE106" s="26">
        <f>$B$19</f>
        <v>795</v>
      </c>
      <c r="AF106" s="26">
        <f>AE106-W106</f>
        <v>795</v>
      </c>
      <c r="AG106" s="26">
        <f>AF106-X106</f>
        <v>795</v>
      </c>
      <c r="AH106" s="26">
        <f>AG106-Y106</f>
        <v>795</v>
      </c>
      <c r="AI106" s="26">
        <f>AH106-Z106</f>
        <v>795</v>
      </c>
      <c r="AJ106" s="26">
        <f>AI106-AA106</f>
        <v>795</v>
      </c>
      <c r="AK106" s="26">
        <f>AJ106-AB106</f>
        <v>795</v>
      </c>
      <c r="AL106" s="26">
        <f>AK106-AC106</f>
        <v>795</v>
      </c>
      <c r="AM106" s="26">
        <f>AL106-AD106</f>
        <v>795</v>
      </c>
      <c r="AN106" s="26">
        <f>B105+O106-W106</f>
        <v>0</v>
      </c>
      <c r="AO106" s="26">
        <f>C105+P106-X106</f>
        <v>0</v>
      </c>
      <c r="AP106" s="26">
        <f>D105+Q106-Y106</f>
        <v>0</v>
      </c>
      <c r="AQ106" s="26">
        <f>E105+R106-Z106</f>
        <v>0</v>
      </c>
      <c r="AR106" s="26">
        <f>F105+S106-AA106</f>
        <v>0</v>
      </c>
      <c r="AS106" s="26">
        <f>G105+T106-AB106</f>
        <v>0</v>
      </c>
      <c r="AT106" s="26">
        <f>H105+U106-AC106</f>
        <v>0</v>
      </c>
      <c r="AU106" s="26">
        <f>I105+V106-AD106</f>
        <v>0</v>
      </c>
      <c r="AV106" s="26">
        <f>AM106</f>
        <v>795</v>
      </c>
      <c r="AW106" s="26">
        <f>AV106-BE106</f>
        <v>795</v>
      </c>
      <c r="AX106" s="26">
        <f>AW106-BF106</f>
        <v>795</v>
      </c>
      <c r="AY106" s="26">
        <f>AX106-BG106</f>
        <v>795</v>
      </c>
      <c r="AZ106" s="26">
        <f>AY106-BH106</f>
        <v>795</v>
      </c>
      <c r="BA106" s="26">
        <f>AZ106-BI106</f>
        <v>795</v>
      </c>
      <c r="BB106" s="26">
        <f>BA106-BJ106</f>
        <v>795</v>
      </c>
      <c r="BC106" s="26">
        <f>BB106-BK106</f>
        <v>795</v>
      </c>
      <c r="BD106" s="26">
        <f>BC106-BL106</f>
        <v>795</v>
      </c>
      <c r="BE106" s="26">
        <f>IF(AV106&gt;0.005,MIN(AV106,INDEX($AN106:$AU106,1,B$32)),0)</f>
        <v>0</v>
      </c>
      <c r="BF106" s="26">
        <f>IF(AW106&gt;0.005,MIN(AW106,INDEX($AN106:$AU106,1,C$32)),0)</f>
        <v>0</v>
      </c>
      <c r="BG106" s="26">
        <f>IF(AX106&gt;0.005,MIN(AX106,INDEX($AN106:$AU106,1,D$32)),0)</f>
        <v>0</v>
      </c>
      <c r="BH106" s="26">
        <f>IF(AY106&gt;0.005,MIN(AY106,INDEX($AN106:$AU106,1,E$32)),0)</f>
        <v>0</v>
      </c>
      <c r="BI106" s="26">
        <f>IF(AZ106&gt;0.005,MIN(AZ106,INDEX($AN106:$AU106,1,F$32)),0)</f>
        <v>0</v>
      </c>
      <c r="BJ106" s="26">
        <f>IF(BA106&gt;0.005,MIN(BA106,INDEX($AN106:$AU106,1,G$32)),0)</f>
        <v>0</v>
      </c>
      <c r="BK106" s="26">
        <f>IF(BB106&gt;0.005,MIN(BB106,INDEX($AN106:$AU106,1,H$32)),0)</f>
        <v>0</v>
      </c>
      <c r="BL106" s="26">
        <f>IF(BC106&gt;0.005,MIN(BC106,INDEX($AN106:$AU106,1,I$32)),0)</f>
        <v>0</v>
      </c>
      <c r="BM106" s="27">
        <f>IF(M106-J106&gt;0.005,1,0)</f>
        <v>0</v>
      </c>
    </row>
    <row r="107">
      <c r="A107" s="14" t="n">
        <v>71</v>
      </c>
      <c r="B107" s="26">
        <f>IF(AN107-INDEX($BE107:$BL107,1,$J$22)&lt;0.5,0,AN107-INDEX($BE107:$BL107,1,$J$22))</f>
        <v>0</v>
      </c>
      <c r="C107" s="26">
        <f>IF(AO107-INDEX($BE107:$BL107,1,$J$23)&lt;0.5,0,AO107-INDEX($BE107:$BL107,1,$J$23))</f>
        <v>0</v>
      </c>
      <c r="D107" s="26">
        <f>IF(AP107-INDEX($BE107:$BL107,1,$J$24)&lt;0.5,0,AP107-INDEX($BE107:$BL107,1,$J$24))</f>
        <v>0</v>
      </c>
      <c r="E107" s="26">
        <f>IF(AQ107-INDEX($BE107:$BL107,1,$J$25)&lt;0.5,0,AQ107-INDEX($BE107:$BL107,1,$J$25))</f>
        <v>0</v>
      </c>
      <c r="F107" s="26">
        <f>IF(AR107-INDEX($BE107:$BL107,1,$J$26)&lt;0.5,0,AR107-INDEX($BE107:$BL107,1,$J$26))</f>
        <v>0</v>
      </c>
      <c r="G107" s="26">
        <f>IF(AS107-INDEX($BE107:$BL107,1,$J$27)&lt;0.5,0,AS107-INDEX($BE107:$BL107,1,$J$27))</f>
        <v>0</v>
      </c>
      <c r="H107" s="26">
        <f>IF(AT107-INDEX($BE107:$BL107,1,$J$28)&lt;0.5,0,AT107-INDEX($BE107:$BL107,1,$J$28))</f>
        <v>0</v>
      </c>
      <c r="I107" s="26">
        <f>IF(AU107-INDEX($BE107:$BL107,1,$J$29)&lt;0.5,0,AU107-INDEX($BE107:$BL107,1,$J$29))</f>
        <v>0</v>
      </c>
      <c r="J107" s="13">
        <f>SUM(B107:I107)</f>
        <v>0</v>
      </c>
      <c r="K107" s="26">
        <f>SUM(O107:V107)</f>
        <v>0</v>
      </c>
      <c r="L107" s="26">
        <f>SUM(W107:AD107)+SUM(BE107:BL107)</f>
        <v>0</v>
      </c>
      <c r="M107" s="26">
        <f>J106</f>
        <v>0</v>
      </c>
      <c r="N107" s="27">
        <f>IF(M107&gt;0,1,0)</f>
        <v>0</v>
      </c>
      <c r="O107" s="26">
        <f>B106*$B$12/1200</f>
        <v>0</v>
      </c>
      <c r="P107" s="26">
        <f>C106*$C$12/1200</f>
        <v>0</v>
      </c>
      <c r="Q107" s="26">
        <f>D106*$D$12/1200</f>
        <v>0</v>
      </c>
      <c r="R107" s="26">
        <f>E106*$E$12/1200</f>
        <v>0</v>
      </c>
      <c r="S107" s="26">
        <f>F106*$F$12/1200</f>
        <v>0</v>
      </c>
      <c r="T107" s="26">
        <f>G106*$G$12/1200</f>
        <v>0</v>
      </c>
      <c r="U107" s="26">
        <f>H106*$H$12/1200</f>
        <v>0</v>
      </c>
      <c r="V107" s="26">
        <f>I106*$I$12/1200</f>
        <v>0</v>
      </c>
      <c r="W107" s="26">
        <f>IF(B106&gt;0,MIN($B$13,B106+O107,AE107),0)</f>
        <v>0</v>
      </c>
      <c r="X107" s="26">
        <f>IF(C106&gt;0,MIN($C$13,C106+P107,AF107),0)</f>
        <v>0</v>
      </c>
      <c r="Y107" s="26">
        <f>IF(D106&gt;0,MIN($D$13,D106+Q107,AG107),0)</f>
        <v>0</v>
      </c>
      <c r="Z107" s="26">
        <f>IF(E106&gt;0,MIN($E$13,E106+R107,AH107),0)</f>
        <v>0</v>
      </c>
      <c r="AA107" s="26">
        <f>IF(F106&gt;0,MIN($F$13,F106+S107,AI107),0)</f>
        <v>0</v>
      </c>
      <c r="AB107" s="26">
        <f>IF(G106&gt;0,MIN($G$13,G106+T107,AJ107),0)</f>
        <v>0</v>
      </c>
      <c r="AC107" s="26">
        <f>IF(H106&gt;0,MIN($H$13,H106+U107,AK107),0)</f>
        <v>0</v>
      </c>
      <c r="AD107" s="26">
        <f>IF(I106&gt;0,MIN($I$13,I106+V107,AL107),0)</f>
        <v>0</v>
      </c>
      <c r="AE107" s="26">
        <f>$B$19</f>
        <v>795</v>
      </c>
      <c r="AF107" s="26">
        <f>AE107-W107</f>
        <v>795</v>
      </c>
      <c r="AG107" s="26">
        <f>AF107-X107</f>
        <v>795</v>
      </c>
      <c r="AH107" s="26">
        <f>AG107-Y107</f>
        <v>795</v>
      </c>
      <c r="AI107" s="26">
        <f>AH107-Z107</f>
        <v>795</v>
      </c>
      <c r="AJ107" s="26">
        <f>AI107-AA107</f>
        <v>795</v>
      </c>
      <c r="AK107" s="26">
        <f>AJ107-AB107</f>
        <v>795</v>
      </c>
      <c r="AL107" s="26">
        <f>AK107-AC107</f>
        <v>795</v>
      </c>
      <c r="AM107" s="26">
        <f>AL107-AD107</f>
        <v>795</v>
      </c>
      <c r="AN107" s="26">
        <f>B106+O107-W107</f>
        <v>0</v>
      </c>
      <c r="AO107" s="26">
        <f>C106+P107-X107</f>
        <v>0</v>
      </c>
      <c r="AP107" s="26">
        <f>D106+Q107-Y107</f>
        <v>0</v>
      </c>
      <c r="AQ107" s="26">
        <f>E106+R107-Z107</f>
        <v>0</v>
      </c>
      <c r="AR107" s="26">
        <f>F106+S107-AA107</f>
        <v>0</v>
      </c>
      <c r="AS107" s="26">
        <f>G106+T107-AB107</f>
        <v>0</v>
      </c>
      <c r="AT107" s="26">
        <f>H106+U107-AC107</f>
        <v>0</v>
      </c>
      <c r="AU107" s="26">
        <f>I106+V107-AD107</f>
        <v>0</v>
      </c>
      <c r="AV107" s="26">
        <f>AM107</f>
        <v>795</v>
      </c>
      <c r="AW107" s="26">
        <f>AV107-BE107</f>
        <v>795</v>
      </c>
      <c r="AX107" s="26">
        <f>AW107-BF107</f>
        <v>795</v>
      </c>
      <c r="AY107" s="26">
        <f>AX107-BG107</f>
        <v>795</v>
      </c>
      <c r="AZ107" s="26">
        <f>AY107-BH107</f>
        <v>795</v>
      </c>
      <c r="BA107" s="26">
        <f>AZ107-BI107</f>
        <v>795</v>
      </c>
      <c r="BB107" s="26">
        <f>BA107-BJ107</f>
        <v>795</v>
      </c>
      <c r="BC107" s="26">
        <f>BB107-BK107</f>
        <v>795</v>
      </c>
      <c r="BD107" s="26">
        <f>BC107-BL107</f>
        <v>795</v>
      </c>
      <c r="BE107" s="26">
        <f>IF(AV107&gt;0.005,MIN(AV107,INDEX($AN107:$AU107,1,B$32)),0)</f>
        <v>0</v>
      </c>
      <c r="BF107" s="26">
        <f>IF(AW107&gt;0.005,MIN(AW107,INDEX($AN107:$AU107,1,C$32)),0)</f>
        <v>0</v>
      </c>
      <c r="BG107" s="26">
        <f>IF(AX107&gt;0.005,MIN(AX107,INDEX($AN107:$AU107,1,D$32)),0)</f>
        <v>0</v>
      </c>
      <c r="BH107" s="26">
        <f>IF(AY107&gt;0.005,MIN(AY107,INDEX($AN107:$AU107,1,E$32)),0)</f>
        <v>0</v>
      </c>
      <c r="BI107" s="26">
        <f>IF(AZ107&gt;0.005,MIN(AZ107,INDEX($AN107:$AU107,1,F$32)),0)</f>
        <v>0</v>
      </c>
      <c r="BJ107" s="26">
        <f>IF(BA107&gt;0.005,MIN(BA107,INDEX($AN107:$AU107,1,G$32)),0)</f>
        <v>0</v>
      </c>
      <c r="BK107" s="26">
        <f>IF(BB107&gt;0.005,MIN(BB107,INDEX($AN107:$AU107,1,H$32)),0)</f>
        <v>0</v>
      </c>
      <c r="BL107" s="26">
        <f>IF(BC107&gt;0.005,MIN(BC107,INDEX($AN107:$AU107,1,I$32)),0)</f>
        <v>0</v>
      </c>
      <c r="BM107" s="27">
        <f>IF(M107-J107&gt;0.005,1,0)</f>
        <v>0</v>
      </c>
    </row>
    <row r="108">
      <c r="A108" s="14" t="n">
        <v>72</v>
      </c>
      <c r="B108" s="26">
        <f>IF(AN108-INDEX($BE108:$BL108,1,$J$22)&lt;0.5,0,AN108-INDEX($BE108:$BL108,1,$J$22))</f>
        <v>0</v>
      </c>
      <c r="C108" s="26">
        <f>IF(AO108-INDEX($BE108:$BL108,1,$J$23)&lt;0.5,0,AO108-INDEX($BE108:$BL108,1,$J$23))</f>
        <v>0</v>
      </c>
      <c r="D108" s="26">
        <f>IF(AP108-INDEX($BE108:$BL108,1,$J$24)&lt;0.5,0,AP108-INDEX($BE108:$BL108,1,$J$24))</f>
        <v>0</v>
      </c>
      <c r="E108" s="26">
        <f>IF(AQ108-INDEX($BE108:$BL108,1,$J$25)&lt;0.5,0,AQ108-INDEX($BE108:$BL108,1,$J$25))</f>
        <v>0</v>
      </c>
      <c r="F108" s="26">
        <f>IF(AR108-INDEX($BE108:$BL108,1,$J$26)&lt;0.5,0,AR108-INDEX($BE108:$BL108,1,$J$26))</f>
        <v>0</v>
      </c>
      <c r="G108" s="26">
        <f>IF(AS108-INDEX($BE108:$BL108,1,$J$27)&lt;0.5,0,AS108-INDEX($BE108:$BL108,1,$J$27))</f>
        <v>0</v>
      </c>
      <c r="H108" s="26">
        <f>IF(AT108-INDEX($BE108:$BL108,1,$J$28)&lt;0.5,0,AT108-INDEX($BE108:$BL108,1,$J$28))</f>
        <v>0</v>
      </c>
      <c r="I108" s="26">
        <f>IF(AU108-INDEX($BE108:$BL108,1,$J$29)&lt;0.5,0,AU108-INDEX($BE108:$BL108,1,$J$29))</f>
        <v>0</v>
      </c>
      <c r="J108" s="13">
        <f>SUM(B108:I108)</f>
        <v>0</v>
      </c>
      <c r="K108" s="26">
        <f>SUM(O108:V108)</f>
        <v>0</v>
      </c>
      <c r="L108" s="26">
        <f>SUM(W108:AD108)+SUM(BE108:BL108)</f>
        <v>0</v>
      </c>
      <c r="M108" s="26">
        <f>J107</f>
        <v>0</v>
      </c>
      <c r="N108" s="27">
        <f>IF(M108&gt;0,1,0)</f>
        <v>0</v>
      </c>
      <c r="O108" s="26">
        <f>B107*$B$12/1200</f>
        <v>0</v>
      </c>
      <c r="P108" s="26">
        <f>C107*$C$12/1200</f>
        <v>0</v>
      </c>
      <c r="Q108" s="26">
        <f>D107*$D$12/1200</f>
        <v>0</v>
      </c>
      <c r="R108" s="26">
        <f>E107*$E$12/1200</f>
        <v>0</v>
      </c>
      <c r="S108" s="26">
        <f>F107*$F$12/1200</f>
        <v>0</v>
      </c>
      <c r="T108" s="26">
        <f>G107*$G$12/1200</f>
        <v>0</v>
      </c>
      <c r="U108" s="26">
        <f>H107*$H$12/1200</f>
        <v>0</v>
      </c>
      <c r="V108" s="26">
        <f>I107*$I$12/1200</f>
        <v>0</v>
      </c>
      <c r="W108" s="26">
        <f>IF(B107&gt;0,MIN($B$13,B107+O108,AE108),0)</f>
        <v>0</v>
      </c>
      <c r="X108" s="26">
        <f>IF(C107&gt;0,MIN($C$13,C107+P108,AF108),0)</f>
        <v>0</v>
      </c>
      <c r="Y108" s="26">
        <f>IF(D107&gt;0,MIN($D$13,D107+Q108,AG108),0)</f>
        <v>0</v>
      </c>
      <c r="Z108" s="26">
        <f>IF(E107&gt;0,MIN($E$13,E107+R108,AH108),0)</f>
        <v>0</v>
      </c>
      <c r="AA108" s="26">
        <f>IF(F107&gt;0,MIN($F$13,F107+S108,AI108),0)</f>
        <v>0</v>
      </c>
      <c r="AB108" s="26">
        <f>IF(G107&gt;0,MIN($G$13,G107+T108,AJ108),0)</f>
        <v>0</v>
      </c>
      <c r="AC108" s="26">
        <f>IF(H107&gt;0,MIN($H$13,H107+U108,AK108),0)</f>
        <v>0</v>
      </c>
      <c r="AD108" s="26">
        <f>IF(I107&gt;0,MIN($I$13,I107+V108,AL108),0)</f>
        <v>0</v>
      </c>
      <c r="AE108" s="26">
        <f>$B$19</f>
        <v>795</v>
      </c>
      <c r="AF108" s="26">
        <f>AE108-W108</f>
        <v>795</v>
      </c>
      <c r="AG108" s="26">
        <f>AF108-X108</f>
        <v>795</v>
      </c>
      <c r="AH108" s="26">
        <f>AG108-Y108</f>
        <v>795</v>
      </c>
      <c r="AI108" s="26">
        <f>AH108-Z108</f>
        <v>795</v>
      </c>
      <c r="AJ108" s="26">
        <f>AI108-AA108</f>
        <v>795</v>
      </c>
      <c r="AK108" s="26">
        <f>AJ108-AB108</f>
        <v>795</v>
      </c>
      <c r="AL108" s="26">
        <f>AK108-AC108</f>
        <v>795</v>
      </c>
      <c r="AM108" s="26">
        <f>AL108-AD108</f>
        <v>795</v>
      </c>
      <c r="AN108" s="26">
        <f>B107+O108-W108</f>
        <v>0</v>
      </c>
      <c r="AO108" s="26">
        <f>C107+P108-X108</f>
        <v>0</v>
      </c>
      <c r="AP108" s="26">
        <f>D107+Q108-Y108</f>
        <v>0</v>
      </c>
      <c r="AQ108" s="26">
        <f>E107+R108-Z108</f>
        <v>0</v>
      </c>
      <c r="AR108" s="26">
        <f>F107+S108-AA108</f>
        <v>0</v>
      </c>
      <c r="AS108" s="26">
        <f>G107+T108-AB108</f>
        <v>0</v>
      </c>
      <c r="AT108" s="26">
        <f>H107+U108-AC108</f>
        <v>0</v>
      </c>
      <c r="AU108" s="26">
        <f>I107+V108-AD108</f>
        <v>0</v>
      </c>
      <c r="AV108" s="26">
        <f>AM108</f>
        <v>795</v>
      </c>
      <c r="AW108" s="26">
        <f>AV108-BE108</f>
        <v>795</v>
      </c>
      <c r="AX108" s="26">
        <f>AW108-BF108</f>
        <v>795</v>
      </c>
      <c r="AY108" s="26">
        <f>AX108-BG108</f>
        <v>795</v>
      </c>
      <c r="AZ108" s="26">
        <f>AY108-BH108</f>
        <v>795</v>
      </c>
      <c r="BA108" s="26">
        <f>AZ108-BI108</f>
        <v>795</v>
      </c>
      <c r="BB108" s="26">
        <f>BA108-BJ108</f>
        <v>795</v>
      </c>
      <c r="BC108" s="26">
        <f>BB108-BK108</f>
        <v>795</v>
      </c>
      <c r="BD108" s="26">
        <f>BC108-BL108</f>
        <v>795</v>
      </c>
      <c r="BE108" s="26">
        <f>IF(AV108&gt;0.005,MIN(AV108,INDEX($AN108:$AU108,1,B$32)),0)</f>
        <v>0</v>
      </c>
      <c r="BF108" s="26">
        <f>IF(AW108&gt;0.005,MIN(AW108,INDEX($AN108:$AU108,1,C$32)),0)</f>
        <v>0</v>
      </c>
      <c r="BG108" s="26">
        <f>IF(AX108&gt;0.005,MIN(AX108,INDEX($AN108:$AU108,1,D$32)),0)</f>
        <v>0</v>
      </c>
      <c r="BH108" s="26">
        <f>IF(AY108&gt;0.005,MIN(AY108,INDEX($AN108:$AU108,1,E$32)),0)</f>
        <v>0</v>
      </c>
      <c r="BI108" s="26">
        <f>IF(AZ108&gt;0.005,MIN(AZ108,INDEX($AN108:$AU108,1,F$32)),0)</f>
        <v>0</v>
      </c>
      <c r="BJ108" s="26">
        <f>IF(BA108&gt;0.005,MIN(BA108,INDEX($AN108:$AU108,1,G$32)),0)</f>
        <v>0</v>
      </c>
      <c r="BK108" s="26">
        <f>IF(BB108&gt;0.005,MIN(BB108,INDEX($AN108:$AU108,1,H$32)),0)</f>
        <v>0</v>
      </c>
      <c r="BL108" s="26">
        <f>IF(BC108&gt;0.005,MIN(BC108,INDEX($AN108:$AU108,1,I$32)),0)</f>
        <v>0</v>
      </c>
      <c r="BM108" s="27">
        <f>IF(M108-J108&gt;0.005,1,0)</f>
        <v>0</v>
      </c>
    </row>
    <row r="109">
      <c r="A109" s="14" t="n">
        <v>73</v>
      </c>
      <c r="B109" s="26">
        <f>IF(AN109-INDEX($BE109:$BL109,1,$J$22)&lt;0.5,0,AN109-INDEX($BE109:$BL109,1,$J$22))</f>
        <v>0</v>
      </c>
      <c r="C109" s="26">
        <f>IF(AO109-INDEX($BE109:$BL109,1,$J$23)&lt;0.5,0,AO109-INDEX($BE109:$BL109,1,$J$23))</f>
        <v>0</v>
      </c>
      <c r="D109" s="26">
        <f>IF(AP109-INDEX($BE109:$BL109,1,$J$24)&lt;0.5,0,AP109-INDEX($BE109:$BL109,1,$J$24))</f>
        <v>0</v>
      </c>
      <c r="E109" s="26">
        <f>IF(AQ109-INDEX($BE109:$BL109,1,$J$25)&lt;0.5,0,AQ109-INDEX($BE109:$BL109,1,$J$25))</f>
        <v>0</v>
      </c>
      <c r="F109" s="26">
        <f>IF(AR109-INDEX($BE109:$BL109,1,$J$26)&lt;0.5,0,AR109-INDEX($BE109:$BL109,1,$J$26))</f>
        <v>0</v>
      </c>
      <c r="G109" s="26">
        <f>IF(AS109-INDEX($BE109:$BL109,1,$J$27)&lt;0.5,0,AS109-INDEX($BE109:$BL109,1,$J$27))</f>
        <v>0</v>
      </c>
      <c r="H109" s="26">
        <f>IF(AT109-INDEX($BE109:$BL109,1,$J$28)&lt;0.5,0,AT109-INDEX($BE109:$BL109,1,$J$28))</f>
        <v>0</v>
      </c>
      <c r="I109" s="26">
        <f>IF(AU109-INDEX($BE109:$BL109,1,$J$29)&lt;0.5,0,AU109-INDEX($BE109:$BL109,1,$J$29))</f>
        <v>0</v>
      </c>
      <c r="J109" s="13">
        <f>SUM(B109:I109)</f>
        <v>0</v>
      </c>
      <c r="K109" s="26">
        <f>SUM(O109:V109)</f>
        <v>0</v>
      </c>
      <c r="L109" s="26">
        <f>SUM(W109:AD109)+SUM(BE109:BL109)</f>
        <v>0</v>
      </c>
      <c r="M109" s="26">
        <f>J108</f>
        <v>0</v>
      </c>
      <c r="N109" s="27">
        <f>IF(M109&gt;0,1,0)</f>
        <v>0</v>
      </c>
      <c r="O109" s="26">
        <f>B108*$B$12/1200</f>
        <v>0</v>
      </c>
      <c r="P109" s="26">
        <f>C108*$C$12/1200</f>
        <v>0</v>
      </c>
      <c r="Q109" s="26">
        <f>D108*$D$12/1200</f>
        <v>0</v>
      </c>
      <c r="R109" s="26">
        <f>E108*$E$12/1200</f>
        <v>0</v>
      </c>
      <c r="S109" s="26">
        <f>F108*$F$12/1200</f>
        <v>0</v>
      </c>
      <c r="T109" s="26">
        <f>G108*$G$12/1200</f>
        <v>0</v>
      </c>
      <c r="U109" s="26">
        <f>H108*$H$12/1200</f>
        <v>0</v>
      </c>
      <c r="V109" s="26">
        <f>I108*$I$12/1200</f>
        <v>0</v>
      </c>
      <c r="W109" s="26">
        <f>IF(B108&gt;0,MIN($B$13,B108+O109,AE109),0)</f>
        <v>0</v>
      </c>
      <c r="X109" s="26">
        <f>IF(C108&gt;0,MIN($C$13,C108+P109,AF109),0)</f>
        <v>0</v>
      </c>
      <c r="Y109" s="26">
        <f>IF(D108&gt;0,MIN($D$13,D108+Q109,AG109),0)</f>
        <v>0</v>
      </c>
      <c r="Z109" s="26">
        <f>IF(E108&gt;0,MIN($E$13,E108+R109,AH109),0)</f>
        <v>0</v>
      </c>
      <c r="AA109" s="26">
        <f>IF(F108&gt;0,MIN($F$13,F108+S109,AI109),0)</f>
        <v>0</v>
      </c>
      <c r="AB109" s="26">
        <f>IF(G108&gt;0,MIN($G$13,G108+T109,AJ109),0)</f>
        <v>0</v>
      </c>
      <c r="AC109" s="26">
        <f>IF(H108&gt;0,MIN($H$13,H108+U109,AK109),0)</f>
        <v>0</v>
      </c>
      <c r="AD109" s="26">
        <f>IF(I108&gt;0,MIN($I$13,I108+V109,AL109),0)</f>
        <v>0</v>
      </c>
      <c r="AE109" s="26">
        <f>$B$19</f>
        <v>795</v>
      </c>
      <c r="AF109" s="26">
        <f>AE109-W109</f>
        <v>795</v>
      </c>
      <c r="AG109" s="26">
        <f>AF109-X109</f>
        <v>795</v>
      </c>
      <c r="AH109" s="26">
        <f>AG109-Y109</f>
        <v>795</v>
      </c>
      <c r="AI109" s="26">
        <f>AH109-Z109</f>
        <v>795</v>
      </c>
      <c r="AJ109" s="26">
        <f>AI109-AA109</f>
        <v>795</v>
      </c>
      <c r="AK109" s="26">
        <f>AJ109-AB109</f>
        <v>795</v>
      </c>
      <c r="AL109" s="26">
        <f>AK109-AC109</f>
        <v>795</v>
      </c>
      <c r="AM109" s="26">
        <f>AL109-AD109</f>
        <v>795</v>
      </c>
      <c r="AN109" s="26">
        <f>B108+O109-W109</f>
        <v>0</v>
      </c>
      <c r="AO109" s="26">
        <f>C108+P109-X109</f>
        <v>0</v>
      </c>
      <c r="AP109" s="26">
        <f>D108+Q109-Y109</f>
        <v>0</v>
      </c>
      <c r="AQ109" s="26">
        <f>E108+R109-Z109</f>
        <v>0</v>
      </c>
      <c r="AR109" s="26">
        <f>F108+S109-AA109</f>
        <v>0</v>
      </c>
      <c r="AS109" s="26">
        <f>G108+T109-AB109</f>
        <v>0</v>
      </c>
      <c r="AT109" s="26">
        <f>H108+U109-AC109</f>
        <v>0</v>
      </c>
      <c r="AU109" s="26">
        <f>I108+V109-AD109</f>
        <v>0</v>
      </c>
      <c r="AV109" s="26">
        <f>AM109</f>
        <v>795</v>
      </c>
      <c r="AW109" s="26">
        <f>AV109-BE109</f>
        <v>795</v>
      </c>
      <c r="AX109" s="26">
        <f>AW109-BF109</f>
        <v>795</v>
      </c>
      <c r="AY109" s="26">
        <f>AX109-BG109</f>
        <v>795</v>
      </c>
      <c r="AZ109" s="26">
        <f>AY109-BH109</f>
        <v>795</v>
      </c>
      <c r="BA109" s="26">
        <f>AZ109-BI109</f>
        <v>795</v>
      </c>
      <c r="BB109" s="26">
        <f>BA109-BJ109</f>
        <v>795</v>
      </c>
      <c r="BC109" s="26">
        <f>BB109-BK109</f>
        <v>795</v>
      </c>
      <c r="BD109" s="26">
        <f>BC109-BL109</f>
        <v>795</v>
      </c>
      <c r="BE109" s="26">
        <f>IF(AV109&gt;0.005,MIN(AV109,INDEX($AN109:$AU109,1,B$32)),0)</f>
        <v>0</v>
      </c>
      <c r="BF109" s="26">
        <f>IF(AW109&gt;0.005,MIN(AW109,INDEX($AN109:$AU109,1,C$32)),0)</f>
        <v>0</v>
      </c>
      <c r="BG109" s="26">
        <f>IF(AX109&gt;0.005,MIN(AX109,INDEX($AN109:$AU109,1,D$32)),0)</f>
        <v>0</v>
      </c>
      <c r="BH109" s="26">
        <f>IF(AY109&gt;0.005,MIN(AY109,INDEX($AN109:$AU109,1,E$32)),0)</f>
        <v>0</v>
      </c>
      <c r="BI109" s="26">
        <f>IF(AZ109&gt;0.005,MIN(AZ109,INDEX($AN109:$AU109,1,F$32)),0)</f>
        <v>0</v>
      </c>
      <c r="BJ109" s="26">
        <f>IF(BA109&gt;0.005,MIN(BA109,INDEX($AN109:$AU109,1,G$32)),0)</f>
        <v>0</v>
      </c>
      <c r="BK109" s="26">
        <f>IF(BB109&gt;0.005,MIN(BB109,INDEX($AN109:$AU109,1,H$32)),0)</f>
        <v>0</v>
      </c>
      <c r="BL109" s="26">
        <f>IF(BC109&gt;0.005,MIN(BC109,INDEX($AN109:$AU109,1,I$32)),0)</f>
        <v>0</v>
      </c>
      <c r="BM109" s="27">
        <f>IF(M109-J109&gt;0.005,1,0)</f>
        <v>0</v>
      </c>
    </row>
    <row r="110">
      <c r="A110" s="14" t="n">
        <v>74</v>
      </c>
      <c r="B110" s="26">
        <f>IF(AN110-INDEX($BE110:$BL110,1,$J$22)&lt;0.5,0,AN110-INDEX($BE110:$BL110,1,$J$22))</f>
        <v>0</v>
      </c>
      <c r="C110" s="26">
        <f>IF(AO110-INDEX($BE110:$BL110,1,$J$23)&lt;0.5,0,AO110-INDEX($BE110:$BL110,1,$J$23))</f>
        <v>0</v>
      </c>
      <c r="D110" s="26">
        <f>IF(AP110-INDEX($BE110:$BL110,1,$J$24)&lt;0.5,0,AP110-INDEX($BE110:$BL110,1,$J$24))</f>
        <v>0</v>
      </c>
      <c r="E110" s="26">
        <f>IF(AQ110-INDEX($BE110:$BL110,1,$J$25)&lt;0.5,0,AQ110-INDEX($BE110:$BL110,1,$J$25))</f>
        <v>0</v>
      </c>
      <c r="F110" s="26">
        <f>IF(AR110-INDEX($BE110:$BL110,1,$J$26)&lt;0.5,0,AR110-INDEX($BE110:$BL110,1,$J$26))</f>
        <v>0</v>
      </c>
      <c r="G110" s="26">
        <f>IF(AS110-INDEX($BE110:$BL110,1,$J$27)&lt;0.5,0,AS110-INDEX($BE110:$BL110,1,$J$27))</f>
        <v>0</v>
      </c>
      <c r="H110" s="26">
        <f>IF(AT110-INDEX($BE110:$BL110,1,$J$28)&lt;0.5,0,AT110-INDEX($BE110:$BL110,1,$J$28))</f>
        <v>0</v>
      </c>
      <c r="I110" s="26">
        <f>IF(AU110-INDEX($BE110:$BL110,1,$J$29)&lt;0.5,0,AU110-INDEX($BE110:$BL110,1,$J$29))</f>
        <v>0</v>
      </c>
      <c r="J110" s="13">
        <f>SUM(B110:I110)</f>
        <v>0</v>
      </c>
      <c r="K110" s="26">
        <f>SUM(O110:V110)</f>
        <v>0</v>
      </c>
      <c r="L110" s="26">
        <f>SUM(W110:AD110)+SUM(BE110:BL110)</f>
        <v>0</v>
      </c>
      <c r="M110" s="26">
        <f>J109</f>
        <v>0</v>
      </c>
      <c r="N110" s="27">
        <f>IF(M110&gt;0,1,0)</f>
        <v>0</v>
      </c>
      <c r="O110" s="26">
        <f>B109*$B$12/1200</f>
        <v>0</v>
      </c>
      <c r="P110" s="26">
        <f>C109*$C$12/1200</f>
        <v>0</v>
      </c>
      <c r="Q110" s="26">
        <f>D109*$D$12/1200</f>
        <v>0</v>
      </c>
      <c r="R110" s="26">
        <f>E109*$E$12/1200</f>
        <v>0</v>
      </c>
      <c r="S110" s="26">
        <f>F109*$F$12/1200</f>
        <v>0</v>
      </c>
      <c r="T110" s="26">
        <f>G109*$G$12/1200</f>
        <v>0</v>
      </c>
      <c r="U110" s="26">
        <f>H109*$H$12/1200</f>
        <v>0</v>
      </c>
      <c r="V110" s="26">
        <f>I109*$I$12/1200</f>
        <v>0</v>
      </c>
      <c r="W110" s="26">
        <f>IF(B109&gt;0,MIN($B$13,B109+O110,AE110),0)</f>
        <v>0</v>
      </c>
      <c r="X110" s="26">
        <f>IF(C109&gt;0,MIN($C$13,C109+P110,AF110),0)</f>
        <v>0</v>
      </c>
      <c r="Y110" s="26">
        <f>IF(D109&gt;0,MIN($D$13,D109+Q110,AG110),0)</f>
        <v>0</v>
      </c>
      <c r="Z110" s="26">
        <f>IF(E109&gt;0,MIN($E$13,E109+R110,AH110),0)</f>
        <v>0</v>
      </c>
      <c r="AA110" s="26">
        <f>IF(F109&gt;0,MIN($F$13,F109+S110,AI110),0)</f>
        <v>0</v>
      </c>
      <c r="AB110" s="26">
        <f>IF(G109&gt;0,MIN($G$13,G109+T110,AJ110),0)</f>
        <v>0</v>
      </c>
      <c r="AC110" s="26">
        <f>IF(H109&gt;0,MIN($H$13,H109+U110,AK110),0)</f>
        <v>0</v>
      </c>
      <c r="AD110" s="26">
        <f>IF(I109&gt;0,MIN($I$13,I109+V110,AL110),0)</f>
        <v>0</v>
      </c>
      <c r="AE110" s="26">
        <f>$B$19</f>
        <v>795</v>
      </c>
      <c r="AF110" s="26">
        <f>AE110-W110</f>
        <v>795</v>
      </c>
      <c r="AG110" s="26">
        <f>AF110-X110</f>
        <v>795</v>
      </c>
      <c r="AH110" s="26">
        <f>AG110-Y110</f>
        <v>795</v>
      </c>
      <c r="AI110" s="26">
        <f>AH110-Z110</f>
        <v>795</v>
      </c>
      <c r="AJ110" s="26">
        <f>AI110-AA110</f>
        <v>795</v>
      </c>
      <c r="AK110" s="26">
        <f>AJ110-AB110</f>
        <v>795</v>
      </c>
      <c r="AL110" s="26">
        <f>AK110-AC110</f>
        <v>795</v>
      </c>
      <c r="AM110" s="26">
        <f>AL110-AD110</f>
        <v>795</v>
      </c>
      <c r="AN110" s="26">
        <f>B109+O110-W110</f>
        <v>0</v>
      </c>
      <c r="AO110" s="26">
        <f>C109+P110-X110</f>
        <v>0</v>
      </c>
      <c r="AP110" s="26">
        <f>D109+Q110-Y110</f>
        <v>0</v>
      </c>
      <c r="AQ110" s="26">
        <f>E109+R110-Z110</f>
        <v>0</v>
      </c>
      <c r="AR110" s="26">
        <f>F109+S110-AA110</f>
        <v>0</v>
      </c>
      <c r="AS110" s="26">
        <f>G109+T110-AB110</f>
        <v>0</v>
      </c>
      <c r="AT110" s="26">
        <f>H109+U110-AC110</f>
        <v>0</v>
      </c>
      <c r="AU110" s="26">
        <f>I109+V110-AD110</f>
        <v>0</v>
      </c>
      <c r="AV110" s="26">
        <f>AM110</f>
        <v>795</v>
      </c>
      <c r="AW110" s="26">
        <f>AV110-BE110</f>
        <v>795</v>
      </c>
      <c r="AX110" s="26">
        <f>AW110-BF110</f>
        <v>795</v>
      </c>
      <c r="AY110" s="26">
        <f>AX110-BG110</f>
        <v>795</v>
      </c>
      <c r="AZ110" s="26">
        <f>AY110-BH110</f>
        <v>795</v>
      </c>
      <c r="BA110" s="26">
        <f>AZ110-BI110</f>
        <v>795</v>
      </c>
      <c r="BB110" s="26">
        <f>BA110-BJ110</f>
        <v>795</v>
      </c>
      <c r="BC110" s="26">
        <f>BB110-BK110</f>
        <v>795</v>
      </c>
      <c r="BD110" s="26">
        <f>BC110-BL110</f>
        <v>795</v>
      </c>
      <c r="BE110" s="26">
        <f>IF(AV110&gt;0.005,MIN(AV110,INDEX($AN110:$AU110,1,B$32)),0)</f>
        <v>0</v>
      </c>
      <c r="BF110" s="26">
        <f>IF(AW110&gt;0.005,MIN(AW110,INDEX($AN110:$AU110,1,C$32)),0)</f>
        <v>0</v>
      </c>
      <c r="BG110" s="26">
        <f>IF(AX110&gt;0.005,MIN(AX110,INDEX($AN110:$AU110,1,D$32)),0)</f>
        <v>0</v>
      </c>
      <c r="BH110" s="26">
        <f>IF(AY110&gt;0.005,MIN(AY110,INDEX($AN110:$AU110,1,E$32)),0)</f>
        <v>0</v>
      </c>
      <c r="BI110" s="26">
        <f>IF(AZ110&gt;0.005,MIN(AZ110,INDEX($AN110:$AU110,1,F$32)),0)</f>
        <v>0</v>
      </c>
      <c r="BJ110" s="26">
        <f>IF(BA110&gt;0.005,MIN(BA110,INDEX($AN110:$AU110,1,G$32)),0)</f>
        <v>0</v>
      </c>
      <c r="BK110" s="26">
        <f>IF(BB110&gt;0.005,MIN(BB110,INDEX($AN110:$AU110,1,H$32)),0)</f>
        <v>0</v>
      </c>
      <c r="BL110" s="26">
        <f>IF(BC110&gt;0.005,MIN(BC110,INDEX($AN110:$AU110,1,I$32)),0)</f>
        <v>0</v>
      </c>
      <c r="BM110" s="27">
        <f>IF(M110-J110&gt;0.005,1,0)</f>
        <v>0</v>
      </c>
    </row>
    <row r="111">
      <c r="A111" s="14" t="n">
        <v>75</v>
      </c>
      <c r="B111" s="26">
        <f>IF(AN111-INDEX($BE111:$BL111,1,$J$22)&lt;0.5,0,AN111-INDEX($BE111:$BL111,1,$J$22))</f>
        <v>0</v>
      </c>
      <c r="C111" s="26">
        <f>IF(AO111-INDEX($BE111:$BL111,1,$J$23)&lt;0.5,0,AO111-INDEX($BE111:$BL111,1,$J$23))</f>
        <v>0</v>
      </c>
      <c r="D111" s="26">
        <f>IF(AP111-INDEX($BE111:$BL111,1,$J$24)&lt;0.5,0,AP111-INDEX($BE111:$BL111,1,$J$24))</f>
        <v>0</v>
      </c>
      <c r="E111" s="26">
        <f>IF(AQ111-INDEX($BE111:$BL111,1,$J$25)&lt;0.5,0,AQ111-INDEX($BE111:$BL111,1,$J$25))</f>
        <v>0</v>
      </c>
      <c r="F111" s="26">
        <f>IF(AR111-INDEX($BE111:$BL111,1,$J$26)&lt;0.5,0,AR111-INDEX($BE111:$BL111,1,$J$26))</f>
        <v>0</v>
      </c>
      <c r="G111" s="26">
        <f>IF(AS111-INDEX($BE111:$BL111,1,$J$27)&lt;0.5,0,AS111-INDEX($BE111:$BL111,1,$J$27))</f>
        <v>0</v>
      </c>
      <c r="H111" s="26">
        <f>IF(AT111-INDEX($BE111:$BL111,1,$J$28)&lt;0.5,0,AT111-INDEX($BE111:$BL111,1,$J$28))</f>
        <v>0</v>
      </c>
      <c r="I111" s="26">
        <f>IF(AU111-INDEX($BE111:$BL111,1,$J$29)&lt;0.5,0,AU111-INDEX($BE111:$BL111,1,$J$29))</f>
        <v>0</v>
      </c>
      <c r="J111" s="13">
        <f>SUM(B111:I111)</f>
        <v>0</v>
      </c>
      <c r="K111" s="26">
        <f>SUM(O111:V111)</f>
        <v>0</v>
      </c>
      <c r="L111" s="26">
        <f>SUM(W111:AD111)+SUM(BE111:BL111)</f>
        <v>0</v>
      </c>
      <c r="M111" s="26">
        <f>J110</f>
        <v>0</v>
      </c>
      <c r="N111" s="27">
        <f>IF(M111&gt;0,1,0)</f>
        <v>0</v>
      </c>
      <c r="O111" s="26">
        <f>B110*$B$12/1200</f>
        <v>0</v>
      </c>
      <c r="P111" s="26">
        <f>C110*$C$12/1200</f>
        <v>0</v>
      </c>
      <c r="Q111" s="26">
        <f>D110*$D$12/1200</f>
        <v>0</v>
      </c>
      <c r="R111" s="26">
        <f>E110*$E$12/1200</f>
        <v>0</v>
      </c>
      <c r="S111" s="26">
        <f>F110*$F$12/1200</f>
        <v>0</v>
      </c>
      <c r="T111" s="26">
        <f>G110*$G$12/1200</f>
        <v>0</v>
      </c>
      <c r="U111" s="26">
        <f>H110*$H$12/1200</f>
        <v>0</v>
      </c>
      <c r="V111" s="26">
        <f>I110*$I$12/1200</f>
        <v>0</v>
      </c>
      <c r="W111" s="26">
        <f>IF(B110&gt;0,MIN($B$13,B110+O111,AE111),0)</f>
        <v>0</v>
      </c>
      <c r="X111" s="26">
        <f>IF(C110&gt;0,MIN($C$13,C110+P111,AF111),0)</f>
        <v>0</v>
      </c>
      <c r="Y111" s="26">
        <f>IF(D110&gt;0,MIN($D$13,D110+Q111,AG111),0)</f>
        <v>0</v>
      </c>
      <c r="Z111" s="26">
        <f>IF(E110&gt;0,MIN($E$13,E110+R111,AH111),0)</f>
        <v>0</v>
      </c>
      <c r="AA111" s="26">
        <f>IF(F110&gt;0,MIN($F$13,F110+S111,AI111),0)</f>
        <v>0</v>
      </c>
      <c r="AB111" s="26">
        <f>IF(G110&gt;0,MIN($G$13,G110+T111,AJ111),0)</f>
        <v>0</v>
      </c>
      <c r="AC111" s="26">
        <f>IF(H110&gt;0,MIN($H$13,H110+U111,AK111),0)</f>
        <v>0</v>
      </c>
      <c r="AD111" s="26">
        <f>IF(I110&gt;0,MIN($I$13,I110+V111,AL111),0)</f>
        <v>0</v>
      </c>
      <c r="AE111" s="26">
        <f>$B$19</f>
        <v>795</v>
      </c>
      <c r="AF111" s="26">
        <f>AE111-W111</f>
        <v>795</v>
      </c>
      <c r="AG111" s="26">
        <f>AF111-X111</f>
        <v>795</v>
      </c>
      <c r="AH111" s="26">
        <f>AG111-Y111</f>
        <v>795</v>
      </c>
      <c r="AI111" s="26">
        <f>AH111-Z111</f>
        <v>795</v>
      </c>
      <c r="AJ111" s="26">
        <f>AI111-AA111</f>
        <v>795</v>
      </c>
      <c r="AK111" s="26">
        <f>AJ111-AB111</f>
        <v>795</v>
      </c>
      <c r="AL111" s="26">
        <f>AK111-AC111</f>
        <v>795</v>
      </c>
      <c r="AM111" s="26">
        <f>AL111-AD111</f>
        <v>795</v>
      </c>
      <c r="AN111" s="26">
        <f>B110+O111-W111</f>
        <v>0</v>
      </c>
      <c r="AO111" s="26">
        <f>C110+P111-X111</f>
        <v>0</v>
      </c>
      <c r="AP111" s="26">
        <f>D110+Q111-Y111</f>
        <v>0</v>
      </c>
      <c r="AQ111" s="26">
        <f>E110+R111-Z111</f>
        <v>0</v>
      </c>
      <c r="AR111" s="26">
        <f>F110+S111-AA111</f>
        <v>0</v>
      </c>
      <c r="AS111" s="26">
        <f>G110+T111-AB111</f>
        <v>0</v>
      </c>
      <c r="AT111" s="26">
        <f>H110+U111-AC111</f>
        <v>0</v>
      </c>
      <c r="AU111" s="26">
        <f>I110+V111-AD111</f>
        <v>0</v>
      </c>
      <c r="AV111" s="26">
        <f>AM111</f>
        <v>795</v>
      </c>
      <c r="AW111" s="26">
        <f>AV111-BE111</f>
        <v>795</v>
      </c>
      <c r="AX111" s="26">
        <f>AW111-BF111</f>
        <v>795</v>
      </c>
      <c r="AY111" s="26">
        <f>AX111-BG111</f>
        <v>795</v>
      </c>
      <c r="AZ111" s="26">
        <f>AY111-BH111</f>
        <v>795</v>
      </c>
      <c r="BA111" s="26">
        <f>AZ111-BI111</f>
        <v>795</v>
      </c>
      <c r="BB111" s="26">
        <f>BA111-BJ111</f>
        <v>795</v>
      </c>
      <c r="BC111" s="26">
        <f>BB111-BK111</f>
        <v>795</v>
      </c>
      <c r="BD111" s="26">
        <f>BC111-BL111</f>
        <v>795</v>
      </c>
      <c r="BE111" s="26">
        <f>IF(AV111&gt;0.005,MIN(AV111,INDEX($AN111:$AU111,1,B$32)),0)</f>
        <v>0</v>
      </c>
      <c r="BF111" s="26">
        <f>IF(AW111&gt;0.005,MIN(AW111,INDEX($AN111:$AU111,1,C$32)),0)</f>
        <v>0</v>
      </c>
      <c r="BG111" s="26">
        <f>IF(AX111&gt;0.005,MIN(AX111,INDEX($AN111:$AU111,1,D$32)),0)</f>
        <v>0</v>
      </c>
      <c r="BH111" s="26">
        <f>IF(AY111&gt;0.005,MIN(AY111,INDEX($AN111:$AU111,1,E$32)),0)</f>
        <v>0</v>
      </c>
      <c r="BI111" s="26">
        <f>IF(AZ111&gt;0.005,MIN(AZ111,INDEX($AN111:$AU111,1,F$32)),0)</f>
        <v>0</v>
      </c>
      <c r="BJ111" s="26">
        <f>IF(BA111&gt;0.005,MIN(BA111,INDEX($AN111:$AU111,1,G$32)),0)</f>
        <v>0</v>
      </c>
      <c r="BK111" s="26">
        <f>IF(BB111&gt;0.005,MIN(BB111,INDEX($AN111:$AU111,1,H$32)),0)</f>
        <v>0</v>
      </c>
      <c r="BL111" s="26">
        <f>IF(BC111&gt;0.005,MIN(BC111,INDEX($AN111:$AU111,1,I$32)),0)</f>
        <v>0</v>
      </c>
      <c r="BM111" s="27">
        <f>IF(M111-J111&gt;0.005,1,0)</f>
        <v>0</v>
      </c>
    </row>
    <row r="112">
      <c r="A112" s="14" t="n">
        <v>76</v>
      </c>
      <c r="B112" s="26">
        <f>IF(AN112-INDEX($BE112:$BL112,1,$J$22)&lt;0.5,0,AN112-INDEX($BE112:$BL112,1,$J$22))</f>
        <v>0</v>
      </c>
      <c r="C112" s="26">
        <f>IF(AO112-INDEX($BE112:$BL112,1,$J$23)&lt;0.5,0,AO112-INDEX($BE112:$BL112,1,$J$23))</f>
        <v>0</v>
      </c>
      <c r="D112" s="26">
        <f>IF(AP112-INDEX($BE112:$BL112,1,$J$24)&lt;0.5,0,AP112-INDEX($BE112:$BL112,1,$J$24))</f>
        <v>0</v>
      </c>
      <c r="E112" s="26">
        <f>IF(AQ112-INDEX($BE112:$BL112,1,$J$25)&lt;0.5,0,AQ112-INDEX($BE112:$BL112,1,$J$25))</f>
        <v>0</v>
      </c>
      <c r="F112" s="26">
        <f>IF(AR112-INDEX($BE112:$BL112,1,$J$26)&lt;0.5,0,AR112-INDEX($BE112:$BL112,1,$J$26))</f>
        <v>0</v>
      </c>
      <c r="G112" s="26">
        <f>IF(AS112-INDEX($BE112:$BL112,1,$J$27)&lt;0.5,0,AS112-INDEX($BE112:$BL112,1,$J$27))</f>
        <v>0</v>
      </c>
      <c r="H112" s="26">
        <f>IF(AT112-INDEX($BE112:$BL112,1,$J$28)&lt;0.5,0,AT112-INDEX($BE112:$BL112,1,$J$28))</f>
        <v>0</v>
      </c>
      <c r="I112" s="26">
        <f>IF(AU112-INDEX($BE112:$BL112,1,$J$29)&lt;0.5,0,AU112-INDEX($BE112:$BL112,1,$J$29))</f>
        <v>0</v>
      </c>
      <c r="J112" s="13">
        <f>SUM(B112:I112)</f>
        <v>0</v>
      </c>
      <c r="K112" s="26">
        <f>SUM(O112:V112)</f>
        <v>0</v>
      </c>
      <c r="L112" s="26">
        <f>SUM(W112:AD112)+SUM(BE112:BL112)</f>
        <v>0</v>
      </c>
      <c r="M112" s="26">
        <f>J111</f>
        <v>0</v>
      </c>
      <c r="N112" s="27">
        <f>IF(M112&gt;0,1,0)</f>
        <v>0</v>
      </c>
      <c r="O112" s="26">
        <f>B111*$B$12/1200</f>
        <v>0</v>
      </c>
      <c r="P112" s="26">
        <f>C111*$C$12/1200</f>
        <v>0</v>
      </c>
      <c r="Q112" s="26">
        <f>D111*$D$12/1200</f>
        <v>0</v>
      </c>
      <c r="R112" s="26">
        <f>E111*$E$12/1200</f>
        <v>0</v>
      </c>
      <c r="S112" s="26">
        <f>F111*$F$12/1200</f>
        <v>0</v>
      </c>
      <c r="T112" s="26">
        <f>G111*$G$12/1200</f>
        <v>0</v>
      </c>
      <c r="U112" s="26">
        <f>H111*$H$12/1200</f>
        <v>0</v>
      </c>
      <c r="V112" s="26">
        <f>I111*$I$12/1200</f>
        <v>0</v>
      </c>
      <c r="W112" s="26">
        <f>IF(B111&gt;0,MIN($B$13,B111+O112,AE112),0)</f>
        <v>0</v>
      </c>
      <c r="X112" s="26">
        <f>IF(C111&gt;0,MIN($C$13,C111+P112,AF112),0)</f>
        <v>0</v>
      </c>
      <c r="Y112" s="26">
        <f>IF(D111&gt;0,MIN($D$13,D111+Q112,AG112),0)</f>
        <v>0</v>
      </c>
      <c r="Z112" s="26">
        <f>IF(E111&gt;0,MIN($E$13,E111+R112,AH112),0)</f>
        <v>0</v>
      </c>
      <c r="AA112" s="26">
        <f>IF(F111&gt;0,MIN($F$13,F111+S112,AI112),0)</f>
        <v>0</v>
      </c>
      <c r="AB112" s="26">
        <f>IF(G111&gt;0,MIN($G$13,G111+T112,AJ112),0)</f>
        <v>0</v>
      </c>
      <c r="AC112" s="26">
        <f>IF(H111&gt;0,MIN($H$13,H111+U112,AK112),0)</f>
        <v>0</v>
      </c>
      <c r="AD112" s="26">
        <f>IF(I111&gt;0,MIN($I$13,I111+V112,AL112),0)</f>
        <v>0</v>
      </c>
      <c r="AE112" s="26">
        <f>$B$19</f>
        <v>795</v>
      </c>
      <c r="AF112" s="26">
        <f>AE112-W112</f>
        <v>795</v>
      </c>
      <c r="AG112" s="26">
        <f>AF112-X112</f>
        <v>795</v>
      </c>
      <c r="AH112" s="26">
        <f>AG112-Y112</f>
        <v>795</v>
      </c>
      <c r="AI112" s="26">
        <f>AH112-Z112</f>
        <v>795</v>
      </c>
      <c r="AJ112" s="26">
        <f>AI112-AA112</f>
        <v>795</v>
      </c>
      <c r="AK112" s="26">
        <f>AJ112-AB112</f>
        <v>795</v>
      </c>
      <c r="AL112" s="26">
        <f>AK112-AC112</f>
        <v>795</v>
      </c>
      <c r="AM112" s="26">
        <f>AL112-AD112</f>
        <v>795</v>
      </c>
      <c r="AN112" s="26">
        <f>B111+O112-W112</f>
        <v>0</v>
      </c>
      <c r="AO112" s="26">
        <f>C111+P112-X112</f>
        <v>0</v>
      </c>
      <c r="AP112" s="26">
        <f>D111+Q112-Y112</f>
        <v>0</v>
      </c>
      <c r="AQ112" s="26">
        <f>E111+R112-Z112</f>
        <v>0</v>
      </c>
      <c r="AR112" s="26">
        <f>F111+S112-AA112</f>
        <v>0</v>
      </c>
      <c r="AS112" s="26">
        <f>G111+T112-AB112</f>
        <v>0</v>
      </c>
      <c r="AT112" s="26">
        <f>H111+U112-AC112</f>
        <v>0</v>
      </c>
      <c r="AU112" s="26">
        <f>I111+V112-AD112</f>
        <v>0</v>
      </c>
      <c r="AV112" s="26">
        <f>AM112</f>
        <v>795</v>
      </c>
      <c r="AW112" s="26">
        <f>AV112-BE112</f>
        <v>795</v>
      </c>
      <c r="AX112" s="26">
        <f>AW112-BF112</f>
        <v>795</v>
      </c>
      <c r="AY112" s="26">
        <f>AX112-BG112</f>
        <v>795</v>
      </c>
      <c r="AZ112" s="26">
        <f>AY112-BH112</f>
        <v>795</v>
      </c>
      <c r="BA112" s="26">
        <f>AZ112-BI112</f>
        <v>795</v>
      </c>
      <c r="BB112" s="26">
        <f>BA112-BJ112</f>
        <v>795</v>
      </c>
      <c r="BC112" s="26">
        <f>BB112-BK112</f>
        <v>795</v>
      </c>
      <c r="BD112" s="26">
        <f>BC112-BL112</f>
        <v>795</v>
      </c>
      <c r="BE112" s="26">
        <f>IF(AV112&gt;0.005,MIN(AV112,INDEX($AN112:$AU112,1,B$32)),0)</f>
        <v>0</v>
      </c>
      <c r="BF112" s="26">
        <f>IF(AW112&gt;0.005,MIN(AW112,INDEX($AN112:$AU112,1,C$32)),0)</f>
        <v>0</v>
      </c>
      <c r="BG112" s="26">
        <f>IF(AX112&gt;0.005,MIN(AX112,INDEX($AN112:$AU112,1,D$32)),0)</f>
        <v>0</v>
      </c>
      <c r="BH112" s="26">
        <f>IF(AY112&gt;0.005,MIN(AY112,INDEX($AN112:$AU112,1,E$32)),0)</f>
        <v>0</v>
      </c>
      <c r="BI112" s="26">
        <f>IF(AZ112&gt;0.005,MIN(AZ112,INDEX($AN112:$AU112,1,F$32)),0)</f>
        <v>0</v>
      </c>
      <c r="BJ112" s="26">
        <f>IF(BA112&gt;0.005,MIN(BA112,INDEX($AN112:$AU112,1,G$32)),0)</f>
        <v>0</v>
      </c>
      <c r="BK112" s="26">
        <f>IF(BB112&gt;0.005,MIN(BB112,INDEX($AN112:$AU112,1,H$32)),0)</f>
        <v>0</v>
      </c>
      <c r="BL112" s="26">
        <f>IF(BC112&gt;0.005,MIN(BC112,INDEX($AN112:$AU112,1,I$32)),0)</f>
        <v>0</v>
      </c>
      <c r="BM112" s="27">
        <f>IF(M112-J112&gt;0.005,1,0)</f>
        <v>0</v>
      </c>
    </row>
    <row r="113">
      <c r="A113" s="14" t="n">
        <v>77</v>
      </c>
      <c r="B113" s="26">
        <f>IF(AN113-INDEX($BE113:$BL113,1,$J$22)&lt;0.5,0,AN113-INDEX($BE113:$BL113,1,$J$22))</f>
        <v>0</v>
      </c>
      <c r="C113" s="26">
        <f>IF(AO113-INDEX($BE113:$BL113,1,$J$23)&lt;0.5,0,AO113-INDEX($BE113:$BL113,1,$J$23))</f>
        <v>0</v>
      </c>
      <c r="D113" s="26">
        <f>IF(AP113-INDEX($BE113:$BL113,1,$J$24)&lt;0.5,0,AP113-INDEX($BE113:$BL113,1,$J$24))</f>
        <v>0</v>
      </c>
      <c r="E113" s="26">
        <f>IF(AQ113-INDEX($BE113:$BL113,1,$J$25)&lt;0.5,0,AQ113-INDEX($BE113:$BL113,1,$J$25))</f>
        <v>0</v>
      </c>
      <c r="F113" s="26">
        <f>IF(AR113-INDEX($BE113:$BL113,1,$J$26)&lt;0.5,0,AR113-INDEX($BE113:$BL113,1,$J$26))</f>
        <v>0</v>
      </c>
      <c r="G113" s="26">
        <f>IF(AS113-INDEX($BE113:$BL113,1,$J$27)&lt;0.5,0,AS113-INDEX($BE113:$BL113,1,$J$27))</f>
        <v>0</v>
      </c>
      <c r="H113" s="26">
        <f>IF(AT113-INDEX($BE113:$BL113,1,$J$28)&lt;0.5,0,AT113-INDEX($BE113:$BL113,1,$J$28))</f>
        <v>0</v>
      </c>
      <c r="I113" s="26">
        <f>IF(AU113-INDEX($BE113:$BL113,1,$J$29)&lt;0.5,0,AU113-INDEX($BE113:$BL113,1,$J$29))</f>
        <v>0</v>
      </c>
      <c r="J113" s="13">
        <f>SUM(B113:I113)</f>
        <v>0</v>
      </c>
      <c r="K113" s="26">
        <f>SUM(O113:V113)</f>
        <v>0</v>
      </c>
      <c r="L113" s="26">
        <f>SUM(W113:AD113)+SUM(BE113:BL113)</f>
        <v>0</v>
      </c>
      <c r="M113" s="26">
        <f>J112</f>
        <v>0</v>
      </c>
      <c r="N113" s="27">
        <f>IF(M113&gt;0,1,0)</f>
        <v>0</v>
      </c>
      <c r="O113" s="26">
        <f>B112*$B$12/1200</f>
        <v>0</v>
      </c>
      <c r="P113" s="26">
        <f>C112*$C$12/1200</f>
        <v>0</v>
      </c>
      <c r="Q113" s="26">
        <f>D112*$D$12/1200</f>
        <v>0</v>
      </c>
      <c r="R113" s="26">
        <f>E112*$E$12/1200</f>
        <v>0</v>
      </c>
      <c r="S113" s="26">
        <f>F112*$F$12/1200</f>
        <v>0</v>
      </c>
      <c r="T113" s="26">
        <f>G112*$G$12/1200</f>
        <v>0</v>
      </c>
      <c r="U113" s="26">
        <f>H112*$H$12/1200</f>
        <v>0</v>
      </c>
      <c r="V113" s="26">
        <f>I112*$I$12/1200</f>
        <v>0</v>
      </c>
      <c r="W113" s="26">
        <f>IF(B112&gt;0,MIN($B$13,B112+O113,AE113),0)</f>
        <v>0</v>
      </c>
      <c r="X113" s="26">
        <f>IF(C112&gt;0,MIN($C$13,C112+P113,AF113),0)</f>
        <v>0</v>
      </c>
      <c r="Y113" s="26">
        <f>IF(D112&gt;0,MIN($D$13,D112+Q113,AG113),0)</f>
        <v>0</v>
      </c>
      <c r="Z113" s="26">
        <f>IF(E112&gt;0,MIN($E$13,E112+R113,AH113),0)</f>
        <v>0</v>
      </c>
      <c r="AA113" s="26">
        <f>IF(F112&gt;0,MIN($F$13,F112+S113,AI113),0)</f>
        <v>0</v>
      </c>
      <c r="AB113" s="26">
        <f>IF(G112&gt;0,MIN($G$13,G112+T113,AJ113),0)</f>
        <v>0</v>
      </c>
      <c r="AC113" s="26">
        <f>IF(H112&gt;0,MIN($H$13,H112+U113,AK113),0)</f>
        <v>0</v>
      </c>
      <c r="AD113" s="26">
        <f>IF(I112&gt;0,MIN($I$13,I112+V113,AL113),0)</f>
        <v>0</v>
      </c>
      <c r="AE113" s="26">
        <f>$B$19</f>
        <v>795</v>
      </c>
      <c r="AF113" s="26">
        <f>AE113-W113</f>
        <v>795</v>
      </c>
      <c r="AG113" s="26">
        <f>AF113-X113</f>
        <v>795</v>
      </c>
      <c r="AH113" s="26">
        <f>AG113-Y113</f>
        <v>795</v>
      </c>
      <c r="AI113" s="26">
        <f>AH113-Z113</f>
        <v>795</v>
      </c>
      <c r="AJ113" s="26">
        <f>AI113-AA113</f>
        <v>795</v>
      </c>
      <c r="AK113" s="26">
        <f>AJ113-AB113</f>
        <v>795</v>
      </c>
      <c r="AL113" s="26">
        <f>AK113-AC113</f>
        <v>795</v>
      </c>
      <c r="AM113" s="26">
        <f>AL113-AD113</f>
        <v>795</v>
      </c>
      <c r="AN113" s="26">
        <f>B112+O113-W113</f>
        <v>0</v>
      </c>
      <c r="AO113" s="26">
        <f>C112+P113-X113</f>
        <v>0</v>
      </c>
      <c r="AP113" s="26">
        <f>D112+Q113-Y113</f>
        <v>0</v>
      </c>
      <c r="AQ113" s="26">
        <f>E112+R113-Z113</f>
        <v>0</v>
      </c>
      <c r="AR113" s="26">
        <f>F112+S113-AA113</f>
        <v>0</v>
      </c>
      <c r="AS113" s="26">
        <f>G112+T113-AB113</f>
        <v>0</v>
      </c>
      <c r="AT113" s="26">
        <f>H112+U113-AC113</f>
        <v>0</v>
      </c>
      <c r="AU113" s="26">
        <f>I112+V113-AD113</f>
        <v>0</v>
      </c>
      <c r="AV113" s="26">
        <f>AM113</f>
        <v>795</v>
      </c>
      <c r="AW113" s="26">
        <f>AV113-BE113</f>
        <v>795</v>
      </c>
      <c r="AX113" s="26">
        <f>AW113-BF113</f>
        <v>795</v>
      </c>
      <c r="AY113" s="26">
        <f>AX113-BG113</f>
        <v>795</v>
      </c>
      <c r="AZ113" s="26">
        <f>AY113-BH113</f>
        <v>795</v>
      </c>
      <c r="BA113" s="26">
        <f>AZ113-BI113</f>
        <v>795</v>
      </c>
      <c r="BB113" s="26">
        <f>BA113-BJ113</f>
        <v>795</v>
      </c>
      <c r="BC113" s="26">
        <f>BB113-BK113</f>
        <v>795</v>
      </c>
      <c r="BD113" s="26">
        <f>BC113-BL113</f>
        <v>795</v>
      </c>
      <c r="BE113" s="26">
        <f>IF(AV113&gt;0.005,MIN(AV113,INDEX($AN113:$AU113,1,B$32)),0)</f>
        <v>0</v>
      </c>
      <c r="BF113" s="26">
        <f>IF(AW113&gt;0.005,MIN(AW113,INDEX($AN113:$AU113,1,C$32)),0)</f>
        <v>0</v>
      </c>
      <c r="BG113" s="26">
        <f>IF(AX113&gt;0.005,MIN(AX113,INDEX($AN113:$AU113,1,D$32)),0)</f>
        <v>0</v>
      </c>
      <c r="BH113" s="26">
        <f>IF(AY113&gt;0.005,MIN(AY113,INDEX($AN113:$AU113,1,E$32)),0)</f>
        <v>0</v>
      </c>
      <c r="BI113" s="26">
        <f>IF(AZ113&gt;0.005,MIN(AZ113,INDEX($AN113:$AU113,1,F$32)),0)</f>
        <v>0</v>
      </c>
      <c r="BJ113" s="26">
        <f>IF(BA113&gt;0.005,MIN(BA113,INDEX($AN113:$AU113,1,G$32)),0)</f>
        <v>0</v>
      </c>
      <c r="BK113" s="26">
        <f>IF(BB113&gt;0.005,MIN(BB113,INDEX($AN113:$AU113,1,H$32)),0)</f>
        <v>0</v>
      </c>
      <c r="BL113" s="26">
        <f>IF(BC113&gt;0.005,MIN(BC113,INDEX($AN113:$AU113,1,I$32)),0)</f>
        <v>0</v>
      </c>
      <c r="BM113" s="27">
        <f>IF(M113-J113&gt;0.005,1,0)</f>
        <v>0</v>
      </c>
    </row>
    <row r="114">
      <c r="A114" s="14" t="n">
        <v>78</v>
      </c>
      <c r="B114" s="26">
        <f>IF(AN114-INDEX($BE114:$BL114,1,$J$22)&lt;0.5,0,AN114-INDEX($BE114:$BL114,1,$J$22))</f>
        <v>0</v>
      </c>
      <c r="C114" s="26">
        <f>IF(AO114-INDEX($BE114:$BL114,1,$J$23)&lt;0.5,0,AO114-INDEX($BE114:$BL114,1,$J$23))</f>
        <v>0</v>
      </c>
      <c r="D114" s="26">
        <f>IF(AP114-INDEX($BE114:$BL114,1,$J$24)&lt;0.5,0,AP114-INDEX($BE114:$BL114,1,$J$24))</f>
        <v>0</v>
      </c>
      <c r="E114" s="26">
        <f>IF(AQ114-INDEX($BE114:$BL114,1,$J$25)&lt;0.5,0,AQ114-INDEX($BE114:$BL114,1,$J$25))</f>
        <v>0</v>
      </c>
      <c r="F114" s="26">
        <f>IF(AR114-INDEX($BE114:$BL114,1,$J$26)&lt;0.5,0,AR114-INDEX($BE114:$BL114,1,$J$26))</f>
        <v>0</v>
      </c>
      <c r="G114" s="26">
        <f>IF(AS114-INDEX($BE114:$BL114,1,$J$27)&lt;0.5,0,AS114-INDEX($BE114:$BL114,1,$J$27))</f>
        <v>0</v>
      </c>
      <c r="H114" s="26">
        <f>IF(AT114-INDEX($BE114:$BL114,1,$J$28)&lt;0.5,0,AT114-INDEX($BE114:$BL114,1,$J$28))</f>
        <v>0</v>
      </c>
      <c r="I114" s="26">
        <f>IF(AU114-INDEX($BE114:$BL114,1,$J$29)&lt;0.5,0,AU114-INDEX($BE114:$BL114,1,$J$29))</f>
        <v>0</v>
      </c>
      <c r="J114" s="13">
        <f>SUM(B114:I114)</f>
        <v>0</v>
      </c>
      <c r="K114" s="26">
        <f>SUM(O114:V114)</f>
        <v>0</v>
      </c>
      <c r="L114" s="26">
        <f>SUM(W114:AD114)+SUM(BE114:BL114)</f>
        <v>0</v>
      </c>
      <c r="M114" s="26">
        <f>J113</f>
        <v>0</v>
      </c>
      <c r="N114" s="27">
        <f>IF(M114&gt;0,1,0)</f>
        <v>0</v>
      </c>
      <c r="O114" s="26">
        <f>B113*$B$12/1200</f>
        <v>0</v>
      </c>
      <c r="P114" s="26">
        <f>C113*$C$12/1200</f>
        <v>0</v>
      </c>
      <c r="Q114" s="26">
        <f>D113*$D$12/1200</f>
        <v>0</v>
      </c>
      <c r="R114" s="26">
        <f>E113*$E$12/1200</f>
        <v>0</v>
      </c>
      <c r="S114" s="26">
        <f>F113*$F$12/1200</f>
        <v>0</v>
      </c>
      <c r="T114" s="26">
        <f>G113*$G$12/1200</f>
        <v>0</v>
      </c>
      <c r="U114" s="26">
        <f>H113*$H$12/1200</f>
        <v>0</v>
      </c>
      <c r="V114" s="26">
        <f>I113*$I$12/1200</f>
        <v>0</v>
      </c>
      <c r="W114" s="26">
        <f>IF(B113&gt;0,MIN($B$13,B113+O114,AE114),0)</f>
        <v>0</v>
      </c>
      <c r="X114" s="26">
        <f>IF(C113&gt;0,MIN($C$13,C113+P114,AF114),0)</f>
        <v>0</v>
      </c>
      <c r="Y114" s="26">
        <f>IF(D113&gt;0,MIN($D$13,D113+Q114,AG114),0)</f>
        <v>0</v>
      </c>
      <c r="Z114" s="26">
        <f>IF(E113&gt;0,MIN($E$13,E113+R114,AH114),0)</f>
        <v>0</v>
      </c>
      <c r="AA114" s="26">
        <f>IF(F113&gt;0,MIN($F$13,F113+S114,AI114),0)</f>
        <v>0</v>
      </c>
      <c r="AB114" s="26">
        <f>IF(G113&gt;0,MIN($G$13,G113+T114,AJ114),0)</f>
        <v>0</v>
      </c>
      <c r="AC114" s="26">
        <f>IF(H113&gt;0,MIN($H$13,H113+U114,AK114),0)</f>
        <v>0</v>
      </c>
      <c r="AD114" s="26">
        <f>IF(I113&gt;0,MIN($I$13,I113+V114,AL114),0)</f>
        <v>0</v>
      </c>
      <c r="AE114" s="26">
        <f>$B$19</f>
        <v>795</v>
      </c>
      <c r="AF114" s="26">
        <f>AE114-W114</f>
        <v>795</v>
      </c>
      <c r="AG114" s="26">
        <f>AF114-X114</f>
        <v>795</v>
      </c>
      <c r="AH114" s="26">
        <f>AG114-Y114</f>
        <v>795</v>
      </c>
      <c r="AI114" s="26">
        <f>AH114-Z114</f>
        <v>795</v>
      </c>
      <c r="AJ114" s="26">
        <f>AI114-AA114</f>
        <v>795</v>
      </c>
      <c r="AK114" s="26">
        <f>AJ114-AB114</f>
        <v>795</v>
      </c>
      <c r="AL114" s="26">
        <f>AK114-AC114</f>
        <v>795</v>
      </c>
      <c r="AM114" s="26">
        <f>AL114-AD114</f>
        <v>795</v>
      </c>
      <c r="AN114" s="26">
        <f>B113+O114-W114</f>
        <v>0</v>
      </c>
      <c r="AO114" s="26">
        <f>C113+P114-X114</f>
        <v>0</v>
      </c>
      <c r="AP114" s="26">
        <f>D113+Q114-Y114</f>
        <v>0</v>
      </c>
      <c r="AQ114" s="26">
        <f>E113+R114-Z114</f>
        <v>0</v>
      </c>
      <c r="AR114" s="26">
        <f>F113+S114-AA114</f>
        <v>0</v>
      </c>
      <c r="AS114" s="26">
        <f>G113+T114-AB114</f>
        <v>0</v>
      </c>
      <c r="AT114" s="26">
        <f>H113+U114-AC114</f>
        <v>0</v>
      </c>
      <c r="AU114" s="26">
        <f>I113+V114-AD114</f>
        <v>0</v>
      </c>
      <c r="AV114" s="26">
        <f>AM114</f>
        <v>795</v>
      </c>
      <c r="AW114" s="26">
        <f>AV114-BE114</f>
        <v>795</v>
      </c>
      <c r="AX114" s="26">
        <f>AW114-BF114</f>
        <v>795</v>
      </c>
      <c r="AY114" s="26">
        <f>AX114-BG114</f>
        <v>795</v>
      </c>
      <c r="AZ114" s="26">
        <f>AY114-BH114</f>
        <v>795</v>
      </c>
      <c r="BA114" s="26">
        <f>AZ114-BI114</f>
        <v>795</v>
      </c>
      <c r="BB114" s="26">
        <f>BA114-BJ114</f>
        <v>795</v>
      </c>
      <c r="BC114" s="26">
        <f>BB114-BK114</f>
        <v>795</v>
      </c>
      <c r="BD114" s="26">
        <f>BC114-BL114</f>
        <v>795</v>
      </c>
      <c r="BE114" s="26">
        <f>IF(AV114&gt;0.005,MIN(AV114,INDEX($AN114:$AU114,1,B$32)),0)</f>
        <v>0</v>
      </c>
      <c r="BF114" s="26">
        <f>IF(AW114&gt;0.005,MIN(AW114,INDEX($AN114:$AU114,1,C$32)),0)</f>
        <v>0</v>
      </c>
      <c r="BG114" s="26">
        <f>IF(AX114&gt;0.005,MIN(AX114,INDEX($AN114:$AU114,1,D$32)),0)</f>
        <v>0</v>
      </c>
      <c r="BH114" s="26">
        <f>IF(AY114&gt;0.005,MIN(AY114,INDEX($AN114:$AU114,1,E$32)),0)</f>
        <v>0</v>
      </c>
      <c r="BI114" s="26">
        <f>IF(AZ114&gt;0.005,MIN(AZ114,INDEX($AN114:$AU114,1,F$32)),0)</f>
        <v>0</v>
      </c>
      <c r="BJ114" s="26">
        <f>IF(BA114&gt;0.005,MIN(BA114,INDEX($AN114:$AU114,1,G$32)),0)</f>
        <v>0</v>
      </c>
      <c r="BK114" s="26">
        <f>IF(BB114&gt;0.005,MIN(BB114,INDEX($AN114:$AU114,1,H$32)),0)</f>
        <v>0</v>
      </c>
      <c r="BL114" s="26">
        <f>IF(BC114&gt;0.005,MIN(BC114,INDEX($AN114:$AU114,1,I$32)),0)</f>
        <v>0</v>
      </c>
      <c r="BM114" s="27">
        <f>IF(M114-J114&gt;0.005,1,0)</f>
        <v>0</v>
      </c>
    </row>
    <row r="115">
      <c r="A115" s="14" t="n">
        <v>79</v>
      </c>
      <c r="B115" s="26">
        <f>IF(AN115-INDEX($BE115:$BL115,1,$J$22)&lt;0.5,0,AN115-INDEX($BE115:$BL115,1,$J$22))</f>
        <v>0</v>
      </c>
      <c r="C115" s="26">
        <f>IF(AO115-INDEX($BE115:$BL115,1,$J$23)&lt;0.5,0,AO115-INDEX($BE115:$BL115,1,$J$23))</f>
        <v>0</v>
      </c>
      <c r="D115" s="26">
        <f>IF(AP115-INDEX($BE115:$BL115,1,$J$24)&lt;0.5,0,AP115-INDEX($BE115:$BL115,1,$J$24))</f>
        <v>0</v>
      </c>
      <c r="E115" s="26">
        <f>IF(AQ115-INDEX($BE115:$BL115,1,$J$25)&lt;0.5,0,AQ115-INDEX($BE115:$BL115,1,$J$25))</f>
        <v>0</v>
      </c>
      <c r="F115" s="26">
        <f>IF(AR115-INDEX($BE115:$BL115,1,$J$26)&lt;0.5,0,AR115-INDEX($BE115:$BL115,1,$J$26))</f>
        <v>0</v>
      </c>
      <c r="G115" s="26">
        <f>IF(AS115-INDEX($BE115:$BL115,1,$J$27)&lt;0.5,0,AS115-INDEX($BE115:$BL115,1,$J$27))</f>
        <v>0</v>
      </c>
      <c r="H115" s="26">
        <f>IF(AT115-INDEX($BE115:$BL115,1,$J$28)&lt;0.5,0,AT115-INDEX($BE115:$BL115,1,$J$28))</f>
        <v>0</v>
      </c>
      <c r="I115" s="26">
        <f>IF(AU115-INDEX($BE115:$BL115,1,$J$29)&lt;0.5,0,AU115-INDEX($BE115:$BL115,1,$J$29))</f>
        <v>0</v>
      </c>
      <c r="J115" s="13">
        <f>SUM(B115:I115)</f>
        <v>0</v>
      </c>
      <c r="K115" s="26">
        <f>SUM(O115:V115)</f>
        <v>0</v>
      </c>
      <c r="L115" s="26">
        <f>SUM(W115:AD115)+SUM(BE115:BL115)</f>
        <v>0</v>
      </c>
      <c r="M115" s="26">
        <f>J114</f>
        <v>0</v>
      </c>
      <c r="N115" s="27">
        <f>IF(M115&gt;0,1,0)</f>
        <v>0</v>
      </c>
      <c r="O115" s="26">
        <f>B114*$B$12/1200</f>
        <v>0</v>
      </c>
      <c r="P115" s="26">
        <f>C114*$C$12/1200</f>
        <v>0</v>
      </c>
      <c r="Q115" s="26">
        <f>D114*$D$12/1200</f>
        <v>0</v>
      </c>
      <c r="R115" s="26">
        <f>E114*$E$12/1200</f>
        <v>0</v>
      </c>
      <c r="S115" s="26">
        <f>F114*$F$12/1200</f>
        <v>0</v>
      </c>
      <c r="T115" s="26">
        <f>G114*$G$12/1200</f>
        <v>0</v>
      </c>
      <c r="U115" s="26">
        <f>H114*$H$12/1200</f>
        <v>0</v>
      </c>
      <c r="V115" s="26">
        <f>I114*$I$12/1200</f>
        <v>0</v>
      </c>
      <c r="W115" s="26">
        <f>IF(B114&gt;0,MIN($B$13,B114+O115,AE115),0)</f>
        <v>0</v>
      </c>
      <c r="X115" s="26">
        <f>IF(C114&gt;0,MIN($C$13,C114+P115,AF115),0)</f>
        <v>0</v>
      </c>
      <c r="Y115" s="26">
        <f>IF(D114&gt;0,MIN($D$13,D114+Q115,AG115),0)</f>
        <v>0</v>
      </c>
      <c r="Z115" s="26">
        <f>IF(E114&gt;0,MIN($E$13,E114+R115,AH115),0)</f>
        <v>0</v>
      </c>
      <c r="AA115" s="26">
        <f>IF(F114&gt;0,MIN($F$13,F114+S115,AI115),0)</f>
        <v>0</v>
      </c>
      <c r="AB115" s="26">
        <f>IF(G114&gt;0,MIN($G$13,G114+T115,AJ115),0)</f>
        <v>0</v>
      </c>
      <c r="AC115" s="26">
        <f>IF(H114&gt;0,MIN($H$13,H114+U115,AK115),0)</f>
        <v>0</v>
      </c>
      <c r="AD115" s="26">
        <f>IF(I114&gt;0,MIN($I$13,I114+V115,AL115),0)</f>
        <v>0</v>
      </c>
      <c r="AE115" s="26">
        <f>$B$19</f>
        <v>795</v>
      </c>
      <c r="AF115" s="26">
        <f>AE115-W115</f>
        <v>795</v>
      </c>
      <c r="AG115" s="26">
        <f>AF115-X115</f>
        <v>795</v>
      </c>
      <c r="AH115" s="26">
        <f>AG115-Y115</f>
        <v>795</v>
      </c>
      <c r="AI115" s="26">
        <f>AH115-Z115</f>
        <v>795</v>
      </c>
      <c r="AJ115" s="26">
        <f>AI115-AA115</f>
        <v>795</v>
      </c>
      <c r="AK115" s="26">
        <f>AJ115-AB115</f>
        <v>795</v>
      </c>
      <c r="AL115" s="26">
        <f>AK115-AC115</f>
        <v>795</v>
      </c>
      <c r="AM115" s="26">
        <f>AL115-AD115</f>
        <v>795</v>
      </c>
      <c r="AN115" s="26">
        <f>B114+O115-W115</f>
        <v>0</v>
      </c>
      <c r="AO115" s="26">
        <f>C114+P115-X115</f>
        <v>0</v>
      </c>
      <c r="AP115" s="26">
        <f>D114+Q115-Y115</f>
        <v>0</v>
      </c>
      <c r="AQ115" s="26">
        <f>E114+R115-Z115</f>
        <v>0</v>
      </c>
      <c r="AR115" s="26">
        <f>F114+S115-AA115</f>
        <v>0</v>
      </c>
      <c r="AS115" s="26">
        <f>G114+T115-AB115</f>
        <v>0</v>
      </c>
      <c r="AT115" s="26">
        <f>H114+U115-AC115</f>
        <v>0</v>
      </c>
      <c r="AU115" s="26">
        <f>I114+V115-AD115</f>
        <v>0</v>
      </c>
      <c r="AV115" s="26">
        <f>AM115</f>
        <v>795</v>
      </c>
      <c r="AW115" s="26">
        <f>AV115-BE115</f>
        <v>795</v>
      </c>
      <c r="AX115" s="26">
        <f>AW115-BF115</f>
        <v>795</v>
      </c>
      <c r="AY115" s="26">
        <f>AX115-BG115</f>
        <v>795</v>
      </c>
      <c r="AZ115" s="26">
        <f>AY115-BH115</f>
        <v>795</v>
      </c>
      <c r="BA115" s="26">
        <f>AZ115-BI115</f>
        <v>795</v>
      </c>
      <c r="BB115" s="26">
        <f>BA115-BJ115</f>
        <v>795</v>
      </c>
      <c r="BC115" s="26">
        <f>BB115-BK115</f>
        <v>795</v>
      </c>
      <c r="BD115" s="26">
        <f>BC115-BL115</f>
        <v>795</v>
      </c>
      <c r="BE115" s="26">
        <f>IF(AV115&gt;0.005,MIN(AV115,INDEX($AN115:$AU115,1,B$32)),0)</f>
        <v>0</v>
      </c>
      <c r="BF115" s="26">
        <f>IF(AW115&gt;0.005,MIN(AW115,INDEX($AN115:$AU115,1,C$32)),0)</f>
        <v>0</v>
      </c>
      <c r="BG115" s="26">
        <f>IF(AX115&gt;0.005,MIN(AX115,INDEX($AN115:$AU115,1,D$32)),0)</f>
        <v>0</v>
      </c>
      <c r="BH115" s="26">
        <f>IF(AY115&gt;0.005,MIN(AY115,INDEX($AN115:$AU115,1,E$32)),0)</f>
        <v>0</v>
      </c>
      <c r="BI115" s="26">
        <f>IF(AZ115&gt;0.005,MIN(AZ115,INDEX($AN115:$AU115,1,F$32)),0)</f>
        <v>0</v>
      </c>
      <c r="BJ115" s="26">
        <f>IF(BA115&gt;0.005,MIN(BA115,INDEX($AN115:$AU115,1,G$32)),0)</f>
        <v>0</v>
      </c>
      <c r="BK115" s="26">
        <f>IF(BB115&gt;0.005,MIN(BB115,INDEX($AN115:$AU115,1,H$32)),0)</f>
        <v>0</v>
      </c>
      <c r="BL115" s="26">
        <f>IF(BC115&gt;0.005,MIN(BC115,INDEX($AN115:$AU115,1,I$32)),0)</f>
        <v>0</v>
      </c>
      <c r="BM115" s="27">
        <f>IF(M115-J115&gt;0.005,1,0)</f>
        <v>0</v>
      </c>
    </row>
    <row r="116">
      <c r="A116" s="14" t="n">
        <v>80</v>
      </c>
      <c r="B116" s="26">
        <f>IF(AN116-INDEX($BE116:$BL116,1,$J$22)&lt;0.5,0,AN116-INDEX($BE116:$BL116,1,$J$22))</f>
        <v>0</v>
      </c>
      <c r="C116" s="26">
        <f>IF(AO116-INDEX($BE116:$BL116,1,$J$23)&lt;0.5,0,AO116-INDEX($BE116:$BL116,1,$J$23))</f>
        <v>0</v>
      </c>
      <c r="D116" s="26">
        <f>IF(AP116-INDEX($BE116:$BL116,1,$J$24)&lt;0.5,0,AP116-INDEX($BE116:$BL116,1,$J$24))</f>
        <v>0</v>
      </c>
      <c r="E116" s="26">
        <f>IF(AQ116-INDEX($BE116:$BL116,1,$J$25)&lt;0.5,0,AQ116-INDEX($BE116:$BL116,1,$J$25))</f>
        <v>0</v>
      </c>
      <c r="F116" s="26">
        <f>IF(AR116-INDEX($BE116:$BL116,1,$J$26)&lt;0.5,0,AR116-INDEX($BE116:$BL116,1,$J$26))</f>
        <v>0</v>
      </c>
      <c r="G116" s="26">
        <f>IF(AS116-INDEX($BE116:$BL116,1,$J$27)&lt;0.5,0,AS116-INDEX($BE116:$BL116,1,$J$27))</f>
        <v>0</v>
      </c>
      <c r="H116" s="26">
        <f>IF(AT116-INDEX($BE116:$BL116,1,$J$28)&lt;0.5,0,AT116-INDEX($BE116:$BL116,1,$J$28))</f>
        <v>0</v>
      </c>
      <c r="I116" s="26">
        <f>IF(AU116-INDEX($BE116:$BL116,1,$J$29)&lt;0.5,0,AU116-INDEX($BE116:$BL116,1,$J$29))</f>
        <v>0</v>
      </c>
      <c r="J116" s="13">
        <f>SUM(B116:I116)</f>
        <v>0</v>
      </c>
      <c r="K116" s="26">
        <f>SUM(O116:V116)</f>
        <v>0</v>
      </c>
      <c r="L116" s="26">
        <f>SUM(W116:AD116)+SUM(BE116:BL116)</f>
        <v>0</v>
      </c>
      <c r="M116" s="26">
        <f>J115</f>
        <v>0</v>
      </c>
      <c r="N116" s="27">
        <f>IF(M116&gt;0,1,0)</f>
        <v>0</v>
      </c>
      <c r="O116" s="26">
        <f>B115*$B$12/1200</f>
        <v>0</v>
      </c>
      <c r="P116" s="26">
        <f>C115*$C$12/1200</f>
        <v>0</v>
      </c>
      <c r="Q116" s="26">
        <f>D115*$D$12/1200</f>
        <v>0</v>
      </c>
      <c r="R116" s="26">
        <f>E115*$E$12/1200</f>
        <v>0</v>
      </c>
      <c r="S116" s="26">
        <f>F115*$F$12/1200</f>
        <v>0</v>
      </c>
      <c r="T116" s="26">
        <f>G115*$G$12/1200</f>
        <v>0</v>
      </c>
      <c r="U116" s="26">
        <f>H115*$H$12/1200</f>
        <v>0</v>
      </c>
      <c r="V116" s="26">
        <f>I115*$I$12/1200</f>
        <v>0</v>
      </c>
      <c r="W116" s="26">
        <f>IF(B115&gt;0,MIN($B$13,B115+O116,AE116),0)</f>
        <v>0</v>
      </c>
      <c r="X116" s="26">
        <f>IF(C115&gt;0,MIN($C$13,C115+P116,AF116),0)</f>
        <v>0</v>
      </c>
      <c r="Y116" s="26">
        <f>IF(D115&gt;0,MIN($D$13,D115+Q116,AG116),0)</f>
        <v>0</v>
      </c>
      <c r="Z116" s="26">
        <f>IF(E115&gt;0,MIN($E$13,E115+R116,AH116),0)</f>
        <v>0</v>
      </c>
      <c r="AA116" s="26">
        <f>IF(F115&gt;0,MIN($F$13,F115+S116,AI116),0)</f>
        <v>0</v>
      </c>
      <c r="AB116" s="26">
        <f>IF(G115&gt;0,MIN($G$13,G115+T116,AJ116),0)</f>
        <v>0</v>
      </c>
      <c r="AC116" s="26">
        <f>IF(H115&gt;0,MIN($H$13,H115+U116,AK116),0)</f>
        <v>0</v>
      </c>
      <c r="AD116" s="26">
        <f>IF(I115&gt;0,MIN($I$13,I115+V116,AL116),0)</f>
        <v>0</v>
      </c>
      <c r="AE116" s="26">
        <f>$B$19</f>
        <v>795</v>
      </c>
      <c r="AF116" s="26">
        <f>AE116-W116</f>
        <v>795</v>
      </c>
      <c r="AG116" s="26">
        <f>AF116-X116</f>
        <v>795</v>
      </c>
      <c r="AH116" s="26">
        <f>AG116-Y116</f>
        <v>795</v>
      </c>
      <c r="AI116" s="26">
        <f>AH116-Z116</f>
        <v>795</v>
      </c>
      <c r="AJ116" s="26">
        <f>AI116-AA116</f>
        <v>795</v>
      </c>
      <c r="AK116" s="26">
        <f>AJ116-AB116</f>
        <v>795</v>
      </c>
      <c r="AL116" s="26">
        <f>AK116-AC116</f>
        <v>795</v>
      </c>
      <c r="AM116" s="26">
        <f>AL116-AD116</f>
        <v>795</v>
      </c>
      <c r="AN116" s="26">
        <f>B115+O116-W116</f>
        <v>0</v>
      </c>
      <c r="AO116" s="26">
        <f>C115+P116-X116</f>
        <v>0</v>
      </c>
      <c r="AP116" s="26">
        <f>D115+Q116-Y116</f>
        <v>0</v>
      </c>
      <c r="AQ116" s="26">
        <f>E115+R116-Z116</f>
        <v>0</v>
      </c>
      <c r="AR116" s="26">
        <f>F115+S116-AA116</f>
        <v>0</v>
      </c>
      <c r="AS116" s="26">
        <f>G115+T116-AB116</f>
        <v>0</v>
      </c>
      <c r="AT116" s="26">
        <f>H115+U116-AC116</f>
        <v>0</v>
      </c>
      <c r="AU116" s="26">
        <f>I115+V116-AD116</f>
        <v>0</v>
      </c>
      <c r="AV116" s="26">
        <f>AM116</f>
        <v>795</v>
      </c>
      <c r="AW116" s="26">
        <f>AV116-BE116</f>
        <v>795</v>
      </c>
      <c r="AX116" s="26">
        <f>AW116-BF116</f>
        <v>795</v>
      </c>
      <c r="AY116" s="26">
        <f>AX116-BG116</f>
        <v>795</v>
      </c>
      <c r="AZ116" s="26">
        <f>AY116-BH116</f>
        <v>795</v>
      </c>
      <c r="BA116" s="26">
        <f>AZ116-BI116</f>
        <v>795</v>
      </c>
      <c r="BB116" s="26">
        <f>BA116-BJ116</f>
        <v>795</v>
      </c>
      <c r="BC116" s="26">
        <f>BB116-BK116</f>
        <v>795</v>
      </c>
      <c r="BD116" s="26">
        <f>BC116-BL116</f>
        <v>795</v>
      </c>
      <c r="BE116" s="26">
        <f>IF(AV116&gt;0.005,MIN(AV116,INDEX($AN116:$AU116,1,B$32)),0)</f>
        <v>0</v>
      </c>
      <c r="BF116" s="26">
        <f>IF(AW116&gt;0.005,MIN(AW116,INDEX($AN116:$AU116,1,C$32)),0)</f>
        <v>0</v>
      </c>
      <c r="BG116" s="26">
        <f>IF(AX116&gt;0.005,MIN(AX116,INDEX($AN116:$AU116,1,D$32)),0)</f>
        <v>0</v>
      </c>
      <c r="BH116" s="26">
        <f>IF(AY116&gt;0.005,MIN(AY116,INDEX($AN116:$AU116,1,E$32)),0)</f>
        <v>0</v>
      </c>
      <c r="BI116" s="26">
        <f>IF(AZ116&gt;0.005,MIN(AZ116,INDEX($AN116:$AU116,1,F$32)),0)</f>
        <v>0</v>
      </c>
      <c r="BJ116" s="26">
        <f>IF(BA116&gt;0.005,MIN(BA116,INDEX($AN116:$AU116,1,G$32)),0)</f>
        <v>0</v>
      </c>
      <c r="BK116" s="26">
        <f>IF(BB116&gt;0.005,MIN(BB116,INDEX($AN116:$AU116,1,H$32)),0)</f>
        <v>0</v>
      </c>
      <c r="BL116" s="26">
        <f>IF(BC116&gt;0.005,MIN(BC116,INDEX($AN116:$AU116,1,I$32)),0)</f>
        <v>0</v>
      </c>
      <c r="BM116" s="27">
        <f>IF(M116-J116&gt;0.005,1,0)</f>
        <v>0</v>
      </c>
    </row>
    <row r="117">
      <c r="A117" s="14" t="n">
        <v>81</v>
      </c>
      <c r="B117" s="26">
        <f>IF(AN117-INDEX($BE117:$BL117,1,$J$22)&lt;0.5,0,AN117-INDEX($BE117:$BL117,1,$J$22))</f>
        <v>0</v>
      </c>
      <c r="C117" s="26">
        <f>IF(AO117-INDEX($BE117:$BL117,1,$J$23)&lt;0.5,0,AO117-INDEX($BE117:$BL117,1,$J$23))</f>
        <v>0</v>
      </c>
      <c r="D117" s="26">
        <f>IF(AP117-INDEX($BE117:$BL117,1,$J$24)&lt;0.5,0,AP117-INDEX($BE117:$BL117,1,$J$24))</f>
        <v>0</v>
      </c>
      <c r="E117" s="26">
        <f>IF(AQ117-INDEX($BE117:$BL117,1,$J$25)&lt;0.5,0,AQ117-INDEX($BE117:$BL117,1,$J$25))</f>
        <v>0</v>
      </c>
      <c r="F117" s="26">
        <f>IF(AR117-INDEX($BE117:$BL117,1,$J$26)&lt;0.5,0,AR117-INDEX($BE117:$BL117,1,$J$26))</f>
        <v>0</v>
      </c>
      <c r="G117" s="26">
        <f>IF(AS117-INDEX($BE117:$BL117,1,$J$27)&lt;0.5,0,AS117-INDEX($BE117:$BL117,1,$J$27))</f>
        <v>0</v>
      </c>
      <c r="H117" s="26">
        <f>IF(AT117-INDEX($BE117:$BL117,1,$J$28)&lt;0.5,0,AT117-INDEX($BE117:$BL117,1,$J$28))</f>
        <v>0</v>
      </c>
      <c r="I117" s="26">
        <f>IF(AU117-INDEX($BE117:$BL117,1,$J$29)&lt;0.5,0,AU117-INDEX($BE117:$BL117,1,$J$29))</f>
        <v>0</v>
      </c>
      <c r="J117" s="13">
        <f>SUM(B117:I117)</f>
        <v>0</v>
      </c>
      <c r="K117" s="26">
        <f>SUM(O117:V117)</f>
        <v>0</v>
      </c>
      <c r="L117" s="26">
        <f>SUM(W117:AD117)+SUM(BE117:BL117)</f>
        <v>0</v>
      </c>
      <c r="M117" s="26">
        <f>J116</f>
        <v>0</v>
      </c>
      <c r="N117" s="27">
        <f>IF(M117&gt;0,1,0)</f>
        <v>0</v>
      </c>
      <c r="O117" s="26">
        <f>B116*$B$12/1200</f>
        <v>0</v>
      </c>
      <c r="P117" s="26">
        <f>C116*$C$12/1200</f>
        <v>0</v>
      </c>
      <c r="Q117" s="26">
        <f>D116*$D$12/1200</f>
        <v>0</v>
      </c>
      <c r="R117" s="26">
        <f>E116*$E$12/1200</f>
        <v>0</v>
      </c>
      <c r="S117" s="26">
        <f>F116*$F$12/1200</f>
        <v>0</v>
      </c>
      <c r="T117" s="26">
        <f>G116*$G$12/1200</f>
        <v>0</v>
      </c>
      <c r="U117" s="26">
        <f>H116*$H$12/1200</f>
        <v>0</v>
      </c>
      <c r="V117" s="26">
        <f>I116*$I$12/1200</f>
        <v>0</v>
      </c>
      <c r="W117" s="26">
        <f>IF(B116&gt;0,MIN($B$13,B116+O117,AE117),0)</f>
        <v>0</v>
      </c>
      <c r="X117" s="26">
        <f>IF(C116&gt;0,MIN($C$13,C116+P117,AF117),0)</f>
        <v>0</v>
      </c>
      <c r="Y117" s="26">
        <f>IF(D116&gt;0,MIN($D$13,D116+Q117,AG117),0)</f>
        <v>0</v>
      </c>
      <c r="Z117" s="26">
        <f>IF(E116&gt;0,MIN($E$13,E116+R117,AH117),0)</f>
        <v>0</v>
      </c>
      <c r="AA117" s="26">
        <f>IF(F116&gt;0,MIN($F$13,F116+S117,AI117),0)</f>
        <v>0</v>
      </c>
      <c r="AB117" s="26">
        <f>IF(G116&gt;0,MIN($G$13,G116+T117,AJ117),0)</f>
        <v>0</v>
      </c>
      <c r="AC117" s="26">
        <f>IF(H116&gt;0,MIN($H$13,H116+U117,AK117),0)</f>
        <v>0</v>
      </c>
      <c r="AD117" s="26">
        <f>IF(I116&gt;0,MIN($I$13,I116+V117,AL117),0)</f>
        <v>0</v>
      </c>
      <c r="AE117" s="26">
        <f>$B$19</f>
        <v>795</v>
      </c>
      <c r="AF117" s="26">
        <f>AE117-W117</f>
        <v>795</v>
      </c>
      <c r="AG117" s="26">
        <f>AF117-X117</f>
        <v>795</v>
      </c>
      <c r="AH117" s="26">
        <f>AG117-Y117</f>
        <v>795</v>
      </c>
      <c r="AI117" s="26">
        <f>AH117-Z117</f>
        <v>795</v>
      </c>
      <c r="AJ117" s="26">
        <f>AI117-AA117</f>
        <v>795</v>
      </c>
      <c r="AK117" s="26">
        <f>AJ117-AB117</f>
        <v>795</v>
      </c>
      <c r="AL117" s="26">
        <f>AK117-AC117</f>
        <v>795</v>
      </c>
      <c r="AM117" s="26">
        <f>AL117-AD117</f>
        <v>795</v>
      </c>
      <c r="AN117" s="26">
        <f>B116+O117-W117</f>
        <v>0</v>
      </c>
      <c r="AO117" s="26">
        <f>C116+P117-X117</f>
        <v>0</v>
      </c>
      <c r="AP117" s="26">
        <f>D116+Q117-Y117</f>
        <v>0</v>
      </c>
      <c r="AQ117" s="26">
        <f>E116+R117-Z117</f>
        <v>0</v>
      </c>
      <c r="AR117" s="26">
        <f>F116+S117-AA117</f>
        <v>0</v>
      </c>
      <c r="AS117" s="26">
        <f>G116+T117-AB117</f>
        <v>0</v>
      </c>
      <c r="AT117" s="26">
        <f>H116+U117-AC117</f>
        <v>0</v>
      </c>
      <c r="AU117" s="26">
        <f>I116+V117-AD117</f>
        <v>0</v>
      </c>
      <c r="AV117" s="26">
        <f>AM117</f>
        <v>795</v>
      </c>
      <c r="AW117" s="26">
        <f>AV117-BE117</f>
        <v>795</v>
      </c>
      <c r="AX117" s="26">
        <f>AW117-BF117</f>
        <v>795</v>
      </c>
      <c r="AY117" s="26">
        <f>AX117-BG117</f>
        <v>795</v>
      </c>
      <c r="AZ117" s="26">
        <f>AY117-BH117</f>
        <v>795</v>
      </c>
      <c r="BA117" s="26">
        <f>AZ117-BI117</f>
        <v>795</v>
      </c>
      <c r="BB117" s="26">
        <f>BA117-BJ117</f>
        <v>795</v>
      </c>
      <c r="BC117" s="26">
        <f>BB117-BK117</f>
        <v>795</v>
      </c>
      <c r="BD117" s="26">
        <f>BC117-BL117</f>
        <v>795</v>
      </c>
      <c r="BE117" s="26">
        <f>IF(AV117&gt;0.005,MIN(AV117,INDEX($AN117:$AU117,1,B$32)),0)</f>
        <v>0</v>
      </c>
      <c r="BF117" s="26">
        <f>IF(AW117&gt;0.005,MIN(AW117,INDEX($AN117:$AU117,1,C$32)),0)</f>
        <v>0</v>
      </c>
      <c r="BG117" s="26">
        <f>IF(AX117&gt;0.005,MIN(AX117,INDEX($AN117:$AU117,1,D$32)),0)</f>
        <v>0</v>
      </c>
      <c r="BH117" s="26">
        <f>IF(AY117&gt;0.005,MIN(AY117,INDEX($AN117:$AU117,1,E$32)),0)</f>
        <v>0</v>
      </c>
      <c r="BI117" s="26">
        <f>IF(AZ117&gt;0.005,MIN(AZ117,INDEX($AN117:$AU117,1,F$32)),0)</f>
        <v>0</v>
      </c>
      <c r="BJ117" s="26">
        <f>IF(BA117&gt;0.005,MIN(BA117,INDEX($AN117:$AU117,1,G$32)),0)</f>
        <v>0</v>
      </c>
      <c r="BK117" s="26">
        <f>IF(BB117&gt;0.005,MIN(BB117,INDEX($AN117:$AU117,1,H$32)),0)</f>
        <v>0</v>
      </c>
      <c r="BL117" s="26">
        <f>IF(BC117&gt;0.005,MIN(BC117,INDEX($AN117:$AU117,1,I$32)),0)</f>
        <v>0</v>
      </c>
      <c r="BM117" s="27">
        <f>IF(M117-J117&gt;0.005,1,0)</f>
        <v>0</v>
      </c>
    </row>
    <row r="118">
      <c r="A118" s="14" t="n">
        <v>82</v>
      </c>
      <c r="B118" s="26">
        <f>IF(AN118-INDEX($BE118:$BL118,1,$J$22)&lt;0.5,0,AN118-INDEX($BE118:$BL118,1,$J$22))</f>
        <v>0</v>
      </c>
      <c r="C118" s="26">
        <f>IF(AO118-INDEX($BE118:$BL118,1,$J$23)&lt;0.5,0,AO118-INDEX($BE118:$BL118,1,$J$23))</f>
        <v>0</v>
      </c>
      <c r="D118" s="26">
        <f>IF(AP118-INDEX($BE118:$BL118,1,$J$24)&lt;0.5,0,AP118-INDEX($BE118:$BL118,1,$J$24))</f>
        <v>0</v>
      </c>
      <c r="E118" s="26">
        <f>IF(AQ118-INDEX($BE118:$BL118,1,$J$25)&lt;0.5,0,AQ118-INDEX($BE118:$BL118,1,$J$25))</f>
        <v>0</v>
      </c>
      <c r="F118" s="26">
        <f>IF(AR118-INDEX($BE118:$BL118,1,$J$26)&lt;0.5,0,AR118-INDEX($BE118:$BL118,1,$J$26))</f>
        <v>0</v>
      </c>
      <c r="G118" s="26">
        <f>IF(AS118-INDEX($BE118:$BL118,1,$J$27)&lt;0.5,0,AS118-INDEX($BE118:$BL118,1,$J$27))</f>
        <v>0</v>
      </c>
      <c r="H118" s="26">
        <f>IF(AT118-INDEX($BE118:$BL118,1,$J$28)&lt;0.5,0,AT118-INDEX($BE118:$BL118,1,$J$28))</f>
        <v>0</v>
      </c>
      <c r="I118" s="26">
        <f>IF(AU118-INDEX($BE118:$BL118,1,$J$29)&lt;0.5,0,AU118-INDEX($BE118:$BL118,1,$J$29))</f>
        <v>0</v>
      </c>
      <c r="J118" s="13">
        <f>SUM(B118:I118)</f>
        <v>0</v>
      </c>
      <c r="K118" s="26">
        <f>SUM(O118:V118)</f>
        <v>0</v>
      </c>
      <c r="L118" s="26">
        <f>SUM(W118:AD118)+SUM(BE118:BL118)</f>
        <v>0</v>
      </c>
      <c r="M118" s="26">
        <f>J117</f>
        <v>0</v>
      </c>
      <c r="N118" s="27">
        <f>IF(M118&gt;0,1,0)</f>
        <v>0</v>
      </c>
      <c r="O118" s="26">
        <f>B117*$B$12/1200</f>
        <v>0</v>
      </c>
      <c r="P118" s="26">
        <f>C117*$C$12/1200</f>
        <v>0</v>
      </c>
      <c r="Q118" s="26">
        <f>D117*$D$12/1200</f>
        <v>0</v>
      </c>
      <c r="R118" s="26">
        <f>E117*$E$12/1200</f>
        <v>0</v>
      </c>
      <c r="S118" s="26">
        <f>F117*$F$12/1200</f>
        <v>0</v>
      </c>
      <c r="T118" s="26">
        <f>G117*$G$12/1200</f>
        <v>0</v>
      </c>
      <c r="U118" s="26">
        <f>H117*$H$12/1200</f>
        <v>0</v>
      </c>
      <c r="V118" s="26">
        <f>I117*$I$12/1200</f>
        <v>0</v>
      </c>
      <c r="W118" s="26">
        <f>IF(B117&gt;0,MIN($B$13,B117+O118,AE118),0)</f>
        <v>0</v>
      </c>
      <c r="X118" s="26">
        <f>IF(C117&gt;0,MIN($C$13,C117+P118,AF118),0)</f>
        <v>0</v>
      </c>
      <c r="Y118" s="26">
        <f>IF(D117&gt;0,MIN($D$13,D117+Q118,AG118),0)</f>
        <v>0</v>
      </c>
      <c r="Z118" s="26">
        <f>IF(E117&gt;0,MIN($E$13,E117+R118,AH118),0)</f>
        <v>0</v>
      </c>
      <c r="AA118" s="26">
        <f>IF(F117&gt;0,MIN($F$13,F117+S118,AI118),0)</f>
        <v>0</v>
      </c>
      <c r="AB118" s="26">
        <f>IF(G117&gt;0,MIN($G$13,G117+T118,AJ118),0)</f>
        <v>0</v>
      </c>
      <c r="AC118" s="26">
        <f>IF(H117&gt;0,MIN($H$13,H117+U118,AK118),0)</f>
        <v>0</v>
      </c>
      <c r="AD118" s="26">
        <f>IF(I117&gt;0,MIN($I$13,I117+V118,AL118),0)</f>
        <v>0</v>
      </c>
      <c r="AE118" s="26">
        <f>$B$19</f>
        <v>795</v>
      </c>
      <c r="AF118" s="26">
        <f>AE118-W118</f>
        <v>795</v>
      </c>
      <c r="AG118" s="26">
        <f>AF118-X118</f>
        <v>795</v>
      </c>
      <c r="AH118" s="26">
        <f>AG118-Y118</f>
        <v>795</v>
      </c>
      <c r="AI118" s="26">
        <f>AH118-Z118</f>
        <v>795</v>
      </c>
      <c r="AJ118" s="26">
        <f>AI118-AA118</f>
        <v>795</v>
      </c>
      <c r="AK118" s="26">
        <f>AJ118-AB118</f>
        <v>795</v>
      </c>
      <c r="AL118" s="26">
        <f>AK118-AC118</f>
        <v>795</v>
      </c>
      <c r="AM118" s="26">
        <f>AL118-AD118</f>
        <v>795</v>
      </c>
      <c r="AN118" s="26">
        <f>B117+O118-W118</f>
        <v>0</v>
      </c>
      <c r="AO118" s="26">
        <f>C117+P118-X118</f>
        <v>0</v>
      </c>
      <c r="AP118" s="26">
        <f>D117+Q118-Y118</f>
        <v>0</v>
      </c>
      <c r="AQ118" s="26">
        <f>E117+R118-Z118</f>
        <v>0</v>
      </c>
      <c r="AR118" s="26">
        <f>F117+S118-AA118</f>
        <v>0</v>
      </c>
      <c r="AS118" s="26">
        <f>G117+T118-AB118</f>
        <v>0</v>
      </c>
      <c r="AT118" s="26">
        <f>H117+U118-AC118</f>
        <v>0</v>
      </c>
      <c r="AU118" s="26">
        <f>I117+V118-AD118</f>
        <v>0</v>
      </c>
      <c r="AV118" s="26">
        <f>AM118</f>
        <v>795</v>
      </c>
      <c r="AW118" s="26">
        <f>AV118-BE118</f>
        <v>795</v>
      </c>
      <c r="AX118" s="26">
        <f>AW118-BF118</f>
        <v>795</v>
      </c>
      <c r="AY118" s="26">
        <f>AX118-BG118</f>
        <v>795</v>
      </c>
      <c r="AZ118" s="26">
        <f>AY118-BH118</f>
        <v>795</v>
      </c>
      <c r="BA118" s="26">
        <f>AZ118-BI118</f>
        <v>795</v>
      </c>
      <c r="BB118" s="26">
        <f>BA118-BJ118</f>
        <v>795</v>
      </c>
      <c r="BC118" s="26">
        <f>BB118-BK118</f>
        <v>795</v>
      </c>
      <c r="BD118" s="26">
        <f>BC118-BL118</f>
        <v>795</v>
      </c>
      <c r="BE118" s="26">
        <f>IF(AV118&gt;0.005,MIN(AV118,INDEX($AN118:$AU118,1,B$32)),0)</f>
        <v>0</v>
      </c>
      <c r="BF118" s="26">
        <f>IF(AW118&gt;0.005,MIN(AW118,INDEX($AN118:$AU118,1,C$32)),0)</f>
        <v>0</v>
      </c>
      <c r="BG118" s="26">
        <f>IF(AX118&gt;0.005,MIN(AX118,INDEX($AN118:$AU118,1,D$32)),0)</f>
        <v>0</v>
      </c>
      <c r="BH118" s="26">
        <f>IF(AY118&gt;0.005,MIN(AY118,INDEX($AN118:$AU118,1,E$32)),0)</f>
        <v>0</v>
      </c>
      <c r="BI118" s="26">
        <f>IF(AZ118&gt;0.005,MIN(AZ118,INDEX($AN118:$AU118,1,F$32)),0)</f>
        <v>0</v>
      </c>
      <c r="BJ118" s="26">
        <f>IF(BA118&gt;0.005,MIN(BA118,INDEX($AN118:$AU118,1,G$32)),0)</f>
        <v>0</v>
      </c>
      <c r="BK118" s="26">
        <f>IF(BB118&gt;0.005,MIN(BB118,INDEX($AN118:$AU118,1,H$32)),0)</f>
        <v>0</v>
      </c>
      <c r="BL118" s="26">
        <f>IF(BC118&gt;0.005,MIN(BC118,INDEX($AN118:$AU118,1,I$32)),0)</f>
        <v>0</v>
      </c>
      <c r="BM118" s="27">
        <f>IF(M118-J118&gt;0.005,1,0)</f>
        <v>0</v>
      </c>
    </row>
    <row r="119">
      <c r="A119" s="14" t="n">
        <v>83</v>
      </c>
      <c r="B119" s="26">
        <f>IF(AN119-INDEX($BE119:$BL119,1,$J$22)&lt;0.5,0,AN119-INDEX($BE119:$BL119,1,$J$22))</f>
        <v>0</v>
      </c>
      <c r="C119" s="26">
        <f>IF(AO119-INDEX($BE119:$BL119,1,$J$23)&lt;0.5,0,AO119-INDEX($BE119:$BL119,1,$J$23))</f>
        <v>0</v>
      </c>
      <c r="D119" s="26">
        <f>IF(AP119-INDEX($BE119:$BL119,1,$J$24)&lt;0.5,0,AP119-INDEX($BE119:$BL119,1,$J$24))</f>
        <v>0</v>
      </c>
      <c r="E119" s="26">
        <f>IF(AQ119-INDEX($BE119:$BL119,1,$J$25)&lt;0.5,0,AQ119-INDEX($BE119:$BL119,1,$J$25))</f>
        <v>0</v>
      </c>
      <c r="F119" s="26">
        <f>IF(AR119-INDEX($BE119:$BL119,1,$J$26)&lt;0.5,0,AR119-INDEX($BE119:$BL119,1,$J$26))</f>
        <v>0</v>
      </c>
      <c r="G119" s="26">
        <f>IF(AS119-INDEX($BE119:$BL119,1,$J$27)&lt;0.5,0,AS119-INDEX($BE119:$BL119,1,$J$27))</f>
        <v>0</v>
      </c>
      <c r="H119" s="26">
        <f>IF(AT119-INDEX($BE119:$BL119,1,$J$28)&lt;0.5,0,AT119-INDEX($BE119:$BL119,1,$J$28))</f>
        <v>0</v>
      </c>
      <c r="I119" s="26">
        <f>IF(AU119-INDEX($BE119:$BL119,1,$J$29)&lt;0.5,0,AU119-INDEX($BE119:$BL119,1,$J$29))</f>
        <v>0</v>
      </c>
      <c r="J119" s="13">
        <f>SUM(B119:I119)</f>
        <v>0</v>
      </c>
      <c r="K119" s="26">
        <f>SUM(O119:V119)</f>
        <v>0</v>
      </c>
      <c r="L119" s="26">
        <f>SUM(W119:AD119)+SUM(BE119:BL119)</f>
        <v>0</v>
      </c>
      <c r="M119" s="26">
        <f>J118</f>
        <v>0</v>
      </c>
      <c r="N119" s="27">
        <f>IF(M119&gt;0,1,0)</f>
        <v>0</v>
      </c>
      <c r="O119" s="26">
        <f>B118*$B$12/1200</f>
        <v>0</v>
      </c>
      <c r="P119" s="26">
        <f>C118*$C$12/1200</f>
        <v>0</v>
      </c>
      <c r="Q119" s="26">
        <f>D118*$D$12/1200</f>
        <v>0</v>
      </c>
      <c r="R119" s="26">
        <f>E118*$E$12/1200</f>
        <v>0</v>
      </c>
      <c r="S119" s="26">
        <f>F118*$F$12/1200</f>
        <v>0</v>
      </c>
      <c r="T119" s="26">
        <f>G118*$G$12/1200</f>
        <v>0</v>
      </c>
      <c r="U119" s="26">
        <f>H118*$H$12/1200</f>
        <v>0</v>
      </c>
      <c r="V119" s="26">
        <f>I118*$I$12/1200</f>
        <v>0</v>
      </c>
      <c r="W119" s="26">
        <f>IF(B118&gt;0,MIN($B$13,B118+O119,AE119),0)</f>
        <v>0</v>
      </c>
      <c r="X119" s="26">
        <f>IF(C118&gt;0,MIN($C$13,C118+P119,AF119),0)</f>
        <v>0</v>
      </c>
      <c r="Y119" s="26">
        <f>IF(D118&gt;0,MIN($D$13,D118+Q119,AG119),0)</f>
        <v>0</v>
      </c>
      <c r="Z119" s="26">
        <f>IF(E118&gt;0,MIN($E$13,E118+R119,AH119),0)</f>
        <v>0</v>
      </c>
      <c r="AA119" s="26">
        <f>IF(F118&gt;0,MIN($F$13,F118+S119,AI119),0)</f>
        <v>0</v>
      </c>
      <c r="AB119" s="26">
        <f>IF(G118&gt;0,MIN($G$13,G118+T119,AJ119),0)</f>
        <v>0</v>
      </c>
      <c r="AC119" s="26">
        <f>IF(H118&gt;0,MIN($H$13,H118+U119,AK119),0)</f>
        <v>0</v>
      </c>
      <c r="AD119" s="26">
        <f>IF(I118&gt;0,MIN($I$13,I118+V119,AL119),0)</f>
        <v>0</v>
      </c>
      <c r="AE119" s="26">
        <f>$B$19</f>
        <v>795</v>
      </c>
      <c r="AF119" s="26">
        <f>AE119-W119</f>
        <v>795</v>
      </c>
      <c r="AG119" s="26">
        <f>AF119-X119</f>
        <v>795</v>
      </c>
      <c r="AH119" s="26">
        <f>AG119-Y119</f>
        <v>795</v>
      </c>
      <c r="AI119" s="26">
        <f>AH119-Z119</f>
        <v>795</v>
      </c>
      <c r="AJ119" s="26">
        <f>AI119-AA119</f>
        <v>795</v>
      </c>
      <c r="AK119" s="26">
        <f>AJ119-AB119</f>
        <v>795</v>
      </c>
      <c r="AL119" s="26">
        <f>AK119-AC119</f>
        <v>795</v>
      </c>
      <c r="AM119" s="26">
        <f>AL119-AD119</f>
        <v>795</v>
      </c>
      <c r="AN119" s="26">
        <f>B118+O119-W119</f>
        <v>0</v>
      </c>
      <c r="AO119" s="26">
        <f>C118+P119-X119</f>
        <v>0</v>
      </c>
      <c r="AP119" s="26">
        <f>D118+Q119-Y119</f>
        <v>0</v>
      </c>
      <c r="AQ119" s="26">
        <f>E118+R119-Z119</f>
        <v>0</v>
      </c>
      <c r="AR119" s="26">
        <f>F118+S119-AA119</f>
        <v>0</v>
      </c>
      <c r="AS119" s="26">
        <f>G118+T119-AB119</f>
        <v>0</v>
      </c>
      <c r="AT119" s="26">
        <f>H118+U119-AC119</f>
        <v>0</v>
      </c>
      <c r="AU119" s="26">
        <f>I118+V119-AD119</f>
        <v>0</v>
      </c>
      <c r="AV119" s="26">
        <f>AM119</f>
        <v>795</v>
      </c>
      <c r="AW119" s="26">
        <f>AV119-BE119</f>
        <v>795</v>
      </c>
      <c r="AX119" s="26">
        <f>AW119-BF119</f>
        <v>795</v>
      </c>
      <c r="AY119" s="26">
        <f>AX119-BG119</f>
        <v>795</v>
      </c>
      <c r="AZ119" s="26">
        <f>AY119-BH119</f>
        <v>795</v>
      </c>
      <c r="BA119" s="26">
        <f>AZ119-BI119</f>
        <v>795</v>
      </c>
      <c r="BB119" s="26">
        <f>BA119-BJ119</f>
        <v>795</v>
      </c>
      <c r="BC119" s="26">
        <f>BB119-BK119</f>
        <v>795</v>
      </c>
      <c r="BD119" s="26">
        <f>BC119-BL119</f>
        <v>795</v>
      </c>
      <c r="BE119" s="26">
        <f>IF(AV119&gt;0.005,MIN(AV119,INDEX($AN119:$AU119,1,B$32)),0)</f>
        <v>0</v>
      </c>
      <c r="BF119" s="26">
        <f>IF(AW119&gt;0.005,MIN(AW119,INDEX($AN119:$AU119,1,C$32)),0)</f>
        <v>0</v>
      </c>
      <c r="BG119" s="26">
        <f>IF(AX119&gt;0.005,MIN(AX119,INDEX($AN119:$AU119,1,D$32)),0)</f>
        <v>0</v>
      </c>
      <c r="BH119" s="26">
        <f>IF(AY119&gt;0.005,MIN(AY119,INDEX($AN119:$AU119,1,E$32)),0)</f>
        <v>0</v>
      </c>
      <c r="BI119" s="26">
        <f>IF(AZ119&gt;0.005,MIN(AZ119,INDEX($AN119:$AU119,1,F$32)),0)</f>
        <v>0</v>
      </c>
      <c r="BJ119" s="26">
        <f>IF(BA119&gt;0.005,MIN(BA119,INDEX($AN119:$AU119,1,G$32)),0)</f>
        <v>0</v>
      </c>
      <c r="BK119" s="26">
        <f>IF(BB119&gt;0.005,MIN(BB119,INDEX($AN119:$AU119,1,H$32)),0)</f>
        <v>0</v>
      </c>
      <c r="BL119" s="26">
        <f>IF(BC119&gt;0.005,MIN(BC119,INDEX($AN119:$AU119,1,I$32)),0)</f>
        <v>0</v>
      </c>
      <c r="BM119" s="27">
        <f>IF(M119-J119&gt;0.005,1,0)</f>
        <v>0</v>
      </c>
    </row>
    <row r="120">
      <c r="A120" s="14" t="n">
        <v>84</v>
      </c>
      <c r="B120" s="26">
        <f>IF(AN120-INDEX($BE120:$BL120,1,$J$22)&lt;0.5,0,AN120-INDEX($BE120:$BL120,1,$J$22))</f>
        <v>0</v>
      </c>
      <c r="C120" s="26">
        <f>IF(AO120-INDEX($BE120:$BL120,1,$J$23)&lt;0.5,0,AO120-INDEX($BE120:$BL120,1,$J$23))</f>
        <v>0</v>
      </c>
      <c r="D120" s="26">
        <f>IF(AP120-INDEX($BE120:$BL120,1,$J$24)&lt;0.5,0,AP120-INDEX($BE120:$BL120,1,$J$24))</f>
        <v>0</v>
      </c>
      <c r="E120" s="26">
        <f>IF(AQ120-INDEX($BE120:$BL120,1,$J$25)&lt;0.5,0,AQ120-INDEX($BE120:$BL120,1,$J$25))</f>
        <v>0</v>
      </c>
      <c r="F120" s="26">
        <f>IF(AR120-INDEX($BE120:$BL120,1,$J$26)&lt;0.5,0,AR120-INDEX($BE120:$BL120,1,$J$26))</f>
        <v>0</v>
      </c>
      <c r="G120" s="26">
        <f>IF(AS120-INDEX($BE120:$BL120,1,$J$27)&lt;0.5,0,AS120-INDEX($BE120:$BL120,1,$J$27))</f>
        <v>0</v>
      </c>
      <c r="H120" s="26">
        <f>IF(AT120-INDEX($BE120:$BL120,1,$J$28)&lt;0.5,0,AT120-INDEX($BE120:$BL120,1,$J$28))</f>
        <v>0</v>
      </c>
      <c r="I120" s="26">
        <f>IF(AU120-INDEX($BE120:$BL120,1,$J$29)&lt;0.5,0,AU120-INDEX($BE120:$BL120,1,$J$29))</f>
        <v>0</v>
      </c>
      <c r="J120" s="13">
        <f>SUM(B120:I120)</f>
        <v>0</v>
      </c>
      <c r="K120" s="26">
        <f>SUM(O120:V120)</f>
        <v>0</v>
      </c>
      <c r="L120" s="26">
        <f>SUM(W120:AD120)+SUM(BE120:BL120)</f>
        <v>0</v>
      </c>
      <c r="M120" s="26">
        <f>J119</f>
        <v>0</v>
      </c>
      <c r="N120" s="27">
        <f>IF(M120&gt;0,1,0)</f>
        <v>0</v>
      </c>
      <c r="O120" s="26">
        <f>B119*$B$12/1200</f>
        <v>0</v>
      </c>
      <c r="P120" s="26">
        <f>C119*$C$12/1200</f>
        <v>0</v>
      </c>
      <c r="Q120" s="26">
        <f>D119*$D$12/1200</f>
        <v>0</v>
      </c>
      <c r="R120" s="26">
        <f>E119*$E$12/1200</f>
        <v>0</v>
      </c>
      <c r="S120" s="26">
        <f>F119*$F$12/1200</f>
        <v>0</v>
      </c>
      <c r="T120" s="26">
        <f>G119*$G$12/1200</f>
        <v>0</v>
      </c>
      <c r="U120" s="26">
        <f>H119*$H$12/1200</f>
        <v>0</v>
      </c>
      <c r="V120" s="26">
        <f>I119*$I$12/1200</f>
        <v>0</v>
      </c>
      <c r="W120" s="26">
        <f>IF(B119&gt;0,MIN($B$13,B119+O120,AE120),0)</f>
        <v>0</v>
      </c>
      <c r="X120" s="26">
        <f>IF(C119&gt;0,MIN($C$13,C119+P120,AF120),0)</f>
        <v>0</v>
      </c>
      <c r="Y120" s="26">
        <f>IF(D119&gt;0,MIN($D$13,D119+Q120,AG120),0)</f>
        <v>0</v>
      </c>
      <c r="Z120" s="26">
        <f>IF(E119&gt;0,MIN($E$13,E119+R120,AH120),0)</f>
        <v>0</v>
      </c>
      <c r="AA120" s="26">
        <f>IF(F119&gt;0,MIN($F$13,F119+S120,AI120),0)</f>
        <v>0</v>
      </c>
      <c r="AB120" s="26">
        <f>IF(G119&gt;0,MIN($G$13,G119+T120,AJ120),0)</f>
        <v>0</v>
      </c>
      <c r="AC120" s="26">
        <f>IF(H119&gt;0,MIN($H$13,H119+U120,AK120),0)</f>
        <v>0</v>
      </c>
      <c r="AD120" s="26">
        <f>IF(I119&gt;0,MIN($I$13,I119+V120,AL120),0)</f>
        <v>0</v>
      </c>
      <c r="AE120" s="26">
        <f>$B$19</f>
        <v>795</v>
      </c>
      <c r="AF120" s="26">
        <f>AE120-W120</f>
        <v>795</v>
      </c>
      <c r="AG120" s="26">
        <f>AF120-X120</f>
        <v>795</v>
      </c>
      <c r="AH120" s="26">
        <f>AG120-Y120</f>
        <v>795</v>
      </c>
      <c r="AI120" s="26">
        <f>AH120-Z120</f>
        <v>795</v>
      </c>
      <c r="AJ120" s="26">
        <f>AI120-AA120</f>
        <v>795</v>
      </c>
      <c r="AK120" s="26">
        <f>AJ120-AB120</f>
        <v>795</v>
      </c>
      <c r="AL120" s="26">
        <f>AK120-AC120</f>
        <v>795</v>
      </c>
      <c r="AM120" s="26">
        <f>AL120-AD120</f>
        <v>795</v>
      </c>
      <c r="AN120" s="26">
        <f>B119+O120-W120</f>
        <v>0</v>
      </c>
      <c r="AO120" s="26">
        <f>C119+P120-X120</f>
        <v>0</v>
      </c>
      <c r="AP120" s="26">
        <f>D119+Q120-Y120</f>
        <v>0</v>
      </c>
      <c r="AQ120" s="26">
        <f>E119+R120-Z120</f>
        <v>0</v>
      </c>
      <c r="AR120" s="26">
        <f>F119+S120-AA120</f>
        <v>0</v>
      </c>
      <c r="AS120" s="26">
        <f>G119+T120-AB120</f>
        <v>0</v>
      </c>
      <c r="AT120" s="26">
        <f>H119+U120-AC120</f>
        <v>0</v>
      </c>
      <c r="AU120" s="26">
        <f>I119+V120-AD120</f>
        <v>0</v>
      </c>
      <c r="AV120" s="26">
        <f>AM120</f>
        <v>795</v>
      </c>
      <c r="AW120" s="26">
        <f>AV120-BE120</f>
        <v>795</v>
      </c>
      <c r="AX120" s="26">
        <f>AW120-BF120</f>
        <v>795</v>
      </c>
      <c r="AY120" s="26">
        <f>AX120-BG120</f>
        <v>795</v>
      </c>
      <c r="AZ120" s="26">
        <f>AY120-BH120</f>
        <v>795</v>
      </c>
      <c r="BA120" s="26">
        <f>AZ120-BI120</f>
        <v>795</v>
      </c>
      <c r="BB120" s="26">
        <f>BA120-BJ120</f>
        <v>795</v>
      </c>
      <c r="BC120" s="26">
        <f>BB120-BK120</f>
        <v>795</v>
      </c>
      <c r="BD120" s="26">
        <f>BC120-BL120</f>
        <v>795</v>
      </c>
      <c r="BE120" s="26">
        <f>IF(AV120&gt;0.005,MIN(AV120,INDEX($AN120:$AU120,1,B$32)),0)</f>
        <v>0</v>
      </c>
      <c r="BF120" s="26">
        <f>IF(AW120&gt;0.005,MIN(AW120,INDEX($AN120:$AU120,1,C$32)),0)</f>
        <v>0</v>
      </c>
      <c r="BG120" s="26">
        <f>IF(AX120&gt;0.005,MIN(AX120,INDEX($AN120:$AU120,1,D$32)),0)</f>
        <v>0</v>
      </c>
      <c r="BH120" s="26">
        <f>IF(AY120&gt;0.005,MIN(AY120,INDEX($AN120:$AU120,1,E$32)),0)</f>
        <v>0</v>
      </c>
      <c r="BI120" s="26">
        <f>IF(AZ120&gt;0.005,MIN(AZ120,INDEX($AN120:$AU120,1,F$32)),0)</f>
        <v>0</v>
      </c>
      <c r="BJ120" s="26">
        <f>IF(BA120&gt;0.005,MIN(BA120,INDEX($AN120:$AU120,1,G$32)),0)</f>
        <v>0</v>
      </c>
      <c r="BK120" s="26">
        <f>IF(BB120&gt;0.005,MIN(BB120,INDEX($AN120:$AU120,1,H$32)),0)</f>
        <v>0</v>
      </c>
      <c r="BL120" s="26">
        <f>IF(BC120&gt;0.005,MIN(BC120,INDEX($AN120:$AU120,1,I$32)),0)</f>
        <v>0</v>
      </c>
      <c r="BM120" s="27">
        <f>IF(M120-J120&gt;0.005,1,0)</f>
        <v>0</v>
      </c>
    </row>
    <row r="121">
      <c r="A121" s="14" t="n">
        <v>85</v>
      </c>
      <c r="B121" s="26">
        <f>IF(AN121-INDEX($BE121:$BL121,1,$J$22)&lt;0.5,0,AN121-INDEX($BE121:$BL121,1,$J$22))</f>
        <v>0</v>
      </c>
      <c r="C121" s="26">
        <f>IF(AO121-INDEX($BE121:$BL121,1,$J$23)&lt;0.5,0,AO121-INDEX($BE121:$BL121,1,$J$23))</f>
        <v>0</v>
      </c>
      <c r="D121" s="26">
        <f>IF(AP121-INDEX($BE121:$BL121,1,$J$24)&lt;0.5,0,AP121-INDEX($BE121:$BL121,1,$J$24))</f>
        <v>0</v>
      </c>
      <c r="E121" s="26">
        <f>IF(AQ121-INDEX($BE121:$BL121,1,$J$25)&lt;0.5,0,AQ121-INDEX($BE121:$BL121,1,$J$25))</f>
        <v>0</v>
      </c>
      <c r="F121" s="26">
        <f>IF(AR121-INDEX($BE121:$BL121,1,$J$26)&lt;0.5,0,AR121-INDEX($BE121:$BL121,1,$J$26))</f>
        <v>0</v>
      </c>
      <c r="G121" s="26">
        <f>IF(AS121-INDEX($BE121:$BL121,1,$J$27)&lt;0.5,0,AS121-INDEX($BE121:$BL121,1,$J$27))</f>
        <v>0</v>
      </c>
      <c r="H121" s="26">
        <f>IF(AT121-INDEX($BE121:$BL121,1,$J$28)&lt;0.5,0,AT121-INDEX($BE121:$BL121,1,$J$28))</f>
        <v>0</v>
      </c>
      <c r="I121" s="26">
        <f>IF(AU121-INDEX($BE121:$BL121,1,$J$29)&lt;0.5,0,AU121-INDEX($BE121:$BL121,1,$J$29))</f>
        <v>0</v>
      </c>
      <c r="J121" s="13">
        <f>SUM(B121:I121)</f>
        <v>0</v>
      </c>
      <c r="K121" s="26">
        <f>SUM(O121:V121)</f>
        <v>0</v>
      </c>
      <c r="L121" s="26">
        <f>SUM(W121:AD121)+SUM(BE121:BL121)</f>
        <v>0</v>
      </c>
      <c r="M121" s="26">
        <f>J120</f>
        <v>0</v>
      </c>
      <c r="N121" s="27">
        <f>IF(M121&gt;0,1,0)</f>
        <v>0</v>
      </c>
      <c r="O121" s="26">
        <f>B120*$B$12/1200</f>
        <v>0</v>
      </c>
      <c r="P121" s="26">
        <f>C120*$C$12/1200</f>
        <v>0</v>
      </c>
      <c r="Q121" s="26">
        <f>D120*$D$12/1200</f>
        <v>0</v>
      </c>
      <c r="R121" s="26">
        <f>E120*$E$12/1200</f>
        <v>0</v>
      </c>
      <c r="S121" s="26">
        <f>F120*$F$12/1200</f>
        <v>0</v>
      </c>
      <c r="T121" s="26">
        <f>G120*$G$12/1200</f>
        <v>0</v>
      </c>
      <c r="U121" s="26">
        <f>H120*$H$12/1200</f>
        <v>0</v>
      </c>
      <c r="V121" s="26">
        <f>I120*$I$12/1200</f>
        <v>0</v>
      </c>
      <c r="W121" s="26">
        <f>IF(B120&gt;0,MIN($B$13,B120+O121,AE121),0)</f>
        <v>0</v>
      </c>
      <c r="X121" s="26">
        <f>IF(C120&gt;0,MIN($C$13,C120+P121,AF121),0)</f>
        <v>0</v>
      </c>
      <c r="Y121" s="26">
        <f>IF(D120&gt;0,MIN($D$13,D120+Q121,AG121),0)</f>
        <v>0</v>
      </c>
      <c r="Z121" s="26">
        <f>IF(E120&gt;0,MIN($E$13,E120+R121,AH121),0)</f>
        <v>0</v>
      </c>
      <c r="AA121" s="26">
        <f>IF(F120&gt;0,MIN($F$13,F120+S121,AI121),0)</f>
        <v>0</v>
      </c>
      <c r="AB121" s="26">
        <f>IF(G120&gt;0,MIN($G$13,G120+T121,AJ121),0)</f>
        <v>0</v>
      </c>
      <c r="AC121" s="26">
        <f>IF(H120&gt;0,MIN($H$13,H120+U121,AK121),0)</f>
        <v>0</v>
      </c>
      <c r="AD121" s="26">
        <f>IF(I120&gt;0,MIN($I$13,I120+V121,AL121),0)</f>
        <v>0</v>
      </c>
      <c r="AE121" s="26">
        <f>$B$19</f>
        <v>795</v>
      </c>
      <c r="AF121" s="26">
        <f>AE121-W121</f>
        <v>795</v>
      </c>
      <c r="AG121" s="26">
        <f>AF121-X121</f>
        <v>795</v>
      </c>
      <c r="AH121" s="26">
        <f>AG121-Y121</f>
        <v>795</v>
      </c>
      <c r="AI121" s="26">
        <f>AH121-Z121</f>
        <v>795</v>
      </c>
      <c r="AJ121" s="26">
        <f>AI121-AA121</f>
        <v>795</v>
      </c>
      <c r="AK121" s="26">
        <f>AJ121-AB121</f>
        <v>795</v>
      </c>
      <c r="AL121" s="26">
        <f>AK121-AC121</f>
        <v>795</v>
      </c>
      <c r="AM121" s="26">
        <f>AL121-AD121</f>
        <v>795</v>
      </c>
      <c r="AN121" s="26">
        <f>B120+O121-W121</f>
        <v>0</v>
      </c>
      <c r="AO121" s="26">
        <f>C120+P121-X121</f>
        <v>0</v>
      </c>
      <c r="AP121" s="26">
        <f>D120+Q121-Y121</f>
        <v>0</v>
      </c>
      <c r="AQ121" s="26">
        <f>E120+R121-Z121</f>
        <v>0</v>
      </c>
      <c r="AR121" s="26">
        <f>F120+S121-AA121</f>
        <v>0</v>
      </c>
      <c r="AS121" s="26">
        <f>G120+T121-AB121</f>
        <v>0</v>
      </c>
      <c r="AT121" s="26">
        <f>H120+U121-AC121</f>
        <v>0</v>
      </c>
      <c r="AU121" s="26">
        <f>I120+V121-AD121</f>
        <v>0</v>
      </c>
      <c r="AV121" s="26">
        <f>AM121</f>
        <v>795</v>
      </c>
      <c r="AW121" s="26">
        <f>AV121-BE121</f>
        <v>795</v>
      </c>
      <c r="AX121" s="26">
        <f>AW121-BF121</f>
        <v>795</v>
      </c>
      <c r="AY121" s="26">
        <f>AX121-BG121</f>
        <v>795</v>
      </c>
      <c r="AZ121" s="26">
        <f>AY121-BH121</f>
        <v>795</v>
      </c>
      <c r="BA121" s="26">
        <f>AZ121-BI121</f>
        <v>795</v>
      </c>
      <c r="BB121" s="26">
        <f>BA121-BJ121</f>
        <v>795</v>
      </c>
      <c r="BC121" s="26">
        <f>BB121-BK121</f>
        <v>795</v>
      </c>
      <c r="BD121" s="26">
        <f>BC121-BL121</f>
        <v>795</v>
      </c>
      <c r="BE121" s="26">
        <f>IF(AV121&gt;0.005,MIN(AV121,INDEX($AN121:$AU121,1,B$32)),0)</f>
        <v>0</v>
      </c>
      <c r="BF121" s="26">
        <f>IF(AW121&gt;0.005,MIN(AW121,INDEX($AN121:$AU121,1,C$32)),0)</f>
        <v>0</v>
      </c>
      <c r="BG121" s="26">
        <f>IF(AX121&gt;0.005,MIN(AX121,INDEX($AN121:$AU121,1,D$32)),0)</f>
        <v>0</v>
      </c>
      <c r="BH121" s="26">
        <f>IF(AY121&gt;0.005,MIN(AY121,INDEX($AN121:$AU121,1,E$32)),0)</f>
        <v>0</v>
      </c>
      <c r="BI121" s="26">
        <f>IF(AZ121&gt;0.005,MIN(AZ121,INDEX($AN121:$AU121,1,F$32)),0)</f>
        <v>0</v>
      </c>
      <c r="BJ121" s="26">
        <f>IF(BA121&gt;0.005,MIN(BA121,INDEX($AN121:$AU121,1,G$32)),0)</f>
        <v>0</v>
      </c>
      <c r="BK121" s="26">
        <f>IF(BB121&gt;0.005,MIN(BB121,INDEX($AN121:$AU121,1,H$32)),0)</f>
        <v>0</v>
      </c>
      <c r="BL121" s="26">
        <f>IF(BC121&gt;0.005,MIN(BC121,INDEX($AN121:$AU121,1,I$32)),0)</f>
        <v>0</v>
      </c>
      <c r="BM121" s="27">
        <f>IF(M121-J121&gt;0.005,1,0)</f>
        <v>0</v>
      </c>
    </row>
    <row r="122">
      <c r="A122" s="14" t="n">
        <v>86</v>
      </c>
      <c r="B122" s="26">
        <f>IF(AN122-INDEX($BE122:$BL122,1,$J$22)&lt;0.5,0,AN122-INDEX($BE122:$BL122,1,$J$22))</f>
        <v>0</v>
      </c>
      <c r="C122" s="26">
        <f>IF(AO122-INDEX($BE122:$BL122,1,$J$23)&lt;0.5,0,AO122-INDEX($BE122:$BL122,1,$J$23))</f>
        <v>0</v>
      </c>
      <c r="D122" s="26">
        <f>IF(AP122-INDEX($BE122:$BL122,1,$J$24)&lt;0.5,0,AP122-INDEX($BE122:$BL122,1,$J$24))</f>
        <v>0</v>
      </c>
      <c r="E122" s="26">
        <f>IF(AQ122-INDEX($BE122:$BL122,1,$J$25)&lt;0.5,0,AQ122-INDEX($BE122:$BL122,1,$J$25))</f>
        <v>0</v>
      </c>
      <c r="F122" s="26">
        <f>IF(AR122-INDEX($BE122:$BL122,1,$J$26)&lt;0.5,0,AR122-INDEX($BE122:$BL122,1,$J$26))</f>
        <v>0</v>
      </c>
      <c r="G122" s="26">
        <f>IF(AS122-INDEX($BE122:$BL122,1,$J$27)&lt;0.5,0,AS122-INDEX($BE122:$BL122,1,$J$27))</f>
        <v>0</v>
      </c>
      <c r="H122" s="26">
        <f>IF(AT122-INDEX($BE122:$BL122,1,$J$28)&lt;0.5,0,AT122-INDEX($BE122:$BL122,1,$J$28))</f>
        <v>0</v>
      </c>
      <c r="I122" s="26">
        <f>IF(AU122-INDEX($BE122:$BL122,1,$J$29)&lt;0.5,0,AU122-INDEX($BE122:$BL122,1,$J$29))</f>
        <v>0</v>
      </c>
      <c r="J122" s="13">
        <f>SUM(B122:I122)</f>
        <v>0</v>
      </c>
      <c r="K122" s="26">
        <f>SUM(O122:V122)</f>
        <v>0</v>
      </c>
      <c r="L122" s="26">
        <f>SUM(W122:AD122)+SUM(BE122:BL122)</f>
        <v>0</v>
      </c>
      <c r="M122" s="26">
        <f>J121</f>
        <v>0</v>
      </c>
      <c r="N122" s="27">
        <f>IF(M122&gt;0,1,0)</f>
        <v>0</v>
      </c>
      <c r="O122" s="26">
        <f>B121*$B$12/1200</f>
        <v>0</v>
      </c>
      <c r="P122" s="26">
        <f>C121*$C$12/1200</f>
        <v>0</v>
      </c>
      <c r="Q122" s="26">
        <f>D121*$D$12/1200</f>
        <v>0</v>
      </c>
      <c r="R122" s="26">
        <f>E121*$E$12/1200</f>
        <v>0</v>
      </c>
      <c r="S122" s="26">
        <f>F121*$F$12/1200</f>
        <v>0</v>
      </c>
      <c r="T122" s="26">
        <f>G121*$G$12/1200</f>
        <v>0</v>
      </c>
      <c r="U122" s="26">
        <f>H121*$H$12/1200</f>
        <v>0</v>
      </c>
      <c r="V122" s="26">
        <f>I121*$I$12/1200</f>
        <v>0</v>
      </c>
      <c r="W122" s="26">
        <f>IF(B121&gt;0,MIN($B$13,B121+O122,AE122),0)</f>
        <v>0</v>
      </c>
      <c r="X122" s="26">
        <f>IF(C121&gt;0,MIN($C$13,C121+P122,AF122),0)</f>
        <v>0</v>
      </c>
      <c r="Y122" s="26">
        <f>IF(D121&gt;0,MIN($D$13,D121+Q122,AG122),0)</f>
        <v>0</v>
      </c>
      <c r="Z122" s="26">
        <f>IF(E121&gt;0,MIN($E$13,E121+R122,AH122),0)</f>
        <v>0</v>
      </c>
      <c r="AA122" s="26">
        <f>IF(F121&gt;0,MIN($F$13,F121+S122,AI122),0)</f>
        <v>0</v>
      </c>
      <c r="AB122" s="26">
        <f>IF(G121&gt;0,MIN($G$13,G121+T122,AJ122),0)</f>
        <v>0</v>
      </c>
      <c r="AC122" s="26">
        <f>IF(H121&gt;0,MIN($H$13,H121+U122,AK122),0)</f>
        <v>0</v>
      </c>
      <c r="AD122" s="26">
        <f>IF(I121&gt;0,MIN($I$13,I121+V122,AL122),0)</f>
        <v>0</v>
      </c>
      <c r="AE122" s="26">
        <f>$B$19</f>
        <v>795</v>
      </c>
      <c r="AF122" s="26">
        <f>AE122-W122</f>
        <v>795</v>
      </c>
      <c r="AG122" s="26">
        <f>AF122-X122</f>
        <v>795</v>
      </c>
      <c r="AH122" s="26">
        <f>AG122-Y122</f>
        <v>795</v>
      </c>
      <c r="AI122" s="26">
        <f>AH122-Z122</f>
        <v>795</v>
      </c>
      <c r="AJ122" s="26">
        <f>AI122-AA122</f>
        <v>795</v>
      </c>
      <c r="AK122" s="26">
        <f>AJ122-AB122</f>
        <v>795</v>
      </c>
      <c r="AL122" s="26">
        <f>AK122-AC122</f>
        <v>795</v>
      </c>
      <c r="AM122" s="26">
        <f>AL122-AD122</f>
        <v>795</v>
      </c>
      <c r="AN122" s="26">
        <f>B121+O122-W122</f>
        <v>0</v>
      </c>
      <c r="AO122" s="26">
        <f>C121+P122-X122</f>
        <v>0</v>
      </c>
      <c r="AP122" s="26">
        <f>D121+Q122-Y122</f>
        <v>0</v>
      </c>
      <c r="AQ122" s="26">
        <f>E121+R122-Z122</f>
        <v>0</v>
      </c>
      <c r="AR122" s="26">
        <f>F121+S122-AA122</f>
        <v>0</v>
      </c>
      <c r="AS122" s="26">
        <f>G121+T122-AB122</f>
        <v>0</v>
      </c>
      <c r="AT122" s="26">
        <f>H121+U122-AC122</f>
        <v>0</v>
      </c>
      <c r="AU122" s="26">
        <f>I121+V122-AD122</f>
        <v>0</v>
      </c>
      <c r="AV122" s="26">
        <f>AM122</f>
        <v>795</v>
      </c>
      <c r="AW122" s="26">
        <f>AV122-BE122</f>
        <v>795</v>
      </c>
      <c r="AX122" s="26">
        <f>AW122-BF122</f>
        <v>795</v>
      </c>
      <c r="AY122" s="26">
        <f>AX122-BG122</f>
        <v>795</v>
      </c>
      <c r="AZ122" s="26">
        <f>AY122-BH122</f>
        <v>795</v>
      </c>
      <c r="BA122" s="26">
        <f>AZ122-BI122</f>
        <v>795</v>
      </c>
      <c r="BB122" s="26">
        <f>BA122-BJ122</f>
        <v>795</v>
      </c>
      <c r="BC122" s="26">
        <f>BB122-BK122</f>
        <v>795</v>
      </c>
      <c r="BD122" s="26">
        <f>BC122-BL122</f>
        <v>795</v>
      </c>
      <c r="BE122" s="26">
        <f>IF(AV122&gt;0.005,MIN(AV122,INDEX($AN122:$AU122,1,B$32)),0)</f>
        <v>0</v>
      </c>
      <c r="BF122" s="26">
        <f>IF(AW122&gt;0.005,MIN(AW122,INDEX($AN122:$AU122,1,C$32)),0)</f>
        <v>0</v>
      </c>
      <c r="BG122" s="26">
        <f>IF(AX122&gt;0.005,MIN(AX122,INDEX($AN122:$AU122,1,D$32)),0)</f>
        <v>0</v>
      </c>
      <c r="BH122" s="26">
        <f>IF(AY122&gt;0.005,MIN(AY122,INDEX($AN122:$AU122,1,E$32)),0)</f>
        <v>0</v>
      </c>
      <c r="BI122" s="26">
        <f>IF(AZ122&gt;0.005,MIN(AZ122,INDEX($AN122:$AU122,1,F$32)),0)</f>
        <v>0</v>
      </c>
      <c r="BJ122" s="26">
        <f>IF(BA122&gt;0.005,MIN(BA122,INDEX($AN122:$AU122,1,G$32)),0)</f>
        <v>0</v>
      </c>
      <c r="BK122" s="26">
        <f>IF(BB122&gt;0.005,MIN(BB122,INDEX($AN122:$AU122,1,H$32)),0)</f>
        <v>0</v>
      </c>
      <c r="BL122" s="26">
        <f>IF(BC122&gt;0.005,MIN(BC122,INDEX($AN122:$AU122,1,I$32)),0)</f>
        <v>0</v>
      </c>
      <c r="BM122" s="27">
        <f>IF(M122-J122&gt;0.005,1,0)</f>
        <v>0</v>
      </c>
    </row>
    <row r="123">
      <c r="A123" s="14" t="n">
        <v>87</v>
      </c>
      <c r="B123" s="26">
        <f>IF(AN123-INDEX($BE123:$BL123,1,$J$22)&lt;0.5,0,AN123-INDEX($BE123:$BL123,1,$J$22))</f>
        <v>0</v>
      </c>
      <c r="C123" s="26">
        <f>IF(AO123-INDEX($BE123:$BL123,1,$J$23)&lt;0.5,0,AO123-INDEX($BE123:$BL123,1,$J$23))</f>
        <v>0</v>
      </c>
      <c r="D123" s="26">
        <f>IF(AP123-INDEX($BE123:$BL123,1,$J$24)&lt;0.5,0,AP123-INDEX($BE123:$BL123,1,$J$24))</f>
        <v>0</v>
      </c>
      <c r="E123" s="26">
        <f>IF(AQ123-INDEX($BE123:$BL123,1,$J$25)&lt;0.5,0,AQ123-INDEX($BE123:$BL123,1,$J$25))</f>
        <v>0</v>
      </c>
      <c r="F123" s="26">
        <f>IF(AR123-INDEX($BE123:$BL123,1,$J$26)&lt;0.5,0,AR123-INDEX($BE123:$BL123,1,$J$26))</f>
        <v>0</v>
      </c>
      <c r="G123" s="26">
        <f>IF(AS123-INDEX($BE123:$BL123,1,$J$27)&lt;0.5,0,AS123-INDEX($BE123:$BL123,1,$J$27))</f>
        <v>0</v>
      </c>
      <c r="H123" s="26">
        <f>IF(AT123-INDEX($BE123:$BL123,1,$J$28)&lt;0.5,0,AT123-INDEX($BE123:$BL123,1,$J$28))</f>
        <v>0</v>
      </c>
      <c r="I123" s="26">
        <f>IF(AU123-INDEX($BE123:$BL123,1,$J$29)&lt;0.5,0,AU123-INDEX($BE123:$BL123,1,$J$29))</f>
        <v>0</v>
      </c>
      <c r="J123" s="13">
        <f>SUM(B123:I123)</f>
        <v>0</v>
      </c>
      <c r="K123" s="26">
        <f>SUM(O123:V123)</f>
        <v>0</v>
      </c>
      <c r="L123" s="26">
        <f>SUM(W123:AD123)+SUM(BE123:BL123)</f>
        <v>0</v>
      </c>
      <c r="M123" s="26">
        <f>J122</f>
        <v>0</v>
      </c>
      <c r="N123" s="27">
        <f>IF(M123&gt;0,1,0)</f>
        <v>0</v>
      </c>
      <c r="O123" s="26">
        <f>B122*$B$12/1200</f>
        <v>0</v>
      </c>
      <c r="P123" s="26">
        <f>C122*$C$12/1200</f>
        <v>0</v>
      </c>
      <c r="Q123" s="26">
        <f>D122*$D$12/1200</f>
        <v>0</v>
      </c>
      <c r="R123" s="26">
        <f>E122*$E$12/1200</f>
        <v>0</v>
      </c>
      <c r="S123" s="26">
        <f>F122*$F$12/1200</f>
        <v>0</v>
      </c>
      <c r="T123" s="26">
        <f>G122*$G$12/1200</f>
        <v>0</v>
      </c>
      <c r="U123" s="26">
        <f>H122*$H$12/1200</f>
        <v>0</v>
      </c>
      <c r="V123" s="26">
        <f>I122*$I$12/1200</f>
        <v>0</v>
      </c>
      <c r="W123" s="26">
        <f>IF(B122&gt;0,MIN($B$13,B122+O123,AE123),0)</f>
        <v>0</v>
      </c>
      <c r="X123" s="26">
        <f>IF(C122&gt;0,MIN($C$13,C122+P123,AF123),0)</f>
        <v>0</v>
      </c>
      <c r="Y123" s="26">
        <f>IF(D122&gt;0,MIN($D$13,D122+Q123,AG123),0)</f>
        <v>0</v>
      </c>
      <c r="Z123" s="26">
        <f>IF(E122&gt;0,MIN($E$13,E122+R123,AH123),0)</f>
        <v>0</v>
      </c>
      <c r="AA123" s="26">
        <f>IF(F122&gt;0,MIN($F$13,F122+S123,AI123),0)</f>
        <v>0</v>
      </c>
      <c r="AB123" s="26">
        <f>IF(G122&gt;0,MIN($G$13,G122+T123,AJ123),0)</f>
        <v>0</v>
      </c>
      <c r="AC123" s="26">
        <f>IF(H122&gt;0,MIN($H$13,H122+U123,AK123),0)</f>
        <v>0</v>
      </c>
      <c r="AD123" s="26">
        <f>IF(I122&gt;0,MIN($I$13,I122+V123,AL123),0)</f>
        <v>0</v>
      </c>
      <c r="AE123" s="26">
        <f>$B$19</f>
        <v>795</v>
      </c>
      <c r="AF123" s="26">
        <f>AE123-W123</f>
        <v>795</v>
      </c>
      <c r="AG123" s="26">
        <f>AF123-X123</f>
        <v>795</v>
      </c>
      <c r="AH123" s="26">
        <f>AG123-Y123</f>
        <v>795</v>
      </c>
      <c r="AI123" s="26">
        <f>AH123-Z123</f>
        <v>795</v>
      </c>
      <c r="AJ123" s="26">
        <f>AI123-AA123</f>
        <v>795</v>
      </c>
      <c r="AK123" s="26">
        <f>AJ123-AB123</f>
        <v>795</v>
      </c>
      <c r="AL123" s="26">
        <f>AK123-AC123</f>
        <v>795</v>
      </c>
      <c r="AM123" s="26">
        <f>AL123-AD123</f>
        <v>795</v>
      </c>
      <c r="AN123" s="26">
        <f>B122+O123-W123</f>
        <v>0</v>
      </c>
      <c r="AO123" s="26">
        <f>C122+P123-X123</f>
        <v>0</v>
      </c>
      <c r="AP123" s="26">
        <f>D122+Q123-Y123</f>
        <v>0</v>
      </c>
      <c r="AQ123" s="26">
        <f>E122+R123-Z123</f>
        <v>0</v>
      </c>
      <c r="AR123" s="26">
        <f>F122+S123-AA123</f>
        <v>0</v>
      </c>
      <c r="AS123" s="26">
        <f>G122+T123-AB123</f>
        <v>0</v>
      </c>
      <c r="AT123" s="26">
        <f>H122+U123-AC123</f>
        <v>0</v>
      </c>
      <c r="AU123" s="26">
        <f>I122+V123-AD123</f>
        <v>0</v>
      </c>
      <c r="AV123" s="26">
        <f>AM123</f>
        <v>795</v>
      </c>
      <c r="AW123" s="26">
        <f>AV123-BE123</f>
        <v>795</v>
      </c>
      <c r="AX123" s="26">
        <f>AW123-BF123</f>
        <v>795</v>
      </c>
      <c r="AY123" s="26">
        <f>AX123-BG123</f>
        <v>795</v>
      </c>
      <c r="AZ123" s="26">
        <f>AY123-BH123</f>
        <v>795</v>
      </c>
      <c r="BA123" s="26">
        <f>AZ123-BI123</f>
        <v>795</v>
      </c>
      <c r="BB123" s="26">
        <f>BA123-BJ123</f>
        <v>795</v>
      </c>
      <c r="BC123" s="26">
        <f>BB123-BK123</f>
        <v>795</v>
      </c>
      <c r="BD123" s="26">
        <f>BC123-BL123</f>
        <v>795</v>
      </c>
      <c r="BE123" s="26">
        <f>IF(AV123&gt;0.005,MIN(AV123,INDEX($AN123:$AU123,1,B$32)),0)</f>
        <v>0</v>
      </c>
      <c r="BF123" s="26">
        <f>IF(AW123&gt;0.005,MIN(AW123,INDEX($AN123:$AU123,1,C$32)),0)</f>
        <v>0</v>
      </c>
      <c r="BG123" s="26">
        <f>IF(AX123&gt;0.005,MIN(AX123,INDEX($AN123:$AU123,1,D$32)),0)</f>
        <v>0</v>
      </c>
      <c r="BH123" s="26">
        <f>IF(AY123&gt;0.005,MIN(AY123,INDEX($AN123:$AU123,1,E$32)),0)</f>
        <v>0</v>
      </c>
      <c r="BI123" s="26">
        <f>IF(AZ123&gt;0.005,MIN(AZ123,INDEX($AN123:$AU123,1,F$32)),0)</f>
        <v>0</v>
      </c>
      <c r="BJ123" s="26">
        <f>IF(BA123&gt;0.005,MIN(BA123,INDEX($AN123:$AU123,1,G$32)),0)</f>
        <v>0</v>
      </c>
      <c r="BK123" s="26">
        <f>IF(BB123&gt;0.005,MIN(BB123,INDEX($AN123:$AU123,1,H$32)),0)</f>
        <v>0</v>
      </c>
      <c r="BL123" s="26">
        <f>IF(BC123&gt;0.005,MIN(BC123,INDEX($AN123:$AU123,1,I$32)),0)</f>
        <v>0</v>
      </c>
      <c r="BM123" s="27">
        <f>IF(M123-J123&gt;0.005,1,0)</f>
        <v>0</v>
      </c>
    </row>
    <row r="124">
      <c r="A124" s="14" t="n">
        <v>88</v>
      </c>
      <c r="B124" s="26">
        <f>IF(AN124-INDEX($BE124:$BL124,1,$J$22)&lt;0.5,0,AN124-INDEX($BE124:$BL124,1,$J$22))</f>
        <v>0</v>
      </c>
      <c r="C124" s="26">
        <f>IF(AO124-INDEX($BE124:$BL124,1,$J$23)&lt;0.5,0,AO124-INDEX($BE124:$BL124,1,$J$23))</f>
        <v>0</v>
      </c>
      <c r="D124" s="26">
        <f>IF(AP124-INDEX($BE124:$BL124,1,$J$24)&lt;0.5,0,AP124-INDEX($BE124:$BL124,1,$J$24))</f>
        <v>0</v>
      </c>
      <c r="E124" s="26">
        <f>IF(AQ124-INDEX($BE124:$BL124,1,$J$25)&lt;0.5,0,AQ124-INDEX($BE124:$BL124,1,$J$25))</f>
        <v>0</v>
      </c>
      <c r="F124" s="26">
        <f>IF(AR124-INDEX($BE124:$BL124,1,$J$26)&lt;0.5,0,AR124-INDEX($BE124:$BL124,1,$J$26))</f>
        <v>0</v>
      </c>
      <c r="G124" s="26">
        <f>IF(AS124-INDEX($BE124:$BL124,1,$J$27)&lt;0.5,0,AS124-INDEX($BE124:$BL124,1,$J$27))</f>
        <v>0</v>
      </c>
      <c r="H124" s="26">
        <f>IF(AT124-INDEX($BE124:$BL124,1,$J$28)&lt;0.5,0,AT124-INDEX($BE124:$BL124,1,$J$28))</f>
        <v>0</v>
      </c>
      <c r="I124" s="26">
        <f>IF(AU124-INDEX($BE124:$BL124,1,$J$29)&lt;0.5,0,AU124-INDEX($BE124:$BL124,1,$J$29))</f>
        <v>0</v>
      </c>
      <c r="J124" s="13">
        <f>SUM(B124:I124)</f>
        <v>0</v>
      </c>
      <c r="K124" s="26">
        <f>SUM(O124:V124)</f>
        <v>0</v>
      </c>
      <c r="L124" s="26">
        <f>SUM(W124:AD124)+SUM(BE124:BL124)</f>
        <v>0</v>
      </c>
      <c r="M124" s="26">
        <f>J123</f>
        <v>0</v>
      </c>
      <c r="N124" s="27">
        <f>IF(M124&gt;0,1,0)</f>
        <v>0</v>
      </c>
      <c r="O124" s="26">
        <f>B123*$B$12/1200</f>
        <v>0</v>
      </c>
      <c r="P124" s="26">
        <f>C123*$C$12/1200</f>
        <v>0</v>
      </c>
      <c r="Q124" s="26">
        <f>D123*$D$12/1200</f>
        <v>0</v>
      </c>
      <c r="R124" s="26">
        <f>E123*$E$12/1200</f>
        <v>0</v>
      </c>
      <c r="S124" s="26">
        <f>F123*$F$12/1200</f>
        <v>0</v>
      </c>
      <c r="T124" s="26">
        <f>G123*$G$12/1200</f>
        <v>0</v>
      </c>
      <c r="U124" s="26">
        <f>H123*$H$12/1200</f>
        <v>0</v>
      </c>
      <c r="V124" s="26">
        <f>I123*$I$12/1200</f>
        <v>0</v>
      </c>
      <c r="W124" s="26">
        <f>IF(B123&gt;0,MIN($B$13,B123+O124,AE124),0)</f>
        <v>0</v>
      </c>
      <c r="X124" s="26">
        <f>IF(C123&gt;0,MIN($C$13,C123+P124,AF124),0)</f>
        <v>0</v>
      </c>
      <c r="Y124" s="26">
        <f>IF(D123&gt;0,MIN($D$13,D123+Q124,AG124),0)</f>
        <v>0</v>
      </c>
      <c r="Z124" s="26">
        <f>IF(E123&gt;0,MIN($E$13,E123+R124,AH124),0)</f>
        <v>0</v>
      </c>
      <c r="AA124" s="26">
        <f>IF(F123&gt;0,MIN($F$13,F123+S124,AI124),0)</f>
        <v>0</v>
      </c>
      <c r="AB124" s="26">
        <f>IF(G123&gt;0,MIN($G$13,G123+T124,AJ124),0)</f>
        <v>0</v>
      </c>
      <c r="AC124" s="26">
        <f>IF(H123&gt;0,MIN($H$13,H123+U124,AK124),0)</f>
        <v>0</v>
      </c>
      <c r="AD124" s="26">
        <f>IF(I123&gt;0,MIN($I$13,I123+V124,AL124),0)</f>
        <v>0</v>
      </c>
      <c r="AE124" s="26">
        <f>$B$19</f>
        <v>795</v>
      </c>
      <c r="AF124" s="26">
        <f>AE124-W124</f>
        <v>795</v>
      </c>
      <c r="AG124" s="26">
        <f>AF124-X124</f>
        <v>795</v>
      </c>
      <c r="AH124" s="26">
        <f>AG124-Y124</f>
        <v>795</v>
      </c>
      <c r="AI124" s="26">
        <f>AH124-Z124</f>
        <v>795</v>
      </c>
      <c r="AJ124" s="26">
        <f>AI124-AA124</f>
        <v>795</v>
      </c>
      <c r="AK124" s="26">
        <f>AJ124-AB124</f>
        <v>795</v>
      </c>
      <c r="AL124" s="26">
        <f>AK124-AC124</f>
        <v>795</v>
      </c>
      <c r="AM124" s="26">
        <f>AL124-AD124</f>
        <v>795</v>
      </c>
      <c r="AN124" s="26">
        <f>B123+O124-W124</f>
        <v>0</v>
      </c>
      <c r="AO124" s="26">
        <f>C123+P124-X124</f>
        <v>0</v>
      </c>
      <c r="AP124" s="26">
        <f>D123+Q124-Y124</f>
        <v>0</v>
      </c>
      <c r="AQ124" s="26">
        <f>E123+R124-Z124</f>
        <v>0</v>
      </c>
      <c r="AR124" s="26">
        <f>F123+S124-AA124</f>
        <v>0</v>
      </c>
      <c r="AS124" s="26">
        <f>G123+T124-AB124</f>
        <v>0</v>
      </c>
      <c r="AT124" s="26">
        <f>H123+U124-AC124</f>
        <v>0</v>
      </c>
      <c r="AU124" s="26">
        <f>I123+V124-AD124</f>
        <v>0</v>
      </c>
      <c r="AV124" s="26">
        <f>AM124</f>
        <v>795</v>
      </c>
      <c r="AW124" s="26">
        <f>AV124-BE124</f>
        <v>795</v>
      </c>
      <c r="AX124" s="26">
        <f>AW124-BF124</f>
        <v>795</v>
      </c>
      <c r="AY124" s="26">
        <f>AX124-BG124</f>
        <v>795</v>
      </c>
      <c r="AZ124" s="26">
        <f>AY124-BH124</f>
        <v>795</v>
      </c>
      <c r="BA124" s="26">
        <f>AZ124-BI124</f>
        <v>795</v>
      </c>
      <c r="BB124" s="26">
        <f>BA124-BJ124</f>
        <v>795</v>
      </c>
      <c r="BC124" s="26">
        <f>BB124-BK124</f>
        <v>795</v>
      </c>
      <c r="BD124" s="26">
        <f>BC124-BL124</f>
        <v>795</v>
      </c>
      <c r="BE124" s="26">
        <f>IF(AV124&gt;0.005,MIN(AV124,INDEX($AN124:$AU124,1,B$32)),0)</f>
        <v>0</v>
      </c>
      <c r="BF124" s="26">
        <f>IF(AW124&gt;0.005,MIN(AW124,INDEX($AN124:$AU124,1,C$32)),0)</f>
        <v>0</v>
      </c>
      <c r="BG124" s="26">
        <f>IF(AX124&gt;0.005,MIN(AX124,INDEX($AN124:$AU124,1,D$32)),0)</f>
        <v>0</v>
      </c>
      <c r="BH124" s="26">
        <f>IF(AY124&gt;0.005,MIN(AY124,INDEX($AN124:$AU124,1,E$32)),0)</f>
        <v>0</v>
      </c>
      <c r="BI124" s="26">
        <f>IF(AZ124&gt;0.005,MIN(AZ124,INDEX($AN124:$AU124,1,F$32)),0)</f>
        <v>0</v>
      </c>
      <c r="BJ124" s="26">
        <f>IF(BA124&gt;0.005,MIN(BA124,INDEX($AN124:$AU124,1,G$32)),0)</f>
        <v>0</v>
      </c>
      <c r="BK124" s="26">
        <f>IF(BB124&gt;0.005,MIN(BB124,INDEX($AN124:$AU124,1,H$32)),0)</f>
        <v>0</v>
      </c>
      <c r="BL124" s="26">
        <f>IF(BC124&gt;0.005,MIN(BC124,INDEX($AN124:$AU124,1,I$32)),0)</f>
        <v>0</v>
      </c>
      <c r="BM124" s="27">
        <f>IF(M124-J124&gt;0.005,1,0)</f>
        <v>0</v>
      </c>
    </row>
    <row r="125">
      <c r="A125" s="14" t="n">
        <v>89</v>
      </c>
      <c r="B125" s="26">
        <f>IF(AN125-INDEX($BE125:$BL125,1,$J$22)&lt;0.5,0,AN125-INDEX($BE125:$BL125,1,$J$22))</f>
        <v>0</v>
      </c>
      <c r="C125" s="26">
        <f>IF(AO125-INDEX($BE125:$BL125,1,$J$23)&lt;0.5,0,AO125-INDEX($BE125:$BL125,1,$J$23))</f>
        <v>0</v>
      </c>
      <c r="D125" s="26">
        <f>IF(AP125-INDEX($BE125:$BL125,1,$J$24)&lt;0.5,0,AP125-INDEX($BE125:$BL125,1,$J$24))</f>
        <v>0</v>
      </c>
      <c r="E125" s="26">
        <f>IF(AQ125-INDEX($BE125:$BL125,1,$J$25)&lt;0.5,0,AQ125-INDEX($BE125:$BL125,1,$J$25))</f>
        <v>0</v>
      </c>
      <c r="F125" s="26">
        <f>IF(AR125-INDEX($BE125:$BL125,1,$J$26)&lt;0.5,0,AR125-INDEX($BE125:$BL125,1,$J$26))</f>
        <v>0</v>
      </c>
      <c r="G125" s="26">
        <f>IF(AS125-INDEX($BE125:$BL125,1,$J$27)&lt;0.5,0,AS125-INDEX($BE125:$BL125,1,$J$27))</f>
        <v>0</v>
      </c>
      <c r="H125" s="26">
        <f>IF(AT125-INDEX($BE125:$BL125,1,$J$28)&lt;0.5,0,AT125-INDEX($BE125:$BL125,1,$J$28))</f>
        <v>0</v>
      </c>
      <c r="I125" s="26">
        <f>IF(AU125-INDEX($BE125:$BL125,1,$J$29)&lt;0.5,0,AU125-INDEX($BE125:$BL125,1,$J$29))</f>
        <v>0</v>
      </c>
      <c r="J125" s="13">
        <f>SUM(B125:I125)</f>
        <v>0</v>
      </c>
      <c r="K125" s="26">
        <f>SUM(O125:V125)</f>
        <v>0</v>
      </c>
      <c r="L125" s="26">
        <f>SUM(W125:AD125)+SUM(BE125:BL125)</f>
        <v>0</v>
      </c>
      <c r="M125" s="26">
        <f>J124</f>
        <v>0</v>
      </c>
      <c r="N125" s="27">
        <f>IF(M125&gt;0,1,0)</f>
        <v>0</v>
      </c>
      <c r="O125" s="26">
        <f>B124*$B$12/1200</f>
        <v>0</v>
      </c>
      <c r="P125" s="26">
        <f>C124*$C$12/1200</f>
        <v>0</v>
      </c>
      <c r="Q125" s="26">
        <f>D124*$D$12/1200</f>
        <v>0</v>
      </c>
      <c r="R125" s="26">
        <f>E124*$E$12/1200</f>
        <v>0</v>
      </c>
      <c r="S125" s="26">
        <f>F124*$F$12/1200</f>
        <v>0</v>
      </c>
      <c r="T125" s="26">
        <f>G124*$G$12/1200</f>
        <v>0</v>
      </c>
      <c r="U125" s="26">
        <f>H124*$H$12/1200</f>
        <v>0</v>
      </c>
      <c r="V125" s="26">
        <f>I124*$I$12/1200</f>
        <v>0</v>
      </c>
      <c r="W125" s="26">
        <f>IF(B124&gt;0,MIN($B$13,B124+O125,AE125),0)</f>
        <v>0</v>
      </c>
      <c r="X125" s="26">
        <f>IF(C124&gt;0,MIN($C$13,C124+P125,AF125),0)</f>
        <v>0</v>
      </c>
      <c r="Y125" s="26">
        <f>IF(D124&gt;0,MIN($D$13,D124+Q125,AG125),0)</f>
        <v>0</v>
      </c>
      <c r="Z125" s="26">
        <f>IF(E124&gt;0,MIN($E$13,E124+R125,AH125),0)</f>
        <v>0</v>
      </c>
      <c r="AA125" s="26">
        <f>IF(F124&gt;0,MIN($F$13,F124+S125,AI125),0)</f>
        <v>0</v>
      </c>
      <c r="AB125" s="26">
        <f>IF(G124&gt;0,MIN($G$13,G124+T125,AJ125),0)</f>
        <v>0</v>
      </c>
      <c r="AC125" s="26">
        <f>IF(H124&gt;0,MIN($H$13,H124+U125,AK125),0)</f>
        <v>0</v>
      </c>
      <c r="AD125" s="26">
        <f>IF(I124&gt;0,MIN($I$13,I124+V125,AL125),0)</f>
        <v>0</v>
      </c>
      <c r="AE125" s="26">
        <f>$B$19</f>
        <v>795</v>
      </c>
      <c r="AF125" s="26">
        <f>AE125-W125</f>
        <v>795</v>
      </c>
      <c r="AG125" s="26">
        <f>AF125-X125</f>
        <v>795</v>
      </c>
      <c r="AH125" s="26">
        <f>AG125-Y125</f>
        <v>795</v>
      </c>
      <c r="AI125" s="26">
        <f>AH125-Z125</f>
        <v>795</v>
      </c>
      <c r="AJ125" s="26">
        <f>AI125-AA125</f>
        <v>795</v>
      </c>
      <c r="AK125" s="26">
        <f>AJ125-AB125</f>
        <v>795</v>
      </c>
      <c r="AL125" s="26">
        <f>AK125-AC125</f>
        <v>795</v>
      </c>
      <c r="AM125" s="26">
        <f>AL125-AD125</f>
        <v>795</v>
      </c>
      <c r="AN125" s="26">
        <f>B124+O125-W125</f>
        <v>0</v>
      </c>
      <c r="AO125" s="26">
        <f>C124+P125-X125</f>
        <v>0</v>
      </c>
      <c r="AP125" s="26">
        <f>D124+Q125-Y125</f>
        <v>0</v>
      </c>
      <c r="AQ125" s="26">
        <f>E124+R125-Z125</f>
        <v>0</v>
      </c>
      <c r="AR125" s="26">
        <f>F124+S125-AA125</f>
        <v>0</v>
      </c>
      <c r="AS125" s="26">
        <f>G124+T125-AB125</f>
        <v>0</v>
      </c>
      <c r="AT125" s="26">
        <f>H124+U125-AC125</f>
        <v>0</v>
      </c>
      <c r="AU125" s="26">
        <f>I124+V125-AD125</f>
        <v>0</v>
      </c>
      <c r="AV125" s="26">
        <f>AM125</f>
        <v>795</v>
      </c>
      <c r="AW125" s="26">
        <f>AV125-BE125</f>
        <v>795</v>
      </c>
      <c r="AX125" s="26">
        <f>AW125-BF125</f>
        <v>795</v>
      </c>
      <c r="AY125" s="26">
        <f>AX125-BG125</f>
        <v>795</v>
      </c>
      <c r="AZ125" s="26">
        <f>AY125-BH125</f>
        <v>795</v>
      </c>
      <c r="BA125" s="26">
        <f>AZ125-BI125</f>
        <v>795</v>
      </c>
      <c r="BB125" s="26">
        <f>BA125-BJ125</f>
        <v>795</v>
      </c>
      <c r="BC125" s="26">
        <f>BB125-BK125</f>
        <v>795</v>
      </c>
      <c r="BD125" s="26">
        <f>BC125-BL125</f>
        <v>795</v>
      </c>
      <c r="BE125" s="26">
        <f>IF(AV125&gt;0.005,MIN(AV125,INDEX($AN125:$AU125,1,B$32)),0)</f>
        <v>0</v>
      </c>
      <c r="BF125" s="26">
        <f>IF(AW125&gt;0.005,MIN(AW125,INDEX($AN125:$AU125,1,C$32)),0)</f>
        <v>0</v>
      </c>
      <c r="BG125" s="26">
        <f>IF(AX125&gt;0.005,MIN(AX125,INDEX($AN125:$AU125,1,D$32)),0)</f>
        <v>0</v>
      </c>
      <c r="BH125" s="26">
        <f>IF(AY125&gt;0.005,MIN(AY125,INDEX($AN125:$AU125,1,E$32)),0)</f>
        <v>0</v>
      </c>
      <c r="BI125" s="26">
        <f>IF(AZ125&gt;0.005,MIN(AZ125,INDEX($AN125:$AU125,1,F$32)),0)</f>
        <v>0</v>
      </c>
      <c r="BJ125" s="26">
        <f>IF(BA125&gt;0.005,MIN(BA125,INDEX($AN125:$AU125,1,G$32)),0)</f>
        <v>0</v>
      </c>
      <c r="BK125" s="26">
        <f>IF(BB125&gt;0.005,MIN(BB125,INDEX($AN125:$AU125,1,H$32)),0)</f>
        <v>0</v>
      </c>
      <c r="BL125" s="26">
        <f>IF(BC125&gt;0.005,MIN(BC125,INDEX($AN125:$AU125,1,I$32)),0)</f>
        <v>0</v>
      </c>
      <c r="BM125" s="27">
        <f>IF(M125-J125&gt;0.005,1,0)</f>
        <v>0</v>
      </c>
    </row>
    <row r="126">
      <c r="A126" s="14" t="n">
        <v>90</v>
      </c>
      <c r="B126" s="26">
        <f>IF(AN126-INDEX($BE126:$BL126,1,$J$22)&lt;0.5,0,AN126-INDEX($BE126:$BL126,1,$J$22))</f>
        <v>0</v>
      </c>
      <c r="C126" s="26">
        <f>IF(AO126-INDEX($BE126:$BL126,1,$J$23)&lt;0.5,0,AO126-INDEX($BE126:$BL126,1,$J$23))</f>
        <v>0</v>
      </c>
      <c r="D126" s="26">
        <f>IF(AP126-INDEX($BE126:$BL126,1,$J$24)&lt;0.5,0,AP126-INDEX($BE126:$BL126,1,$J$24))</f>
        <v>0</v>
      </c>
      <c r="E126" s="26">
        <f>IF(AQ126-INDEX($BE126:$BL126,1,$J$25)&lt;0.5,0,AQ126-INDEX($BE126:$BL126,1,$J$25))</f>
        <v>0</v>
      </c>
      <c r="F126" s="26">
        <f>IF(AR126-INDEX($BE126:$BL126,1,$J$26)&lt;0.5,0,AR126-INDEX($BE126:$BL126,1,$J$26))</f>
        <v>0</v>
      </c>
      <c r="G126" s="26">
        <f>IF(AS126-INDEX($BE126:$BL126,1,$J$27)&lt;0.5,0,AS126-INDEX($BE126:$BL126,1,$J$27))</f>
        <v>0</v>
      </c>
      <c r="H126" s="26">
        <f>IF(AT126-INDEX($BE126:$BL126,1,$J$28)&lt;0.5,0,AT126-INDEX($BE126:$BL126,1,$J$28))</f>
        <v>0</v>
      </c>
      <c r="I126" s="26">
        <f>IF(AU126-INDEX($BE126:$BL126,1,$J$29)&lt;0.5,0,AU126-INDEX($BE126:$BL126,1,$J$29))</f>
        <v>0</v>
      </c>
      <c r="J126" s="13">
        <f>SUM(B126:I126)</f>
        <v>0</v>
      </c>
      <c r="K126" s="26">
        <f>SUM(O126:V126)</f>
        <v>0</v>
      </c>
      <c r="L126" s="26">
        <f>SUM(W126:AD126)+SUM(BE126:BL126)</f>
        <v>0</v>
      </c>
      <c r="M126" s="26">
        <f>J125</f>
        <v>0</v>
      </c>
      <c r="N126" s="27">
        <f>IF(M126&gt;0,1,0)</f>
        <v>0</v>
      </c>
      <c r="O126" s="26">
        <f>B125*$B$12/1200</f>
        <v>0</v>
      </c>
      <c r="P126" s="26">
        <f>C125*$C$12/1200</f>
        <v>0</v>
      </c>
      <c r="Q126" s="26">
        <f>D125*$D$12/1200</f>
        <v>0</v>
      </c>
      <c r="R126" s="26">
        <f>E125*$E$12/1200</f>
        <v>0</v>
      </c>
      <c r="S126" s="26">
        <f>F125*$F$12/1200</f>
        <v>0</v>
      </c>
      <c r="T126" s="26">
        <f>G125*$G$12/1200</f>
        <v>0</v>
      </c>
      <c r="U126" s="26">
        <f>H125*$H$12/1200</f>
        <v>0</v>
      </c>
      <c r="V126" s="26">
        <f>I125*$I$12/1200</f>
        <v>0</v>
      </c>
      <c r="W126" s="26">
        <f>IF(B125&gt;0,MIN($B$13,B125+O126,AE126),0)</f>
        <v>0</v>
      </c>
      <c r="X126" s="26">
        <f>IF(C125&gt;0,MIN($C$13,C125+P126,AF126),0)</f>
        <v>0</v>
      </c>
      <c r="Y126" s="26">
        <f>IF(D125&gt;0,MIN($D$13,D125+Q126,AG126),0)</f>
        <v>0</v>
      </c>
      <c r="Z126" s="26">
        <f>IF(E125&gt;0,MIN($E$13,E125+R126,AH126),0)</f>
        <v>0</v>
      </c>
      <c r="AA126" s="26">
        <f>IF(F125&gt;0,MIN($F$13,F125+S126,AI126),0)</f>
        <v>0</v>
      </c>
      <c r="AB126" s="26">
        <f>IF(G125&gt;0,MIN($G$13,G125+T126,AJ126),0)</f>
        <v>0</v>
      </c>
      <c r="AC126" s="26">
        <f>IF(H125&gt;0,MIN($H$13,H125+U126,AK126),0)</f>
        <v>0</v>
      </c>
      <c r="AD126" s="26">
        <f>IF(I125&gt;0,MIN($I$13,I125+V126,AL126),0)</f>
        <v>0</v>
      </c>
      <c r="AE126" s="26">
        <f>$B$19</f>
        <v>795</v>
      </c>
      <c r="AF126" s="26">
        <f>AE126-W126</f>
        <v>795</v>
      </c>
      <c r="AG126" s="26">
        <f>AF126-X126</f>
        <v>795</v>
      </c>
      <c r="AH126" s="26">
        <f>AG126-Y126</f>
        <v>795</v>
      </c>
      <c r="AI126" s="26">
        <f>AH126-Z126</f>
        <v>795</v>
      </c>
      <c r="AJ126" s="26">
        <f>AI126-AA126</f>
        <v>795</v>
      </c>
      <c r="AK126" s="26">
        <f>AJ126-AB126</f>
        <v>795</v>
      </c>
      <c r="AL126" s="26">
        <f>AK126-AC126</f>
        <v>795</v>
      </c>
      <c r="AM126" s="26">
        <f>AL126-AD126</f>
        <v>795</v>
      </c>
      <c r="AN126" s="26">
        <f>B125+O126-W126</f>
        <v>0</v>
      </c>
      <c r="AO126" s="26">
        <f>C125+P126-X126</f>
        <v>0</v>
      </c>
      <c r="AP126" s="26">
        <f>D125+Q126-Y126</f>
        <v>0</v>
      </c>
      <c r="AQ126" s="26">
        <f>E125+R126-Z126</f>
        <v>0</v>
      </c>
      <c r="AR126" s="26">
        <f>F125+S126-AA126</f>
        <v>0</v>
      </c>
      <c r="AS126" s="26">
        <f>G125+T126-AB126</f>
        <v>0</v>
      </c>
      <c r="AT126" s="26">
        <f>H125+U126-AC126</f>
        <v>0</v>
      </c>
      <c r="AU126" s="26">
        <f>I125+V126-AD126</f>
        <v>0</v>
      </c>
      <c r="AV126" s="26">
        <f>AM126</f>
        <v>795</v>
      </c>
      <c r="AW126" s="26">
        <f>AV126-BE126</f>
        <v>795</v>
      </c>
      <c r="AX126" s="26">
        <f>AW126-BF126</f>
        <v>795</v>
      </c>
      <c r="AY126" s="26">
        <f>AX126-BG126</f>
        <v>795</v>
      </c>
      <c r="AZ126" s="26">
        <f>AY126-BH126</f>
        <v>795</v>
      </c>
      <c r="BA126" s="26">
        <f>AZ126-BI126</f>
        <v>795</v>
      </c>
      <c r="BB126" s="26">
        <f>BA126-BJ126</f>
        <v>795</v>
      </c>
      <c r="BC126" s="26">
        <f>BB126-BK126</f>
        <v>795</v>
      </c>
      <c r="BD126" s="26">
        <f>BC126-BL126</f>
        <v>795</v>
      </c>
      <c r="BE126" s="26">
        <f>IF(AV126&gt;0.005,MIN(AV126,INDEX($AN126:$AU126,1,B$32)),0)</f>
        <v>0</v>
      </c>
      <c r="BF126" s="26">
        <f>IF(AW126&gt;0.005,MIN(AW126,INDEX($AN126:$AU126,1,C$32)),0)</f>
        <v>0</v>
      </c>
      <c r="BG126" s="26">
        <f>IF(AX126&gt;0.005,MIN(AX126,INDEX($AN126:$AU126,1,D$32)),0)</f>
        <v>0</v>
      </c>
      <c r="BH126" s="26">
        <f>IF(AY126&gt;0.005,MIN(AY126,INDEX($AN126:$AU126,1,E$32)),0)</f>
        <v>0</v>
      </c>
      <c r="BI126" s="26">
        <f>IF(AZ126&gt;0.005,MIN(AZ126,INDEX($AN126:$AU126,1,F$32)),0)</f>
        <v>0</v>
      </c>
      <c r="BJ126" s="26">
        <f>IF(BA126&gt;0.005,MIN(BA126,INDEX($AN126:$AU126,1,G$32)),0)</f>
        <v>0</v>
      </c>
      <c r="BK126" s="26">
        <f>IF(BB126&gt;0.005,MIN(BB126,INDEX($AN126:$AU126,1,H$32)),0)</f>
        <v>0</v>
      </c>
      <c r="BL126" s="26">
        <f>IF(BC126&gt;0.005,MIN(BC126,INDEX($AN126:$AU126,1,I$32)),0)</f>
        <v>0</v>
      </c>
      <c r="BM126" s="27">
        <f>IF(M126-J126&gt;0.005,1,0)</f>
        <v>0</v>
      </c>
    </row>
    <row r="127">
      <c r="A127" s="14" t="n">
        <v>91</v>
      </c>
      <c r="B127" s="26">
        <f>IF(AN127-INDEX($BE127:$BL127,1,$J$22)&lt;0.5,0,AN127-INDEX($BE127:$BL127,1,$J$22))</f>
        <v>0</v>
      </c>
      <c r="C127" s="26">
        <f>IF(AO127-INDEX($BE127:$BL127,1,$J$23)&lt;0.5,0,AO127-INDEX($BE127:$BL127,1,$J$23))</f>
        <v>0</v>
      </c>
      <c r="D127" s="26">
        <f>IF(AP127-INDEX($BE127:$BL127,1,$J$24)&lt;0.5,0,AP127-INDEX($BE127:$BL127,1,$J$24))</f>
        <v>0</v>
      </c>
      <c r="E127" s="26">
        <f>IF(AQ127-INDEX($BE127:$BL127,1,$J$25)&lt;0.5,0,AQ127-INDEX($BE127:$BL127,1,$J$25))</f>
        <v>0</v>
      </c>
      <c r="F127" s="26">
        <f>IF(AR127-INDEX($BE127:$BL127,1,$J$26)&lt;0.5,0,AR127-INDEX($BE127:$BL127,1,$J$26))</f>
        <v>0</v>
      </c>
      <c r="G127" s="26">
        <f>IF(AS127-INDEX($BE127:$BL127,1,$J$27)&lt;0.5,0,AS127-INDEX($BE127:$BL127,1,$J$27))</f>
        <v>0</v>
      </c>
      <c r="H127" s="26">
        <f>IF(AT127-INDEX($BE127:$BL127,1,$J$28)&lt;0.5,0,AT127-INDEX($BE127:$BL127,1,$J$28))</f>
        <v>0</v>
      </c>
      <c r="I127" s="26">
        <f>IF(AU127-INDEX($BE127:$BL127,1,$J$29)&lt;0.5,0,AU127-INDEX($BE127:$BL127,1,$J$29))</f>
        <v>0</v>
      </c>
      <c r="J127" s="13">
        <f>SUM(B127:I127)</f>
        <v>0</v>
      </c>
      <c r="K127" s="26">
        <f>SUM(O127:V127)</f>
        <v>0</v>
      </c>
      <c r="L127" s="26">
        <f>SUM(W127:AD127)+SUM(BE127:BL127)</f>
        <v>0</v>
      </c>
      <c r="M127" s="26">
        <f>J126</f>
        <v>0</v>
      </c>
      <c r="N127" s="27">
        <f>IF(M127&gt;0,1,0)</f>
        <v>0</v>
      </c>
      <c r="O127" s="26">
        <f>B126*$B$12/1200</f>
        <v>0</v>
      </c>
      <c r="P127" s="26">
        <f>C126*$C$12/1200</f>
        <v>0</v>
      </c>
      <c r="Q127" s="26">
        <f>D126*$D$12/1200</f>
        <v>0</v>
      </c>
      <c r="R127" s="26">
        <f>E126*$E$12/1200</f>
        <v>0</v>
      </c>
      <c r="S127" s="26">
        <f>F126*$F$12/1200</f>
        <v>0</v>
      </c>
      <c r="T127" s="26">
        <f>G126*$G$12/1200</f>
        <v>0</v>
      </c>
      <c r="U127" s="26">
        <f>H126*$H$12/1200</f>
        <v>0</v>
      </c>
      <c r="V127" s="26">
        <f>I126*$I$12/1200</f>
        <v>0</v>
      </c>
      <c r="W127" s="26">
        <f>IF(B126&gt;0,MIN($B$13,B126+O127,AE127),0)</f>
        <v>0</v>
      </c>
      <c r="X127" s="26">
        <f>IF(C126&gt;0,MIN($C$13,C126+P127,AF127),0)</f>
        <v>0</v>
      </c>
      <c r="Y127" s="26">
        <f>IF(D126&gt;0,MIN($D$13,D126+Q127,AG127),0)</f>
        <v>0</v>
      </c>
      <c r="Z127" s="26">
        <f>IF(E126&gt;0,MIN($E$13,E126+R127,AH127),0)</f>
        <v>0</v>
      </c>
      <c r="AA127" s="26">
        <f>IF(F126&gt;0,MIN($F$13,F126+S127,AI127),0)</f>
        <v>0</v>
      </c>
      <c r="AB127" s="26">
        <f>IF(G126&gt;0,MIN($G$13,G126+T127,AJ127),0)</f>
        <v>0</v>
      </c>
      <c r="AC127" s="26">
        <f>IF(H126&gt;0,MIN($H$13,H126+U127,AK127),0)</f>
        <v>0</v>
      </c>
      <c r="AD127" s="26">
        <f>IF(I126&gt;0,MIN($I$13,I126+V127,AL127),0)</f>
        <v>0</v>
      </c>
      <c r="AE127" s="26">
        <f>$B$19</f>
        <v>795</v>
      </c>
      <c r="AF127" s="26">
        <f>AE127-W127</f>
        <v>795</v>
      </c>
      <c r="AG127" s="26">
        <f>AF127-X127</f>
        <v>795</v>
      </c>
      <c r="AH127" s="26">
        <f>AG127-Y127</f>
        <v>795</v>
      </c>
      <c r="AI127" s="26">
        <f>AH127-Z127</f>
        <v>795</v>
      </c>
      <c r="AJ127" s="26">
        <f>AI127-AA127</f>
        <v>795</v>
      </c>
      <c r="AK127" s="26">
        <f>AJ127-AB127</f>
        <v>795</v>
      </c>
      <c r="AL127" s="26">
        <f>AK127-AC127</f>
        <v>795</v>
      </c>
      <c r="AM127" s="26">
        <f>AL127-AD127</f>
        <v>795</v>
      </c>
      <c r="AN127" s="26">
        <f>B126+O127-W127</f>
        <v>0</v>
      </c>
      <c r="AO127" s="26">
        <f>C126+P127-X127</f>
        <v>0</v>
      </c>
      <c r="AP127" s="26">
        <f>D126+Q127-Y127</f>
        <v>0</v>
      </c>
      <c r="AQ127" s="26">
        <f>E126+R127-Z127</f>
        <v>0</v>
      </c>
      <c r="AR127" s="26">
        <f>F126+S127-AA127</f>
        <v>0</v>
      </c>
      <c r="AS127" s="26">
        <f>G126+T127-AB127</f>
        <v>0</v>
      </c>
      <c r="AT127" s="26">
        <f>H126+U127-AC127</f>
        <v>0</v>
      </c>
      <c r="AU127" s="26">
        <f>I126+V127-AD127</f>
        <v>0</v>
      </c>
      <c r="AV127" s="26">
        <f>AM127</f>
        <v>795</v>
      </c>
      <c r="AW127" s="26">
        <f>AV127-BE127</f>
        <v>795</v>
      </c>
      <c r="AX127" s="26">
        <f>AW127-BF127</f>
        <v>795</v>
      </c>
      <c r="AY127" s="26">
        <f>AX127-BG127</f>
        <v>795</v>
      </c>
      <c r="AZ127" s="26">
        <f>AY127-BH127</f>
        <v>795</v>
      </c>
      <c r="BA127" s="26">
        <f>AZ127-BI127</f>
        <v>795</v>
      </c>
      <c r="BB127" s="26">
        <f>BA127-BJ127</f>
        <v>795</v>
      </c>
      <c r="BC127" s="26">
        <f>BB127-BK127</f>
        <v>795</v>
      </c>
      <c r="BD127" s="26">
        <f>BC127-BL127</f>
        <v>795</v>
      </c>
      <c r="BE127" s="26">
        <f>IF(AV127&gt;0.005,MIN(AV127,INDEX($AN127:$AU127,1,B$32)),0)</f>
        <v>0</v>
      </c>
      <c r="BF127" s="26">
        <f>IF(AW127&gt;0.005,MIN(AW127,INDEX($AN127:$AU127,1,C$32)),0)</f>
        <v>0</v>
      </c>
      <c r="BG127" s="26">
        <f>IF(AX127&gt;0.005,MIN(AX127,INDEX($AN127:$AU127,1,D$32)),0)</f>
        <v>0</v>
      </c>
      <c r="BH127" s="26">
        <f>IF(AY127&gt;0.005,MIN(AY127,INDEX($AN127:$AU127,1,E$32)),0)</f>
        <v>0</v>
      </c>
      <c r="BI127" s="26">
        <f>IF(AZ127&gt;0.005,MIN(AZ127,INDEX($AN127:$AU127,1,F$32)),0)</f>
        <v>0</v>
      </c>
      <c r="BJ127" s="26">
        <f>IF(BA127&gt;0.005,MIN(BA127,INDEX($AN127:$AU127,1,G$32)),0)</f>
        <v>0</v>
      </c>
      <c r="BK127" s="26">
        <f>IF(BB127&gt;0.005,MIN(BB127,INDEX($AN127:$AU127,1,H$32)),0)</f>
        <v>0</v>
      </c>
      <c r="BL127" s="26">
        <f>IF(BC127&gt;0.005,MIN(BC127,INDEX($AN127:$AU127,1,I$32)),0)</f>
        <v>0</v>
      </c>
      <c r="BM127" s="27">
        <f>IF(M127-J127&gt;0.005,1,0)</f>
        <v>0</v>
      </c>
    </row>
    <row r="128">
      <c r="A128" s="14" t="n">
        <v>92</v>
      </c>
      <c r="B128" s="26">
        <f>IF(AN128-INDEX($BE128:$BL128,1,$J$22)&lt;0.5,0,AN128-INDEX($BE128:$BL128,1,$J$22))</f>
        <v>0</v>
      </c>
      <c r="C128" s="26">
        <f>IF(AO128-INDEX($BE128:$BL128,1,$J$23)&lt;0.5,0,AO128-INDEX($BE128:$BL128,1,$J$23))</f>
        <v>0</v>
      </c>
      <c r="D128" s="26">
        <f>IF(AP128-INDEX($BE128:$BL128,1,$J$24)&lt;0.5,0,AP128-INDEX($BE128:$BL128,1,$J$24))</f>
        <v>0</v>
      </c>
      <c r="E128" s="26">
        <f>IF(AQ128-INDEX($BE128:$BL128,1,$J$25)&lt;0.5,0,AQ128-INDEX($BE128:$BL128,1,$J$25))</f>
        <v>0</v>
      </c>
      <c r="F128" s="26">
        <f>IF(AR128-INDEX($BE128:$BL128,1,$J$26)&lt;0.5,0,AR128-INDEX($BE128:$BL128,1,$J$26))</f>
        <v>0</v>
      </c>
      <c r="G128" s="26">
        <f>IF(AS128-INDEX($BE128:$BL128,1,$J$27)&lt;0.5,0,AS128-INDEX($BE128:$BL128,1,$J$27))</f>
        <v>0</v>
      </c>
      <c r="H128" s="26">
        <f>IF(AT128-INDEX($BE128:$BL128,1,$J$28)&lt;0.5,0,AT128-INDEX($BE128:$BL128,1,$J$28))</f>
        <v>0</v>
      </c>
      <c r="I128" s="26">
        <f>IF(AU128-INDEX($BE128:$BL128,1,$J$29)&lt;0.5,0,AU128-INDEX($BE128:$BL128,1,$J$29))</f>
        <v>0</v>
      </c>
      <c r="J128" s="13">
        <f>SUM(B128:I128)</f>
        <v>0</v>
      </c>
      <c r="K128" s="26">
        <f>SUM(O128:V128)</f>
        <v>0</v>
      </c>
      <c r="L128" s="26">
        <f>SUM(W128:AD128)+SUM(BE128:BL128)</f>
        <v>0</v>
      </c>
      <c r="M128" s="26">
        <f>J127</f>
        <v>0</v>
      </c>
      <c r="N128" s="27">
        <f>IF(M128&gt;0,1,0)</f>
        <v>0</v>
      </c>
      <c r="O128" s="26">
        <f>B127*$B$12/1200</f>
        <v>0</v>
      </c>
      <c r="P128" s="26">
        <f>C127*$C$12/1200</f>
        <v>0</v>
      </c>
      <c r="Q128" s="26">
        <f>D127*$D$12/1200</f>
        <v>0</v>
      </c>
      <c r="R128" s="26">
        <f>E127*$E$12/1200</f>
        <v>0</v>
      </c>
      <c r="S128" s="26">
        <f>F127*$F$12/1200</f>
        <v>0</v>
      </c>
      <c r="T128" s="26">
        <f>G127*$G$12/1200</f>
        <v>0</v>
      </c>
      <c r="U128" s="26">
        <f>H127*$H$12/1200</f>
        <v>0</v>
      </c>
      <c r="V128" s="26">
        <f>I127*$I$12/1200</f>
        <v>0</v>
      </c>
      <c r="W128" s="26">
        <f>IF(B127&gt;0,MIN($B$13,B127+O128,AE128),0)</f>
        <v>0</v>
      </c>
      <c r="X128" s="26">
        <f>IF(C127&gt;0,MIN($C$13,C127+P128,AF128),0)</f>
        <v>0</v>
      </c>
      <c r="Y128" s="26">
        <f>IF(D127&gt;0,MIN($D$13,D127+Q128,AG128),0)</f>
        <v>0</v>
      </c>
      <c r="Z128" s="26">
        <f>IF(E127&gt;0,MIN($E$13,E127+R128,AH128),0)</f>
        <v>0</v>
      </c>
      <c r="AA128" s="26">
        <f>IF(F127&gt;0,MIN($F$13,F127+S128,AI128),0)</f>
        <v>0</v>
      </c>
      <c r="AB128" s="26">
        <f>IF(G127&gt;0,MIN($G$13,G127+T128,AJ128),0)</f>
        <v>0</v>
      </c>
      <c r="AC128" s="26">
        <f>IF(H127&gt;0,MIN($H$13,H127+U128,AK128),0)</f>
        <v>0</v>
      </c>
      <c r="AD128" s="26">
        <f>IF(I127&gt;0,MIN($I$13,I127+V128,AL128),0)</f>
        <v>0</v>
      </c>
      <c r="AE128" s="26">
        <f>$B$19</f>
        <v>795</v>
      </c>
      <c r="AF128" s="26">
        <f>AE128-W128</f>
        <v>795</v>
      </c>
      <c r="AG128" s="26">
        <f>AF128-X128</f>
        <v>795</v>
      </c>
      <c r="AH128" s="26">
        <f>AG128-Y128</f>
        <v>795</v>
      </c>
      <c r="AI128" s="26">
        <f>AH128-Z128</f>
        <v>795</v>
      </c>
      <c r="AJ128" s="26">
        <f>AI128-AA128</f>
        <v>795</v>
      </c>
      <c r="AK128" s="26">
        <f>AJ128-AB128</f>
        <v>795</v>
      </c>
      <c r="AL128" s="26">
        <f>AK128-AC128</f>
        <v>795</v>
      </c>
      <c r="AM128" s="26">
        <f>AL128-AD128</f>
        <v>795</v>
      </c>
      <c r="AN128" s="26">
        <f>B127+O128-W128</f>
        <v>0</v>
      </c>
      <c r="AO128" s="26">
        <f>C127+P128-X128</f>
        <v>0</v>
      </c>
      <c r="AP128" s="26">
        <f>D127+Q128-Y128</f>
        <v>0</v>
      </c>
      <c r="AQ128" s="26">
        <f>E127+R128-Z128</f>
        <v>0</v>
      </c>
      <c r="AR128" s="26">
        <f>F127+S128-AA128</f>
        <v>0</v>
      </c>
      <c r="AS128" s="26">
        <f>G127+T128-AB128</f>
        <v>0</v>
      </c>
      <c r="AT128" s="26">
        <f>H127+U128-AC128</f>
        <v>0</v>
      </c>
      <c r="AU128" s="26">
        <f>I127+V128-AD128</f>
        <v>0</v>
      </c>
      <c r="AV128" s="26">
        <f>AM128</f>
        <v>795</v>
      </c>
      <c r="AW128" s="26">
        <f>AV128-BE128</f>
        <v>795</v>
      </c>
      <c r="AX128" s="26">
        <f>AW128-BF128</f>
        <v>795</v>
      </c>
      <c r="AY128" s="26">
        <f>AX128-BG128</f>
        <v>795</v>
      </c>
      <c r="AZ128" s="26">
        <f>AY128-BH128</f>
        <v>795</v>
      </c>
      <c r="BA128" s="26">
        <f>AZ128-BI128</f>
        <v>795</v>
      </c>
      <c r="BB128" s="26">
        <f>BA128-BJ128</f>
        <v>795</v>
      </c>
      <c r="BC128" s="26">
        <f>BB128-BK128</f>
        <v>795</v>
      </c>
      <c r="BD128" s="26">
        <f>BC128-BL128</f>
        <v>795</v>
      </c>
      <c r="BE128" s="26">
        <f>IF(AV128&gt;0.005,MIN(AV128,INDEX($AN128:$AU128,1,B$32)),0)</f>
        <v>0</v>
      </c>
      <c r="BF128" s="26">
        <f>IF(AW128&gt;0.005,MIN(AW128,INDEX($AN128:$AU128,1,C$32)),0)</f>
        <v>0</v>
      </c>
      <c r="BG128" s="26">
        <f>IF(AX128&gt;0.005,MIN(AX128,INDEX($AN128:$AU128,1,D$32)),0)</f>
        <v>0</v>
      </c>
      <c r="BH128" s="26">
        <f>IF(AY128&gt;0.005,MIN(AY128,INDEX($AN128:$AU128,1,E$32)),0)</f>
        <v>0</v>
      </c>
      <c r="BI128" s="26">
        <f>IF(AZ128&gt;0.005,MIN(AZ128,INDEX($AN128:$AU128,1,F$32)),0)</f>
        <v>0</v>
      </c>
      <c r="BJ128" s="26">
        <f>IF(BA128&gt;0.005,MIN(BA128,INDEX($AN128:$AU128,1,G$32)),0)</f>
        <v>0</v>
      </c>
      <c r="BK128" s="26">
        <f>IF(BB128&gt;0.005,MIN(BB128,INDEX($AN128:$AU128,1,H$32)),0)</f>
        <v>0</v>
      </c>
      <c r="BL128" s="26">
        <f>IF(BC128&gt;0.005,MIN(BC128,INDEX($AN128:$AU128,1,I$32)),0)</f>
        <v>0</v>
      </c>
      <c r="BM128" s="27">
        <f>IF(M128-J128&gt;0.005,1,0)</f>
        <v>0</v>
      </c>
    </row>
    <row r="129">
      <c r="A129" s="14" t="n">
        <v>93</v>
      </c>
      <c r="B129" s="26">
        <f>IF(AN129-INDEX($BE129:$BL129,1,$J$22)&lt;0.5,0,AN129-INDEX($BE129:$BL129,1,$J$22))</f>
        <v>0</v>
      </c>
      <c r="C129" s="26">
        <f>IF(AO129-INDEX($BE129:$BL129,1,$J$23)&lt;0.5,0,AO129-INDEX($BE129:$BL129,1,$J$23))</f>
        <v>0</v>
      </c>
      <c r="D129" s="26">
        <f>IF(AP129-INDEX($BE129:$BL129,1,$J$24)&lt;0.5,0,AP129-INDEX($BE129:$BL129,1,$J$24))</f>
        <v>0</v>
      </c>
      <c r="E129" s="26">
        <f>IF(AQ129-INDEX($BE129:$BL129,1,$J$25)&lt;0.5,0,AQ129-INDEX($BE129:$BL129,1,$J$25))</f>
        <v>0</v>
      </c>
      <c r="F129" s="26">
        <f>IF(AR129-INDEX($BE129:$BL129,1,$J$26)&lt;0.5,0,AR129-INDEX($BE129:$BL129,1,$J$26))</f>
        <v>0</v>
      </c>
      <c r="G129" s="26">
        <f>IF(AS129-INDEX($BE129:$BL129,1,$J$27)&lt;0.5,0,AS129-INDEX($BE129:$BL129,1,$J$27))</f>
        <v>0</v>
      </c>
      <c r="H129" s="26">
        <f>IF(AT129-INDEX($BE129:$BL129,1,$J$28)&lt;0.5,0,AT129-INDEX($BE129:$BL129,1,$J$28))</f>
        <v>0</v>
      </c>
      <c r="I129" s="26">
        <f>IF(AU129-INDEX($BE129:$BL129,1,$J$29)&lt;0.5,0,AU129-INDEX($BE129:$BL129,1,$J$29))</f>
        <v>0</v>
      </c>
      <c r="J129" s="13">
        <f>SUM(B129:I129)</f>
        <v>0</v>
      </c>
      <c r="K129" s="26">
        <f>SUM(O129:V129)</f>
        <v>0</v>
      </c>
      <c r="L129" s="26">
        <f>SUM(W129:AD129)+SUM(BE129:BL129)</f>
        <v>0</v>
      </c>
      <c r="M129" s="26">
        <f>J128</f>
        <v>0</v>
      </c>
      <c r="N129" s="27">
        <f>IF(M129&gt;0,1,0)</f>
        <v>0</v>
      </c>
      <c r="O129" s="26">
        <f>B128*$B$12/1200</f>
        <v>0</v>
      </c>
      <c r="P129" s="26">
        <f>C128*$C$12/1200</f>
        <v>0</v>
      </c>
      <c r="Q129" s="26">
        <f>D128*$D$12/1200</f>
        <v>0</v>
      </c>
      <c r="R129" s="26">
        <f>E128*$E$12/1200</f>
        <v>0</v>
      </c>
      <c r="S129" s="26">
        <f>F128*$F$12/1200</f>
        <v>0</v>
      </c>
      <c r="T129" s="26">
        <f>G128*$G$12/1200</f>
        <v>0</v>
      </c>
      <c r="U129" s="26">
        <f>H128*$H$12/1200</f>
        <v>0</v>
      </c>
      <c r="V129" s="26">
        <f>I128*$I$12/1200</f>
        <v>0</v>
      </c>
      <c r="W129" s="26">
        <f>IF(B128&gt;0,MIN($B$13,B128+O129,AE129),0)</f>
        <v>0</v>
      </c>
      <c r="X129" s="26">
        <f>IF(C128&gt;0,MIN($C$13,C128+P129,AF129),0)</f>
        <v>0</v>
      </c>
      <c r="Y129" s="26">
        <f>IF(D128&gt;0,MIN($D$13,D128+Q129,AG129),0)</f>
        <v>0</v>
      </c>
      <c r="Z129" s="26">
        <f>IF(E128&gt;0,MIN($E$13,E128+R129,AH129),0)</f>
        <v>0</v>
      </c>
      <c r="AA129" s="26">
        <f>IF(F128&gt;0,MIN($F$13,F128+S129,AI129),0)</f>
        <v>0</v>
      </c>
      <c r="AB129" s="26">
        <f>IF(G128&gt;0,MIN($G$13,G128+T129,AJ129),0)</f>
        <v>0</v>
      </c>
      <c r="AC129" s="26">
        <f>IF(H128&gt;0,MIN($H$13,H128+U129,AK129),0)</f>
        <v>0</v>
      </c>
      <c r="AD129" s="26">
        <f>IF(I128&gt;0,MIN($I$13,I128+V129,AL129),0)</f>
        <v>0</v>
      </c>
      <c r="AE129" s="26">
        <f>$B$19</f>
        <v>795</v>
      </c>
      <c r="AF129" s="26">
        <f>AE129-W129</f>
        <v>795</v>
      </c>
      <c r="AG129" s="26">
        <f>AF129-X129</f>
        <v>795</v>
      </c>
      <c r="AH129" s="26">
        <f>AG129-Y129</f>
        <v>795</v>
      </c>
      <c r="AI129" s="26">
        <f>AH129-Z129</f>
        <v>795</v>
      </c>
      <c r="AJ129" s="26">
        <f>AI129-AA129</f>
        <v>795</v>
      </c>
      <c r="AK129" s="26">
        <f>AJ129-AB129</f>
        <v>795</v>
      </c>
      <c r="AL129" s="26">
        <f>AK129-AC129</f>
        <v>795</v>
      </c>
      <c r="AM129" s="26">
        <f>AL129-AD129</f>
        <v>795</v>
      </c>
      <c r="AN129" s="26">
        <f>B128+O129-W129</f>
        <v>0</v>
      </c>
      <c r="AO129" s="26">
        <f>C128+P129-X129</f>
        <v>0</v>
      </c>
      <c r="AP129" s="26">
        <f>D128+Q129-Y129</f>
        <v>0</v>
      </c>
      <c r="AQ129" s="26">
        <f>E128+R129-Z129</f>
        <v>0</v>
      </c>
      <c r="AR129" s="26">
        <f>F128+S129-AA129</f>
        <v>0</v>
      </c>
      <c r="AS129" s="26">
        <f>G128+T129-AB129</f>
        <v>0</v>
      </c>
      <c r="AT129" s="26">
        <f>H128+U129-AC129</f>
        <v>0</v>
      </c>
      <c r="AU129" s="26">
        <f>I128+V129-AD129</f>
        <v>0</v>
      </c>
      <c r="AV129" s="26">
        <f>AM129</f>
        <v>795</v>
      </c>
      <c r="AW129" s="26">
        <f>AV129-BE129</f>
        <v>795</v>
      </c>
      <c r="AX129" s="26">
        <f>AW129-BF129</f>
        <v>795</v>
      </c>
      <c r="AY129" s="26">
        <f>AX129-BG129</f>
        <v>795</v>
      </c>
      <c r="AZ129" s="26">
        <f>AY129-BH129</f>
        <v>795</v>
      </c>
      <c r="BA129" s="26">
        <f>AZ129-BI129</f>
        <v>795</v>
      </c>
      <c r="BB129" s="26">
        <f>BA129-BJ129</f>
        <v>795</v>
      </c>
      <c r="BC129" s="26">
        <f>BB129-BK129</f>
        <v>795</v>
      </c>
      <c r="BD129" s="26">
        <f>BC129-BL129</f>
        <v>795</v>
      </c>
      <c r="BE129" s="26">
        <f>IF(AV129&gt;0.005,MIN(AV129,INDEX($AN129:$AU129,1,B$32)),0)</f>
        <v>0</v>
      </c>
      <c r="BF129" s="26">
        <f>IF(AW129&gt;0.005,MIN(AW129,INDEX($AN129:$AU129,1,C$32)),0)</f>
        <v>0</v>
      </c>
      <c r="BG129" s="26">
        <f>IF(AX129&gt;0.005,MIN(AX129,INDEX($AN129:$AU129,1,D$32)),0)</f>
        <v>0</v>
      </c>
      <c r="BH129" s="26">
        <f>IF(AY129&gt;0.005,MIN(AY129,INDEX($AN129:$AU129,1,E$32)),0)</f>
        <v>0</v>
      </c>
      <c r="BI129" s="26">
        <f>IF(AZ129&gt;0.005,MIN(AZ129,INDEX($AN129:$AU129,1,F$32)),0)</f>
        <v>0</v>
      </c>
      <c r="BJ129" s="26">
        <f>IF(BA129&gt;0.005,MIN(BA129,INDEX($AN129:$AU129,1,G$32)),0)</f>
        <v>0</v>
      </c>
      <c r="BK129" s="26">
        <f>IF(BB129&gt;0.005,MIN(BB129,INDEX($AN129:$AU129,1,H$32)),0)</f>
        <v>0</v>
      </c>
      <c r="BL129" s="26">
        <f>IF(BC129&gt;0.005,MIN(BC129,INDEX($AN129:$AU129,1,I$32)),0)</f>
        <v>0</v>
      </c>
      <c r="BM129" s="27">
        <f>IF(M129-J129&gt;0.005,1,0)</f>
        <v>0</v>
      </c>
    </row>
    <row r="130">
      <c r="A130" s="14" t="n">
        <v>94</v>
      </c>
      <c r="B130" s="26">
        <f>IF(AN130-INDEX($BE130:$BL130,1,$J$22)&lt;0.5,0,AN130-INDEX($BE130:$BL130,1,$J$22))</f>
        <v>0</v>
      </c>
      <c r="C130" s="26">
        <f>IF(AO130-INDEX($BE130:$BL130,1,$J$23)&lt;0.5,0,AO130-INDEX($BE130:$BL130,1,$J$23))</f>
        <v>0</v>
      </c>
      <c r="D130" s="26">
        <f>IF(AP130-INDEX($BE130:$BL130,1,$J$24)&lt;0.5,0,AP130-INDEX($BE130:$BL130,1,$J$24))</f>
        <v>0</v>
      </c>
      <c r="E130" s="26">
        <f>IF(AQ130-INDEX($BE130:$BL130,1,$J$25)&lt;0.5,0,AQ130-INDEX($BE130:$BL130,1,$J$25))</f>
        <v>0</v>
      </c>
      <c r="F130" s="26">
        <f>IF(AR130-INDEX($BE130:$BL130,1,$J$26)&lt;0.5,0,AR130-INDEX($BE130:$BL130,1,$J$26))</f>
        <v>0</v>
      </c>
      <c r="G130" s="26">
        <f>IF(AS130-INDEX($BE130:$BL130,1,$J$27)&lt;0.5,0,AS130-INDEX($BE130:$BL130,1,$J$27))</f>
        <v>0</v>
      </c>
      <c r="H130" s="26">
        <f>IF(AT130-INDEX($BE130:$BL130,1,$J$28)&lt;0.5,0,AT130-INDEX($BE130:$BL130,1,$J$28))</f>
        <v>0</v>
      </c>
      <c r="I130" s="26">
        <f>IF(AU130-INDEX($BE130:$BL130,1,$J$29)&lt;0.5,0,AU130-INDEX($BE130:$BL130,1,$J$29))</f>
        <v>0</v>
      </c>
      <c r="J130" s="13">
        <f>SUM(B130:I130)</f>
        <v>0</v>
      </c>
      <c r="K130" s="26">
        <f>SUM(O130:V130)</f>
        <v>0</v>
      </c>
      <c r="L130" s="26">
        <f>SUM(W130:AD130)+SUM(BE130:BL130)</f>
        <v>0</v>
      </c>
      <c r="M130" s="26">
        <f>J129</f>
        <v>0</v>
      </c>
      <c r="N130" s="27">
        <f>IF(M130&gt;0,1,0)</f>
        <v>0</v>
      </c>
      <c r="O130" s="26">
        <f>B129*$B$12/1200</f>
        <v>0</v>
      </c>
      <c r="P130" s="26">
        <f>C129*$C$12/1200</f>
        <v>0</v>
      </c>
      <c r="Q130" s="26">
        <f>D129*$D$12/1200</f>
        <v>0</v>
      </c>
      <c r="R130" s="26">
        <f>E129*$E$12/1200</f>
        <v>0</v>
      </c>
      <c r="S130" s="26">
        <f>F129*$F$12/1200</f>
        <v>0</v>
      </c>
      <c r="T130" s="26">
        <f>G129*$G$12/1200</f>
        <v>0</v>
      </c>
      <c r="U130" s="26">
        <f>H129*$H$12/1200</f>
        <v>0</v>
      </c>
      <c r="V130" s="26">
        <f>I129*$I$12/1200</f>
        <v>0</v>
      </c>
      <c r="W130" s="26">
        <f>IF(B129&gt;0,MIN($B$13,B129+O130,AE130),0)</f>
        <v>0</v>
      </c>
      <c r="X130" s="26">
        <f>IF(C129&gt;0,MIN($C$13,C129+P130,AF130),0)</f>
        <v>0</v>
      </c>
      <c r="Y130" s="26">
        <f>IF(D129&gt;0,MIN($D$13,D129+Q130,AG130),0)</f>
        <v>0</v>
      </c>
      <c r="Z130" s="26">
        <f>IF(E129&gt;0,MIN($E$13,E129+R130,AH130),0)</f>
        <v>0</v>
      </c>
      <c r="AA130" s="26">
        <f>IF(F129&gt;0,MIN($F$13,F129+S130,AI130),0)</f>
        <v>0</v>
      </c>
      <c r="AB130" s="26">
        <f>IF(G129&gt;0,MIN($G$13,G129+T130,AJ130),0)</f>
        <v>0</v>
      </c>
      <c r="AC130" s="26">
        <f>IF(H129&gt;0,MIN($H$13,H129+U130,AK130),0)</f>
        <v>0</v>
      </c>
      <c r="AD130" s="26">
        <f>IF(I129&gt;0,MIN($I$13,I129+V130,AL130),0)</f>
        <v>0</v>
      </c>
      <c r="AE130" s="26">
        <f>$B$19</f>
        <v>795</v>
      </c>
      <c r="AF130" s="26">
        <f>AE130-W130</f>
        <v>795</v>
      </c>
      <c r="AG130" s="26">
        <f>AF130-X130</f>
        <v>795</v>
      </c>
      <c r="AH130" s="26">
        <f>AG130-Y130</f>
        <v>795</v>
      </c>
      <c r="AI130" s="26">
        <f>AH130-Z130</f>
        <v>795</v>
      </c>
      <c r="AJ130" s="26">
        <f>AI130-AA130</f>
        <v>795</v>
      </c>
      <c r="AK130" s="26">
        <f>AJ130-AB130</f>
        <v>795</v>
      </c>
      <c r="AL130" s="26">
        <f>AK130-AC130</f>
        <v>795</v>
      </c>
      <c r="AM130" s="26">
        <f>AL130-AD130</f>
        <v>795</v>
      </c>
      <c r="AN130" s="26">
        <f>B129+O130-W130</f>
        <v>0</v>
      </c>
      <c r="AO130" s="26">
        <f>C129+P130-X130</f>
        <v>0</v>
      </c>
      <c r="AP130" s="26">
        <f>D129+Q130-Y130</f>
        <v>0</v>
      </c>
      <c r="AQ130" s="26">
        <f>E129+R130-Z130</f>
        <v>0</v>
      </c>
      <c r="AR130" s="26">
        <f>F129+S130-AA130</f>
        <v>0</v>
      </c>
      <c r="AS130" s="26">
        <f>G129+T130-AB130</f>
        <v>0</v>
      </c>
      <c r="AT130" s="26">
        <f>H129+U130-AC130</f>
        <v>0</v>
      </c>
      <c r="AU130" s="26">
        <f>I129+V130-AD130</f>
        <v>0</v>
      </c>
      <c r="AV130" s="26">
        <f>AM130</f>
        <v>795</v>
      </c>
      <c r="AW130" s="26">
        <f>AV130-BE130</f>
        <v>795</v>
      </c>
      <c r="AX130" s="26">
        <f>AW130-BF130</f>
        <v>795</v>
      </c>
      <c r="AY130" s="26">
        <f>AX130-BG130</f>
        <v>795</v>
      </c>
      <c r="AZ130" s="26">
        <f>AY130-BH130</f>
        <v>795</v>
      </c>
      <c r="BA130" s="26">
        <f>AZ130-BI130</f>
        <v>795</v>
      </c>
      <c r="BB130" s="26">
        <f>BA130-BJ130</f>
        <v>795</v>
      </c>
      <c r="BC130" s="26">
        <f>BB130-BK130</f>
        <v>795</v>
      </c>
      <c r="BD130" s="26">
        <f>BC130-BL130</f>
        <v>795</v>
      </c>
      <c r="BE130" s="26">
        <f>IF(AV130&gt;0.005,MIN(AV130,INDEX($AN130:$AU130,1,B$32)),0)</f>
        <v>0</v>
      </c>
      <c r="BF130" s="26">
        <f>IF(AW130&gt;0.005,MIN(AW130,INDEX($AN130:$AU130,1,C$32)),0)</f>
        <v>0</v>
      </c>
      <c r="BG130" s="26">
        <f>IF(AX130&gt;0.005,MIN(AX130,INDEX($AN130:$AU130,1,D$32)),0)</f>
        <v>0</v>
      </c>
      <c r="BH130" s="26">
        <f>IF(AY130&gt;0.005,MIN(AY130,INDEX($AN130:$AU130,1,E$32)),0)</f>
        <v>0</v>
      </c>
      <c r="BI130" s="26">
        <f>IF(AZ130&gt;0.005,MIN(AZ130,INDEX($AN130:$AU130,1,F$32)),0)</f>
        <v>0</v>
      </c>
      <c r="BJ130" s="26">
        <f>IF(BA130&gt;0.005,MIN(BA130,INDEX($AN130:$AU130,1,G$32)),0)</f>
        <v>0</v>
      </c>
      <c r="BK130" s="26">
        <f>IF(BB130&gt;0.005,MIN(BB130,INDEX($AN130:$AU130,1,H$32)),0)</f>
        <v>0</v>
      </c>
      <c r="BL130" s="26">
        <f>IF(BC130&gt;0.005,MIN(BC130,INDEX($AN130:$AU130,1,I$32)),0)</f>
        <v>0</v>
      </c>
      <c r="BM130" s="27">
        <f>IF(M130-J130&gt;0.005,1,0)</f>
        <v>0</v>
      </c>
    </row>
    <row r="131">
      <c r="A131" s="14" t="n">
        <v>95</v>
      </c>
      <c r="B131" s="26">
        <f>IF(AN131-INDEX($BE131:$BL131,1,$J$22)&lt;0.5,0,AN131-INDEX($BE131:$BL131,1,$J$22))</f>
        <v>0</v>
      </c>
      <c r="C131" s="26">
        <f>IF(AO131-INDEX($BE131:$BL131,1,$J$23)&lt;0.5,0,AO131-INDEX($BE131:$BL131,1,$J$23))</f>
        <v>0</v>
      </c>
      <c r="D131" s="26">
        <f>IF(AP131-INDEX($BE131:$BL131,1,$J$24)&lt;0.5,0,AP131-INDEX($BE131:$BL131,1,$J$24))</f>
        <v>0</v>
      </c>
      <c r="E131" s="26">
        <f>IF(AQ131-INDEX($BE131:$BL131,1,$J$25)&lt;0.5,0,AQ131-INDEX($BE131:$BL131,1,$J$25))</f>
        <v>0</v>
      </c>
      <c r="F131" s="26">
        <f>IF(AR131-INDEX($BE131:$BL131,1,$J$26)&lt;0.5,0,AR131-INDEX($BE131:$BL131,1,$J$26))</f>
        <v>0</v>
      </c>
      <c r="G131" s="26">
        <f>IF(AS131-INDEX($BE131:$BL131,1,$J$27)&lt;0.5,0,AS131-INDEX($BE131:$BL131,1,$J$27))</f>
        <v>0</v>
      </c>
      <c r="H131" s="26">
        <f>IF(AT131-INDEX($BE131:$BL131,1,$J$28)&lt;0.5,0,AT131-INDEX($BE131:$BL131,1,$J$28))</f>
        <v>0</v>
      </c>
      <c r="I131" s="26">
        <f>IF(AU131-INDEX($BE131:$BL131,1,$J$29)&lt;0.5,0,AU131-INDEX($BE131:$BL131,1,$J$29))</f>
        <v>0</v>
      </c>
      <c r="J131" s="13">
        <f>SUM(B131:I131)</f>
        <v>0</v>
      </c>
      <c r="K131" s="26">
        <f>SUM(O131:V131)</f>
        <v>0</v>
      </c>
      <c r="L131" s="26">
        <f>SUM(W131:AD131)+SUM(BE131:BL131)</f>
        <v>0</v>
      </c>
      <c r="M131" s="26">
        <f>J130</f>
        <v>0</v>
      </c>
      <c r="N131" s="27">
        <f>IF(M131&gt;0,1,0)</f>
        <v>0</v>
      </c>
      <c r="O131" s="26">
        <f>B130*$B$12/1200</f>
        <v>0</v>
      </c>
      <c r="P131" s="26">
        <f>C130*$C$12/1200</f>
        <v>0</v>
      </c>
      <c r="Q131" s="26">
        <f>D130*$D$12/1200</f>
        <v>0</v>
      </c>
      <c r="R131" s="26">
        <f>E130*$E$12/1200</f>
        <v>0</v>
      </c>
      <c r="S131" s="26">
        <f>F130*$F$12/1200</f>
        <v>0</v>
      </c>
      <c r="T131" s="26">
        <f>G130*$G$12/1200</f>
        <v>0</v>
      </c>
      <c r="U131" s="26">
        <f>H130*$H$12/1200</f>
        <v>0</v>
      </c>
      <c r="V131" s="26">
        <f>I130*$I$12/1200</f>
        <v>0</v>
      </c>
      <c r="W131" s="26">
        <f>IF(B130&gt;0,MIN($B$13,B130+O131,AE131),0)</f>
        <v>0</v>
      </c>
      <c r="X131" s="26">
        <f>IF(C130&gt;0,MIN($C$13,C130+P131,AF131),0)</f>
        <v>0</v>
      </c>
      <c r="Y131" s="26">
        <f>IF(D130&gt;0,MIN($D$13,D130+Q131,AG131),0)</f>
        <v>0</v>
      </c>
      <c r="Z131" s="26">
        <f>IF(E130&gt;0,MIN($E$13,E130+R131,AH131),0)</f>
        <v>0</v>
      </c>
      <c r="AA131" s="26">
        <f>IF(F130&gt;0,MIN($F$13,F130+S131,AI131),0)</f>
        <v>0</v>
      </c>
      <c r="AB131" s="26">
        <f>IF(G130&gt;0,MIN($G$13,G130+T131,AJ131),0)</f>
        <v>0</v>
      </c>
      <c r="AC131" s="26">
        <f>IF(H130&gt;0,MIN($H$13,H130+U131,AK131),0)</f>
        <v>0</v>
      </c>
      <c r="AD131" s="26">
        <f>IF(I130&gt;0,MIN($I$13,I130+V131,AL131),0)</f>
        <v>0</v>
      </c>
      <c r="AE131" s="26">
        <f>$B$19</f>
        <v>795</v>
      </c>
      <c r="AF131" s="26">
        <f>AE131-W131</f>
        <v>795</v>
      </c>
      <c r="AG131" s="26">
        <f>AF131-X131</f>
        <v>795</v>
      </c>
      <c r="AH131" s="26">
        <f>AG131-Y131</f>
        <v>795</v>
      </c>
      <c r="AI131" s="26">
        <f>AH131-Z131</f>
        <v>795</v>
      </c>
      <c r="AJ131" s="26">
        <f>AI131-AA131</f>
        <v>795</v>
      </c>
      <c r="AK131" s="26">
        <f>AJ131-AB131</f>
        <v>795</v>
      </c>
      <c r="AL131" s="26">
        <f>AK131-AC131</f>
        <v>795</v>
      </c>
      <c r="AM131" s="26">
        <f>AL131-AD131</f>
        <v>795</v>
      </c>
      <c r="AN131" s="26">
        <f>B130+O131-W131</f>
        <v>0</v>
      </c>
      <c r="AO131" s="26">
        <f>C130+P131-X131</f>
        <v>0</v>
      </c>
      <c r="AP131" s="26">
        <f>D130+Q131-Y131</f>
        <v>0</v>
      </c>
      <c r="AQ131" s="26">
        <f>E130+R131-Z131</f>
        <v>0</v>
      </c>
      <c r="AR131" s="26">
        <f>F130+S131-AA131</f>
        <v>0</v>
      </c>
      <c r="AS131" s="26">
        <f>G130+T131-AB131</f>
        <v>0</v>
      </c>
      <c r="AT131" s="26">
        <f>H130+U131-AC131</f>
        <v>0</v>
      </c>
      <c r="AU131" s="26">
        <f>I130+V131-AD131</f>
        <v>0</v>
      </c>
      <c r="AV131" s="26">
        <f>AM131</f>
        <v>795</v>
      </c>
      <c r="AW131" s="26">
        <f>AV131-BE131</f>
        <v>795</v>
      </c>
      <c r="AX131" s="26">
        <f>AW131-BF131</f>
        <v>795</v>
      </c>
      <c r="AY131" s="26">
        <f>AX131-BG131</f>
        <v>795</v>
      </c>
      <c r="AZ131" s="26">
        <f>AY131-BH131</f>
        <v>795</v>
      </c>
      <c r="BA131" s="26">
        <f>AZ131-BI131</f>
        <v>795</v>
      </c>
      <c r="BB131" s="26">
        <f>BA131-BJ131</f>
        <v>795</v>
      </c>
      <c r="BC131" s="26">
        <f>BB131-BK131</f>
        <v>795</v>
      </c>
      <c r="BD131" s="26">
        <f>BC131-BL131</f>
        <v>795</v>
      </c>
      <c r="BE131" s="26">
        <f>IF(AV131&gt;0.005,MIN(AV131,INDEX($AN131:$AU131,1,B$32)),0)</f>
        <v>0</v>
      </c>
      <c r="BF131" s="26">
        <f>IF(AW131&gt;0.005,MIN(AW131,INDEX($AN131:$AU131,1,C$32)),0)</f>
        <v>0</v>
      </c>
      <c r="BG131" s="26">
        <f>IF(AX131&gt;0.005,MIN(AX131,INDEX($AN131:$AU131,1,D$32)),0)</f>
        <v>0</v>
      </c>
      <c r="BH131" s="26">
        <f>IF(AY131&gt;0.005,MIN(AY131,INDEX($AN131:$AU131,1,E$32)),0)</f>
        <v>0</v>
      </c>
      <c r="BI131" s="26">
        <f>IF(AZ131&gt;0.005,MIN(AZ131,INDEX($AN131:$AU131,1,F$32)),0)</f>
        <v>0</v>
      </c>
      <c r="BJ131" s="26">
        <f>IF(BA131&gt;0.005,MIN(BA131,INDEX($AN131:$AU131,1,G$32)),0)</f>
        <v>0</v>
      </c>
      <c r="BK131" s="26">
        <f>IF(BB131&gt;0.005,MIN(BB131,INDEX($AN131:$AU131,1,H$32)),0)</f>
        <v>0</v>
      </c>
      <c r="BL131" s="26">
        <f>IF(BC131&gt;0.005,MIN(BC131,INDEX($AN131:$AU131,1,I$32)),0)</f>
        <v>0</v>
      </c>
      <c r="BM131" s="27">
        <f>IF(M131-J131&gt;0.005,1,0)</f>
        <v>0</v>
      </c>
    </row>
    <row r="132">
      <c r="A132" s="14" t="n">
        <v>96</v>
      </c>
      <c r="B132" s="26">
        <f>IF(AN132-INDEX($BE132:$BL132,1,$J$22)&lt;0.5,0,AN132-INDEX($BE132:$BL132,1,$J$22))</f>
        <v>0</v>
      </c>
      <c r="C132" s="26">
        <f>IF(AO132-INDEX($BE132:$BL132,1,$J$23)&lt;0.5,0,AO132-INDEX($BE132:$BL132,1,$J$23))</f>
        <v>0</v>
      </c>
      <c r="D132" s="26">
        <f>IF(AP132-INDEX($BE132:$BL132,1,$J$24)&lt;0.5,0,AP132-INDEX($BE132:$BL132,1,$J$24))</f>
        <v>0</v>
      </c>
      <c r="E132" s="26">
        <f>IF(AQ132-INDEX($BE132:$BL132,1,$J$25)&lt;0.5,0,AQ132-INDEX($BE132:$BL132,1,$J$25))</f>
        <v>0</v>
      </c>
      <c r="F132" s="26">
        <f>IF(AR132-INDEX($BE132:$BL132,1,$J$26)&lt;0.5,0,AR132-INDEX($BE132:$BL132,1,$J$26))</f>
        <v>0</v>
      </c>
      <c r="G132" s="26">
        <f>IF(AS132-INDEX($BE132:$BL132,1,$J$27)&lt;0.5,0,AS132-INDEX($BE132:$BL132,1,$J$27))</f>
        <v>0</v>
      </c>
      <c r="H132" s="26">
        <f>IF(AT132-INDEX($BE132:$BL132,1,$J$28)&lt;0.5,0,AT132-INDEX($BE132:$BL132,1,$J$28))</f>
        <v>0</v>
      </c>
      <c r="I132" s="26">
        <f>IF(AU132-INDEX($BE132:$BL132,1,$J$29)&lt;0.5,0,AU132-INDEX($BE132:$BL132,1,$J$29))</f>
        <v>0</v>
      </c>
      <c r="J132" s="13">
        <f>SUM(B132:I132)</f>
        <v>0</v>
      </c>
      <c r="K132" s="26">
        <f>SUM(O132:V132)</f>
        <v>0</v>
      </c>
      <c r="L132" s="26">
        <f>SUM(W132:AD132)+SUM(BE132:BL132)</f>
        <v>0</v>
      </c>
      <c r="M132" s="26">
        <f>J131</f>
        <v>0</v>
      </c>
      <c r="N132" s="27">
        <f>IF(M132&gt;0,1,0)</f>
        <v>0</v>
      </c>
      <c r="O132" s="26">
        <f>B131*$B$12/1200</f>
        <v>0</v>
      </c>
      <c r="P132" s="26">
        <f>C131*$C$12/1200</f>
        <v>0</v>
      </c>
      <c r="Q132" s="26">
        <f>D131*$D$12/1200</f>
        <v>0</v>
      </c>
      <c r="R132" s="26">
        <f>E131*$E$12/1200</f>
        <v>0</v>
      </c>
      <c r="S132" s="26">
        <f>F131*$F$12/1200</f>
        <v>0</v>
      </c>
      <c r="T132" s="26">
        <f>G131*$G$12/1200</f>
        <v>0</v>
      </c>
      <c r="U132" s="26">
        <f>H131*$H$12/1200</f>
        <v>0</v>
      </c>
      <c r="V132" s="26">
        <f>I131*$I$12/1200</f>
        <v>0</v>
      </c>
      <c r="W132" s="26">
        <f>IF(B131&gt;0,MIN($B$13,B131+O132,AE132),0)</f>
        <v>0</v>
      </c>
      <c r="X132" s="26">
        <f>IF(C131&gt;0,MIN($C$13,C131+P132,AF132),0)</f>
        <v>0</v>
      </c>
      <c r="Y132" s="26">
        <f>IF(D131&gt;0,MIN($D$13,D131+Q132,AG132),0)</f>
        <v>0</v>
      </c>
      <c r="Z132" s="26">
        <f>IF(E131&gt;0,MIN($E$13,E131+R132,AH132),0)</f>
        <v>0</v>
      </c>
      <c r="AA132" s="26">
        <f>IF(F131&gt;0,MIN($F$13,F131+S132,AI132),0)</f>
        <v>0</v>
      </c>
      <c r="AB132" s="26">
        <f>IF(G131&gt;0,MIN($G$13,G131+T132,AJ132),0)</f>
        <v>0</v>
      </c>
      <c r="AC132" s="26">
        <f>IF(H131&gt;0,MIN($H$13,H131+U132,AK132),0)</f>
        <v>0</v>
      </c>
      <c r="AD132" s="26">
        <f>IF(I131&gt;0,MIN($I$13,I131+V132,AL132),0)</f>
        <v>0</v>
      </c>
      <c r="AE132" s="26">
        <f>$B$19</f>
        <v>795</v>
      </c>
      <c r="AF132" s="26">
        <f>AE132-W132</f>
        <v>795</v>
      </c>
      <c r="AG132" s="26">
        <f>AF132-X132</f>
        <v>795</v>
      </c>
      <c r="AH132" s="26">
        <f>AG132-Y132</f>
        <v>795</v>
      </c>
      <c r="AI132" s="26">
        <f>AH132-Z132</f>
        <v>795</v>
      </c>
      <c r="AJ132" s="26">
        <f>AI132-AA132</f>
        <v>795</v>
      </c>
      <c r="AK132" s="26">
        <f>AJ132-AB132</f>
        <v>795</v>
      </c>
      <c r="AL132" s="26">
        <f>AK132-AC132</f>
        <v>795</v>
      </c>
      <c r="AM132" s="26">
        <f>AL132-AD132</f>
        <v>795</v>
      </c>
      <c r="AN132" s="26">
        <f>B131+O132-W132</f>
        <v>0</v>
      </c>
      <c r="AO132" s="26">
        <f>C131+P132-X132</f>
        <v>0</v>
      </c>
      <c r="AP132" s="26">
        <f>D131+Q132-Y132</f>
        <v>0</v>
      </c>
      <c r="AQ132" s="26">
        <f>E131+R132-Z132</f>
        <v>0</v>
      </c>
      <c r="AR132" s="26">
        <f>F131+S132-AA132</f>
        <v>0</v>
      </c>
      <c r="AS132" s="26">
        <f>G131+T132-AB132</f>
        <v>0</v>
      </c>
      <c r="AT132" s="26">
        <f>H131+U132-AC132</f>
        <v>0</v>
      </c>
      <c r="AU132" s="26">
        <f>I131+V132-AD132</f>
        <v>0</v>
      </c>
      <c r="AV132" s="26">
        <f>AM132</f>
        <v>795</v>
      </c>
      <c r="AW132" s="26">
        <f>AV132-BE132</f>
        <v>795</v>
      </c>
      <c r="AX132" s="26">
        <f>AW132-BF132</f>
        <v>795</v>
      </c>
      <c r="AY132" s="26">
        <f>AX132-BG132</f>
        <v>795</v>
      </c>
      <c r="AZ132" s="26">
        <f>AY132-BH132</f>
        <v>795</v>
      </c>
      <c r="BA132" s="26">
        <f>AZ132-BI132</f>
        <v>795</v>
      </c>
      <c r="BB132" s="26">
        <f>BA132-BJ132</f>
        <v>795</v>
      </c>
      <c r="BC132" s="26">
        <f>BB132-BK132</f>
        <v>795</v>
      </c>
      <c r="BD132" s="26">
        <f>BC132-BL132</f>
        <v>795</v>
      </c>
      <c r="BE132" s="26">
        <f>IF(AV132&gt;0.005,MIN(AV132,INDEX($AN132:$AU132,1,B$32)),0)</f>
        <v>0</v>
      </c>
      <c r="BF132" s="26">
        <f>IF(AW132&gt;0.005,MIN(AW132,INDEX($AN132:$AU132,1,C$32)),0)</f>
        <v>0</v>
      </c>
      <c r="BG132" s="26">
        <f>IF(AX132&gt;0.005,MIN(AX132,INDEX($AN132:$AU132,1,D$32)),0)</f>
        <v>0</v>
      </c>
      <c r="BH132" s="26">
        <f>IF(AY132&gt;0.005,MIN(AY132,INDEX($AN132:$AU132,1,E$32)),0)</f>
        <v>0</v>
      </c>
      <c r="BI132" s="26">
        <f>IF(AZ132&gt;0.005,MIN(AZ132,INDEX($AN132:$AU132,1,F$32)),0)</f>
        <v>0</v>
      </c>
      <c r="BJ132" s="26">
        <f>IF(BA132&gt;0.005,MIN(BA132,INDEX($AN132:$AU132,1,G$32)),0)</f>
        <v>0</v>
      </c>
      <c r="BK132" s="26">
        <f>IF(BB132&gt;0.005,MIN(BB132,INDEX($AN132:$AU132,1,H$32)),0)</f>
        <v>0</v>
      </c>
      <c r="BL132" s="26">
        <f>IF(BC132&gt;0.005,MIN(BC132,INDEX($AN132:$AU132,1,I$32)),0)</f>
        <v>0</v>
      </c>
      <c r="BM132" s="27">
        <f>IF(M132-J132&gt;0.005,1,0)</f>
        <v>0</v>
      </c>
    </row>
    <row r="133">
      <c r="A133" s="14" t="n">
        <v>97</v>
      </c>
      <c r="B133" s="26">
        <f>IF(AN133-INDEX($BE133:$BL133,1,$J$22)&lt;0.5,0,AN133-INDEX($BE133:$BL133,1,$J$22))</f>
        <v>0</v>
      </c>
      <c r="C133" s="26">
        <f>IF(AO133-INDEX($BE133:$BL133,1,$J$23)&lt;0.5,0,AO133-INDEX($BE133:$BL133,1,$J$23))</f>
        <v>0</v>
      </c>
      <c r="D133" s="26">
        <f>IF(AP133-INDEX($BE133:$BL133,1,$J$24)&lt;0.5,0,AP133-INDEX($BE133:$BL133,1,$J$24))</f>
        <v>0</v>
      </c>
      <c r="E133" s="26">
        <f>IF(AQ133-INDEX($BE133:$BL133,1,$J$25)&lt;0.5,0,AQ133-INDEX($BE133:$BL133,1,$J$25))</f>
        <v>0</v>
      </c>
      <c r="F133" s="26">
        <f>IF(AR133-INDEX($BE133:$BL133,1,$J$26)&lt;0.5,0,AR133-INDEX($BE133:$BL133,1,$J$26))</f>
        <v>0</v>
      </c>
      <c r="G133" s="26">
        <f>IF(AS133-INDEX($BE133:$BL133,1,$J$27)&lt;0.5,0,AS133-INDEX($BE133:$BL133,1,$J$27))</f>
        <v>0</v>
      </c>
      <c r="H133" s="26">
        <f>IF(AT133-INDEX($BE133:$BL133,1,$J$28)&lt;0.5,0,AT133-INDEX($BE133:$BL133,1,$J$28))</f>
        <v>0</v>
      </c>
      <c r="I133" s="26">
        <f>IF(AU133-INDEX($BE133:$BL133,1,$J$29)&lt;0.5,0,AU133-INDEX($BE133:$BL133,1,$J$29))</f>
        <v>0</v>
      </c>
      <c r="J133" s="13">
        <f>SUM(B133:I133)</f>
        <v>0</v>
      </c>
      <c r="K133" s="26">
        <f>SUM(O133:V133)</f>
        <v>0</v>
      </c>
      <c r="L133" s="26">
        <f>SUM(W133:AD133)+SUM(BE133:BL133)</f>
        <v>0</v>
      </c>
      <c r="M133" s="26">
        <f>J132</f>
        <v>0</v>
      </c>
      <c r="N133" s="27">
        <f>IF(M133&gt;0,1,0)</f>
        <v>0</v>
      </c>
      <c r="O133" s="26">
        <f>B132*$B$12/1200</f>
        <v>0</v>
      </c>
      <c r="P133" s="26">
        <f>C132*$C$12/1200</f>
        <v>0</v>
      </c>
      <c r="Q133" s="26">
        <f>D132*$D$12/1200</f>
        <v>0</v>
      </c>
      <c r="R133" s="26">
        <f>E132*$E$12/1200</f>
        <v>0</v>
      </c>
      <c r="S133" s="26">
        <f>F132*$F$12/1200</f>
        <v>0</v>
      </c>
      <c r="T133" s="26">
        <f>G132*$G$12/1200</f>
        <v>0</v>
      </c>
      <c r="U133" s="26">
        <f>H132*$H$12/1200</f>
        <v>0</v>
      </c>
      <c r="V133" s="26">
        <f>I132*$I$12/1200</f>
        <v>0</v>
      </c>
      <c r="W133" s="26">
        <f>IF(B132&gt;0,MIN($B$13,B132+O133,AE133),0)</f>
        <v>0</v>
      </c>
      <c r="X133" s="26">
        <f>IF(C132&gt;0,MIN($C$13,C132+P133,AF133),0)</f>
        <v>0</v>
      </c>
      <c r="Y133" s="26">
        <f>IF(D132&gt;0,MIN($D$13,D132+Q133,AG133),0)</f>
        <v>0</v>
      </c>
      <c r="Z133" s="26">
        <f>IF(E132&gt;0,MIN($E$13,E132+R133,AH133),0)</f>
        <v>0</v>
      </c>
      <c r="AA133" s="26">
        <f>IF(F132&gt;0,MIN($F$13,F132+S133,AI133),0)</f>
        <v>0</v>
      </c>
      <c r="AB133" s="26">
        <f>IF(G132&gt;0,MIN($G$13,G132+T133,AJ133),0)</f>
        <v>0</v>
      </c>
      <c r="AC133" s="26">
        <f>IF(H132&gt;0,MIN($H$13,H132+U133,AK133),0)</f>
        <v>0</v>
      </c>
      <c r="AD133" s="26">
        <f>IF(I132&gt;0,MIN($I$13,I132+V133,AL133),0)</f>
        <v>0</v>
      </c>
      <c r="AE133" s="26">
        <f>$B$19</f>
        <v>795</v>
      </c>
      <c r="AF133" s="26">
        <f>AE133-W133</f>
        <v>795</v>
      </c>
      <c r="AG133" s="26">
        <f>AF133-X133</f>
        <v>795</v>
      </c>
      <c r="AH133" s="26">
        <f>AG133-Y133</f>
        <v>795</v>
      </c>
      <c r="AI133" s="26">
        <f>AH133-Z133</f>
        <v>795</v>
      </c>
      <c r="AJ133" s="26">
        <f>AI133-AA133</f>
        <v>795</v>
      </c>
      <c r="AK133" s="26">
        <f>AJ133-AB133</f>
        <v>795</v>
      </c>
      <c r="AL133" s="26">
        <f>AK133-AC133</f>
        <v>795</v>
      </c>
      <c r="AM133" s="26">
        <f>AL133-AD133</f>
        <v>795</v>
      </c>
      <c r="AN133" s="26">
        <f>B132+O133-W133</f>
        <v>0</v>
      </c>
      <c r="AO133" s="26">
        <f>C132+P133-X133</f>
        <v>0</v>
      </c>
      <c r="AP133" s="26">
        <f>D132+Q133-Y133</f>
        <v>0</v>
      </c>
      <c r="AQ133" s="26">
        <f>E132+R133-Z133</f>
        <v>0</v>
      </c>
      <c r="AR133" s="26">
        <f>F132+S133-AA133</f>
        <v>0</v>
      </c>
      <c r="AS133" s="26">
        <f>G132+T133-AB133</f>
        <v>0</v>
      </c>
      <c r="AT133" s="26">
        <f>H132+U133-AC133</f>
        <v>0</v>
      </c>
      <c r="AU133" s="26">
        <f>I132+V133-AD133</f>
        <v>0</v>
      </c>
      <c r="AV133" s="26">
        <f>AM133</f>
        <v>795</v>
      </c>
      <c r="AW133" s="26">
        <f>AV133-BE133</f>
        <v>795</v>
      </c>
      <c r="AX133" s="26">
        <f>AW133-BF133</f>
        <v>795</v>
      </c>
      <c r="AY133" s="26">
        <f>AX133-BG133</f>
        <v>795</v>
      </c>
      <c r="AZ133" s="26">
        <f>AY133-BH133</f>
        <v>795</v>
      </c>
      <c r="BA133" s="26">
        <f>AZ133-BI133</f>
        <v>795</v>
      </c>
      <c r="BB133" s="26">
        <f>BA133-BJ133</f>
        <v>795</v>
      </c>
      <c r="BC133" s="26">
        <f>BB133-BK133</f>
        <v>795</v>
      </c>
      <c r="BD133" s="26">
        <f>BC133-BL133</f>
        <v>795</v>
      </c>
      <c r="BE133" s="26">
        <f>IF(AV133&gt;0.005,MIN(AV133,INDEX($AN133:$AU133,1,B$32)),0)</f>
        <v>0</v>
      </c>
      <c r="BF133" s="26">
        <f>IF(AW133&gt;0.005,MIN(AW133,INDEX($AN133:$AU133,1,C$32)),0)</f>
        <v>0</v>
      </c>
      <c r="BG133" s="26">
        <f>IF(AX133&gt;0.005,MIN(AX133,INDEX($AN133:$AU133,1,D$32)),0)</f>
        <v>0</v>
      </c>
      <c r="BH133" s="26">
        <f>IF(AY133&gt;0.005,MIN(AY133,INDEX($AN133:$AU133,1,E$32)),0)</f>
        <v>0</v>
      </c>
      <c r="BI133" s="26">
        <f>IF(AZ133&gt;0.005,MIN(AZ133,INDEX($AN133:$AU133,1,F$32)),0)</f>
        <v>0</v>
      </c>
      <c r="BJ133" s="26">
        <f>IF(BA133&gt;0.005,MIN(BA133,INDEX($AN133:$AU133,1,G$32)),0)</f>
        <v>0</v>
      </c>
      <c r="BK133" s="26">
        <f>IF(BB133&gt;0.005,MIN(BB133,INDEX($AN133:$AU133,1,H$32)),0)</f>
        <v>0</v>
      </c>
      <c r="BL133" s="26">
        <f>IF(BC133&gt;0.005,MIN(BC133,INDEX($AN133:$AU133,1,I$32)),0)</f>
        <v>0</v>
      </c>
      <c r="BM133" s="27">
        <f>IF(M133-J133&gt;0.005,1,0)</f>
        <v>0</v>
      </c>
    </row>
    <row r="134">
      <c r="A134" s="14" t="n">
        <v>98</v>
      </c>
      <c r="B134" s="26">
        <f>IF(AN134-INDEX($BE134:$BL134,1,$J$22)&lt;0.5,0,AN134-INDEX($BE134:$BL134,1,$J$22))</f>
        <v>0</v>
      </c>
      <c r="C134" s="26">
        <f>IF(AO134-INDEX($BE134:$BL134,1,$J$23)&lt;0.5,0,AO134-INDEX($BE134:$BL134,1,$J$23))</f>
        <v>0</v>
      </c>
      <c r="D134" s="26">
        <f>IF(AP134-INDEX($BE134:$BL134,1,$J$24)&lt;0.5,0,AP134-INDEX($BE134:$BL134,1,$J$24))</f>
        <v>0</v>
      </c>
      <c r="E134" s="26">
        <f>IF(AQ134-INDEX($BE134:$BL134,1,$J$25)&lt;0.5,0,AQ134-INDEX($BE134:$BL134,1,$J$25))</f>
        <v>0</v>
      </c>
      <c r="F134" s="26">
        <f>IF(AR134-INDEX($BE134:$BL134,1,$J$26)&lt;0.5,0,AR134-INDEX($BE134:$BL134,1,$J$26))</f>
        <v>0</v>
      </c>
      <c r="G134" s="26">
        <f>IF(AS134-INDEX($BE134:$BL134,1,$J$27)&lt;0.5,0,AS134-INDEX($BE134:$BL134,1,$J$27))</f>
        <v>0</v>
      </c>
      <c r="H134" s="26">
        <f>IF(AT134-INDEX($BE134:$BL134,1,$J$28)&lt;0.5,0,AT134-INDEX($BE134:$BL134,1,$J$28))</f>
        <v>0</v>
      </c>
      <c r="I134" s="26">
        <f>IF(AU134-INDEX($BE134:$BL134,1,$J$29)&lt;0.5,0,AU134-INDEX($BE134:$BL134,1,$J$29))</f>
        <v>0</v>
      </c>
      <c r="J134" s="13">
        <f>SUM(B134:I134)</f>
        <v>0</v>
      </c>
      <c r="K134" s="26">
        <f>SUM(O134:V134)</f>
        <v>0</v>
      </c>
      <c r="L134" s="26">
        <f>SUM(W134:AD134)+SUM(BE134:BL134)</f>
        <v>0</v>
      </c>
      <c r="M134" s="26">
        <f>J133</f>
        <v>0</v>
      </c>
      <c r="N134" s="27">
        <f>IF(M134&gt;0,1,0)</f>
        <v>0</v>
      </c>
      <c r="O134" s="26">
        <f>B133*$B$12/1200</f>
        <v>0</v>
      </c>
      <c r="P134" s="26">
        <f>C133*$C$12/1200</f>
        <v>0</v>
      </c>
      <c r="Q134" s="26">
        <f>D133*$D$12/1200</f>
        <v>0</v>
      </c>
      <c r="R134" s="26">
        <f>E133*$E$12/1200</f>
        <v>0</v>
      </c>
      <c r="S134" s="26">
        <f>F133*$F$12/1200</f>
        <v>0</v>
      </c>
      <c r="T134" s="26">
        <f>G133*$G$12/1200</f>
        <v>0</v>
      </c>
      <c r="U134" s="26">
        <f>H133*$H$12/1200</f>
        <v>0</v>
      </c>
      <c r="V134" s="26">
        <f>I133*$I$12/1200</f>
        <v>0</v>
      </c>
      <c r="W134" s="26">
        <f>IF(B133&gt;0,MIN($B$13,B133+O134,AE134),0)</f>
        <v>0</v>
      </c>
      <c r="X134" s="26">
        <f>IF(C133&gt;0,MIN($C$13,C133+P134,AF134),0)</f>
        <v>0</v>
      </c>
      <c r="Y134" s="26">
        <f>IF(D133&gt;0,MIN($D$13,D133+Q134,AG134),0)</f>
        <v>0</v>
      </c>
      <c r="Z134" s="26">
        <f>IF(E133&gt;0,MIN($E$13,E133+R134,AH134),0)</f>
        <v>0</v>
      </c>
      <c r="AA134" s="26">
        <f>IF(F133&gt;0,MIN($F$13,F133+S134,AI134),0)</f>
        <v>0</v>
      </c>
      <c r="AB134" s="26">
        <f>IF(G133&gt;0,MIN($G$13,G133+T134,AJ134),0)</f>
        <v>0</v>
      </c>
      <c r="AC134" s="26">
        <f>IF(H133&gt;0,MIN($H$13,H133+U134,AK134),0)</f>
        <v>0</v>
      </c>
      <c r="AD134" s="26">
        <f>IF(I133&gt;0,MIN($I$13,I133+V134,AL134),0)</f>
        <v>0</v>
      </c>
      <c r="AE134" s="26">
        <f>$B$19</f>
        <v>795</v>
      </c>
      <c r="AF134" s="26">
        <f>AE134-W134</f>
        <v>795</v>
      </c>
      <c r="AG134" s="26">
        <f>AF134-X134</f>
        <v>795</v>
      </c>
      <c r="AH134" s="26">
        <f>AG134-Y134</f>
        <v>795</v>
      </c>
      <c r="AI134" s="26">
        <f>AH134-Z134</f>
        <v>795</v>
      </c>
      <c r="AJ134" s="26">
        <f>AI134-AA134</f>
        <v>795</v>
      </c>
      <c r="AK134" s="26">
        <f>AJ134-AB134</f>
        <v>795</v>
      </c>
      <c r="AL134" s="26">
        <f>AK134-AC134</f>
        <v>795</v>
      </c>
      <c r="AM134" s="26">
        <f>AL134-AD134</f>
        <v>795</v>
      </c>
      <c r="AN134" s="26">
        <f>B133+O134-W134</f>
        <v>0</v>
      </c>
      <c r="AO134" s="26">
        <f>C133+P134-X134</f>
        <v>0</v>
      </c>
      <c r="AP134" s="26">
        <f>D133+Q134-Y134</f>
        <v>0</v>
      </c>
      <c r="AQ134" s="26">
        <f>E133+R134-Z134</f>
        <v>0</v>
      </c>
      <c r="AR134" s="26">
        <f>F133+S134-AA134</f>
        <v>0</v>
      </c>
      <c r="AS134" s="26">
        <f>G133+T134-AB134</f>
        <v>0</v>
      </c>
      <c r="AT134" s="26">
        <f>H133+U134-AC134</f>
        <v>0</v>
      </c>
      <c r="AU134" s="26">
        <f>I133+V134-AD134</f>
        <v>0</v>
      </c>
      <c r="AV134" s="26">
        <f>AM134</f>
        <v>795</v>
      </c>
      <c r="AW134" s="26">
        <f>AV134-BE134</f>
        <v>795</v>
      </c>
      <c r="AX134" s="26">
        <f>AW134-BF134</f>
        <v>795</v>
      </c>
      <c r="AY134" s="26">
        <f>AX134-BG134</f>
        <v>795</v>
      </c>
      <c r="AZ134" s="26">
        <f>AY134-BH134</f>
        <v>795</v>
      </c>
      <c r="BA134" s="26">
        <f>AZ134-BI134</f>
        <v>795</v>
      </c>
      <c r="BB134" s="26">
        <f>BA134-BJ134</f>
        <v>795</v>
      </c>
      <c r="BC134" s="26">
        <f>BB134-BK134</f>
        <v>795</v>
      </c>
      <c r="BD134" s="26">
        <f>BC134-BL134</f>
        <v>795</v>
      </c>
      <c r="BE134" s="26">
        <f>IF(AV134&gt;0.005,MIN(AV134,INDEX($AN134:$AU134,1,B$32)),0)</f>
        <v>0</v>
      </c>
      <c r="BF134" s="26">
        <f>IF(AW134&gt;0.005,MIN(AW134,INDEX($AN134:$AU134,1,C$32)),0)</f>
        <v>0</v>
      </c>
      <c r="BG134" s="26">
        <f>IF(AX134&gt;0.005,MIN(AX134,INDEX($AN134:$AU134,1,D$32)),0)</f>
        <v>0</v>
      </c>
      <c r="BH134" s="26">
        <f>IF(AY134&gt;0.005,MIN(AY134,INDEX($AN134:$AU134,1,E$32)),0)</f>
        <v>0</v>
      </c>
      <c r="BI134" s="26">
        <f>IF(AZ134&gt;0.005,MIN(AZ134,INDEX($AN134:$AU134,1,F$32)),0)</f>
        <v>0</v>
      </c>
      <c r="BJ134" s="26">
        <f>IF(BA134&gt;0.005,MIN(BA134,INDEX($AN134:$AU134,1,G$32)),0)</f>
        <v>0</v>
      </c>
      <c r="BK134" s="26">
        <f>IF(BB134&gt;0.005,MIN(BB134,INDEX($AN134:$AU134,1,H$32)),0)</f>
        <v>0</v>
      </c>
      <c r="BL134" s="26">
        <f>IF(BC134&gt;0.005,MIN(BC134,INDEX($AN134:$AU134,1,I$32)),0)</f>
        <v>0</v>
      </c>
      <c r="BM134" s="27">
        <f>IF(M134-J134&gt;0.005,1,0)</f>
        <v>0</v>
      </c>
    </row>
    <row r="135">
      <c r="A135" s="14" t="n">
        <v>99</v>
      </c>
      <c r="B135" s="26">
        <f>IF(AN135-INDEX($BE135:$BL135,1,$J$22)&lt;0.5,0,AN135-INDEX($BE135:$BL135,1,$J$22))</f>
        <v>0</v>
      </c>
      <c r="C135" s="26">
        <f>IF(AO135-INDEX($BE135:$BL135,1,$J$23)&lt;0.5,0,AO135-INDEX($BE135:$BL135,1,$J$23))</f>
        <v>0</v>
      </c>
      <c r="D135" s="26">
        <f>IF(AP135-INDEX($BE135:$BL135,1,$J$24)&lt;0.5,0,AP135-INDEX($BE135:$BL135,1,$J$24))</f>
        <v>0</v>
      </c>
      <c r="E135" s="26">
        <f>IF(AQ135-INDEX($BE135:$BL135,1,$J$25)&lt;0.5,0,AQ135-INDEX($BE135:$BL135,1,$J$25))</f>
        <v>0</v>
      </c>
      <c r="F135" s="26">
        <f>IF(AR135-INDEX($BE135:$BL135,1,$J$26)&lt;0.5,0,AR135-INDEX($BE135:$BL135,1,$J$26))</f>
        <v>0</v>
      </c>
      <c r="G135" s="26">
        <f>IF(AS135-INDEX($BE135:$BL135,1,$J$27)&lt;0.5,0,AS135-INDEX($BE135:$BL135,1,$J$27))</f>
        <v>0</v>
      </c>
      <c r="H135" s="26">
        <f>IF(AT135-INDEX($BE135:$BL135,1,$J$28)&lt;0.5,0,AT135-INDEX($BE135:$BL135,1,$J$28))</f>
        <v>0</v>
      </c>
      <c r="I135" s="26">
        <f>IF(AU135-INDEX($BE135:$BL135,1,$J$29)&lt;0.5,0,AU135-INDEX($BE135:$BL135,1,$J$29))</f>
        <v>0</v>
      </c>
      <c r="J135" s="13">
        <f>SUM(B135:I135)</f>
        <v>0</v>
      </c>
      <c r="K135" s="26">
        <f>SUM(O135:V135)</f>
        <v>0</v>
      </c>
      <c r="L135" s="26">
        <f>SUM(W135:AD135)+SUM(BE135:BL135)</f>
        <v>0</v>
      </c>
      <c r="M135" s="26">
        <f>J134</f>
        <v>0</v>
      </c>
      <c r="N135" s="27">
        <f>IF(M135&gt;0,1,0)</f>
        <v>0</v>
      </c>
      <c r="O135" s="26">
        <f>B134*$B$12/1200</f>
        <v>0</v>
      </c>
      <c r="P135" s="26">
        <f>C134*$C$12/1200</f>
        <v>0</v>
      </c>
      <c r="Q135" s="26">
        <f>D134*$D$12/1200</f>
        <v>0</v>
      </c>
      <c r="R135" s="26">
        <f>E134*$E$12/1200</f>
        <v>0</v>
      </c>
      <c r="S135" s="26">
        <f>F134*$F$12/1200</f>
        <v>0</v>
      </c>
      <c r="T135" s="26">
        <f>G134*$G$12/1200</f>
        <v>0</v>
      </c>
      <c r="U135" s="26">
        <f>H134*$H$12/1200</f>
        <v>0</v>
      </c>
      <c r="V135" s="26">
        <f>I134*$I$12/1200</f>
        <v>0</v>
      </c>
      <c r="W135" s="26">
        <f>IF(B134&gt;0,MIN($B$13,B134+O135,AE135),0)</f>
        <v>0</v>
      </c>
      <c r="X135" s="26">
        <f>IF(C134&gt;0,MIN($C$13,C134+P135,AF135),0)</f>
        <v>0</v>
      </c>
      <c r="Y135" s="26">
        <f>IF(D134&gt;0,MIN($D$13,D134+Q135,AG135),0)</f>
        <v>0</v>
      </c>
      <c r="Z135" s="26">
        <f>IF(E134&gt;0,MIN($E$13,E134+R135,AH135),0)</f>
        <v>0</v>
      </c>
      <c r="AA135" s="26">
        <f>IF(F134&gt;0,MIN($F$13,F134+S135,AI135),0)</f>
        <v>0</v>
      </c>
      <c r="AB135" s="26">
        <f>IF(G134&gt;0,MIN($G$13,G134+T135,AJ135),0)</f>
        <v>0</v>
      </c>
      <c r="AC135" s="26">
        <f>IF(H134&gt;0,MIN($H$13,H134+U135,AK135),0)</f>
        <v>0</v>
      </c>
      <c r="AD135" s="26">
        <f>IF(I134&gt;0,MIN($I$13,I134+V135,AL135),0)</f>
        <v>0</v>
      </c>
      <c r="AE135" s="26">
        <f>$B$19</f>
        <v>795</v>
      </c>
      <c r="AF135" s="26">
        <f>AE135-W135</f>
        <v>795</v>
      </c>
      <c r="AG135" s="26">
        <f>AF135-X135</f>
        <v>795</v>
      </c>
      <c r="AH135" s="26">
        <f>AG135-Y135</f>
        <v>795</v>
      </c>
      <c r="AI135" s="26">
        <f>AH135-Z135</f>
        <v>795</v>
      </c>
      <c r="AJ135" s="26">
        <f>AI135-AA135</f>
        <v>795</v>
      </c>
      <c r="AK135" s="26">
        <f>AJ135-AB135</f>
        <v>795</v>
      </c>
      <c r="AL135" s="26">
        <f>AK135-AC135</f>
        <v>795</v>
      </c>
      <c r="AM135" s="26">
        <f>AL135-AD135</f>
        <v>795</v>
      </c>
      <c r="AN135" s="26">
        <f>B134+O135-W135</f>
        <v>0</v>
      </c>
      <c r="AO135" s="26">
        <f>C134+P135-X135</f>
        <v>0</v>
      </c>
      <c r="AP135" s="26">
        <f>D134+Q135-Y135</f>
        <v>0</v>
      </c>
      <c r="AQ135" s="26">
        <f>E134+R135-Z135</f>
        <v>0</v>
      </c>
      <c r="AR135" s="26">
        <f>F134+S135-AA135</f>
        <v>0</v>
      </c>
      <c r="AS135" s="26">
        <f>G134+T135-AB135</f>
        <v>0</v>
      </c>
      <c r="AT135" s="26">
        <f>H134+U135-AC135</f>
        <v>0</v>
      </c>
      <c r="AU135" s="26">
        <f>I134+V135-AD135</f>
        <v>0</v>
      </c>
      <c r="AV135" s="26">
        <f>AM135</f>
        <v>795</v>
      </c>
      <c r="AW135" s="26">
        <f>AV135-BE135</f>
        <v>795</v>
      </c>
      <c r="AX135" s="26">
        <f>AW135-BF135</f>
        <v>795</v>
      </c>
      <c r="AY135" s="26">
        <f>AX135-BG135</f>
        <v>795</v>
      </c>
      <c r="AZ135" s="26">
        <f>AY135-BH135</f>
        <v>795</v>
      </c>
      <c r="BA135" s="26">
        <f>AZ135-BI135</f>
        <v>795</v>
      </c>
      <c r="BB135" s="26">
        <f>BA135-BJ135</f>
        <v>795</v>
      </c>
      <c r="BC135" s="26">
        <f>BB135-BK135</f>
        <v>795</v>
      </c>
      <c r="BD135" s="26">
        <f>BC135-BL135</f>
        <v>795</v>
      </c>
      <c r="BE135" s="26">
        <f>IF(AV135&gt;0.005,MIN(AV135,INDEX($AN135:$AU135,1,B$32)),0)</f>
        <v>0</v>
      </c>
      <c r="BF135" s="26">
        <f>IF(AW135&gt;0.005,MIN(AW135,INDEX($AN135:$AU135,1,C$32)),0)</f>
        <v>0</v>
      </c>
      <c r="BG135" s="26">
        <f>IF(AX135&gt;0.005,MIN(AX135,INDEX($AN135:$AU135,1,D$32)),0)</f>
        <v>0</v>
      </c>
      <c r="BH135" s="26">
        <f>IF(AY135&gt;0.005,MIN(AY135,INDEX($AN135:$AU135,1,E$32)),0)</f>
        <v>0</v>
      </c>
      <c r="BI135" s="26">
        <f>IF(AZ135&gt;0.005,MIN(AZ135,INDEX($AN135:$AU135,1,F$32)),0)</f>
        <v>0</v>
      </c>
      <c r="BJ135" s="26">
        <f>IF(BA135&gt;0.005,MIN(BA135,INDEX($AN135:$AU135,1,G$32)),0)</f>
        <v>0</v>
      </c>
      <c r="BK135" s="26">
        <f>IF(BB135&gt;0.005,MIN(BB135,INDEX($AN135:$AU135,1,H$32)),0)</f>
        <v>0</v>
      </c>
      <c r="BL135" s="26">
        <f>IF(BC135&gt;0.005,MIN(BC135,INDEX($AN135:$AU135,1,I$32)),0)</f>
        <v>0</v>
      </c>
      <c r="BM135" s="27">
        <f>IF(M135-J135&gt;0.005,1,0)</f>
        <v>0</v>
      </c>
    </row>
    <row r="136">
      <c r="A136" s="14" t="n">
        <v>100</v>
      </c>
      <c r="B136" s="26">
        <f>IF(AN136-INDEX($BE136:$BL136,1,$J$22)&lt;0.5,0,AN136-INDEX($BE136:$BL136,1,$J$22))</f>
        <v>0</v>
      </c>
      <c r="C136" s="26">
        <f>IF(AO136-INDEX($BE136:$BL136,1,$J$23)&lt;0.5,0,AO136-INDEX($BE136:$BL136,1,$J$23))</f>
        <v>0</v>
      </c>
      <c r="D136" s="26">
        <f>IF(AP136-INDEX($BE136:$BL136,1,$J$24)&lt;0.5,0,AP136-INDEX($BE136:$BL136,1,$J$24))</f>
        <v>0</v>
      </c>
      <c r="E136" s="26">
        <f>IF(AQ136-INDEX($BE136:$BL136,1,$J$25)&lt;0.5,0,AQ136-INDEX($BE136:$BL136,1,$J$25))</f>
        <v>0</v>
      </c>
      <c r="F136" s="26">
        <f>IF(AR136-INDEX($BE136:$BL136,1,$J$26)&lt;0.5,0,AR136-INDEX($BE136:$BL136,1,$J$26))</f>
        <v>0</v>
      </c>
      <c r="G136" s="26">
        <f>IF(AS136-INDEX($BE136:$BL136,1,$J$27)&lt;0.5,0,AS136-INDEX($BE136:$BL136,1,$J$27))</f>
        <v>0</v>
      </c>
      <c r="H136" s="26">
        <f>IF(AT136-INDEX($BE136:$BL136,1,$J$28)&lt;0.5,0,AT136-INDEX($BE136:$BL136,1,$J$28))</f>
        <v>0</v>
      </c>
      <c r="I136" s="26">
        <f>IF(AU136-INDEX($BE136:$BL136,1,$J$29)&lt;0.5,0,AU136-INDEX($BE136:$BL136,1,$J$29))</f>
        <v>0</v>
      </c>
      <c r="J136" s="13">
        <f>SUM(B136:I136)</f>
        <v>0</v>
      </c>
      <c r="K136" s="26">
        <f>SUM(O136:V136)</f>
        <v>0</v>
      </c>
      <c r="L136" s="26">
        <f>SUM(W136:AD136)+SUM(BE136:BL136)</f>
        <v>0</v>
      </c>
      <c r="M136" s="26">
        <f>J135</f>
        <v>0</v>
      </c>
      <c r="N136" s="27">
        <f>IF(M136&gt;0,1,0)</f>
        <v>0</v>
      </c>
      <c r="O136" s="26">
        <f>B135*$B$12/1200</f>
        <v>0</v>
      </c>
      <c r="P136" s="26">
        <f>C135*$C$12/1200</f>
        <v>0</v>
      </c>
      <c r="Q136" s="26">
        <f>D135*$D$12/1200</f>
        <v>0</v>
      </c>
      <c r="R136" s="26">
        <f>E135*$E$12/1200</f>
        <v>0</v>
      </c>
      <c r="S136" s="26">
        <f>F135*$F$12/1200</f>
        <v>0</v>
      </c>
      <c r="T136" s="26">
        <f>G135*$G$12/1200</f>
        <v>0</v>
      </c>
      <c r="U136" s="26">
        <f>H135*$H$12/1200</f>
        <v>0</v>
      </c>
      <c r="V136" s="26">
        <f>I135*$I$12/1200</f>
        <v>0</v>
      </c>
      <c r="W136" s="26">
        <f>IF(B135&gt;0,MIN($B$13,B135+O136,AE136),0)</f>
        <v>0</v>
      </c>
      <c r="X136" s="26">
        <f>IF(C135&gt;0,MIN($C$13,C135+P136,AF136),0)</f>
        <v>0</v>
      </c>
      <c r="Y136" s="26">
        <f>IF(D135&gt;0,MIN($D$13,D135+Q136,AG136),0)</f>
        <v>0</v>
      </c>
      <c r="Z136" s="26">
        <f>IF(E135&gt;0,MIN($E$13,E135+R136,AH136),0)</f>
        <v>0</v>
      </c>
      <c r="AA136" s="26">
        <f>IF(F135&gt;0,MIN($F$13,F135+S136,AI136),0)</f>
        <v>0</v>
      </c>
      <c r="AB136" s="26">
        <f>IF(G135&gt;0,MIN($G$13,G135+T136,AJ136),0)</f>
        <v>0</v>
      </c>
      <c r="AC136" s="26">
        <f>IF(H135&gt;0,MIN($H$13,H135+U136,AK136),0)</f>
        <v>0</v>
      </c>
      <c r="AD136" s="26">
        <f>IF(I135&gt;0,MIN($I$13,I135+V136,AL136),0)</f>
        <v>0</v>
      </c>
      <c r="AE136" s="26">
        <f>$B$19</f>
        <v>795</v>
      </c>
      <c r="AF136" s="26">
        <f>AE136-W136</f>
        <v>795</v>
      </c>
      <c r="AG136" s="26">
        <f>AF136-X136</f>
        <v>795</v>
      </c>
      <c r="AH136" s="26">
        <f>AG136-Y136</f>
        <v>795</v>
      </c>
      <c r="AI136" s="26">
        <f>AH136-Z136</f>
        <v>795</v>
      </c>
      <c r="AJ136" s="26">
        <f>AI136-AA136</f>
        <v>795</v>
      </c>
      <c r="AK136" s="26">
        <f>AJ136-AB136</f>
        <v>795</v>
      </c>
      <c r="AL136" s="26">
        <f>AK136-AC136</f>
        <v>795</v>
      </c>
      <c r="AM136" s="26">
        <f>AL136-AD136</f>
        <v>795</v>
      </c>
      <c r="AN136" s="26">
        <f>B135+O136-W136</f>
        <v>0</v>
      </c>
      <c r="AO136" s="26">
        <f>C135+P136-X136</f>
        <v>0</v>
      </c>
      <c r="AP136" s="26">
        <f>D135+Q136-Y136</f>
        <v>0</v>
      </c>
      <c r="AQ136" s="26">
        <f>E135+R136-Z136</f>
        <v>0</v>
      </c>
      <c r="AR136" s="26">
        <f>F135+S136-AA136</f>
        <v>0</v>
      </c>
      <c r="AS136" s="26">
        <f>G135+T136-AB136</f>
        <v>0</v>
      </c>
      <c r="AT136" s="26">
        <f>H135+U136-AC136</f>
        <v>0</v>
      </c>
      <c r="AU136" s="26">
        <f>I135+V136-AD136</f>
        <v>0</v>
      </c>
      <c r="AV136" s="26">
        <f>AM136</f>
        <v>795</v>
      </c>
      <c r="AW136" s="26">
        <f>AV136-BE136</f>
        <v>795</v>
      </c>
      <c r="AX136" s="26">
        <f>AW136-BF136</f>
        <v>795</v>
      </c>
      <c r="AY136" s="26">
        <f>AX136-BG136</f>
        <v>795</v>
      </c>
      <c r="AZ136" s="26">
        <f>AY136-BH136</f>
        <v>795</v>
      </c>
      <c r="BA136" s="26">
        <f>AZ136-BI136</f>
        <v>795</v>
      </c>
      <c r="BB136" s="26">
        <f>BA136-BJ136</f>
        <v>795</v>
      </c>
      <c r="BC136" s="26">
        <f>BB136-BK136</f>
        <v>795</v>
      </c>
      <c r="BD136" s="26">
        <f>BC136-BL136</f>
        <v>795</v>
      </c>
      <c r="BE136" s="26">
        <f>IF(AV136&gt;0.005,MIN(AV136,INDEX($AN136:$AU136,1,B$32)),0)</f>
        <v>0</v>
      </c>
      <c r="BF136" s="26">
        <f>IF(AW136&gt;0.005,MIN(AW136,INDEX($AN136:$AU136,1,C$32)),0)</f>
        <v>0</v>
      </c>
      <c r="BG136" s="26">
        <f>IF(AX136&gt;0.005,MIN(AX136,INDEX($AN136:$AU136,1,D$32)),0)</f>
        <v>0</v>
      </c>
      <c r="BH136" s="26">
        <f>IF(AY136&gt;0.005,MIN(AY136,INDEX($AN136:$AU136,1,E$32)),0)</f>
        <v>0</v>
      </c>
      <c r="BI136" s="26">
        <f>IF(AZ136&gt;0.005,MIN(AZ136,INDEX($AN136:$AU136,1,F$32)),0)</f>
        <v>0</v>
      </c>
      <c r="BJ136" s="26">
        <f>IF(BA136&gt;0.005,MIN(BA136,INDEX($AN136:$AU136,1,G$32)),0)</f>
        <v>0</v>
      </c>
      <c r="BK136" s="26">
        <f>IF(BB136&gt;0.005,MIN(BB136,INDEX($AN136:$AU136,1,H$32)),0)</f>
        <v>0</v>
      </c>
      <c r="BL136" s="26">
        <f>IF(BC136&gt;0.005,MIN(BC136,INDEX($AN136:$AU136,1,I$32)),0)</f>
        <v>0</v>
      </c>
      <c r="BM136" s="27">
        <f>IF(M136-J136&gt;0.005,1,0)</f>
        <v>0</v>
      </c>
    </row>
    <row r="137">
      <c r="A137" s="14" t="n">
        <v>101</v>
      </c>
      <c r="B137" s="26">
        <f>IF(AN137-INDEX($BE137:$BL137,1,$J$22)&lt;0.5,0,AN137-INDEX($BE137:$BL137,1,$J$22))</f>
        <v>0</v>
      </c>
      <c r="C137" s="26">
        <f>IF(AO137-INDEX($BE137:$BL137,1,$J$23)&lt;0.5,0,AO137-INDEX($BE137:$BL137,1,$J$23))</f>
        <v>0</v>
      </c>
      <c r="D137" s="26">
        <f>IF(AP137-INDEX($BE137:$BL137,1,$J$24)&lt;0.5,0,AP137-INDEX($BE137:$BL137,1,$J$24))</f>
        <v>0</v>
      </c>
      <c r="E137" s="26">
        <f>IF(AQ137-INDEX($BE137:$BL137,1,$J$25)&lt;0.5,0,AQ137-INDEX($BE137:$BL137,1,$J$25))</f>
        <v>0</v>
      </c>
      <c r="F137" s="26">
        <f>IF(AR137-INDEX($BE137:$BL137,1,$J$26)&lt;0.5,0,AR137-INDEX($BE137:$BL137,1,$J$26))</f>
        <v>0</v>
      </c>
      <c r="G137" s="26">
        <f>IF(AS137-INDEX($BE137:$BL137,1,$J$27)&lt;0.5,0,AS137-INDEX($BE137:$BL137,1,$J$27))</f>
        <v>0</v>
      </c>
      <c r="H137" s="26">
        <f>IF(AT137-INDEX($BE137:$BL137,1,$J$28)&lt;0.5,0,AT137-INDEX($BE137:$BL137,1,$J$28))</f>
        <v>0</v>
      </c>
      <c r="I137" s="26">
        <f>IF(AU137-INDEX($BE137:$BL137,1,$J$29)&lt;0.5,0,AU137-INDEX($BE137:$BL137,1,$J$29))</f>
        <v>0</v>
      </c>
      <c r="J137" s="13">
        <f>SUM(B137:I137)</f>
        <v>0</v>
      </c>
      <c r="K137" s="26">
        <f>SUM(O137:V137)</f>
        <v>0</v>
      </c>
      <c r="L137" s="26">
        <f>SUM(W137:AD137)+SUM(BE137:BL137)</f>
        <v>0</v>
      </c>
      <c r="M137" s="26">
        <f>J136</f>
        <v>0</v>
      </c>
      <c r="N137" s="27">
        <f>IF(M137&gt;0,1,0)</f>
        <v>0</v>
      </c>
      <c r="O137" s="26">
        <f>B136*$B$12/1200</f>
        <v>0</v>
      </c>
      <c r="P137" s="26">
        <f>C136*$C$12/1200</f>
        <v>0</v>
      </c>
      <c r="Q137" s="26">
        <f>D136*$D$12/1200</f>
        <v>0</v>
      </c>
      <c r="R137" s="26">
        <f>E136*$E$12/1200</f>
        <v>0</v>
      </c>
      <c r="S137" s="26">
        <f>F136*$F$12/1200</f>
        <v>0</v>
      </c>
      <c r="T137" s="26">
        <f>G136*$G$12/1200</f>
        <v>0</v>
      </c>
      <c r="U137" s="26">
        <f>H136*$H$12/1200</f>
        <v>0</v>
      </c>
      <c r="V137" s="26">
        <f>I136*$I$12/1200</f>
        <v>0</v>
      </c>
      <c r="W137" s="26">
        <f>IF(B136&gt;0,MIN($B$13,B136+O137,AE137),0)</f>
        <v>0</v>
      </c>
      <c r="X137" s="26">
        <f>IF(C136&gt;0,MIN($C$13,C136+P137,AF137),0)</f>
        <v>0</v>
      </c>
      <c r="Y137" s="26">
        <f>IF(D136&gt;0,MIN($D$13,D136+Q137,AG137),0)</f>
        <v>0</v>
      </c>
      <c r="Z137" s="26">
        <f>IF(E136&gt;0,MIN($E$13,E136+R137,AH137),0)</f>
        <v>0</v>
      </c>
      <c r="AA137" s="26">
        <f>IF(F136&gt;0,MIN($F$13,F136+S137,AI137),0)</f>
        <v>0</v>
      </c>
      <c r="AB137" s="26">
        <f>IF(G136&gt;0,MIN($G$13,G136+T137,AJ137),0)</f>
        <v>0</v>
      </c>
      <c r="AC137" s="26">
        <f>IF(H136&gt;0,MIN($H$13,H136+U137,AK137),0)</f>
        <v>0</v>
      </c>
      <c r="AD137" s="26">
        <f>IF(I136&gt;0,MIN($I$13,I136+V137,AL137),0)</f>
        <v>0</v>
      </c>
      <c r="AE137" s="26">
        <f>$B$19</f>
        <v>795</v>
      </c>
      <c r="AF137" s="26">
        <f>AE137-W137</f>
        <v>795</v>
      </c>
      <c r="AG137" s="26">
        <f>AF137-X137</f>
        <v>795</v>
      </c>
      <c r="AH137" s="26">
        <f>AG137-Y137</f>
        <v>795</v>
      </c>
      <c r="AI137" s="26">
        <f>AH137-Z137</f>
        <v>795</v>
      </c>
      <c r="AJ137" s="26">
        <f>AI137-AA137</f>
        <v>795</v>
      </c>
      <c r="AK137" s="26">
        <f>AJ137-AB137</f>
        <v>795</v>
      </c>
      <c r="AL137" s="26">
        <f>AK137-AC137</f>
        <v>795</v>
      </c>
      <c r="AM137" s="26">
        <f>AL137-AD137</f>
        <v>795</v>
      </c>
      <c r="AN137" s="26">
        <f>B136+O137-W137</f>
        <v>0</v>
      </c>
      <c r="AO137" s="26">
        <f>C136+P137-X137</f>
        <v>0</v>
      </c>
      <c r="AP137" s="26">
        <f>D136+Q137-Y137</f>
        <v>0</v>
      </c>
      <c r="AQ137" s="26">
        <f>E136+R137-Z137</f>
        <v>0</v>
      </c>
      <c r="AR137" s="26">
        <f>F136+S137-AA137</f>
        <v>0</v>
      </c>
      <c r="AS137" s="26">
        <f>G136+T137-AB137</f>
        <v>0</v>
      </c>
      <c r="AT137" s="26">
        <f>H136+U137-AC137</f>
        <v>0</v>
      </c>
      <c r="AU137" s="26">
        <f>I136+V137-AD137</f>
        <v>0</v>
      </c>
      <c r="AV137" s="26">
        <f>AM137</f>
        <v>795</v>
      </c>
      <c r="AW137" s="26">
        <f>AV137-BE137</f>
        <v>795</v>
      </c>
      <c r="AX137" s="26">
        <f>AW137-BF137</f>
        <v>795</v>
      </c>
      <c r="AY137" s="26">
        <f>AX137-BG137</f>
        <v>795</v>
      </c>
      <c r="AZ137" s="26">
        <f>AY137-BH137</f>
        <v>795</v>
      </c>
      <c r="BA137" s="26">
        <f>AZ137-BI137</f>
        <v>795</v>
      </c>
      <c r="BB137" s="26">
        <f>BA137-BJ137</f>
        <v>795</v>
      </c>
      <c r="BC137" s="26">
        <f>BB137-BK137</f>
        <v>795</v>
      </c>
      <c r="BD137" s="26">
        <f>BC137-BL137</f>
        <v>795</v>
      </c>
      <c r="BE137" s="26">
        <f>IF(AV137&gt;0.005,MIN(AV137,INDEX($AN137:$AU137,1,B$32)),0)</f>
        <v>0</v>
      </c>
      <c r="BF137" s="26">
        <f>IF(AW137&gt;0.005,MIN(AW137,INDEX($AN137:$AU137,1,C$32)),0)</f>
        <v>0</v>
      </c>
      <c r="BG137" s="26">
        <f>IF(AX137&gt;0.005,MIN(AX137,INDEX($AN137:$AU137,1,D$32)),0)</f>
        <v>0</v>
      </c>
      <c r="BH137" s="26">
        <f>IF(AY137&gt;0.005,MIN(AY137,INDEX($AN137:$AU137,1,E$32)),0)</f>
        <v>0</v>
      </c>
      <c r="BI137" s="26">
        <f>IF(AZ137&gt;0.005,MIN(AZ137,INDEX($AN137:$AU137,1,F$32)),0)</f>
        <v>0</v>
      </c>
      <c r="BJ137" s="26">
        <f>IF(BA137&gt;0.005,MIN(BA137,INDEX($AN137:$AU137,1,G$32)),0)</f>
        <v>0</v>
      </c>
      <c r="BK137" s="26">
        <f>IF(BB137&gt;0.005,MIN(BB137,INDEX($AN137:$AU137,1,H$32)),0)</f>
        <v>0</v>
      </c>
      <c r="BL137" s="26">
        <f>IF(BC137&gt;0.005,MIN(BC137,INDEX($AN137:$AU137,1,I$32)),0)</f>
        <v>0</v>
      </c>
      <c r="BM137" s="27">
        <f>IF(M137-J137&gt;0.005,1,0)</f>
        <v>0</v>
      </c>
    </row>
    <row r="138">
      <c r="A138" s="14" t="n">
        <v>102</v>
      </c>
      <c r="B138" s="26">
        <f>IF(AN138-INDEX($BE138:$BL138,1,$J$22)&lt;0.5,0,AN138-INDEX($BE138:$BL138,1,$J$22))</f>
        <v>0</v>
      </c>
      <c r="C138" s="26">
        <f>IF(AO138-INDEX($BE138:$BL138,1,$J$23)&lt;0.5,0,AO138-INDEX($BE138:$BL138,1,$J$23))</f>
        <v>0</v>
      </c>
      <c r="D138" s="26">
        <f>IF(AP138-INDEX($BE138:$BL138,1,$J$24)&lt;0.5,0,AP138-INDEX($BE138:$BL138,1,$J$24))</f>
        <v>0</v>
      </c>
      <c r="E138" s="26">
        <f>IF(AQ138-INDEX($BE138:$BL138,1,$J$25)&lt;0.5,0,AQ138-INDEX($BE138:$BL138,1,$J$25))</f>
        <v>0</v>
      </c>
      <c r="F138" s="26">
        <f>IF(AR138-INDEX($BE138:$BL138,1,$J$26)&lt;0.5,0,AR138-INDEX($BE138:$BL138,1,$J$26))</f>
        <v>0</v>
      </c>
      <c r="G138" s="26">
        <f>IF(AS138-INDEX($BE138:$BL138,1,$J$27)&lt;0.5,0,AS138-INDEX($BE138:$BL138,1,$J$27))</f>
        <v>0</v>
      </c>
      <c r="H138" s="26">
        <f>IF(AT138-INDEX($BE138:$BL138,1,$J$28)&lt;0.5,0,AT138-INDEX($BE138:$BL138,1,$J$28))</f>
        <v>0</v>
      </c>
      <c r="I138" s="26">
        <f>IF(AU138-INDEX($BE138:$BL138,1,$J$29)&lt;0.5,0,AU138-INDEX($BE138:$BL138,1,$J$29))</f>
        <v>0</v>
      </c>
      <c r="J138" s="13">
        <f>SUM(B138:I138)</f>
        <v>0</v>
      </c>
      <c r="K138" s="26">
        <f>SUM(O138:V138)</f>
        <v>0</v>
      </c>
      <c r="L138" s="26">
        <f>SUM(W138:AD138)+SUM(BE138:BL138)</f>
        <v>0</v>
      </c>
      <c r="M138" s="26">
        <f>J137</f>
        <v>0</v>
      </c>
      <c r="N138" s="27">
        <f>IF(M138&gt;0,1,0)</f>
        <v>0</v>
      </c>
      <c r="O138" s="26">
        <f>B137*$B$12/1200</f>
        <v>0</v>
      </c>
      <c r="P138" s="26">
        <f>C137*$C$12/1200</f>
        <v>0</v>
      </c>
      <c r="Q138" s="26">
        <f>D137*$D$12/1200</f>
        <v>0</v>
      </c>
      <c r="R138" s="26">
        <f>E137*$E$12/1200</f>
        <v>0</v>
      </c>
      <c r="S138" s="26">
        <f>F137*$F$12/1200</f>
        <v>0</v>
      </c>
      <c r="T138" s="26">
        <f>G137*$G$12/1200</f>
        <v>0</v>
      </c>
      <c r="U138" s="26">
        <f>H137*$H$12/1200</f>
        <v>0</v>
      </c>
      <c r="V138" s="26">
        <f>I137*$I$12/1200</f>
        <v>0</v>
      </c>
      <c r="W138" s="26">
        <f>IF(B137&gt;0,MIN($B$13,B137+O138,AE138),0)</f>
        <v>0</v>
      </c>
      <c r="X138" s="26">
        <f>IF(C137&gt;0,MIN($C$13,C137+P138,AF138),0)</f>
        <v>0</v>
      </c>
      <c r="Y138" s="26">
        <f>IF(D137&gt;0,MIN($D$13,D137+Q138,AG138),0)</f>
        <v>0</v>
      </c>
      <c r="Z138" s="26">
        <f>IF(E137&gt;0,MIN($E$13,E137+R138,AH138),0)</f>
        <v>0</v>
      </c>
      <c r="AA138" s="26">
        <f>IF(F137&gt;0,MIN($F$13,F137+S138,AI138),0)</f>
        <v>0</v>
      </c>
      <c r="AB138" s="26">
        <f>IF(G137&gt;0,MIN($G$13,G137+T138,AJ138),0)</f>
        <v>0</v>
      </c>
      <c r="AC138" s="26">
        <f>IF(H137&gt;0,MIN($H$13,H137+U138,AK138),0)</f>
        <v>0</v>
      </c>
      <c r="AD138" s="26">
        <f>IF(I137&gt;0,MIN($I$13,I137+V138,AL138),0)</f>
        <v>0</v>
      </c>
      <c r="AE138" s="26">
        <f>$B$19</f>
        <v>795</v>
      </c>
      <c r="AF138" s="26">
        <f>AE138-W138</f>
        <v>795</v>
      </c>
      <c r="AG138" s="26">
        <f>AF138-X138</f>
        <v>795</v>
      </c>
      <c r="AH138" s="26">
        <f>AG138-Y138</f>
        <v>795</v>
      </c>
      <c r="AI138" s="26">
        <f>AH138-Z138</f>
        <v>795</v>
      </c>
      <c r="AJ138" s="26">
        <f>AI138-AA138</f>
        <v>795</v>
      </c>
      <c r="AK138" s="26">
        <f>AJ138-AB138</f>
        <v>795</v>
      </c>
      <c r="AL138" s="26">
        <f>AK138-AC138</f>
        <v>795</v>
      </c>
      <c r="AM138" s="26">
        <f>AL138-AD138</f>
        <v>795</v>
      </c>
      <c r="AN138" s="26">
        <f>B137+O138-W138</f>
        <v>0</v>
      </c>
      <c r="AO138" s="26">
        <f>C137+P138-X138</f>
        <v>0</v>
      </c>
      <c r="AP138" s="26">
        <f>D137+Q138-Y138</f>
        <v>0</v>
      </c>
      <c r="AQ138" s="26">
        <f>E137+R138-Z138</f>
        <v>0</v>
      </c>
      <c r="AR138" s="26">
        <f>F137+S138-AA138</f>
        <v>0</v>
      </c>
      <c r="AS138" s="26">
        <f>G137+T138-AB138</f>
        <v>0</v>
      </c>
      <c r="AT138" s="26">
        <f>H137+U138-AC138</f>
        <v>0</v>
      </c>
      <c r="AU138" s="26">
        <f>I137+V138-AD138</f>
        <v>0</v>
      </c>
      <c r="AV138" s="26">
        <f>AM138</f>
        <v>795</v>
      </c>
      <c r="AW138" s="26">
        <f>AV138-BE138</f>
        <v>795</v>
      </c>
      <c r="AX138" s="26">
        <f>AW138-BF138</f>
        <v>795</v>
      </c>
      <c r="AY138" s="26">
        <f>AX138-BG138</f>
        <v>795</v>
      </c>
      <c r="AZ138" s="26">
        <f>AY138-BH138</f>
        <v>795</v>
      </c>
      <c r="BA138" s="26">
        <f>AZ138-BI138</f>
        <v>795</v>
      </c>
      <c r="BB138" s="26">
        <f>BA138-BJ138</f>
        <v>795</v>
      </c>
      <c r="BC138" s="26">
        <f>BB138-BK138</f>
        <v>795</v>
      </c>
      <c r="BD138" s="26">
        <f>BC138-BL138</f>
        <v>795</v>
      </c>
      <c r="BE138" s="26">
        <f>IF(AV138&gt;0.005,MIN(AV138,INDEX($AN138:$AU138,1,B$32)),0)</f>
        <v>0</v>
      </c>
      <c r="BF138" s="26">
        <f>IF(AW138&gt;0.005,MIN(AW138,INDEX($AN138:$AU138,1,C$32)),0)</f>
        <v>0</v>
      </c>
      <c r="BG138" s="26">
        <f>IF(AX138&gt;0.005,MIN(AX138,INDEX($AN138:$AU138,1,D$32)),0)</f>
        <v>0</v>
      </c>
      <c r="BH138" s="26">
        <f>IF(AY138&gt;0.005,MIN(AY138,INDEX($AN138:$AU138,1,E$32)),0)</f>
        <v>0</v>
      </c>
      <c r="BI138" s="26">
        <f>IF(AZ138&gt;0.005,MIN(AZ138,INDEX($AN138:$AU138,1,F$32)),0)</f>
        <v>0</v>
      </c>
      <c r="BJ138" s="26">
        <f>IF(BA138&gt;0.005,MIN(BA138,INDEX($AN138:$AU138,1,G$32)),0)</f>
        <v>0</v>
      </c>
      <c r="BK138" s="26">
        <f>IF(BB138&gt;0.005,MIN(BB138,INDEX($AN138:$AU138,1,H$32)),0)</f>
        <v>0</v>
      </c>
      <c r="BL138" s="26">
        <f>IF(BC138&gt;0.005,MIN(BC138,INDEX($AN138:$AU138,1,I$32)),0)</f>
        <v>0</v>
      </c>
      <c r="BM138" s="27">
        <f>IF(M138-J138&gt;0.005,1,0)</f>
        <v>0</v>
      </c>
    </row>
    <row r="139">
      <c r="A139" s="14" t="n">
        <v>103</v>
      </c>
      <c r="B139" s="26">
        <f>IF(AN139-INDEX($BE139:$BL139,1,$J$22)&lt;0.5,0,AN139-INDEX($BE139:$BL139,1,$J$22))</f>
        <v>0</v>
      </c>
      <c r="C139" s="26">
        <f>IF(AO139-INDEX($BE139:$BL139,1,$J$23)&lt;0.5,0,AO139-INDEX($BE139:$BL139,1,$J$23))</f>
        <v>0</v>
      </c>
      <c r="D139" s="26">
        <f>IF(AP139-INDEX($BE139:$BL139,1,$J$24)&lt;0.5,0,AP139-INDEX($BE139:$BL139,1,$J$24))</f>
        <v>0</v>
      </c>
      <c r="E139" s="26">
        <f>IF(AQ139-INDEX($BE139:$BL139,1,$J$25)&lt;0.5,0,AQ139-INDEX($BE139:$BL139,1,$J$25))</f>
        <v>0</v>
      </c>
      <c r="F139" s="26">
        <f>IF(AR139-INDEX($BE139:$BL139,1,$J$26)&lt;0.5,0,AR139-INDEX($BE139:$BL139,1,$J$26))</f>
        <v>0</v>
      </c>
      <c r="G139" s="26">
        <f>IF(AS139-INDEX($BE139:$BL139,1,$J$27)&lt;0.5,0,AS139-INDEX($BE139:$BL139,1,$J$27))</f>
        <v>0</v>
      </c>
      <c r="H139" s="26">
        <f>IF(AT139-INDEX($BE139:$BL139,1,$J$28)&lt;0.5,0,AT139-INDEX($BE139:$BL139,1,$J$28))</f>
        <v>0</v>
      </c>
      <c r="I139" s="26">
        <f>IF(AU139-INDEX($BE139:$BL139,1,$J$29)&lt;0.5,0,AU139-INDEX($BE139:$BL139,1,$J$29))</f>
        <v>0</v>
      </c>
      <c r="J139" s="13">
        <f>SUM(B139:I139)</f>
        <v>0</v>
      </c>
      <c r="K139" s="26">
        <f>SUM(O139:V139)</f>
        <v>0</v>
      </c>
      <c r="L139" s="26">
        <f>SUM(W139:AD139)+SUM(BE139:BL139)</f>
        <v>0</v>
      </c>
      <c r="M139" s="26">
        <f>J138</f>
        <v>0</v>
      </c>
      <c r="N139" s="27">
        <f>IF(M139&gt;0,1,0)</f>
        <v>0</v>
      </c>
      <c r="O139" s="26">
        <f>B138*$B$12/1200</f>
        <v>0</v>
      </c>
      <c r="P139" s="26">
        <f>C138*$C$12/1200</f>
        <v>0</v>
      </c>
      <c r="Q139" s="26">
        <f>D138*$D$12/1200</f>
        <v>0</v>
      </c>
      <c r="R139" s="26">
        <f>E138*$E$12/1200</f>
        <v>0</v>
      </c>
      <c r="S139" s="26">
        <f>F138*$F$12/1200</f>
        <v>0</v>
      </c>
      <c r="T139" s="26">
        <f>G138*$G$12/1200</f>
        <v>0</v>
      </c>
      <c r="U139" s="26">
        <f>H138*$H$12/1200</f>
        <v>0</v>
      </c>
      <c r="V139" s="26">
        <f>I138*$I$12/1200</f>
        <v>0</v>
      </c>
      <c r="W139" s="26">
        <f>IF(B138&gt;0,MIN($B$13,B138+O139,AE139),0)</f>
        <v>0</v>
      </c>
      <c r="X139" s="26">
        <f>IF(C138&gt;0,MIN($C$13,C138+P139,AF139),0)</f>
        <v>0</v>
      </c>
      <c r="Y139" s="26">
        <f>IF(D138&gt;0,MIN($D$13,D138+Q139,AG139),0)</f>
        <v>0</v>
      </c>
      <c r="Z139" s="26">
        <f>IF(E138&gt;0,MIN($E$13,E138+R139,AH139),0)</f>
        <v>0</v>
      </c>
      <c r="AA139" s="26">
        <f>IF(F138&gt;0,MIN($F$13,F138+S139,AI139),0)</f>
        <v>0</v>
      </c>
      <c r="AB139" s="26">
        <f>IF(G138&gt;0,MIN($G$13,G138+T139,AJ139),0)</f>
        <v>0</v>
      </c>
      <c r="AC139" s="26">
        <f>IF(H138&gt;0,MIN($H$13,H138+U139,AK139),0)</f>
        <v>0</v>
      </c>
      <c r="AD139" s="26">
        <f>IF(I138&gt;0,MIN($I$13,I138+V139,AL139),0)</f>
        <v>0</v>
      </c>
      <c r="AE139" s="26">
        <f>$B$19</f>
        <v>795</v>
      </c>
      <c r="AF139" s="26">
        <f>AE139-W139</f>
        <v>795</v>
      </c>
      <c r="AG139" s="26">
        <f>AF139-X139</f>
        <v>795</v>
      </c>
      <c r="AH139" s="26">
        <f>AG139-Y139</f>
        <v>795</v>
      </c>
      <c r="AI139" s="26">
        <f>AH139-Z139</f>
        <v>795</v>
      </c>
      <c r="AJ139" s="26">
        <f>AI139-AA139</f>
        <v>795</v>
      </c>
      <c r="AK139" s="26">
        <f>AJ139-AB139</f>
        <v>795</v>
      </c>
      <c r="AL139" s="26">
        <f>AK139-AC139</f>
        <v>795</v>
      </c>
      <c r="AM139" s="26">
        <f>AL139-AD139</f>
        <v>795</v>
      </c>
      <c r="AN139" s="26">
        <f>B138+O139-W139</f>
        <v>0</v>
      </c>
      <c r="AO139" s="26">
        <f>C138+P139-X139</f>
        <v>0</v>
      </c>
      <c r="AP139" s="26">
        <f>D138+Q139-Y139</f>
        <v>0</v>
      </c>
      <c r="AQ139" s="26">
        <f>E138+R139-Z139</f>
        <v>0</v>
      </c>
      <c r="AR139" s="26">
        <f>F138+S139-AA139</f>
        <v>0</v>
      </c>
      <c r="AS139" s="26">
        <f>G138+T139-AB139</f>
        <v>0</v>
      </c>
      <c r="AT139" s="26">
        <f>H138+U139-AC139</f>
        <v>0</v>
      </c>
      <c r="AU139" s="26">
        <f>I138+V139-AD139</f>
        <v>0</v>
      </c>
      <c r="AV139" s="26">
        <f>AM139</f>
        <v>795</v>
      </c>
      <c r="AW139" s="26">
        <f>AV139-BE139</f>
        <v>795</v>
      </c>
      <c r="AX139" s="26">
        <f>AW139-BF139</f>
        <v>795</v>
      </c>
      <c r="AY139" s="26">
        <f>AX139-BG139</f>
        <v>795</v>
      </c>
      <c r="AZ139" s="26">
        <f>AY139-BH139</f>
        <v>795</v>
      </c>
      <c r="BA139" s="26">
        <f>AZ139-BI139</f>
        <v>795</v>
      </c>
      <c r="BB139" s="26">
        <f>BA139-BJ139</f>
        <v>795</v>
      </c>
      <c r="BC139" s="26">
        <f>BB139-BK139</f>
        <v>795</v>
      </c>
      <c r="BD139" s="26">
        <f>BC139-BL139</f>
        <v>795</v>
      </c>
      <c r="BE139" s="26">
        <f>IF(AV139&gt;0.005,MIN(AV139,INDEX($AN139:$AU139,1,B$32)),0)</f>
        <v>0</v>
      </c>
      <c r="BF139" s="26">
        <f>IF(AW139&gt;0.005,MIN(AW139,INDEX($AN139:$AU139,1,C$32)),0)</f>
        <v>0</v>
      </c>
      <c r="BG139" s="26">
        <f>IF(AX139&gt;0.005,MIN(AX139,INDEX($AN139:$AU139,1,D$32)),0)</f>
        <v>0</v>
      </c>
      <c r="BH139" s="26">
        <f>IF(AY139&gt;0.005,MIN(AY139,INDEX($AN139:$AU139,1,E$32)),0)</f>
        <v>0</v>
      </c>
      <c r="BI139" s="26">
        <f>IF(AZ139&gt;0.005,MIN(AZ139,INDEX($AN139:$AU139,1,F$32)),0)</f>
        <v>0</v>
      </c>
      <c r="BJ139" s="26">
        <f>IF(BA139&gt;0.005,MIN(BA139,INDEX($AN139:$AU139,1,G$32)),0)</f>
        <v>0</v>
      </c>
      <c r="BK139" s="26">
        <f>IF(BB139&gt;0.005,MIN(BB139,INDEX($AN139:$AU139,1,H$32)),0)</f>
        <v>0</v>
      </c>
      <c r="BL139" s="26">
        <f>IF(BC139&gt;0.005,MIN(BC139,INDEX($AN139:$AU139,1,I$32)),0)</f>
        <v>0</v>
      </c>
      <c r="BM139" s="27">
        <f>IF(M139-J139&gt;0.005,1,0)</f>
        <v>0</v>
      </c>
    </row>
    <row r="140">
      <c r="A140" s="14" t="n">
        <v>104</v>
      </c>
      <c r="B140" s="26">
        <f>IF(AN140-INDEX($BE140:$BL140,1,$J$22)&lt;0.5,0,AN140-INDEX($BE140:$BL140,1,$J$22))</f>
        <v>0</v>
      </c>
      <c r="C140" s="26">
        <f>IF(AO140-INDEX($BE140:$BL140,1,$J$23)&lt;0.5,0,AO140-INDEX($BE140:$BL140,1,$J$23))</f>
        <v>0</v>
      </c>
      <c r="D140" s="26">
        <f>IF(AP140-INDEX($BE140:$BL140,1,$J$24)&lt;0.5,0,AP140-INDEX($BE140:$BL140,1,$J$24))</f>
        <v>0</v>
      </c>
      <c r="E140" s="26">
        <f>IF(AQ140-INDEX($BE140:$BL140,1,$J$25)&lt;0.5,0,AQ140-INDEX($BE140:$BL140,1,$J$25))</f>
        <v>0</v>
      </c>
      <c r="F140" s="26">
        <f>IF(AR140-INDEX($BE140:$BL140,1,$J$26)&lt;0.5,0,AR140-INDEX($BE140:$BL140,1,$J$26))</f>
        <v>0</v>
      </c>
      <c r="G140" s="26">
        <f>IF(AS140-INDEX($BE140:$BL140,1,$J$27)&lt;0.5,0,AS140-INDEX($BE140:$BL140,1,$J$27))</f>
        <v>0</v>
      </c>
      <c r="H140" s="26">
        <f>IF(AT140-INDEX($BE140:$BL140,1,$J$28)&lt;0.5,0,AT140-INDEX($BE140:$BL140,1,$J$28))</f>
        <v>0</v>
      </c>
      <c r="I140" s="26">
        <f>IF(AU140-INDEX($BE140:$BL140,1,$J$29)&lt;0.5,0,AU140-INDEX($BE140:$BL140,1,$J$29))</f>
        <v>0</v>
      </c>
      <c r="J140" s="13">
        <f>SUM(B140:I140)</f>
        <v>0</v>
      </c>
      <c r="K140" s="26">
        <f>SUM(O140:V140)</f>
        <v>0</v>
      </c>
      <c r="L140" s="26">
        <f>SUM(W140:AD140)+SUM(BE140:BL140)</f>
        <v>0</v>
      </c>
      <c r="M140" s="26">
        <f>J139</f>
        <v>0</v>
      </c>
      <c r="N140" s="27">
        <f>IF(M140&gt;0,1,0)</f>
        <v>0</v>
      </c>
      <c r="O140" s="26">
        <f>B139*$B$12/1200</f>
        <v>0</v>
      </c>
      <c r="P140" s="26">
        <f>C139*$C$12/1200</f>
        <v>0</v>
      </c>
      <c r="Q140" s="26">
        <f>D139*$D$12/1200</f>
        <v>0</v>
      </c>
      <c r="R140" s="26">
        <f>E139*$E$12/1200</f>
        <v>0</v>
      </c>
      <c r="S140" s="26">
        <f>F139*$F$12/1200</f>
        <v>0</v>
      </c>
      <c r="T140" s="26">
        <f>G139*$G$12/1200</f>
        <v>0</v>
      </c>
      <c r="U140" s="26">
        <f>H139*$H$12/1200</f>
        <v>0</v>
      </c>
      <c r="V140" s="26">
        <f>I139*$I$12/1200</f>
        <v>0</v>
      </c>
      <c r="W140" s="26">
        <f>IF(B139&gt;0,MIN($B$13,B139+O140,AE140),0)</f>
        <v>0</v>
      </c>
      <c r="X140" s="26">
        <f>IF(C139&gt;0,MIN($C$13,C139+P140,AF140),0)</f>
        <v>0</v>
      </c>
      <c r="Y140" s="26">
        <f>IF(D139&gt;0,MIN($D$13,D139+Q140,AG140),0)</f>
        <v>0</v>
      </c>
      <c r="Z140" s="26">
        <f>IF(E139&gt;0,MIN($E$13,E139+R140,AH140),0)</f>
        <v>0</v>
      </c>
      <c r="AA140" s="26">
        <f>IF(F139&gt;0,MIN($F$13,F139+S140,AI140),0)</f>
        <v>0</v>
      </c>
      <c r="AB140" s="26">
        <f>IF(G139&gt;0,MIN($G$13,G139+T140,AJ140),0)</f>
        <v>0</v>
      </c>
      <c r="AC140" s="26">
        <f>IF(H139&gt;0,MIN($H$13,H139+U140,AK140),0)</f>
        <v>0</v>
      </c>
      <c r="AD140" s="26">
        <f>IF(I139&gt;0,MIN($I$13,I139+V140,AL140),0)</f>
        <v>0</v>
      </c>
      <c r="AE140" s="26">
        <f>$B$19</f>
        <v>795</v>
      </c>
      <c r="AF140" s="26">
        <f>AE140-W140</f>
        <v>795</v>
      </c>
      <c r="AG140" s="26">
        <f>AF140-X140</f>
        <v>795</v>
      </c>
      <c r="AH140" s="26">
        <f>AG140-Y140</f>
        <v>795</v>
      </c>
      <c r="AI140" s="26">
        <f>AH140-Z140</f>
        <v>795</v>
      </c>
      <c r="AJ140" s="26">
        <f>AI140-AA140</f>
        <v>795</v>
      </c>
      <c r="AK140" s="26">
        <f>AJ140-AB140</f>
        <v>795</v>
      </c>
      <c r="AL140" s="26">
        <f>AK140-AC140</f>
        <v>795</v>
      </c>
      <c r="AM140" s="26">
        <f>AL140-AD140</f>
        <v>795</v>
      </c>
      <c r="AN140" s="26">
        <f>B139+O140-W140</f>
        <v>0</v>
      </c>
      <c r="AO140" s="26">
        <f>C139+P140-X140</f>
        <v>0</v>
      </c>
      <c r="AP140" s="26">
        <f>D139+Q140-Y140</f>
        <v>0</v>
      </c>
      <c r="AQ140" s="26">
        <f>E139+R140-Z140</f>
        <v>0</v>
      </c>
      <c r="AR140" s="26">
        <f>F139+S140-AA140</f>
        <v>0</v>
      </c>
      <c r="AS140" s="26">
        <f>G139+T140-AB140</f>
        <v>0</v>
      </c>
      <c r="AT140" s="26">
        <f>H139+U140-AC140</f>
        <v>0</v>
      </c>
      <c r="AU140" s="26">
        <f>I139+V140-AD140</f>
        <v>0</v>
      </c>
      <c r="AV140" s="26">
        <f>AM140</f>
        <v>795</v>
      </c>
      <c r="AW140" s="26">
        <f>AV140-BE140</f>
        <v>795</v>
      </c>
      <c r="AX140" s="26">
        <f>AW140-BF140</f>
        <v>795</v>
      </c>
      <c r="AY140" s="26">
        <f>AX140-BG140</f>
        <v>795</v>
      </c>
      <c r="AZ140" s="26">
        <f>AY140-BH140</f>
        <v>795</v>
      </c>
      <c r="BA140" s="26">
        <f>AZ140-BI140</f>
        <v>795</v>
      </c>
      <c r="BB140" s="26">
        <f>BA140-BJ140</f>
        <v>795</v>
      </c>
      <c r="BC140" s="26">
        <f>BB140-BK140</f>
        <v>795</v>
      </c>
      <c r="BD140" s="26">
        <f>BC140-BL140</f>
        <v>795</v>
      </c>
      <c r="BE140" s="26">
        <f>IF(AV140&gt;0.005,MIN(AV140,INDEX($AN140:$AU140,1,B$32)),0)</f>
        <v>0</v>
      </c>
      <c r="BF140" s="26">
        <f>IF(AW140&gt;0.005,MIN(AW140,INDEX($AN140:$AU140,1,C$32)),0)</f>
        <v>0</v>
      </c>
      <c r="BG140" s="26">
        <f>IF(AX140&gt;0.005,MIN(AX140,INDEX($AN140:$AU140,1,D$32)),0)</f>
        <v>0</v>
      </c>
      <c r="BH140" s="26">
        <f>IF(AY140&gt;0.005,MIN(AY140,INDEX($AN140:$AU140,1,E$32)),0)</f>
        <v>0</v>
      </c>
      <c r="BI140" s="26">
        <f>IF(AZ140&gt;0.005,MIN(AZ140,INDEX($AN140:$AU140,1,F$32)),0)</f>
        <v>0</v>
      </c>
      <c r="BJ140" s="26">
        <f>IF(BA140&gt;0.005,MIN(BA140,INDEX($AN140:$AU140,1,G$32)),0)</f>
        <v>0</v>
      </c>
      <c r="BK140" s="26">
        <f>IF(BB140&gt;0.005,MIN(BB140,INDEX($AN140:$AU140,1,H$32)),0)</f>
        <v>0</v>
      </c>
      <c r="BL140" s="26">
        <f>IF(BC140&gt;0.005,MIN(BC140,INDEX($AN140:$AU140,1,I$32)),0)</f>
        <v>0</v>
      </c>
      <c r="BM140" s="27">
        <f>IF(M140-J140&gt;0.005,1,0)</f>
        <v>0</v>
      </c>
    </row>
    <row r="141">
      <c r="A141" s="14" t="n">
        <v>105</v>
      </c>
      <c r="B141" s="26">
        <f>IF(AN141-INDEX($BE141:$BL141,1,$J$22)&lt;0.5,0,AN141-INDEX($BE141:$BL141,1,$J$22))</f>
        <v>0</v>
      </c>
      <c r="C141" s="26">
        <f>IF(AO141-INDEX($BE141:$BL141,1,$J$23)&lt;0.5,0,AO141-INDEX($BE141:$BL141,1,$J$23))</f>
        <v>0</v>
      </c>
      <c r="D141" s="26">
        <f>IF(AP141-INDEX($BE141:$BL141,1,$J$24)&lt;0.5,0,AP141-INDEX($BE141:$BL141,1,$J$24))</f>
        <v>0</v>
      </c>
      <c r="E141" s="26">
        <f>IF(AQ141-INDEX($BE141:$BL141,1,$J$25)&lt;0.5,0,AQ141-INDEX($BE141:$BL141,1,$J$25))</f>
        <v>0</v>
      </c>
      <c r="F141" s="26">
        <f>IF(AR141-INDEX($BE141:$BL141,1,$J$26)&lt;0.5,0,AR141-INDEX($BE141:$BL141,1,$J$26))</f>
        <v>0</v>
      </c>
      <c r="G141" s="26">
        <f>IF(AS141-INDEX($BE141:$BL141,1,$J$27)&lt;0.5,0,AS141-INDEX($BE141:$BL141,1,$J$27))</f>
        <v>0</v>
      </c>
      <c r="H141" s="26">
        <f>IF(AT141-INDEX($BE141:$BL141,1,$J$28)&lt;0.5,0,AT141-INDEX($BE141:$BL141,1,$J$28))</f>
        <v>0</v>
      </c>
      <c r="I141" s="26">
        <f>IF(AU141-INDEX($BE141:$BL141,1,$J$29)&lt;0.5,0,AU141-INDEX($BE141:$BL141,1,$J$29))</f>
        <v>0</v>
      </c>
      <c r="J141" s="13">
        <f>SUM(B141:I141)</f>
        <v>0</v>
      </c>
      <c r="K141" s="26">
        <f>SUM(O141:V141)</f>
        <v>0</v>
      </c>
      <c r="L141" s="26">
        <f>SUM(W141:AD141)+SUM(BE141:BL141)</f>
        <v>0</v>
      </c>
      <c r="M141" s="26">
        <f>J140</f>
        <v>0</v>
      </c>
      <c r="N141" s="27">
        <f>IF(M141&gt;0,1,0)</f>
        <v>0</v>
      </c>
      <c r="O141" s="26">
        <f>B140*$B$12/1200</f>
        <v>0</v>
      </c>
      <c r="P141" s="26">
        <f>C140*$C$12/1200</f>
        <v>0</v>
      </c>
      <c r="Q141" s="26">
        <f>D140*$D$12/1200</f>
        <v>0</v>
      </c>
      <c r="R141" s="26">
        <f>E140*$E$12/1200</f>
        <v>0</v>
      </c>
      <c r="S141" s="26">
        <f>F140*$F$12/1200</f>
        <v>0</v>
      </c>
      <c r="T141" s="26">
        <f>G140*$G$12/1200</f>
        <v>0</v>
      </c>
      <c r="U141" s="26">
        <f>H140*$H$12/1200</f>
        <v>0</v>
      </c>
      <c r="V141" s="26">
        <f>I140*$I$12/1200</f>
        <v>0</v>
      </c>
      <c r="W141" s="26">
        <f>IF(B140&gt;0,MIN($B$13,B140+O141,AE141),0)</f>
        <v>0</v>
      </c>
      <c r="X141" s="26">
        <f>IF(C140&gt;0,MIN($C$13,C140+P141,AF141),0)</f>
        <v>0</v>
      </c>
      <c r="Y141" s="26">
        <f>IF(D140&gt;0,MIN($D$13,D140+Q141,AG141),0)</f>
        <v>0</v>
      </c>
      <c r="Z141" s="26">
        <f>IF(E140&gt;0,MIN($E$13,E140+R141,AH141),0)</f>
        <v>0</v>
      </c>
      <c r="AA141" s="26">
        <f>IF(F140&gt;0,MIN($F$13,F140+S141,AI141),0)</f>
        <v>0</v>
      </c>
      <c r="AB141" s="26">
        <f>IF(G140&gt;0,MIN($G$13,G140+T141,AJ141),0)</f>
        <v>0</v>
      </c>
      <c r="AC141" s="26">
        <f>IF(H140&gt;0,MIN($H$13,H140+U141,AK141),0)</f>
        <v>0</v>
      </c>
      <c r="AD141" s="26">
        <f>IF(I140&gt;0,MIN($I$13,I140+V141,AL141),0)</f>
        <v>0</v>
      </c>
      <c r="AE141" s="26">
        <f>$B$19</f>
        <v>795</v>
      </c>
      <c r="AF141" s="26">
        <f>AE141-W141</f>
        <v>795</v>
      </c>
      <c r="AG141" s="26">
        <f>AF141-X141</f>
        <v>795</v>
      </c>
      <c r="AH141" s="26">
        <f>AG141-Y141</f>
        <v>795</v>
      </c>
      <c r="AI141" s="26">
        <f>AH141-Z141</f>
        <v>795</v>
      </c>
      <c r="AJ141" s="26">
        <f>AI141-AA141</f>
        <v>795</v>
      </c>
      <c r="AK141" s="26">
        <f>AJ141-AB141</f>
        <v>795</v>
      </c>
      <c r="AL141" s="26">
        <f>AK141-AC141</f>
        <v>795</v>
      </c>
      <c r="AM141" s="26">
        <f>AL141-AD141</f>
        <v>795</v>
      </c>
      <c r="AN141" s="26">
        <f>B140+O141-W141</f>
        <v>0</v>
      </c>
      <c r="AO141" s="26">
        <f>C140+P141-X141</f>
        <v>0</v>
      </c>
      <c r="AP141" s="26">
        <f>D140+Q141-Y141</f>
        <v>0</v>
      </c>
      <c r="AQ141" s="26">
        <f>E140+R141-Z141</f>
        <v>0</v>
      </c>
      <c r="AR141" s="26">
        <f>F140+S141-AA141</f>
        <v>0</v>
      </c>
      <c r="AS141" s="26">
        <f>G140+T141-AB141</f>
        <v>0</v>
      </c>
      <c r="AT141" s="26">
        <f>H140+U141-AC141</f>
        <v>0</v>
      </c>
      <c r="AU141" s="26">
        <f>I140+V141-AD141</f>
        <v>0</v>
      </c>
      <c r="AV141" s="26">
        <f>AM141</f>
        <v>795</v>
      </c>
      <c r="AW141" s="26">
        <f>AV141-BE141</f>
        <v>795</v>
      </c>
      <c r="AX141" s="26">
        <f>AW141-BF141</f>
        <v>795</v>
      </c>
      <c r="AY141" s="26">
        <f>AX141-BG141</f>
        <v>795</v>
      </c>
      <c r="AZ141" s="26">
        <f>AY141-BH141</f>
        <v>795</v>
      </c>
      <c r="BA141" s="26">
        <f>AZ141-BI141</f>
        <v>795</v>
      </c>
      <c r="BB141" s="26">
        <f>BA141-BJ141</f>
        <v>795</v>
      </c>
      <c r="BC141" s="26">
        <f>BB141-BK141</f>
        <v>795</v>
      </c>
      <c r="BD141" s="26">
        <f>BC141-BL141</f>
        <v>795</v>
      </c>
      <c r="BE141" s="26">
        <f>IF(AV141&gt;0.005,MIN(AV141,INDEX($AN141:$AU141,1,B$32)),0)</f>
        <v>0</v>
      </c>
      <c r="BF141" s="26">
        <f>IF(AW141&gt;0.005,MIN(AW141,INDEX($AN141:$AU141,1,C$32)),0)</f>
        <v>0</v>
      </c>
      <c r="BG141" s="26">
        <f>IF(AX141&gt;0.005,MIN(AX141,INDEX($AN141:$AU141,1,D$32)),0)</f>
        <v>0</v>
      </c>
      <c r="BH141" s="26">
        <f>IF(AY141&gt;0.005,MIN(AY141,INDEX($AN141:$AU141,1,E$32)),0)</f>
        <v>0</v>
      </c>
      <c r="BI141" s="26">
        <f>IF(AZ141&gt;0.005,MIN(AZ141,INDEX($AN141:$AU141,1,F$32)),0)</f>
        <v>0</v>
      </c>
      <c r="BJ141" s="26">
        <f>IF(BA141&gt;0.005,MIN(BA141,INDEX($AN141:$AU141,1,G$32)),0)</f>
        <v>0</v>
      </c>
      <c r="BK141" s="26">
        <f>IF(BB141&gt;0.005,MIN(BB141,INDEX($AN141:$AU141,1,H$32)),0)</f>
        <v>0</v>
      </c>
      <c r="BL141" s="26">
        <f>IF(BC141&gt;0.005,MIN(BC141,INDEX($AN141:$AU141,1,I$32)),0)</f>
        <v>0</v>
      </c>
      <c r="BM141" s="27">
        <f>IF(M141-J141&gt;0.005,1,0)</f>
        <v>0</v>
      </c>
    </row>
    <row r="142">
      <c r="A142" s="14" t="n">
        <v>106</v>
      </c>
      <c r="B142" s="26">
        <f>IF(AN142-INDEX($BE142:$BL142,1,$J$22)&lt;0.5,0,AN142-INDEX($BE142:$BL142,1,$J$22))</f>
        <v>0</v>
      </c>
      <c r="C142" s="26">
        <f>IF(AO142-INDEX($BE142:$BL142,1,$J$23)&lt;0.5,0,AO142-INDEX($BE142:$BL142,1,$J$23))</f>
        <v>0</v>
      </c>
      <c r="D142" s="26">
        <f>IF(AP142-INDEX($BE142:$BL142,1,$J$24)&lt;0.5,0,AP142-INDEX($BE142:$BL142,1,$J$24))</f>
        <v>0</v>
      </c>
      <c r="E142" s="26">
        <f>IF(AQ142-INDEX($BE142:$BL142,1,$J$25)&lt;0.5,0,AQ142-INDEX($BE142:$BL142,1,$J$25))</f>
        <v>0</v>
      </c>
      <c r="F142" s="26">
        <f>IF(AR142-INDEX($BE142:$BL142,1,$J$26)&lt;0.5,0,AR142-INDEX($BE142:$BL142,1,$J$26))</f>
        <v>0</v>
      </c>
      <c r="G142" s="26">
        <f>IF(AS142-INDEX($BE142:$BL142,1,$J$27)&lt;0.5,0,AS142-INDEX($BE142:$BL142,1,$J$27))</f>
        <v>0</v>
      </c>
      <c r="H142" s="26">
        <f>IF(AT142-INDEX($BE142:$BL142,1,$J$28)&lt;0.5,0,AT142-INDEX($BE142:$BL142,1,$J$28))</f>
        <v>0</v>
      </c>
      <c r="I142" s="26">
        <f>IF(AU142-INDEX($BE142:$BL142,1,$J$29)&lt;0.5,0,AU142-INDEX($BE142:$BL142,1,$J$29))</f>
        <v>0</v>
      </c>
      <c r="J142" s="13">
        <f>SUM(B142:I142)</f>
        <v>0</v>
      </c>
      <c r="K142" s="26">
        <f>SUM(O142:V142)</f>
        <v>0</v>
      </c>
      <c r="L142" s="26">
        <f>SUM(W142:AD142)+SUM(BE142:BL142)</f>
        <v>0</v>
      </c>
      <c r="M142" s="26">
        <f>J141</f>
        <v>0</v>
      </c>
      <c r="N142" s="27">
        <f>IF(M142&gt;0,1,0)</f>
        <v>0</v>
      </c>
      <c r="O142" s="26">
        <f>B141*$B$12/1200</f>
        <v>0</v>
      </c>
      <c r="P142" s="26">
        <f>C141*$C$12/1200</f>
        <v>0</v>
      </c>
      <c r="Q142" s="26">
        <f>D141*$D$12/1200</f>
        <v>0</v>
      </c>
      <c r="R142" s="26">
        <f>E141*$E$12/1200</f>
        <v>0</v>
      </c>
      <c r="S142" s="26">
        <f>F141*$F$12/1200</f>
        <v>0</v>
      </c>
      <c r="T142" s="26">
        <f>G141*$G$12/1200</f>
        <v>0</v>
      </c>
      <c r="U142" s="26">
        <f>H141*$H$12/1200</f>
        <v>0</v>
      </c>
      <c r="V142" s="26">
        <f>I141*$I$12/1200</f>
        <v>0</v>
      </c>
      <c r="W142" s="26">
        <f>IF(B141&gt;0,MIN($B$13,B141+O142,AE142),0)</f>
        <v>0</v>
      </c>
      <c r="X142" s="26">
        <f>IF(C141&gt;0,MIN($C$13,C141+P142,AF142),0)</f>
        <v>0</v>
      </c>
      <c r="Y142" s="26">
        <f>IF(D141&gt;0,MIN($D$13,D141+Q142,AG142),0)</f>
        <v>0</v>
      </c>
      <c r="Z142" s="26">
        <f>IF(E141&gt;0,MIN($E$13,E141+R142,AH142),0)</f>
        <v>0</v>
      </c>
      <c r="AA142" s="26">
        <f>IF(F141&gt;0,MIN($F$13,F141+S142,AI142),0)</f>
        <v>0</v>
      </c>
      <c r="AB142" s="26">
        <f>IF(G141&gt;0,MIN($G$13,G141+T142,AJ142),0)</f>
        <v>0</v>
      </c>
      <c r="AC142" s="26">
        <f>IF(H141&gt;0,MIN($H$13,H141+U142,AK142),0)</f>
        <v>0</v>
      </c>
      <c r="AD142" s="26">
        <f>IF(I141&gt;0,MIN($I$13,I141+V142,AL142),0)</f>
        <v>0</v>
      </c>
      <c r="AE142" s="26">
        <f>$B$19</f>
        <v>795</v>
      </c>
      <c r="AF142" s="26">
        <f>AE142-W142</f>
        <v>795</v>
      </c>
      <c r="AG142" s="26">
        <f>AF142-X142</f>
        <v>795</v>
      </c>
      <c r="AH142" s="26">
        <f>AG142-Y142</f>
        <v>795</v>
      </c>
      <c r="AI142" s="26">
        <f>AH142-Z142</f>
        <v>795</v>
      </c>
      <c r="AJ142" s="26">
        <f>AI142-AA142</f>
        <v>795</v>
      </c>
      <c r="AK142" s="26">
        <f>AJ142-AB142</f>
        <v>795</v>
      </c>
      <c r="AL142" s="26">
        <f>AK142-AC142</f>
        <v>795</v>
      </c>
      <c r="AM142" s="26">
        <f>AL142-AD142</f>
        <v>795</v>
      </c>
      <c r="AN142" s="26">
        <f>B141+O142-W142</f>
        <v>0</v>
      </c>
      <c r="AO142" s="26">
        <f>C141+P142-X142</f>
        <v>0</v>
      </c>
      <c r="AP142" s="26">
        <f>D141+Q142-Y142</f>
        <v>0</v>
      </c>
      <c r="AQ142" s="26">
        <f>E141+R142-Z142</f>
        <v>0</v>
      </c>
      <c r="AR142" s="26">
        <f>F141+S142-AA142</f>
        <v>0</v>
      </c>
      <c r="AS142" s="26">
        <f>G141+T142-AB142</f>
        <v>0</v>
      </c>
      <c r="AT142" s="26">
        <f>H141+U142-AC142</f>
        <v>0</v>
      </c>
      <c r="AU142" s="26">
        <f>I141+V142-AD142</f>
        <v>0</v>
      </c>
      <c r="AV142" s="26">
        <f>AM142</f>
        <v>795</v>
      </c>
      <c r="AW142" s="26">
        <f>AV142-BE142</f>
        <v>795</v>
      </c>
      <c r="AX142" s="26">
        <f>AW142-BF142</f>
        <v>795</v>
      </c>
      <c r="AY142" s="26">
        <f>AX142-BG142</f>
        <v>795</v>
      </c>
      <c r="AZ142" s="26">
        <f>AY142-BH142</f>
        <v>795</v>
      </c>
      <c r="BA142" s="26">
        <f>AZ142-BI142</f>
        <v>795</v>
      </c>
      <c r="BB142" s="26">
        <f>BA142-BJ142</f>
        <v>795</v>
      </c>
      <c r="BC142" s="26">
        <f>BB142-BK142</f>
        <v>795</v>
      </c>
      <c r="BD142" s="26">
        <f>BC142-BL142</f>
        <v>795</v>
      </c>
      <c r="BE142" s="26">
        <f>IF(AV142&gt;0.005,MIN(AV142,INDEX($AN142:$AU142,1,B$32)),0)</f>
        <v>0</v>
      </c>
      <c r="BF142" s="26">
        <f>IF(AW142&gt;0.005,MIN(AW142,INDEX($AN142:$AU142,1,C$32)),0)</f>
        <v>0</v>
      </c>
      <c r="BG142" s="26">
        <f>IF(AX142&gt;0.005,MIN(AX142,INDEX($AN142:$AU142,1,D$32)),0)</f>
        <v>0</v>
      </c>
      <c r="BH142" s="26">
        <f>IF(AY142&gt;0.005,MIN(AY142,INDEX($AN142:$AU142,1,E$32)),0)</f>
        <v>0</v>
      </c>
      <c r="BI142" s="26">
        <f>IF(AZ142&gt;0.005,MIN(AZ142,INDEX($AN142:$AU142,1,F$32)),0)</f>
        <v>0</v>
      </c>
      <c r="BJ142" s="26">
        <f>IF(BA142&gt;0.005,MIN(BA142,INDEX($AN142:$AU142,1,G$32)),0)</f>
        <v>0</v>
      </c>
      <c r="BK142" s="26">
        <f>IF(BB142&gt;0.005,MIN(BB142,INDEX($AN142:$AU142,1,H$32)),0)</f>
        <v>0</v>
      </c>
      <c r="BL142" s="26">
        <f>IF(BC142&gt;0.005,MIN(BC142,INDEX($AN142:$AU142,1,I$32)),0)</f>
        <v>0</v>
      </c>
      <c r="BM142" s="27">
        <f>IF(M142-J142&gt;0.005,1,0)</f>
        <v>0</v>
      </c>
    </row>
    <row r="143">
      <c r="A143" s="14" t="n">
        <v>107</v>
      </c>
      <c r="B143" s="26">
        <f>IF(AN143-INDEX($BE143:$BL143,1,$J$22)&lt;0.5,0,AN143-INDEX($BE143:$BL143,1,$J$22))</f>
        <v>0</v>
      </c>
      <c r="C143" s="26">
        <f>IF(AO143-INDEX($BE143:$BL143,1,$J$23)&lt;0.5,0,AO143-INDEX($BE143:$BL143,1,$J$23))</f>
        <v>0</v>
      </c>
      <c r="D143" s="26">
        <f>IF(AP143-INDEX($BE143:$BL143,1,$J$24)&lt;0.5,0,AP143-INDEX($BE143:$BL143,1,$J$24))</f>
        <v>0</v>
      </c>
      <c r="E143" s="26">
        <f>IF(AQ143-INDEX($BE143:$BL143,1,$J$25)&lt;0.5,0,AQ143-INDEX($BE143:$BL143,1,$J$25))</f>
        <v>0</v>
      </c>
      <c r="F143" s="26">
        <f>IF(AR143-INDEX($BE143:$BL143,1,$J$26)&lt;0.5,0,AR143-INDEX($BE143:$BL143,1,$J$26))</f>
        <v>0</v>
      </c>
      <c r="G143" s="26">
        <f>IF(AS143-INDEX($BE143:$BL143,1,$J$27)&lt;0.5,0,AS143-INDEX($BE143:$BL143,1,$J$27))</f>
        <v>0</v>
      </c>
      <c r="H143" s="26">
        <f>IF(AT143-INDEX($BE143:$BL143,1,$J$28)&lt;0.5,0,AT143-INDEX($BE143:$BL143,1,$J$28))</f>
        <v>0</v>
      </c>
      <c r="I143" s="26">
        <f>IF(AU143-INDEX($BE143:$BL143,1,$J$29)&lt;0.5,0,AU143-INDEX($BE143:$BL143,1,$J$29))</f>
        <v>0</v>
      </c>
      <c r="J143" s="13">
        <f>SUM(B143:I143)</f>
        <v>0</v>
      </c>
      <c r="K143" s="26">
        <f>SUM(O143:V143)</f>
        <v>0</v>
      </c>
      <c r="L143" s="26">
        <f>SUM(W143:AD143)+SUM(BE143:BL143)</f>
        <v>0</v>
      </c>
      <c r="M143" s="26">
        <f>J142</f>
        <v>0</v>
      </c>
      <c r="N143" s="27">
        <f>IF(M143&gt;0,1,0)</f>
        <v>0</v>
      </c>
      <c r="O143" s="26">
        <f>B142*$B$12/1200</f>
        <v>0</v>
      </c>
      <c r="P143" s="26">
        <f>C142*$C$12/1200</f>
        <v>0</v>
      </c>
      <c r="Q143" s="26">
        <f>D142*$D$12/1200</f>
        <v>0</v>
      </c>
      <c r="R143" s="26">
        <f>E142*$E$12/1200</f>
        <v>0</v>
      </c>
      <c r="S143" s="26">
        <f>F142*$F$12/1200</f>
        <v>0</v>
      </c>
      <c r="T143" s="26">
        <f>G142*$G$12/1200</f>
        <v>0</v>
      </c>
      <c r="U143" s="26">
        <f>H142*$H$12/1200</f>
        <v>0</v>
      </c>
      <c r="V143" s="26">
        <f>I142*$I$12/1200</f>
        <v>0</v>
      </c>
      <c r="W143" s="26">
        <f>IF(B142&gt;0,MIN($B$13,B142+O143,AE143),0)</f>
        <v>0</v>
      </c>
      <c r="X143" s="26">
        <f>IF(C142&gt;0,MIN($C$13,C142+P143,AF143),0)</f>
        <v>0</v>
      </c>
      <c r="Y143" s="26">
        <f>IF(D142&gt;0,MIN($D$13,D142+Q143,AG143),0)</f>
        <v>0</v>
      </c>
      <c r="Z143" s="26">
        <f>IF(E142&gt;0,MIN($E$13,E142+R143,AH143),0)</f>
        <v>0</v>
      </c>
      <c r="AA143" s="26">
        <f>IF(F142&gt;0,MIN($F$13,F142+S143,AI143),0)</f>
        <v>0</v>
      </c>
      <c r="AB143" s="26">
        <f>IF(G142&gt;0,MIN($G$13,G142+T143,AJ143),0)</f>
        <v>0</v>
      </c>
      <c r="AC143" s="26">
        <f>IF(H142&gt;0,MIN($H$13,H142+U143,AK143),0)</f>
        <v>0</v>
      </c>
      <c r="AD143" s="26">
        <f>IF(I142&gt;0,MIN($I$13,I142+V143,AL143),0)</f>
        <v>0</v>
      </c>
      <c r="AE143" s="26">
        <f>$B$19</f>
        <v>795</v>
      </c>
      <c r="AF143" s="26">
        <f>AE143-W143</f>
        <v>795</v>
      </c>
      <c r="AG143" s="26">
        <f>AF143-X143</f>
        <v>795</v>
      </c>
      <c r="AH143" s="26">
        <f>AG143-Y143</f>
        <v>795</v>
      </c>
      <c r="AI143" s="26">
        <f>AH143-Z143</f>
        <v>795</v>
      </c>
      <c r="AJ143" s="26">
        <f>AI143-AA143</f>
        <v>795</v>
      </c>
      <c r="AK143" s="26">
        <f>AJ143-AB143</f>
        <v>795</v>
      </c>
      <c r="AL143" s="26">
        <f>AK143-AC143</f>
        <v>795</v>
      </c>
      <c r="AM143" s="26">
        <f>AL143-AD143</f>
        <v>795</v>
      </c>
      <c r="AN143" s="26">
        <f>B142+O143-W143</f>
        <v>0</v>
      </c>
      <c r="AO143" s="26">
        <f>C142+P143-X143</f>
        <v>0</v>
      </c>
      <c r="AP143" s="26">
        <f>D142+Q143-Y143</f>
        <v>0</v>
      </c>
      <c r="AQ143" s="26">
        <f>E142+R143-Z143</f>
        <v>0</v>
      </c>
      <c r="AR143" s="26">
        <f>F142+S143-AA143</f>
        <v>0</v>
      </c>
      <c r="AS143" s="26">
        <f>G142+T143-AB143</f>
        <v>0</v>
      </c>
      <c r="AT143" s="26">
        <f>H142+U143-AC143</f>
        <v>0</v>
      </c>
      <c r="AU143" s="26">
        <f>I142+V143-AD143</f>
        <v>0</v>
      </c>
      <c r="AV143" s="26">
        <f>AM143</f>
        <v>795</v>
      </c>
      <c r="AW143" s="26">
        <f>AV143-BE143</f>
        <v>795</v>
      </c>
      <c r="AX143" s="26">
        <f>AW143-BF143</f>
        <v>795</v>
      </c>
      <c r="AY143" s="26">
        <f>AX143-BG143</f>
        <v>795</v>
      </c>
      <c r="AZ143" s="26">
        <f>AY143-BH143</f>
        <v>795</v>
      </c>
      <c r="BA143" s="26">
        <f>AZ143-BI143</f>
        <v>795</v>
      </c>
      <c r="BB143" s="26">
        <f>BA143-BJ143</f>
        <v>795</v>
      </c>
      <c r="BC143" s="26">
        <f>BB143-BK143</f>
        <v>795</v>
      </c>
      <c r="BD143" s="26">
        <f>BC143-BL143</f>
        <v>795</v>
      </c>
      <c r="BE143" s="26">
        <f>IF(AV143&gt;0.005,MIN(AV143,INDEX($AN143:$AU143,1,B$32)),0)</f>
        <v>0</v>
      </c>
      <c r="BF143" s="26">
        <f>IF(AW143&gt;0.005,MIN(AW143,INDEX($AN143:$AU143,1,C$32)),0)</f>
        <v>0</v>
      </c>
      <c r="BG143" s="26">
        <f>IF(AX143&gt;0.005,MIN(AX143,INDEX($AN143:$AU143,1,D$32)),0)</f>
        <v>0</v>
      </c>
      <c r="BH143" s="26">
        <f>IF(AY143&gt;0.005,MIN(AY143,INDEX($AN143:$AU143,1,E$32)),0)</f>
        <v>0</v>
      </c>
      <c r="BI143" s="26">
        <f>IF(AZ143&gt;0.005,MIN(AZ143,INDEX($AN143:$AU143,1,F$32)),0)</f>
        <v>0</v>
      </c>
      <c r="BJ143" s="26">
        <f>IF(BA143&gt;0.005,MIN(BA143,INDEX($AN143:$AU143,1,G$32)),0)</f>
        <v>0</v>
      </c>
      <c r="BK143" s="26">
        <f>IF(BB143&gt;0.005,MIN(BB143,INDEX($AN143:$AU143,1,H$32)),0)</f>
        <v>0</v>
      </c>
      <c r="BL143" s="26">
        <f>IF(BC143&gt;0.005,MIN(BC143,INDEX($AN143:$AU143,1,I$32)),0)</f>
        <v>0</v>
      </c>
      <c r="BM143" s="27">
        <f>IF(M143-J143&gt;0.005,1,0)</f>
        <v>0</v>
      </c>
    </row>
    <row r="144">
      <c r="A144" s="14" t="n">
        <v>108</v>
      </c>
      <c r="B144" s="26">
        <f>IF(AN144-INDEX($BE144:$BL144,1,$J$22)&lt;0.5,0,AN144-INDEX($BE144:$BL144,1,$J$22))</f>
        <v>0</v>
      </c>
      <c r="C144" s="26">
        <f>IF(AO144-INDEX($BE144:$BL144,1,$J$23)&lt;0.5,0,AO144-INDEX($BE144:$BL144,1,$J$23))</f>
        <v>0</v>
      </c>
      <c r="D144" s="26">
        <f>IF(AP144-INDEX($BE144:$BL144,1,$J$24)&lt;0.5,0,AP144-INDEX($BE144:$BL144,1,$J$24))</f>
        <v>0</v>
      </c>
      <c r="E144" s="26">
        <f>IF(AQ144-INDEX($BE144:$BL144,1,$J$25)&lt;0.5,0,AQ144-INDEX($BE144:$BL144,1,$J$25))</f>
        <v>0</v>
      </c>
      <c r="F144" s="26">
        <f>IF(AR144-INDEX($BE144:$BL144,1,$J$26)&lt;0.5,0,AR144-INDEX($BE144:$BL144,1,$J$26))</f>
        <v>0</v>
      </c>
      <c r="G144" s="26">
        <f>IF(AS144-INDEX($BE144:$BL144,1,$J$27)&lt;0.5,0,AS144-INDEX($BE144:$BL144,1,$J$27))</f>
        <v>0</v>
      </c>
      <c r="H144" s="26">
        <f>IF(AT144-INDEX($BE144:$BL144,1,$J$28)&lt;0.5,0,AT144-INDEX($BE144:$BL144,1,$J$28))</f>
        <v>0</v>
      </c>
      <c r="I144" s="26">
        <f>IF(AU144-INDEX($BE144:$BL144,1,$J$29)&lt;0.5,0,AU144-INDEX($BE144:$BL144,1,$J$29))</f>
        <v>0</v>
      </c>
      <c r="J144" s="13">
        <f>SUM(B144:I144)</f>
        <v>0</v>
      </c>
      <c r="K144" s="26">
        <f>SUM(O144:V144)</f>
        <v>0</v>
      </c>
      <c r="L144" s="26">
        <f>SUM(W144:AD144)+SUM(BE144:BL144)</f>
        <v>0</v>
      </c>
      <c r="M144" s="26">
        <f>J143</f>
        <v>0</v>
      </c>
      <c r="N144" s="27">
        <f>IF(M144&gt;0,1,0)</f>
        <v>0</v>
      </c>
      <c r="O144" s="26">
        <f>B143*$B$12/1200</f>
        <v>0</v>
      </c>
      <c r="P144" s="26">
        <f>C143*$C$12/1200</f>
        <v>0</v>
      </c>
      <c r="Q144" s="26">
        <f>D143*$D$12/1200</f>
        <v>0</v>
      </c>
      <c r="R144" s="26">
        <f>E143*$E$12/1200</f>
        <v>0</v>
      </c>
      <c r="S144" s="26">
        <f>F143*$F$12/1200</f>
        <v>0</v>
      </c>
      <c r="T144" s="26">
        <f>G143*$G$12/1200</f>
        <v>0</v>
      </c>
      <c r="U144" s="26">
        <f>H143*$H$12/1200</f>
        <v>0</v>
      </c>
      <c r="V144" s="26">
        <f>I143*$I$12/1200</f>
        <v>0</v>
      </c>
      <c r="W144" s="26">
        <f>IF(B143&gt;0,MIN($B$13,B143+O144,AE144),0)</f>
        <v>0</v>
      </c>
      <c r="X144" s="26">
        <f>IF(C143&gt;0,MIN($C$13,C143+P144,AF144),0)</f>
        <v>0</v>
      </c>
      <c r="Y144" s="26">
        <f>IF(D143&gt;0,MIN($D$13,D143+Q144,AG144),0)</f>
        <v>0</v>
      </c>
      <c r="Z144" s="26">
        <f>IF(E143&gt;0,MIN($E$13,E143+R144,AH144),0)</f>
        <v>0</v>
      </c>
      <c r="AA144" s="26">
        <f>IF(F143&gt;0,MIN($F$13,F143+S144,AI144),0)</f>
        <v>0</v>
      </c>
      <c r="AB144" s="26">
        <f>IF(G143&gt;0,MIN($G$13,G143+T144,AJ144),0)</f>
        <v>0</v>
      </c>
      <c r="AC144" s="26">
        <f>IF(H143&gt;0,MIN($H$13,H143+U144,AK144),0)</f>
        <v>0</v>
      </c>
      <c r="AD144" s="26">
        <f>IF(I143&gt;0,MIN($I$13,I143+V144,AL144),0)</f>
        <v>0</v>
      </c>
      <c r="AE144" s="26">
        <f>$B$19</f>
        <v>795</v>
      </c>
      <c r="AF144" s="26">
        <f>AE144-W144</f>
        <v>795</v>
      </c>
      <c r="AG144" s="26">
        <f>AF144-X144</f>
        <v>795</v>
      </c>
      <c r="AH144" s="26">
        <f>AG144-Y144</f>
        <v>795</v>
      </c>
      <c r="AI144" s="26">
        <f>AH144-Z144</f>
        <v>795</v>
      </c>
      <c r="AJ144" s="26">
        <f>AI144-AA144</f>
        <v>795</v>
      </c>
      <c r="AK144" s="26">
        <f>AJ144-AB144</f>
        <v>795</v>
      </c>
      <c r="AL144" s="26">
        <f>AK144-AC144</f>
        <v>795</v>
      </c>
      <c r="AM144" s="26">
        <f>AL144-AD144</f>
        <v>795</v>
      </c>
      <c r="AN144" s="26">
        <f>B143+O144-W144</f>
        <v>0</v>
      </c>
      <c r="AO144" s="26">
        <f>C143+P144-X144</f>
        <v>0</v>
      </c>
      <c r="AP144" s="26">
        <f>D143+Q144-Y144</f>
        <v>0</v>
      </c>
      <c r="AQ144" s="26">
        <f>E143+R144-Z144</f>
        <v>0</v>
      </c>
      <c r="AR144" s="26">
        <f>F143+S144-AA144</f>
        <v>0</v>
      </c>
      <c r="AS144" s="26">
        <f>G143+T144-AB144</f>
        <v>0</v>
      </c>
      <c r="AT144" s="26">
        <f>H143+U144-AC144</f>
        <v>0</v>
      </c>
      <c r="AU144" s="26">
        <f>I143+V144-AD144</f>
        <v>0</v>
      </c>
      <c r="AV144" s="26">
        <f>AM144</f>
        <v>795</v>
      </c>
      <c r="AW144" s="26">
        <f>AV144-BE144</f>
        <v>795</v>
      </c>
      <c r="AX144" s="26">
        <f>AW144-BF144</f>
        <v>795</v>
      </c>
      <c r="AY144" s="26">
        <f>AX144-BG144</f>
        <v>795</v>
      </c>
      <c r="AZ144" s="26">
        <f>AY144-BH144</f>
        <v>795</v>
      </c>
      <c r="BA144" s="26">
        <f>AZ144-BI144</f>
        <v>795</v>
      </c>
      <c r="BB144" s="26">
        <f>BA144-BJ144</f>
        <v>795</v>
      </c>
      <c r="BC144" s="26">
        <f>BB144-BK144</f>
        <v>795</v>
      </c>
      <c r="BD144" s="26">
        <f>BC144-BL144</f>
        <v>795</v>
      </c>
      <c r="BE144" s="26">
        <f>IF(AV144&gt;0.005,MIN(AV144,INDEX($AN144:$AU144,1,B$32)),0)</f>
        <v>0</v>
      </c>
      <c r="BF144" s="26">
        <f>IF(AW144&gt;0.005,MIN(AW144,INDEX($AN144:$AU144,1,C$32)),0)</f>
        <v>0</v>
      </c>
      <c r="BG144" s="26">
        <f>IF(AX144&gt;0.005,MIN(AX144,INDEX($AN144:$AU144,1,D$32)),0)</f>
        <v>0</v>
      </c>
      <c r="BH144" s="26">
        <f>IF(AY144&gt;0.005,MIN(AY144,INDEX($AN144:$AU144,1,E$32)),0)</f>
        <v>0</v>
      </c>
      <c r="BI144" s="26">
        <f>IF(AZ144&gt;0.005,MIN(AZ144,INDEX($AN144:$AU144,1,F$32)),0)</f>
        <v>0</v>
      </c>
      <c r="BJ144" s="26">
        <f>IF(BA144&gt;0.005,MIN(BA144,INDEX($AN144:$AU144,1,G$32)),0)</f>
        <v>0</v>
      </c>
      <c r="BK144" s="26">
        <f>IF(BB144&gt;0.005,MIN(BB144,INDEX($AN144:$AU144,1,H$32)),0)</f>
        <v>0</v>
      </c>
      <c r="BL144" s="26">
        <f>IF(BC144&gt;0.005,MIN(BC144,INDEX($AN144:$AU144,1,I$32)),0)</f>
        <v>0</v>
      </c>
      <c r="BM144" s="27">
        <f>IF(M144-J144&gt;0.005,1,0)</f>
        <v>0</v>
      </c>
    </row>
    <row r="145">
      <c r="A145" s="14" t="n">
        <v>109</v>
      </c>
      <c r="B145" s="26">
        <f>IF(AN145-INDEX($BE145:$BL145,1,$J$22)&lt;0.5,0,AN145-INDEX($BE145:$BL145,1,$J$22))</f>
        <v>0</v>
      </c>
      <c r="C145" s="26">
        <f>IF(AO145-INDEX($BE145:$BL145,1,$J$23)&lt;0.5,0,AO145-INDEX($BE145:$BL145,1,$J$23))</f>
        <v>0</v>
      </c>
      <c r="D145" s="26">
        <f>IF(AP145-INDEX($BE145:$BL145,1,$J$24)&lt;0.5,0,AP145-INDEX($BE145:$BL145,1,$J$24))</f>
        <v>0</v>
      </c>
      <c r="E145" s="26">
        <f>IF(AQ145-INDEX($BE145:$BL145,1,$J$25)&lt;0.5,0,AQ145-INDEX($BE145:$BL145,1,$J$25))</f>
        <v>0</v>
      </c>
      <c r="F145" s="26">
        <f>IF(AR145-INDEX($BE145:$BL145,1,$J$26)&lt;0.5,0,AR145-INDEX($BE145:$BL145,1,$J$26))</f>
        <v>0</v>
      </c>
      <c r="G145" s="26">
        <f>IF(AS145-INDEX($BE145:$BL145,1,$J$27)&lt;0.5,0,AS145-INDEX($BE145:$BL145,1,$J$27))</f>
        <v>0</v>
      </c>
      <c r="H145" s="26">
        <f>IF(AT145-INDEX($BE145:$BL145,1,$J$28)&lt;0.5,0,AT145-INDEX($BE145:$BL145,1,$J$28))</f>
        <v>0</v>
      </c>
      <c r="I145" s="26">
        <f>IF(AU145-INDEX($BE145:$BL145,1,$J$29)&lt;0.5,0,AU145-INDEX($BE145:$BL145,1,$J$29))</f>
        <v>0</v>
      </c>
      <c r="J145" s="13">
        <f>SUM(B145:I145)</f>
        <v>0</v>
      </c>
      <c r="K145" s="26">
        <f>SUM(O145:V145)</f>
        <v>0</v>
      </c>
      <c r="L145" s="26">
        <f>SUM(W145:AD145)+SUM(BE145:BL145)</f>
        <v>0</v>
      </c>
      <c r="M145" s="26">
        <f>J144</f>
        <v>0</v>
      </c>
      <c r="N145" s="27">
        <f>IF(M145&gt;0,1,0)</f>
        <v>0</v>
      </c>
      <c r="O145" s="26">
        <f>B144*$B$12/1200</f>
        <v>0</v>
      </c>
      <c r="P145" s="26">
        <f>C144*$C$12/1200</f>
        <v>0</v>
      </c>
      <c r="Q145" s="26">
        <f>D144*$D$12/1200</f>
        <v>0</v>
      </c>
      <c r="R145" s="26">
        <f>E144*$E$12/1200</f>
        <v>0</v>
      </c>
      <c r="S145" s="26">
        <f>F144*$F$12/1200</f>
        <v>0</v>
      </c>
      <c r="T145" s="26">
        <f>G144*$G$12/1200</f>
        <v>0</v>
      </c>
      <c r="U145" s="26">
        <f>H144*$H$12/1200</f>
        <v>0</v>
      </c>
      <c r="V145" s="26">
        <f>I144*$I$12/1200</f>
        <v>0</v>
      </c>
      <c r="W145" s="26">
        <f>IF(B144&gt;0,MIN($B$13,B144+O145,AE145),0)</f>
        <v>0</v>
      </c>
      <c r="X145" s="26">
        <f>IF(C144&gt;0,MIN($C$13,C144+P145,AF145),0)</f>
        <v>0</v>
      </c>
      <c r="Y145" s="26">
        <f>IF(D144&gt;0,MIN($D$13,D144+Q145,AG145),0)</f>
        <v>0</v>
      </c>
      <c r="Z145" s="26">
        <f>IF(E144&gt;0,MIN($E$13,E144+R145,AH145),0)</f>
        <v>0</v>
      </c>
      <c r="AA145" s="26">
        <f>IF(F144&gt;0,MIN($F$13,F144+S145,AI145),0)</f>
        <v>0</v>
      </c>
      <c r="AB145" s="26">
        <f>IF(G144&gt;0,MIN($G$13,G144+T145,AJ145),0)</f>
        <v>0</v>
      </c>
      <c r="AC145" s="26">
        <f>IF(H144&gt;0,MIN($H$13,H144+U145,AK145),0)</f>
        <v>0</v>
      </c>
      <c r="AD145" s="26">
        <f>IF(I144&gt;0,MIN($I$13,I144+V145,AL145),0)</f>
        <v>0</v>
      </c>
      <c r="AE145" s="26">
        <f>$B$19</f>
        <v>795</v>
      </c>
      <c r="AF145" s="26">
        <f>AE145-W145</f>
        <v>795</v>
      </c>
      <c r="AG145" s="26">
        <f>AF145-X145</f>
        <v>795</v>
      </c>
      <c r="AH145" s="26">
        <f>AG145-Y145</f>
        <v>795</v>
      </c>
      <c r="AI145" s="26">
        <f>AH145-Z145</f>
        <v>795</v>
      </c>
      <c r="AJ145" s="26">
        <f>AI145-AA145</f>
        <v>795</v>
      </c>
      <c r="AK145" s="26">
        <f>AJ145-AB145</f>
        <v>795</v>
      </c>
      <c r="AL145" s="26">
        <f>AK145-AC145</f>
        <v>795</v>
      </c>
      <c r="AM145" s="26">
        <f>AL145-AD145</f>
        <v>795</v>
      </c>
      <c r="AN145" s="26">
        <f>B144+O145-W145</f>
        <v>0</v>
      </c>
      <c r="AO145" s="26">
        <f>C144+P145-X145</f>
        <v>0</v>
      </c>
      <c r="AP145" s="26">
        <f>D144+Q145-Y145</f>
        <v>0</v>
      </c>
      <c r="AQ145" s="26">
        <f>E144+R145-Z145</f>
        <v>0</v>
      </c>
      <c r="AR145" s="26">
        <f>F144+S145-AA145</f>
        <v>0</v>
      </c>
      <c r="AS145" s="26">
        <f>G144+T145-AB145</f>
        <v>0</v>
      </c>
      <c r="AT145" s="26">
        <f>H144+U145-AC145</f>
        <v>0</v>
      </c>
      <c r="AU145" s="26">
        <f>I144+V145-AD145</f>
        <v>0</v>
      </c>
      <c r="AV145" s="26">
        <f>AM145</f>
        <v>795</v>
      </c>
      <c r="AW145" s="26">
        <f>AV145-BE145</f>
        <v>795</v>
      </c>
      <c r="AX145" s="26">
        <f>AW145-BF145</f>
        <v>795</v>
      </c>
      <c r="AY145" s="26">
        <f>AX145-BG145</f>
        <v>795</v>
      </c>
      <c r="AZ145" s="26">
        <f>AY145-BH145</f>
        <v>795</v>
      </c>
      <c r="BA145" s="26">
        <f>AZ145-BI145</f>
        <v>795</v>
      </c>
      <c r="BB145" s="26">
        <f>BA145-BJ145</f>
        <v>795</v>
      </c>
      <c r="BC145" s="26">
        <f>BB145-BK145</f>
        <v>795</v>
      </c>
      <c r="BD145" s="26">
        <f>BC145-BL145</f>
        <v>795</v>
      </c>
      <c r="BE145" s="26">
        <f>IF(AV145&gt;0.005,MIN(AV145,INDEX($AN145:$AU145,1,B$32)),0)</f>
        <v>0</v>
      </c>
      <c r="BF145" s="26">
        <f>IF(AW145&gt;0.005,MIN(AW145,INDEX($AN145:$AU145,1,C$32)),0)</f>
        <v>0</v>
      </c>
      <c r="BG145" s="26">
        <f>IF(AX145&gt;0.005,MIN(AX145,INDEX($AN145:$AU145,1,D$32)),0)</f>
        <v>0</v>
      </c>
      <c r="BH145" s="26">
        <f>IF(AY145&gt;0.005,MIN(AY145,INDEX($AN145:$AU145,1,E$32)),0)</f>
        <v>0</v>
      </c>
      <c r="BI145" s="26">
        <f>IF(AZ145&gt;0.005,MIN(AZ145,INDEX($AN145:$AU145,1,F$32)),0)</f>
        <v>0</v>
      </c>
      <c r="BJ145" s="26">
        <f>IF(BA145&gt;0.005,MIN(BA145,INDEX($AN145:$AU145,1,G$32)),0)</f>
        <v>0</v>
      </c>
      <c r="BK145" s="26">
        <f>IF(BB145&gt;0.005,MIN(BB145,INDEX($AN145:$AU145,1,H$32)),0)</f>
        <v>0</v>
      </c>
      <c r="BL145" s="26">
        <f>IF(BC145&gt;0.005,MIN(BC145,INDEX($AN145:$AU145,1,I$32)),0)</f>
        <v>0</v>
      </c>
      <c r="BM145" s="27">
        <f>IF(M145-J145&gt;0.005,1,0)</f>
        <v>0</v>
      </c>
    </row>
    <row r="146">
      <c r="A146" s="14" t="n">
        <v>110</v>
      </c>
      <c r="B146" s="26">
        <f>IF(AN146-INDEX($BE146:$BL146,1,$J$22)&lt;0.5,0,AN146-INDEX($BE146:$BL146,1,$J$22))</f>
        <v>0</v>
      </c>
      <c r="C146" s="26">
        <f>IF(AO146-INDEX($BE146:$BL146,1,$J$23)&lt;0.5,0,AO146-INDEX($BE146:$BL146,1,$J$23))</f>
        <v>0</v>
      </c>
      <c r="D146" s="26">
        <f>IF(AP146-INDEX($BE146:$BL146,1,$J$24)&lt;0.5,0,AP146-INDEX($BE146:$BL146,1,$J$24))</f>
        <v>0</v>
      </c>
      <c r="E146" s="26">
        <f>IF(AQ146-INDEX($BE146:$BL146,1,$J$25)&lt;0.5,0,AQ146-INDEX($BE146:$BL146,1,$J$25))</f>
        <v>0</v>
      </c>
      <c r="F146" s="26">
        <f>IF(AR146-INDEX($BE146:$BL146,1,$J$26)&lt;0.5,0,AR146-INDEX($BE146:$BL146,1,$J$26))</f>
        <v>0</v>
      </c>
      <c r="G146" s="26">
        <f>IF(AS146-INDEX($BE146:$BL146,1,$J$27)&lt;0.5,0,AS146-INDEX($BE146:$BL146,1,$J$27))</f>
        <v>0</v>
      </c>
      <c r="H146" s="26">
        <f>IF(AT146-INDEX($BE146:$BL146,1,$J$28)&lt;0.5,0,AT146-INDEX($BE146:$BL146,1,$J$28))</f>
        <v>0</v>
      </c>
      <c r="I146" s="26">
        <f>IF(AU146-INDEX($BE146:$BL146,1,$J$29)&lt;0.5,0,AU146-INDEX($BE146:$BL146,1,$J$29))</f>
        <v>0</v>
      </c>
      <c r="J146" s="13">
        <f>SUM(B146:I146)</f>
        <v>0</v>
      </c>
      <c r="K146" s="26">
        <f>SUM(O146:V146)</f>
        <v>0</v>
      </c>
      <c r="L146" s="26">
        <f>SUM(W146:AD146)+SUM(BE146:BL146)</f>
        <v>0</v>
      </c>
      <c r="M146" s="26">
        <f>J145</f>
        <v>0</v>
      </c>
      <c r="N146" s="27">
        <f>IF(M146&gt;0,1,0)</f>
        <v>0</v>
      </c>
      <c r="O146" s="26">
        <f>B145*$B$12/1200</f>
        <v>0</v>
      </c>
      <c r="P146" s="26">
        <f>C145*$C$12/1200</f>
        <v>0</v>
      </c>
      <c r="Q146" s="26">
        <f>D145*$D$12/1200</f>
        <v>0</v>
      </c>
      <c r="R146" s="26">
        <f>E145*$E$12/1200</f>
        <v>0</v>
      </c>
      <c r="S146" s="26">
        <f>F145*$F$12/1200</f>
        <v>0</v>
      </c>
      <c r="T146" s="26">
        <f>G145*$G$12/1200</f>
        <v>0</v>
      </c>
      <c r="U146" s="26">
        <f>H145*$H$12/1200</f>
        <v>0</v>
      </c>
      <c r="V146" s="26">
        <f>I145*$I$12/1200</f>
        <v>0</v>
      </c>
      <c r="W146" s="26">
        <f>IF(B145&gt;0,MIN($B$13,B145+O146,AE146),0)</f>
        <v>0</v>
      </c>
      <c r="X146" s="26">
        <f>IF(C145&gt;0,MIN($C$13,C145+P146,AF146),0)</f>
        <v>0</v>
      </c>
      <c r="Y146" s="26">
        <f>IF(D145&gt;0,MIN($D$13,D145+Q146,AG146),0)</f>
        <v>0</v>
      </c>
      <c r="Z146" s="26">
        <f>IF(E145&gt;0,MIN($E$13,E145+R146,AH146),0)</f>
        <v>0</v>
      </c>
      <c r="AA146" s="26">
        <f>IF(F145&gt;0,MIN($F$13,F145+S146,AI146),0)</f>
        <v>0</v>
      </c>
      <c r="AB146" s="26">
        <f>IF(G145&gt;0,MIN($G$13,G145+T146,AJ146),0)</f>
        <v>0</v>
      </c>
      <c r="AC146" s="26">
        <f>IF(H145&gt;0,MIN($H$13,H145+U146,AK146),0)</f>
        <v>0</v>
      </c>
      <c r="AD146" s="26">
        <f>IF(I145&gt;0,MIN($I$13,I145+V146,AL146),0)</f>
        <v>0</v>
      </c>
      <c r="AE146" s="26">
        <f>$B$19</f>
        <v>795</v>
      </c>
      <c r="AF146" s="26">
        <f>AE146-W146</f>
        <v>795</v>
      </c>
      <c r="AG146" s="26">
        <f>AF146-X146</f>
        <v>795</v>
      </c>
      <c r="AH146" s="26">
        <f>AG146-Y146</f>
        <v>795</v>
      </c>
      <c r="AI146" s="26">
        <f>AH146-Z146</f>
        <v>795</v>
      </c>
      <c r="AJ146" s="26">
        <f>AI146-AA146</f>
        <v>795</v>
      </c>
      <c r="AK146" s="26">
        <f>AJ146-AB146</f>
        <v>795</v>
      </c>
      <c r="AL146" s="26">
        <f>AK146-AC146</f>
        <v>795</v>
      </c>
      <c r="AM146" s="26">
        <f>AL146-AD146</f>
        <v>795</v>
      </c>
      <c r="AN146" s="26">
        <f>B145+O146-W146</f>
        <v>0</v>
      </c>
      <c r="AO146" s="26">
        <f>C145+P146-X146</f>
        <v>0</v>
      </c>
      <c r="AP146" s="26">
        <f>D145+Q146-Y146</f>
        <v>0</v>
      </c>
      <c r="AQ146" s="26">
        <f>E145+R146-Z146</f>
        <v>0</v>
      </c>
      <c r="AR146" s="26">
        <f>F145+S146-AA146</f>
        <v>0</v>
      </c>
      <c r="AS146" s="26">
        <f>G145+T146-AB146</f>
        <v>0</v>
      </c>
      <c r="AT146" s="26">
        <f>H145+U146-AC146</f>
        <v>0</v>
      </c>
      <c r="AU146" s="26">
        <f>I145+V146-AD146</f>
        <v>0</v>
      </c>
      <c r="AV146" s="26">
        <f>AM146</f>
        <v>795</v>
      </c>
      <c r="AW146" s="26">
        <f>AV146-BE146</f>
        <v>795</v>
      </c>
      <c r="AX146" s="26">
        <f>AW146-BF146</f>
        <v>795</v>
      </c>
      <c r="AY146" s="26">
        <f>AX146-BG146</f>
        <v>795</v>
      </c>
      <c r="AZ146" s="26">
        <f>AY146-BH146</f>
        <v>795</v>
      </c>
      <c r="BA146" s="26">
        <f>AZ146-BI146</f>
        <v>795</v>
      </c>
      <c r="BB146" s="26">
        <f>BA146-BJ146</f>
        <v>795</v>
      </c>
      <c r="BC146" s="26">
        <f>BB146-BK146</f>
        <v>795</v>
      </c>
      <c r="BD146" s="26">
        <f>BC146-BL146</f>
        <v>795</v>
      </c>
      <c r="BE146" s="26">
        <f>IF(AV146&gt;0.005,MIN(AV146,INDEX($AN146:$AU146,1,B$32)),0)</f>
        <v>0</v>
      </c>
      <c r="BF146" s="26">
        <f>IF(AW146&gt;0.005,MIN(AW146,INDEX($AN146:$AU146,1,C$32)),0)</f>
        <v>0</v>
      </c>
      <c r="BG146" s="26">
        <f>IF(AX146&gt;0.005,MIN(AX146,INDEX($AN146:$AU146,1,D$32)),0)</f>
        <v>0</v>
      </c>
      <c r="BH146" s="26">
        <f>IF(AY146&gt;0.005,MIN(AY146,INDEX($AN146:$AU146,1,E$32)),0)</f>
        <v>0</v>
      </c>
      <c r="BI146" s="26">
        <f>IF(AZ146&gt;0.005,MIN(AZ146,INDEX($AN146:$AU146,1,F$32)),0)</f>
        <v>0</v>
      </c>
      <c r="BJ146" s="26">
        <f>IF(BA146&gt;0.005,MIN(BA146,INDEX($AN146:$AU146,1,G$32)),0)</f>
        <v>0</v>
      </c>
      <c r="BK146" s="26">
        <f>IF(BB146&gt;0.005,MIN(BB146,INDEX($AN146:$AU146,1,H$32)),0)</f>
        <v>0</v>
      </c>
      <c r="BL146" s="26">
        <f>IF(BC146&gt;0.005,MIN(BC146,INDEX($AN146:$AU146,1,I$32)),0)</f>
        <v>0</v>
      </c>
      <c r="BM146" s="27">
        <f>IF(M146-J146&gt;0.005,1,0)</f>
        <v>0</v>
      </c>
    </row>
    <row r="147">
      <c r="A147" s="14" t="n">
        <v>111</v>
      </c>
      <c r="B147" s="26">
        <f>IF(AN147-INDEX($BE147:$BL147,1,$J$22)&lt;0.5,0,AN147-INDEX($BE147:$BL147,1,$J$22))</f>
        <v>0</v>
      </c>
      <c r="C147" s="26">
        <f>IF(AO147-INDEX($BE147:$BL147,1,$J$23)&lt;0.5,0,AO147-INDEX($BE147:$BL147,1,$J$23))</f>
        <v>0</v>
      </c>
      <c r="D147" s="26">
        <f>IF(AP147-INDEX($BE147:$BL147,1,$J$24)&lt;0.5,0,AP147-INDEX($BE147:$BL147,1,$J$24))</f>
        <v>0</v>
      </c>
      <c r="E147" s="26">
        <f>IF(AQ147-INDEX($BE147:$BL147,1,$J$25)&lt;0.5,0,AQ147-INDEX($BE147:$BL147,1,$J$25))</f>
        <v>0</v>
      </c>
      <c r="F147" s="26">
        <f>IF(AR147-INDEX($BE147:$BL147,1,$J$26)&lt;0.5,0,AR147-INDEX($BE147:$BL147,1,$J$26))</f>
        <v>0</v>
      </c>
      <c r="G147" s="26">
        <f>IF(AS147-INDEX($BE147:$BL147,1,$J$27)&lt;0.5,0,AS147-INDEX($BE147:$BL147,1,$J$27))</f>
        <v>0</v>
      </c>
      <c r="H147" s="26">
        <f>IF(AT147-INDEX($BE147:$BL147,1,$J$28)&lt;0.5,0,AT147-INDEX($BE147:$BL147,1,$J$28))</f>
        <v>0</v>
      </c>
      <c r="I147" s="26">
        <f>IF(AU147-INDEX($BE147:$BL147,1,$J$29)&lt;0.5,0,AU147-INDEX($BE147:$BL147,1,$J$29))</f>
        <v>0</v>
      </c>
      <c r="J147" s="13">
        <f>SUM(B147:I147)</f>
        <v>0</v>
      </c>
      <c r="K147" s="26">
        <f>SUM(O147:V147)</f>
        <v>0</v>
      </c>
      <c r="L147" s="26">
        <f>SUM(W147:AD147)+SUM(BE147:BL147)</f>
        <v>0</v>
      </c>
      <c r="M147" s="26">
        <f>J146</f>
        <v>0</v>
      </c>
      <c r="N147" s="27">
        <f>IF(M147&gt;0,1,0)</f>
        <v>0</v>
      </c>
      <c r="O147" s="26">
        <f>B146*$B$12/1200</f>
        <v>0</v>
      </c>
      <c r="P147" s="26">
        <f>C146*$C$12/1200</f>
        <v>0</v>
      </c>
      <c r="Q147" s="26">
        <f>D146*$D$12/1200</f>
        <v>0</v>
      </c>
      <c r="R147" s="26">
        <f>E146*$E$12/1200</f>
        <v>0</v>
      </c>
      <c r="S147" s="26">
        <f>F146*$F$12/1200</f>
        <v>0</v>
      </c>
      <c r="T147" s="26">
        <f>G146*$G$12/1200</f>
        <v>0</v>
      </c>
      <c r="U147" s="26">
        <f>H146*$H$12/1200</f>
        <v>0</v>
      </c>
      <c r="V147" s="26">
        <f>I146*$I$12/1200</f>
        <v>0</v>
      </c>
      <c r="W147" s="26">
        <f>IF(B146&gt;0,MIN($B$13,B146+O147,AE147),0)</f>
        <v>0</v>
      </c>
      <c r="X147" s="26">
        <f>IF(C146&gt;0,MIN($C$13,C146+P147,AF147),0)</f>
        <v>0</v>
      </c>
      <c r="Y147" s="26">
        <f>IF(D146&gt;0,MIN($D$13,D146+Q147,AG147),0)</f>
        <v>0</v>
      </c>
      <c r="Z147" s="26">
        <f>IF(E146&gt;0,MIN($E$13,E146+R147,AH147),0)</f>
        <v>0</v>
      </c>
      <c r="AA147" s="26">
        <f>IF(F146&gt;0,MIN($F$13,F146+S147,AI147),0)</f>
        <v>0</v>
      </c>
      <c r="AB147" s="26">
        <f>IF(G146&gt;0,MIN($G$13,G146+T147,AJ147),0)</f>
        <v>0</v>
      </c>
      <c r="AC147" s="26">
        <f>IF(H146&gt;0,MIN($H$13,H146+U147,AK147),0)</f>
        <v>0</v>
      </c>
      <c r="AD147" s="26">
        <f>IF(I146&gt;0,MIN($I$13,I146+V147,AL147),0)</f>
        <v>0</v>
      </c>
      <c r="AE147" s="26">
        <f>$B$19</f>
        <v>795</v>
      </c>
      <c r="AF147" s="26">
        <f>AE147-W147</f>
        <v>795</v>
      </c>
      <c r="AG147" s="26">
        <f>AF147-X147</f>
        <v>795</v>
      </c>
      <c r="AH147" s="26">
        <f>AG147-Y147</f>
        <v>795</v>
      </c>
      <c r="AI147" s="26">
        <f>AH147-Z147</f>
        <v>795</v>
      </c>
      <c r="AJ147" s="26">
        <f>AI147-AA147</f>
        <v>795</v>
      </c>
      <c r="AK147" s="26">
        <f>AJ147-AB147</f>
        <v>795</v>
      </c>
      <c r="AL147" s="26">
        <f>AK147-AC147</f>
        <v>795</v>
      </c>
      <c r="AM147" s="26">
        <f>AL147-AD147</f>
        <v>795</v>
      </c>
      <c r="AN147" s="26">
        <f>B146+O147-W147</f>
        <v>0</v>
      </c>
      <c r="AO147" s="26">
        <f>C146+P147-X147</f>
        <v>0</v>
      </c>
      <c r="AP147" s="26">
        <f>D146+Q147-Y147</f>
        <v>0</v>
      </c>
      <c r="AQ147" s="26">
        <f>E146+R147-Z147</f>
        <v>0</v>
      </c>
      <c r="AR147" s="26">
        <f>F146+S147-AA147</f>
        <v>0</v>
      </c>
      <c r="AS147" s="26">
        <f>G146+T147-AB147</f>
        <v>0</v>
      </c>
      <c r="AT147" s="26">
        <f>H146+U147-AC147</f>
        <v>0</v>
      </c>
      <c r="AU147" s="26">
        <f>I146+V147-AD147</f>
        <v>0</v>
      </c>
      <c r="AV147" s="26">
        <f>AM147</f>
        <v>795</v>
      </c>
      <c r="AW147" s="26">
        <f>AV147-BE147</f>
        <v>795</v>
      </c>
      <c r="AX147" s="26">
        <f>AW147-BF147</f>
        <v>795</v>
      </c>
      <c r="AY147" s="26">
        <f>AX147-BG147</f>
        <v>795</v>
      </c>
      <c r="AZ147" s="26">
        <f>AY147-BH147</f>
        <v>795</v>
      </c>
      <c r="BA147" s="26">
        <f>AZ147-BI147</f>
        <v>795</v>
      </c>
      <c r="BB147" s="26">
        <f>BA147-BJ147</f>
        <v>795</v>
      </c>
      <c r="BC147" s="26">
        <f>BB147-BK147</f>
        <v>795</v>
      </c>
      <c r="BD147" s="26">
        <f>BC147-BL147</f>
        <v>795</v>
      </c>
      <c r="BE147" s="26">
        <f>IF(AV147&gt;0.005,MIN(AV147,INDEX($AN147:$AU147,1,B$32)),0)</f>
        <v>0</v>
      </c>
      <c r="BF147" s="26">
        <f>IF(AW147&gt;0.005,MIN(AW147,INDEX($AN147:$AU147,1,C$32)),0)</f>
        <v>0</v>
      </c>
      <c r="BG147" s="26">
        <f>IF(AX147&gt;0.005,MIN(AX147,INDEX($AN147:$AU147,1,D$32)),0)</f>
        <v>0</v>
      </c>
      <c r="BH147" s="26">
        <f>IF(AY147&gt;0.005,MIN(AY147,INDEX($AN147:$AU147,1,E$32)),0)</f>
        <v>0</v>
      </c>
      <c r="BI147" s="26">
        <f>IF(AZ147&gt;0.005,MIN(AZ147,INDEX($AN147:$AU147,1,F$32)),0)</f>
        <v>0</v>
      </c>
      <c r="BJ147" s="26">
        <f>IF(BA147&gt;0.005,MIN(BA147,INDEX($AN147:$AU147,1,G$32)),0)</f>
        <v>0</v>
      </c>
      <c r="BK147" s="26">
        <f>IF(BB147&gt;0.005,MIN(BB147,INDEX($AN147:$AU147,1,H$32)),0)</f>
        <v>0</v>
      </c>
      <c r="BL147" s="26">
        <f>IF(BC147&gt;0.005,MIN(BC147,INDEX($AN147:$AU147,1,I$32)),0)</f>
        <v>0</v>
      </c>
      <c r="BM147" s="27">
        <f>IF(M147-J147&gt;0.005,1,0)</f>
        <v>0</v>
      </c>
    </row>
    <row r="148">
      <c r="A148" s="14" t="n">
        <v>112</v>
      </c>
      <c r="B148" s="26">
        <f>IF(AN148-INDEX($BE148:$BL148,1,$J$22)&lt;0.5,0,AN148-INDEX($BE148:$BL148,1,$J$22))</f>
        <v>0</v>
      </c>
      <c r="C148" s="26">
        <f>IF(AO148-INDEX($BE148:$BL148,1,$J$23)&lt;0.5,0,AO148-INDEX($BE148:$BL148,1,$J$23))</f>
        <v>0</v>
      </c>
      <c r="D148" s="26">
        <f>IF(AP148-INDEX($BE148:$BL148,1,$J$24)&lt;0.5,0,AP148-INDEX($BE148:$BL148,1,$J$24))</f>
        <v>0</v>
      </c>
      <c r="E148" s="26">
        <f>IF(AQ148-INDEX($BE148:$BL148,1,$J$25)&lt;0.5,0,AQ148-INDEX($BE148:$BL148,1,$J$25))</f>
        <v>0</v>
      </c>
      <c r="F148" s="26">
        <f>IF(AR148-INDEX($BE148:$BL148,1,$J$26)&lt;0.5,0,AR148-INDEX($BE148:$BL148,1,$J$26))</f>
        <v>0</v>
      </c>
      <c r="G148" s="26">
        <f>IF(AS148-INDEX($BE148:$BL148,1,$J$27)&lt;0.5,0,AS148-INDEX($BE148:$BL148,1,$J$27))</f>
        <v>0</v>
      </c>
      <c r="H148" s="26">
        <f>IF(AT148-INDEX($BE148:$BL148,1,$J$28)&lt;0.5,0,AT148-INDEX($BE148:$BL148,1,$J$28))</f>
        <v>0</v>
      </c>
      <c r="I148" s="26">
        <f>IF(AU148-INDEX($BE148:$BL148,1,$J$29)&lt;0.5,0,AU148-INDEX($BE148:$BL148,1,$J$29))</f>
        <v>0</v>
      </c>
      <c r="J148" s="13">
        <f>SUM(B148:I148)</f>
        <v>0</v>
      </c>
      <c r="K148" s="26">
        <f>SUM(O148:V148)</f>
        <v>0</v>
      </c>
      <c r="L148" s="26">
        <f>SUM(W148:AD148)+SUM(BE148:BL148)</f>
        <v>0</v>
      </c>
      <c r="M148" s="26">
        <f>J147</f>
        <v>0</v>
      </c>
      <c r="N148" s="27">
        <f>IF(M148&gt;0,1,0)</f>
        <v>0</v>
      </c>
      <c r="O148" s="26">
        <f>B147*$B$12/1200</f>
        <v>0</v>
      </c>
      <c r="P148" s="26">
        <f>C147*$C$12/1200</f>
        <v>0</v>
      </c>
      <c r="Q148" s="26">
        <f>D147*$D$12/1200</f>
        <v>0</v>
      </c>
      <c r="R148" s="26">
        <f>E147*$E$12/1200</f>
        <v>0</v>
      </c>
      <c r="S148" s="26">
        <f>F147*$F$12/1200</f>
        <v>0</v>
      </c>
      <c r="T148" s="26">
        <f>G147*$G$12/1200</f>
        <v>0</v>
      </c>
      <c r="U148" s="26">
        <f>H147*$H$12/1200</f>
        <v>0</v>
      </c>
      <c r="V148" s="26">
        <f>I147*$I$12/1200</f>
        <v>0</v>
      </c>
      <c r="W148" s="26">
        <f>IF(B147&gt;0,MIN($B$13,B147+O148,AE148),0)</f>
        <v>0</v>
      </c>
      <c r="X148" s="26">
        <f>IF(C147&gt;0,MIN($C$13,C147+P148,AF148),0)</f>
        <v>0</v>
      </c>
      <c r="Y148" s="26">
        <f>IF(D147&gt;0,MIN($D$13,D147+Q148,AG148),0)</f>
        <v>0</v>
      </c>
      <c r="Z148" s="26">
        <f>IF(E147&gt;0,MIN($E$13,E147+R148,AH148),0)</f>
        <v>0</v>
      </c>
      <c r="AA148" s="26">
        <f>IF(F147&gt;0,MIN($F$13,F147+S148,AI148),0)</f>
        <v>0</v>
      </c>
      <c r="AB148" s="26">
        <f>IF(G147&gt;0,MIN($G$13,G147+T148,AJ148),0)</f>
        <v>0</v>
      </c>
      <c r="AC148" s="26">
        <f>IF(H147&gt;0,MIN($H$13,H147+U148,AK148),0)</f>
        <v>0</v>
      </c>
      <c r="AD148" s="26">
        <f>IF(I147&gt;0,MIN($I$13,I147+V148,AL148),0)</f>
        <v>0</v>
      </c>
      <c r="AE148" s="26">
        <f>$B$19</f>
        <v>795</v>
      </c>
      <c r="AF148" s="26">
        <f>AE148-W148</f>
        <v>795</v>
      </c>
      <c r="AG148" s="26">
        <f>AF148-X148</f>
        <v>795</v>
      </c>
      <c r="AH148" s="26">
        <f>AG148-Y148</f>
        <v>795</v>
      </c>
      <c r="AI148" s="26">
        <f>AH148-Z148</f>
        <v>795</v>
      </c>
      <c r="AJ148" s="26">
        <f>AI148-AA148</f>
        <v>795</v>
      </c>
      <c r="AK148" s="26">
        <f>AJ148-AB148</f>
        <v>795</v>
      </c>
      <c r="AL148" s="26">
        <f>AK148-AC148</f>
        <v>795</v>
      </c>
      <c r="AM148" s="26">
        <f>AL148-AD148</f>
        <v>795</v>
      </c>
      <c r="AN148" s="26">
        <f>B147+O148-W148</f>
        <v>0</v>
      </c>
      <c r="AO148" s="26">
        <f>C147+P148-X148</f>
        <v>0</v>
      </c>
      <c r="AP148" s="26">
        <f>D147+Q148-Y148</f>
        <v>0</v>
      </c>
      <c r="AQ148" s="26">
        <f>E147+R148-Z148</f>
        <v>0</v>
      </c>
      <c r="AR148" s="26">
        <f>F147+S148-AA148</f>
        <v>0</v>
      </c>
      <c r="AS148" s="26">
        <f>G147+T148-AB148</f>
        <v>0</v>
      </c>
      <c r="AT148" s="26">
        <f>H147+U148-AC148</f>
        <v>0</v>
      </c>
      <c r="AU148" s="26">
        <f>I147+V148-AD148</f>
        <v>0</v>
      </c>
      <c r="AV148" s="26">
        <f>AM148</f>
        <v>795</v>
      </c>
      <c r="AW148" s="26">
        <f>AV148-BE148</f>
        <v>795</v>
      </c>
      <c r="AX148" s="26">
        <f>AW148-BF148</f>
        <v>795</v>
      </c>
      <c r="AY148" s="26">
        <f>AX148-BG148</f>
        <v>795</v>
      </c>
      <c r="AZ148" s="26">
        <f>AY148-BH148</f>
        <v>795</v>
      </c>
      <c r="BA148" s="26">
        <f>AZ148-BI148</f>
        <v>795</v>
      </c>
      <c r="BB148" s="26">
        <f>BA148-BJ148</f>
        <v>795</v>
      </c>
      <c r="BC148" s="26">
        <f>BB148-BK148</f>
        <v>795</v>
      </c>
      <c r="BD148" s="26">
        <f>BC148-BL148</f>
        <v>795</v>
      </c>
      <c r="BE148" s="26">
        <f>IF(AV148&gt;0.005,MIN(AV148,INDEX($AN148:$AU148,1,B$32)),0)</f>
        <v>0</v>
      </c>
      <c r="BF148" s="26">
        <f>IF(AW148&gt;0.005,MIN(AW148,INDEX($AN148:$AU148,1,C$32)),0)</f>
        <v>0</v>
      </c>
      <c r="BG148" s="26">
        <f>IF(AX148&gt;0.005,MIN(AX148,INDEX($AN148:$AU148,1,D$32)),0)</f>
        <v>0</v>
      </c>
      <c r="BH148" s="26">
        <f>IF(AY148&gt;0.005,MIN(AY148,INDEX($AN148:$AU148,1,E$32)),0)</f>
        <v>0</v>
      </c>
      <c r="BI148" s="26">
        <f>IF(AZ148&gt;0.005,MIN(AZ148,INDEX($AN148:$AU148,1,F$32)),0)</f>
        <v>0</v>
      </c>
      <c r="BJ148" s="26">
        <f>IF(BA148&gt;0.005,MIN(BA148,INDEX($AN148:$AU148,1,G$32)),0)</f>
        <v>0</v>
      </c>
      <c r="BK148" s="26">
        <f>IF(BB148&gt;0.005,MIN(BB148,INDEX($AN148:$AU148,1,H$32)),0)</f>
        <v>0</v>
      </c>
      <c r="BL148" s="26">
        <f>IF(BC148&gt;0.005,MIN(BC148,INDEX($AN148:$AU148,1,I$32)),0)</f>
        <v>0</v>
      </c>
      <c r="BM148" s="27">
        <f>IF(M148-J148&gt;0.005,1,0)</f>
        <v>0</v>
      </c>
    </row>
    <row r="149">
      <c r="A149" s="14" t="n">
        <v>113</v>
      </c>
      <c r="B149" s="26">
        <f>IF(AN149-INDEX($BE149:$BL149,1,$J$22)&lt;0.5,0,AN149-INDEX($BE149:$BL149,1,$J$22))</f>
        <v>0</v>
      </c>
      <c r="C149" s="26">
        <f>IF(AO149-INDEX($BE149:$BL149,1,$J$23)&lt;0.5,0,AO149-INDEX($BE149:$BL149,1,$J$23))</f>
        <v>0</v>
      </c>
      <c r="D149" s="26">
        <f>IF(AP149-INDEX($BE149:$BL149,1,$J$24)&lt;0.5,0,AP149-INDEX($BE149:$BL149,1,$J$24))</f>
        <v>0</v>
      </c>
      <c r="E149" s="26">
        <f>IF(AQ149-INDEX($BE149:$BL149,1,$J$25)&lt;0.5,0,AQ149-INDEX($BE149:$BL149,1,$J$25))</f>
        <v>0</v>
      </c>
      <c r="F149" s="26">
        <f>IF(AR149-INDEX($BE149:$BL149,1,$J$26)&lt;0.5,0,AR149-INDEX($BE149:$BL149,1,$J$26))</f>
        <v>0</v>
      </c>
      <c r="G149" s="26">
        <f>IF(AS149-INDEX($BE149:$BL149,1,$J$27)&lt;0.5,0,AS149-INDEX($BE149:$BL149,1,$J$27))</f>
        <v>0</v>
      </c>
      <c r="H149" s="26">
        <f>IF(AT149-INDEX($BE149:$BL149,1,$J$28)&lt;0.5,0,AT149-INDEX($BE149:$BL149,1,$J$28))</f>
        <v>0</v>
      </c>
      <c r="I149" s="26">
        <f>IF(AU149-INDEX($BE149:$BL149,1,$J$29)&lt;0.5,0,AU149-INDEX($BE149:$BL149,1,$J$29))</f>
        <v>0</v>
      </c>
      <c r="J149" s="13">
        <f>SUM(B149:I149)</f>
        <v>0</v>
      </c>
      <c r="K149" s="26">
        <f>SUM(O149:V149)</f>
        <v>0</v>
      </c>
      <c r="L149" s="26">
        <f>SUM(W149:AD149)+SUM(BE149:BL149)</f>
        <v>0</v>
      </c>
      <c r="M149" s="26">
        <f>J148</f>
        <v>0</v>
      </c>
      <c r="N149" s="27">
        <f>IF(M149&gt;0,1,0)</f>
        <v>0</v>
      </c>
      <c r="O149" s="26">
        <f>B148*$B$12/1200</f>
        <v>0</v>
      </c>
      <c r="P149" s="26">
        <f>C148*$C$12/1200</f>
        <v>0</v>
      </c>
      <c r="Q149" s="26">
        <f>D148*$D$12/1200</f>
        <v>0</v>
      </c>
      <c r="R149" s="26">
        <f>E148*$E$12/1200</f>
        <v>0</v>
      </c>
      <c r="S149" s="26">
        <f>F148*$F$12/1200</f>
        <v>0</v>
      </c>
      <c r="T149" s="26">
        <f>G148*$G$12/1200</f>
        <v>0</v>
      </c>
      <c r="U149" s="26">
        <f>H148*$H$12/1200</f>
        <v>0</v>
      </c>
      <c r="V149" s="26">
        <f>I148*$I$12/1200</f>
        <v>0</v>
      </c>
      <c r="W149" s="26">
        <f>IF(B148&gt;0,MIN($B$13,B148+O149,AE149),0)</f>
        <v>0</v>
      </c>
      <c r="X149" s="26">
        <f>IF(C148&gt;0,MIN($C$13,C148+P149,AF149),0)</f>
        <v>0</v>
      </c>
      <c r="Y149" s="26">
        <f>IF(D148&gt;0,MIN($D$13,D148+Q149,AG149),0)</f>
        <v>0</v>
      </c>
      <c r="Z149" s="26">
        <f>IF(E148&gt;0,MIN($E$13,E148+R149,AH149),0)</f>
        <v>0</v>
      </c>
      <c r="AA149" s="26">
        <f>IF(F148&gt;0,MIN($F$13,F148+S149,AI149),0)</f>
        <v>0</v>
      </c>
      <c r="AB149" s="26">
        <f>IF(G148&gt;0,MIN($G$13,G148+T149,AJ149),0)</f>
        <v>0</v>
      </c>
      <c r="AC149" s="26">
        <f>IF(H148&gt;0,MIN($H$13,H148+U149,AK149),0)</f>
        <v>0</v>
      </c>
      <c r="AD149" s="26">
        <f>IF(I148&gt;0,MIN($I$13,I148+V149,AL149),0)</f>
        <v>0</v>
      </c>
      <c r="AE149" s="26">
        <f>$B$19</f>
        <v>795</v>
      </c>
      <c r="AF149" s="26">
        <f>AE149-W149</f>
        <v>795</v>
      </c>
      <c r="AG149" s="26">
        <f>AF149-X149</f>
        <v>795</v>
      </c>
      <c r="AH149" s="26">
        <f>AG149-Y149</f>
        <v>795</v>
      </c>
      <c r="AI149" s="26">
        <f>AH149-Z149</f>
        <v>795</v>
      </c>
      <c r="AJ149" s="26">
        <f>AI149-AA149</f>
        <v>795</v>
      </c>
      <c r="AK149" s="26">
        <f>AJ149-AB149</f>
        <v>795</v>
      </c>
      <c r="AL149" s="26">
        <f>AK149-AC149</f>
        <v>795</v>
      </c>
      <c r="AM149" s="26">
        <f>AL149-AD149</f>
        <v>795</v>
      </c>
      <c r="AN149" s="26">
        <f>B148+O149-W149</f>
        <v>0</v>
      </c>
      <c r="AO149" s="26">
        <f>C148+P149-X149</f>
        <v>0</v>
      </c>
      <c r="AP149" s="26">
        <f>D148+Q149-Y149</f>
        <v>0</v>
      </c>
      <c r="AQ149" s="26">
        <f>E148+R149-Z149</f>
        <v>0</v>
      </c>
      <c r="AR149" s="26">
        <f>F148+S149-AA149</f>
        <v>0</v>
      </c>
      <c r="AS149" s="26">
        <f>G148+T149-AB149</f>
        <v>0</v>
      </c>
      <c r="AT149" s="26">
        <f>H148+U149-AC149</f>
        <v>0</v>
      </c>
      <c r="AU149" s="26">
        <f>I148+V149-AD149</f>
        <v>0</v>
      </c>
      <c r="AV149" s="26">
        <f>AM149</f>
        <v>795</v>
      </c>
      <c r="AW149" s="26">
        <f>AV149-BE149</f>
        <v>795</v>
      </c>
      <c r="AX149" s="26">
        <f>AW149-BF149</f>
        <v>795</v>
      </c>
      <c r="AY149" s="26">
        <f>AX149-BG149</f>
        <v>795</v>
      </c>
      <c r="AZ149" s="26">
        <f>AY149-BH149</f>
        <v>795</v>
      </c>
      <c r="BA149" s="26">
        <f>AZ149-BI149</f>
        <v>795</v>
      </c>
      <c r="BB149" s="26">
        <f>BA149-BJ149</f>
        <v>795</v>
      </c>
      <c r="BC149" s="26">
        <f>BB149-BK149</f>
        <v>795</v>
      </c>
      <c r="BD149" s="26">
        <f>BC149-BL149</f>
        <v>795</v>
      </c>
      <c r="BE149" s="26">
        <f>IF(AV149&gt;0.005,MIN(AV149,INDEX($AN149:$AU149,1,B$32)),0)</f>
        <v>0</v>
      </c>
      <c r="BF149" s="26">
        <f>IF(AW149&gt;0.005,MIN(AW149,INDEX($AN149:$AU149,1,C$32)),0)</f>
        <v>0</v>
      </c>
      <c r="BG149" s="26">
        <f>IF(AX149&gt;0.005,MIN(AX149,INDEX($AN149:$AU149,1,D$32)),0)</f>
        <v>0</v>
      </c>
      <c r="BH149" s="26">
        <f>IF(AY149&gt;0.005,MIN(AY149,INDEX($AN149:$AU149,1,E$32)),0)</f>
        <v>0</v>
      </c>
      <c r="BI149" s="26">
        <f>IF(AZ149&gt;0.005,MIN(AZ149,INDEX($AN149:$AU149,1,F$32)),0)</f>
        <v>0</v>
      </c>
      <c r="BJ149" s="26">
        <f>IF(BA149&gt;0.005,MIN(BA149,INDEX($AN149:$AU149,1,G$32)),0)</f>
        <v>0</v>
      </c>
      <c r="BK149" s="26">
        <f>IF(BB149&gt;0.005,MIN(BB149,INDEX($AN149:$AU149,1,H$32)),0)</f>
        <v>0</v>
      </c>
      <c r="BL149" s="26">
        <f>IF(BC149&gt;0.005,MIN(BC149,INDEX($AN149:$AU149,1,I$32)),0)</f>
        <v>0</v>
      </c>
      <c r="BM149" s="27">
        <f>IF(M149-J149&gt;0.005,1,0)</f>
        <v>0</v>
      </c>
    </row>
    <row r="150">
      <c r="A150" s="14" t="n">
        <v>114</v>
      </c>
      <c r="B150" s="26">
        <f>IF(AN150-INDEX($BE150:$BL150,1,$J$22)&lt;0.5,0,AN150-INDEX($BE150:$BL150,1,$J$22))</f>
        <v>0</v>
      </c>
      <c r="C150" s="26">
        <f>IF(AO150-INDEX($BE150:$BL150,1,$J$23)&lt;0.5,0,AO150-INDEX($BE150:$BL150,1,$J$23))</f>
        <v>0</v>
      </c>
      <c r="D150" s="26">
        <f>IF(AP150-INDEX($BE150:$BL150,1,$J$24)&lt;0.5,0,AP150-INDEX($BE150:$BL150,1,$J$24))</f>
        <v>0</v>
      </c>
      <c r="E150" s="26">
        <f>IF(AQ150-INDEX($BE150:$BL150,1,$J$25)&lt;0.5,0,AQ150-INDEX($BE150:$BL150,1,$J$25))</f>
        <v>0</v>
      </c>
      <c r="F150" s="26">
        <f>IF(AR150-INDEX($BE150:$BL150,1,$J$26)&lt;0.5,0,AR150-INDEX($BE150:$BL150,1,$J$26))</f>
        <v>0</v>
      </c>
      <c r="G150" s="26">
        <f>IF(AS150-INDEX($BE150:$BL150,1,$J$27)&lt;0.5,0,AS150-INDEX($BE150:$BL150,1,$J$27))</f>
        <v>0</v>
      </c>
      <c r="H150" s="26">
        <f>IF(AT150-INDEX($BE150:$BL150,1,$J$28)&lt;0.5,0,AT150-INDEX($BE150:$BL150,1,$J$28))</f>
        <v>0</v>
      </c>
      <c r="I150" s="26">
        <f>IF(AU150-INDEX($BE150:$BL150,1,$J$29)&lt;0.5,0,AU150-INDEX($BE150:$BL150,1,$J$29))</f>
        <v>0</v>
      </c>
      <c r="J150" s="13">
        <f>SUM(B150:I150)</f>
        <v>0</v>
      </c>
      <c r="K150" s="26">
        <f>SUM(O150:V150)</f>
        <v>0</v>
      </c>
      <c r="L150" s="26">
        <f>SUM(W150:AD150)+SUM(BE150:BL150)</f>
        <v>0</v>
      </c>
      <c r="M150" s="26">
        <f>J149</f>
        <v>0</v>
      </c>
      <c r="N150" s="27">
        <f>IF(M150&gt;0,1,0)</f>
        <v>0</v>
      </c>
      <c r="O150" s="26">
        <f>B149*$B$12/1200</f>
        <v>0</v>
      </c>
      <c r="P150" s="26">
        <f>C149*$C$12/1200</f>
        <v>0</v>
      </c>
      <c r="Q150" s="26">
        <f>D149*$D$12/1200</f>
        <v>0</v>
      </c>
      <c r="R150" s="26">
        <f>E149*$E$12/1200</f>
        <v>0</v>
      </c>
      <c r="S150" s="26">
        <f>F149*$F$12/1200</f>
        <v>0</v>
      </c>
      <c r="T150" s="26">
        <f>G149*$G$12/1200</f>
        <v>0</v>
      </c>
      <c r="U150" s="26">
        <f>H149*$H$12/1200</f>
        <v>0</v>
      </c>
      <c r="V150" s="26">
        <f>I149*$I$12/1200</f>
        <v>0</v>
      </c>
      <c r="W150" s="26">
        <f>IF(B149&gt;0,MIN($B$13,B149+O150,AE150),0)</f>
        <v>0</v>
      </c>
      <c r="X150" s="26">
        <f>IF(C149&gt;0,MIN($C$13,C149+P150,AF150),0)</f>
        <v>0</v>
      </c>
      <c r="Y150" s="26">
        <f>IF(D149&gt;0,MIN($D$13,D149+Q150,AG150),0)</f>
        <v>0</v>
      </c>
      <c r="Z150" s="26">
        <f>IF(E149&gt;0,MIN($E$13,E149+R150,AH150),0)</f>
        <v>0</v>
      </c>
      <c r="AA150" s="26">
        <f>IF(F149&gt;0,MIN($F$13,F149+S150,AI150),0)</f>
        <v>0</v>
      </c>
      <c r="AB150" s="26">
        <f>IF(G149&gt;0,MIN($G$13,G149+T150,AJ150),0)</f>
        <v>0</v>
      </c>
      <c r="AC150" s="26">
        <f>IF(H149&gt;0,MIN($H$13,H149+U150,AK150),0)</f>
        <v>0</v>
      </c>
      <c r="AD150" s="26">
        <f>IF(I149&gt;0,MIN($I$13,I149+V150,AL150),0)</f>
        <v>0</v>
      </c>
      <c r="AE150" s="26">
        <f>$B$19</f>
        <v>795</v>
      </c>
      <c r="AF150" s="26">
        <f>AE150-W150</f>
        <v>795</v>
      </c>
      <c r="AG150" s="26">
        <f>AF150-X150</f>
        <v>795</v>
      </c>
      <c r="AH150" s="26">
        <f>AG150-Y150</f>
        <v>795</v>
      </c>
      <c r="AI150" s="26">
        <f>AH150-Z150</f>
        <v>795</v>
      </c>
      <c r="AJ150" s="26">
        <f>AI150-AA150</f>
        <v>795</v>
      </c>
      <c r="AK150" s="26">
        <f>AJ150-AB150</f>
        <v>795</v>
      </c>
      <c r="AL150" s="26">
        <f>AK150-AC150</f>
        <v>795</v>
      </c>
      <c r="AM150" s="26">
        <f>AL150-AD150</f>
        <v>795</v>
      </c>
      <c r="AN150" s="26">
        <f>B149+O150-W150</f>
        <v>0</v>
      </c>
      <c r="AO150" s="26">
        <f>C149+P150-X150</f>
        <v>0</v>
      </c>
      <c r="AP150" s="26">
        <f>D149+Q150-Y150</f>
        <v>0</v>
      </c>
      <c r="AQ150" s="26">
        <f>E149+R150-Z150</f>
        <v>0</v>
      </c>
      <c r="AR150" s="26">
        <f>F149+S150-AA150</f>
        <v>0</v>
      </c>
      <c r="AS150" s="26">
        <f>G149+T150-AB150</f>
        <v>0</v>
      </c>
      <c r="AT150" s="26">
        <f>H149+U150-AC150</f>
        <v>0</v>
      </c>
      <c r="AU150" s="26">
        <f>I149+V150-AD150</f>
        <v>0</v>
      </c>
      <c r="AV150" s="26">
        <f>AM150</f>
        <v>795</v>
      </c>
      <c r="AW150" s="26">
        <f>AV150-BE150</f>
        <v>795</v>
      </c>
      <c r="AX150" s="26">
        <f>AW150-BF150</f>
        <v>795</v>
      </c>
      <c r="AY150" s="26">
        <f>AX150-BG150</f>
        <v>795</v>
      </c>
      <c r="AZ150" s="26">
        <f>AY150-BH150</f>
        <v>795</v>
      </c>
      <c r="BA150" s="26">
        <f>AZ150-BI150</f>
        <v>795</v>
      </c>
      <c r="BB150" s="26">
        <f>BA150-BJ150</f>
        <v>795</v>
      </c>
      <c r="BC150" s="26">
        <f>BB150-BK150</f>
        <v>795</v>
      </c>
      <c r="BD150" s="26">
        <f>BC150-BL150</f>
        <v>795</v>
      </c>
      <c r="BE150" s="26">
        <f>IF(AV150&gt;0.005,MIN(AV150,INDEX($AN150:$AU150,1,B$32)),0)</f>
        <v>0</v>
      </c>
      <c r="BF150" s="26">
        <f>IF(AW150&gt;0.005,MIN(AW150,INDEX($AN150:$AU150,1,C$32)),0)</f>
        <v>0</v>
      </c>
      <c r="BG150" s="26">
        <f>IF(AX150&gt;0.005,MIN(AX150,INDEX($AN150:$AU150,1,D$32)),0)</f>
        <v>0</v>
      </c>
      <c r="BH150" s="26">
        <f>IF(AY150&gt;0.005,MIN(AY150,INDEX($AN150:$AU150,1,E$32)),0)</f>
        <v>0</v>
      </c>
      <c r="BI150" s="26">
        <f>IF(AZ150&gt;0.005,MIN(AZ150,INDEX($AN150:$AU150,1,F$32)),0)</f>
        <v>0</v>
      </c>
      <c r="BJ150" s="26">
        <f>IF(BA150&gt;0.005,MIN(BA150,INDEX($AN150:$AU150,1,G$32)),0)</f>
        <v>0</v>
      </c>
      <c r="BK150" s="26">
        <f>IF(BB150&gt;0.005,MIN(BB150,INDEX($AN150:$AU150,1,H$32)),0)</f>
        <v>0</v>
      </c>
      <c r="BL150" s="26">
        <f>IF(BC150&gt;0.005,MIN(BC150,INDEX($AN150:$AU150,1,I$32)),0)</f>
        <v>0</v>
      </c>
      <c r="BM150" s="27">
        <f>IF(M150-J150&gt;0.005,1,0)</f>
        <v>0</v>
      </c>
    </row>
    <row r="151">
      <c r="A151" s="14" t="n">
        <v>115</v>
      </c>
      <c r="B151" s="26">
        <f>IF(AN151-INDEX($BE151:$BL151,1,$J$22)&lt;0.5,0,AN151-INDEX($BE151:$BL151,1,$J$22))</f>
        <v>0</v>
      </c>
      <c r="C151" s="26">
        <f>IF(AO151-INDEX($BE151:$BL151,1,$J$23)&lt;0.5,0,AO151-INDEX($BE151:$BL151,1,$J$23))</f>
        <v>0</v>
      </c>
      <c r="D151" s="26">
        <f>IF(AP151-INDEX($BE151:$BL151,1,$J$24)&lt;0.5,0,AP151-INDEX($BE151:$BL151,1,$J$24))</f>
        <v>0</v>
      </c>
      <c r="E151" s="26">
        <f>IF(AQ151-INDEX($BE151:$BL151,1,$J$25)&lt;0.5,0,AQ151-INDEX($BE151:$BL151,1,$J$25))</f>
        <v>0</v>
      </c>
      <c r="F151" s="26">
        <f>IF(AR151-INDEX($BE151:$BL151,1,$J$26)&lt;0.5,0,AR151-INDEX($BE151:$BL151,1,$J$26))</f>
        <v>0</v>
      </c>
      <c r="G151" s="26">
        <f>IF(AS151-INDEX($BE151:$BL151,1,$J$27)&lt;0.5,0,AS151-INDEX($BE151:$BL151,1,$J$27))</f>
        <v>0</v>
      </c>
      <c r="H151" s="26">
        <f>IF(AT151-INDEX($BE151:$BL151,1,$J$28)&lt;0.5,0,AT151-INDEX($BE151:$BL151,1,$J$28))</f>
        <v>0</v>
      </c>
      <c r="I151" s="26">
        <f>IF(AU151-INDEX($BE151:$BL151,1,$J$29)&lt;0.5,0,AU151-INDEX($BE151:$BL151,1,$J$29))</f>
        <v>0</v>
      </c>
      <c r="J151" s="13">
        <f>SUM(B151:I151)</f>
        <v>0</v>
      </c>
      <c r="K151" s="26">
        <f>SUM(O151:V151)</f>
        <v>0</v>
      </c>
      <c r="L151" s="26">
        <f>SUM(W151:AD151)+SUM(BE151:BL151)</f>
        <v>0</v>
      </c>
      <c r="M151" s="26">
        <f>J150</f>
        <v>0</v>
      </c>
      <c r="N151" s="27">
        <f>IF(M151&gt;0,1,0)</f>
        <v>0</v>
      </c>
      <c r="O151" s="26">
        <f>B150*$B$12/1200</f>
        <v>0</v>
      </c>
      <c r="P151" s="26">
        <f>C150*$C$12/1200</f>
        <v>0</v>
      </c>
      <c r="Q151" s="26">
        <f>D150*$D$12/1200</f>
        <v>0</v>
      </c>
      <c r="R151" s="26">
        <f>E150*$E$12/1200</f>
        <v>0</v>
      </c>
      <c r="S151" s="26">
        <f>F150*$F$12/1200</f>
        <v>0</v>
      </c>
      <c r="T151" s="26">
        <f>G150*$G$12/1200</f>
        <v>0</v>
      </c>
      <c r="U151" s="26">
        <f>H150*$H$12/1200</f>
        <v>0</v>
      </c>
      <c r="V151" s="26">
        <f>I150*$I$12/1200</f>
        <v>0</v>
      </c>
      <c r="W151" s="26">
        <f>IF(B150&gt;0,MIN($B$13,B150+O151,AE151),0)</f>
        <v>0</v>
      </c>
      <c r="X151" s="26">
        <f>IF(C150&gt;0,MIN($C$13,C150+P151,AF151),0)</f>
        <v>0</v>
      </c>
      <c r="Y151" s="26">
        <f>IF(D150&gt;0,MIN($D$13,D150+Q151,AG151),0)</f>
        <v>0</v>
      </c>
      <c r="Z151" s="26">
        <f>IF(E150&gt;0,MIN($E$13,E150+R151,AH151),0)</f>
        <v>0</v>
      </c>
      <c r="AA151" s="26">
        <f>IF(F150&gt;0,MIN($F$13,F150+S151,AI151),0)</f>
        <v>0</v>
      </c>
      <c r="AB151" s="26">
        <f>IF(G150&gt;0,MIN($G$13,G150+T151,AJ151),0)</f>
        <v>0</v>
      </c>
      <c r="AC151" s="26">
        <f>IF(H150&gt;0,MIN($H$13,H150+U151,AK151),0)</f>
        <v>0</v>
      </c>
      <c r="AD151" s="26">
        <f>IF(I150&gt;0,MIN($I$13,I150+V151,AL151),0)</f>
        <v>0</v>
      </c>
      <c r="AE151" s="26">
        <f>$B$19</f>
        <v>795</v>
      </c>
      <c r="AF151" s="26">
        <f>AE151-W151</f>
        <v>795</v>
      </c>
      <c r="AG151" s="26">
        <f>AF151-X151</f>
        <v>795</v>
      </c>
      <c r="AH151" s="26">
        <f>AG151-Y151</f>
        <v>795</v>
      </c>
      <c r="AI151" s="26">
        <f>AH151-Z151</f>
        <v>795</v>
      </c>
      <c r="AJ151" s="26">
        <f>AI151-AA151</f>
        <v>795</v>
      </c>
      <c r="AK151" s="26">
        <f>AJ151-AB151</f>
        <v>795</v>
      </c>
      <c r="AL151" s="26">
        <f>AK151-AC151</f>
        <v>795</v>
      </c>
      <c r="AM151" s="26">
        <f>AL151-AD151</f>
        <v>795</v>
      </c>
      <c r="AN151" s="26">
        <f>B150+O151-W151</f>
        <v>0</v>
      </c>
      <c r="AO151" s="26">
        <f>C150+P151-X151</f>
        <v>0</v>
      </c>
      <c r="AP151" s="26">
        <f>D150+Q151-Y151</f>
        <v>0</v>
      </c>
      <c r="AQ151" s="26">
        <f>E150+R151-Z151</f>
        <v>0</v>
      </c>
      <c r="AR151" s="26">
        <f>F150+S151-AA151</f>
        <v>0</v>
      </c>
      <c r="AS151" s="26">
        <f>G150+T151-AB151</f>
        <v>0</v>
      </c>
      <c r="AT151" s="26">
        <f>H150+U151-AC151</f>
        <v>0</v>
      </c>
      <c r="AU151" s="26">
        <f>I150+V151-AD151</f>
        <v>0</v>
      </c>
      <c r="AV151" s="26">
        <f>AM151</f>
        <v>795</v>
      </c>
      <c r="AW151" s="26">
        <f>AV151-BE151</f>
        <v>795</v>
      </c>
      <c r="AX151" s="26">
        <f>AW151-BF151</f>
        <v>795</v>
      </c>
      <c r="AY151" s="26">
        <f>AX151-BG151</f>
        <v>795</v>
      </c>
      <c r="AZ151" s="26">
        <f>AY151-BH151</f>
        <v>795</v>
      </c>
      <c r="BA151" s="26">
        <f>AZ151-BI151</f>
        <v>795</v>
      </c>
      <c r="BB151" s="26">
        <f>BA151-BJ151</f>
        <v>795</v>
      </c>
      <c r="BC151" s="26">
        <f>BB151-BK151</f>
        <v>795</v>
      </c>
      <c r="BD151" s="26">
        <f>BC151-BL151</f>
        <v>795</v>
      </c>
      <c r="BE151" s="26">
        <f>IF(AV151&gt;0.005,MIN(AV151,INDEX($AN151:$AU151,1,B$32)),0)</f>
        <v>0</v>
      </c>
      <c r="BF151" s="26">
        <f>IF(AW151&gt;0.005,MIN(AW151,INDEX($AN151:$AU151,1,C$32)),0)</f>
        <v>0</v>
      </c>
      <c r="BG151" s="26">
        <f>IF(AX151&gt;0.005,MIN(AX151,INDEX($AN151:$AU151,1,D$32)),0)</f>
        <v>0</v>
      </c>
      <c r="BH151" s="26">
        <f>IF(AY151&gt;0.005,MIN(AY151,INDEX($AN151:$AU151,1,E$32)),0)</f>
        <v>0</v>
      </c>
      <c r="BI151" s="26">
        <f>IF(AZ151&gt;0.005,MIN(AZ151,INDEX($AN151:$AU151,1,F$32)),0)</f>
        <v>0</v>
      </c>
      <c r="BJ151" s="26">
        <f>IF(BA151&gt;0.005,MIN(BA151,INDEX($AN151:$AU151,1,G$32)),0)</f>
        <v>0</v>
      </c>
      <c r="BK151" s="26">
        <f>IF(BB151&gt;0.005,MIN(BB151,INDEX($AN151:$AU151,1,H$32)),0)</f>
        <v>0</v>
      </c>
      <c r="BL151" s="26">
        <f>IF(BC151&gt;0.005,MIN(BC151,INDEX($AN151:$AU151,1,I$32)),0)</f>
        <v>0</v>
      </c>
      <c r="BM151" s="27">
        <f>IF(M151-J151&gt;0.005,1,0)</f>
        <v>0</v>
      </c>
    </row>
    <row r="152">
      <c r="A152" s="14" t="n">
        <v>116</v>
      </c>
      <c r="B152" s="26">
        <f>IF(AN152-INDEX($BE152:$BL152,1,$J$22)&lt;0.5,0,AN152-INDEX($BE152:$BL152,1,$J$22))</f>
        <v>0</v>
      </c>
      <c r="C152" s="26">
        <f>IF(AO152-INDEX($BE152:$BL152,1,$J$23)&lt;0.5,0,AO152-INDEX($BE152:$BL152,1,$J$23))</f>
        <v>0</v>
      </c>
      <c r="D152" s="26">
        <f>IF(AP152-INDEX($BE152:$BL152,1,$J$24)&lt;0.5,0,AP152-INDEX($BE152:$BL152,1,$J$24))</f>
        <v>0</v>
      </c>
      <c r="E152" s="26">
        <f>IF(AQ152-INDEX($BE152:$BL152,1,$J$25)&lt;0.5,0,AQ152-INDEX($BE152:$BL152,1,$J$25))</f>
        <v>0</v>
      </c>
      <c r="F152" s="26">
        <f>IF(AR152-INDEX($BE152:$BL152,1,$J$26)&lt;0.5,0,AR152-INDEX($BE152:$BL152,1,$J$26))</f>
        <v>0</v>
      </c>
      <c r="G152" s="26">
        <f>IF(AS152-INDEX($BE152:$BL152,1,$J$27)&lt;0.5,0,AS152-INDEX($BE152:$BL152,1,$J$27))</f>
        <v>0</v>
      </c>
      <c r="H152" s="26">
        <f>IF(AT152-INDEX($BE152:$BL152,1,$J$28)&lt;0.5,0,AT152-INDEX($BE152:$BL152,1,$J$28))</f>
        <v>0</v>
      </c>
      <c r="I152" s="26">
        <f>IF(AU152-INDEX($BE152:$BL152,1,$J$29)&lt;0.5,0,AU152-INDEX($BE152:$BL152,1,$J$29))</f>
        <v>0</v>
      </c>
      <c r="J152" s="13">
        <f>SUM(B152:I152)</f>
        <v>0</v>
      </c>
      <c r="K152" s="26">
        <f>SUM(O152:V152)</f>
        <v>0</v>
      </c>
      <c r="L152" s="26">
        <f>SUM(W152:AD152)+SUM(BE152:BL152)</f>
        <v>0</v>
      </c>
      <c r="M152" s="26">
        <f>J151</f>
        <v>0</v>
      </c>
      <c r="N152" s="27">
        <f>IF(M152&gt;0,1,0)</f>
        <v>0</v>
      </c>
      <c r="O152" s="26">
        <f>B151*$B$12/1200</f>
        <v>0</v>
      </c>
      <c r="P152" s="26">
        <f>C151*$C$12/1200</f>
        <v>0</v>
      </c>
      <c r="Q152" s="26">
        <f>D151*$D$12/1200</f>
        <v>0</v>
      </c>
      <c r="R152" s="26">
        <f>E151*$E$12/1200</f>
        <v>0</v>
      </c>
      <c r="S152" s="26">
        <f>F151*$F$12/1200</f>
        <v>0</v>
      </c>
      <c r="T152" s="26">
        <f>G151*$G$12/1200</f>
        <v>0</v>
      </c>
      <c r="U152" s="26">
        <f>H151*$H$12/1200</f>
        <v>0</v>
      </c>
      <c r="V152" s="26">
        <f>I151*$I$12/1200</f>
        <v>0</v>
      </c>
      <c r="W152" s="26">
        <f>IF(B151&gt;0,MIN($B$13,B151+O152,AE152),0)</f>
        <v>0</v>
      </c>
      <c r="X152" s="26">
        <f>IF(C151&gt;0,MIN($C$13,C151+P152,AF152),0)</f>
        <v>0</v>
      </c>
      <c r="Y152" s="26">
        <f>IF(D151&gt;0,MIN($D$13,D151+Q152,AG152),0)</f>
        <v>0</v>
      </c>
      <c r="Z152" s="26">
        <f>IF(E151&gt;0,MIN($E$13,E151+R152,AH152),0)</f>
        <v>0</v>
      </c>
      <c r="AA152" s="26">
        <f>IF(F151&gt;0,MIN($F$13,F151+S152,AI152),0)</f>
        <v>0</v>
      </c>
      <c r="AB152" s="26">
        <f>IF(G151&gt;0,MIN($G$13,G151+T152,AJ152),0)</f>
        <v>0</v>
      </c>
      <c r="AC152" s="26">
        <f>IF(H151&gt;0,MIN($H$13,H151+U152,AK152),0)</f>
        <v>0</v>
      </c>
      <c r="AD152" s="26">
        <f>IF(I151&gt;0,MIN($I$13,I151+V152,AL152),0)</f>
        <v>0</v>
      </c>
      <c r="AE152" s="26">
        <f>$B$19</f>
        <v>795</v>
      </c>
      <c r="AF152" s="26">
        <f>AE152-W152</f>
        <v>795</v>
      </c>
      <c r="AG152" s="26">
        <f>AF152-X152</f>
        <v>795</v>
      </c>
      <c r="AH152" s="26">
        <f>AG152-Y152</f>
        <v>795</v>
      </c>
      <c r="AI152" s="26">
        <f>AH152-Z152</f>
        <v>795</v>
      </c>
      <c r="AJ152" s="26">
        <f>AI152-AA152</f>
        <v>795</v>
      </c>
      <c r="AK152" s="26">
        <f>AJ152-AB152</f>
        <v>795</v>
      </c>
      <c r="AL152" s="26">
        <f>AK152-AC152</f>
        <v>795</v>
      </c>
      <c r="AM152" s="26">
        <f>AL152-AD152</f>
        <v>795</v>
      </c>
      <c r="AN152" s="26">
        <f>B151+O152-W152</f>
        <v>0</v>
      </c>
      <c r="AO152" s="26">
        <f>C151+P152-X152</f>
        <v>0</v>
      </c>
      <c r="AP152" s="26">
        <f>D151+Q152-Y152</f>
        <v>0</v>
      </c>
      <c r="AQ152" s="26">
        <f>E151+R152-Z152</f>
        <v>0</v>
      </c>
      <c r="AR152" s="26">
        <f>F151+S152-AA152</f>
        <v>0</v>
      </c>
      <c r="AS152" s="26">
        <f>G151+T152-AB152</f>
        <v>0</v>
      </c>
      <c r="AT152" s="26">
        <f>H151+U152-AC152</f>
        <v>0</v>
      </c>
      <c r="AU152" s="26">
        <f>I151+V152-AD152</f>
        <v>0</v>
      </c>
      <c r="AV152" s="26">
        <f>AM152</f>
        <v>795</v>
      </c>
      <c r="AW152" s="26">
        <f>AV152-BE152</f>
        <v>795</v>
      </c>
      <c r="AX152" s="26">
        <f>AW152-BF152</f>
        <v>795</v>
      </c>
      <c r="AY152" s="26">
        <f>AX152-BG152</f>
        <v>795</v>
      </c>
      <c r="AZ152" s="26">
        <f>AY152-BH152</f>
        <v>795</v>
      </c>
      <c r="BA152" s="26">
        <f>AZ152-BI152</f>
        <v>795</v>
      </c>
      <c r="BB152" s="26">
        <f>BA152-BJ152</f>
        <v>795</v>
      </c>
      <c r="BC152" s="26">
        <f>BB152-BK152</f>
        <v>795</v>
      </c>
      <c r="BD152" s="26">
        <f>BC152-BL152</f>
        <v>795</v>
      </c>
      <c r="BE152" s="26">
        <f>IF(AV152&gt;0.005,MIN(AV152,INDEX($AN152:$AU152,1,B$32)),0)</f>
        <v>0</v>
      </c>
      <c r="BF152" s="26">
        <f>IF(AW152&gt;0.005,MIN(AW152,INDEX($AN152:$AU152,1,C$32)),0)</f>
        <v>0</v>
      </c>
      <c r="BG152" s="26">
        <f>IF(AX152&gt;0.005,MIN(AX152,INDEX($AN152:$AU152,1,D$32)),0)</f>
        <v>0</v>
      </c>
      <c r="BH152" s="26">
        <f>IF(AY152&gt;0.005,MIN(AY152,INDEX($AN152:$AU152,1,E$32)),0)</f>
        <v>0</v>
      </c>
      <c r="BI152" s="26">
        <f>IF(AZ152&gt;0.005,MIN(AZ152,INDEX($AN152:$AU152,1,F$32)),0)</f>
        <v>0</v>
      </c>
      <c r="BJ152" s="26">
        <f>IF(BA152&gt;0.005,MIN(BA152,INDEX($AN152:$AU152,1,G$32)),0)</f>
        <v>0</v>
      </c>
      <c r="BK152" s="26">
        <f>IF(BB152&gt;0.005,MIN(BB152,INDEX($AN152:$AU152,1,H$32)),0)</f>
        <v>0</v>
      </c>
      <c r="BL152" s="26">
        <f>IF(BC152&gt;0.005,MIN(BC152,INDEX($AN152:$AU152,1,I$32)),0)</f>
        <v>0</v>
      </c>
      <c r="BM152" s="27">
        <f>IF(M152-J152&gt;0.005,1,0)</f>
        <v>0</v>
      </c>
    </row>
    <row r="153">
      <c r="A153" s="14" t="n">
        <v>117</v>
      </c>
      <c r="B153" s="26">
        <f>IF(AN153-INDEX($BE153:$BL153,1,$J$22)&lt;0.5,0,AN153-INDEX($BE153:$BL153,1,$J$22))</f>
        <v>0</v>
      </c>
      <c r="C153" s="26">
        <f>IF(AO153-INDEX($BE153:$BL153,1,$J$23)&lt;0.5,0,AO153-INDEX($BE153:$BL153,1,$J$23))</f>
        <v>0</v>
      </c>
      <c r="D153" s="26">
        <f>IF(AP153-INDEX($BE153:$BL153,1,$J$24)&lt;0.5,0,AP153-INDEX($BE153:$BL153,1,$J$24))</f>
        <v>0</v>
      </c>
      <c r="E153" s="26">
        <f>IF(AQ153-INDEX($BE153:$BL153,1,$J$25)&lt;0.5,0,AQ153-INDEX($BE153:$BL153,1,$J$25))</f>
        <v>0</v>
      </c>
      <c r="F153" s="26">
        <f>IF(AR153-INDEX($BE153:$BL153,1,$J$26)&lt;0.5,0,AR153-INDEX($BE153:$BL153,1,$J$26))</f>
        <v>0</v>
      </c>
      <c r="G153" s="26">
        <f>IF(AS153-INDEX($BE153:$BL153,1,$J$27)&lt;0.5,0,AS153-INDEX($BE153:$BL153,1,$J$27))</f>
        <v>0</v>
      </c>
      <c r="H153" s="26">
        <f>IF(AT153-INDEX($BE153:$BL153,1,$J$28)&lt;0.5,0,AT153-INDEX($BE153:$BL153,1,$J$28))</f>
        <v>0</v>
      </c>
      <c r="I153" s="26">
        <f>IF(AU153-INDEX($BE153:$BL153,1,$J$29)&lt;0.5,0,AU153-INDEX($BE153:$BL153,1,$J$29))</f>
        <v>0</v>
      </c>
      <c r="J153" s="13">
        <f>SUM(B153:I153)</f>
        <v>0</v>
      </c>
      <c r="K153" s="26">
        <f>SUM(O153:V153)</f>
        <v>0</v>
      </c>
      <c r="L153" s="26">
        <f>SUM(W153:AD153)+SUM(BE153:BL153)</f>
        <v>0</v>
      </c>
      <c r="M153" s="26">
        <f>J152</f>
        <v>0</v>
      </c>
      <c r="N153" s="27">
        <f>IF(M153&gt;0,1,0)</f>
        <v>0</v>
      </c>
      <c r="O153" s="26">
        <f>B152*$B$12/1200</f>
        <v>0</v>
      </c>
      <c r="P153" s="26">
        <f>C152*$C$12/1200</f>
        <v>0</v>
      </c>
      <c r="Q153" s="26">
        <f>D152*$D$12/1200</f>
        <v>0</v>
      </c>
      <c r="R153" s="26">
        <f>E152*$E$12/1200</f>
        <v>0</v>
      </c>
      <c r="S153" s="26">
        <f>F152*$F$12/1200</f>
        <v>0</v>
      </c>
      <c r="T153" s="26">
        <f>G152*$G$12/1200</f>
        <v>0</v>
      </c>
      <c r="U153" s="26">
        <f>H152*$H$12/1200</f>
        <v>0</v>
      </c>
      <c r="V153" s="26">
        <f>I152*$I$12/1200</f>
        <v>0</v>
      </c>
      <c r="W153" s="26">
        <f>IF(B152&gt;0,MIN($B$13,B152+O153,AE153),0)</f>
        <v>0</v>
      </c>
      <c r="X153" s="26">
        <f>IF(C152&gt;0,MIN($C$13,C152+P153,AF153),0)</f>
        <v>0</v>
      </c>
      <c r="Y153" s="26">
        <f>IF(D152&gt;0,MIN($D$13,D152+Q153,AG153),0)</f>
        <v>0</v>
      </c>
      <c r="Z153" s="26">
        <f>IF(E152&gt;0,MIN($E$13,E152+R153,AH153),0)</f>
        <v>0</v>
      </c>
      <c r="AA153" s="26">
        <f>IF(F152&gt;0,MIN($F$13,F152+S153,AI153),0)</f>
        <v>0</v>
      </c>
      <c r="AB153" s="26">
        <f>IF(G152&gt;0,MIN($G$13,G152+T153,AJ153),0)</f>
        <v>0</v>
      </c>
      <c r="AC153" s="26">
        <f>IF(H152&gt;0,MIN($H$13,H152+U153,AK153),0)</f>
        <v>0</v>
      </c>
      <c r="AD153" s="26">
        <f>IF(I152&gt;0,MIN($I$13,I152+V153,AL153),0)</f>
        <v>0</v>
      </c>
      <c r="AE153" s="26">
        <f>$B$19</f>
        <v>795</v>
      </c>
      <c r="AF153" s="26">
        <f>AE153-W153</f>
        <v>795</v>
      </c>
      <c r="AG153" s="26">
        <f>AF153-X153</f>
        <v>795</v>
      </c>
      <c r="AH153" s="26">
        <f>AG153-Y153</f>
        <v>795</v>
      </c>
      <c r="AI153" s="26">
        <f>AH153-Z153</f>
        <v>795</v>
      </c>
      <c r="AJ153" s="26">
        <f>AI153-AA153</f>
        <v>795</v>
      </c>
      <c r="AK153" s="26">
        <f>AJ153-AB153</f>
        <v>795</v>
      </c>
      <c r="AL153" s="26">
        <f>AK153-AC153</f>
        <v>795</v>
      </c>
      <c r="AM153" s="26">
        <f>AL153-AD153</f>
        <v>795</v>
      </c>
      <c r="AN153" s="26">
        <f>B152+O153-W153</f>
        <v>0</v>
      </c>
      <c r="AO153" s="26">
        <f>C152+P153-X153</f>
        <v>0</v>
      </c>
      <c r="AP153" s="26">
        <f>D152+Q153-Y153</f>
        <v>0</v>
      </c>
      <c r="AQ153" s="26">
        <f>E152+R153-Z153</f>
        <v>0</v>
      </c>
      <c r="AR153" s="26">
        <f>F152+S153-AA153</f>
        <v>0</v>
      </c>
      <c r="AS153" s="26">
        <f>G152+T153-AB153</f>
        <v>0</v>
      </c>
      <c r="AT153" s="26">
        <f>H152+U153-AC153</f>
        <v>0</v>
      </c>
      <c r="AU153" s="26">
        <f>I152+V153-AD153</f>
        <v>0</v>
      </c>
      <c r="AV153" s="26">
        <f>AM153</f>
        <v>795</v>
      </c>
      <c r="AW153" s="26">
        <f>AV153-BE153</f>
        <v>795</v>
      </c>
      <c r="AX153" s="26">
        <f>AW153-BF153</f>
        <v>795</v>
      </c>
      <c r="AY153" s="26">
        <f>AX153-BG153</f>
        <v>795</v>
      </c>
      <c r="AZ153" s="26">
        <f>AY153-BH153</f>
        <v>795</v>
      </c>
      <c r="BA153" s="26">
        <f>AZ153-BI153</f>
        <v>795</v>
      </c>
      <c r="BB153" s="26">
        <f>BA153-BJ153</f>
        <v>795</v>
      </c>
      <c r="BC153" s="26">
        <f>BB153-BK153</f>
        <v>795</v>
      </c>
      <c r="BD153" s="26">
        <f>BC153-BL153</f>
        <v>795</v>
      </c>
      <c r="BE153" s="26">
        <f>IF(AV153&gt;0.005,MIN(AV153,INDEX($AN153:$AU153,1,B$32)),0)</f>
        <v>0</v>
      </c>
      <c r="BF153" s="26">
        <f>IF(AW153&gt;0.005,MIN(AW153,INDEX($AN153:$AU153,1,C$32)),0)</f>
        <v>0</v>
      </c>
      <c r="BG153" s="26">
        <f>IF(AX153&gt;0.005,MIN(AX153,INDEX($AN153:$AU153,1,D$32)),0)</f>
        <v>0</v>
      </c>
      <c r="BH153" s="26">
        <f>IF(AY153&gt;0.005,MIN(AY153,INDEX($AN153:$AU153,1,E$32)),0)</f>
        <v>0</v>
      </c>
      <c r="BI153" s="26">
        <f>IF(AZ153&gt;0.005,MIN(AZ153,INDEX($AN153:$AU153,1,F$32)),0)</f>
        <v>0</v>
      </c>
      <c r="BJ153" s="26">
        <f>IF(BA153&gt;0.005,MIN(BA153,INDEX($AN153:$AU153,1,G$32)),0)</f>
        <v>0</v>
      </c>
      <c r="BK153" s="26">
        <f>IF(BB153&gt;0.005,MIN(BB153,INDEX($AN153:$AU153,1,H$32)),0)</f>
        <v>0</v>
      </c>
      <c r="BL153" s="26">
        <f>IF(BC153&gt;0.005,MIN(BC153,INDEX($AN153:$AU153,1,I$32)),0)</f>
        <v>0</v>
      </c>
      <c r="BM153" s="27">
        <f>IF(M153-J153&gt;0.005,1,0)</f>
        <v>0</v>
      </c>
    </row>
    <row r="154">
      <c r="A154" s="14" t="n">
        <v>118</v>
      </c>
      <c r="B154" s="26">
        <f>IF(AN154-INDEX($BE154:$BL154,1,$J$22)&lt;0.5,0,AN154-INDEX($BE154:$BL154,1,$J$22))</f>
        <v>0</v>
      </c>
      <c r="C154" s="26">
        <f>IF(AO154-INDEX($BE154:$BL154,1,$J$23)&lt;0.5,0,AO154-INDEX($BE154:$BL154,1,$J$23))</f>
        <v>0</v>
      </c>
      <c r="D154" s="26">
        <f>IF(AP154-INDEX($BE154:$BL154,1,$J$24)&lt;0.5,0,AP154-INDEX($BE154:$BL154,1,$J$24))</f>
        <v>0</v>
      </c>
      <c r="E154" s="26">
        <f>IF(AQ154-INDEX($BE154:$BL154,1,$J$25)&lt;0.5,0,AQ154-INDEX($BE154:$BL154,1,$J$25))</f>
        <v>0</v>
      </c>
      <c r="F154" s="26">
        <f>IF(AR154-INDEX($BE154:$BL154,1,$J$26)&lt;0.5,0,AR154-INDEX($BE154:$BL154,1,$J$26))</f>
        <v>0</v>
      </c>
      <c r="G154" s="26">
        <f>IF(AS154-INDEX($BE154:$BL154,1,$J$27)&lt;0.5,0,AS154-INDEX($BE154:$BL154,1,$J$27))</f>
        <v>0</v>
      </c>
      <c r="H154" s="26">
        <f>IF(AT154-INDEX($BE154:$BL154,1,$J$28)&lt;0.5,0,AT154-INDEX($BE154:$BL154,1,$J$28))</f>
        <v>0</v>
      </c>
      <c r="I154" s="26">
        <f>IF(AU154-INDEX($BE154:$BL154,1,$J$29)&lt;0.5,0,AU154-INDEX($BE154:$BL154,1,$J$29))</f>
        <v>0</v>
      </c>
      <c r="J154" s="13">
        <f>SUM(B154:I154)</f>
        <v>0</v>
      </c>
      <c r="K154" s="26">
        <f>SUM(O154:V154)</f>
        <v>0</v>
      </c>
      <c r="L154" s="26">
        <f>SUM(W154:AD154)+SUM(BE154:BL154)</f>
        <v>0</v>
      </c>
      <c r="M154" s="26">
        <f>J153</f>
        <v>0</v>
      </c>
      <c r="N154" s="27">
        <f>IF(M154&gt;0,1,0)</f>
        <v>0</v>
      </c>
      <c r="O154" s="26">
        <f>B153*$B$12/1200</f>
        <v>0</v>
      </c>
      <c r="P154" s="26">
        <f>C153*$C$12/1200</f>
        <v>0</v>
      </c>
      <c r="Q154" s="26">
        <f>D153*$D$12/1200</f>
        <v>0</v>
      </c>
      <c r="R154" s="26">
        <f>E153*$E$12/1200</f>
        <v>0</v>
      </c>
      <c r="S154" s="26">
        <f>F153*$F$12/1200</f>
        <v>0</v>
      </c>
      <c r="T154" s="26">
        <f>G153*$G$12/1200</f>
        <v>0</v>
      </c>
      <c r="U154" s="26">
        <f>H153*$H$12/1200</f>
        <v>0</v>
      </c>
      <c r="V154" s="26">
        <f>I153*$I$12/1200</f>
        <v>0</v>
      </c>
      <c r="W154" s="26">
        <f>IF(B153&gt;0,MIN($B$13,B153+O154,AE154),0)</f>
        <v>0</v>
      </c>
      <c r="X154" s="26">
        <f>IF(C153&gt;0,MIN($C$13,C153+P154,AF154),0)</f>
        <v>0</v>
      </c>
      <c r="Y154" s="26">
        <f>IF(D153&gt;0,MIN($D$13,D153+Q154,AG154),0)</f>
        <v>0</v>
      </c>
      <c r="Z154" s="26">
        <f>IF(E153&gt;0,MIN($E$13,E153+R154,AH154),0)</f>
        <v>0</v>
      </c>
      <c r="AA154" s="26">
        <f>IF(F153&gt;0,MIN($F$13,F153+S154,AI154),0)</f>
        <v>0</v>
      </c>
      <c r="AB154" s="26">
        <f>IF(G153&gt;0,MIN($G$13,G153+T154,AJ154),0)</f>
        <v>0</v>
      </c>
      <c r="AC154" s="26">
        <f>IF(H153&gt;0,MIN($H$13,H153+U154,AK154),0)</f>
        <v>0</v>
      </c>
      <c r="AD154" s="26">
        <f>IF(I153&gt;0,MIN($I$13,I153+V154,AL154),0)</f>
        <v>0</v>
      </c>
      <c r="AE154" s="26">
        <f>$B$19</f>
        <v>795</v>
      </c>
      <c r="AF154" s="26">
        <f>AE154-W154</f>
        <v>795</v>
      </c>
      <c r="AG154" s="26">
        <f>AF154-X154</f>
        <v>795</v>
      </c>
      <c r="AH154" s="26">
        <f>AG154-Y154</f>
        <v>795</v>
      </c>
      <c r="AI154" s="26">
        <f>AH154-Z154</f>
        <v>795</v>
      </c>
      <c r="AJ154" s="26">
        <f>AI154-AA154</f>
        <v>795</v>
      </c>
      <c r="AK154" s="26">
        <f>AJ154-AB154</f>
        <v>795</v>
      </c>
      <c r="AL154" s="26">
        <f>AK154-AC154</f>
        <v>795</v>
      </c>
      <c r="AM154" s="26">
        <f>AL154-AD154</f>
        <v>795</v>
      </c>
      <c r="AN154" s="26">
        <f>B153+O154-W154</f>
        <v>0</v>
      </c>
      <c r="AO154" s="26">
        <f>C153+P154-X154</f>
        <v>0</v>
      </c>
      <c r="AP154" s="26">
        <f>D153+Q154-Y154</f>
        <v>0</v>
      </c>
      <c r="AQ154" s="26">
        <f>E153+R154-Z154</f>
        <v>0</v>
      </c>
      <c r="AR154" s="26">
        <f>F153+S154-AA154</f>
        <v>0</v>
      </c>
      <c r="AS154" s="26">
        <f>G153+T154-AB154</f>
        <v>0</v>
      </c>
      <c r="AT154" s="26">
        <f>H153+U154-AC154</f>
        <v>0</v>
      </c>
      <c r="AU154" s="26">
        <f>I153+V154-AD154</f>
        <v>0</v>
      </c>
      <c r="AV154" s="26">
        <f>AM154</f>
        <v>795</v>
      </c>
      <c r="AW154" s="26">
        <f>AV154-BE154</f>
        <v>795</v>
      </c>
      <c r="AX154" s="26">
        <f>AW154-BF154</f>
        <v>795</v>
      </c>
      <c r="AY154" s="26">
        <f>AX154-BG154</f>
        <v>795</v>
      </c>
      <c r="AZ154" s="26">
        <f>AY154-BH154</f>
        <v>795</v>
      </c>
      <c r="BA154" s="26">
        <f>AZ154-BI154</f>
        <v>795</v>
      </c>
      <c r="BB154" s="26">
        <f>BA154-BJ154</f>
        <v>795</v>
      </c>
      <c r="BC154" s="26">
        <f>BB154-BK154</f>
        <v>795</v>
      </c>
      <c r="BD154" s="26">
        <f>BC154-BL154</f>
        <v>795</v>
      </c>
      <c r="BE154" s="26">
        <f>IF(AV154&gt;0.005,MIN(AV154,INDEX($AN154:$AU154,1,B$32)),0)</f>
        <v>0</v>
      </c>
      <c r="BF154" s="26">
        <f>IF(AW154&gt;0.005,MIN(AW154,INDEX($AN154:$AU154,1,C$32)),0)</f>
        <v>0</v>
      </c>
      <c r="BG154" s="26">
        <f>IF(AX154&gt;0.005,MIN(AX154,INDEX($AN154:$AU154,1,D$32)),0)</f>
        <v>0</v>
      </c>
      <c r="BH154" s="26">
        <f>IF(AY154&gt;0.005,MIN(AY154,INDEX($AN154:$AU154,1,E$32)),0)</f>
        <v>0</v>
      </c>
      <c r="BI154" s="26">
        <f>IF(AZ154&gt;0.005,MIN(AZ154,INDEX($AN154:$AU154,1,F$32)),0)</f>
        <v>0</v>
      </c>
      <c r="BJ154" s="26">
        <f>IF(BA154&gt;0.005,MIN(BA154,INDEX($AN154:$AU154,1,G$32)),0)</f>
        <v>0</v>
      </c>
      <c r="BK154" s="26">
        <f>IF(BB154&gt;0.005,MIN(BB154,INDEX($AN154:$AU154,1,H$32)),0)</f>
        <v>0</v>
      </c>
      <c r="BL154" s="26">
        <f>IF(BC154&gt;0.005,MIN(BC154,INDEX($AN154:$AU154,1,I$32)),0)</f>
        <v>0</v>
      </c>
      <c r="BM154" s="27">
        <f>IF(M154-J154&gt;0.005,1,0)</f>
        <v>0</v>
      </c>
    </row>
    <row r="155">
      <c r="A155" s="14" t="n">
        <v>119</v>
      </c>
      <c r="B155" s="26">
        <f>IF(AN155-INDEX($BE155:$BL155,1,$J$22)&lt;0.5,0,AN155-INDEX($BE155:$BL155,1,$J$22))</f>
        <v>0</v>
      </c>
      <c r="C155" s="26">
        <f>IF(AO155-INDEX($BE155:$BL155,1,$J$23)&lt;0.5,0,AO155-INDEX($BE155:$BL155,1,$J$23))</f>
        <v>0</v>
      </c>
      <c r="D155" s="26">
        <f>IF(AP155-INDEX($BE155:$BL155,1,$J$24)&lt;0.5,0,AP155-INDEX($BE155:$BL155,1,$J$24))</f>
        <v>0</v>
      </c>
      <c r="E155" s="26">
        <f>IF(AQ155-INDEX($BE155:$BL155,1,$J$25)&lt;0.5,0,AQ155-INDEX($BE155:$BL155,1,$J$25))</f>
        <v>0</v>
      </c>
      <c r="F155" s="26">
        <f>IF(AR155-INDEX($BE155:$BL155,1,$J$26)&lt;0.5,0,AR155-INDEX($BE155:$BL155,1,$J$26))</f>
        <v>0</v>
      </c>
      <c r="G155" s="26">
        <f>IF(AS155-INDEX($BE155:$BL155,1,$J$27)&lt;0.5,0,AS155-INDEX($BE155:$BL155,1,$J$27))</f>
        <v>0</v>
      </c>
      <c r="H155" s="26">
        <f>IF(AT155-INDEX($BE155:$BL155,1,$J$28)&lt;0.5,0,AT155-INDEX($BE155:$BL155,1,$J$28))</f>
        <v>0</v>
      </c>
      <c r="I155" s="26">
        <f>IF(AU155-INDEX($BE155:$BL155,1,$J$29)&lt;0.5,0,AU155-INDEX($BE155:$BL155,1,$J$29))</f>
        <v>0</v>
      </c>
      <c r="J155" s="13">
        <f>SUM(B155:I155)</f>
        <v>0</v>
      </c>
      <c r="K155" s="26">
        <f>SUM(O155:V155)</f>
        <v>0</v>
      </c>
      <c r="L155" s="26">
        <f>SUM(W155:AD155)+SUM(BE155:BL155)</f>
        <v>0</v>
      </c>
      <c r="M155" s="26">
        <f>J154</f>
        <v>0</v>
      </c>
      <c r="N155" s="27">
        <f>IF(M155&gt;0,1,0)</f>
        <v>0</v>
      </c>
      <c r="O155" s="26">
        <f>B154*$B$12/1200</f>
        <v>0</v>
      </c>
      <c r="P155" s="26">
        <f>C154*$C$12/1200</f>
        <v>0</v>
      </c>
      <c r="Q155" s="26">
        <f>D154*$D$12/1200</f>
        <v>0</v>
      </c>
      <c r="R155" s="26">
        <f>E154*$E$12/1200</f>
        <v>0</v>
      </c>
      <c r="S155" s="26">
        <f>F154*$F$12/1200</f>
        <v>0</v>
      </c>
      <c r="T155" s="26">
        <f>G154*$G$12/1200</f>
        <v>0</v>
      </c>
      <c r="U155" s="26">
        <f>H154*$H$12/1200</f>
        <v>0</v>
      </c>
      <c r="V155" s="26">
        <f>I154*$I$12/1200</f>
        <v>0</v>
      </c>
      <c r="W155" s="26">
        <f>IF(B154&gt;0,MIN($B$13,B154+O155,AE155),0)</f>
        <v>0</v>
      </c>
      <c r="X155" s="26">
        <f>IF(C154&gt;0,MIN($C$13,C154+P155,AF155),0)</f>
        <v>0</v>
      </c>
      <c r="Y155" s="26">
        <f>IF(D154&gt;0,MIN($D$13,D154+Q155,AG155),0)</f>
        <v>0</v>
      </c>
      <c r="Z155" s="26">
        <f>IF(E154&gt;0,MIN($E$13,E154+R155,AH155),0)</f>
        <v>0</v>
      </c>
      <c r="AA155" s="26">
        <f>IF(F154&gt;0,MIN($F$13,F154+S155,AI155),0)</f>
        <v>0</v>
      </c>
      <c r="AB155" s="26">
        <f>IF(G154&gt;0,MIN($G$13,G154+T155,AJ155),0)</f>
        <v>0</v>
      </c>
      <c r="AC155" s="26">
        <f>IF(H154&gt;0,MIN($H$13,H154+U155,AK155),0)</f>
        <v>0</v>
      </c>
      <c r="AD155" s="26">
        <f>IF(I154&gt;0,MIN($I$13,I154+V155,AL155),0)</f>
        <v>0</v>
      </c>
      <c r="AE155" s="26">
        <f>$B$19</f>
        <v>795</v>
      </c>
      <c r="AF155" s="26">
        <f>AE155-W155</f>
        <v>795</v>
      </c>
      <c r="AG155" s="26">
        <f>AF155-X155</f>
        <v>795</v>
      </c>
      <c r="AH155" s="26">
        <f>AG155-Y155</f>
        <v>795</v>
      </c>
      <c r="AI155" s="26">
        <f>AH155-Z155</f>
        <v>795</v>
      </c>
      <c r="AJ155" s="26">
        <f>AI155-AA155</f>
        <v>795</v>
      </c>
      <c r="AK155" s="26">
        <f>AJ155-AB155</f>
        <v>795</v>
      </c>
      <c r="AL155" s="26">
        <f>AK155-AC155</f>
        <v>795</v>
      </c>
      <c r="AM155" s="26">
        <f>AL155-AD155</f>
        <v>795</v>
      </c>
      <c r="AN155" s="26">
        <f>B154+O155-W155</f>
        <v>0</v>
      </c>
      <c r="AO155" s="26">
        <f>C154+P155-X155</f>
        <v>0</v>
      </c>
      <c r="AP155" s="26">
        <f>D154+Q155-Y155</f>
        <v>0</v>
      </c>
      <c r="AQ155" s="26">
        <f>E154+R155-Z155</f>
        <v>0</v>
      </c>
      <c r="AR155" s="26">
        <f>F154+S155-AA155</f>
        <v>0</v>
      </c>
      <c r="AS155" s="26">
        <f>G154+T155-AB155</f>
        <v>0</v>
      </c>
      <c r="AT155" s="26">
        <f>H154+U155-AC155</f>
        <v>0</v>
      </c>
      <c r="AU155" s="26">
        <f>I154+V155-AD155</f>
        <v>0</v>
      </c>
      <c r="AV155" s="26">
        <f>AM155</f>
        <v>795</v>
      </c>
      <c r="AW155" s="26">
        <f>AV155-BE155</f>
        <v>795</v>
      </c>
      <c r="AX155" s="26">
        <f>AW155-BF155</f>
        <v>795</v>
      </c>
      <c r="AY155" s="26">
        <f>AX155-BG155</f>
        <v>795</v>
      </c>
      <c r="AZ155" s="26">
        <f>AY155-BH155</f>
        <v>795</v>
      </c>
      <c r="BA155" s="26">
        <f>AZ155-BI155</f>
        <v>795</v>
      </c>
      <c r="BB155" s="26">
        <f>BA155-BJ155</f>
        <v>795</v>
      </c>
      <c r="BC155" s="26">
        <f>BB155-BK155</f>
        <v>795</v>
      </c>
      <c r="BD155" s="26">
        <f>BC155-BL155</f>
        <v>795</v>
      </c>
      <c r="BE155" s="26">
        <f>IF(AV155&gt;0.005,MIN(AV155,INDEX($AN155:$AU155,1,B$32)),0)</f>
        <v>0</v>
      </c>
      <c r="BF155" s="26">
        <f>IF(AW155&gt;0.005,MIN(AW155,INDEX($AN155:$AU155,1,C$32)),0)</f>
        <v>0</v>
      </c>
      <c r="BG155" s="26">
        <f>IF(AX155&gt;0.005,MIN(AX155,INDEX($AN155:$AU155,1,D$32)),0)</f>
        <v>0</v>
      </c>
      <c r="BH155" s="26">
        <f>IF(AY155&gt;0.005,MIN(AY155,INDEX($AN155:$AU155,1,E$32)),0)</f>
        <v>0</v>
      </c>
      <c r="BI155" s="26">
        <f>IF(AZ155&gt;0.005,MIN(AZ155,INDEX($AN155:$AU155,1,F$32)),0)</f>
        <v>0</v>
      </c>
      <c r="BJ155" s="26">
        <f>IF(BA155&gt;0.005,MIN(BA155,INDEX($AN155:$AU155,1,G$32)),0)</f>
        <v>0</v>
      </c>
      <c r="BK155" s="26">
        <f>IF(BB155&gt;0.005,MIN(BB155,INDEX($AN155:$AU155,1,H$32)),0)</f>
        <v>0</v>
      </c>
      <c r="BL155" s="26">
        <f>IF(BC155&gt;0.005,MIN(BC155,INDEX($AN155:$AU155,1,I$32)),0)</f>
        <v>0</v>
      </c>
      <c r="BM155" s="27">
        <f>IF(M155-J155&gt;0.005,1,0)</f>
        <v>0</v>
      </c>
    </row>
    <row r="156">
      <c r="A156" s="14" t="n">
        <v>120</v>
      </c>
      <c r="B156" s="26">
        <f>IF(AN156-INDEX($BE156:$BL156,1,$J$22)&lt;0.5,0,AN156-INDEX($BE156:$BL156,1,$J$22))</f>
        <v>0</v>
      </c>
      <c r="C156" s="26">
        <f>IF(AO156-INDEX($BE156:$BL156,1,$J$23)&lt;0.5,0,AO156-INDEX($BE156:$BL156,1,$J$23))</f>
        <v>0</v>
      </c>
      <c r="D156" s="26">
        <f>IF(AP156-INDEX($BE156:$BL156,1,$J$24)&lt;0.5,0,AP156-INDEX($BE156:$BL156,1,$J$24))</f>
        <v>0</v>
      </c>
      <c r="E156" s="26">
        <f>IF(AQ156-INDEX($BE156:$BL156,1,$J$25)&lt;0.5,0,AQ156-INDEX($BE156:$BL156,1,$J$25))</f>
        <v>0</v>
      </c>
      <c r="F156" s="26">
        <f>IF(AR156-INDEX($BE156:$BL156,1,$J$26)&lt;0.5,0,AR156-INDEX($BE156:$BL156,1,$J$26))</f>
        <v>0</v>
      </c>
      <c r="G156" s="26">
        <f>IF(AS156-INDEX($BE156:$BL156,1,$J$27)&lt;0.5,0,AS156-INDEX($BE156:$BL156,1,$J$27))</f>
        <v>0</v>
      </c>
      <c r="H156" s="26">
        <f>IF(AT156-INDEX($BE156:$BL156,1,$J$28)&lt;0.5,0,AT156-INDEX($BE156:$BL156,1,$J$28))</f>
        <v>0</v>
      </c>
      <c r="I156" s="26">
        <f>IF(AU156-INDEX($BE156:$BL156,1,$J$29)&lt;0.5,0,AU156-INDEX($BE156:$BL156,1,$J$29))</f>
        <v>0</v>
      </c>
      <c r="J156" s="13">
        <f>SUM(B156:I156)</f>
        <v>0</v>
      </c>
      <c r="K156" s="26">
        <f>SUM(O156:V156)</f>
        <v>0</v>
      </c>
      <c r="L156" s="26">
        <f>SUM(W156:AD156)+SUM(BE156:BL156)</f>
        <v>0</v>
      </c>
      <c r="M156" s="26">
        <f>J155</f>
        <v>0</v>
      </c>
      <c r="N156" s="27">
        <f>IF(M156&gt;0,1,0)</f>
        <v>0</v>
      </c>
      <c r="O156" s="26">
        <f>B155*$B$12/1200</f>
        <v>0</v>
      </c>
      <c r="P156" s="26">
        <f>C155*$C$12/1200</f>
        <v>0</v>
      </c>
      <c r="Q156" s="26">
        <f>D155*$D$12/1200</f>
        <v>0</v>
      </c>
      <c r="R156" s="26">
        <f>E155*$E$12/1200</f>
        <v>0</v>
      </c>
      <c r="S156" s="26">
        <f>F155*$F$12/1200</f>
        <v>0</v>
      </c>
      <c r="T156" s="26">
        <f>G155*$G$12/1200</f>
        <v>0</v>
      </c>
      <c r="U156" s="26">
        <f>H155*$H$12/1200</f>
        <v>0</v>
      </c>
      <c r="V156" s="26">
        <f>I155*$I$12/1200</f>
        <v>0</v>
      </c>
      <c r="W156" s="26">
        <f>IF(B155&gt;0,MIN($B$13,B155+O156,AE156),0)</f>
        <v>0</v>
      </c>
      <c r="X156" s="26">
        <f>IF(C155&gt;0,MIN($C$13,C155+P156,AF156),0)</f>
        <v>0</v>
      </c>
      <c r="Y156" s="26">
        <f>IF(D155&gt;0,MIN($D$13,D155+Q156,AG156),0)</f>
        <v>0</v>
      </c>
      <c r="Z156" s="26">
        <f>IF(E155&gt;0,MIN($E$13,E155+R156,AH156),0)</f>
        <v>0</v>
      </c>
      <c r="AA156" s="26">
        <f>IF(F155&gt;0,MIN($F$13,F155+S156,AI156),0)</f>
        <v>0</v>
      </c>
      <c r="AB156" s="26">
        <f>IF(G155&gt;0,MIN($G$13,G155+T156,AJ156),0)</f>
        <v>0</v>
      </c>
      <c r="AC156" s="26">
        <f>IF(H155&gt;0,MIN($H$13,H155+U156,AK156),0)</f>
        <v>0</v>
      </c>
      <c r="AD156" s="26">
        <f>IF(I155&gt;0,MIN($I$13,I155+V156,AL156),0)</f>
        <v>0</v>
      </c>
      <c r="AE156" s="26">
        <f>$B$19</f>
        <v>795</v>
      </c>
      <c r="AF156" s="26">
        <f>AE156-W156</f>
        <v>795</v>
      </c>
      <c r="AG156" s="26">
        <f>AF156-X156</f>
        <v>795</v>
      </c>
      <c r="AH156" s="26">
        <f>AG156-Y156</f>
        <v>795</v>
      </c>
      <c r="AI156" s="26">
        <f>AH156-Z156</f>
        <v>795</v>
      </c>
      <c r="AJ156" s="26">
        <f>AI156-AA156</f>
        <v>795</v>
      </c>
      <c r="AK156" s="26">
        <f>AJ156-AB156</f>
        <v>795</v>
      </c>
      <c r="AL156" s="26">
        <f>AK156-AC156</f>
        <v>795</v>
      </c>
      <c r="AM156" s="26">
        <f>AL156-AD156</f>
        <v>795</v>
      </c>
      <c r="AN156" s="26">
        <f>B155+O156-W156</f>
        <v>0</v>
      </c>
      <c r="AO156" s="26">
        <f>C155+P156-X156</f>
        <v>0</v>
      </c>
      <c r="AP156" s="26">
        <f>D155+Q156-Y156</f>
        <v>0</v>
      </c>
      <c r="AQ156" s="26">
        <f>E155+R156-Z156</f>
        <v>0</v>
      </c>
      <c r="AR156" s="26">
        <f>F155+S156-AA156</f>
        <v>0</v>
      </c>
      <c r="AS156" s="26">
        <f>G155+T156-AB156</f>
        <v>0</v>
      </c>
      <c r="AT156" s="26">
        <f>H155+U156-AC156</f>
        <v>0</v>
      </c>
      <c r="AU156" s="26">
        <f>I155+V156-AD156</f>
        <v>0</v>
      </c>
      <c r="AV156" s="26">
        <f>AM156</f>
        <v>795</v>
      </c>
      <c r="AW156" s="26">
        <f>AV156-BE156</f>
        <v>795</v>
      </c>
      <c r="AX156" s="26">
        <f>AW156-BF156</f>
        <v>795</v>
      </c>
      <c r="AY156" s="26">
        <f>AX156-BG156</f>
        <v>795</v>
      </c>
      <c r="AZ156" s="26">
        <f>AY156-BH156</f>
        <v>795</v>
      </c>
      <c r="BA156" s="26">
        <f>AZ156-BI156</f>
        <v>795</v>
      </c>
      <c r="BB156" s="26">
        <f>BA156-BJ156</f>
        <v>795</v>
      </c>
      <c r="BC156" s="26">
        <f>BB156-BK156</f>
        <v>795</v>
      </c>
      <c r="BD156" s="26">
        <f>BC156-BL156</f>
        <v>795</v>
      </c>
      <c r="BE156" s="26">
        <f>IF(AV156&gt;0.005,MIN(AV156,INDEX($AN156:$AU156,1,B$32)),0)</f>
        <v>0</v>
      </c>
      <c r="BF156" s="26">
        <f>IF(AW156&gt;0.005,MIN(AW156,INDEX($AN156:$AU156,1,C$32)),0)</f>
        <v>0</v>
      </c>
      <c r="BG156" s="26">
        <f>IF(AX156&gt;0.005,MIN(AX156,INDEX($AN156:$AU156,1,D$32)),0)</f>
        <v>0</v>
      </c>
      <c r="BH156" s="26">
        <f>IF(AY156&gt;0.005,MIN(AY156,INDEX($AN156:$AU156,1,E$32)),0)</f>
        <v>0</v>
      </c>
      <c r="BI156" s="26">
        <f>IF(AZ156&gt;0.005,MIN(AZ156,INDEX($AN156:$AU156,1,F$32)),0)</f>
        <v>0</v>
      </c>
      <c r="BJ156" s="26">
        <f>IF(BA156&gt;0.005,MIN(BA156,INDEX($AN156:$AU156,1,G$32)),0)</f>
        <v>0</v>
      </c>
      <c r="BK156" s="26">
        <f>IF(BB156&gt;0.005,MIN(BB156,INDEX($AN156:$AU156,1,H$32)),0)</f>
        <v>0</v>
      </c>
      <c r="BL156" s="26">
        <f>IF(BC156&gt;0.005,MIN(BC156,INDEX($AN156:$AU156,1,I$32)),0)</f>
        <v>0</v>
      </c>
      <c r="BM156" s="27">
        <f>IF(M156-J156&gt;0.005,1,0)</f>
        <v>0</v>
      </c>
    </row>
    <row r="157">
      <c r="A157" s="14" t="n">
        <v>121</v>
      </c>
      <c r="B157" s="26">
        <f>IF(AN157-INDEX($BE157:$BL157,1,$J$22)&lt;0.5,0,AN157-INDEX($BE157:$BL157,1,$J$22))</f>
        <v>0</v>
      </c>
      <c r="C157" s="26">
        <f>IF(AO157-INDEX($BE157:$BL157,1,$J$23)&lt;0.5,0,AO157-INDEX($BE157:$BL157,1,$J$23))</f>
        <v>0</v>
      </c>
      <c r="D157" s="26">
        <f>IF(AP157-INDEX($BE157:$BL157,1,$J$24)&lt;0.5,0,AP157-INDEX($BE157:$BL157,1,$J$24))</f>
        <v>0</v>
      </c>
      <c r="E157" s="26">
        <f>IF(AQ157-INDEX($BE157:$BL157,1,$J$25)&lt;0.5,0,AQ157-INDEX($BE157:$BL157,1,$J$25))</f>
        <v>0</v>
      </c>
      <c r="F157" s="26">
        <f>IF(AR157-INDEX($BE157:$BL157,1,$J$26)&lt;0.5,0,AR157-INDEX($BE157:$BL157,1,$J$26))</f>
        <v>0</v>
      </c>
      <c r="G157" s="26">
        <f>IF(AS157-INDEX($BE157:$BL157,1,$J$27)&lt;0.5,0,AS157-INDEX($BE157:$BL157,1,$J$27))</f>
        <v>0</v>
      </c>
      <c r="H157" s="26">
        <f>IF(AT157-INDEX($BE157:$BL157,1,$J$28)&lt;0.5,0,AT157-INDEX($BE157:$BL157,1,$J$28))</f>
        <v>0</v>
      </c>
      <c r="I157" s="26">
        <f>IF(AU157-INDEX($BE157:$BL157,1,$J$29)&lt;0.5,0,AU157-INDEX($BE157:$BL157,1,$J$29))</f>
        <v>0</v>
      </c>
      <c r="J157" s="13">
        <f>SUM(B157:I157)</f>
        <v>0</v>
      </c>
      <c r="K157" s="26">
        <f>SUM(O157:V157)</f>
        <v>0</v>
      </c>
      <c r="L157" s="26">
        <f>SUM(W157:AD157)+SUM(BE157:BL157)</f>
        <v>0</v>
      </c>
      <c r="M157" s="26">
        <f>J156</f>
        <v>0</v>
      </c>
      <c r="N157" s="27">
        <f>IF(M157&gt;0,1,0)</f>
        <v>0</v>
      </c>
      <c r="O157" s="26">
        <f>B156*$B$12/1200</f>
        <v>0</v>
      </c>
      <c r="P157" s="26">
        <f>C156*$C$12/1200</f>
        <v>0</v>
      </c>
      <c r="Q157" s="26">
        <f>D156*$D$12/1200</f>
        <v>0</v>
      </c>
      <c r="R157" s="26">
        <f>E156*$E$12/1200</f>
        <v>0</v>
      </c>
      <c r="S157" s="26">
        <f>F156*$F$12/1200</f>
        <v>0</v>
      </c>
      <c r="T157" s="26">
        <f>G156*$G$12/1200</f>
        <v>0</v>
      </c>
      <c r="U157" s="26">
        <f>H156*$H$12/1200</f>
        <v>0</v>
      </c>
      <c r="V157" s="26">
        <f>I156*$I$12/1200</f>
        <v>0</v>
      </c>
      <c r="W157" s="26">
        <f>IF(B156&gt;0,MIN($B$13,B156+O157,AE157),0)</f>
        <v>0</v>
      </c>
      <c r="X157" s="26">
        <f>IF(C156&gt;0,MIN($C$13,C156+P157,AF157),0)</f>
        <v>0</v>
      </c>
      <c r="Y157" s="26">
        <f>IF(D156&gt;0,MIN($D$13,D156+Q157,AG157),0)</f>
        <v>0</v>
      </c>
      <c r="Z157" s="26">
        <f>IF(E156&gt;0,MIN($E$13,E156+R157,AH157),0)</f>
        <v>0</v>
      </c>
      <c r="AA157" s="26">
        <f>IF(F156&gt;0,MIN($F$13,F156+S157,AI157),0)</f>
        <v>0</v>
      </c>
      <c r="AB157" s="26">
        <f>IF(G156&gt;0,MIN($G$13,G156+T157,AJ157),0)</f>
        <v>0</v>
      </c>
      <c r="AC157" s="26">
        <f>IF(H156&gt;0,MIN($H$13,H156+U157,AK157),0)</f>
        <v>0</v>
      </c>
      <c r="AD157" s="26">
        <f>IF(I156&gt;0,MIN($I$13,I156+V157,AL157),0)</f>
        <v>0</v>
      </c>
      <c r="AE157" s="26">
        <f>$B$19</f>
        <v>795</v>
      </c>
      <c r="AF157" s="26">
        <f>AE157-W157</f>
        <v>795</v>
      </c>
      <c r="AG157" s="26">
        <f>AF157-X157</f>
        <v>795</v>
      </c>
      <c r="AH157" s="26">
        <f>AG157-Y157</f>
        <v>795</v>
      </c>
      <c r="AI157" s="26">
        <f>AH157-Z157</f>
        <v>795</v>
      </c>
      <c r="AJ157" s="26">
        <f>AI157-AA157</f>
        <v>795</v>
      </c>
      <c r="AK157" s="26">
        <f>AJ157-AB157</f>
        <v>795</v>
      </c>
      <c r="AL157" s="26">
        <f>AK157-AC157</f>
        <v>795</v>
      </c>
      <c r="AM157" s="26">
        <f>AL157-AD157</f>
        <v>795</v>
      </c>
      <c r="AN157" s="26">
        <f>B156+O157-W157</f>
        <v>0</v>
      </c>
      <c r="AO157" s="26">
        <f>C156+P157-X157</f>
        <v>0</v>
      </c>
      <c r="AP157" s="26">
        <f>D156+Q157-Y157</f>
        <v>0</v>
      </c>
      <c r="AQ157" s="26">
        <f>E156+R157-Z157</f>
        <v>0</v>
      </c>
      <c r="AR157" s="26">
        <f>F156+S157-AA157</f>
        <v>0</v>
      </c>
      <c r="AS157" s="26">
        <f>G156+T157-AB157</f>
        <v>0</v>
      </c>
      <c r="AT157" s="26">
        <f>H156+U157-AC157</f>
        <v>0</v>
      </c>
      <c r="AU157" s="26">
        <f>I156+V157-AD157</f>
        <v>0</v>
      </c>
      <c r="AV157" s="26">
        <f>AM157</f>
        <v>795</v>
      </c>
      <c r="AW157" s="26">
        <f>AV157-BE157</f>
        <v>795</v>
      </c>
      <c r="AX157" s="26">
        <f>AW157-BF157</f>
        <v>795</v>
      </c>
      <c r="AY157" s="26">
        <f>AX157-BG157</f>
        <v>795</v>
      </c>
      <c r="AZ157" s="26">
        <f>AY157-BH157</f>
        <v>795</v>
      </c>
      <c r="BA157" s="26">
        <f>AZ157-BI157</f>
        <v>795</v>
      </c>
      <c r="BB157" s="26">
        <f>BA157-BJ157</f>
        <v>795</v>
      </c>
      <c r="BC157" s="26">
        <f>BB157-BK157</f>
        <v>795</v>
      </c>
      <c r="BD157" s="26">
        <f>BC157-BL157</f>
        <v>795</v>
      </c>
      <c r="BE157" s="26">
        <f>IF(AV157&gt;0.005,MIN(AV157,INDEX($AN157:$AU157,1,B$32)),0)</f>
        <v>0</v>
      </c>
      <c r="BF157" s="26">
        <f>IF(AW157&gt;0.005,MIN(AW157,INDEX($AN157:$AU157,1,C$32)),0)</f>
        <v>0</v>
      </c>
      <c r="BG157" s="26">
        <f>IF(AX157&gt;0.005,MIN(AX157,INDEX($AN157:$AU157,1,D$32)),0)</f>
        <v>0</v>
      </c>
      <c r="BH157" s="26">
        <f>IF(AY157&gt;0.005,MIN(AY157,INDEX($AN157:$AU157,1,E$32)),0)</f>
        <v>0</v>
      </c>
      <c r="BI157" s="26">
        <f>IF(AZ157&gt;0.005,MIN(AZ157,INDEX($AN157:$AU157,1,F$32)),0)</f>
        <v>0</v>
      </c>
      <c r="BJ157" s="26">
        <f>IF(BA157&gt;0.005,MIN(BA157,INDEX($AN157:$AU157,1,G$32)),0)</f>
        <v>0</v>
      </c>
      <c r="BK157" s="26">
        <f>IF(BB157&gt;0.005,MIN(BB157,INDEX($AN157:$AU157,1,H$32)),0)</f>
        <v>0</v>
      </c>
      <c r="BL157" s="26">
        <f>IF(BC157&gt;0.005,MIN(BC157,INDEX($AN157:$AU157,1,I$32)),0)</f>
        <v>0</v>
      </c>
      <c r="BM157" s="27">
        <f>IF(M157-J157&gt;0.005,1,0)</f>
        <v>0</v>
      </c>
    </row>
    <row r="158">
      <c r="A158" s="14" t="n">
        <v>122</v>
      </c>
      <c r="B158" s="26">
        <f>IF(AN158-INDEX($BE158:$BL158,1,$J$22)&lt;0.5,0,AN158-INDEX($BE158:$BL158,1,$J$22))</f>
        <v>0</v>
      </c>
      <c r="C158" s="26">
        <f>IF(AO158-INDEX($BE158:$BL158,1,$J$23)&lt;0.5,0,AO158-INDEX($BE158:$BL158,1,$J$23))</f>
        <v>0</v>
      </c>
      <c r="D158" s="26">
        <f>IF(AP158-INDEX($BE158:$BL158,1,$J$24)&lt;0.5,0,AP158-INDEX($BE158:$BL158,1,$J$24))</f>
        <v>0</v>
      </c>
      <c r="E158" s="26">
        <f>IF(AQ158-INDEX($BE158:$BL158,1,$J$25)&lt;0.5,0,AQ158-INDEX($BE158:$BL158,1,$J$25))</f>
        <v>0</v>
      </c>
      <c r="F158" s="26">
        <f>IF(AR158-INDEX($BE158:$BL158,1,$J$26)&lt;0.5,0,AR158-INDEX($BE158:$BL158,1,$J$26))</f>
        <v>0</v>
      </c>
      <c r="G158" s="26">
        <f>IF(AS158-INDEX($BE158:$BL158,1,$J$27)&lt;0.5,0,AS158-INDEX($BE158:$BL158,1,$J$27))</f>
        <v>0</v>
      </c>
      <c r="H158" s="26">
        <f>IF(AT158-INDEX($BE158:$BL158,1,$J$28)&lt;0.5,0,AT158-INDEX($BE158:$BL158,1,$J$28))</f>
        <v>0</v>
      </c>
      <c r="I158" s="26">
        <f>IF(AU158-INDEX($BE158:$BL158,1,$J$29)&lt;0.5,0,AU158-INDEX($BE158:$BL158,1,$J$29))</f>
        <v>0</v>
      </c>
      <c r="J158" s="13">
        <f>SUM(B158:I158)</f>
        <v>0</v>
      </c>
      <c r="K158" s="26">
        <f>SUM(O158:V158)</f>
        <v>0</v>
      </c>
      <c r="L158" s="26">
        <f>SUM(W158:AD158)+SUM(BE158:BL158)</f>
        <v>0</v>
      </c>
      <c r="M158" s="26">
        <f>J157</f>
        <v>0</v>
      </c>
      <c r="N158" s="27">
        <f>IF(M158&gt;0,1,0)</f>
        <v>0</v>
      </c>
      <c r="O158" s="26">
        <f>B157*$B$12/1200</f>
        <v>0</v>
      </c>
      <c r="P158" s="26">
        <f>C157*$C$12/1200</f>
        <v>0</v>
      </c>
      <c r="Q158" s="26">
        <f>D157*$D$12/1200</f>
        <v>0</v>
      </c>
      <c r="R158" s="26">
        <f>E157*$E$12/1200</f>
        <v>0</v>
      </c>
      <c r="S158" s="26">
        <f>F157*$F$12/1200</f>
        <v>0</v>
      </c>
      <c r="T158" s="26">
        <f>G157*$G$12/1200</f>
        <v>0</v>
      </c>
      <c r="U158" s="26">
        <f>H157*$H$12/1200</f>
        <v>0</v>
      </c>
      <c r="V158" s="26">
        <f>I157*$I$12/1200</f>
        <v>0</v>
      </c>
      <c r="W158" s="26">
        <f>IF(B157&gt;0,MIN($B$13,B157+O158,AE158),0)</f>
        <v>0</v>
      </c>
      <c r="X158" s="26">
        <f>IF(C157&gt;0,MIN($C$13,C157+P158,AF158),0)</f>
        <v>0</v>
      </c>
      <c r="Y158" s="26">
        <f>IF(D157&gt;0,MIN($D$13,D157+Q158,AG158),0)</f>
        <v>0</v>
      </c>
      <c r="Z158" s="26">
        <f>IF(E157&gt;0,MIN($E$13,E157+R158,AH158),0)</f>
        <v>0</v>
      </c>
      <c r="AA158" s="26">
        <f>IF(F157&gt;0,MIN($F$13,F157+S158,AI158),0)</f>
        <v>0</v>
      </c>
      <c r="AB158" s="26">
        <f>IF(G157&gt;0,MIN($G$13,G157+T158,AJ158),0)</f>
        <v>0</v>
      </c>
      <c r="AC158" s="26">
        <f>IF(H157&gt;0,MIN($H$13,H157+U158,AK158),0)</f>
        <v>0</v>
      </c>
      <c r="AD158" s="26">
        <f>IF(I157&gt;0,MIN($I$13,I157+V158,AL158),0)</f>
        <v>0</v>
      </c>
      <c r="AE158" s="26">
        <f>$B$19</f>
        <v>795</v>
      </c>
      <c r="AF158" s="26">
        <f>AE158-W158</f>
        <v>795</v>
      </c>
      <c r="AG158" s="26">
        <f>AF158-X158</f>
        <v>795</v>
      </c>
      <c r="AH158" s="26">
        <f>AG158-Y158</f>
        <v>795</v>
      </c>
      <c r="AI158" s="26">
        <f>AH158-Z158</f>
        <v>795</v>
      </c>
      <c r="AJ158" s="26">
        <f>AI158-AA158</f>
        <v>795</v>
      </c>
      <c r="AK158" s="26">
        <f>AJ158-AB158</f>
        <v>795</v>
      </c>
      <c r="AL158" s="26">
        <f>AK158-AC158</f>
        <v>795</v>
      </c>
      <c r="AM158" s="26">
        <f>AL158-AD158</f>
        <v>795</v>
      </c>
      <c r="AN158" s="26">
        <f>B157+O158-W158</f>
        <v>0</v>
      </c>
      <c r="AO158" s="26">
        <f>C157+P158-X158</f>
        <v>0</v>
      </c>
      <c r="AP158" s="26">
        <f>D157+Q158-Y158</f>
        <v>0</v>
      </c>
      <c r="AQ158" s="26">
        <f>E157+R158-Z158</f>
        <v>0</v>
      </c>
      <c r="AR158" s="26">
        <f>F157+S158-AA158</f>
        <v>0</v>
      </c>
      <c r="AS158" s="26">
        <f>G157+T158-AB158</f>
        <v>0</v>
      </c>
      <c r="AT158" s="26">
        <f>H157+U158-AC158</f>
        <v>0</v>
      </c>
      <c r="AU158" s="26">
        <f>I157+V158-AD158</f>
        <v>0</v>
      </c>
      <c r="AV158" s="26">
        <f>AM158</f>
        <v>795</v>
      </c>
      <c r="AW158" s="26">
        <f>AV158-BE158</f>
        <v>795</v>
      </c>
      <c r="AX158" s="26">
        <f>AW158-BF158</f>
        <v>795</v>
      </c>
      <c r="AY158" s="26">
        <f>AX158-BG158</f>
        <v>795</v>
      </c>
      <c r="AZ158" s="26">
        <f>AY158-BH158</f>
        <v>795</v>
      </c>
      <c r="BA158" s="26">
        <f>AZ158-BI158</f>
        <v>795</v>
      </c>
      <c r="BB158" s="26">
        <f>BA158-BJ158</f>
        <v>795</v>
      </c>
      <c r="BC158" s="26">
        <f>BB158-BK158</f>
        <v>795</v>
      </c>
      <c r="BD158" s="26">
        <f>BC158-BL158</f>
        <v>795</v>
      </c>
      <c r="BE158" s="26">
        <f>IF(AV158&gt;0.005,MIN(AV158,INDEX($AN158:$AU158,1,B$32)),0)</f>
        <v>0</v>
      </c>
      <c r="BF158" s="26">
        <f>IF(AW158&gt;0.005,MIN(AW158,INDEX($AN158:$AU158,1,C$32)),0)</f>
        <v>0</v>
      </c>
      <c r="BG158" s="26">
        <f>IF(AX158&gt;0.005,MIN(AX158,INDEX($AN158:$AU158,1,D$32)),0)</f>
        <v>0</v>
      </c>
      <c r="BH158" s="26">
        <f>IF(AY158&gt;0.005,MIN(AY158,INDEX($AN158:$AU158,1,E$32)),0)</f>
        <v>0</v>
      </c>
      <c r="BI158" s="26">
        <f>IF(AZ158&gt;0.005,MIN(AZ158,INDEX($AN158:$AU158,1,F$32)),0)</f>
        <v>0</v>
      </c>
      <c r="BJ158" s="26">
        <f>IF(BA158&gt;0.005,MIN(BA158,INDEX($AN158:$AU158,1,G$32)),0)</f>
        <v>0</v>
      </c>
      <c r="BK158" s="26">
        <f>IF(BB158&gt;0.005,MIN(BB158,INDEX($AN158:$AU158,1,H$32)),0)</f>
        <v>0</v>
      </c>
      <c r="BL158" s="26">
        <f>IF(BC158&gt;0.005,MIN(BC158,INDEX($AN158:$AU158,1,I$32)),0)</f>
        <v>0</v>
      </c>
      <c r="BM158" s="27">
        <f>IF(M158-J158&gt;0.005,1,0)</f>
        <v>0</v>
      </c>
    </row>
    <row r="159">
      <c r="A159" s="14" t="n">
        <v>123</v>
      </c>
      <c r="B159" s="26">
        <f>IF(AN159-INDEX($BE159:$BL159,1,$J$22)&lt;0.5,0,AN159-INDEX($BE159:$BL159,1,$J$22))</f>
        <v>0</v>
      </c>
      <c r="C159" s="26">
        <f>IF(AO159-INDEX($BE159:$BL159,1,$J$23)&lt;0.5,0,AO159-INDEX($BE159:$BL159,1,$J$23))</f>
        <v>0</v>
      </c>
      <c r="D159" s="26">
        <f>IF(AP159-INDEX($BE159:$BL159,1,$J$24)&lt;0.5,0,AP159-INDEX($BE159:$BL159,1,$J$24))</f>
        <v>0</v>
      </c>
      <c r="E159" s="26">
        <f>IF(AQ159-INDEX($BE159:$BL159,1,$J$25)&lt;0.5,0,AQ159-INDEX($BE159:$BL159,1,$J$25))</f>
        <v>0</v>
      </c>
      <c r="F159" s="26">
        <f>IF(AR159-INDEX($BE159:$BL159,1,$J$26)&lt;0.5,0,AR159-INDEX($BE159:$BL159,1,$J$26))</f>
        <v>0</v>
      </c>
      <c r="G159" s="26">
        <f>IF(AS159-INDEX($BE159:$BL159,1,$J$27)&lt;0.5,0,AS159-INDEX($BE159:$BL159,1,$J$27))</f>
        <v>0</v>
      </c>
      <c r="H159" s="26">
        <f>IF(AT159-INDEX($BE159:$BL159,1,$J$28)&lt;0.5,0,AT159-INDEX($BE159:$BL159,1,$J$28))</f>
        <v>0</v>
      </c>
      <c r="I159" s="26">
        <f>IF(AU159-INDEX($BE159:$BL159,1,$J$29)&lt;0.5,0,AU159-INDEX($BE159:$BL159,1,$J$29))</f>
        <v>0</v>
      </c>
      <c r="J159" s="13">
        <f>SUM(B159:I159)</f>
        <v>0</v>
      </c>
      <c r="K159" s="26">
        <f>SUM(O159:V159)</f>
        <v>0</v>
      </c>
      <c r="L159" s="26">
        <f>SUM(W159:AD159)+SUM(BE159:BL159)</f>
        <v>0</v>
      </c>
      <c r="M159" s="26">
        <f>J158</f>
        <v>0</v>
      </c>
      <c r="N159" s="27">
        <f>IF(M159&gt;0,1,0)</f>
        <v>0</v>
      </c>
      <c r="O159" s="26">
        <f>B158*$B$12/1200</f>
        <v>0</v>
      </c>
      <c r="P159" s="26">
        <f>C158*$C$12/1200</f>
        <v>0</v>
      </c>
      <c r="Q159" s="26">
        <f>D158*$D$12/1200</f>
        <v>0</v>
      </c>
      <c r="R159" s="26">
        <f>E158*$E$12/1200</f>
        <v>0</v>
      </c>
      <c r="S159" s="26">
        <f>F158*$F$12/1200</f>
        <v>0</v>
      </c>
      <c r="T159" s="26">
        <f>G158*$G$12/1200</f>
        <v>0</v>
      </c>
      <c r="U159" s="26">
        <f>H158*$H$12/1200</f>
        <v>0</v>
      </c>
      <c r="V159" s="26">
        <f>I158*$I$12/1200</f>
        <v>0</v>
      </c>
      <c r="W159" s="26">
        <f>IF(B158&gt;0,MIN($B$13,B158+O159,AE159),0)</f>
        <v>0</v>
      </c>
      <c r="X159" s="26">
        <f>IF(C158&gt;0,MIN($C$13,C158+P159,AF159),0)</f>
        <v>0</v>
      </c>
      <c r="Y159" s="26">
        <f>IF(D158&gt;0,MIN($D$13,D158+Q159,AG159),0)</f>
        <v>0</v>
      </c>
      <c r="Z159" s="26">
        <f>IF(E158&gt;0,MIN($E$13,E158+R159,AH159),0)</f>
        <v>0</v>
      </c>
      <c r="AA159" s="26">
        <f>IF(F158&gt;0,MIN($F$13,F158+S159,AI159),0)</f>
        <v>0</v>
      </c>
      <c r="AB159" s="26">
        <f>IF(G158&gt;0,MIN($G$13,G158+T159,AJ159),0)</f>
        <v>0</v>
      </c>
      <c r="AC159" s="26">
        <f>IF(H158&gt;0,MIN($H$13,H158+U159,AK159),0)</f>
        <v>0</v>
      </c>
      <c r="AD159" s="26">
        <f>IF(I158&gt;0,MIN($I$13,I158+V159,AL159),0)</f>
        <v>0</v>
      </c>
      <c r="AE159" s="26">
        <f>$B$19</f>
        <v>795</v>
      </c>
      <c r="AF159" s="26">
        <f>AE159-W159</f>
        <v>795</v>
      </c>
      <c r="AG159" s="26">
        <f>AF159-X159</f>
        <v>795</v>
      </c>
      <c r="AH159" s="26">
        <f>AG159-Y159</f>
        <v>795</v>
      </c>
      <c r="AI159" s="26">
        <f>AH159-Z159</f>
        <v>795</v>
      </c>
      <c r="AJ159" s="26">
        <f>AI159-AA159</f>
        <v>795</v>
      </c>
      <c r="AK159" s="26">
        <f>AJ159-AB159</f>
        <v>795</v>
      </c>
      <c r="AL159" s="26">
        <f>AK159-AC159</f>
        <v>795</v>
      </c>
      <c r="AM159" s="26">
        <f>AL159-AD159</f>
        <v>795</v>
      </c>
      <c r="AN159" s="26">
        <f>B158+O159-W159</f>
        <v>0</v>
      </c>
      <c r="AO159" s="26">
        <f>C158+P159-X159</f>
        <v>0</v>
      </c>
      <c r="AP159" s="26">
        <f>D158+Q159-Y159</f>
        <v>0</v>
      </c>
      <c r="AQ159" s="26">
        <f>E158+R159-Z159</f>
        <v>0</v>
      </c>
      <c r="AR159" s="26">
        <f>F158+S159-AA159</f>
        <v>0</v>
      </c>
      <c r="AS159" s="26">
        <f>G158+T159-AB159</f>
        <v>0</v>
      </c>
      <c r="AT159" s="26">
        <f>H158+U159-AC159</f>
        <v>0</v>
      </c>
      <c r="AU159" s="26">
        <f>I158+V159-AD159</f>
        <v>0</v>
      </c>
      <c r="AV159" s="26">
        <f>AM159</f>
        <v>795</v>
      </c>
      <c r="AW159" s="26">
        <f>AV159-BE159</f>
        <v>795</v>
      </c>
      <c r="AX159" s="26">
        <f>AW159-BF159</f>
        <v>795</v>
      </c>
      <c r="AY159" s="26">
        <f>AX159-BG159</f>
        <v>795</v>
      </c>
      <c r="AZ159" s="26">
        <f>AY159-BH159</f>
        <v>795</v>
      </c>
      <c r="BA159" s="26">
        <f>AZ159-BI159</f>
        <v>795</v>
      </c>
      <c r="BB159" s="26">
        <f>BA159-BJ159</f>
        <v>795</v>
      </c>
      <c r="BC159" s="26">
        <f>BB159-BK159</f>
        <v>795</v>
      </c>
      <c r="BD159" s="26">
        <f>BC159-BL159</f>
        <v>795</v>
      </c>
      <c r="BE159" s="26">
        <f>IF(AV159&gt;0.005,MIN(AV159,INDEX($AN159:$AU159,1,B$32)),0)</f>
        <v>0</v>
      </c>
      <c r="BF159" s="26">
        <f>IF(AW159&gt;0.005,MIN(AW159,INDEX($AN159:$AU159,1,C$32)),0)</f>
        <v>0</v>
      </c>
      <c r="BG159" s="26">
        <f>IF(AX159&gt;0.005,MIN(AX159,INDEX($AN159:$AU159,1,D$32)),0)</f>
        <v>0</v>
      </c>
      <c r="BH159" s="26">
        <f>IF(AY159&gt;0.005,MIN(AY159,INDEX($AN159:$AU159,1,E$32)),0)</f>
        <v>0</v>
      </c>
      <c r="BI159" s="26">
        <f>IF(AZ159&gt;0.005,MIN(AZ159,INDEX($AN159:$AU159,1,F$32)),0)</f>
        <v>0</v>
      </c>
      <c r="BJ159" s="26">
        <f>IF(BA159&gt;0.005,MIN(BA159,INDEX($AN159:$AU159,1,G$32)),0)</f>
        <v>0</v>
      </c>
      <c r="BK159" s="26">
        <f>IF(BB159&gt;0.005,MIN(BB159,INDEX($AN159:$AU159,1,H$32)),0)</f>
        <v>0</v>
      </c>
      <c r="BL159" s="26">
        <f>IF(BC159&gt;0.005,MIN(BC159,INDEX($AN159:$AU159,1,I$32)),0)</f>
        <v>0</v>
      </c>
      <c r="BM159" s="27">
        <f>IF(M159-J159&gt;0.005,1,0)</f>
        <v>0</v>
      </c>
    </row>
    <row r="160">
      <c r="A160" s="14" t="n">
        <v>124</v>
      </c>
      <c r="B160" s="26">
        <f>IF(AN160-INDEX($BE160:$BL160,1,$J$22)&lt;0.5,0,AN160-INDEX($BE160:$BL160,1,$J$22))</f>
        <v>0</v>
      </c>
      <c r="C160" s="26">
        <f>IF(AO160-INDEX($BE160:$BL160,1,$J$23)&lt;0.5,0,AO160-INDEX($BE160:$BL160,1,$J$23))</f>
        <v>0</v>
      </c>
      <c r="D160" s="26">
        <f>IF(AP160-INDEX($BE160:$BL160,1,$J$24)&lt;0.5,0,AP160-INDEX($BE160:$BL160,1,$J$24))</f>
        <v>0</v>
      </c>
      <c r="E160" s="26">
        <f>IF(AQ160-INDEX($BE160:$BL160,1,$J$25)&lt;0.5,0,AQ160-INDEX($BE160:$BL160,1,$J$25))</f>
        <v>0</v>
      </c>
      <c r="F160" s="26">
        <f>IF(AR160-INDEX($BE160:$BL160,1,$J$26)&lt;0.5,0,AR160-INDEX($BE160:$BL160,1,$J$26))</f>
        <v>0</v>
      </c>
      <c r="G160" s="26">
        <f>IF(AS160-INDEX($BE160:$BL160,1,$J$27)&lt;0.5,0,AS160-INDEX($BE160:$BL160,1,$J$27))</f>
        <v>0</v>
      </c>
      <c r="H160" s="26">
        <f>IF(AT160-INDEX($BE160:$BL160,1,$J$28)&lt;0.5,0,AT160-INDEX($BE160:$BL160,1,$J$28))</f>
        <v>0</v>
      </c>
      <c r="I160" s="26">
        <f>IF(AU160-INDEX($BE160:$BL160,1,$J$29)&lt;0.5,0,AU160-INDEX($BE160:$BL160,1,$J$29))</f>
        <v>0</v>
      </c>
      <c r="J160" s="13">
        <f>SUM(B160:I160)</f>
        <v>0</v>
      </c>
      <c r="K160" s="26">
        <f>SUM(O160:V160)</f>
        <v>0</v>
      </c>
      <c r="L160" s="26">
        <f>SUM(W160:AD160)+SUM(BE160:BL160)</f>
        <v>0</v>
      </c>
      <c r="M160" s="26">
        <f>J159</f>
        <v>0</v>
      </c>
      <c r="N160" s="27">
        <f>IF(M160&gt;0,1,0)</f>
        <v>0</v>
      </c>
      <c r="O160" s="26">
        <f>B159*$B$12/1200</f>
        <v>0</v>
      </c>
      <c r="P160" s="26">
        <f>C159*$C$12/1200</f>
        <v>0</v>
      </c>
      <c r="Q160" s="26">
        <f>D159*$D$12/1200</f>
        <v>0</v>
      </c>
      <c r="R160" s="26">
        <f>E159*$E$12/1200</f>
        <v>0</v>
      </c>
      <c r="S160" s="26">
        <f>F159*$F$12/1200</f>
        <v>0</v>
      </c>
      <c r="T160" s="26">
        <f>G159*$G$12/1200</f>
        <v>0</v>
      </c>
      <c r="U160" s="26">
        <f>H159*$H$12/1200</f>
        <v>0</v>
      </c>
      <c r="V160" s="26">
        <f>I159*$I$12/1200</f>
        <v>0</v>
      </c>
      <c r="W160" s="26">
        <f>IF(B159&gt;0,MIN($B$13,B159+O160,AE160),0)</f>
        <v>0</v>
      </c>
      <c r="X160" s="26">
        <f>IF(C159&gt;0,MIN($C$13,C159+P160,AF160),0)</f>
        <v>0</v>
      </c>
      <c r="Y160" s="26">
        <f>IF(D159&gt;0,MIN($D$13,D159+Q160,AG160),0)</f>
        <v>0</v>
      </c>
      <c r="Z160" s="26">
        <f>IF(E159&gt;0,MIN($E$13,E159+R160,AH160),0)</f>
        <v>0</v>
      </c>
      <c r="AA160" s="26">
        <f>IF(F159&gt;0,MIN($F$13,F159+S160,AI160),0)</f>
        <v>0</v>
      </c>
      <c r="AB160" s="26">
        <f>IF(G159&gt;0,MIN($G$13,G159+T160,AJ160),0)</f>
        <v>0</v>
      </c>
      <c r="AC160" s="26">
        <f>IF(H159&gt;0,MIN($H$13,H159+U160,AK160),0)</f>
        <v>0</v>
      </c>
      <c r="AD160" s="26">
        <f>IF(I159&gt;0,MIN($I$13,I159+V160,AL160),0)</f>
        <v>0</v>
      </c>
      <c r="AE160" s="26">
        <f>$B$19</f>
        <v>795</v>
      </c>
      <c r="AF160" s="26">
        <f>AE160-W160</f>
        <v>795</v>
      </c>
      <c r="AG160" s="26">
        <f>AF160-X160</f>
        <v>795</v>
      </c>
      <c r="AH160" s="26">
        <f>AG160-Y160</f>
        <v>795</v>
      </c>
      <c r="AI160" s="26">
        <f>AH160-Z160</f>
        <v>795</v>
      </c>
      <c r="AJ160" s="26">
        <f>AI160-AA160</f>
        <v>795</v>
      </c>
      <c r="AK160" s="26">
        <f>AJ160-AB160</f>
        <v>795</v>
      </c>
      <c r="AL160" s="26">
        <f>AK160-AC160</f>
        <v>795</v>
      </c>
      <c r="AM160" s="26">
        <f>AL160-AD160</f>
        <v>795</v>
      </c>
      <c r="AN160" s="26">
        <f>B159+O160-W160</f>
        <v>0</v>
      </c>
      <c r="AO160" s="26">
        <f>C159+P160-X160</f>
        <v>0</v>
      </c>
      <c r="AP160" s="26">
        <f>D159+Q160-Y160</f>
        <v>0</v>
      </c>
      <c r="AQ160" s="26">
        <f>E159+R160-Z160</f>
        <v>0</v>
      </c>
      <c r="AR160" s="26">
        <f>F159+S160-AA160</f>
        <v>0</v>
      </c>
      <c r="AS160" s="26">
        <f>G159+T160-AB160</f>
        <v>0</v>
      </c>
      <c r="AT160" s="26">
        <f>H159+U160-AC160</f>
        <v>0</v>
      </c>
      <c r="AU160" s="26">
        <f>I159+V160-AD160</f>
        <v>0</v>
      </c>
      <c r="AV160" s="26">
        <f>AM160</f>
        <v>795</v>
      </c>
      <c r="AW160" s="26">
        <f>AV160-BE160</f>
        <v>795</v>
      </c>
      <c r="AX160" s="26">
        <f>AW160-BF160</f>
        <v>795</v>
      </c>
      <c r="AY160" s="26">
        <f>AX160-BG160</f>
        <v>795</v>
      </c>
      <c r="AZ160" s="26">
        <f>AY160-BH160</f>
        <v>795</v>
      </c>
      <c r="BA160" s="26">
        <f>AZ160-BI160</f>
        <v>795</v>
      </c>
      <c r="BB160" s="26">
        <f>BA160-BJ160</f>
        <v>795</v>
      </c>
      <c r="BC160" s="26">
        <f>BB160-BK160</f>
        <v>795</v>
      </c>
      <c r="BD160" s="26">
        <f>BC160-BL160</f>
        <v>795</v>
      </c>
      <c r="BE160" s="26">
        <f>IF(AV160&gt;0.005,MIN(AV160,INDEX($AN160:$AU160,1,B$32)),0)</f>
        <v>0</v>
      </c>
      <c r="BF160" s="26">
        <f>IF(AW160&gt;0.005,MIN(AW160,INDEX($AN160:$AU160,1,C$32)),0)</f>
        <v>0</v>
      </c>
      <c r="BG160" s="26">
        <f>IF(AX160&gt;0.005,MIN(AX160,INDEX($AN160:$AU160,1,D$32)),0)</f>
        <v>0</v>
      </c>
      <c r="BH160" s="26">
        <f>IF(AY160&gt;0.005,MIN(AY160,INDEX($AN160:$AU160,1,E$32)),0)</f>
        <v>0</v>
      </c>
      <c r="BI160" s="26">
        <f>IF(AZ160&gt;0.005,MIN(AZ160,INDEX($AN160:$AU160,1,F$32)),0)</f>
        <v>0</v>
      </c>
      <c r="BJ160" s="26">
        <f>IF(BA160&gt;0.005,MIN(BA160,INDEX($AN160:$AU160,1,G$32)),0)</f>
        <v>0</v>
      </c>
      <c r="BK160" s="26">
        <f>IF(BB160&gt;0.005,MIN(BB160,INDEX($AN160:$AU160,1,H$32)),0)</f>
        <v>0</v>
      </c>
      <c r="BL160" s="26">
        <f>IF(BC160&gt;0.005,MIN(BC160,INDEX($AN160:$AU160,1,I$32)),0)</f>
        <v>0</v>
      </c>
      <c r="BM160" s="27">
        <f>IF(M160-J160&gt;0.005,1,0)</f>
        <v>0</v>
      </c>
    </row>
    <row r="161">
      <c r="A161" s="14" t="n">
        <v>125</v>
      </c>
      <c r="B161" s="26">
        <f>IF(AN161-INDEX($BE161:$BL161,1,$J$22)&lt;0.5,0,AN161-INDEX($BE161:$BL161,1,$J$22))</f>
        <v>0</v>
      </c>
      <c r="C161" s="26">
        <f>IF(AO161-INDEX($BE161:$BL161,1,$J$23)&lt;0.5,0,AO161-INDEX($BE161:$BL161,1,$J$23))</f>
        <v>0</v>
      </c>
      <c r="D161" s="26">
        <f>IF(AP161-INDEX($BE161:$BL161,1,$J$24)&lt;0.5,0,AP161-INDEX($BE161:$BL161,1,$J$24))</f>
        <v>0</v>
      </c>
      <c r="E161" s="26">
        <f>IF(AQ161-INDEX($BE161:$BL161,1,$J$25)&lt;0.5,0,AQ161-INDEX($BE161:$BL161,1,$J$25))</f>
        <v>0</v>
      </c>
      <c r="F161" s="26">
        <f>IF(AR161-INDEX($BE161:$BL161,1,$J$26)&lt;0.5,0,AR161-INDEX($BE161:$BL161,1,$J$26))</f>
        <v>0</v>
      </c>
      <c r="G161" s="26">
        <f>IF(AS161-INDEX($BE161:$BL161,1,$J$27)&lt;0.5,0,AS161-INDEX($BE161:$BL161,1,$J$27))</f>
        <v>0</v>
      </c>
      <c r="H161" s="26">
        <f>IF(AT161-INDEX($BE161:$BL161,1,$J$28)&lt;0.5,0,AT161-INDEX($BE161:$BL161,1,$J$28))</f>
        <v>0</v>
      </c>
      <c r="I161" s="26">
        <f>IF(AU161-INDEX($BE161:$BL161,1,$J$29)&lt;0.5,0,AU161-INDEX($BE161:$BL161,1,$J$29))</f>
        <v>0</v>
      </c>
      <c r="J161" s="13">
        <f>SUM(B161:I161)</f>
        <v>0</v>
      </c>
      <c r="K161" s="26">
        <f>SUM(O161:V161)</f>
        <v>0</v>
      </c>
      <c r="L161" s="26">
        <f>SUM(W161:AD161)+SUM(BE161:BL161)</f>
        <v>0</v>
      </c>
      <c r="M161" s="26">
        <f>J160</f>
        <v>0</v>
      </c>
      <c r="N161" s="27">
        <f>IF(M161&gt;0,1,0)</f>
        <v>0</v>
      </c>
      <c r="O161" s="26">
        <f>B160*$B$12/1200</f>
        <v>0</v>
      </c>
      <c r="P161" s="26">
        <f>C160*$C$12/1200</f>
        <v>0</v>
      </c>
      <c r="Q161" s="26">
        <f>D160*$D$12/1200</f>
        <v>0</v>
      </c>
      <c r="R161" s="26">
        <f>E160*$E$12/1200</f>
        <v>0</v>
      </c>
      <c r="S161" s="26">
        <f>F160*$F$12/1200</f>
        <v>0</v>
      </c>
      <c r="T161" s="26">
        <f>G160*$G$12/1200</f>
        <v>0</v>
      </c>
      <c r="U161" s="26">
        <f>H160*$H$12/1200</f>
        <v>0</v>
      </c>
      <c r="V161" s="26">
        <f>I160*$I$12/1200</f>
        <v>0</v>
      </c>
      <c r="W161" s="26">
        <f>IF(B160&gt;0,MIN($B$13,B160+O161,AE161),0)</f>
        <v>0</v>
      </c>
      <c r="X161" s="26">
        <f>IF(C160&gt;0,MIN($C$13,C160+P161,AF161),0)</f>
        <v>0</v>
      </c>
      <c r="Y161" s="26">
        <f>IF(D160&gt;0,MIN($D$13,D160+Q161,AG161),0)</f>
        <v>0</v>
      </c>
      <c r="Z161" s="26">
        <f>IF(E160&gt;0,MIN($E$13,E160+R161,AH161),0)</f>
        <v>0</v>
      </c>
      <c r="AA161" s="26">
        <f>IF(F160&gt;0,MIN($F$13,F160+S161,AI161),0)</f>
        <v>0</v>
      </c>
      <c r="AB161" s="26">
        <f>IF(G160&gt;0,MIN($G$13,G160+T161,AJ161),0)</f>
        <v>0</v>
      </c>
      <c r="AC161" s="26">
        <f>IF(H160&gt;0,MIN($H$13,H160+U161,AK161),0)</f>
        <v>0</v>
      </c>
      <c r="AD161" s="26">
        <f>IF(I160&gt;0,MIN($I$13,I160+V161,AL161),0)</f>
        <v>0</v>
      </c>
      <c r="AE161" s="26">
        <f>$B$19</f>
        <v>795</v>
      </c>
      <c r="AF161" s="26">
        <f>AE161-W161</f>
        <v>795</v>
      </c>
      <c r="AG161" s="26">
        <f>AF161-X161</f>
        <v>795</v>
      </c>
      <c r="AH161" s="26">
        <f>AG161-Y161</f>
        <v>795</v>
      </c>
      <c r="AI161" s="26">
        <f>AH161-Z161</f>
        <v>795</v>
      </c>
      <c r="AJ161" s="26">
        <f>AI161-AA161</f>
        <v>795</v>
      </c>
      <c r="AK161" s="26">
        <f>AJ161-AB161</f>
        <v>795</v>
      </c>
      <c r="AL161" s="26">
        <f>AK161-AC161</f>
        <v>795</v>
      </c>
      <c r="AM161" s="26">
        <f>AL161-AD161</f>
        <v>795</v>
      </c>
      <c r="AN161" s="26">
        <f>B160+O161-W161</f>
        <v>0</v>
      </c>
      <c r="AO161" s="26">
        <f>C160+P161-X161</f>
        <v>0</v>
      </c>
      <c r="AP161" s="26">
        <f>D160+Q161-Y161</f>
        <v>0</v>
      </c>
      <c r="AQ161" s="26">
        <f>E160+R161-Z161</f>
        <v>0</v>
      </c>
      <c r="AR161" s="26">
        <f>F160+S161-AA161</f>
        <v>0</v>
      </c>
      <c r="AS161" s="26">
        <f>G160+T161-AB161</f>
        <v>0</v>
      </c>
      <c r="AT161" s="26">
        <f>H160+U161-AC161</f>
        <v>0</v>
      </c>
      <c r="AU161" s="26">
        <f>I160+V161-AD161</f>
        <v>0</v>
      </c>
      <c r="AV161" s="26">
        <f>AM161</f>
        <v>795</v>
      </c>
      <c r="AW161" s="26">
        <f>AV161-BE161</f>
        <v>795</v>
      </c>
      <c r="AX161" s="26">
        <f>AW161-BF161</f>
        <v>795</v>
      </c>
      <c r="AY161" s="26">
        <f>AX161-BG161</f>
        <v>795</v>
      </c>
      <c r="AZ161" s="26">
        <f>AY161-BH161</f>
        <v>795</v>
      </c>
      <c r="BA161" s="26">
        <f>AZ161-BI161</f>
        <v>795</v>
      </c>
      <c r="BB161" s="26">
        <f>BA161-BJ161</f>
        <v>795</v>
      </c>
      <c r="BC161" s="26">
        <f>BB161-BK161</f>
        <v>795</v>
      </c>
      <c r="BD161" s="26">
        <f>BC161-BL161</f>
        <v>795</v>
      </c>
      <c r="BE161" s="26">
        <f>IF(AV161&gt;0.005,MIN(AV161,INDEX($AN161:$AU161,1,B$32)),0)</f>
        <v>0</v>
      </c>
      <c r="BF161" s="26">
        <f>IF(AW161&gt;0.005,MIN(AW161,INDEX($AN161:$AU161,1,C$32)),0)</f>
        <v>0</v>
      </c>
      <c r="BG161" s="26">
        <f>IF(AX161&gt;0.005,MIN(AX161,INDEX($AN161:$AU161,1,D$32)),0)</f>
        <v>0</v>
      </c>
      <c r="BH161" s="26">
        <f>IF(AY161&gt;0.005,MIN(AY161,INDEX($AN161:$AU161,1,E$32)),0)</f>
        <v>0</v>
      </c>
      <c r="BI161" s="26">
        <f>IF(AZ161&gt;0.005,MIN(AZ161,INDEX($AN161:$AU161,1,F$32)),0)</f>
        <v>0</v>
      </c>
      <c r="BJ161" s="26">
        <f>IF(BA161&gt;0.005,MIN(BA161,INDEX($AN161:$AU161,1,G$32)),0)</f>
        <v>0</v>
      </c>
      <c r="BK161" s="26">
        <f>IF(BB161&gt;0.005,MIN(BB161,INDEX($AN161:$AU161,1,H$32)),0)</f>
        <v>0</v>
      </c>
      <c r="BL161" s="26">
        <f>IF(BC161&gt;0.005,MIN(BC161,INDEX($AN161:$AU161,1,I$32)),0)</f>
        <v>0</v>
      </c>
      <c r="BM161" s="27">
        <f>IF(M161-J161&gt;0.005,1,0)</f>
        <v>0</v>
      </c>
    </row>
    <row r="162">
      <c r="A162" s="14" t="n">
        <v>126</v>
      </c>
      <c r="B162" s="26">
        <f>IF(AN162-INDEX($BE162:$BL162,1,$J$22)&lt;0.5,0,AN162-INDEX($BE162:$BL162,1,$J$22))</f>
        <v>0</v>
      </c>
      <c r="C162" s="26">
        <f>IF(AO162-INDEX($BE162:$BL162,1,$J$23)&lt;0.5,0,AO162-INDEX($BE162:$BL162,1,$J$23))</f>
        <v>0</v>
      </c>
      <c r="D162" s="26">
        <f>IF(AP162-INDEX($BE162:$BL162,1,$J$24)&lt;0.5,0,AP162-INDEX($BE162:$BL162,1,$J$24))</f>
        <v>0</v>
      </c>
      <c r="E162" s="26">
        <f>IF(AQ162-INDEX($BE162:$BL162,1,$J$25)&lt;0.5,0,AQ162-INDEX($BE162:$BL162,1,$J$25))</f>
        <v>0</v>
      </c>
      <c r="F162" s="26">
        <f>IF(AR162-INDEX($BE162:$BL162,1,$J$26)&lt;0.5,0,AR162-INDEX($BE162:$BL162,1,$J$26))</f>
        <v>0</v>
      </c>
      <c r="G162" s="26">
        <f>IF(AS162-INDEX($BE162:$BL162,1,$J$27)&lt;0.5,0,AS162-INDEX($BE162:$BL162,1,$J$27))</f>
        <v>0</v>
      </c>
      <c r="H162" s="26">
        <f>IF(AT162-INDEX($BE162:$BL162,1,$J$28)&lt;0.5,0,AT162-INDEX($BE162:$BL162,1,$J$28))</f>
        <v>0</v>
      </c>
      <c r="I162" s="26">
        <f>IF(AU162-INDEX($BE162:$BL162,1,$J$29)&lt;0.5,0,AU162-INDEX($BE162:$BL162,1,$J$29))</f>
        <v>0</v>
      </c>
      <c r="J162" s="13">
        <f>SUM(B162:I162)</f>
        <v>0</v>
      </c>
      <c r="K162" s="26">
        <f>SUM(O162:V162)</f>
        <v>0</v>
      </c>
      <c r="L162" s="26">
        <f>SUM(W162:AD162)+SUM(BE162:BL162)</f>
        <v>0</v>
      </c>
      <c r="M162" s="26">
        <f>J161</f>
        <v>0</v>
      </c>
      <c r="N162" s="27">
        <f>IF(M162&gt;0,1,0)</f>
        <v>0</v>
      </c>
      <c r="O162" s="26">
        <f>B161*$B$12/1200</f>
        <v>0</v>
      </c>
      <c r="P162" s="26">
        <f>C161*$C$12/1200</f>
        <v>0</v>
      </c>
      <c r="Q162" s="26">
        <f>D161*$D$12/1200</f>
        <v>0</v>
      </c>
      <c r="R162" s="26">
        <f>E161*$E$12/1200</f>
        <v>0</v>
      </c>
      <c r="S162" s="26">
        <f>F161*$F$12/1200</f>
        <v>0</v>
      </c>
      <c r="T162" s="26">
        <f>G161*$G$12/1200</f>
        <v>0</v>
      </c>
      <c r="U162" s="26">
        <f>H161*$H$12/1200</f>
        <v>0</v>
      </c>
      <c r="V162" s="26">
        <f>I161*$I$12/1200</f>
        <v>0</v>
      </c>
      <c r="W162" s="26">
        <f>IF(B161&gt;0,MIN($B$13,B161+O162,AE162),0)</f>
        <v>0</v>
      </c>
      <c r="X162" s="26">
        <f>IF(C161&gt;0,MIN($C$13,C161+P162,AF162),0)</f>
        <v>0</v>
      </c>
      <c r="Y162" s="26">
        <f>IF(D161&gt;0,MIN($D$13,D161+Q162,AG162),0)</f>
        <v>0</v>
      </c>
      <c r="Z162" s="26">
        <f>IF(E161&gt;0,MIN($E$13,E161+R162,AH162),0)</f>
        <v>0</v>
      </c>
      <c r="AA162" s="26">
        <f>IF(F161&gt;0,MIN($F$13,F161+S162,AI162),0)</f>
        <v>0</v>
      </c>
      <c r="AB162" s="26">
        <f>IF(G161&gt;0,MIN($G$13,G161+T162,AJ162),0)</f>
        <v>0</v>
      </c>
      <c r="AC162" s="26">
        <f>IF(H161&gt;0,MIN($H$13,H161+U162,AK162),0)</f>
        <v>0</v>
      </c>
      <c r="AD162" s="26">
        <f>IF(I161&gt;0,MIN($I$13,I161+V162,AL162),0)</f>
        <v>0</v>
      </c>
      <c r="AE162" s="26">
        <f>$B$19</f>
        <v>795</v>
      </c>
      <c r="AF162" s="26">
        <f>AE162-W162</f>
        <v>795</v>
      </c>
      <c r="AG162" s="26">
        <f>AF162-X162</f>
        <v>795</v>
      </c>
      <c r="AH162" s="26">
        <f>AG162-Y162</f>
        <v>795</v>
      </c>
      <c r="AI162" s="26">
        <f>AH162-Z162</f>
        <v>795</v>
      </c>
      <c r="AJ162" s="26">
        <f>AI162-AA162</f>
        <v>795</v>
      </c>
      <c r="AK162" s="26">
        <f>AJ162-AB162</f>
        <v>795</v>
      </c>
      <c r="AL162" s="26">
        <f>AK162-AC162</f>
        <v>795</v>
      </c>
      <c r="AM162" s="26">
        <f>AL162-AD162</f>
        <v>795</v>
      </c>
      <c r="AN162" s="26">
        <f>B161+O162-W162</f>
        <v>0</v>
      </c>
      <c r="AO162" s="26">
        <f>C161+P162-X162</f>
        <v>0</v>
      </c>
      <c r="AP162" s="26">
        <f>D161+Q162-Y162</f>
        <v>0</v>
      </c>
      <c r="AQ162" s="26">
        <f>E161+R162-Z162</f>
        <v>0</v>
      </c>
      <c r="AR162" s="26">
        <f>F161+S162-AA162</f>
        <v>0</v>
      </c>
      <c r="AS162" s="26">
        <f>G161+T162-AB162</f>
        <v>0</v>
      </c>
      <c r="AT162" s="26">
        <f>H161+U162-AC162</f>
        <v>0</v>
      </c>
      <c r="AU162" s="26">
        <f>I161+V162-AD162</f>
        <v>0</v>
      </c>
      <c r="AV162" s="26">
        <f>AM162</f>
        <v>795</v>
      </c>
      <c r="AW162" s="26">
        <f>AV162-BE162</f>
        <v>795</v>
      </c>
      <c r="AX162" s="26">
        <f>AW162-BF162</f>
        <v>795</v>
      </c>
      <c r="AY162" s="26">
        <f>AX162-BG162</f>
        <v>795</v>
      </c>
      <c r="AZ162" s="26">
        <f>AY162-BH162</f>
        <v>795</v>
      </c>
      <c r="BA162" s="26">
        <f>AZ162-BI162</f>
        <v>795</v>
      </c>
      <c r="BB162" s="26">
        <f>BA162-BJ162</f>
        <v>795</v>
      </c>
      <c r="BC162" s="26">
        <f>BB162-BK162</f>
        <v>795</v>
      </c>
      <c r="BD162" s="26">
        <f>BC162-BL162</f>
        <v>795</v>
      </c>
      <c r="BE162" s="26">
        <f>IF(AV162&gt;0.005,MIN(AV162,INDEX($AN162:$AU162,1,B$32)),0)</f>
        <v>0</v>
      </c>
      <c r="BF162" s="26">
        <f>IF(AW162&gt;0.005,MIN(AW162,INDEX($AN162:$AU162,1,C$32)),0)</f>
        <v>0</v>
      </c>
      <c r="BG162" s="26">
        <f>IF(AX162&gt;0.005,MIN(AX162,INDEX($AN162:$AU162,1,D$32)),0)</f>
        <v>0</v>
      </c>
      <c r="BH162" s="26">
        <f>IF(AY162&gt;0.005,MIN(AY162,INDEX($AN162:$AU162,1,E$32)),0)</f>
        <v>0</v>
      </c>
      <c r="BI162" s="26">
        <f>IF(AZ162&gt;0.005,MIN(AZ162,INDEX($AN162:$AU162,1,F$32)),0)</f>
        <v>0</v>
      </c>
      <c r="BJ162" s="26">
        <f>IF(BA162&gt;0.005,MIN(BA162,INDEX($AN162:$AU162,1,G$32)),0)</f>
        <v>0</v>
      </c>
      <c r="BK162" s="26">
        <f>IF(BB162&gt;0.005,MIN(BB162,INDEX($AN162:$AU162,1,H$32)),0)</f>
        <v>0</v>
      </c>
      <c r="BL162" s="26">
        <f>IF(BC162&gt;0.005,MIN(BC162,INDEX($AN162:$AU162,1,I$32)),0)</f>
        <v>0</v>
      </c>
      <c r="BM162" s="27">
        <f>IF(M162-J162&gt;0.005,1,0)</f>
        <v>0</v>
      </c>
    </row>
    <row r="163">
      <c r="A163" s="14" t="n">
        <v>127</v>
      </c>
      <c r="B163" s="26">
        <f>IF(AN163-INDEX($BE163:$BL163,1,$J$22)&lt;0.5,0,AN163-INDEX($BE163:$BL163,1,$J$22))</f>
        <v>0</v>
      </c>
      <c r="C163" s="26">
        <f>IF(AO163-INDEX($BE163:$BL163,1,$J$23)&lt;0.5,0,AO163-INDEX($BE163:$BL163,1,$J$23))</f>
        <v>0</v>
      </c>
      <c r="D163" s="26">
        <f>IF(AP163-INDEX($BE163:$BL163,1,$J$24)&lt;0.5,0,AP163-INDEX($BE163:$BL163,1,$J$24))</f>
        <v>0</v>
      </c>
      <c r="E163" s="26">
        <f>IF(AQ163-INDEX($BE163:$BL163,1,$J$25)&lt;0.5,0,AQ163-INDEX($BE163:$BL163,1,$J$25))</f>
        <v>0</v>
      </c>
      <c r="F163" s="26">
        <f>IF(AR163-INDEX($BE163:$BL163,1,$J$26)&lt;0.5,0,AR163-INDEX($BE163:$BL163,1,$J$26))</f>
        <v>0</v>
      </c>
      <c r="G163" s="26">
        <f>IF(AS163-INDEX($BE163:$BL163,1,$J$27)&lt;0.5,0,AS163-INDEX($BE163:$BL163,1,$J$27))</f>
        <v>0</v>
      </c>
      <c r="H163" s="26">
        <f>IF(AT163-INDEX($BE163:$BL163,1,$J$28)&lt;0.5,0,AT163-INDEX($BE163:$BL163,1,$J$28))</f>
        <v>0</v>
      </c>
      <c r="I163" s="26">
        <f>IF(AU163-INDEX($BE163:$BL163,1,$J$29)&lt;0.5,0,AU163-INDEX($BE163:$BL163,1,$J$29))</f>
        <v>0</v>
      </c>
      <c r="J163" s="13">
        <f>SUM(B163:I163)</f>
        <v>0</v>
      </c>
      <c r="K163" s="26">
        <f>SUM(O163:V163)</f>
        <v>0</v>
      </c>
      <c r="L163" s="26">
        <f>SUM(W163:AD163)+SUM(BE163:BL163)</f>
        <v>0</v>
      </c>
      <c r="M163" s="26">
        <f>J162</f>
        <v>0</v>
      </c>
      <c r="N163" s="27">
        <f>IF(M163&gt;0,1,0)</f>
        <v>0</v>
      </c>
      <c r="O163" s="26">
        <f>B162*$B$12/1200</f>
        <v>0</v>
      </c>
      <c r="P163" s="26">
        <f>C162*$C$12/1200</f>
        <v>0</v>
      </c>
      <c r="Q163" s="26">
        <f>D162*$D$12/1200</f>
        <v>0</v>
      </c>
      <c r="R163" s="26">
        <f>E162*$E$12/1200</f>
        <v>0</v>
      </c>
      <c r="S163" s="26">
        <f>F162*$F$12/1200</f>
        <v>0</v>
      </c>
      <c r="T163" s="26">
        <f>G162*$G$12/1200</f>
        <v>0</v>
      </c>
      <c r="U163" s="26">
        <f>H162*$H$12/1200</f>
        <v>0</v>
      </c>
      <c r="V163" s="26">
        <f>I162*$I$12/1200</f>
        <v>0</v>
      </c>
      <c r="W163" s="26">
        <f>IF(B162&gt;0,MIN($B$13,B162+O163,AE163),0)</f>
        <v>0</v>
      </c>
      <c r="X163" s="26">
        <f>IF(C162&gt;0,MIN($C$13,C162+P163,AF163),0)</f>
        <v>0</v>
      </c>
      <c r="Y163" s="26">
        <f>IF(D162&gt;0,MIN($D$13,D162+Q163,AG163),0)</f>
        <v>0</v>
      </c>
      <c r="Z163" s="26">
        <f>IF(E162&gt;0,MIN($E$13,E162+R163,AH163),0)</f>
        <v>0</v>
      </c>
      <c r="AA163" s="26">
        <f>IF(F162&gt;0,MIN($F$13,F162+S163,AI163),0)</f>
        <v>0</v>
      </c>
      <c r="AB163" s="26">
        <f>IF(G162&gt;0,MIN($G$13,G162+T163,AJ163),0)</f>
        <v>0</v>
      </c>
      <c r="AC163" s="26">
        <f>IF(H162&gt;0,MIN($H$13,H162+U163,AK163),0)</f>
        <v>0</v>
      </c>
      <c r="AD163" s="26">
        <f>IF(I162&gt;0,MIN($I$13,I162+V163,AL163),0)</f>
        <v>0</v>
      </c>
      <c r="AE163" s="26">
        <f>$B$19</f>
        <v>795</v>
      </c>
      <c r="AF163" s="26">
        <f>AE163-W163</f>
        <v>795</v>
      </c>
      <c r="AG163" s="26">
        <f>AF163-X163</f>
        <v>795</v>
      </c>
      <c r="AH163" s="26">
        <f>AG163-Y163</f>
        <v>795</v>
      </c>
      <c r="AI163" s="26">
        <f>AH163-Z163</f>
        <v>795</v>
      </c>
      <c r="AJ163" s="26">
        <f>AI163-AA163</f>
        <v>795</v>
      </c>
      <c r="AK163" s="26">
        <f>AJ163-AB163</f>
        <v>795</v>
      </c>
      <c r="AL163" s="26">
        <f>AK163-AC163</f>
        <v>795</v>
      </c>
      <c r="AM163" s="26">
        <f>AL163-AD163</f>
        <v>795</v>
      </c>
      <c r="AN163" s="26">
        <f>B162+O163-W163</f>
        <v>0</v>
      </c>
      <c r="AO163" s="26">
        <f>C162+P163-X163</f>
        <v>0</v>
      </c>
      <c r="AP163" s="26">
        <f>D162+Q163-Y163</f>
        <v>0</v>
      </c>
      <c r="AQ163" s="26">
        <f>E162+R163-Z163</f>
        <v>0</v>
      </c>
      <c r="AR163" s="26">
        <f>F162+S163-AA163</f>
        <v>0</v>
      </c>
      <c r="AS163" s="26">
        <f>G162+T163-AB163</f>
        <v>0</v>
      </c>
      <c r="AT163" s="26">
        <f>H162+U163-AC163</f>
        <v>0</v>
      </c>
      <c r="AU163" s="26">
        <f>I162+V163-AD163</f>
        <v>0</v>
      </c>
      <c r="AV163" s="26">
        <f>AM163</f>
        <v>795</v>
      </c>
      <c r="AW163" s="26">
        <f>AV163-BE163</f>
        <v>795</v>
      </c>
      <c r="AX163" s="26">
        <f>AW163-BF163</f>
        <v>795</v>
      </c>
      <c r="AY163" s="26">
        <f>AX163-BG163</f>
        <v>795</v>
      </c>
      <c r="AZ163" s="26">
        <f>AY163-BH163</f>
        <v>795</v>
      </c>
      <c r="BA163" s="26">
        <f>AZ163-BI163</f>
        <v>795</v>
      </c>
      <c r="BB163" s="26">
        <f>BA163-BJ163</f>
        <v>795</v>
      </c>
      <c r="BC163" s="26">
        <f>BB163-BK163</f>
        <v>795</v>
      </c>
      <c r="BD163" s="26">
        <f>BC163-BL163</f>
        <v>795</v>
      </c>
      <c r="BE163" s="26">
        <f>IF(AV163&gt;0.005,MIN(AV163,INDEX($AN163:$AU163,1,B$32)),0)</f>
        <v>0</v>
      </c>
      <c r="BF163" s="26">
        <f>IF(AW163&gt;0.005,MIN(AW163,INDEX($AN163:$AU163,1,C$32)),0)</f>
        <v>0</v>
      </c>
      <c r="BG163" s="26">
        <f>IF(AX163&gt;0.005,MIN(AX163,INDEX($AN163:$AU163,1,D$32)),0)</f>
        <v>0</v>
      </c>
      <c r="BH163" s="26">
        <f>IF(AY163&gt;0.005,MIN(AY163,INDEX($AN163:$AU163,1,E$32)),0)</f>
        <v>0</v>
      </c>
      <c r="BI163" s="26">
        <f>IF(AZ163&gt;0.005,MIN(AZ163,INDEX($AN163:$AU163,1,F$32)),0)</f>
        <v>0</v>
      </c>
      <c r="BJ163" s="26">
        <f>IF(BA163&gt;0.005,MIN(BA163,INDEX($AN163:$AU163,1,G$32)),0)</f>
        <v>0</v>
      </c>
      <c r="BK163" s="26">
        <f>IF(BB163&gt;0.005,MIN(BB163,INDEX($AN163:$AU163,1,H$32)),0)</f>
        <v>0</v>
      </c>
      <c r="BL163" s="26">
        <f>IF(BC163&gt;0.005,MIN(BC163,INDEX($AN163:$AU163,1,I$32)),0)</f>
        <v>0</v>
      </c>
      <c r="BM163" s="27">
        <f>IF(M163-J163&gt;0.005,1,0)</f>
        <v>0</v>
      </c>
    </row>
    <row r="164">
      <c r="A164" s="14" t="n">
        <v>128</v>
      </c>
      <c r="B164" s="26">
        <f>IF(AN164-INDEX($BE164:$BL164,1,$J$22)&lt;0.5,0,AN164-INDEX($BE164:$BL164,1,$J$22))</f>
        <v>0</v>
      </c>
      <c r="C164" s="26">
        <f>IF(AO164-INDEX($BE164:$BL164,1,$J$23)&lt;0.5,0,AO164-INDEX($BE164:$BL164,1,$J$23))</f>
        <v>0</v>
      </c>
      <c r="D164" s="26">
        <f>IF(AP164-INDEX($BE164:$BL164,1,$J$24)&lt;0.5,0,AP164-INDEX($BE164:$BL164,1,$J$24))</f>
        <v>0</v>
      </c>
      <c r="E164" s="26">
        <f>IF(AQ164-INDEX($BE164:$BL164,1,$J$25)&lt;0.5,0,AQ164-INDEX($BE164:$BL164,1,$J$25))</f>
        <v>0</v>
      </c>
      <c r="F164" s="26">
        <f>IF(AR164-INDEX($BE164:$BL164,1,$J$26)&lt;0.5,0,AR164-INDEX($BE164:$BL164,1,$J$26))</f>
        <v>0</v>
      </c>
      <c r="G164" s="26">
        <f>IF(AS164-INDEX($BE164:$BL164,1,$J$27)&lt;0.5,0,AS164-INDEX($BE164:$BL164,1,$J$27))</f>
        <v>0</v>
      </c>
      <c r="H164" s="26">
        <f>IF(AT164-INDEX($BE164:$BL164,1,$J$28)&lt;0.5,0,AT164-INDEX($BE164:$BL164,1,$J$28))</f>
        <v>0</v>
      </c>
      <c r="I164" s="26">
        <f>IF(AU164-INDEX($BE164:$BL164,1,$J$29)&lt;0.5,0,AU164-INDEX($BE164:$BL164,1,$J$29))</f>
        <v>0</v>
      </c>
      <c r="J164" s="13">
        <f>SUM(B164:I164)</f>
        <v>0</v>
      </c>
      <c r="K164" s="26">
        <f>SUM(O164:V164)</f>
        <v>0</v>
      </c>
      <c r="L164" s="26">
        <f>SUM(W164:AD164)+SUM(BE164:BL164)</f>
        <v>0</v>
      </c>
      <c r="M164" s="26">
        <f>J163</f>
        <v>0</v>
      </c>
      <c r="N164" s="27">
        <f>IF(M164&gt;0,1,0)</f>
        <v>0</v>
      </c>
      <c r="O164" s="26">
        <f>B163*$B$12/1200</f>
        <v>0</v>
      </c>
      <c r="P164" s="26">
        <f>C163*$C$12/1200</f>
        <v>0</v>
      </c>
      <c r="Q164" s="26">
        <f>D163*$D$12/1200</f>
        <v>0</v>
      </c>
      <c r="R164" s="26">
        <f>E163*$E$12/1200</f>
        <v>0</v>
      </c>
      <c r="S164" s="26">
        <f>F163*$F$12/1200</f>
        <v>0</v>
      </c>
      <c r="T164" s="26">
        <f>G163*$G$12/1200</f>
        <v>0</v>
      </c>
      <c r="U164" s="26">
        <f>H163*$H$12/1200</f>
        <v>0</v>
      </c>
      <c r="V164" s="26">
        <f>I163*$I$12/1200</f>
        <v>0</v>
      </c>
      <c r="W164" s="26">
        <f>IF(B163&gt;0,MIN($B$13,B163+O164,AE164),0)</f>
        <v>0</v>
      </c>
      <c r="X164" s="26">
        <f>IF(C163&gt;0,MIN($C$13,C163+P164,AF164),0)</f>
        <v>0</v>
      </c>
      <c r="Y164" s="26">
        <f>IF(D163&gt;0,MIN($D$13,D163+Q164,AG164),0)</f>
        <v>0</v>
      </c>
      <c r="Z164" s="26">
        <f>IF(E163&gt;0,MIN($E$13,E163+R164,AH164),0)</f>
        <v>0</v>
      </c>
      <c r="AA164" s="26">
        <f>IF(F163&gt;0,MIN($F$13,F163+S164,AI164),0)</f>
        <v>0</v>
      </c>
      <c r="AB164" s="26">
        <f>IF(G163&gt;0,MIN($G$13,G163+T164,AJ164),0)</f>
        <v>0</v>
      </c>
      <c r="AC164" s="26">
        <f>IF(H163&gt;0,MIN($H$13,H163+U164,AK164),0)</f>
        <v>0</v>
      </c>
      <c r="AD164" s="26">
        <f>IF(I163&gt;0,MIN($I$13,I163+V164,AL164),0)</f>
        <v>0</v>
      </c>
      <c r="AE164" s="26">
        <f>$B$19</f>
        <v>795</v>
      </c>
      <c r="AF164" s="26">
        <f>AE164-W164</f>
        <v>795</v>
      </c>
      <c r="AG164" s="26">
        <f>AF164-X164</f>
        <v>795</v>
      </c>
      <c r="AH164" s="26">
        <f>AG164-Y164</f>
        <v>795</v>
      </c>
      <c r="AI164" s="26">
        <f>AH164-Z164</f>
        <v>795</v>
      </c>
      <c r="AJ164" s="26">
        <f>AI164-AA164</f>
        <v>795</v>
      </c>
      <c r="AK164" s="26">
        <f>AJ164-AB164</f>
        <v>795</v>
      </c>
      <c r="AL164" s="26">
        <f>AK164-AC164</f>
        <v>795</v>
      </c>
      <c r="AM164" s="26">
        <f>AL164-AD164</f>
        <v>795</v>
      </c>
      <c r="AN164" s="26">
        <f>B163+O164-W164</f>
        <v>0</v>
      </c>
      <c r="AO164" s="26">
        <f>C163+P164-X164</f>
        <v>0</v>
      </c>
      <c r="AP164" s="26">
        <f>D163+Q164-Y164</f>
        <v>0</v>
      </c>
      <c r="AQ164" s="26">
        <f>E163+R164-Z164</f>
        <v>0</v>
      </c>
      <c r="AR164" s="26">
        <f>F163+S164-AA164</f>
        <v>0</v>
      </c>
      <c r="AS164" s="26">
        <f>G163+T164-AB164</f>
        <v>0</v>
      </c>
      <c r="AT164" s="26">
        <f>H163+U164-AC164</f>
        <v>0</v>
      </c>
      <c r="AU164" s="26">
        <f>I163+V164-AD164</f>
        <v>0</v>
      </c>
      <c r="AV164" s="26">
        <f>AM164</f>
        <v>795</v>
      </c>
      <c r="AW164" s="26">
        <f>AV164-BE164</f>
        <v>795</v>
      </c>
      <c r="AX164" s="26">
        <f>AW164-BF164</f>
        <v>795</v>
      </c>
      <c r="AY164" s="26">
        <f>AX164-BG164</f>
        <v>795</v>
      </c>
      <c r="AZ164" s="26">
        <f>AY164-BH164</f>
        <v>795</v>
      </c>
      <c r="BA164" s="26">
        <f>AZ164-BI164</f>
        <v>795</v>
      </c>
      <c r="BB164" s="26">
        <f>BA164-BJ164</f>
        <v>795</v>
      </c>
      <c r="BC164" s="26">
        <f>BB164-BK164</f>
        <v>795</v>
      </c>
      <c r="BD164" s="26">
        <f>BC164-BL164</f>
        <v>795</v>
      </c>
      <c r="BE164" s="26">
        <f>IF(AV164&gt;0.005,MIN(AV164,INDEX($AN164:$AU164,1,B$32)),0)</f>
        <v>0</v>
      </c>
      <c r="BF164" s="26">
        <f>IF(AW164&gt;0.005,MIN(AW164,INDEX($AN164:$AU164,1,C$32)),0)</f>
        <v>0</v>
      </c>
      <c r="BG164" s="26">
        <f>IF(AX164&gt;0.005,MIN(AX164,INDEX($AN164:$AU164,1,D$32)),0)</f>
        <v>0</v>
      </c>
      <c r="BH164" s="26">
        <f>IF(AY164&gt;0.005,MIN(AY164,INDEX($AN164:$AU164,1,E$32)),0)</f>
        <v>0</v>
      </c>
      <c r="BI164" s="26">
        <f>IF(AZ164&gt;0.005,MIN(AZ164,INDEX($AN164:$AU164,1,F$32)),0)</f>
        <v>0</v>
      </c>
      <c r="BJ164" s="26">
        <f>IF(BA164&gt;0.005,MIN(BA164,INDEX($AN164:$AU164,1,G$32)),0)</f>
        <v>0</v>
      </c>
      <c r="BK164" s="26">
        <f>IF(BB164&gt;0.005,MIN(BB164,INDEX($AN164:$AU164,1,H$32)),0)</f>
        <v>0</v>
      </c>
      <c r="BL164" s="26">
        <f>IF(BC164&gt;0.005,MIN(BC164,INDEX($AN164:$AU164,1,I$32)),0)</f>
        <v>0</v>
      </c>
      <c r="BM164" s="27">
        <f>IF(M164-J164&gt;0.005,1,0)</f>
        <v>0</v>
      </c>
    </row>
    <row r="165">
      <c r="A165" s="14" t="n">
        <v>129</v>
      </c>
      <c r="B165" s="26">
        <f>IF(AN165-INDEX($BE165:$BL165,1,$J$22)&lt;0.5,0,AN165-INDEX($BE165:$BL165,1,$J$22))</f>
        <v>0</v>
      </c>
      <c r="C165" s="26">
        <f>IF(AO165-INDEX($BE165:$BL165,1,$J$23)&lt;0.5,0,AO165-INDEX($BE165:$BL165,1,$J$23))</f>
        <v>0</v>
      </c>
      <c r="D165" s="26">
        <f>IF(AP165-INDEX($BE165:$BL165,1,$J$24)&lt;0.5,0,AP165-INDEX($BE165:$BL165,1,$J$24))</f>
        <v>0</v>
      </c>
      <c r="E165" s="26">
        <f>IF(AQ165-INDEX($BE165:$BL165,1,$J$25)&lt;0.5,0,AQ165-INDEX($BE165:$BL165,1,$J$25))</f>
        <v>0</v>
      </c>
      <c r="F165" s="26">
        <f>IF(AR165-INDEX($BE165:$BL165,1,$J$26)&lt;0.5,0,AR165-INDEX($BE165:$BL165,1,$J$26))</f>
        <v>0</v>
      </c>
      <c r="G165" s="26">
        <f>IF(AS165-INDEX($BE165:$BL165,1,$J$27)&lt;0.5,0,AS165-INDEX($BE165:$BL165,1,$J$27))</f>
        <v>0</v>
      </c>
      <c r="H165" s="26">
        <f>IF(AT165-INDEX($BE165:$BL165,1,$J$28)&lt;0.5,0,AT165-INDEX($BE165:$BL165,1,$J$28))</f>
        <v>0</v>
      </c>
      <c r="I165" s="26">
        <f>IF(AU165-INDEX($BE165:$BL165,1,$J$29)&lt;0.5,0,AU165-INDEX($BE165:$BL165,1,$J$29))</f>
        <v>0</v>
      </c>
      <c r="J165" s="13">
        <f>SUM(B165:I165)</f>
        <v>0</v>
      </c>
      <c r="K165" s="26">
        <f>SUM(O165:V165)</f>
        <v>0</v>
      </c>
      <c r="L165" s="26">
        <f>SUM(W165:AD165)+SUM(BE165:BL165)</f>
        <v>0</v>
      </c>
      <c r="M165" s="26">
        <f>J164</f>
        <v>0</v>
      </c>
      <c r="N165" s="27">
        <f>IF(M165&gt;0,1,0)</f>
        <v>0</v>
      </c>
      <c r="O165" s="26">
        <f>B164*$B$12/1200</f>
        <v>0</v>
      </c>
      <c r="P165" s="26">
        <f>C164*$C$12/1200</f>
        <v>0</v>
      </c>
      <c r="Q165" s="26">
        <f>D164*$D$12/1200</f>
        <v>0</v>
      </c>
      <c r="R165" s="26">
        <f>E164*$E$12/1200</f>
        <v>0</v>
      </c>
      <c r="S165" s="26">
        <f>F164*$F$12/1200</f>
        <v>0</v>
      </c>
      <c r="T165" s="26">
        <f>G164*$G$12/1200</f>
        <v>0</v>
      </c>
      <c r="U165" s="26">
        <f>H164*$H$12/1200</f>
        <v>0</v>
      </c>
      <c r="V165" s="26">
        <f>I164*$I$12/1200</f>
        <v>0</v>
      </c>
      <c r="W165" s="26">
        <f>IF(B164&gt;0,MIN($B$13,B164+O165,AE165),0)</f>
        <v>0</v>
      </c>
      <c r="X165" s="26">
        <f>IF(C164&gt;0,MIN($C$13,C164+P165,AF165),0)</f>
        <v>0</v>
      </c>
      <c r="Y165" s="26">
        <f>IF(D164&gt;0,MIN($D$13,D164+Q165,AG165),0)</f>
        <v>0</v>
      </c>
      <c r="Z165" s="26">
        <f>IF(E164&gt;0,MIN($E$13,E164+R165,AH165),0)</f>
        <v>0</v>
      </c>
      <c r="AA165" s="26">
        <f>IF(F164&gt;0,MIN($F$13,F164+S165,AI165),0)</f>
        <v>0</v>
      </c>
      <c r="AB165" s="26">
        <f>IF(G164&gt;0,MIN($G$13,G164+T165,AJ165),0)</f>
        <v>0</v>
      </c>
      <c r="AC165" s="26">
        <f>IF(H164&gt;0,MIN($H$13,H164+U165,AK165),0)</f>
        <v>0</v>
      </c>
      <c r="AD165" s="26">
        <f>IF(I164&gt;0,MIN($I$13,I164+V165,AL165),0)</f>
        <v>0</v>
      </c>
      <c r="AE165" s="26">
        <f>$B$19</f>
        <v>795</v>
      </c>
      <c r="AF165" s="26">
        <f>AE165-W165</f>
        <v>795</v>
      </c>
      <c r="AG165" s="26">
        <f>AF165-X165</f>
        <v>795</v>
      </c>
      <c r="AH165" s="26">
        <f>AG165-Y165</f>
        <v>795</v>
      </c>
      <c r="AI165" s="26">
        <f>AH165-Z165</f>
        <v>795</v>
      </c>
      <c r="AJ165" s="26">
        <f>AI165-AA165</f>
        <v>795</v>
      </c>
      <c r="AK165" s="26">
        <f>AJ165-AB165</f>
        <v>795</v>
      </c>
      <c r="AL165" s="26">
        <f>AK165-AC165</f>
        <v>795</v>
      </c>
      <c r="AM165" s="26">
        <f>AL165-AD165</f>
        <v>795</v>
      </c>
      <c r="AN165" s="26">
        <f>B164+O165-W165</f>
        <v>0</v>
      </c>
      <c r="AO165" s="26">
        <f>C164+P165-X165</f>
        <v>0</v>
      </c>
      <c r="AP165" s="26">
        <f>D164+Q165-Y165</f>
        <v>0</v>
      </c>
      <c r="AQ165" s="26">
        <f>E164+R165-Z165</f>
        <v>0</v>
      </c>
      <c r="AR165" s="26">
        <f>F164+S165-AA165</f>
        <v>0</v>
      </c>
      <c r="AS165" s="26">
        <f>G164+T165-AB165</f>
        <v>0</v>
      </c>
      <c r="AT165" s="26">
        <f>H164+U165-AC165</f>
        <v>0</v>
      </c>
      <c r="AU165" s="26">
        <f>I164+V165-AD165</f>
        <v>0</v>
      </c>
      <c r="AV165" s="26">
        <f>AM165</f>
        <v>795</v>
      </c>
      <c r="AW165" s="26">
        <f>AV165-BE165</f>
        <v>795</v>
      </c>
      <c r="AX165" s="26">
        <f>AW165-BF165</f>
        <v>795</v>
      </c>
      <c r="AY165" s="26">
        <f>AX165-BG165</f>
        <v>795</v>
      </c>
      <c r="AZ165" s="26">
        <f>AY165-BH165</f>
        <v>795</v>
      </c>
      <c r="BA165" s="26">
        <f>AZ165-BI165</f>
        <v>795</v>
      </c>
      <c r="BB165" s="26">
        <f>BA165-BJ165</f>
        <v>795</v>
      </c>
      <c r="BC165" s="26">
        <f>BB165-BK165</f>
        <v>795</v>
      </c>
      <c r="BD165" s="26">
        <f>BC165-BL165</f>
        <v>795</v>
      </c>
      <c r="BE165" s="26">
        <f>IF(AV165&gt;0.005,MIN(AV165,INDEX($AN165:$AU165,1,B$32)),0)</f>
        <v>0</v>
      </c>
      <c r="BF165" s="26">
        <f>IF(AW165&gt;0.005,MIN(AW165,INDEX($AN165:$AU165,1,C$32)),0)</f>
        <v>0</v>
      </c>
      <c r="BG165" s="26">
        <f>IF(AX165&gt;0.005,MIN(AX165,INDEX($AN165:$AU165,1,D$32)),0)</f>
        <v>0</v>
      </c>
      <c r="BH165" s="26">
        <f>IF(AY165&gt;0.005,MIN(AY165,INDEX($AN165:$AU165,1,E$32)),0)</f>
        <v>0</v>
      </c>
      <c r="BI165" s="26">
        <f>IF(AZ165&gt;0.005,MIN(AZ165,INDEX($AN165:$AU165,1,F$32)),0)</f>
        <v>0</v>
      </c>
      <c r="BJ165" s="26">
        <f>IF(BA165&gt;0.005,MIN(BA165,INDEX($AN165:$AU165,1,G$32)),0)</f>
        <v>0</v>
      </c>
      <c r="BK165" s="26">
        <f>IF(BB165&gt;0.005,MIN(BB165,INDEX($AN165:$AU165,1,H$32)),0)</f>
        <v>0</v>
      </c>
      <c r="BL165" s="26">
        <f>IF(BC165&gt;0.005,MIN(BC165,INDEX($AN165:$AU165,1,I$32)),0)</f>
        <v>0</v>
      </c>
      <c r="BM165" s="27">
        <f>IF(M165-J165&gt;0.005,1,0)</f>
        <v>0</v>
      </c>
    </row>
    <row r="166">
      <c r="A166" s="14" t="n">
        <v>130</v>
      </c>
      <c r="B166" s="26">
        <f>IF(AN166-INDEX($BE166:$BL166,1,$J$22)&lt;0.5,0,AN166-INDEX($BE166:$BL166,1,$J$22))</f>
        <v>0</v>
      </c>
      <c r="C166" s="26">
        <f>IF(AO166-INDEX($BE166:$BL166,1,$J$23)&lt;0.5,0,AO166-INDEX($BE166:$BL166,1,$J$23))</f>
        <v>0</v>
      </c>
      <c r="D166" s="26">
        <f>IF(AP166-INDEX($BE166:$BL166,1,$J$24)&lt;0.5,0,AP166-INDEX($BE166:$BL166,1,$J$24))</f>
        <v>0</v>
      </c>
      <c r="E166" s="26">
        <f>IF(AQ166-INDEX($BE166:$BL166,1,$J$25)&lt;0.5,0,AQ166-INDEX($BE166:$BL166,1,$J$25))</f>
        <v>0</v>
      </c>
      <c r="F166" s="26">
        <f>IF(AR166-INDEX($BE166:$BL166,1,$J$26)&lt;0.5,0,AR166-INDEX($BE166:$BL166,1,$J$26))</f>
        <v>0</v>
      </c>
      <c r="G166" s="26">
        <f>IF(AS166-INDEX($BE166:$BL166,1,$J$27)&lt;0.5,0,AS166-INDEX($BE166:$BL166,1,$J$27))</f>
        <v>0</v>
      </c>
      <c r="H166" s="26">
        <f>IF(AT166-INDEX($BE166:$BL166,1,$J$28)&lt;0.5,0,AT166-INDEX($BE166:$BL166,1,$J$28))</f>
        <v>0</v>
      </c>
      <c r="I166" s="26">
        <f>IF(AU166-INDEX($BE166:$BL166,1,$J$29)&lt;0.5,0,AU166-INDEX($BE166:$BL166,1,$J$29))</f>
        <v>0</v>
      </c>
      <c r="J166" s="13">
        <f>SUM(B166:I166)</f>
        <v>0</v>
      </c>
      <c r="K166" s="26">
        <f>SUM(O166:V166)</f>
        <v>0</v>
      </c>
      <c r="L166" s="26">
        <f>SUM(W166:AD166)+SUM(BE166:BL166)</f>
        <v>0</v>
      </c>
      <c r="M166" s="26">
        <f>J165</f>
        <v>0</v>
      </c>
      <c r="N166" s="27">
        <f>IF(M166&gt;0,1,0)</f>
        <v>0</v>
      </c>
      <c r="O166" s="26">
        <f>B165*$B$12/1200</f>
        <v>0</v>
      </c>
      <c r="P166" s="26">
        <f>C165*$C$12/1200</f>
        <v>0</v>
      </c>
      <c r="Q166" s="26">
        <f>D165*$D$12/1200</f>
        <v>0</v>
      </c>
      <c r="R166" s="26">
        <f>E165*$E$12/1200</f>
        <v>0</v>
      </c>
      <c r="S166" s="26">
        <f>F165*$F$12/1200</f>
        <v>0</v>
      </c>
      <c r="T166" s="26">
        <f>G165*$G$12/1200</f>
        <v>0</v>
      </c>
      <c r="U166" s="26">
        <f>H165*$H$12/1200</f>
        <v>0</v>
      </c>
      <c r="V166" s="26">
        <f>I165*$I$12/1200</f>
        <v>0</v>
      </c>
      <c r="W166" s="26">
        <f>IF(B165&gt;0,MIN($B$13,B165+O166,AE166),0)</f>
        <v>0</v>
      </c>
      <c r="X166" s="26">
        <f>IF(C165&gt;0,MIN($C$13,C165+P166,AF166),0)</f>
        <v>0</v>
      </c>
      <c r="Y166" s="26">
        <f>IF(D165&gt;0,MIN($D$13,D165+Q166,AG166),0)</f>
        <v>0</v>
      </c>
      <c r="Z166" s="26">
        <f>IF(E165&gt;0,MIN($E$13,E165+R166,AH166),0)</f>
        <v>0</v>
      </c>
      <c r="AA166" s="26">
        <f>IF(F165&gt;0,MIN($F$13,F165+S166,AI166),0)</f>
        <v>0</v>
      </c>
      <c r="AB166" s="26">
        <f>IF(G165&gt;0,MIN($G$13,G165+T166,AJ166),0)</f>
        <v>0</v>
      </c>
      <c r="AC166" s="26">
        <f>IF(H165&gt;0,MIN($H$13,H165+U166,AK166),0)</f>
        <v>0</v>
      </c>
      <c r="AD166" s="26">
        <f>IF(I165&gt;0,MIN($I$13,I165+V166,AL166),0)</f>
        <v>0</v>
      </c>
      <c r="AE166" s="26">
        <f>$B$19</f>
        <v>795</v>
      </c>
      <c r="AF166" s="26">
        <f>AE166-W166</f>
        <v>795</v>
      </c>
      <c r="AG166" s="26">
        <f>AF166-X166</f>
        <v>795</v>
      </c>
      <c r="AH166" s="26">
        <f>AG166-Y166</f>
        <v>795</v>
      </c>
      <c r="AI166" s="26">
        <f>AH166-Z166</f>
        <v>795</v>
      </c>
      <c r="AJ166" s="26">
        <f>AI166-AA166</f>
        <v>795</v>
      </c>
      <c r="AK166" s="26">
        <f>AJ166-AB166</f>
        <v>795</v>
      </c>
      <c r="AL166" s="26">
        <f>AK166-AC166</f>
        <v>795</v>
      </c>
      <c r="AM166" s="26">
        <f>AL166-AD166</f>
        <v>795</v>
      </c>
      <c r="AN166" s="26">
        <f>B165+O166-W166</f>
        <v>0</v>
      </c>
      <c r="AO166" s="26">
        <f>C165+P166-X166</f>
        <v>0</v>
      </c>
      <c r="AP166" s="26">
        <f>D165+Q166-Y166</f>
        <v>0</v>
      </c>
      <c r="AQ166" s="26">
        <f>E165+R166-Z166</f>
        <v>0</v>
      </c>
      <c r="AR166" s="26">
        <f>F165+S166-AA166</f>
        <v>0</v>
      </c>
      <c r="AS166" s="26">
        <f>G165+T166-AB166</f>
        <v>0</v>
      </c>
      <c r="AT166" s="26">
        <f>H165+U166-AC166</f>
        <v>0</v>
      </c>
      <c r="AU166" s="26">
        <f>I165+V166-AD166</f>
        <v>0</v>
      </c>
      <c r="AV166" s="26">
        <f>AM166</f>
        <v>795</v>
      </c>
      <c r="AW166" s="26">
        <f>AV166-BE166</f>
        <v>795</v>
      </c>
      <c r="AX166" s="26">
        <f>AW166-BF166</f>
        <v>795</v>
      </c>
      <c r="AY166" s="26">
        <f>AX166-BG166</f>
        <v>795</v>
      </c>
      <c r="AZ166" s="26">
        <f>AY166-BH166</f>
        <v>795</v>
      </c>
      <c r="BA166" s="26">
        <f>AZ166-BI166</f>
        <v>795</v>
      </c>
      <c r="BB166" s="26">
        <f>BA166-BJ166</f>
        <v>795</v>
      </c>
      <c r="BC166" s="26">
        <f>BB166-BK166</f>
        <v>795</v>
      </c>
      <c r="BD166" s="26">
        <f>BC166-BL166</f>
        <v>795</v>
      </c>
      <c r="BE166" s="26">
        <f>IF(AV166&gt;0.005,MIN(AV166,INDEX($AN166:$AU166,1,B$32)),0)</f>
        <v>0</v>
      </c>
      <c r="BF166" s="26">
        <f>IF(AW166&gt;0.005,MIN(AW166,INDEX($AN166:$AU166,1,C$32)),0)</f>
        <v>0</v>
      </c>
      <c r="BG166" s="26">
        <f>IF(AX166&gt;0.005,MIN(AX166,INDEX($AN166:$AU166,1,D$32)),0)</f>
        <v>0</v>
      </c>
      <c r="BH166" s="26">
        <f>IF(AY166&gt;0.005,MIN(AY166,INDEX($AN166:$AU166,1,E$32)),0)</f>
        <v>0</v>
      </c>
      <c r="BI166" s="26">
        <f>IF(AZ166&gt;0.005,MIN(AZ166,INDEX($AN166:$AU166,1,F$32)),0)</f>
        <v>0</v>
      </c>
      <c r="BJ166" s="26">
        <f>IF(BA166&gt;0.005,MIN(BA166,INDEX($AN166:$AU166,1,G$32)),0)</f>
        <v>0</v>
      </c>
      <c r="BK166" s="26">
        <f>IF(BB166&gt;0.005,MIN(BB166,INDEX($AN166:$AU166,1,H$32)),0)</f>
        <v>0</v>
      </c>
      <c r="BL166" s="26">
        <f>IF(BC166&gt;0.005,MIN(BC166,INDEX($AN166:$AU166,1,I$32)),0)</f>
        <v>0</v>
      </c>
      <c r="BM166" s="27">
        <f>IF(M166-J166&gt;0.005,1,0)</f>
        <v>0</v>
      </c>
    </row>
    <row r="167">
      <c r="A167" s="14" t="n">
        <v>131</v>
      </c>
      <c r="B167" s="26">
        <f>IF(AN167-INDEX($BE167:$BL167,1,$J$22)&lt;0.5,0,AN167-INDEX($BE167:$BL167,1,$J$22))</f>
        <v>0</v>
      </c>
      <c r="C167" s="26">
        <f>IF(AO167-INDEX($BE167:$BL167,1,$J$23)&lt;0.5,0,AO167-INDEX($BE167:$BL167,1,$J$23))</f>
        <v>0</v>
      </c>
      <c r="D167" s="26">
        <f>IF(AP167-INDEX($BE167:$BL167,1,$J$24)&lt;0.5,0,AP167-INDEX($BE167:$BL167,1,$J$24))</f>
        <v>0</v>
      </c>
      <c r="E167" s="26">
        <f>IF(AQ167-INDEX($BE167:$BL167,1,$J$25)&lt;0.5,0,AQ167-INDEX($BE167:$BL167,1,$J$25))</f>
        <v>0</v>
      </c>
      <c r="F167" s="26">
        <f>IF(AR167-INDEX($BE167:$BL167,1,$J$26)&lt;0.5,0,AR167-INDEX($BE167:$BL167,1,$J$26))</f>
        <v>0</v>
      </c>
      <c r="G167" s="26">
        <f>IF(AS167-INDEX($BE167:$BL167,1,$J$27)&lt;0.5,0,AS167-INDEX($BE167:$BL167,1,$J$27))</f>
        <v>0</v>
      </c>
      <c r="H167" s="26">
        <f>IF(AT167-INDEX($BE167:$BL167,1,$J$28)&lt;0.5,0,AT167-INDEX($BE167:$BL167,1,$J$28))</f>
        <v>0</v>
      </c>
      <c r="I167" s="26">
        <f>IF(AU167-INDEX($BE167:$BL167,1,$J$29)&lt;0.5,0,AU167-INDEX($BE167:$BL167,1,$J$29))</f>
        <v>0</v>
      </c>
      <c r="J167" s="13">
        <f>SUM(B167:I167)</f>
        <v>0</v>
      </c>
      <c r="K167" s="26">
        <f>SUM(O167:V167)</f>
        <v>0</v>
      </c>
      <c r="L167" s="26">
        <f>SUM(W167:AD167)+SUM(BE167:BL167)</f>
        <v>0</v>
      </c>
      <c r="M167" s="26">
        <f>J166</f>
        <v>0</v>
      </c>
      <c r="N167" s="27">
        <f>IF(M167&gt;0,1,0)</f>
        <v>0</v>
      </c>
      <c r="O167" s="26">
        <f>B166*$B$12/1200</f>
        <v>0</v>
      </c>
      <c r="P167" s="26">
        <f>C166*$C$12/1200</f>
        <v>0</v>
      </c>
      <c r="Q167" s="26">
        <f>D166*$D$12/1200</f>
        <v>0</v>
      </c>
      <c r="R167" s="26">
        <f>E166*$E$12/1200</f>
        <v>0</v>
      </c>
      <c r="S167" s="26">
        <f>F166*$F$12/1200</f>
        <v>0</v>
      </c>
      <c r="T167" s="26">
        <f>G166*$G$12/1200</f>
        <v>0</v>
      </c>
      <c r="U167" s="26">
        <f>H166*$H$12/1200</f>
        <v>0</v>
      </c>
      <c r="V167" s="26">
        <f>I166*$I$12/1200</f>
        <v>0</v>
      </c>
      <c r="W167" s="26">
        <f>IF(B166&gt;0,MIN($B$13,B166+O167,AE167),0)</f>
        <v>0</v>
      </c>
      <c r="X167" s="26">
        <f>IF(C166&gt;0,MIN($C$13,C166+P167,AF167),0)</f>
        <v>0</v>
      </c>
      <c r="Y167" s="26">
        <f>IF(D166&gt;0,MIN($D$13,D166+Q167,AG167),0)</f>
        <v>0</v>
      </c>
      <c r="Z167" s="26">
        <f>IF(E166&gt;0,MIN($E$13,E166+R167,AH167),0)</f>
        <v>0</v>
      </c>
      <c r="AA167" s="26">
        <f>IF(F166&gt;0,MIN($F$13,F166+S167,AI167),0)</f>
        <v>0</v>
      </c>
      <c r="AB167" s="26">
        <f>IF(G166&gt;0,MIN($G$13,G166+T167,AJ167),0)</f>
        <v>0</v>
      </c>
      <c r="AC167" s="26">
        <f>IF(H166&gt;0,MIN($H$13,H166+U167,AK167),0)</f>
        <v>0</v>
      </c>
      <c r="AD167" s="26">
        <f>IF(I166&gt;0,MIN($I$13,I166+V167,AL167),0)</f>
        <v>0</v>
      </c>
      <c r="AE167" s="26">
        <f>$B$19</f>
        <v>795</v>
      </c>
      <c r="AF167" s="26">
        <f>AE167-W167</f>
        <v>795</v>
      </c>
      <c r="AG167" s="26">
        <f>AF167-X167</f>
        <v>795</v>
      </c>
      <c r="AH167" s="26">
        <f>AG167-Y167</f>
        <v>795</v>
      </c>
      <c r="AI167" s="26">
        <f>AH167-Z167</f>
        <v>795</v>
      </c>
      <c r="AJ167" s="26">
        <f>AI167-AA167</f>
        <v>795</v>
      </c>
      <c r="AK167" s="26">
        <f>AJ167-AB167</f>
        <v>795</v>
      </c>
      <c r="AL167" s="26">
        <f>AK167-AC167</f>
        <v>795</v>
      </c>
      <c r="AM167" s="26">
        <f>AL167-AD167</f>
        <v>795</v>
      </c>
      <c r="AN167" s="26">
        <f>B166+O167-W167</f>
        <v>0</v>
      </c>
      <c r="AO167" s="26">
        <f>C166+P167-X167</f>
        <v>0</v>
      </c>
      <c r="AP167" s="26">
        <f>D166+Q167-Y167</f>
        <v>0</v>
      </c>
      <c r="AQ167" s="26">
        <f>E166+R167-Z167</f>
        <v>0</v>
      </c>
      <c r="AR167" s="26">
        <f>F166+S167-AA167</f>
        <v>0</v>
      </c>
      <c r="AS167" s="26">
        <f>G166+T167-AB167</f>
        <v>0</v>
      </c>
      <c r="AT167" s="26">
        <f>H166+U167-AC167</f>
        <v>0</v>
      </c>
      <c r="AU167" s="26">
        <f>I166+V167-AD167</f>
        <v>0</v>
      </c>
      <c r="AV167" s="26">
        <f>AM167</f>
        <v>795</v>
      </c>
      <c r="AW167" s="26">
        <f>AV167-BE167</f>
        <v>795</v>
      </c>
      <c r="AX167" s="26">
        <f>AW167-BF167</f>
        <v>795</v>
      </c>
      <c r="AY167" s="26">
        <f>AX167-BG167</f>
        <v>795</v>
      </c>
      <c r="AZ167" s="26">
        <f>AY167-BH167</f>
        <v>795</v>
      </c>
      <c r="BA167" s="26">
        <f>AZ167-BI167</f>
        <v>795</v>
      </c>
      <c r="BB167" s="26">
        <f>BA167-BJ167</f>
        <v>795</v>
      </c>
      <c r="BC167" s="26">
        <f>BB167-BK167</f>
        <v>795</v>
      </c>
      <c r="BD167" s="26">
        <f>BC167-BL167</f>
        <v>795</v>
      </c>
      <c r="BE167" s="26">
        <f>IF(AV167&gt;0.005,MIN(AV167,INDEX($AN167:$AU167,1,B$32)),0)</f>
        <v>0</v>
      </c>
      <c r="BF167" s="26">
        <f>IF(AW167&gt;0.005,MIN(AW167,INDEX($AN167:$AU167,1,C$32)),0)</f>
        <v>0</v>
      </c>
      <c r="BG167" s="26">
        <f>IF(AX167&gt;0.005,MIN(AX167,INDEX($AN167:$AU167,1,D$32)),0)</f>
        <v>0</v>
      </c>
      <c r="BH167" s="26">
        <f>IF(AY167&gt;0.005,MIN(AY167,INDEX($AN167:$AU167,1,E$32)),0)</f>
        <v>0</v>
      </c>
      <c r="BI167" s="26">
        <f>IF(AZ167&gt;0.005,MIN(AZ167,INDEX($AN167:$AU167,1,F$32)),0)</f>
        <v>0</v>
      </c>
      <c r="BJ167" s="26">
        <f>IF(BA167&gt;0.005,MIN(BA167,INDEX($AN167:$AU167,1,G$32)),0)</f>
        <v>0</v>
      </c>
      <c r="BK167" s="26">
        <f>IF(BB167&gt;0.005,MIN(BB167,INDEX($AN167:$AU167,1,H$32)),0)</f>
        <v>0</v>
      </c>
      <c r="BL167" s="26">
        <f>IF(BC167&gt;0.005,MIN(BC167,INDEX($AN167:$AU167,1,I$32)),0)</f>
        <v>0</v>
      </c>
      <c r="BM167" s="27">
        <f>IF(M167-J167&gt;0.005,1,0)</f>
        <v>0</v>
      </c>
    </row>
    <row r="168">
      <c r="A168" s="14" t="n">
        <v>132</v>
      </c>
      <c r="B168" s="26">
        <f>IF(AN168-INDEX($BE168:$BL168,1,$J$22)&lt;0.5,0,AN168-INDEX($BE168:$BL168,1,$J$22))</f>
        <v>0</v>
      </c>
      <c r="C168" s="26">
        <f>IF(AO168-INDEX($BE168:$BL168,1,$J$23)&lt;0.5,0,AO168-INDEX($BE168:$BL168,1,$J$23))</f>
        <v>0</v>
      </c>
      <c r="D168" s="26">
        <f>IF(AP168-INDEX($BE168:$BL168,1,$J$24)&lt;0.5,0,AP168-INDEX($BE168:$BL168,1,$J$24))</f>
        <v>0</v>
      </c>
      <c r="E168" s="26">
        <f>IF(AQ168-INDEX($BE168:$BL168,1,$J$25)&lt;0.5,0,AQ168-INDEX($BE168:$BL168,1,$J$25))</f>
        <v>0</v>
      </c>
      <c r="F168" s="26">
        <f>IF(AR168-INDEX($BE168:$BL168,1,$J$26)&lt;0.5,0,AR168-INDEX($BE168:$BL168,1,$J$26))</f>
        <v>0</v>
      </c>
      <c r="G168" s="26">
        <f>IF(AS168-INDEX($BE168:$BL168,1,$J$27)&lt;0.5,0,AS168-INDEX($BE168:$BL168,1,$J$27))</f>
        <v>0</v>
      </c>
      <c r="H168" s="26">
        <f>IF(AT168-INDEX($BE168:$BL168,1,$J$28)&lt;0.5,0,AT168-INDEX($BE168:$BL168,1,$J$28))</f>
        <v>0</v>
      </c>
      <c r="I168" s="26">
        <f>IF(AU168-INDEX($BE168:$BL168,1,$J$29)&lt;0.5,0,AU168-INDEX($BE168:$BL168,1,$J$29))</f>
        <v>0</v>
      </c>
      <c r="J168" s="13">
        <f>SUM(B168:I168)</f>
        <v>0</v>
      </c>
      <c r="K168" s="26">
        <f>SUM(O168:V168)</f>
        <v>0</v>
      </c>
      <c r="L168" s="26">
        <f>SUM(W168:AD168)+SUM(BE168:BL168)</f>
        <v>0</v>
      </c>
      <c r="M168" s="26">
        <f>J167</f>
        <v>0</v>
      </c>
      <c r="N168" s="27">
        <f>IF(M168&gt;0,1,0)</f>
        <v>0</v>
      </c>
      <c r="O168" s="26">
        <f>B167*$B$12/1200</f>
        <v>0</v>
      </c>
      <c r="P168" s="26">
        <f>C167*$C$12/1200</f>
        <v>0</v>
      </c>
      <c r="Q168" s="26">
        <f>D167*$D$12/1200</f>
        <v>0</v>
      </c>
      <c r="R168" s="26">
        <f>E167*$E$12/1200</f>
        <v>0</v>
      </c>
      <c r="S168" s="26">
        <f>F167*$F$12/1200</f>
        <v>0</v>
      </c>
      <c r="T168" s="26">
        <f>G167*$G$12/1200</f>
        <v>0</v>
      </c>
      <c r="U168" s="26">
        <f>H167*$H$12/1200</f>
        <v>0</v>
      </c>
      <c r="V168" s="26">
        <f>I167*$I$12/1200</f>
        <v>0</v>
      </c>
      <c r="W168" s="26">
        <f>IF(B167&gt;0,MIN($B$13,B167+O168,AE168),0)</f>
        <v>0</v>
      </c>
      <c r="X168" s="26">
        <f>IF(C167&gt;0,MIN($C$13,C167+P168,AF168),0)</f>
        <v>0</v>
      </c>
      <c r="Y168" s="26">
        <f>IF(D167&gt;0,MIN($D$13,D167+Q168,AG168),0)</f>
        <v>0</v>
      </c>
      <c r="Z168" s="26">
        <f>IF(E167&gt;0,MIN($E$13,E167+R168,AH168),0)</f>
        <v>0</v>
      </c>
      <c r="AA168" s="26">
        <f>IF(F167&gt;0,MIN($F$13,F167+S168,AI168),0)</f>
        <v>0</v>
      </c>
      <c r="AB168" s="26">
        <f>IF(G167&gt;0,MIN($G$13,G167+T168,AJ168),0)</f>
        <v>0</v>
      </c>
      <c r="AC168" s="26">
        <f>IF(H167&gt;0,MIN($H$13,H167+U168,AK168),0)</f>
        <v>0</v>
      </c>
      <c r="AD168" s="26">
        <f>IF(I167&gt;0,MIN($I$13,I167+V168,AL168),0)</f>
        <v>0</v>
      </c>
      <c r="AE168" s="26">
        <f>$B$19</f>
        <v>795</v>
      </c>
      <c r="AF168" s="26">
        <f>AE168-W168</f>
        <v>795</v>
      </c>
      <c r="AG168" s="26">
        <f>AF168-X168</f>
        <v>795</v>
      </c>
      <c r="AH168" s="26">
        <f>AG168-Y168</f>
        <v>795</v>
      </c>
      <c r="AI168" s="26">
        <f>AH168-Z168</f>
        <v>795</v>
      </c>
      <c r="AJ168" s="26">
        <f>AI168-AA168</f>
        <v>795</v>
      </c>
      <c r="AK168" s="26">
        <f>AJ168-AB168</f>
        <v>795</v>
      </c>
      <c r="AL168" s="26">
        <f>AK168-AC168</f>
        <v>795</v>
      </c>
      <c r="AM168" s="26">
        <f>AL168-AD168</f>
        <v>795</v>
      </c>
      <c r="AN168" s="26">
        <f>B167+O168-W168</f>
        <v>0</v>
      </c>
      <c r="AO168" s="26">
        <f>C167+P168-X168</f>
        <v>0</v>
      </c>
      <c r="AP168" s="26">
        <f>D167+Q168-Y168</f>
        <v>0</v>
      </c>
      <c r="AQ168" s="26">
        <f>E167+R168-Z168</f>
        <v>0</v>
      </c>
      <c r="AR168" s="26">
        <f>F167+S168-AA168</f>
        <v>0</v>
      </c>
      <c r="AS168" s="26">
        <f>G167+T168-AB168</f>
        <v>0</v>
      </c>
      <c r="AT168" s="26">
        <f>H167+U168-AC168</f>
        <v>0</v>
      </c>
      <c r="AU168" s="26">
        <f>I167+V168-AD168</f>
        <v>0</v>
      </c>
      <c r="AV168" s="26">
        <f>AM168</f>
        <v>795</v>
      </c>
      <c r="AW168" s="26">
        <f>AV168-BE168</f>
        <v>795</v>
      </c>
      <c r="AX168" s="26">
        <f>AW168-BF168</f>
        <v>795</v>
      </c>
      <c r="AY168" s="26">
        <f>AX168-BG168</f>
        <v>795</v>
      </c>
      <c r="AZ168" s="26">
        <f>AY168-BH168</f>
        <v>795</v>
      </c>
      <c r="BA168" s="26">
        <f>AZ168-BI168</f>
        <v>795</v>
      </c>
      <c r="BB168" s="26">
        <f>BA168-BJ168</f>
        <v>795</v>
      </c>
      <c r="BC168" s="26">
        <f>BB168-BK168</f>
        <v>795</v>
      </c>
      <c r="BD168" s="26">
        <f>BC168-BL168</f>
        <v>795</v>
      </c>
      <c r="BE168" s="26">
        <f>IF(AV168&gt;0.005,MIN(AV168,INDEX($AN168:$AU168,1,B$32)),0)</f>
        <v>0</v>
      </c>
      <c r="BF168" s="26">
        <f>IF(AW168&gt;0.005,MIN(AW168,INDEX($AN168:$AU168,1,C$32)),0)</f>
        <v>0</v>
      </c>
      <c r="BG168" s="26">
        <f>IF(AX168&gt;0.005,MIN(AX168,INDEX($AN168:$AU168,1,D$32)),0)</f>
        <v>0</v>
      </c>
      <c r="BH168" s="26">
        <f>IF(AY168&gt;0.005,MIN(AY168,INDEX($AN168:$AU168,1,E$32)),0)</f>
        <v>0</v>
      </c>
      <c r="BI168" s="26">
        <f>IF(AZ168&gt;0.005,MIN(AZ168,INDEX($AN168:$AU168,1,F$32)),0)</f>
        <v>0</v>
      </c>
      <c r="BJ168" s="26">
        <f>IF(BA168&gt;0.005,MIN(BA168,INDEX($AN168:$AU168,1,G$32)),0)</f>
        <v>0</v>
      </c>
      <c r="BK168" s="26">
        <f>IF(BB168&gt;0.005,MIN(BB168,INDEX($AN168:$AU168,1,H$32)),0)</f>
        <v>0</v>
      </c>
      <c r="BL168" s="26">
        <f>IF(BC168&gt;0.005,MIN(BC168,INDEX($AN168:$AU168,1,I$32)),0)</f>
        <v>0</v>
      </c>
      <c r="BM168" s="27">
        <f>IF(M168-J168&gt;0.005,1,0)</f>
        <v>0</v>
      </c>
    </row>
    <row r="169">
      <c r="A169" s="14" t="n">
        <v>133</v>
      </c>
      <c r="B169" s="26">
        <f>IF(AN169-INDEX($BE169:$BL169,1,$J$22)&lt;0.5,0,AN169-INDEX($BE169:$BL169,1,$J$22))</f>
        <v>0</v>
      </c>
      <c r="C169" s="26">
        <f>IF(AO169-INDEX($BE169:$BL169,1,$J$23)&lt;0.5,0,AO169-INDEX($BE169:$BL169,1,$J$23))</f>
        <v>0</v>
      </c>
      <c r="D169" s="26">
        <f>IF(AP169-INDEX($BE169:$BL169,1,$J$24)&lt;0.5,0,AP169-INDEX($BE169:$BL169,1,$J$24))</f>
        <v>0</v>
      </c>
      <c r="E169" s="26">
        <f>IF(AQ169-INDEX($BE169:$BL169,1,$J$25)&lt;0.5,0,AQ169-INDEX($BE169:$BL169,1,$J$25))</f>
        <v>0</v>
      </c>
      <c r="F169" s="26">
        <f>IF(AR169-INDEX($BE169:$BL169,1,$J$26)&lt;0.5,0,AR169-INDEX($BE169:$BL169,1,$J$26))</f>
        <v>0</v>
      </c>
      <c r="G169" s="26">
        <f>IF(AS169-INDEX($BE169:$BL169,1,$J$27)&lt;0.5,0,AS169-INDEX($BE169:$BL169,1,$J$27))</f>
        <v>0</v>
      </c>
      <c r="H169" s="26">
        <f>IF(AT169-INDEX($BE169:$BL169,1,$J$28)&lt;0.5,0,AT169-INDEX($BE169:$BL169,1,$J$28))</f>
        <v>0</v>
      </c>
      <c r="I169" s="26">
        <f>IF(AU169-INDEX($BE169:$BL169,1,$J$29)&lt;0.5,0,AU169-INDEX($BE169:$BL169,1,$J$29))</f>
        <v>0</v>
      </c>
      <c r="J169" s="13">
        <f>SUM(B169:I169)</f>
        <v>0</v>
      </c>
      <c r="K169" s="26">
        <f>SUM(O169:V169)</f>
        <v>0</v>
      </c>
      <c r="L169" s="26">
        <f>SUM(W169:AD169)+SUM(BE169:BL169)</f>
        <v>0</v>
      </c>
      <c r="M169" s="26">
        <f>J168</f>
        <v>0</v>
      </c>
      <c r="N169" s="27">
        <f>IF(M169&gt;0,1,0)</f>
        <v>0</v>
      </c>
      <c r="O169" s="26">
        <f>B168*$B$12/1200</f>
        <v>0</v>
      </c>
      <c r="P169" s="26">
        <f>C168*$C$12/1200</f>
        <v>0</v>
      </c>
      <c r="Q169" s="26">
        <f>D168*$D$12/1200</f>
        <v>0</v>
      </c>
      <c r="R169" s="26">
        <f>E168*$E$12/1200</f>
        <v>0</v>
      </c>
      <c r="S169" s="26">
        <f>F168*$F$12/1200</f>
        <v>0</v>
      </c>
      <c r="T169" s="26">
        <f>G168*$G$12/1200</f>
        <v>0</v>
      </c>
      <c r="U169" s="26">
        <f>H168*$H$12/1200</f>
        <v>0</v>
      </c>
      <c r="V169" s="26">
        <f>I168*$I$12/1200</f>
        <v>0</v>
      </c>
      <c r="W169" s="26">
        <f>IF(B168&gt;0,MIN($B$13,B168+O169,AE169),0)</f>
        <v>0</v>
      </c>
      <c r="X169" s="26">
        <f>IF(C168&gt;0,MIN($C$13,C168+P169,AF169),0)</f>
        <v>0</v>
      </c>
      <c r="Y169" s="26">
        <f>IF(D168&gt;0,MIN($D$13,D168+Q169,AG169),0)</f>
        <v>0</v>
      </c>
      <c r="Z169" s="26">
        <f>IF(E168&gt;0,MIN($E$13,E168+R169,AH169),0)</f>
        <v>0</v>
      </c>
      <c r="AA169" s="26">
        <f>IF(F168&gt;0,MIN($F$13,F168+S169,AI169),0)</f>
        <v>0</v>
      </c>
      <c r="AB169" s="26">
        <f>IF(G168&gt;0,MIN($G$13,G168+T169,AJ169),0)</f>
        <v>0</v>
      </c>
      <c r="AC169" s="26">
        <f>IF(H168&gt;0,MIN($H$13,H168+U169,AK169),0)</f>
        <v>0</v>
      </c>
      <c r="AD169" s="26">
        <f>IF(I168&gt;0,MIN($I$13,I168+V169,AL169),0)</f>
        <v>0</v>
      </c>
      <c r="AE169" s="26">
        <f>$B$19</f>
        <v>795</v>
      </c>
      <c r="AF169" s="26">
        <f>AE169-W169</f>
        <v>795</v>
      </c>
      <c r="AG169" s="26">
        <f>AF169-X169</f>
        <v>795</v>
      </c>
      <c r="AH169" s="26">
        <f>AG169-Y169</f>
        <v>795</v>
      </c>
      <c r="AI169" s="26">
        <f>AH169-Z169</f>
        <v>795</v>
      </c>
      <c r="AJ169" s="26">
        <f>AI169-AA169</f>
        <v>795</v>
      </c>
      <c r="AK169" s="26">
        <f>AJ169-AB169</f>
        <v>795</v>
      </c>
      <c r="AL169" s="26">
        <f>AK169-AC169</f>
        <v>795</v>
      </c>
      <c r="AM169" s="26">
        <f>AL169-AD169</f>
        <v>795</v>
      </c>
      <c r="AN169" s="26">
        <f>B168+O169-W169</f>
        <v>0</v>
      </c>
      <c r="AO169" s="26">
        <f>C168+P169-X169</f>
        <v>0</v>
      </c>
      <c r="AP169" s="26">
        <f>D168+Q169-Y169</f>
        <v>0</v>
      </c>
      <c r="AQ169" s="26">
        <f>E168+R169-Z169</f>
        <v>0</v>
      </c>
      <c r="AR169" s="26">
        <f>F168+S169-AA169</f>
        <v>0</v>
      </c>
      <c r="AS169" s="26">
        <f>G168+T169-AB169</f>
        <v>0</v>
      </c>
      <c r="AT169" s="26">
        <f>H168+U169-AC169</f>
        <v>0</v>
      </c>
      <c r="AU169" s="26">
        <f>I168+V169-AD169</f>
        <v>0</v>
      </c>
      <c r="AV169" s="26">
        <f>AM169</f>
        <v>795</v>
      </c>
      <c r="AW169" s="26">
        <f>AV169-BE169</f>
        <v>795</v>
      </c>
      <c r="AX169" s="26">
        <f>AW169-BF169</f>
        <v>795</v>
      </c>
      <c r="AY169" s="26">
        <f>AX169-BG169</f>
        <v>795</v>
      </c>
      <c r="AZ169" s="26">
        <f>AY169-BH169</f>
        <v>795</v>
      </c>
      <c r="BA169" s="26">
        <f>AZ169-BI169</f>
        <v>795</v>
      </c>
      <c r="BB169" s="26">
        <f>BA169-BJ169</f>
        <v>795</v>
      </c>
      <c r="BC169" s="26">
        <f>BB169-BK169</f>
        <v>795</v>
      </c>
      <c r="BD169" s="26">
        <f>BC169-BL169</f>
        <v>795</v>
      </c>
      <c r="BE169" s="26">
        <f>IF(AV169&gt;0.005,MIN(AV169,INDEX($AN169:$AU169,1,B$32)),0)</f>
        <v>0</v>
      </c>
      <c r="BF169" s="26">
        <f>IF(AW169&gt;0.005,MIN(AW169,INDEX($AN169:$AU169,1,C$32)),0)</f>
        <v>0</v>
      </c>
      <c r="BG169" s="26">
        <f>IF(AX169&gt;0.005,MIN(AX169,INDEX($AN169:$AU169,1,D$32)),0)</f>
        <v>0</v>
      </c>
      <c r="BH169" s="26">
        <f>IF(AY169&gt;0.005,MIN(AY169,INDEX($AN169:$AU169,1,E$32)),0)</f>
        <v>0</v>
      </c>
      <c r="BI169" s="26">
        <f>IF(AZ169&gt;0.005,MIN(AZ169,INDEX($AN169:$AU169,1,F$32)),0)</f>
        <v>0</v>
      </c>
      <c r="BJ169" s="26">
        <f>IF(BA169&gt;0.005,MIN(BA169,INDEX($AN169:$AU169,1,G$32)),0)</f>
        <v>0</v>
      </c>
      <c r="BK169" s="26">
        <f>IF(BB169&gt;0.005,MIN(BB169,INDEX($AN169:$AU169,1,H$32)),0)</f>
        <v>0</v>
      </c>
      <c r="BL169" s="26">
        <f>IF(BC169&gt;0.005,MIN(BC169,INDEX($AN169:$AU169,1,I$32)),0)</f>
        <v>0</v>
      </c>
      <c r="BM169" s="27">
        <f>IF(M169-J169&gt;0.005,1,0)</f>
        <v>0</v>
      </c>
    </row>
    <row r="170">
      <c r="A170" s="14" t="n">
        <v>134</v>
      </c>
      <c r="B170" s="26">
        <f>IF(AN170-INDEX($BE170:$BL170,1,$J$22)&lt;0.5,0,AN170-INDEX($BE170:$BL170,1,$J$22))</f>
        <v>0</v>
      </c>
      <c r="C170" s="26">
        <f>IF(AO170-INDEX($BE170:$BL170,1,$J$23)&lt;0.5,0,AO170-INDEX($BE170:$BL170,1,$J$23))</f>
        <v>0</v>
      </c>
      <c r="D170" s="26">
        <f>IF(AP170-INDEX($BE170:$BL170,1,$J$24)&lt;0.5,0,AP170-INDEX($BE170:$BL170,1,$J$24))</f>
        <v>0</v>
      </c>
      <c r="E170" s="26">
        <f>IF(AQ170-INDEX($BE170:$BL170,1,$J$25)&lt;0.5,0,AQ170-INDEX($BE170:$BL170,1,$J$25))</f>
        <v>0</v>
      </c>
      <c r="F170" s="26">
        <f>IF(AR170-INDEX($BE170:$BL170,1,$J$26)&lt;0.5,0,AR170-INDEX($BE170:$BL170,1,$J$26))</f>
        <v>0</v>
      </c>
      <c r="G170" s="26">
        <f>IF(AS170-INDEX($BE170:$BL170,1,$J$27)&lt;0.5,0,AS170-INDEX($BE170:$BL170,1,$J$27))</f>
        <v>0</v>
      </c>
      <c r="H170" s="26">
        <f>IF(AT170-INDEX($BE170:$BL170,1,$J$28)&lt;0.5,0,AT170-INDEX($BE170:$BL170,1,$J$28))</f>
        <v>0</v>
      </c>
      <c r="I170" s="26">
        <f>IF(AU170-INDEX($BE170:$BL170,1,$J$29)&lt;0.5,0,AU170-INDEX($BE170:$BL170,1,$J$29))</f>
        <v>0</v>
      </c>
      <c r="J170" s="13">
        <f>SUM(B170:I170)</f>
        <v>0</v>
      </c>
      <c r="K170" s="26">
        <f>SUM(O170:V170)</f>
        <v>0</v>
      </c>
      <c r="L170" s="26">
        <f>SUM(W170:AD170)+SUM(BE170:BL170)</f>
        <v>0</v>
      </c>
      <c r="M170" s="26">
        <f>J169</f>
        <v>0</v>
      </c>
      <c r="N170" s="27">
        <f>IF(M170&gt;0,1,0)</f>
        <v>0</v>
      </c>
      <c r="O170" s="26">
        <f>B169*$B$12/1200</f>
        <v>0</v>
      </c>
      <c r="P170" s="26">
        <f>C169*$C$12/1200</f>
        <v>0</v>
      </c>
      <c r="Q170" s="26">
        <f>D169*$D$12/1200</f>
        <v>0</v>
      </c>
      <c r="R170" s="26">
        <f>E169*$E$12/1200</f>
        <v>0</v>
      </c>
      <c r="S170" s="26">
        <f>F169*$F$12/1200</f>
        <v>0</v>
      </c>
      <c r="T170" s="26">
        <f>G169*$G$12/1200</f>
        <v>0</v>
      </c>
      <c r="U170" s="26">
        <f>H169*$H$12/1200</f>
        <v>0</v>
      </c>
      <c r="V170" s="26">
        <f>I169*$I$12/1200</f>
        <v>0</v>
      </c>
      <c r="W170" s="26">
        <f>IF(B169&gt;0,MIN($B$13,B169+O170,AE170),0)</f>
        <v>0</v>
      </c>
      <c r="X170" s="26">
        <f>IF(C169&gt;0,MIN($C$13,C169+P170,AF170),0)</f>
        <v>0</v>
      </c>
      <c r="Y170" s="26">
        <f>IF(D169&gt;0,MIN($D$13,D169+Q170,AG170),0)</f>
        <v>0</v>
      </c>
      <c r="Z170" s="26">
        <f>IF(E169&gt;0,MIN($E$13,E169+R170,AH170),0)</f>
        <v>0</v>
      </c>
      <c r="AA170" s="26">
        <f>IF(F169&gt;0,MIN($F$13,F169+S170,AI170),0)</f>
        <v>0</v>
      </c>
      <c r="AB170" s="26">
        <f>IF(G169&gt;0,MIN($G$13,G169+T170,AJ170),0)</f>
        <v>0</v>
      </c>
      <c r="AC170" s="26">
        <f>IF(H169&gt;0,MIN($H$13,H169+U170,AK170),0)</f>
        <v>0</v>
      </c>
      <c r="AD170" s="26">
        <f>IF(I169&gt;0,MIN($I$13,I169+V170,AL170),0)</f>
        <v>0</v>
      </c>
      <c r="AE170" s="26">
        <f>$B$19</f>
        <v>795</v>
      </c>
      <c r="AF170" s="26">
        <f>AE170-W170</f>
        <v>795</v>
      </c>
      <c r="AG170" s="26">
        <f>AF170-X170</f>
        <v>795</v>
      </c>
      <c r="AH170" s="26">
        <f>AG170-Y170</f>
        <v>795</v>
      </c>
      <c r="AI170" s="26">
        <f>AH170-Z170</f>
        <v>795</v>
      </c>
      <c r="AJ170" s="26">
        <f>AI170-AA170</f>
        <v>795</v>
      </c>
      <c r="AK170" s="26">
        <f>AJ170-AB170</f>
        <v>795</v>
      </c>
      <c r="AL170" s="26">
        <f>AK170-AC170</f>
        <v>795</v>
      </c>
      <c r="AM170" s="26">
        <f>AL170-AD170</f>
        <v>795</v>
      </c>
      <c r="AN170" s="26">
        <f>B169+O170-W170</f>
        <v>0</v>
      </c>
      <c r="AO170" s="26">
        <f>C169+P170-X170</f>
        <v>0</v>
      </c>
      <c r="AP170" s="26">
        <f>D169+Q170-Y170</f>
        <v>0</v>
      </c>
      <c r="AQ170" s="26">
        <f>E169+R170-Z170</f>
        <v>0</v>
      </c>
      <c r="AR170" s="26">
        <f>F169+S170-AA170</f>
        <v>0</v>
      </c>
      <c r="AS170" s="26">
        <f>G169+T170-AB170</f>
        <v>0</v>
      </c>
      <c r="AT170" s="26">
        <f>H169+U170-AC170</f>
        <v>0</v>
      </c>
      <c r="AU170" s="26">
        <f>I169+V170-AD170</f>
        <v>0</v>
      </c>
      <c r="AV170" s="26">
        <f>AM170</f>
        <v>795</v>
      </c>
      <c r="AW170" s="26">
        <f>AV170-BE170</f>
        <v>795</v>
      </c>
      <c r="AX170" s="26">
        <f>AW170-BF170</f>
        <v>795</v>
      </c>
      <c r="AY170" s="26">
        <f>AX170-BG170</f>
        <v>795</v>
      </c>
      <c r="AZ170" s="26">
        <f>AY170-BH170</f>
        <v>795</v>
      </c>
      <c r="BA170" s="26">
        <f>AZ170-BI170</f>
        <v>795</v>
      </c>
      <c r="BB170" s="26">
        <f>BA170-BJ170</f>
        <v>795</v>
      </c>
      <c r="BC170" s="26">
        <f>BB170-BK170</f>
        <v>795</v>
      </c>
      <c r="BD170" s="26">
        <f>BC170-BL170</f>
        <v>795</v>
      </c>
      <c r="BE170" s="26">
        <f>IF(AV170&gt;0.005,MIN(AV170,INDEX($AN170:$AU170,1,B$32)),0)</f>
        <v>0</v>
      </c>
      <c r="BF170" s="26">
        <f>IF(AW170&gt;0.005,MIN(AW170,INDEX($AN170:$AU170,1,C$32)),0)</f>
        <v>0</v>
      </c>
      <c r="BG170" s="26">
        <f>IF(AX170&gt;0.005,MIN(AX170,INDEX($AN170:$AU170,1,D$32)),0)</f>
        <v>0</v>
      </c>
      <c r="BH170" s="26">
        <f>IF(AY170&gt;0.005,MIN(AY170,INDEX($AN170:$AU170,1,E$32)),0)</f>
        <v>0</v>
      </c>
      <c r="BI170" s="26">
        <f>IF(AZ170&gt;0.005,MIN(AZ170,INDEX($AN170:$AU170,1,F$32)),0)</f>
        <v>0</v>
      </c>
      <c r="BJ170" s="26">
        <f>IF(BA170&gt;0.005,MIN(BA170,INDEX($AN170:$AU170,1,G$32)),0)</f>
        <v>0</v>
      </c>
      <c r="BK170" s="26">
        <f>IF(BB170&gt;0.005,MIN(BB170,INDEX($AN170:$AU170,1,H$32)),0)</f>
        <v>0</v>
      </c>
      <c r="BL170" s="26">
        <f>IF(BC170&gt;0.005,MIN(BC170,INDEX($AN170:$AU170,1,I$32)),0)</f>
        <v>0</v>
      </c>
      <c r="BM170" s="27">
        <f>IF(M170-J170&gt;0.005,1,0)</f>
        <v>0</v>
      </c>
    </row>
    <row r="171">
      <c r="A171" s="14" t="n">
        <v>135</v>
      </c>
      <c r="B171" s="26">
        <f>IF(AN171-INDEX($BE171:$BL171,1,$J$22)&lt;0.5,0,AN171-INDEX($BE171:$BL171,1,$J$22))</f>
        <v>0</v>
      </c>
      <c r="C171" s="26">
        <f>IF(AO171-INDEX($BE171:$BL171,1,$J$23)&lt;0.5,0,AO171-INDEX($BE171:$BL171,1,$J$23))</f>
        <v>0</v>
      </c>
      <c r="D171" s="26">
        <f>IF(AP171-INDEX($BE171:$BL171,1,$J$24)&lt;0.5,0,AP171-INDEX($BE171:$BL171,1,$J$24))</f>
        <v>0</v>
      </c>
      <c r="E171" s="26">
        <f>IF(AQ171-INDEX($BE171:$BL171,1,$J$25)&lt;0.5,0,AQ171-INDEX($BE171:$BL171,1,$J$25))</f>
        <v>0</v>
      </c>
      <c r="F171" s="26">
        <f>IF(AR171-INDEX($BE171:$BL171,1,$J$26)&lt;0.5,0,AR171-INDEX($BE171:$BL171,1,$J$26))</f>
        <v>0</v>
      </c>
      <c r="G171" s="26">
        <f>IF(AS171-INDEX($BE171:$BL171,1,$J$27)&lt;0.5,0,AS171-INDEX($BE171:$BL171,1,$J$27))</f>
        <v>0</v>
      </c>
      <c r="H171" s="26">
        <f>IF(AT171-INDEX($BE171:$BL171,1,$J$28)&lt;0.5,0,AT171-INDEX($BE171:$BL171,1,$J$28))</f>
        <v>0</v>
      </c>
      <c r="I171" s="26">
        <f>IF(AU171-INDEX($BE171:$BL171,1,$J$29)&lt;0.5,0,AU171-INDEX($BE171:$BL171,1,$J$29))</f>
        <v>0</v>
      </c>
      <c r="J171" s="13">
        <f>SUM(B171:I171)</f>
        <v>0</v>
      </c>
      <c r="K171" s="26">
        <f>SUM(O171:V171)</f>
        <v>0</v>
      </c>
      <c r="L171" s="26">
        <f>SUM(W171:AD171)+SUM(BE171:BL171)</f>
        <v>0</v>
      </c>
      <c r="M171" s="26">
        <f>J170</f>
        <v>0</v>
      </c>
      <c r="N171" s="27">
        <f>IF(M171&gt;0,1,0)</f>
        <v>0</v>
      </c>
      <c r="O171" s="26">
        <f>B170*$B$12/1200</f>
        <v>0</v>
      </c>
      <c r="P171" s="26">
        <f>C170*$C$12/1200</f>
        <v>0</v>
      </c>
      <c r="Q171" s="26">
        <f>D170*$D$12/1200</f>
        <v>0</v>
      </c>
      <c r="R171" s="26">
        <f>E170*$E$12/1200</f>
        <v>0</v>
      </c>
      <c r="S171" s="26">
        <f>F170*$F$12/1200</f>
        <v>0</v>
      </c>
      <c r="T171" s="26">
        <f>G170*$G$12/1200</f>
        <v>0</v>
      </c>
      <c r="U171" s="26">
        <f>H170*$H$12/1200</f>
        <v>0</v>
      </c>
      <c r="V171" s="26">
        <f>I170*$I$12/1200</f>
        <v>0</v>
      </c>
      <c r="W171" s="26">
        <f>IF(B170&gt;0,MIN($B$13,B170+O171,AE171),0)</f>
        <v>0</v>
      </c>
      <c r="X171" s="26">
        <f>IF(C170&gt;0,MIN($C$13,C170+P171,AF171),0)</f>
        <v>0</v>
      </c>
      <c r="Y171" s="26">
        <f>IF(D170&gt;0,MIN($D$13,D170+Q171,AG171),0)</f>
        <v>0</v>
      </c>
      <c r="Z171" s="26">
        <f>IF(E170&gt;0,MIN($E$13,E170+R171,AH171),0)</f>
        <v>0</v>
      </c>
      <c r="AA171" s="26">
        <f>IF(F170&gt;0,MIN($F$13,F170+S171,AI171),0)</f>
        <v>0</v>
      </c>
      <c r="AB171" s="26">
        <f>IF(G170&gt;0,MIN($G$13,G170+T171,AJ171),0)</f>
        <v>0</v>
      </c>
      <c r="AC171" s="26">
        <f>IF(H170&gt;0,MIN($H$13,H170+U171,AK171),0)</f>
        <v>0</v>
      </c>
      <c r="AD171" s="26">
        <f>IF(I170&gt;0,MIN($I$13,I170+V171,AL171),0)</f>
        <v>0</v>
      </c>
      <c r="AE171" s="26">
        <f>$B$19</f>
        <v>795</v>
      </c>
      <c r="AF171" s="26">
        <f>AE171-W171</f>
        <v>795</v>
      </c>
      <c r="AG171" s="26">
        <f>AF171-X171</f>
        <v>795</v>
      </c>
      <c r="AH171" s="26">
        <f>AG171-Y171</f>
        <v>795</v>
      </c>
      <c r="AI171" s="26">
        <f>AH171-Z171</f>
        <v>795</v>
      </c>
      <c r="AJ171" s="26">
        <f>AI171-AA171</f>
        <v>795</v>
      </c>
      <c r="AK171" s="26">
        <f>AJ171-AB171</f>
        <v>795</v>
      </c>
      <c r="AL171" s="26">
        <f>AK171-AC171</f>
        <v>795</v>
      </c>
      <c r="AM171" s="26">
        <f>AL171-AD171</f>
        <v>795</v>
      </c>
      <c r="AN171" s="26">
        <f>B170+O171-W171</f>
        <v>0</v>
      </c>
      <c r="AO171" s="26">
        <f>C170+P171-X171</f>
        <v>0</v>
      </c>
      <c r="AP171" s="26">
        <f>D170+Q171-Y171</f>
        <v>0</v>
      </c>
      <c r="AQ171" s="26">
        <f>E170+R171-Z171</f>
        <v>0</v>
      </c>
      <c r="AR171" s="26">
        <f>F170+S171-AA171</f>
        <v>0</v>
      </c>
      <c r="AS171" s="26">
        <f>G170+T171-AB171</f>
        <v>0</v>
      </c>
      <c r="AT171" s="26">
        <f>H170+U171-AC171</f>
        <v>0</v>
      </c>
      <c r="AU171" s="26">
        <f>I170+V171-AD171</f>
        <v>0</v>
      </c>
      <c r="AV171" s="26">
        <f>AM171</f>
        <v>795</v>
      </c>
      <c r="AW171" s="26">
        <f>AV171-BE171</f>
        <v>795</v>
      </c>
      <c r="AX171" s="26">
        <f>AW171-BF171</f>
        <v>795</v>
      </c>
      <c r="AY171" s="26">
        <f>AX171-BG171</f>
        <v>795</v>
      </c>
      <c r="AZ171" s="26">
        <f>AY171-BH171</f>
        <v>795</v>
      </c>
      <c r="BA171" s="26">
        <f>AZ171-BI171</f>
        <v>795</v>
      </c>
      <c r="BB171" s="26">
        <f>BA171-BJ171</f>
        <v>795</v>
      </c>
      <c r="BC171" s="26">
        <f>BB171-BK171</f>
        <v>795</v>
      </c>
      <c r="BD171" s="26">
        <f>BC171-BL171</f>
        <v>795</v>
      </c>
      <c r="BE171" s="26">
        <f>IF(AV171&gt;0.005,MIN(AV171,INDEX($AN171:$AU171,1,B$32)),0)</f>
        <v>0</v>
      </c>
      <c r="BF171" s="26">
        <f>IF(AW171&gt;0.005,MIN(AW171,INDEX($AN171:$AU171,1,C$32)),0)</f>
        <v>0</v>
      </c>
      <c r="BG171" s="26">
        <f>IF(AX171&gt;0.005,MIN(AX171,INDEX($AN171:$AU171,1,D$32)),0)</f>
        <v>0</v>
      </c>
      <c r="BH171" s="26">
        <f>IF(AY171&gt;0.005,MIN(AY171,INDEX($AN171:$AU171,1,E$32)),0)</f>
        <v>0</v>
      </c>
      <c r="BI171" s="26">
        <f>IF(AZ171&gt;0.005,MIN(AZ171,INDEX($AN171:$AU171,1,F$32)),0)</f>
        <v>0</v>
      </c>
      <c r="BJ171" s="26">
        <f>IF(BA171&gt;0.005,MIN(BA171,INDEX($AN171:$AU171,1,G$32)),0)</f>
        <v>0</v>
      </c>
      <c r="BK171" s="26">
        <f>IF(BB171&gt;0.005,MIN(BB171,INDEX($AN171:$AU171,1,H$32)),0)</f>
        <v>0</v>
      </c>
      <c r="BL171" s="26">
        <f>IF(BC171&gt;0.005,MIN(BC171,INDEX($AN171:$AU171,1,I$32)),0)</f>
        <v>0</v>
      </c>
      <c r="BM171" s="27">
        <f>IF(M171-J171&gt;0.005,1,0)</f>
        <v>0</v>
      </c>
    </row>
    <row r="172">
      <c r="A172" s="14" t="n">
        <v>136</v>
      </c>
      <c r="B172" s="26">
        <f>IF(AN172-INDEX($BE172:$BL172,1,$J$22)&lt;0.5,0,AN172-INDEX($BE172:$BL172,1,$J$22))</f>
        <v>0</v>
      </c>
      <c r="C172" s="26">
        <f>IF(AO172-INDEX($BE172:$BL172,1,$J$23)&lt;0.5,0,AO172-INDEX($BE172:$BL172,1,$J$23))</f>
        <v>0</v>
      </c>
      <c r="D172" s="26">
        <f>IF(AP172-INDEX($BE172:$BL172,1,$J$24)&lt;0.5,0,AP172-INDEX($BE172:$BL172,1,$J$24))</f>
        <v>0</v>
      </c>
      <c r="E172" s="26">
        <f>IF(AQ172-INDEX($BE172:$BL172,1,$J$25)&lt;0.5,0,AQ172-INDEX($BE172:$BL172,1,$J$25))</f>
        <v>0</v>
      </c>
      <c r="F172" s="26">
        <f>IF(AR172-INDEX($BE172:$BL172,1,$J$26)&lt;0.5,0,AR172-INDEX($BE172:$BL172,1,$J$26))</f>
        <v>0</v>
      </c>
      <c r="G172" s="26">
        <f>IF(AS172-INDEX($BE172:$BL172,1,$J$27)&lt;0.5,0,AS172-INDEX($BE172:$BL172,1,$J$27))</f>
        <v>0</v>
      </c>
      <c r="H172" s="26">
        <f>IF(AT172-INDEX($BE172:$BL172,1,$J$28)&lt;0.5,0,AT172-INDEX($BE172:$BL172,1,$J$28))</f>
        <v>0</v>
      </c>
      <c r="I172" s="26">
        <f>IF(AU172-INDEX($BE172:$BL172,1,$J$29)&lt;0.5,0,AU172-INDEX($BE172:$BL172,1,$J$29))</f>
        <v>0</v>
      </c>
      <c r="J172" s="13">
        <f>SUM(B172:I172)</f>
        <v>0</v>
      </c>
      <c r="K172" s="26">
        <f>SUM(O172:V172)</f>
        <v>0</v>
      </c>
      <c r="L172" s="26">
        <f>SUM(W172:AD172)+SUM(BE172:BL172)</f>
        <v>0</v>
      </c>
      <c r="M172" s="26">
        <f>J171</f>
        <v>0</v>
      </c>
      <c r="N172" s="27">
        <f>IF(M172&gt;0,1,0)</f>
        <v>0</v>
      </c>
      <c r="O172" s="26">
        <f>B171*$B$12/1200</f>
        <v>0</v>
      </c>
      <c r="P172" s="26">
        <f>C171*$C$12/1200</f>
        <v>0</v>
      </c>
      <c r="Q172" s="26">
        <f>D171*$D$12/1200</f>
        <v>0</v>
      </c>
      <c r="R172" s="26">
        <f>E171*$E$12/1200</f>
        <v>0</v>
      </c>
      <c r="S172" s="26">
        <f>F171*$F$12/1200</f>
        <v>0</v>
      </c>
      <c r="T172" s="26">
        <f>G171*$G$12/1200</f>
        <v>0</v>
      </c>
      <c r="U172" s="26">
        <f>H171*$H$12/1200</f>
        <v>0</v>
      </c>
      <c r="V172" s="26">
        <f>I171*$I$12/1200</f>
        <v>0</v>
      </c>
      <c r="W172" s="26">
        <f>IF(B171&gt;0,MIN($B$13,B171+O172,AE172),0)</f>
        <v>0</v>
      </c>
      <c r="X172" s="26">
        <f>IF(C171&gt;0,MIN($C$13,C171+P172,AF172),0)</f>
        <v>0</v>
      </c>
      <c r="Y172" s="26">
        <f>IF(D171&gt;0,MIN($D$13,D171+Q172,AG172),0)</f>
        <v>0</v>
      </c>
      <c r="Z172" s="26">
        <f>IF(E171&gt;0,MIN($E$13,E171+R172,AH172),0)</f>
        <v>0</v>
      </c>
      <c r="AA172" s="26">
        <f>IF(F171&gt;0,MIN($F$13,F171+S172,AI172),0)</f>
        <v>0</v>
      </c>
      <c r="AB172" s="26">
        <f>IF(G171&gt;0,MIN($G$13,G171+T172,AJ172),0)</f>
        <v>0</v>
      </c>
      <c r="AC172" s="26">
        <f>IF(H171&gt;0,MIN($H$13,H171+U172,AK172),0)</f>
        <v>0</v>
      </c>
      <c r="AD172" s="26">
        <f>IF(I171&gt;0,MIN($I$13,I171+V172,AL172),0)</f>
        <v>0</v>
      </c>
      <c r="AE172" s="26">
        <f>$B$19</f>
        <v>795</v>
      </c>
      <c r="AF172" s="26">
        <f>AE172-W172</f>
        <v>795</v>
      </c>
      <c r="AG172" s="26">
        <f>AF172-X172</f>
        <v>795</v>
      </c>
      <c r="AH172" s="26">
        <f>AG172-Y172</f>
        <v>795</v>
      </c>
      <c r="AI172" s="26">
        <f>AH172-Z172</f>
        <v>795</v>
      </c>
      <c r="AJ172" s="26">
        <f>AI172-AA172</f>
        <v>795</v>
      </c>
      <c r="AK172" s="26">
        <f>AJ172-AB172</f>
        <v>795</v>
      </c>
      <c r="AL172" s="26">
        <f>AK172-AC172</f>
        <v>795</v>
      </c>
      <c r="AM172" s="26">
        <f>AL172-AD172</f>
        <v>795</v>
      </c>
      <c r="AN172" s="26">
        <f>B171+O172-W172</f>
        <v>0</v>
      </c>
      <c r="AO172" s="26">
        <f>C171+P172-X172</f>
        <v>0</v>
      </c>
      <c r="AP172" s="26">
        <f>D171+Q172-Y172</f>
        <v>0</v>
      </c>
      <c r="AQ172" s="26">
        <f>E171+R172-Z172</f>
        <v>0</v>
      </c>
      <c r="AR172" s="26">
        <f>F171+S172-AA172</f>
        <v>0</v>
      </c>
      <c r="AS172" s="26">
        <f>G171+T172-AB172</f>
        <v>0</v>
      </c>
      <c r="AT172" s="26">
        <f>H171+U172-AC172</f>
        <v>0</v>
      </c>
      <c r="AU172" s="26">
        <f>I171+V172-AD172</f>
        <v>0</v>
      </c>
      <c r="AV172" s="26">
        <f>AM172</f>
        <v>795</v>
      </c>
      <c r="AW172" s="26">
        <f>AV172-BE172</f>
        <v>795</v>
      </c>
      <c r="AX172" s="26">
        <f>AW172-BF172</f>
        <v>795</v>
      </c>
      <c r="AY172" s="26">
        <f>AX172-BG172</f>
        <v>795</v>
      </c>
      <c r="AZ172" s="26">
        <f>AY172-BH172</f>
        <v>795</v>
      </c>
      <c r="BA172" s="26">
        <f>AZ172-BI172</f>
        <v>795</v>
      </c>
      <c r="BB172" s="26">
        <f>BA172-BJ172</f>
        <v>795</v>
      </c>
      <c r="BC172" s="26">
        <f>BB172-BK172</f>
        <v>795</v>
      </c>
      <c r="BD172" s="26">
        <f>BC172-BL172</f>
        <v>795</v>
      </c>
      <c r="BE172" s="26">
        <f>IF(AV172&gt;0.005,MIN(AV172,INDEX($AN172:$AU172,1,B$32)),0)</f>
        <v>0</v>
      </c>
      <c r="BF172" s="26">
        <f>IF(AW172&gt;0.005,MIN(AW172,INDEX($AN172:$AU172,1,C$32)),0)</f>
        <v>0</v>
      </c>
      <c r="BG172" s="26">
        <f>IF(AX172&gt;0.005,MIN(AX172,INDEX($AN172:$AU172,1,D$32)),0)</f>
        <v>0</v>
      </c>
      <c r="BH172" s="26">
        <f>IF(AY172&gt;0.005,MIN(AY172,INDEX($AN172:$AU172,1,E$32)),0)</f>
        <v>0</v>
      </c>
      <c r="BI172" s="26">
        <f>IF(AZ172&gt;0.005,MIN(AZ172,INDEX($AN172:$AU172,1,F$32)),0)</f>
        <v>0</v>
      </c>
      <c r="BJ172" s="26">
        <f>IF(BA172&gt;0.005,MIN(BA172,INDEX($AN172:$AU172,1,G$32)),0)</f>
        <v>0</v>
      </c>
      <c r="BK172" s="26">
        <f>IF(BB172&gt;0.005,MIN(BB172,INDEX($AN172:$AU172,1,H$32)),0)</f>
        <v>0</v>
      </c>
      <c r="BL172" s="26">
        <f>IF(BC172&gt;0.005,MIN(BC172,INDEX($AN172:$AU172,1,I$32)),0)</f>
        <v>0</v>
      </c>
      <c r="BM172" s="27">
        <f>IF(M172-J172&gt;0.005,1,0)</f>
        <v>0</v>
      </c>
    </row>
    <row r="173">
      <c r="A173" s="14" t="n">
        <v>137</v>
      </c>
      <c r="B173" s="26">
        <f>IF(AN173-INDEX($BE173:$BL173,1,$J$22)&lt;0.5,0,AN173-INDEX($BE173:$BL173,1,$J$22))</f>
        <v>0</v>
      </c>
      <c r="C173" s="26">
        <f>IF(AO173-INDEX($BE173:$BL173,1,$J$23)&lt;0.5,0,AO173-INDEX($BE173:$BL173,1,$J$23))</f>
        <v>0</v>
      </c>
      <c r="D173" s="26">
        <f>IF(AP173-INDEX($BE173:$BL173,1,$J$24)&lt;0.5,0,AP173-INDEX($BE173:$BL173,1,$J$24))</f>
        <v>0</v>
      </c>
      <c r="E173" s="26">
        <f>IF(AQ173-INDEX($BE173:$BL173,1,$J$25)&lt;0.5,0,AQ173-INDEX($BE173:$BL173,1,$J$25))</f>
        <v>0</v>
      </c>
      <c r="F173" s="26">
        <f>IF(AR173-INDEX($BE173:$BL173,1,$J$26)&lt;0.5,0,AR173-INDEX($BE173:$BL173,1,$J$26))</f>
        <v>0</v>
      </c>
      <c r="G173" s="26">
        <f>IF(AS173-INDEX($BE173:$BL173,1,$J$27)&lt;0.5,0,AS173-INDEX($BE173:$BL173,1,$J$27))</f>
        <v>0</v>
      </c>
      <c r="H173" s="26">
        <f>IF(AT173-INDEX($BE173:$BL173,1,$J$28)&lt;0.5,0,AT173-INDEX($BE173:$BL173,1,$J$28))</f>
        <v>0</v>
      </c>
      <c r="I173" s="26">
        <f>IF(AU173-INDEX($BE173:$BL173,1,$J$29)&lt;0.5,0,AU173-INDEX($BE173:$BL173,1,$J$29))</f>
        <v>0</v>
      </c>
      <c r="J173" s="13">
        <f>SUM(B173:I173)</f>
        <v>0</v>
      </c>
      <c r="K173" s="26">
        <f>SUM(O173:V173)</f>
        <v>0</v>
      </c>
      <c r="L173" s="26">
        <f>SUM(W173:AD173)+SUM(BE173:BL173)</f>
        <v>0</v>
      </c>
      <c r="M173" s="26">
        <f>J172</f>
        <v>0</v>
      </c>
      <c r="N173" s="27">
        <f>IF(M173&gt;0,1,0)</f>
        <v>0</v>
      </c>
      <c r="O173" s="26">
        <f>B172*$B$12/1200</f>
        <v>0</v>
      </c>
      <c r="P173" s="26">
        <f>C172*$C$12/1200</f>
        <v>0</v>
      </c>
      <c r="Q173" s="26">
        <f>D172*$D$12/1200</f>
        <v>0</v>
      </c>
      <c r="R173" s="26">
        <f>E172*$E$12/1200</f>
        <v>0</v>
      </c>
      <c r="S173" s="26">
        <f>F172*$F$12/1200</f>
        <v>0</v>
      </c>
      <c r="T173" s="26">
        <f>G172*$G$12/1200</f>
        <v>0</v>
      </c>
      <c r="U173" s="26">
        <f>H172*$H$12/1200</f>
        <v>0</v>
      </c>
      <c r="V173" s="26">
        <f>I172*$I$12/1200</f>
        <v>0</v>
      </c>
      <c r="W173" s="26">
        <f>IF(B172&gt;0,MIN($B$13,B172+O173,AE173),0)</f>
        <v>0</v>
      </c>
      <c r="X173" s="26">
        <f>IF(C172&gt;0,MIN($C$13,C172+P173,AF173),0)</f>
        <v>0</v>
      </c>
      <c r="Y173" s="26">
        <f>IF(D172&gt;0,MIN($D$13,D172+Q173,AG173),0)</f>
        <v>0</v>
      </c>
      <c r="Z173" s="26">
        <f>IF(E172&gt;0,MIN($E$13,E172+R173,AH173),0)</f>
        <v>0</v>
      </c>
      <c r="AA173" s="26">
        <f>IF(F172&gt;0,MIN($F$13,F172+S173,AI173),0)</f>
        <v>0</v>
      </c>
      <c r="AB173" s="26">
        <f>IF(G172&gt;0,MIN($G$13,G172+T173,AJ173),0)</f>
        <v>0</v>
      </c>
      <c r="AC173" s="26">
        <f>IF(H172&gt;0,MIN($H$13,H172+U173,AK173),0)</f>
        <v>0</v>
      </c>
      <c r="AD173" s="26">
        <f>IF(I172&gt;0,MIN($I$13,I172+V173,AL173),0)</f>
        <v>0</v>
      </c>
      <c r="AE173" s="26">
        <f>$B$19</f>
        <v>795</v>
      </c>
      <c r="AF173" s="26">
        <f>AE173-W173</f>
        <v>795</v>
      </c>
      <c r="AG173" s="26">
        <f>AF173-X173</f>
        <v>795</v>
      </c>
      <c r="AH173" s="26">
        <f>AG173-Y173</f>
        <v>795</v>
      </c>
      <c r="AI173" s="26">
        <f>AH173-Z173</f>
        <v>795</v>
      </c>
      <c r="AJ173" s="26">
        <f>AI173-AA173</f>
        <v>795</v>
      </c>
      <c r="AK173" s="26">
        <f>AJ173-AB173</f>
        <v>795</v>
      </c>
      <c r="AL173" s="26">
        <f>AK173-AC173</f>
        <v>795</v>
      </c>
      <c r="AM173" s="26">
        <f>AL173-AD173</f>
        <v>795</v>
      </c>
      <c r="AN173" s="26">
        <f>B172+O173-W173</f>
        <v>0</v>
      </c>
      <c r="AO173" s="26">
        <f>C172+P173-X173</f>
        <v>0</v>
      </c>
      <c r="AP173" s="26">
        <f>D172+Q173-Y173</f>
        <v>0</v>
      </c>
      <c r="AQ173" s="26">
        <f>E172+R173-Z173</f>
        <v>0</v>
      </c>
      <c r="AR173" s="26">
        <f>F172+S173-AA173</f>
        <v>0</v>
      </c>
      <c r="AS173" s="26">
        <f>G172+T173-AB173</f>
        <v>0</v>
      </c>
      <c r="AT173" s="26">
        <f>H172+U173-AC173</f>
        <v>0</v>
      </c>
      <c r="AU173" s="26">
        <f>I172+V173-AD173</f>
        <v>0</v>
      </c>
      <c r="AV173" s="26">
        <f>AM173</f>
        <v>795</v>
      </c>
      <c r="AW173" s="26">
        <f>AV173-BE173</f>
        <v>795</v>
      </c>
      <c r="AX173" s="26">
        <f>AW173-BF173</f>
        <v>795</v>
      </c>
      <c r="AY173" s="26">
        <f>AX173-BG173</f>
        <v>795</v>
      </c>
      <c r="AZ173" s="26">
        <f>AY173-BH173</f>
        <v>795</v>
      </c>
      <c r="BA173" s="26">
        <f>AZ173-BI173</f>
        <v>795</v>
      </c>
      <c r="BB173" s="26">
        <f>BA173-BJ173</f>
        <v>795</v>
      </c>
      <c r="BC173" s="26">
        <f>BB173-BK173</f>
        <v>795</v>
      </c>
      <c r="BD173" s="26">
        <f>BC173-BL173</f>
        <v>795</v>
      </c>
      <c r="BE173" s="26">
        <f>IF(AV173&gt;0.005,MIN(AV173,INDEX($AN173:$AU173,1,B$32)),0)</f>
        <v>0</v>
      </c>
      <c r="BF173" s="26">
        <f>IF(AW173&gt;0.005,MIN(AW173,INDEX($AN173:$AU173,1,C$32)),0)</f>
        <v>0</v>
      </c>
      <c r="BG173" s="26">
        <f>IF(AX173&gt;0.005,MIN(AX173,INDEX($AN173:$AU173,1,D$32)),0)</f>
        <v>0</v>
      </c>
      <c r="BH173" s="26">
        <f>IF(AY173&gt;0.005,MIN(AY173,INDEX($AN173:$AU173,1,E$32)),0)</f>
        <v>0</v>
      </c>
      <c r="BI173" s="26">
        <f>IF(AZ173&gt;0.005,MIN(AZ173,INDEX($AN173:$AU173,1,F$32)),0)</f>
        <v>0</v>
      </c>
      <c r="BJ173" s="26">
        <f>IF(BA173&gt;0.005,MIN(BA173,INDEX($AN173:$AU173,1,G$32)),0)</f>
        <v>0</v>
      </c>
      <c r="BK173" s="26">
        <f>IF(BB173&gt;0.005,MIN(BB173,INDEX($AN173:$AU173,1,H$32)),0)</f>
        <v>0</v>
      </c>
      <c r="BL173" s="26">
        <f>IF(BC173&gt;0.005,MIN(BC173,INDEX($AN173:$AU173,1,I$32)),0)</f>
        <v>0</v>
      </c>
      <c r="BM173" s="27">
        <f>IF(M173-J173&gt;0.005,1,0)</f>
        <v>0</v>
      </c>
    </row>
    <row r="174">
      <c r="A174" s="14" t="n">
        <v>138</v>
      </c>
      <c r="B174" s="26">
        <f>IF(AN174-INDEX($BE174:$BL174,1,$J$22)&lt;0.5,0,AN174-INDEX($BE174:$BL174,1,$J$22))</f>
        <v>0</v>
      </c>
      <c r="C174" s="26">
        <f>IF(AO174-INDEX($BE174:$BL174,1,$J$23)&lt;0.5,0,AO174-INDEX($BE174:$BL174,1,$J$23))</f>
        <v>0</v>
      </c>
      <c r="D174" s="26">
        <f>IF(AP174-INDEX($BE174:$BL174,1,$J$24)&lt;0.5,0,AP174-INDEX($BE174:$BL174,1,$J$24))</f>
        <v>0</v>
      </c>
      <c r="E174" s="26">
        <f>IF(AQ174-INDEX($BE174:$BL174,1,$J$25)&lt;0.5,0,AQ174-INDEX($BE174:$BL174,1,$J$25))</f>
        <v>0</v>
      </c>
      <c r="F174" s="26">
        <f>IF(AR174-INDEX($BE174:$BL174,1,$J$26)&lt;0.5,0,AR174-INDEX($BE174:$BL174,1,$J$26))</f>
        <v>0</v>
      </c>
      <c r="G174" s="26">
        <f>IF(AS174-INDEX($BE174:$BL174,1,$J$27)&lt;0.5,0,AS174-INDEX($BE174:$BL174,1,$J$27))</f>
        <v>0</v>
      </c>
      <c r="H174" s="26">
        <f>IF(AT174-INDEX($BE174:$BL174,1,$J$28)&lt;0.5,0,AT174-INDEX($BE174:$BL174,1,$J$28))</f>
        <v>0</v>
      </c>
      <c r="I174" s="26">
        <f>IF(AU174-INDEX($BE174:$BL174,1,$J$29)&lt;0.5,0,AU174-INDEX($BE174:$BL174,1,$J$29))</f>
        <v>0</v>
      </c>
      <c r="J174" s="13">
        <f>SUM(B174:I174)</f>
        <v>0</v>
      </c>
      <c r="K174" s="26">
        <f>SUM(O174:V174)</f>
        <v>0</v>
      </c>
      <c r="L174" s="26">
        <f>SUM(W174:AD174)+SUM(BE174:BL174)</f>
        <v>0</v>
      </c>
      <c r="M174" s="26">
        <f>J173</f>
        <v>0</v>
      </c>
      <c r="N174" s="27">
        <f>IF(M174&gt;0,1,0)</f>
        <v>0</v>
      </c>
      <c r="O174" s="26">
        <f>B173*$B$12/1200</f>
        <v>0</v>
      </c>
      <c r="P174" s="26">
        <f>C173*$C$12/1200</f>
        <v>0</v>
      </c>
      <c r="Q174" s="26">
        <f>D173*$D$12/1200</f>
        <v>0</v>
      </c>
      <c r="R174" s="26">
        <f>E173*$E$12/1200</f>
        <v>0</v>
      </c>
      <c r="S174" s="26">
        <f>F173*$F$12/1200</f>
        <v>0</v>
      </c>
      <c r="T174" s="26">
        <f>G173*$G$12/1200</f>
        <v>0</v>
      </c>
      <c r="U174" s="26">
        <f>H173*$H$12/1200</f>
        <v>0</v>
      </c>
      <c r="V174" s="26">
        <f>I173*$I$12/1200</f>
        <v>0</v>
      </c>
      <c r="W174" s="26">
        <f>IF(B173&gt;0,MIN($B$13,B173+O174,AE174),0)</f>
        <v>0</v>
      </c>
      <c r="X174" s="26">
        <f>IF(C173&gt;0,MIN($C$13,C173+P174,AF174),0)</f>
        <v>0</v>
      </c>
      <c r="Y174" s="26">
        <f>IF(D173&gt;0,MIN($D$13,D173+Q174,AG174),0)</f>
        <v>0</v>
      </c>
      <c r="Z174" s="26">
        <f>IF(E173&gt;0,MIN($E$13,E173+R174,AH174),0)</f>
        <v>0</v>
      </c>
      <c r="AA174" s="26">
        <f>IF(F173&gt;0,MIN($F$13,F173+S174,AI174),0)</f>
        <v>0</v>
      </c>
      <c r="AB174" s="26">
        <f>IF(G173&gt;0,MIN($G$13,G173+T174,AJ174),0)</f>
        <v>0</v>
      </c>
      <c r="AC174" s="26">
        <f>IF(H173&gt;0,MIN($H$13,H173+U174,AK174),0)</f>
        <v>0</v>
      </c>
      <c r="AD174" s="26">
        <f>IF(I173&gt;0,MIN($I$13,I173+V174,AL174),0)</f>
        <v>0</v>
      </c>
      <c r="AE174" s="26">
        <f>$B$19</f>
        <v>795</v>
      </c>
      <c r="AF174" s="26">
        <f>AE174-W174</f>
        <v>795</v>
      </c>
      <c r="AG174" s="26">
        <f>AF174-X174</f>
        <v>795</v>
      </c>
      <c r="AH174" s="26">
        <f>AG174-Y174</f>
        <v>795</v>
      </c>
      <c r="AI174" s="26">
        <f>AH174-Z174</f>
        <v>795</v>
      </c>
      <c r="AJ174" s="26">
        <f>AI174-AA174</f>
        <v>795</v>
      </c>
      <c r="AK174" s="26">
        <f>AJ174-AB174</f>
        <v>795</v>
      </c>
      <c r="AL174" s="26">
        <f>AK174-AC174</f>
        <v>795</v>
      </c>
      <c r="AM174" s="26">
        <f>AL174-AD174</f>
        <v>795</v>
      </c>
      <c r="AN174" s="26">
        <f>B173+O174-W174</f>
        <v>0</v>
      </c>
      <c r="AO174" s="26">
        <f>C173+P174-X174</f>
        <v>0</v>
      </c>
      <c r="AP174" s="26">
        <f>D173+Q174-Y174</f>
        <v>0</v>
      </c>
      <c r="AQ174" s="26">
        <f>E173+R174-Z174</f>
        <v>0</v>
      </c>
      <c r="AR174" s="26">
        <f>F173+S174-AA174</f>
        <v>0</v>
      </c>
      <c r="AS174" s="26">
        <f>G173+T174-AB174</f>
        <v>0</v>
      </c>
      <c r="AT174" s="26">
        <f>H173+U174-AC174</f>
        <v>0</v>
      </c>
      <c r="AU174" s="26">
        <f>I173+V174-AD174</f>
        <v>0</v>
      </c>
      <c r="AV174" s="26">
        <f>AM174</f>
        <v>795</v>
      </c>
      <c r="AW174" s="26">
        <f>AV174-BE174</f>
        <v>795</v>
      </c>
      <c r="AX174" s="26">
        <f>AW174-BF174</f>
        <v>795</v>
      </c>
      <c r="AY174" s="26">
        <f>AX174-BG174</f>
        <v>795</v>
      </c>
      <c r="AZ174" s="26">
        <f>AY174-BH174</f>
        <v>795</v>
      </c>
      <c r="BA174" s="26">
        <f>AZ174-BI174</f>
        <v>795</v>
      </c>
      <c r="BB174" s="26">
        <f>BA174-BJ174</f>
        <v>795</v>
      </c>
      <c r="BC174" s="26">
        <f>BB174-BK174</f>
        <v>795</v>
      </c>
      <c r="BD174" s="26">
        <f>BC174-BL174</f>
        <v>795</v>
      </c>
      <c r="BE174" s="26">
        <f>IF(AV174&gt;0.005,MIN(AV174,INDEX($AN174:$AU174,1,B$32)),0)</f>
        <v>0</v>
      </c>
      <c r="BF174" s="26">
        <f>IF(AW174&gt;0.005,MIN(AW174,INDEX($AN174:$AU174,1,C$32)),0)</f>
        <v>0</v>
      </c>
      <c r="BG174" s="26">
        <f>IF(AX174&gt;0.005,MIN(AX174,INDEX($AN174:$AU174,1,D$32)),0)</f>
        <v>0</v>
      </c>
      <c r="BH174" s="26">
        <f>IF(AY174&gt;0.005,MIN(AY174,INDEX($AN174:$AU174,1,E$32)),0)</f>
        <v>0</v>
      </c>
      <c r="BI174" s="26">
        <f>IF(AZ174&gt;0.005,MIN(AZ174,INDEX($AN174:$AU174,1,F$32)),0)</f>
        <v>0</v>
      </c>
      <c r="BJ174" s="26">
        <f>IF(BA174&gt;0.005,MIN(BA174,INDEX($AN174:$AU174,1,G$32)),0)</f>
        <v>0</v>
      </c>
      <c r="BK174" s="26">
        <f>IF(BB174&gt;0.005,MIN(BB174,INDEX($AN174:$AU174,1,H$32)),0)</f>
        <v>0</v>
      </c>
      <c r="BL174" s="26">
        <f>IF(BC174&gt;0.005,MIN(BC174,INDEX($AN174:$AU174,1,I$32)),0)</f>
        <v>0</v>
      </c>
      <c r="BM174" s="27">
        <f>IF(M174-J174&gt;0.005,1,0)</f>
        <v>0</v>
      </c>
    </row>
    <row r="175">
      <c r="A175" s="14" t="n">
        <v>139</v>
      </c>
      <c r="B175" s="26">
        <f>IF(AN175-INDEX($BE175:$BL175,1,$J$22)&lt;0.5,0,AN175-INDEX($BE175:$BL175,1,$J$22))</f>
        <v>0</v>
      </c>
      <c r="C175" s="26">
        <f>IF(AO175-INDEX($BE175:$BL175,1,$J$23)&lt;0.5,0,AO175-INDEX($BE175:$BL175,1,$J$23))</f>
        <v>0</v>
      </c>
      <c r="D175" s="26">
        <f>IF(AP175-INDEX($BE175:$BL175,1,$J$24)&lt;0.5,0,AP175-INDEX($BE175:$BL175,1,$J$24))</f>
        <v>0</v>
      </c>
      <c r="E175" s="26">
        <f>IF(AQ175-INDEX($BE175:$BL175,1,$J$25)&lt;0.5,0,AQ175-INDEX($BE175:$BL175,1,$J$25))</f>
        <v>0</v>
      </c>
      <c r="F175" s="26">
        <f>IF(AR175-INDEX($BE175:$BL175,1,$J$26)&lt;0.5,0,AR175-INDEX($BE175:$BL175,1,$J$26))</f>
        <v>0</v>
      </c>
      <c r="G175" s="26">
        <f>IF(AS175-INDEX($BE175:$BL175,1,$J$27)&lt;0.5,0,AS175-INDEX($BE175:$BL175,1,$J$27))</f>
        <v>0</v>
      </c>
      <c r="H175" s="26">
        <f>IF(AT175-INDEX($BE175:$BL175,1,$J$28)&lt;0.5,0,AT175-INDEX($BE175:$BL175,1,$J$28))</f>
        <v>0</v>
      </c>
      <c r="I175" s="26">
        <f>IF(AU175-INDEX($BE175:$BL175,1,$J$29)&lt;0.5,0,AU175-INDEX($BE175:$BL175,1,$J$29))</f>
        <v>0</v>
      </c>
      <c r="J175" s="13">
        <f>SUM(B175:I175)</f>
        <v>0</v>
      </c>
      <c r="K175" s="26">
        <f>SUM(O175:V175)</f>
        <v>0</v>
      </c>
      <c r="L175" s="26">
        <f>SUM(W175:AD175)+SUM(BE175:BL175)</f>
        <v>0</v>
      </c>
      <c r="M175" s="26">
        <f>J174</f>
        <v>0</v>
      </c>
      <c r="N175" s="27">
        <f>IF(M175&gt;0,1,0)</f>
        <v>0</v>
      </c>
      <c r="O175" s="26">
        <f>B174*$B$12/1200</f>
        <v>0</v>
      </c>
      <c r="P175" s="26">
        <f>C174*$C$12/1200</f>
        <v>0</v>
      </c>
      <c r="Q175" s="26">
        <f>D174*$D$12/1200</f>
        <v>0</v>
      </c>
      <c r="R175" s="26">
        <f>E174*$E$12/1200</f>
        <v>0</v>
      </c>
      <c r="S175" s="26">
        <f>F174*$F$12/1200</f>
        <v>0</v>
      </c>
      <c r="T175" s="26">
        <f>G174*$G$12/1200</f>
        <v>0</v>
      </c>
      <c r="U175" s="26">
        <f>H174*$H$12/1200</f>
        <v>0</v>
      </c>
      <c r="V175" s="26">
        <f>I174*$I$12/1200</f>
        <v>0</v>
      </c>
      <c r="W175" s="26">
        <f>IF(B174&gt;0,MIN($B$13,B174+O175,AE175),0)</f>
        <v>0</v>
      </c>
      <c r="X175" s="26">
        <f>IF(C174&gt;0,MIN($C$13,C174+P175,AF175),0)</f>
        <v>0</v>
      </c>
      <c r="Y175" s="26">
        <f>IF(D174&gt;0,MIN($D$13,D174+Q175,AG175),0)</f>
        <v>0</v>
      </c>
      <c r="Z175" s="26">
        <f>IF(E174&gt;0,MIN($E$13,E174+R175,AH175),0)</f>
        <v>0</v>
      </c>
      <c r="AA175" s="26">
        <f>IF(F174&gt;0,MIN($F$13,F174+S175,AI175),0)</f>
        <v>0</v>
      </c>
      <c r="AB175" s="26">
        <f>IF(G174&gt;0,MIN($G$13,G174+T175,AJ175),0)</f>
        <v>0</v>
      </c>
      <c r="AC175" s="26">
        <f>IF(H174&gt;0,MIN($H$13,H174+U175,AK175),0)</f>
        <v>0</v>
      </c>
      <c r="AD175" s="26">
        <f>IF(I174&gt;0,MIN($I$13,I174+V175,AL175),0)</f>
        <v>0</v>
      </c>
      <c r="AE175" s="26">
        <f>$B$19</f>
        <v>795</v>
      </c>
      <c r="AF175" s="26">
        <f>AE175-W175</f>
        <v>795</v>
      </c>
      <c r="AG175" s="26">
        <f>AF175-X175</f>
        <v>795</v>
      </c>
      <c r="AH175" s="26">
        <f>AG175-Y175</f>
        <v>795</v>
      </c>
      <c r="AI175" s="26">
        <f>AH175-Z175</f>
        <v>795</v>
      </c>
      <c r="AJ175" s="26">
        <f>AI175-AA175</f>
        <v>795</v>
      </c>
      <c r="AK175" s="26">
        <f>AJ175-AB175</f>
        <v>795</v>
      </c>
      <c r="AL175" s="26">
        <f>AK175-AC175</f>
        <v>795</v>
      </c>
      <c r="AM175" s="26">
        <f>AL175-AD175</f>
        <v>795</v>
      </c>
      <c r="AN175" s="26">
        <f>B174+O175-W175</f>
        <v>0</v>
      </c>
      <c r="AO175" s="26">
        <f>C174+P175-X175</f>
        <v>0</v>
      </c>
      <c r="AP175" s="26">
        <f>D174+Q175-Y175</f>
        <v>0</v>
      </c>
      <c r="AQ175" s="26">
        <f>E174+R175-Z175</f>
        <v>0</v>
      </c>
      <c r="AR175" s="26">
        <f>F174+S175-AA175</f>
        <v>0</v>
      </c>
      <c r="AS175" s="26">
        <f>G174+T175-AB175</f>
        <v>0</v>
      </c>
      <c r="AT175" s="26">
        <f>H174+U175-AC175</f>
        <v>0</v>
      </c>
      <c r="AU175" s="26">
        <f>I174+V175-AD175</f>
        <v>0</v>
      </c>
      <c r="AV175" s="26">
        <f>AM175</f>
        <v>795</v>
      </c>
      <c r="AW175" s="26">
        <f>AV175-BE175</f>
        <v>795</v>
      </c>
      <c r="AX175" s="26">
        <f>AW175-BF175</f>
        <v>795</v>
      </c>
      <c r="AY175" s="26">
        <f>AX175-BG175</f>
        <v>795</v>
      </c>
      <c r="AZ175" s="26">
        <f>AY175-BH175</f>
        <v>795</v>
      </c>
      <c r="BA175" s="26">
        <f>AZ175-BI175</f>
        <v>795</v>
      </c>
      <c r="BB175" s="26">
        <f>BA175-BJ175</f>
        <v>795</v>
      </c>
      <c r="BC175" s="26">
        <f>BB175-BK175</f>
        <v>795</v>
      </c>
      <c r="BD175" s="26">
        <f>BC175-BL175</f>
        <v>795</v>
      </c>
      <c r="BE175" s="26">
        <f>IF(AV175&gt;0.005,MIN(AV175,INDEX($AN175:$AU175,1,B$32)),0)</f>
        <v>0</v>
      </c>
      <c r="BF175" s="26">
        <f>IF(AW175&gt;0.005,MIN(AW175,INDEX($AN175:$AU175,1,C$32)),0)</f>
        <v>0</v>
      </c>
      <c r="BG175" s="26">
        <f>IF(AX175&gt;0.005,MIN(AX175,INDEX($AN175:$AU175,1,D$32)),0)</f>
        <v>0</v>
      </c>
      <c r="BH175" s="26">
        <f>IF(AY175&gt;0.005,MIN(AY175,INDEX($AN175:$AU175,1,E$32)),0)</f>
        <v>0</v>
      </c>
      <c r="BI175" s="26">
        <f>IF(AZ175&gt;0.005,MIN(AZ175,INDEX($AN175:$AU175,1,F$32)),0)</f>
        <v>0</v>
      </c>
      <c r="BJ175" s="26">
        <f>IF(BA175&gt;0.005,MIN(BA175,INDEX($AN175:$AU175,1,G$32)),0)</f>
        <v>0</v>
      </c>
      <c r="BK175" s="26">
        <f>IF(BB175&gt;0.005,MIN(BB175,INDEX($AN175:$AU175,1,H$32)),0)</f>
        <v>0</v>
      </c>
      <c r="BL175" s="26">
        <f>IF(BC175&gt;0.005,MIN(BC175,INDEX($AN175:$AU175,1,I$32)),0)</f>
        <v>0</v>
      </c>
      <c r="BM175" s="27">
        <f>IF(M175-J175&gt;0.005,1,0)</f>
        <v>0</v>
      </c>
    </row>
    <row r="176">
      <c r="A176" s="14" t="n">
        <v>140</v>
      </c>
      <c r="B176" s="26">
        <f>IF(AN176-INDEX($BE176:$BL176,1,$J$22)&lt;0.5,0,AN176-INDEX($BE176:$BL176,1,$J$22))</f>
        <v>0</v>
      </c>
      <c r="C176" s="26">
        <f>IF(AO176-INDEX($BE176:$BL176,1,$J$23)&lt;0.5,0,AO176-INDEX($BE176:$BL176,1,$J$23))</f>
        <v>0</v>
      </c>
      <c r="D176" s="26">
        <f>IF(AP176-INDEX($BE176:$BL176,1,$J$24)&lt;0.5,0,AP176-INDEX($BE176:$BL176,1,$J$24))</f>
        <v>0</v>
      </c>
      <c r="E176" s="26">
        <f>IF(AQ176-INDEX($BE176:$BL176,1,$J$25)&lt;0.5,0,AQ176-INDEX($BE176:$BL176,1,$J$25))</f>
        <v>0</v>
      </c>
      <c r="F176" s="26">
        <f>IF(AR176-INDEX($BE176:$BL176,1,$J$26)&lt;0.5,0,AR176-INDEX($BE176:$BL176,1,$J$26))</f>
        <v>0</v>
      </c>
      <c r="G176" s="26">
        <f>IF(AS176-INDEX($BE176:$BL176,1,$J$27)&lt;0.5,0,AS176-INDEX($BE176:$BL176,1,$J$27))</f>
        <v>0</v>
      </c>
      <c r="H176" s="26">
        <f>IF(AT176-INDEX($BE176:$BL176,1,$J$28)&lt;0.5,0,AT176-INDEX($BE176:$BL176,1,$J$28))</f>
        <v>0</v>
      </c>
      <c r="I176" s="26">
        <f>IF(AU176-INDEX($BE176:$BL176,1,$J$29)&lt;0.5,0,AU176-INDEX($BE176:$BL176,1,$J$29))</f>
        <v>0</v>
      </c>
      <c r="J176" s="13">
        <f>SUM(B176:I176)</f>
        <v>0</v>
      </c>
      <c r="K176" s="26">
        <f>SUM(O176:V176)</f>
        <v>0</v>
      </c>
      <c r="L176" s="26">
        <f>SUM(W176:AD176)+SUM(BE176:BL176)</f>
        <v>0</v>
      </c>
      <c r="M176" s="26">
        <f>J175</f>
        <v>0</v>
      </c>
      <c r="N176" s="27">
        <f>IF(M176&gt;0,1,0)</f>
        <v>0</v>
      </c>
      <c r="O176" s="26">
        <f>B175*$B$12/1200</f>
        <v>0</v>
      </c>
      <c r="P176" s="26">
        <f>C175*$C$12/1200</f>
        <v>0</v>
      </c>
      <c r="Q176" s="26">
        <f>D175*$D$12/1200</f>
        <v>0</v>
      </c>
      <c r="R176" s="26">
        <f>E175*$E$12/1200</f>
        <v>0</v>
      </c>
      <c r="S176" s="26">
        <f>F175*$F$12/1200</f>
        <v>0</v>
      </c>
      <c r="T176" s="26">
        <f>G175*$G$12/1200</f>
        <v>0</v>
      </c>
      <c r="U176" s="26">
        <f>H175*$H$12/1200</f>
        <v>0</v>
      </c>
      <c r="V176" s="26">
        <f>I175*$I$12/1200</f>
        <v>0</v>
      </c>
      <c r="W176" s="26">
        <f>IF(B175&gt;0,MIN($B$13,B175+O176,AE176),0)</f>
        <v>0</v>
      </c>
      <c r="X176" s="26">
        <f>IF(C175&gt;0,MIN($C$13,C175+P176,AF176),0)</f>
        <v>0</v>
      </c>
      <c r="Y176" s="26">
        <f>IF(D175&gt;0,MIN($D$13,D175+Q176,AG176),0)</f>
        <v>0</v>
      </c>
      <c r="Z176" s="26">
        <f>IF(E175&gt;0,MIN($E$13,E175+R176,AH176),0)</f>
        <v>0</v>
      </c>
      <c r="AA176" s="26">
        <f>IF(F175&gt;0,MIN($F$13,F175+S176,AI176),0)</f>
        <v>0</v>
      </c>
      <c r="AB176" s="26">
        <f>IF(G175&gt;0,MIN($G$13,G175+T176,AJ176),0)</f>
        <v>0</v>
      </c>
      <c r="AC176" s="26">
        <f>IF(H175&gt;0,MIN($H$13,H175+U176,AK176),0)</f>
        <v>0</v>
      </c>
      <c r="AD176" s="26">
        <f>IF(I175&gt;0,MIN($I$13,I175+V176,AL176),0)</f>
        <v>0</v>
      </c>
      <c r="AE176" s="26">
        <f>$B$19</f>
        <v>795</v>
      </c>
      <c r="AF176" s="26">
        <f>AE176-W176</f>
        <v>795</v>
      </c>
      <c r="AG176" s="26">
        <f>AF176-X176</f>
        <v>795</v>
      </c>
      <c r="AH176" s="26">
        <f>AG176-Y176</f>
        <v>795</v>
      </c>
      <c r="AI176" s="26">
        <f>AH176-Z176</f>
        <v>795</v>
      </c>
      <c r="AJ176" s="26">
        <f>AI176-AA176</f>
        <v>795</v>
      </c>
      <c r="AK176" s="26">
        <f>AJ176-AB176</f>
        <v>795</v>
      </c>
      <c r="AL176" s="26">
        <f>AK176-AC176</f>
        <v>795</v>
      </c>
      <c r="AM176" s="26">
        <f>AL176-AD176</f>
        <v>795</v>
      </c>
      <c r="AN176" s="26">
        <f>B175+O176-W176</f>
        <v>0</v>
      </c>
      <c r="AO176" s="26">
        <f>C175+P176-X176</f>
        <v>0</v>
      </c>
      <c r="AP176" s="26">
        <f>D175+Q176-Y176</f>
        <v>0</v>
      </c>
      <c r="AQ176" s="26">
        <f>E175+R176-Z176</f>
        <v>0</v>
      </c>
      <c r="AR176" s="26">
        <f>F175+S176-AA176</f>
        <v>0</v>
      </c>
      <c r="AS176" s="26">
        <f>G175+T176-AB176</f>
        <v>0</v>
      </c>
      <c r="AT176" s="26">
        <f>H175+U176-AC176</f>
        <v>0</v>
      </c>
      <c r="AU176" s="26">
        <f>I175+V176-AD176</f>
        <v>0</v>
      </c>
      <c r="AV176" s="26">
        <f>AM176</f>
        <v>795</v>
      </c>
      <c r="AW176" s="26">
        <f>AV176-BE176</f>
        <v>795</v>
      </c>
      <c r="AX176" s="26">
        <f>AW176-BF176</f>
        <v>795</v>
      </c>
      <c r="AY176" s="26">
        <f>AX176-BG176</f>
        <v>795</v>
      </c>
      <c r="AZ176" s="26">
        <f>AY176-BH176</f>
        <v>795</v>
      </c>
      <c r="BA176" s="26">
        <f>AZ176-BI176</f>
        <v>795</v>
      </c>
      <c r="BB176" s="26">
        <f>BA176-BJ176</f>
        <v>795</v>
      </c>
      <c r="BC176" s="26">
        <f>BB176-BK176</f>
        <v>795</v>
      </c>
      <c r="BD176" s="26">
        <f>BC176-BL176</f>
        <v>795</v>
      </c>
      <c r="BE176" s="26">
        <f>IF(AV176&gt;0.005,MIN(AV176,INDEX($AN176:$AU176,1,B$32)),0)</f>
        <v>0</v>
      </c>
      <c r="BF176" s="26">
        <f>IF(AW176&gt;0.005,MIN(AW176,INDEX($AN176:$AU176,1,C$32)),0)</f>
        <v>0</v>
      </c>
      <c r="BG176" s="26">
        <f>IF(AX176&gt;0.005,MIN(AX176,INDEX($AN176:$AU176,1,D$32)),0)</f>
        <v>0</v>
      </c>
      <c r="BH176" s="26">
        <f>IF(AY176&gt;0.005,MIN(AY176,INDEX($AN176:$AU176,1,E$32)),0)</f>
        <v>0</v>
      </c>
      <c r="BI176" s="26">
        <f>IF(AZ176&gt;0.005,MIN(AZ176,INDEX($AN176:$AU176,1,F$32)),0)</f>
        <v>0</v>
      </c>
      <c r="BJ176" s="26">
        <f>IF(BA176&gt;0.005,MIN(BA176,INDEX($AN176:$AU176,1,G$32)),0)</f>
        <v>0</v>
      </c>
      <c r="BK176" s="26">
        <f>IF(BB176&gt;0.005,MIN(BB176,INDEX($AN176:$AU176,1,H$32)),0)</f>
        <v>0</v>
      </c>
      <c r="BL176" s="26">
        <f>IF(BC176&gt;0.005,MIN(BC176,INDEX($AN176:$AU176,1,I$32)),0)</f>
        <v>0</v>
      </c>
      <c r="BM176" s="27">
        <f>IF(M176-J176&gt;0.005,1,0)</f>
        <v>0</v>
      </c>
    </row>
    <row r="177">
      <c r="A177" s="14" t="n">
        <v>141</v>
      </c>
      <c r="B177" s="26">
        <f>IF(AN177-INDEX($BE177:$BL177,1,$J$22)&lt;0.5,0,AN177-INDEX($BE177:$BL177,1,$J$22))</f>
        <v>0</v>
      </c>
      <c r="C177" s="26">
        <f>IF(AO177-INDEX($BE177:$BL177,1,$J$23)&lt;0.5,0,AO177-INDEX($BE177:$BL177,1,$J$23))</f>
        <v>0</v>
      </c>
      <c r="D177" s="26">
        <f>IF(AP177-INDEX($BE177:$BL177,1,$J$24)&lt;0.5,0,AP177-INDEX($BE177:$BL177,1,$J$24))</f>
        <v>0</v>
      </c>
      <c r="E177" s="26">
        <f>IF(AQ177-INDEX($BE177:$BL177,1,$J$25)&lt;0.5,0,AQ177-INDEX($BE177:$BL177,1,$J$25))</f>
        <v>0</v>
      </c>
      <c r="F177" s="26">
        <f>IF(AR177-INDEX($BE177:$BL177,1,$J$26)&lt;0.5,0,AR177-INDEX($BE177:$BL177,1,$J$26))</f>
        <v>0</v>
      </c>
      <c r="G177" s="26">
        <f>IF(AS177-INDEX($BE177:$BL177,1,$J$27)&lt;0.5,0,AS177-INDEX($BE177:$BL177,1,$J$27))</f>
        <v>0</v>
      </c>
      <c r="H177" s="26">
        <f>IF(AT177-INDEX($BE177:$BL177,1,$J$28)&lt;0.5,0,AT177-INDEX($BE177:$BL177,1,$J$28))</f>
        <v>0</v>
      </c>
      <c r="I177" s="26">
        <f>IF(AU177-INDEX($BE177:$BL177,1,$J$29)&lt;0.5,0,AU177-INDEX($BE177:$BL177,1,$J$29))</f>
        <v>0</v>
      </c>
      <c r="J177" s="13">
        <f>SUM(B177:I177)</f>
        <v>0</v>
      </c>
      <c r="K177" s="26">
        <f>SUM(O177:V177)</f>
        <v>0</v>
      </c>
      <c r="L177" s="26">
        <f>SUM(W177:AD177)+SUM(BE177:BL177)</f>
        <v>0</v>
      </c>
      <c r="M177" s="26">
        <f>J176</f>
        <v>0</v>
      </c>
      <c r="N177" s="27">
        <f>IF(M177&gt;0,1,0)</f>
        <v>0</v>
      </c>
      <c r="O177" s="26">
        <f>B176*$B$12/1200</f>
        <v>0</v>
      </c>
      <c r="P177" s="26">
        <f>C176*$C$12/1200</f>
        <v>0</v>
      </c>
      <c r="Q177" s="26">
        <f>D176*$D$12/1200</f>
        <v>0</v>
      </c>
      <c r="R177" s="26">
        <f>E176*$E$12/1200</f>
        <v>0</v>
      </c>
      <c r="S177" s="26">
        <f>F176*$F$12/1200</f>
        <v>0</v>
      </c>
      <c r="T177" s="26">
        <f>G176*$G$12/1200</f>
        <v>0</v>
      </c>
      <c r="U177" s="26">
        <f>H176*$H$12/1200</f>
        <v>0</v>
      </c>
      <c r="V177" s="26">
        <f>I176*$I$12/1200</f>
        <v>0</v>
      </c>
      <c r="W177" s="26">
        <f>IF(B176&gt;0,MIN($B$13,B176+O177,AE177),0)</f>
        <v>0</v>
      </c>
      <c r="X177" s="26">
        <f>IF(C176&gt;0,MIN($C$13,C176+P177,AF177),0)</f>
        <v>0</v>
      </c>
      <c r="Y177" s="26">
        <f>IF(D176&gt;0,MIN($D$13,D176+Q177,AG177),0)</f>
        <v>0</v>
      </c>
      <c r="Z177" s="26">
        <f>IF(E176&gt;0,MIN($E$13,E176+R177,AH177),0)</f>
        <v>0</v>
      </c>
      <c r="AA177" s="26">
        <f>IF(F176&gt;0,MIN($F$13,F176+S177,AI177),0)</f>
        <v>0</v>
      </c>
      <c r="AB177" s="26">
        <f>IF(G176&gt;0,MIN($G$13,G176+T177,AJ177),0)</f>
        <v>0</v>
      </c>
      <c r="AC177" s="26">
        <f>IF(H176&gt;0,MIN($H$13,H176+U177,AK177),0)</f>
        <v>0</v>
      </c>
      <c r="AD177" s="26">
        <f>IF(I176&gt;0,MIN($I$13,I176+V177,AL177),0)</f>
        <v>0</v>
      </c>
      <c r="AE177" s="26">
        <f>$B$19</f>
        <v>795</v>
      </c>
      <c r="AF177" s="26">
        <f>AE177-W177</f>
        <v>795</v>
      </c>
      <c r="AG177" s="26">
        <f>AF177-X177</f>
        <v>795</v>
      </c>
      <c r="AH177" s="26">
        <f>AG177-Y177</f>
        <v>795</v>
      </c>
      <c r="AI177" s="26">
        <f>AH177-Z177</f>
        <v>795</v>
      </c>
      <c r="AJ177" s="26">
        <f>AI177-AA177</f>
        <v>795</v>
      </c>
      <c r="AK177" s="26">
        <f>AJ177-AB177</f>
        <v>795</v>
      </c>
      <c r="AL177" s="26">
        <f>AK177-AC177</f>
        <v>795</v>
      </c>
      <c r="AM177" s="26">
        <f>AL177-AD177</f>
        <v>795</v>
      </c>
      <c r="AN177" s="26">
        <f>B176+O177-W177</f>
        <v>0</v>
      </c>
      <c r="AO177" s="26">
        <f>C176+P177-X177</f>
        <v>0</v>
      </c>
      <c r="AP177" s="26">
        <f>D176+Q177-Y177</f>
        <v>0</v>
      </c>
      <c r="AQ177" s="26">
        <f>E176+R177-Z177</f>
        <v>0</v>
      </c>
      <c r="AR177" s="26">
        <f>F176+S177-AA177</f>
        <v>0</v>
      </c>
      <c r="AS177" s="26">
        <f>G176+T177-AB177</f>
        <v>0</v>
      </c>
      <c r="AT177" s="26">
        <f>H176+U177-AC177</f>
        <v>0</v>
      </c>
      <c r="AU177" s="26">
        <f>I176+V177-AD177</f>
        <v>0</v>
      </c>
      <c r="AV177" s="26">
        <f>AM177</f>
        <v>795</v>
      </c>
      <c r="AW177" s="26">
        <f>AV177-BE177</f>
        <v>795</v>
      </c>
      <c r="AX177" s="26">
        <f>AW177-BF177</f>
        <v>795</v>
      </c>
      <c r="AY177" s="26">
        <f>AX177-BG177</f>
        <v>795</v>
      </c>
      <c r="AZ177" s="26">
        <f>AY177-BH177</f>
        <v>795</v>
      </c>
      <c r="BA177" s="26">
        <f>AZ177-BI177</f>
        <v>795</v>
      </c>
      <c r="BB177" s="26">
        <f>BA177-BJ177</f>
        <v>795</v>
      </c>
      <c r="BC177" s="26">
        <f>BB177-BK177</f>
        <v>795</v>
      </c>
      <c r="BD177" s="26">
        <f>BC177-BL177</f>
        <v>795</v>
      </c>
      <c r="BE177" s="26">
        <f>IF(AV177&gt;0.005,MIN(AV177,INDEX($AN177:$AU177,1,B$32)),0)</f>
        <v>0</v>
      </c>
      <c r="BF177" s="26">
        <f>IF(AW177&gt;0.005,MIN(AW177,INDEX($AN177:$AU177,1,C$32)),0)</f>
        <v>0</v>
      </c>
      <c r="BG177" s="26">
        <f>IF(AX177&gt;0.005,MIN(AX177,INDEX($AN177:$AU177,1,D$32)),0)</f>
        <v>0</v>
      </c>
      <c r="BH177" s="26">
        <f>IF(AY177&gt;0.005,MIN(AY177,INDEX($AN177:$AU177,1,E$32)),0)</f>
        <v>0</v>
      </c>
      <c r="BI177" s="26">
        <f>IF(AZ177&gt;0.005,MIN(AZ177,INDEX($AN177:$AU177,1,F$32)),0)</f>
        <v>0</v>
      </c>
      <c r="BJ177" s="26">
        <f>IF(BA177&gt;0.005,MIN(BA177,INDEX($AN177:$AU177,1,G$32)),0)</f>
        <v>0</v>
      </c>
      <c r="BK177" s="26">
        <f>IF(BB177&gt;0.005,MIN(BB177,INDEX($AN177:$AU177,1,H$32)),0)</f>
        <v>0</v>
      </c>
      <c r="BL177" s="26">
        <f>IF(BC177&gt;0.005,MIN(BC177,INDEX($AN177:$AU177,1,I$32)),0)</f>
        <v>0</v>
      </c>
      <c r="BM177" s="27">
        <f>IF(M177-J177&gt;0.005,1,0)</f>
        <v>0</v>
      </c>
    </row>
    <row r="178">
      <c r="A178" s="14" t="n">
        <v>142</v>
      </c>
      <c r="B178" s="26">
        <f>IF(AN178-INDEX($BE178:$BL178,1,$J$22)&lt;0.5,0,AN178-INDEX($BE178:$BL178,1,$J$22))</f>
        <v>0</v>
      </c>
      <c r="C178" s="26">
        <f>IF(AO178-INDEX($BE178:$BL178,1,$J$23)&lt;0.5,0,AO178-INDEX($BE178:$BL178,1,$J$23))</f>
        <v>0</v>
      </c>
      <c r="D178" s="26">
        <f>IF(AP178-INDEX($BE178:$BL178,1,$J$24)&lt;0.5,0,AP178-INDEX($BE178:$BL178,1,$J$24))</f>
        <v>0</v>
      </c>
      <c r="E178" s="26">
        <f>IF(AQ178-INDEX($BE178:$BL178,1,$J$25)&lt;0.5,0,AQ178-INDEX($BE178:$BL178,1,$J$25))</f>
        <v>0</v>
      </c>
      <c r="F178" s="26">
        <f>IF(AR178-INDEX($BE178:$BL178,1,$J$26)&lt;0.5,0,AR178-INDEX($BE178:$BL178,1,$J$26))</f>
        <v>0</v>
      </c>
      <c r="G178" s="26">
        <f>IF(AS178-INDEX($BE178:$BL178,1,$J$27)&lt;0.5,0,AS178-INDEX($BE178:$BL178,1,$J$27))</f>
        <v>0</v>
      </c>
      <c r="H178" s="26">
        <f>IF(AT178-INDEX($BE178:$BL178,1,$J$28)&lt;0.5,0,AT178-INDEX($BE178:$BL178,1,$J$28))</f>
        <v>0</v>
      </c>
      <c r="I178" s="26">
        <f>IF(AU178-INDEX($BE178:$BL178,1,$J$29)&lt;0.5,0,AU178-INDEX($BE178:$BL178,1,$J$29))</f>
        <v>0</v>
      </c>
      <c r="J178" s="13">
        <f>SUM(B178:I178)</f>
        <v>0</v>
      </c>
      <c r="K178" s="26">
        <f>SUM(O178:V178)</f>
        <v>0</v>
      </c>
      <c r="L178" s="26">
        <f>SUM(W178:AD178)+SUM(BE178:BL178)</f>
        <v>0</v>
      </c>
      <c r="M178" s="26">
        <f>J177</f>
        <v>0</v>
      </c>
      <c r="N178" s="27">
        <f>IF(M178&gt;0,1,0)</f>
        <v>0</v>
      </c>
      <c r="O178" s="26">
        <f>B177*$B$12/1200</f>
        <v>0</v>
      </c>
      <c r="P178" s="26">
        <f>C177*$C$12/1200</f>
        <v>0</v>
      </c>
      <c r="Q178" s="26">
        <f>D177*$D$12/1200</f>
        <v>0</v>
      </c>
      <c r="R178" s="26">
        <f>E177*$E$12/1200</f>
        <v>0</v>
      </c>
      <c r="S178" s="26">
        <f>F177*$F$12/1200</f>
        <v>0</v>
      </c>
      <c r="T178" s="26">
        <f>G177*$G$12/1200</f>
        <v>0</v>
      </c>
      <c r="U178" s="26">
        <f>H177*$H$12/1200</f>
        <v>0</v>
      </c>
      <c r="V178" s="26">
        <f>I177*$I$12/1200</f>
        <v>0</v>
      </c>
      <c r="W178" s="26">
        <f>IF(B177&gt;0,MIN($B$13,B177+O178,AE178),0)</f>
        <v>0</v>
      </c>
      <c r="X178" s="26">
        <f>IF(C177&gt;0,MIN($C$13,C177+P178,AF178),0)</f>
        <v>0</v>
      </c>
      <c r="Y178" s="26">
        <f>IF(D177&gt;0,MIN($D$13,D177+Q178,AG178),0)</f>
        <v>0</v>
      </c>
      <c r="Z178" s="26">
        <f>IF(E177&gt;0,MIN($E$13,E177+R178,AH178),0)</f>
        <v>0</v>
      </c>
      <c r="AA178" s="26">
        <f>IF(F177&gt;0,MIN($F$13,F177+S178,AI178),0)</f>
        <v>0</v>
      </c>
      <c r="AB178" s="26">
        <f>IF(G177&gt;0,MIN($G$13,G177+T178,AJ178),0)</f>
        <v>0</v>
      </c>
      <c r="AC178" s="26">
        <f>IF(H177&gt;0,MIN($H$13,H177+U178,AK178),0)</f>
        <v>0</v>
      </c>
      <c r="AD178" s="26">
        <f>IF(I177&gt;0,MIN($I$13,I177+V178,AL178),0)</f>
        <v>0</v>
      </c>
      <c r="AE178" s="26">
        <f>$B$19</f>
        <v>795</v>
      </c>
      <c r="AF178" s="26">
        <f>AE178-W178</f>
        <v>795</v>
      </c>
      <c r="AG178" s="26">
        <f>AF178-X178</f>
        <v>795</v>
      </c>
      <c r="AH178" s="26">
        <f>AG178-Y178</f>
        <v>795</v>
      </c>
      <c r="AI178" s="26">
        <f>AH178-Z178</f>
        <v>795</v>
      </c>
      <c r="AJ178" s="26">
        <f>AI178-AA178</f>
        <v>795</v>
      </c>
      <c r="AK178" s="26">
        <f>AJ178-AB178</f>
        <v>795</v>
      </c>
      <c r="AL178" s="26">
        <f>AK178-AC178</f>
        <v>795</v>
      </c>
      <c r="AM178" s="26">
        <f>AL178-AD178</f>
        <v>795</v>
      </c>
      <c r="AN178" s="26">
        <f>B177+O178-W178</f>
        <v>0</v>
      </c>
      <c r="AO178" s="26">
        <f>C177+P178-X178</f>
        <v>0</v>
      </c>
      <c r="AP178" s="26">
        <f>D177+Q178-Y178</f>
        <v>0</v>
      </c>
      <c r="AQ178" s="26">
        <f>E177+R178-Z178</f>
        <v>0</v>
      </c>
      <c r="AR178" s="26">
        <f>F177+S178-AA178</f>
        <v>0</v>
      </c>
      <c r="AS178" s="26">
        <f>G177+T178-AB178</f>
        <v>0</v>
      </c>
      <c r="AT178" s="26">
        <f>H177+U178-AC178</f>
        <v>0</v>
      </c>
      <c r="AU178" s="26">
        <f>I177+V178-AD178</f>
        <v>0</v>
      </c>
      <c r="AV178" s="26">
        <f>AM178</f>
        <v>795</v>
      </c>
      <c r="AW178" s="26">
        <f>AV178-BE178</f>
        <v>795</v>
      </c>
      <c r="AX178" s="26">
        <f>AW178-BF178</f>
        <v>795</v>
      </c>
      <c r="AY178" s="26">
        <f>AX178-BG178</f>
        <v>795</v>
      </c>
      <c r="AZ178" s="26">
        <f>AY178-BH178</f>
        <v>795</v>
      </c>
      <c r="BA178" s="26">
        <f>AZ178-BI178</f>
        <v>795</v>
      </c>
      <c r="BB178" s="26">
        <f>BA178-BJ178</f>
        <v>795</v>
      </c>
      <c r="BC178" s="26">
        <f>BB178-BK178</f>
        <v>795</v>
      </c>
      <c r="BD178" s="26">
        <f>BC178-BL178</f>
        <v>795</v>
      </c>
      <c r="BE178" s="26">
        <f>IF(AV178&gt;0.005,MIN(AV178,INDEX($AN178:$AU178,1,B$32)),0)</f>
        <v>0</v>
      </c>
      <c r="BF178" s="26">
        <f>IF(AW178&gt;0.005,MIN(AW178,INDEX($AN178:$AU178,1,C$32)),0)</f>
        <v>0</v>
      </c>
      <c r="BG178" s="26">
        <f>IF(AX178&gt;0.005,MIN(AX178,INDEX($AN178:$AU178,1,D$32)),0)</f>
        <v>0</v>
      </c>
      <c r="BH178" s="26">
        <f>IF(AY178&gt;0.005,MIN(AY178,INDEX($AN178:$AU178,1,E$32)),0)</f>
        <v>0</v>
      </c>
      <c r="BI178" s="26">
        <f>IF(AZ178&gt;0.005,MIN(AZ178,INDEX($AN178:$AU178,1,F$32)),0)</f>
        <v>0</v>
      </c>
      <c r="BJ178" s="26">
        <f>IF(BA178&gt;0.005,MIN(BA178,INDEX($AN178:$AU178,1,G$32)),0)</f>
        <v>0</v>
      </c>
      <c r="BK178" s="26">
        <f>IF(BB178&gt;0.005,MIN(BB178,INDEX($AN178:$AU178,1,H$32)),0)</f>
        <v>0</v>
      </c>
      <c r="BL178" s="26">
        <f>IF(BC178&gt;0.005,MIN(BC178,INDEX($AN178:$AU178,1,I$32)),0)</f>
        <v>0</v>
      </c>
      <c r="BM178" s="27">
        <f>IF(M178-J178&gt;0.005,1,0)</f>
        <v>0</v>
      </c>
    </row>
    <row r="179">
      <c r="A179" s="14" t="n">
        <v>143</v>
      </c>
      <c r="B179" s="26">
        <f>IF(AN179-INDEX($BE179:$BL179,1,$J$22)&lt;0.5,0,AN179-INDEX($BE179:$BL179,1,$J$22))</f>
        <v>0</v>
      </c>
      <c r="C179" s="26">
        <f>IF(AO179-INDEX($BE179:$BL179,1,$J$23)&lt;0.5,0,AO179-INDEX($BE179:$BL179,1,$J$23))</f>
        <v>0</v>
      </c>
      <c r="D179" s="26">
        <f>IF(AP179-INDEX($BE179:$BL179,1,$J$24)&lt;0.5,0,AP179-INDEX($BE179:$BL179,1,$J$24))</f>
        <v>0</v>
      </c>
      <c r="E179" s="26">
        <f>IF(AQ179-INDEX($BE179:$BL179,1,$J$25)&lt;0.5,0,AQ179-INDEX($BE179:$BL179,1,$J$25))</f>
        <v>0</v>
      </c>
      <c r="F179" s="26">
        <f>IF(AR179-INDEX($BE179:$BL179,1,$J$26)&lt;0.5,0,AR179-INDEX($BE179:$BL179,1,$J$26))</f>
        <v>0</v>
      </c>
      <c r="G179" s="26">
        <f>IF(AS179-INDEX($BE179:$BL179,1,$J$27)&lt;0.5,0,AS179-INDEX($BE179:$BL179,1,$J$27))</f>
        <v>0</v>
      </c>
      <c r="H179" s="26">
        <f>IF(AT179-INDEX($BE179:$BL179,1,$J$28)&lt;0.5,0,AT179-INDEX($BE179:$BL179,1,$J$28))</f>
        <v>0</v>
      </c>
      <c r="I179" s="26">
        <f>IF(AU179-INDEX($BE179:$BL179,1,$J$29)&lt;0.5,0,AU179-INDEX($BE179:$BL179,1,$J$29))</f>
        <v>0</v>
      </c>
      <c r="J179" s="13">
        <f>SUM(B179:I179)</f>
        <v>0</v>
      </c>
      <c r="K179" s="26">
        <f>SUM(O179:V179)</f>
        <v>0</v>
      </c>
      <c r="L179" s="26">
        <f>SUM(W179:AD179)+SUM(BE179:BL179)</f>
        <v>0</v>
      </c>
      <c r="M179" s="26">
        <f>J178</f>
        <v>0</v>
      </c>
      <c r="N179" s="27">
        <f>IF(M179&gt;0,1,0)</f>
        <v>0</v>
      </c>
      <c r="O179" s="26">
        <f>B178*$B$12/1200</f>
        <v>0</v>
      </c>
      <c r="P179" s="26">
        <f>C178*$C$12/1200</f>
        <v>0</v>
      </c>
      <c r="Q179" s="26">
        <f>D178*$D$12/1200</f>
        <v>0</v>
      </c>
      <c r="R179" s="26">
        <f>E178*$E$12/1200</f>
        <v>0</v>
      </c>
      <c r="S179" s="26">
        <f>F178*$F$12/1200</f>
        <v>0</v>
      </c>
      <c r="T179" s="26">
        <f>G178*$G$12/1200</f>
        <v>0</v>
      </c>
      <c r="U179" s="26">
        <f>H178*$H$12/1200</f>
        <v>0</v>
      </c>
      <c r="V179" s="26">
        <f>I178*$I$12/1200</f>
        <v>0</v>
      </c>
      <c r="W179" s="26">
        <f>IF(B178&gt;0,MIN($B$13,B178+O179,AE179),0)</f>
        <v>0</v>
      </c>
      <c r="X179" s="26">
        <f>IF(C178&gt;0,MIN($C$13,C178+P179,AF179),0)</f>
        <v>0</v>
      </c>
      <c r="Y179" s="26">
        <f>IF(D178&gt;0,MIN($D$13,D178+Q179,AG179),0)</f>
        <v>0</v>
      </c>
      <c r="Z179" s="26">
        <f>IF(E178&gt;0,MIN($E$13,E178+R179,AH179),0)</f>
        <v>0</v>
      </c>
      <c r="AA179" s="26">
        <f>IF(F178&gt;0,MIN($F$13,F178+S179,AI179),0)</f>
        <v>0</v>
      </c>
      <c r="AB179" s="26">
        <f>IF(G178&gt;0,MIN($G$13,G178+T179,AJ179),0)</f>
        <v>0</v>
      </c>
      <c r="AC179" s="26">
        <f>IF(H178&gt;0,MIN($H$13,H178+U179,AK179),0)</f>
        <v>0</v>
      </c>
      <c r="AD179" s="26">
        <f>IF(I178&gt;0,MIN($I$13,I178+V179,AL179),0)</f>
        <v>0</v>
      </c>
      <c r="AE179" s="26">
        <f>$B$19</f>
        <v>795</v>
      </c>
      <c r="AF179" s="26">
        <f>AE179-W179</f>
        <v>795</v>
      </c>
      <c r="AG179" s="26">
        <f>AF179-X179</f>
        <v>795</v>
      </c>
      <c r="AH179" s="26">
        <f>AG179-Y179</f>
        <v>795</v>
      </c>
      <c r="AI179" s="26">
        <f>AH179-Z179</f>
        <v>795</v>
      </c>
      <c r="AJ179" s="26">
        <f>AI179-AA179</f>
        <v>795</v>
      </c>
      <c r="AK179" s="26">
        <f>AJ179-AB179</f>
        <v>795</v>
      </c>
      <c r="AL179" s="26">
        <f>AK179-AC179</f>
        <v>795</v>
      </c>
      <c r="AM179" s="26">
        <f>AL179-AD179</f>
        <v>795</v>
      </c>
      <c r="AN179" s="26">
        <f>B178+O179-W179</f>
        <v>0</v>
      </c>
      <c r="AO179" s="26">
        <f>C178+P179-X179</f>
        <v>0</v>
      </c>
      <c r="AP179" s="26">
        <f>D178+Q179-Y179</f>
        <v>0</v>
      </c>
      <c r="AQ179" s="26">
        <f>E178+R179-Z179</f>
        <v>0</v>
      </c>
      <c r="AR179" s="26">
        <f>F178+S179-AA179</f>
        <v>0</v>
      </c>
      <c r="AS179" s="26">
        <f>G178+T179-AB179</f>
        <v>0</v>
      </c>
      <c r="AT179" s="26">
        <f>H178+U179-AC179</f>
        <v>0</v>
      </c>
      <c r="AU179" s="26">
        <f>I178+V179-AD179</f>
        <v>0</v>
      </c>
      <c r="AV179" s="26">
        <f>AM179</f>
        <v>795</v>
      </c>
      <c r="AW179" s="26">
        <f>AV179-BE179</f>
        <v>795</v>
      </c>
      <c r="AX179" s="26">
        <f>AW179-BF179</f>
        <v>795</v>
      </c>
      <c r="AY179" s="26">
        <f>AX179-BG179</f>
        <v>795</v>
      </c>
      <c r="AZ179" s="26">
        <f>AY179-BH179</f>
        <v>795</v>
      </c>
      <c r="BA179" s="26">
        <f>AZ179-BI179</f>
        <v>795</v>
      </c>
      <c r="BB179" s="26">
        <f>BA179-BJ179</f>
        <v>795</v>
      </c>
      <c r="BC179" s="26">
        <f>BB179-BK179</f>
        <v>795</v>
      </c>
      <c r="BD179" s="26">
        <f>BC179-BL179</f>
        <v>795</v>
      </c>
      <c r="BE179" s="26">
        <f>IF(AV179&gt;0.005,MIN(AV179,INDEX($AN179:$AU179,1,B$32)),0)</f>
        <v>0</v>
      </c>
      <c r="BF179" s="26">
        <f>IF(AW179&gt;0.005,MIN(AW179,INDEX($AN179:$AU179,1,C$32)),0)</f>
        <v>0</v>
      </c>
      <c r="BG179" s="26">
        <f>IF(AX179&gt;0.005,MIN(AX179,INDEX($AN179:$AU179,1,D$32)),0)</f>
        <v>0</v>
      </c>
      <c r="BH179" s="26">
        <f>IF(AY179&gt;0.005,MIN(AY179,INDEX($AN179:$AU179,1,E$32)),0)</f>
        <v>0</v>
      </c>
      <c r="BI179" s="26">
        <f>IF(AZ179&gt;0.005,MIN(AZ179,INDEX($AN179:$AU179,1,F$32)),0)</f>
        <v>0</v>
      </c>
      <c r="BJ179" s="26">
        <f>IF(BA179&gt;0.005,MIN(BA179,INDEX($AN179:$AU179,1,G$32)),0)</f>
        <v>0</v>
      </c>
      <c r="BK179" s="26">
        <f>IF(BB179&gt;0.005,MIN(BB179,INDEX($AN179:$AU179,1,H$32)),0)</f>
        <v>0</v>
      </c>
      <c r="BL179" s="26">
        <f>IF(BC179&gt;0.005,MIN(BC179,INDEX($AN179:$AU179,1,I$32)),0)</f>
        <v>0</v>
      </c>
      <c r="BM179" s="27">
        <f>IF(M179-J179&gt;0.005,1,0)</f>
        <v>0</v>
      </c>
    </row>
    <row r="180">
      <c r="A180" s="14" t="n">
        <v>144</v>
      </c>
      <c r="B180" s="26">
        <f>IF(AN180-INDEX($BE180:$BL180,1,$J$22)&lt;0.5,0,AN180-INDEX($BE180:$BL180,1,$J$22))</f>
        <v>0</v>
      </c>
      <c r="C180" s="26">
        <f>IF(AO180-INDEX($BE180:$BL180,1,$J$23)&lt;0.5,0,AO180-INDEX($BE180:$BL180,1,$J$23))</f>
        <v>0</v>
      </c>
      <c r="D180" s="26">
        <f>IF(AP180-INDEX($BE180:$BL180,1,$J$24)&lt;0.5,0,AP180-INDEX($BE180:$BL180,1,$J$24))</f>
        <v>0</v>
      </c>
      <c r="E180" s="26">
        <f>IF(AQ180-INDEX($BE180:$BL180,1,$J$25)&lt;0.5,0,AQ180-INDEX($BE180:$BL180,1,$J$25))</f>
        <v>0</v>
      </c>
      <c r="F180" s="26">
        <f>IF(AR180-INDEX($BE180:$BL180,1,$J$26)&lt;0.5,0,AR180-INDEX($BE180:$BL180,1,$J$26))</f>
        <v>0</v>
      </c>
      <c r="G180" s="26">
        <f>IF(AS180-INDEX($BE180:$BL180,1,$J$27)&lt;0.5,0,AS180-INDEX($BE180:$BL180,1,$J$27))</f>
        <v>0</v>
      </c>
      <c r="H180" s="26">
        <f>IF(AT180-INDEX($BE180:$BL180,1,$J$28)&lt;0.5,0,AT180-INDEX($BE180:$BL180,1,$J$28))</f>
        <v>0</v>
      </c>
      <c r="I180" s="26">
        <f>IF(AU180-INDEX($BE180:$BL180,1,$J$29)&lt;0.5,0,AU180-INDEX($BE180:$BL180,1,$J$29))</f>
        <v>0</v>
      </c>
      <c r="J180" s="13">
        <f>SUM(B180:I180)</f>
        <v>0</v>
      </c>
      <c r="K180" s="26">
        <f>SUM(O180:V180)</f>
        <v>0</v>
      </c>
      <c r="L180" s="26">
        <f>SUM(W180:AD180)+SUM(BE180:BL180)</f>
        <v>0</v>
      </c>
      <c r="M180" s="26">
        <f>J179</f>
        <v>0</v>
      </c>
      <c r="N180" s="27">
        <f>IF(M180&gt;0,1,0)</f>
        <v>0</v>
      </c>
      <c r="O180" s="26">
        <f>B179*$B$12/1200</f>
        <v>0</v>
      </c>
      <c r="P180" s="26">
        <f>C179*$C$12/1200</f>
        <v>0</v>
      </c>
      <c r="Q180" s="26">
        <f>D179*$D$12/1200</f>
        <v>0</v>
      </c>
      <c r="R180" s="26">
        <f>E179*$E$12/1200</f>
        <v>0</v>
      </c>
      <c r="S180" s="26">
        <f>F179*$F$12/1200</f>
        <v>0</v>
      </c>
      <c r="T180" s="26">
        <f>G179*$G$12/1200</f>
        <v>0</v>
      </c>
      <c r="U180" s="26">
        <f>H179*$H$12/1200</f>
        <v>0</v>
      </c>
      <c r="V180" s="26">
        <f>I179*$I$12/1200</f>
        <v>0</v>
      </c>
      <c r="W180" s="26">
        <f>IF(B179&gt;0,MIN($B$13,B179+O180,AE180),0)</f>
        <v>0</v>
      </c>
      <c r="X180" s="26">
        <f>IF(C179&gt;0,MIN($C$13,C179+P180,AF180),0)</f>
        <v>0</v>
      </c>
      <c r="Y180" s="26">
        <f>IF(D179&gt;0,MIN($D$13,D179+Q180,AG180),0)</f>
        <v>0</v>
      </c>
      <c r="Z180" s="26">
        <f>IF(E179&gt;0,MIN($E$13,E179+R180,AH180),0)</f>
        <v>0</v>
      </c>
      <c r="AA180" s="26">
        <f>IF(F179&gt;0,MIN($F$13,F179+S180,AI180),0)</f>
        <v>0</v>
      </c>
      <c r="AB180" s="26">
        <f>IF(G179&gt;0,MIN($G$13,G179+T180,AJ180),0)</f>
        <v>0</v>
      </c>
      <c r="AC180" s="26">
        <f>IF(H179&gt;0,MIN($H$13,H179+U180,AK180),0)</f>
        <v>0</v>
      </c>
      <c r="AD180" s="26">
        <f>IF(I179&gt;0,MIN($I$13,I179+V180,AL180),0)</f>
        <v>0</v>
      </c>
      <c r="AE180" s="26">
        <f>$B$19</f>
        <v>795</v>
      </c>
      <c r="AF180" s="26">
        <f>AE180-W180</f>
        <v>795</v>
      </c>
      <c r="AG180" s="26">
        <f>AF180-X180</f>
        <v>795</v>
      </c>
      <c r="AH180" s="26">
        <f>AG180-Y180</f>
        <v>795</v>
      </c>
      <c r="AI180" s="26">
        <f>AH180-Z180</f>
        <v>795</v>
      </c>
      <c r="AJ180" s="26">
        <f>AI180-AA180</f>
        <v>795</v>
      </c>
      <c r="AK180" s="26">
        <f>AJ180-AB180</f>
        <v>795</v>
      </c>
      <c r="AL180" s="26">
        <f>AK180-AC180</f>
        <v>795</v>
      </c>
      <c r="AM180" s="26">
        <f>AL180-AD180</f>
        <v>795</v>
      </c>
      <c r="AN180" s="26">
        <f>B179+O180-W180</f>
        <v>0</v>
      </c>
      <c r="AO180" s="26">
        <f>C179+P180-X180</f>
        <v>0</v>
      </c>
      <c r="AP180" s="26">
        <f>D179+Q180-Y180</f>
        <v>0</v>
      </c>
      <c r="AQ180" s="26">
        <f>E179+R180-Z180</f>
        <v>0</v>
      </c>
      <c r="AR180" s="26">
        <f>F179+S180-AA180</f>
        <v>0</v>
      </c>
      <c r="AS180" s="26">
        <f>G179+T180-AB180</f>
        <v>0</v>
      </c>
      <c r="AT180" s="26">
        <f>H179+U180-AC180</f>
        <v>0</v>
      </c>
      <c r="AU180" s="26">
        <f>I179+V180-AD180</f>
        <v>0</v>
      </c>
      <c r="AV180" s="26">
        <f>AM180</f>
        <v>795</v>
      </c>
      <c r="AW180" s="26">
        <f>AV180-BE180</f>
        <v>795</v>
      </c>
      <c r="AX180" s="26">
        <f>AW180-BF180</f>
        <v>795</v>
      </c>
      <c r="AY180" s="26">
        <f>AX180-BG180</f>
        <v>795</v>
      </c>
      <c r="AZ180" s="26">
        <f>AY180-BH180</f>
        <v>795</v>
      </c>
      <c r="BA180" s="26">
        <f>AZ180-BI180</f>
        <v>795</v>
      </c>
      <c r="BB180" s="26">
        <f>BA180-BJ180</f>
        <v>795</v>
      </c>
      <c r="BC180" s="26">
        <f>BB180-BK180</f>
        <v>795</v>
      </c>
      <c r="BD180" s="26">
        <f>BC180-BL180</f>
        <v>795</v>
      </c>
      <c r="BE180" s="26">
        <f>IF(AV180&gt;0.005,MIN(AV180,INDEX($AN180:$AU180,1,B$32)),0)</f>
        <v>0</v>
      </c>
      <c r="BF180" s="26">
        <f>IF(AW180&gt;0.005,MIN(AW180,INDEX($AN180:$AU180,1,C$32)),0)</f>
        <v>0</v>
      </c>
      <c r="BG180" s="26">
        <f>IF(AX180&gt;0.005,MIN(AX180,INDEX($AN180:$AU180,1,D$32)),0)</f>
        <v>0</v>
      </c>
      <c r="BH180" s="26">
        <f>IF(AY180&gt;0.005,MIN(AY180,INDEX($AN180:$AU180,1,E$32)),0)</f>
        <v>0</v>
      </c>
      <c r="BI180" s="26">
        <f>IF(AZ180&gt;0.005,MIN(AZ180,INDEX($AN180:$AU180,1,F$32)),0)</f>
        <v>0</v>
      </c>
      <c r="BJ180" s="26">
        <f>IF(BA180&gt;0.005,MIN(BA180,INDEX($AN180:$AU180,1,G$32)),0)</f>
        <v>0</v>
      </c>
      <c r="BK180" s="26">
        <f>IF(BB180&gt;0.005,MIN(BB180,INDEX($AN180:$AU180,1,H$32)),0)</f>
        <v>0</v>
      </c>
      <c r="BL180" s="26">
        <f>IF(BC180&gt;0.005,MIN(BC180,INDEX($AN180:$AU180,1,I$32)),0)</f>
        <v>0</v>
      </c>
      <c r="BM180" s="27">
        <f>IF(M180-J180&gt;0.005,1,0)</f>
        <v>0</v>
      </c>
    </row>
    <row r="181">
      <c r="A181" s="14" t="n">
        <v>145</v>
      </c>
      <c r="B181" s="26">
        <f>IF(AN181-INDEX($BE181:$BL181,1,$J$22)&lt;0.5,0,AN181-INDEX($BE181:$BL181,1,$J$22))</f>
        <v>0</v>
      </c>
      <c r="C181" s="26">
        <f>IF(AO181-INDEX($BE181:$BL181,1,$J$23)&lt;0.5,0,AO181-INDEX($BE181:$BL181,1,$J$23))</f>
        <v>0</v>
      </c>
      <c r="D181" s="26">
        <f>IF(AP181-INDEX($BE181:$BL181,1,$J$24)&lt;0.5,0,AP181-INDEX($BE181:$BL181,1,$J$24))</f>
        <v>0</v>
      </c>
      <c r="E181" s="26">
        <f>IF(AQ181-INDEX($BE181:$BL181,1,$J$25)&lt;0.5,0,AQ181-INDEX($BE181:$BL181,1,$J$25))</f>
        <v>0</v>
      </c>
      <c r="F181" s="26">
        <f>IF(AR181-INDEX($BE181:$BL181,1,$J$26)&lt;0.5,0,AR181-INDEX($BE181:$BL181,1,$J$26))</f>
        <v>0</v>
      </c>
      <c r="G181" s="26">
        <f>IF(AS181-INDEX($BE181:$BL181,1,$J$27)&lt;0.5,0,AS181-INDEX($BE181:$BL181,1,$J$27))</f>
        <v>0</v>
      </c>
      <c r="H181" s="26">
        <f>IF(AT181-INDEX($BE181:$BL181,1,$J$28)&lt;0.5,0,AT181-INDEX($BE181:$BL181,1,$J$28))</f>
        <v>0</v>
      </c>
      <c r="I181" s="26">
        <f>IF(AU181-INDEX($BE181:$BL181,1,$J$29)&lt;0.5,0,AU181-INDEX($BE181:$BL181,1,$J$29))</f>
        <v>0</v>
      </c>
      <c r="J181" s="13">
        <f>SUM(B181:I181)</f>
        <v>0</v>
      </c>
      <c r="K181" s="26">
        <f>SUM(O181:V181)</f>
        <v>0</v>
      </c>
      <c r="L181" s="26">
        <f>SUM(W181:AD181)+SUM(BE181:BL181)</f>
        <v>0</v>
      </c>
      <c r="M181" s="26">
        <f>J180</f>
        <v>0</v>
      </c>
      <c r="N181" s="27">
        <f>IF(M181&gt;0,1,0)</f>
        <v>0</v>
      </c>
      <c r="O181" s="26">
        <f>B180*$B$12/1200</f>
        <v>0</v>
      </c>
      <c r="P181" s="26">
        <f>C180*$C$12/1200</f>
        <v>0</v>
      </c>
      <c r="Q181" s="26">
        <f>D180*$D$12/1200</f>
        <v>0</v>
      </c>
      <c r="R181" s="26">
        <f>E180*$E$12/1200</f>
        <v>0</v>
      </c>
      <c r="S181" s="26">
        <f>F180*$F$12/1200</f>
        <v>0</v>
      </c>
      <c r="T181" s="26">
        <f>G180*$G$12/1200</f>
        <v>0</v>
      </c>
      <c r="U181" s="26">
        <f>H180*$H$12/1200</f>
        <v>0</v>
      </c>
      <c r="V181" s="26">
        <f>I180*$I$12/1200</f>
        <v>0</v>
      </c>
      <c r="W181" s="26">
        <f>IF(B180&gt;0,MIN($B$13,B180+O181,AE181),0)</f>
        <v>0</v>
      </c>
      <c r="X181" s="26">
        <f>IF(C180&gt;0,MIN($C$13,C180+P181,AF181),0)</f>
        <v>0</v>
      </c>
      <c r="Y181" s="26">
        <f>IF(D180&gt;0,MIN($D$13,D180+Q181,AG181),0)</f>
        <v>0</v>
      </c>
      <c r="Z181" s="26">
        <f>IF(E180&gt;0,MIN($E$13,E180+R181,AH181),0)</f>
        <v>0</v>
      </c>
      <c r="AA181" s="26">
        <f>IF(F180&gt;0,MIN($F$13,F180+S181,AI181),0)</f>
        <v>0</v>
      </c>
      <c r="AB181" s="26">
        <f>IF(G180&gt;0,MIN($G$13,G180+T181,AJ181),0)</f>
        <v>0</v>
      </c>
      <c r="AC181" s="26">
        <f>IF(H180&gt;0,MIN($H$13,H180+U181,AK181),0)</f>
        <v>0</v>
      </c>
      <c r="AD181" s="26">
        <f>IF(I180&gt;0,MIN($I$13,I180+V181,AL181),0)</f>
        <v>0</v>
      </c>
      <c r="AE181" s="26">
        <f>$B$19</f>
        <v>795</v>
      </c>
      <c r="AF181" s="26">
        <f>AE181-W181</f>
        <v>795</v>
      </c>
      <c r="AG181" s="26">
        <f>AF181-X181</f>
        <v>795</v>
      </c>
      <c r="AH181" s="26">
        <f>AG181-Y181</f>
        <v>795</v>
      </c>
      <c r="AI181" s="26">
        <f>AH181-Z181</f>
        <v>795</v>
      </c>
      <c r="AJ181" s="26">
        <f>AI181-AA181</f>
        <v>795</v>
      </c>
      <c r="AK181" s="26">
        <f>AJ181-AB181</f>
        <v>795</v>
      </c>
      <c r="AL181" s="26">
        <f>AK181-AC181</f>
        <v>795</v>
      </c>
      <c r="AM181" s="26">
        <f>AL181-AD181</f>
        <v>795</v>
      </c>
      <c r="AN181" s="26">
        <f>B180+O181-W181</f>
        <v>0</v>
      </c>
      <c r="AO181" s="26">
        <f>C180+P181-X181</f>
        <v>0</v>
      </c>
      <c r="AP181" s="26">
        <f>D180+Q181-Y181</f>
        <v>0</v>
      </c>
      <c r="AQ181" s="26">
        <f>E180+R181-Z181</f>
        <v>0</v>
      </c>
      <c r="AR181" s="26">
        <f>F180+S181-AA181</f>
        <v>0</v>
      </c>
      <c r="AS181" s="26">
        <f>G180+T181-AB181</f>
        <v>0</v>
      </c>
      <c r="AT181" s="26">
        <f>H180+U181-AC181</f>
        <v>0</v>
      </c>
      <c r="AU181" s="26">
        <f>I180+V181-AD181</f>
        <v>0</v>
      </c>
      <c r="AV181" s="26">
        <f>AM181</f>
        <v>795</v>
      </c>
      <c r="AW181" s="26">
        <f>AV181-BE181</f>
        <v>795</v>
      </c>
      <c r="AX181" s="26">
        <f>AW181-BF181</f>
        <v>795</v>
      </c>
      <c r="AY181" s="26">
        <f>AX181-BG181</f>
        <v>795</v>
      </c>
      <c r="AZ181" s="26">
        <f>AY181-BH181</f>
        <v>795</v>
      </c>
      <c r="BA181" s="26">
        <f>AZ181-BI181</f>
        <v>795</v>
      </c>
      <c r="BB181" s="26">
        <f>BA181-BJ181</f>
        <v>795</v>
      </c>
      <c r="BC181" s="26">
        <f>BB181-BK181</f>
        <v>795</v>
      </c>
      <c r="BD181" s="26">
        <f>BC181-BL181</f>
        <v>795</v>
      </c>
      <c r="BE181" s="26">
        <f>IF(AV181&gt;0.005,MIN(AV181,INDEX($AN181:$AU181,1,B$32)),0)</f>
        <v>0</v>
      </c>
      <c r="BF181" s="26">
        <f>IF(AW181&gt;0.005,MIN(AW181,INDEX($AN181:$AU181,1,C$32)),0)</f>
        <v>0</v>
      </c>
      <c r="BG181" s="26">
        <f>IF(AX181&gt;0.005,MIN(AX181,INDEX($AN181:$AU181,1,D$32)),0)</f>
        <v>0</v>
      </c>
      <c r="BH181" s="26">
        <f>IF(AY181&gt;0.005,MIN(AY181,INDEX($AN181:$AU181,1,E$32)),0)</f>
        <v>0</v>
      </c>
      <c r="BI181" s="26">
        <f>IF(AZ181&gt;0.005,MIN(AZ181,INDEX($AN181:$AU181,1,F$32)),0)</f>
        <v>0</v>
      </c>
      <c r="BJ181" s="26">
        <f>IF(BA181&gt;0.005,MIN(BA181,INDEX($AN181:$AU181,1,G$32)),0)</f>
        <v>0</v>
      </c>
      <c r="BK181" s="26">
        <f>IF(BB181&gt;0.005,MIN(BB181,INDEX($AN181:$AU181,1,H$32)),0)</f>
        <v>0</v>
      </c>
      <c r="BL181" s="26">
        <f>IF(BC181&gt;0.005,MIN(BC181,INDEX($AN181:$AU181,1,I$32)),0)</f>
        <v>0</v>
      </c>
      <c r="BM181" s="27">
        <f>IF(M181-J181&gt;0.005,1,0)</f>
        <v>0</v>
      </c>
    </row>
    <row r="182">
      <c r="A182" s="14" t="n">
        <v>146</v>
      </c>
      <c r="B182" s="26">
        <f>IF(AN182-INDEX($BE182:$BL182,1,$J$22)&lt;0.5,0,AN182-INDEX($BE182:$BL182,1,$J$22))</f>
        <v>0</v>
      </c>
      <c r="C182" s="26">
        <f>IF(AO182-INDEX($BE182:$BL182,1,$J$23)&lt;0.5,0,AO182-INDEX($BE182:$BL182,1,$J$23))</f>
        <v>0</v>
      </c>
      <c r="D182" s="26">
        <f>IF(AP182-INDEX($BE182:$BL182,1,$J$24)&lt;0.5,0,AP182-INDEX($BE182:$BL182,1,$J$24))</f>
        <v>0</v>
      </c>
      <c r="E182" s="26">
        <f>IF(AQ182-INDEX($BE182:$BL182,1,$J$25)&lt;0.5,0,AQ182-INDEX($BE182:$BL182,1,$J$25))</f>
        <v>0</v>
      </c>
      <c r="F182" s="26">
        <f>IF(AR182-INDEX($BE182:$BL182,1,$J$26)&lt;0.5,0,AR182-INDEX($BE182:$BL182,1,$J$26))</f>
        <v>0</v>
      </c>
      <c r="G182" s="26">
        <f>IF(AS182-INDEX($BE182:$BL182,1,$J$27)&lt;0.5,0,AS182-INDEX($BE182:$BL182,1,$J$27))</f>
        <v>0</v>
      </c>
      <c r="H182" s="26">
        <f>IF(AT182-INDEX($BE182:$BL182,1,$J$28)&lt;0.5,0,AT182-INDEX($BE182:$BL182,1,$J$28))</f>
        <v>0</v>
      </c>
      <c r="I182" s="26">
        <f>IF(AU182-INDEX($BE182:$BL182,1,$J$29)&lt;0.5,0,AU182-INDEX($BE182:$BL182,1,$J$29))</f>
        <v>0</v>
      </c>
      <c r="J182" s="13">
        <f>SUM(B182:I182)</f>
        <v>0</v>
      </c>
      <c r="K182" s="26">
        <f>SUM(O182:V182)</f>
        <v>0</v>
      </c>
      <c r="L182" s="26">
        <f>SUM(W182:AD182)+SUM(BE182:BL182)</f>
        <v>0</v>
      </c>
      <c r="M182" s="26">
        <f>J181</f>
        <v>0</v>
      </c>
      <c r="N182" s="27">
        <f>IF(M182&gt;0,1,0)</f>
        <v>0</v>
      </c>
      <c r="O182" s="26">
        <f>B181*$B$12/1200</f>
        <v>0</v>
      </c>
      <c r="P182" s="26">
        <f>C181*$C$12/1200</f>
        <v>0</v>
      </c>
      <c r="Q182" s="26">
        <f>D181*$D$12/1200</f>
        <v>0</v>
      </c>
      <c r="R182" s="26">
        <f>E181*$E$12/1200</f>
        <v>0</v>
      </c>
      <c r="S182" s="26">
        <f>F181*$F$12/1200</f>
        <v>0</v>
      </c>
      <c r="T182" s="26">
        <f>G181*$G$12/1200</f>
        <v>0</v>
      </c>
      <c r="U182" s="26">
        <f>H181*$H$12/1200</f>
        <v>0</v>
      </c>
      <c r="V182" s="26">
        <f>I181*$I$12/1200</f>
        <v>0</v>
      </c>
      <c r="W182" s="26">
        <f>IF(B181&gt;0,MIN($B$13,B181+O182,AE182),0)</f>
        <v>0</v>
      </c>
      <c r="X182" s="26">
        <f>IF(C181&gt;0,MIN($C$13,C181+P182,AF182),0)</f>
        <v>0</v>
      </c>
      <c r="Y182" s="26">
        <f>IF(D181&gt;0,MIN($D$13,D181+Q182,AG182),0)</f>
        <v>0</v>
      </c>
      <c r="Z182" s="26">
        <f>IF(E181&gt;0,MIN($E$13,E181+R182,AH182),0)</f>
        <v>0</v>
      </c>
      <c r="AA182" s="26">
        <f>IF(F181&gt;0,MIN($F$13,F181+S182,AI182),0)</f>
        <v>0</v>
      </c>
      <c r="AB182" s="26">
        <f>IF(G181&gt;0,MIN($G$13,G181+T182,AJ182),0)</f>
        <v>0</v>
      </c>
      <c r="AC182" s="26">
        <f>IF(H181&gt;0,MIN($H$13,H181+U182,AK182),0)</f>
        <v>0</v>
      </c>
      <c r="AD182" s="26">
        <f>IF(I181&gt;0,MIN($I$13,I181+V182,AL182),0)</f>
        <v>0</v>
      </c>
      <c r="AE182" s="26">
        <f>$B$19</f>
        <v>795</v>
      </c>
      <c r="AF182" s="26">
        <f>AE182-W182</f>
        <v>795</v>
      </c>
      <c r="AG182" s="26">
        <f>AF182-X182</f>
        <v>795</v>
      </c>
      <c r="AH182" s="26">
        <f>AG182-Y182</f>
        <v>795</v>
      </c>
      <c r="AI182" s="26">
        <f>AH182-Z182</f>
        <v>795</v>
      </c>
      <c r="AJ182" s="26">
        <f>AI182-AA182</f>
        <v>795</v>
      </c>
      <c r="AK182" s="26">
        <f>AJ182-AB182</f>
        <v>795</v>
      </c>
      <c r="AL182" s="26">
        <f>AK182-AC182</f>
        <v>795</v>
      </c>
      <c r="AM182" s="26">
        <f>AL182-AD182</f>
        <v>795</v>
      </c>
      <c r="AN182" s="26">
        <f>B181+O182-W182</f>
        <v>0</v>
      </c>
      <c r="AO182" s="26">
        <f>C181+P182-X182</f>
        <v>0</v>
      </c>
      <c r="AP182" s="26">
        <f>D181+Q182-Y182</f>
        <v>0</v>
      </c>
      <c r="AQ182" s="26">
        <f>E181+R182-Z182</f>
        <v>0</v>
      </c>
      <c r="AR182" s="26">
        <f>F181+S182-AA182</f>
        <v>0</v>
      </c>
      <c r="AS182" s="26">
        <f>G181+T182-AB182</f>
        <v>0</v>
      </c>
      <c r="AT182" s="26">
        <f>H181+U182-AC182</f>
        <v>0</v>
      </c>
      <c r="AU182" s="26">
        <f>I181+V182-AD182</f>
        <v>0</v>
      </c>
      <c r="AV182" s="26">
        <f>AM182</f>
        <v>795</v>
      </c>
      <c r="AW182" s="26">
        <f>AV182-BE182</f>
        <v>795</v>
      </c>
      <c r="AX182" s="26">
        <f>AW182-BF182</f>
        <v>795</v>
      </c>
      <c r="AY182" s="26">
        <f>AX182-BG182</f>
        <v>795</v>
      </c>
      <c r="AZ182" s="26">
        <f>AY182-BH182</f>
        <v>795</v>
      </c>
      <c r="BA182" s="26">
        <f>AZ182-BI182</f>
        <v>795</v>
      </c>
      <c r="BB182" s="26">
        <f>BA182-BJ182</f>
        <v>795</v>
      </c>
      <c r="BC182" s="26">
        <f>BB182-BK182</f>
        <v>795</v>
      </c>
      <c r="BD182" s="26">
        <f>BC182-BL182</f>
        <v>795</v>
      </c>
      <c r="BE182" s="26">
        <f>IF(AV182&gt;0.005,MIN(AV182,INDEX($AN182:$AU182,1,B$32)),0)</f>
        <v>0</v>
      </c>
      <c r="BF182" s="26">
        <f>IF(AW182&gt;0.005,MIN(AW182,INDEX($AN182:$AU182,1,C$32)),0)</f>
        <v>0</v>
      </c>
      <c r="BG182" s="26">
        <f>IF(AX182&gt;0.005,MIN(AX182,INDEX($AN182:$AU182,1,D$32)),0)</f>
        <v>0</v>
      </c>
      <c r="BH182" s="26">
        <f>IF(AY182&gt;0.005,MIN(AY182,INDEX($AN182:$AU182,1,E$32)),0)</f>
        <v>0</v>
      </c>
      <c r="BI182" s="26">
        <f>IF(AZ182&gt;0.005,MIN(AZ182,INDEX($AN182:$AU182,1,F$32)),0)</f>
        <v>0</v>
      </c>
      <c r="BJ182" s="26">
        <f>IF(BA182&gt;0.005,MIN(BA182,INDEX($AN182:$AU182,1,G$32)),0)</f>
        <v>0</v>
      </c>
      <c r="BK182" s="26">
        <f>IF(BB182&gt;0.005,MIN(BB182,INDEX($AN182:$AU182,1,H$32)),0)</f>
        <v>0</v>
      </c>
      <c r="BL182" s="26">
        <f>IF(BC182&gt;0.005,MIN(BC182,INDEX($AN182:$AU182,1,I$32)),0)</f>
        <v>0</v>
      </c>
      <c r="BM182" s="27">
        <f>IF(M182-J182&gt;0.005,1,0)</f>
        <v>0</v>
      </c>
    </row>
    <row r="183">
      <c r="A183" s="14" t="n">
        <v>147</v>
      </c>
      <c r="B183" s="26">
        <f>IF(AN183-INDEX($BE183:$BL183,1,$J$22)&lt;0.5,0,AN183-INDEX($BE183:$BL183,1,$J$22))</f>
        <v>0</v>
      </c>
      <c r="C183" s="26">
        <f>IF(AO183-INDEX($BE183:$BL183,1,$J$23)&lt;0.5,0,AO183-INDEX($BE183:$BL183,1,$J$23))</f>
        <v>0</v>
      </c>
      <c r="D183" s="26">
        <f>IF(AP183-INDEX($BE183:$BL183,1,$J$24)&lt;0.5,0,AP183-INDEX($BE183:$BL183,1,$J$24))</f>
        <v>0</v>
      </c>
      <c r="E183" s="26">
        <f>IF(AQ183-INDEX($BE183:$BL183,1,$J$25)&lt;0.5,0,AQ183-INDEX($BE183:$BL183,1,$J$25))</f>
        <v>0</v>
      </c>
      <c r="F183" s="26">
        <f>IF(AR183-INDEX($BE183:$BL183,1,$J$26)&lt;0.5,0,AR183-INDEX($BE183:$BL183,1,$J$26))</f>
        <v>0</v>
      </c>
      <c r="G183" s="26">
        <f>IF(AS183-INDEX($BE183:$BL183,1,$J$27)&lt;0.5,0,AS183-INDEX($BE183:$BL183,1,$J$27))</f>
        <v>0</v>
      </c>
      <c r="H183" s="26">
        <f>IF(AT183-INDEX($BE183:$BL183,1,$J$28)&lt;0.5,0,AT183-INDEX($BE183:$BL183,1,$J$28))</f>
        <v>0</v>
      </c>
      <c r="I183" s="26">
        <f>IF(AU183-INDEX($BE183:$BL183,1,$J$29)&lt;0.5,0,AU183-INDEX($BE183:$BL183,1,$J$29))</f>
        <v>0</v>
      </c>
      <c r="J183" s="13">
        <f>SUM(B183:I183)</f>
        <v>0</v>
      </c>
      <c r="K183" s="26">
        <f>SUM(O183:V183)</f>
        <v>0</v>
      </c>
      <c r="L183" s="26">
        <f>SUM(W183:AD183)+SUM(BE183:BL183)</f>
        <v>0</v>
      </c>
      <c r="M183" s="26">
        <f>J182</f>
        <v>0</v>
      </c>
      <c r="N183" s="27">
        <f>IF(M183&gt;0,1,0)</f>
        <v>0</v>
      </c>
      <c r="O183" s="26">
        <f>B182*$B$12/1200</f>
        <v>0</v>
      </c>
      <c r="P183" s="26">
        <f>C182*$C$12/1200</f>
        <v>0</v>
      </c>
      <c r="Q183" s="26">
        <f>D182*$D$12/1200</f>
        <v>0</v>
      </c>
      <c r="R183" s="26">
        <f>E182*$E$12/1200</f>
        <v>0</v>
      </c>
      <c r="S183" s="26">
        <f>F182*$F$12/1200</f>
        <v>0</v>
      </c>
      <c r="T183" s="26">
        <f>G182*$G$12/1200</f>
        <v>0</v>
      </c>
      <c r="U183" s="26">
        <f>H182*$H$12/1200</f>
        <v>0</v>
      </c>
      <c r="V183" s="26">
        <f>I182*$I$12/1200</f>
        <v>0</v>
      </c>
      <c r="W183" s="26">
        <f>IF(B182&gt;0,MIN($B$13,B182+O183,AE183),0)</f>
        <v>0</v>
      </c>
      <c r="X183" s="26">
        <f>IF(C182&gt;0,MIN($C$13,C182+P183,AF183),0)</f>
        <v>0</v>
      </c>
      <c r="Y183" s="26">
        <f>IF(D182&gt;0,MIN($D$13,D182+Q183,AG183),0)</f>
        <v>0</v>
      </c>
      <c r="Z183" s="26">
        <f>IF(E182&gt;0,MIN($E$13,E182+R183,AH183),0)</f>
        <v>0</v>
      </c>
      <c r="AA183" s="26">
        <f>IF(F182&gt;0,MIN($F$13,F182+S183,AI183),0)</f>
        <v>0</v>
      </c>
      <c r="AB183" s="26">
        <f>IF(G182&gt;0,MIN($G$13,G182+T183,AJ183),0)</f>
        <v>0</v>
      </c>
      <c r="AC183" s="26">
        <f>IF(H182&gt;0,MIN($H$13,H182+U183,AK183),0)</f>
        <v>0</v>
      </c>
      <c r="AD183" s="26">
        <f>IF(I182&gt;0,MIN($I$13,I182+V183,AL183),0)</f>
        <v>0</v>
      </c>
      <c r="AE183" s="26">
        <f>$B$19</f>
        <v>795</v>
      </c>
      <c r="AF183" s="26">
        <f>AE183-W183</f>
        <v>795</v>
      </c>
      <c r="AG183" s="26">
        <f>AF183-X183</f>
        <v>795</v>
      </c>
      <c r="AH183" s="26">
        <f>AG183-Y183</f>
        <v>795</v>
      </c>
      <c r="AI183" s="26">
        <f>AH183-Z183</f>
        <v>795</v>
      </c>
      <c r="AJ183" s="26">
        <f>AI183-AA183</f>
        <v>795</v>
      </c>
      <c r="AK183" s="26">
        <f>AJ183-AB183</f>
        <v>795</v>
      </c>
      <c r="AL183" s="26">
        <f>AK183-AC183</f>
        <v>795</v>
      </c>
      <c r="AM183" s="26">
        <f>AL183-AD183</f>
        <v>795</v>
      </c>
      <c r="AN183" s="26">
        <f>B182+O183-W183</f>
        <v>0</v>
      </c>
      <c r="AO183" s="26">
        <f>C182+P183-X183</f>
        <v>0</v>
      </c>
      <c r="AP183" s="26">
        <f>D182+Q183-Y183</f>
        <v>0</v>
      </c>
      <c r="AQ183" s="26">
        <f>E182+R183-Z183</f>
        <v>0</v>
      </c>
      <c r="AR183" s="26">
        <f>F182+S183-AA183</f>
        <v>0</v>
      </c>
      <c r="AS183" s="26">
        <f>G182+T183-AB183</f>
        <v>0</v>
      </c>
      <c r="AT183" s="26">
        <f>H182+U183-AC183</f>
        <v>0</v>
      </c>
      <c r="AU183" s="26">
        <f>I182+V183-AD183</f>
        <v>0</v>
      </c>
      <c r="AV183" s="26">
        <f>AM183</f>
        <v>795</v>
      </c>
      <c r="AW183" s="26">
        <f>AV183-BE183</f>
        <v>795</v>
      </c>
      <c r="AX183" s="26">
        <f>AW183-BF183</f>
        <v>795</v>
      </c>
      <c r="AY183" s="26">
        <f>AX183-BG183</f>
        <v>795</v>
      </c>
      <c r="AZ183" s="26">
        <f>AY183-BH183</f>
        <v>795</v>
      </c>
      <c r="BA183" s="26">
        <f>AZ183-BI183</f>
        <v>795</v>
      </c>
      <c r="BB183" s="26">
        <f>BA183-BJ183</f>
        <v>795</v>
      </c>
      <c r="BC183" s="26">
        <f>BB183-BK183</f>
        <v>795</v>
      </c>
      <c r="BD183" s="26">
        <f>BC183-BL183</f>
        <v>795</v>
      </c>
      <c r="BE183" s="26">
        <f>IF(AV183&gt;0.005,MIN(AV183,INDEX($AN183:$AU183,1,B$32)),0)</f>
        <v>0</v>
      </c>
      <c r="BF183" s="26">
        <f>IF(AW183&gt;0.005,MIN(AW183,INDEX($AN183:$AU183,1,C$32)),0)</f>
        <v>0</v>
      </c>
      <c r="BG183" s="26">
        <f>IF(AX183&gt;0.005,MIN(AX183,INDEX($AN183:$AU183,1,D$32)),0)</f>
        <v>0</v>
      </c>
      <c r="BH183" s="26">
        <f>IF(AY183&gt;0.005,MIN(AY183,INDEX($AN183:$AU183,1,E$32)),0)</f>
        <v>0</v>
      </c>
      <c r="BI183" s="26">
        <f>IF(AZ183&gt;0.005,MIN(AZ183,INDEX($AN183:$AU183,1,F$32)),0)</f>
        <v>0</v>
      </c>
      <c r="BJ183" s="26">
        <f>IF(BA183&gt;0.005,MIN(BA183,INDEX($AN183:$AU183,1,G$32)),0)</f>
        <v>0</v>
      </c>
      <c r="BK183" s="26">
        <f>IF(BB183&gt;0.005,MIN(BB183,INDEX($AN183:$AU183,1,H$32)),0)</f>
        <v>0</v>
      </c>
      <c r="BL183" s="26">
        <f>IF(BC183&gt;0.005,MIN(BC183,INDEX($AN183:$AU183,1,I$32)),0)</f>
        <v>0</v>
      </c>
      <c r="BM183" s="27">
        <f>IF(M183-J183&gt;0.005,1,0)</f>
        <v>0</v>
      </c>
    </row>
    <row r="184">
      <c r="A184" s="14" t="n">
        <v>148</v>
      </c>
      <c r="B184" s="26">
        <f>IF(AN184-INDEX($BE184:$BL184,1,$J$22)&lt;0.5,0,AN184-INDEX($BE184:$BL184,1,$J$22))</f>
        <v>0</v>
      </c>
      <c r="C184" s="26">
        <f>IF(AO184-INDEX($BE184:$BL184,1,$J$23)&lt;0.5,0,AO184-INDEX($BE184:$BL184,1,$J$23))</f>
        <v>0</v>
      </c>
      <c r="D184" s="26">
        <f>IF(AP184-INDEX($BE184:$BL184,1,$J$24)&lt;0.5,0,AP184-INDEX($BE184:$BL184,1,$J$24))</f>
        <v>0</v>
      </c>
      <c r="E184" s="26">
        <f>IF(AQ184-INDEX($BE184:$BL184,1,$J$25)&lt;0.5,0,AQ184-INDEX($BE184:$BL184,1,$J$25))</f>
        <v>0</v>
      </c>
      <c r="F184" s="26">
        <f>IF(AR184-INDEX($BE184:$BL184,1,$J$26)&lt;0.5,0,AR184-INDEX($BE184:$BL184,1,$J$26))</f>
        <v>0</v>
      </c>
      <c r="G184" s="26">
        <f>IF(AS184-INDEX($BE184:$BL184,1,$J$27)&lt;0.5,0,AS184-INDEX($BE184:$BL184,1,$J$27))</f>
        <v>0</v>
      </c>
      <c r="H184" s="26">
        <f>IF(AT184-INDEX($BE184:$BL184,1,$J$28)&lt;0.5,0,AT184-INDEX($BE184:$BL184,1,$J$28))</f>
        <v>0</v>
      </c>
      <c r="I184" s="26">
        <f>IF(AU184-INDEX($BE184:$BL184,1,$J$29)&lt;0.5,0,AU184-INDEX($BE184:$BL184,1,$J$29))</f>
        <v>0</v>
      </c>
      <c r="J184" s="13">
        <f>SUM(B184:I184)</f>
        <v>0</v>
      </c>
      <c r="K184" s="26">
        <f>SUM(O184:V184)</f>
        <v>0</v>
      </c>
      <c r="L184" s="26">
        <f>SUM(W184:AD184)+SUM(BE184:BL184)</f>
        <v>0</v>
      </c>
      <c r="M184" s="26">
        <f>J183</f>
        <v>0</v>
      </c>
      <c r="N184" s="27">
        <f>IF(M184&gt;0,1,0)</f>
        <v>0</v>
      </c>
      <c r="O184" s="26">
        <f>B183*$B$12/1200</f>
        <v>0</v>
      </c>
      <c r="P184" s="26">
        <f>C183*$C$12/1200</f>
        <v>0</v>
      </c>
      <c r="Q184" s="26">
        <f>D183*$D$12/1200</f>
        <v>0</v>
      </c>
      <c r="R184" s="26">
        <f>E183*$E$12/1200</f>
        <v>0</v>
      </c>
      <c r="S184" s="26">
        <f>F183*$F$12/1200</f>
        <v>0</v>
      </c>
      <c r="T184" s="26">
        <f>G183*$G$12/1200</f>
        <v>0</v>
      </c>
      <c r="U184" s="26">
        <f>H183*$H$12/1200</f>
        <v>0</v>
      </c>
      <c r="V184" s="26">
        <f>I183*$I$12/1200</f>
        <v>0</v>
      </c>
      <c r="W184" s="26">
        <f>IF(B183&gt;0,MIN($B$13,B183+O184,AE184),0)</f>
        <v>0</v>
      </c>
      <c r="X184" s="26">
        <f>IF(C183&gt;0,MIN($C$13,C183+P184,AF184),0)</f>
        <v>0</v>
      </c>
      <c r="Y184" s="26">
        <f>IF(D183&gt;0,MIN($D$13,D183+Q184,AG184),0)</f>
        <v>0</v>
      </c>
      <c r="Z184" s="26">
        <f>IF(E183&gt;0,MIN($E$13,E183+R184,AH184),0)</f>
        <v>0</v>
      </c>
      <c r="AA184" s="26">
        <f>IF(F183&gt;0,MIN($F$13,F183+S184,AI184),0)</f>
        <v>0</v>
      </c>
      <c r="AB184" s="26">
        <f>IF(G183&gt;0,MIN($G$13,G183+T184,AJ184),0)</f>
        <v>0</v>
      </c>
      <c r="AC184" s="26">
        <f>IF(H183&gt;0,MIN($H$13,H183+U184,AK184),0)</f>
        <v>0</v>
      </c>
      <c r="AD184" s="26">
        <f>IF(I183&gt;0,MIN($I$13,I183+V184,AL184),0)</f>
        <v>0</v>
      </c>
      <c r="AE184" s="26">
        <f>$B$19</f>
        <v>795</v>
      </c>
      <c r="AF184" s="26">
        <f>AE184-W184</f>
        <v>795</v>
      </c>
      <c r="AG184" s="26">
        <f>AF184-X184</f>
        <v>795</v>
      </c>
      <c r="AH184" s="26">
        <f>AG184-Y184</f>
        <v>795</v>
      </c>
      <c r="AI184" s="26">
        <f>AH184-Z184</f>
        <v>795</v>
      </c>
      <c r="AJ184" s="26">
        <f>AI184-AA184</f>
        <v>795</v>
      </c>
      <c r="AK184" s="26">
        <f>AJ184-AB184</f>
        <v>795</v>
      </c>
      <c r="AL184" s="26">
        <f>AK184-AC184</f>
        <v>795</v>
      </c>
      <c r="AM184" s="26">
        <f>AL184-AD184</f>
        <v>795</v>
      </c>
      <c r="AN184" s="26">
        <f>B183+O184-W184</f>
        <v>0</v>
      </c>
      <c r="AO184" s="26">
        <f>C183+P184-X184</f>
        <v>0</v>
      </c>
      <c r="AP184" s="26">
        <f>D183+Q184-Y184</f>
        <v>0</v>
      </c>
      <c r="AQ184" s="26">
        <f>E183+R184-Z184</f>
        <v>0</v>
      </c>
      <c r="AR184" s="26">
        <f>F183+S184-AA184</f>
        <v>0</v>
      </c>
      <c r="AS184" s="26">
        <f>G183+T184-AB184</f>
        <v>0</v>
      </c>
      <c r="AT184" s="26">
        <f>H183+U184-AC184</f>
        <v>0</v>
      </c>
      <c r="AU184" s="26">
        <f>I183+V184-AD184</f>
        <v>0</v>
      </c>
      <c r="AV184" s="26">
        <f>AM184</f>
        <v>795</v>
      </c>
      <c r="AW184" s="26">
        <f>AV184-BE184</f>
        <v>795</v>
      </c>
      <c r="AX184" s="26">
        <f>AW184-BF184</f>
        <v>795</v>
      </c>
      <c r="AY184" s="26">
        <f>AX184-BG184</f>
        <v>795</v>
      </c>
      <c r="AZ184" s="26">
        <f>AY184-BH184</f>
        <v>795</v>
      </c>
      <c r="BA184" s="26">
        <f>AZ184-BI184</f>
        <v>795</v>
      </c>
      <c r="BB184" s="26">
        <f>BA184-BJ184</f>
        <v>795</v>
      </c>
      <c r="BC184" s="26">
        <f>BB184-BK184</f>
        <v>795</v>
      </c>
      <c r="BD184" s="26">
        <f>BC184-BL184</f>
        <v>795</v>
      </c>
      <c r="BE184" s="26">
        <f>IF(AV184&gt;0.005,MIN(AV184,INDEX($AN184:$AU184,1,B$32)),0)</f>
        <v>0</v>
      </c>
      <c r="BF184" s="26">
        <f>IF(AW184&gt;0.005,MIN(AW184,INDEX($AN184:$AU184,1,C$32)),0)</f>
        <v>0</v>
      </c>
      <c r="BG184" s="26">
        <f>IF(AX184&gt;0.005,MIN(AX184,INDEX($AN184:$AU184,1,D$32)),0)</f>
        <v>0</v>
      </c>
      <c r="BH184" s="26">
        <f>IF(AY184&gt;0.005,MIN(AY184,INDEX($AN184:$AU184,1,E$32)),0)</f>
        <v>0</v>
      </c>
      <c r="BI184" s="26">
        <f>IF(AZ184&gt;0.005,MIN(AZ184,INDEX($AN184:$AU184,1,F$32)),0)</f>
        <v>0</v>
      </c>
      <c r="BJ184" s="26">
        <f>IF(BA184&gt;0.005,MIN(BA184,INDEX($AN184:$AU184,1,G$32)),0)</f>
        <v>0</v>
      </c>
      <c r="BK184" s="26">
        <f>IF(BB184&gt;0.005,MIN(BB184,INDEX($AN184:$AU184,1,H$32)),0)</f>
        <v>0</v>
      </c>
      <c r="BL184" s="26">
        <f>IF(BC184&gt;0.005,MIN(BC184,INDEX($AN184:$AU184,1,I$32)),0)</f>
        <v>0</v>
      </c>
      <c r="BM184" s="27">
        <f>IF(M184-J184&gt;0.005,1,0)</f>
        <v>0</v>
      </c>
    </row>
    <row r="185">
      <c r="A185" s="14" t="n">
        <v>149</v>
      </c>
      <c r="B185" s="26">
        <f>IF(AN185-INDEX($BE185:$BL185,1,$J$22)&lt;0.5,0,AN185-INDEX($BE185:$BL185,1,$J$22))</f>
        <v>0</v>
      </c>
      <c r="C185" s="26">
        <f>IF(AO185-INDEX($BE185:$BL185,1,$J$23)&lt;0.5,0,AO185-INDEX($BE185:$BL185,1,$J$23))</f>
        <v>0</v>
      </c>
      <c r="D185" s="26">
        <f>IF(AP185-INDEX($BE185:$BL185,1,$J$24)&lt;0.5,0,AP185-INDEX($BE185:$BL185,1,$J$24))</f>
        <v>0</v>
      </c>
      <c r="E185" s="26">
        <f>IF(AQ185-INDEX($BE185:$BL185,1,$J$25)&lt;0.5,0,AQ185-INDEX($BE185:$BL185,1,$J$25))</f>
        <v>0</v>
      </c>
      <c r="F185" s="26">
        <f>IF(AR185-INDEX($BE185:$BL185,1,$J$26)&lt;0.5,0,AR185-INDEX($BE185:$BL185,1,$J$26))</f>
        <v>0</v>
      </c>
      <c r="G185" s="26">
        <f>IF(AS185-INDEX($BE185:$BL185,1,$J$27)&lt;0.5,0,AS185-INDEX($BE185:$BL185,1,$J$27))</f>
        <v>0</v>
      </c>
      <c r="H185" s="26">
        <f>IF(AT185-INDEX($BE185:$BL185,1,$J$28)&lt;0.5,0,AT185-INDEX($BE185:$BL185,1,$J$28))</f>
        <v>0</v>
      </c>
      <c r="I185" s="26">
        <f>IF(AU185-INDEX($BE185:$BL185,1,$J$29)&lt;0.5,0,AU185-INDEX($BE185:$BL185,1,$J$29))</f>
        <v>0</v>
      </c>
      <c r="J185" s="13">
        <f>SUM(B185:I185)</f>
        <v>0</v>
      </c>
      <c r="K185" s="26">
        <f>SUM(O185:V185)</f>
        <v>0</v>
      </c>
      <c r="L185" s="26">
        <f>SUM(W185:AD185)+SUM(BE185:BL185)</f>
        <v>0</v>
      </c>
      <c r="M185" s="26">
        <f>J184</f>
        <v>0</v>
      </c>
      <c r="N185" s="27">
        <f>IF(M185&gt;0,1,0)</f>
        <v>0</v>
      </c>
      <c r="O185" s="26">
        <f>B184*$B$12/1200</f>
        <v>0</v>
      </c>
      <c r="P185" s="26">
        <f>C184*$C$12/1200</f>
        <v>0</v>
      </c>
      <c r="Q185" s="26">
        <f>D184*$D$12/1200</f>
        <v>0</v>
      </c>
      <c r="R185" s="26">
        <f>E184*$E$12/1200</f>
        <v>0</v>
      </c>
      <c r="S185" s="26">
        <f>F184*$F$12/1200</f>
        <v>0</v>
      </c>
      <c r="T185" s="26">
        <f>G184*$G$12/1200</f>
        <v>0</v>
      </c>
      <c r="U185" s="26">
        <f>H184*$H$12/1200</f>
        <v>0</v>
      </c>
      <c r="V185" s="26">
        <f>I184*$I$12/1200</f>
        <v>0</v>
      </c>
      <c r="W185" s="26">
        <f>IF(B184&gt;0,MIN($B$13,B184+O185,AE185),0)</f>
        <v>0</v>
      </c>
      <c r="X185" s="26">
        <f>IF(C184&gt;0,MIN($C$13,C184+P185,AF185),0)</f>
        <v>0</v>
      </c>
      <c r="Y185" s="26">
        <f>IF(D184&gt;0,MIN($D$13,D184+Q185,AG185),0)</f>
        <v>0</v>
      </c>
      <c r="Z185" s="26">
        <f>IF(E184&gt;0,MIN($E$13,E184+R185,AH185),0)</f>
        <v>0</v>
      </c>
      <c r="AA185" s="26">
        <f>IF(F184&gt;0,MIN($F$13,F184+S185,AI185),0)</f>
        <v>0</v>
      </c>
      <c r="AB185" s="26">
        <f>IF(G184&gt;0,MIN($G$13,G184+T185,AJ185),0)</f>
        <v>0</v>
      </c>
      <c r="AC185" s="26">
        <f>IF(H184&gt;0,MIN($H$13,H184+U185,AK185),0)</f>
        <v>0</v>
      </c>
      <c r="AD185" s="26">
        <f>IF(I184&gt;0,MIN($I$13,I184+V185,AL185),0)</f>
        <v>0</v>
      </c>
      <c r="AE185" s="26">
        <f>$B$19</f>
        <v>795</v>
      </c>
      <c r="AF185" s="26">
        <f>AE185-W185</f>
        <v>795</v>
      </c>
      <c r="AG185" s="26">
        <f>AF185-X185</f>
        <v>795</v>
      </c>
      <c r="AH185" s="26">
        <f>AG185-Y185</f>
        <v>795</v>
      </c>
      <c r="AI185" s="26">
        <f>AH185-Z185</f>
        <v>795</v>
      </c>
      <c r="AJ185" s="26">
        <f>AI185-AA185</f>
        <v>795</v>
      </c>
      <c r="AK185" s="26">
        <f>AJ185-AB185</f>
        <v>795</v>
      </c>
      <c r="AL185" s="26">
        <f>AK185-AC185</f>
        <v>795</v>
      </c>
      <c r="AM185" s="26">
        <f>AL185-AD185</f>
        <v>795</v>
      </c>
      <c r="AN185" s="26">
        <f>B184+O185-W185</f>
        <v>0</v>
      </c>
      <c r="AO185" s="26">
        <f>C184+P185-X185</f>
        <v>0</v>
      </c>
      <c r="AP185" s="26">
        <f>D184+Q185-Y185</f>
        <v>0</v>
      </c>
      <c r="AQ185" s="26">
        <f>E184+R185-Z185</f>
        <v>0</v>
      </c>
      <c r="AR185" s="26">
        <f>F184+S185-AA185</f>
        <v>0</v>
      </c>
      <c r="AS185" s="26">
        <f>G184+T185-AB185</f>
        <v>0</v>
      </c>
      <c r="AT185" s="26">
        <f>H184+U185-AC185</f>
        <v>0</v>
      </c>
      <c r="AU185" s="26">
        <f>I184+V185-AD185</f>
        <v>0</v>
      </c>
      <c r="AV185" s="26">
        <f>AM185</f>
        <v>795</v>
      </c>
      <c r="AW185" s="26">
        <f>AV185-BE185</f>
        <v>795</v>
      </c>
      <c r="AX185" s="26">
        <f>AW185-BF185</f>
        <v>795</v>
      </c>
      <c r="AY185" s="26">
        <f>AX185-BG185</f>
        <v>795</v>
      </c>
      <c r="AZ185" s="26">
        <f>AY185-BH185</f>
        <v>795</v>
      </c>
      <c r="BA185" s="26">
        <f>AZ185-BI185</f>
        <v>795</v>
      </c>
      <c r="BB185" s="26">
        <f>BA185-BJ185</f>
        <v>795</v>
      </c>
      <c r="BC185" s="26">
        <f>BB185-BK185</f>
        <v>795</v>
      </c>
      <c r="BD185" s="26">
        <f>BC185-BL185</f>
        <v>795</v>
      </c>
      <c r="BE185" s="26">
        <f>IF(AV185&gt;0.005,MIN(AV185,INDEX($AN185:$AU185,1,B$32)),0)</f>
        <v>0</v>
      </c>
      <c r="BF185" s="26">
        <f>IF(AW185&gt;0.005,MIN(AW185,INDEX($AN185:$AU185,1,C$32)),0)</f>
        <v>0</v>
      </c>
      <c r="BG185" s="26">
        <f>IF(AX185&gt;0.005,MIN(AX185,INDEX($AN185:$AU185,1,D$32)),0)</f>
        <v>0</v>
      </c>
      <c r="BH185" s="26">
        <f>IF(AY185&gt;0.005,MIN(AY185,INDEX($AN185:$AU185,1,E$32)),0)</f>
        <v>0</v>
      </c>
      <c r="BI185" s="26">
        <f>IF(AZ185&gt;0.005,MIN(AZ185,INDEX($AN185:$AU185,1,F$32)),0)</f>
        <v>0</v>
      </c>
      <c r="BJ185" s="26">
        <f>IF(BA185&gt;0.005,MIN(BA185,INDEX($AN185:$AU185,1,G$32)),0)</f>
        <v>0</v>
      </c>
      <c r="BK185" s="26">
        <f>IF(BB185&gt;0.005,MIN(BB185,INDEX($AN185:$AU185,1,H$32)),0)</f>
        <v>0</v>
      </c>
      <c r="BL185" s="26">
        <f>IF(BC185&gt;0.005,MIN(BC185,INDEX($AN185:$AU185,1,I$32)),0)</f>
        <v>0</v>
      </c>
      <c r="BM185" s="27">
        <f>IF(M185-J185&gt;0.005,1,0)</f>
        <v>0</v>
      </c>
    </row>
    <row r="186">
      <c r="A186" s="14" t="n">
        <v>150</v>
      </c>
      <c r="B186" s="26">
        <f>IF(AN186-INDEX($BE186:$BL186,1,$J$22)&lt;0.5,0,AN186-INDEX($BE186:$BL186,1,$J$22))</f>
        <v>0</v>
      </c>
      <c r="C186" s="26">
        <f>IF(AO186-INDEX($BE186:$BL186,1,$J$23)&lt;0.5,0,AO186-INDEX($BE186:$BL186,1,$J$23))</f>
        <v>0</v>
      </c>
      <c r="D186" s="26">
        <f>IF(AP186-INDEX($BE186:$BL186,1,$J$24)&lt;0.5,0,AP186-INDEX($BE186:$BL186,1,$J$24))</f>
        <v>0</v>
      </c>
      <c r="E186" s="26">
        <f>IF(AQ186-INDEX($BE186:$BL186,1,$J$25)&lt;0.5,0,AQ186-INDEX($BE186:$BL186,1,$J$25))</f>
        <v>0</v>
      </c>
      <c r="F186" s="26">
        <f>IF(AR186-INDEX($BE186:$BL186,1,$J$26)&lt;0.5,0,AR186-INDEX($BE186:$BL186,1,$J$26))</f>
        <v>0</v>
      </c>
      <c r="G186" s="26">
        <f>IF(AS186-INDEX($BE186:$BL186,1,$J$27)&lt;0.5,0,AS186-INDEX($BE186:$BL186,1,$J$27))</f>
        <v>0</v>
      </c>
      <c r="H186" s="26">
        <f>IF(AT186-INDEX($BE186:$BL186,1,$J$28)&lt;0.5,0,AT186-INDEX($BE186:$BL186,1,$J$28))</f>
        <v>0</v>
      </c>
      <c r="I186" s="26">
        <f>IF(AU186-INDEX($BE186:$BL186,1,$J$29)&lt;0.5,0,AU186-INDEX($BE186:$BL186,1,$J$29))</f>
        <v>0</v>
      </c>
      <c r="J186" s="13">
        <f>SUM(B186:I186)</f>
        <v>0</v>
      </c>
      <c r="K186" s="26">
        <f>SUM(O186:V186)</f>
        <v>0</v>
      </c>
      <c r="L186" s="26">
        <f>SUM(W186:AD186)+SUM(BE186:BL186)</f>
        <v>0</v>
      </c>
      <c r="M186" s="26">
        <f>J185</f>
        <v>0</v>
      </c>
      <c r="N186" s="27">
        <f>IF(M186&gt;0,1,0)</f>
        <v>0</v>
      </c>
      <c r="O186" s="26">
        <f>B185*$B$12/1200</f>
        <v>0</v>
      </c>
      <c r="P186" s="26">
        <f>C185*$C$12/1200</f>
        <v>0</v>
      </c>
      <c r="Q186" s="26">
        <f>D185*$D$12/1200</f>
        <v>0</v>
      </c>
      <c r="R186" s="26">
        <f>E185*$E$12/1200</f>
        <v>0</v>
      </c>
      <c r="S186" s="26">
        <f>F185*$F$12/1200</f>
        <v>0</v>
      </c>
      <c r="T186" s="26">
        <f>G185*$G$12/1200</f>
        <v>0</v>
      </c>
      <c r="U186" s="26">
        <f>H185*$H$12/1200</f>
        <v>0</v>
      </c>
      <c r="V186" s="26">
        <f>I185*$I$12/1200</f>
        <v>0</v>
      </c>
      <c r="W186" s="26">
        <f>IF(B185&gt;0,MIN($B$13,B185+O186,AE186),0)</f>
        <v>0</v>
      </c>
      <c r="X186" s="26">
        <f>IF(C185&gt;0,MIN($C$13,C185+P186,AF186),0)</f>
        <v>0</v>
      </c>
      <c r="Y186" s="26">
        <f>IF(D185&gt;0,MIN($D$13,D185+Q186,AG186),0)</f>
        <v>0</v>
      </c>
      <c r="Z186" s="26">
        <f>IF(E185&gt;0,MIN($E$13,E185+R186,AH186),0)</f>
        <v>0</v>
      </c>
      <c r="AA186" s="26">
        <f>IF(F185&gt;0,MIN($F$13,F185+S186,AI186),0)</f>
        <v>0</v>
      </c>
      <c r="AB186" s="26">
        <f>IF(G185&gt;0,MIN($G$13,G185+T186,AJ186),0)</f>
        <v>0</v>
      </c>
      <c r="AC186" s="26">
        <f>IF(H185&gt;0,MIN($H$13,H185+U186,AK186),0)</f>
        <v>0</v>
      </c>
      <c r="AD186" s="26">
        <f>IF(I185&gt;0,MIN($I$13,I185+V186,AL186),0)</f>
        <v>0</v>
      </c>
      <c r="AE186" s="26">
        <f>$B$19</f>
        <v>795</v>
      </c>
      <c r="AF186" s="26">
        <f>AE186-W186</f>
        <v>795</v>
      </c>
      <c r="AG186" s="26">
        <f>AF186-X186</f>
        <v>795</v>
      </c>
      <c r="AH186" s="26">
        <f>AG186-Y186</f>
        <v>795</v>
      </c>
      <c r="AI186" s="26">
        <f>AH186-Z186</f>
        <v>795</v>
      </c>
      <c r="AJ186" s="26">
        <f>AI186-AA186</f>
        <v>795</v>
      </c>
      <c r="AK186" s="26">
        <f>AJ186-AB186</f>
        <v>795</v>
      </c>
      <c r="AL186" s="26">
        <f>AK186-AC186</f>
        <v>795</v>
      </c>
      <c r="AM186" s="26">
        <f>AL186-AD186</f>
        <v>795</v>
      </c>
      <c r="AN186" s="26">
        <f>B185+O186-W186</f>
        <v>0</v>
      </c>
      <c r="AO186" s="26">
        <f>C185+P186-X186</f>
        <v>0</v>
      </c>
      <c r="AP186" s="26">
        <f>D185+Q186-Y186</f>
        <v>0</v>
      </c>
      <c r="AQ186" s="26">
        <f>E185+R186-Z186</f>
        <v>0</v>
      </c>
      <c r="AR186" s="26">
        <f>F185+S186-AA186</f>
        <v>0</v>
      </c>
      <c r="AS186" s="26">
        <f>G185+T186-AB186</f>
        <v>0</v>
      </c>
      <c r="AT186" s="26">
        <f>H185+U186-AC186</f>
        <v>0</v>
      </c>
      <c r="AU186" s="26">
        <f>I185+V186-AD186</f>
        <v>0</v>
      </c>
      <c r="AV186" s="26">
        <f>AM186</f>
        <v>795</v>
      </c>
      <c r="AW186" s="26">
        <f>AV186-BE186</f>
        <v>795</v>
      </c>
      <c r="AX186" s="26">
        <f>AW186-BF186</f>
        <v>795</v>
      </c>
      <c r="AY186" s="26">
        <f>AX186-BG186</f>
        <v>795</v>
      </c>
      <c r="AZ186" s="26">
        <f>AY186-BH186</f>
        <v>795</v>
      </c>
      <c r="BA186" s="26">
        <f>AZ186-BI186</f>
        <v>795</v>
      </c>
      <c r="BB186" s="26">
        <f>BA186-BJ186</f>
        <v>795</v>
      </c>
      <c r="BC186" s="26">
        <f>BB186-BK186</f>
        <v>795</v>
      </c>
      <c r="BD186" s="26">
        <f>BC186-BL186</f>
        <v>795</v>
      </c>
      <c r="BE186" s="26">
        <f>IF(AV186&gt;0.005,MIN(AV186,INDEX($AN186:$AU186,1,B$32)),0)</f>
        <v>0</v>
      </c>
      <c r="BF186" s="26">
        <f>IF(AW186&gt;0.005,MIN(AW186,INDEX($AN186:$AU186,1,C$32)),0)</f>
        <v>0</v>
      </c>
      <c r="BG186" s="26">
        <f>IF(AX186&gt;0.005,MIN(AX186,INDEX($AN186:$AU186,1,D$32)),0)</f>
        <v>0</v>
      </c>
      <c r="BH186" s="26">
        <f>IF(AY186&gt;0.005,MIN(AY186,INDEX($AN186:$AU186,1,E$32)),0)</f>
        <v>0</v>
      </c>
      <c r="BI186" s="26">
        <f>IF(AZ186&gt;0.005,MIN(AZ186,INDEX($AN186:$AU186,1,F$32)),0)</f>
        <v>0</v>
      </c>
      <c r="BJ186" s="26">
        <f>IF(BA186&gt;0.005,MIN(BA186,INDEX($AN186:$AU186,1,G$32)),0)</f>
        <v>0</v>
      </c>
      <c r="BK186" s="26">
        <f>IF(BB186&gt;0.005,MIN(BB186,INDEX($AN186:$AU186,1,H$32)),0)</f>
        <v>0</v>
      </c>
      <c r="BL186" s="26">
        <f>IF(BC186&gt;0.005,MIN(BC186,INDEX($AN186:$AU186,1,I$32)),0)</f>
        <v>0</v>
      </c>
      <c r="BM186" s="27">
        <f>IF(M186-J186&gt;0.005,1,0)</f>
        <v>0</v>
      </c>
    </row>
    <row r="187">
      <c r="A187" s="14" t="n">
        <v>151</v>
      </c>
      <c r="B187" s="26">
        <f>IF(AN187-INDEX($BE187:$BL187,1,$J$22)&lt;0.5,0,AN187-INDEX($BE187:$BL187,1,$J$22))</f>
        <v>0</v>
      </c>
      <c r="C187" s="26">
        <f>IF(AO187-INDEX($BE187:$BL187,1,$J$23)&lt;0.5,0,AO187-INDEX($BE187:$BL187,1,$J$23))</f>
        <v>0</v>
      </c>
      <c r="D187" s="26">
        <f>IF(AP187-INDEX($BE187:$BL187,1,$J$24)&lt;0.5,0,AP187-INDEX($BE187:$BL187,1,$J$24))</f>
        <v>0</v>
      </c>
      <c r="E187" s="26">
        <f>IF(AQ187-INDEX($BE187:$BL187,1,$J$25)&lt;0.5,0,AQ187-INDEX($BE187:$BL187,1,$J$25))</f>
        <v>0</v>
      </c>
      <c r="F187" s="26">
        <f>IF(AR187-INDEX($BE187:$BL187,1,$J$26)&lt;0.5,0,AR187-INDEX($BE187:$BL187,1,$J$26))</f>
        <v>0</v>
      </c>
      <c r="G187" s="26">
        <f>IF(AS187-INDEX($BE187:$BL187,1,$J$27)&lt;0.5,0,AS187-INDEX($BE187:$BL187,1,$J$27))</f>
        <v>0</v>
      </c>
      <c r="H187" s="26">
        <f>IF(AT187-INDEX($BE187:$BL187,1,$J$28)&lt;0.5,0,AT187-INDEX($BE187:$BL187,1,$J$28))</f>
        <v>0</v>
      </c>
      <c r="I187" s="26">
        <f>IF(AU187-INDEX($BE187:$BL187,1,$J$29)&lt;0.5,0,AU187-INDEX($BE187:$BL187,1,$J$29))</f>
        <v>0</v>
      </c>
      <c r="J187" s="13">
        <f>SUM(B187:I187)</f>
        <v>0</v>
      </c>
      <c r="K187" s="26">
        <f>SUM(O187:V187)</f>
        <v>0</v>
      </c>
      <c r="L187" s="26">
        <f>SUM(W187:AD187)+SUM(BE187:BL187)</f>
        <v>0</v>
      </c>
      <c r="M187" s="26">
        <f>J186</f>
        <v>0</v>
      </c>
      <c r="N187" s="27">
        <f>IF(M187&gt;0,1,0)</f>
        <v>0</v>
      </c>
      <c r="O187" s="26">
        <f>B186*$B$12/1200</f>
        <v>0</v>
      </c>
      <c r="P187" s="26">
        <f>C186*$C$12/1200</f>
        <v>0</v>
      </c>
      <c r="Q187" s="26">
        <f>D186*$D$12/1200</f>
        <v>0</v>
      </c>
      <c r="R187" s="26">
        <f>E186*$E$12/1200</f>
        <v>0</v>
      </c>
      <c r="S187" s="26">
        <f>F186*$F$12/1200</f>
        <v>0</v>
      </c>
      <c r="T187" s="26">
        <f>G186*$G$12/1200</f>
        <v>0</v>
      </c>
      <c r="U187" s="26">
        <f>H186*$H$12/1200</f>
        <v>0</v>
      </c>
      <c r="V187" s="26">
        <f>I186*$I$12/1200</f>
        <v>0</v>
      </c>
      <c r="W187" s="26">
        <f>IF(B186&gt;0,MIN($B$13,B186+O187,AE187),0)</f>
        <v>0</v>
      </c>
      <c r="X187" s="26">
        <f>IF(C186&gt;0,MIN($C$13,C186+P187,AF187),0)</f>
        <v>0</v>
      </c>
      <c r="Y187" s="26">
        <f>IF(D186&gt;0,MIN($D$13,D186+Q187,AG187),0)</f>
        <v>0</v>
      </c>
      <c r="Z187" s="26">
        <f>IF(E186&gt;0,MIN($E$13,E186+R187,AH187),0)</f>
        <v>0</v>
      </c>
      <c r="AA187" s="26">
        <f>IF(F186&gt;0,MIN($F$13,F186+S187,AI187),0)</f>
        <v>0</v>
      </c>
      <c r="AB187" s="26">
        <f>IF(G186&gt;0,MIN($G$13,G186+T187,AJ187),0)</f>
        <v>0</v>
      </c>
      <c r="AC187" s="26">
        <f>IF(H186&gt;0,MIN($H$13,H186+U187,AK187),0)</f>
        <v>0</v>
      </c>
      <c r="AD187" s="26">
        <f>IF(I186&gt;0,MIN($I$13,I186+V187,AL187),0)</f>
        <v>0</v>
      </c>
      <c r="AE187" s="26">
        <f>$B$19</f>
        <v>795</v>
      </c>
      <c r="AF187" s="26">
        <f>AE187-W187</f>
        <v>795</v>
      </c>
      <c r="AG187" s="26">
        <f>AF187-X187</f>
        <v>795</v>
      </c>
      <c r="AH187" s="26">
        <f>AG187-Y187</f>
        <v>795</v>
      </c>
      <c r="AI187" s="26">
        <f>AH187-Z187</f>
        <v>795</v>
      </c>
      <c r="AJ187" s="26">
        <f>AI187-AA187</f>
        <v>795</v>
      </c>
      <c r="AK187" s="26">
        <f>AJ187-AB187</f>
        <v>795</v>
      </c>
      <c r="AL187" s="26">
        <f>AK187-AC187</f>
        <v>795</v>
      </c>
      <c r="AM187" s="26">
        <f>AL187-AD187</f>
        <v>795</v>
      </c>
      <c r="AN187" s="26">
        <f>B186+O187-W187</f>
        <v>0</v>
      </c>
      <c r="AO187" s="26">
        <f>C186+P187-X187</f>
        <v>0</v>
      </c>
      <c r="AP187" s="26">
        <f>D186+Q187-Y187</f>
        <v>0</v>
      </c>
      <c r="AQ187" s="26">
        <f>E186+R187-Z187</f>
        <v>0</v>
      </c>
      <c r="AR187" s="26">
        <f>F186+S187-AA187</f>
        <v>0</v>
      </c>
      <c r="AS187" s="26">
        <f>G186+T187-AB187</f>
        <v>0</v>
      </c>
      <c r="AT187" s="26">
        <f>H186+U187-AC187</f>
        <v>0</v>
      </c>
      <c r="AU187" s="26">
        <f>I186+V187-AD187</f>
        <v>0</v>
      </c>
      <c r="AV187" s="26">
        <f>AM187</f>
        <v>795</v>
      </c>
      <c r="AW187" s="26">
        <f>AV187-BE187</f>
        <v>795</v>
      </c>
      <c r="AX187" s="26">
        <f>AW187-BF187</f>
        <v>795</v>
      </c>
      <c r="AY187" s="26">
        <f>AX187-BG187</f>
        <v>795</v>
      </c>
      <c r="AZ187" s="26">
        <f>AY187-BH187</f>
        <v>795</v>
      </c>
      <c r="BA187" s="26">
        <f>AZ187-BI187</f>
        <v>795</v>
      </c>
      <c r="BB187" s="26">
        <f>BA187-BJ187</f>
        <v>795</v>
      </c>
      <c r="BC187" s="26">
        <f>BB187-BK187</f>
        <v>795</v>
      </c>
      <c r="BD187" s="26">
        <f>BC187-BL187</f>
        <v>795</v>
      </c>
      <c r="BE187" s="26">
        <f>IF(AV187&gt;0.005,MIN(AV187,INDEX($AN187:$AU187,1,B$32)),0)</f>
        <v>0</v>
      </c>
      <c r="BF187" s="26">
        <f>IF(AW187&gt;0.005,MIN(AW187,INDEX($AN187:$AU187,1,C$32)),0)</f>
        <v>0</v>
      </c>
      <c r="BG187" s="26">
        <f>IF(AX187&gt;0.005,MIN(AX187,INDEX($AN187:$AU187,1,D$32)),0)</f>
        <v>0</v>
      </c>
      <c r="BH187" s="26">
        <f>IF(AY187&gt;0.005,MIN(AY187,INDEX($AN187:$AU187,1,E$32)),0)</f>
        <v>0</v>
      </c>
      <c r="BI187" s="26">
        <f>IF(AZ187&gt;0.005,MIN(AZ187,INDEX($AN187:$AU187,1,F$32)),0)</f>
        <v>0</v>
      </c>
      <c r="BJ187" s="26">
        <f>IF(BA187&gt;0.005,MIN(BA187,INDEX($AN187:$AU187,1,G$32)),0)</f>
        <v>0</v>
      </c>
      <c r="BK187" s="26">
        <f>IF(BB187&gt;0.005,MIN(BB187,INDEX($AN187:$AU187,1,H$32)),0)</f>
        <v>0</v>
      </c>
      <c r="BL187" s="26">
        <f>IF(BC187&gt;0.005,MIN(BC187,INDEX($AN187:$AU187,1,I$32)),0)</f>
        <v>0</v>
      </c>
      <c r="BM187" s="27">
        <f>IF(M187-J187&gt;0.005,1,0)</f>
        <v>0</v>
      </c>
    </row>
    <row r="188">
      <c r="A188" s="14" t="n">
        <v>152</v>
      </c>
      <c r="B188" s="26">
        <f>IF(AN188-INDEX($BE188:$BL188,1,$J$22)&lt;0.5,0,AN188-INDEX($BE188:$BL188,1,$J$22))</f>
        <v>0</v>
      </c>
      <c r="C188" s="26">
        <f>IF(AO188-INDEX($BE188:$BL188,1,$J$23)&lt;0.5,0,AO188-INDEX($BE188:$BL188,1,$J$23))</f>
        <v>0</v>
      </c>
      <c r="D188" s="26">
        <f>IF(AP188-INDEX($BE188:$BL188,1,$J$24)&lt;0.5,0,AP188-INDEX($BE188:$BL188,1,$J$24))</f>
        <v>0</v>
      </c>
      <c r="E188" s="26">
        <f>IF(AQ188-INDEX($BE188:$BL188,1,$J$25)&lt;0.5,0,AQ188-INDEX($BE188:$BL188,1,$J$25))</f>
        <v>0</v>
      </c>
      <c r="F188" s="26">
        <f>IF(AR188-INDEX($BE188:$BL188,1,$J$26)&lt;0.5,0,AR188-INDEX($BE188:$BL188,1,$J$26))</f>
        <v>0</v>
      </c>
      <c r="G188" s="26">
        <f>IF(AS188-INDEX($BE188:$BL188,1,$J$27)&lt;0.5,0,AS188-INDEX($BE188:$BL188,1,$J$27))</f>
        <v>0</v>
      </c>
      <c r="H188" s="26">
        <f>IF(AT188-INDEX($BE188:$BL188,1,$J$28)&lt;0.5,0,AT188-INDEX($BE188:$BL188,1,$J$28))</f>
        <v>0</v>
      </c>
      <c r="I188" s="26">
        <f>IF(AU188-INDEX($BE188:$BL188,1,$J$29)&lt;0.5,0,AU188-INDEX($BE188:$BL188,1,$J$29))</f>
        <v>0</v>
      </c>
      <c r="J188" s="13">
        <f>SUM(B188:I188)</f>
        <v>0</v>
      </c>
      <c r="K188" s="26">
        <f>SUM(O188:V188)</f>
        <v>0</v>
      </c>
      <c r="L188" s="26">
        <f>SUM(W188:AD188)+SUM(BE188:BL188)</f>
        <v>0</v>
      </c>
      <c r="M188" s="26">
        <f>J187</f>
        <v>0</v>
      </c>
      <c r="N188" s="27">
        <f>IF(M188&gt;0,1,0)</f>
        <v>0</v>
      </c>
      <c r="O188" s="26">
        <f>B187*$B$12/1200</f>
        <v>0</v>
      </c>
      <c r="P188" s="26">
        <f>C187*$C$12/1200</f>
        <v>0</v>
      </c>
      <c r="Q188" s="26">
        <f>D187*$D$12/1200</f>
        <v>0</v>
      </c>
      <c r="R188" s="26">
        <f>E187*$E$12/1200</f>
        <v>0</v>
      </c>
      <c r="S188" s="26">
        <f>F187*$F$12/1200</f>
        <v>0</v>
      </c>
      <c r="T188" s="26">
        <f>G187*$G$12/1200</f>
        <v>0</v>
      </c>
      <c r="U188" s="26">
        <f>H187*$H$12/1200</f>
        <v>0</v>
      </c>
      <c r="V188" s="26">
        <f>I187*$I$12/1200</f>
        <v>0</v>
      </c>
      <c r="W188" s="26">
        <f>IF(B187&gt;0,MIN($B$13,B187+O188,AE188),0)</f>
        <v>0</v>
      </c>
      <c r="X188" s="26">
        <f>IF(C187&gt;0,MIN($C$13,C187+P188,AF188),0)</f>
        <v>0</v>
      </c>
      <c r="Y188" s="26">
        <f>IF(D187&gt;0,MIN($D$13,D187+Q188,AG188),0)</f>
        <v>0</v>
      </c>
      <c r="Z188" s="26">
        <f>IF(E187&gt;0,MIN($E$13,E187+R188,AH188),0)</f>
        <v>0</v>
      </c>
      <c r="AA188" s="26">
        <f>IF(F187&gt;0,MIN($F$13,F187+S188,AI188),0)</f>
        <v>0</v>
      </c>
      <c r="AB188" s="26">
        <f>IF(G187&gt;0,MIN($G$13,G187+T188,AJ188),0)</f>
        <v>0</v>
      </c>
      <c r="AC188" s="26">
        <f>IF(H187&gt;0,MIN($H$13,H187+U188,AK188),0)</f>
        <v>0</v>
      </c>
      <c r="AD188" s="26">
        <f>IF(I187&gt;0,MIN($I$13,I187+V188,AL188),0)</f>
        <v>0</v>
      </c>
      <c r="AE188" s="26">
        <f>$B$19</f>
        <v>795</v>
      </c>
      <c r="AF188" s="26">
        <f>AE188-W188</f>
        <v>795</v>
      </c>
      <c r="AG188" s="26">
        <f>AF188-X188</f>
        <v>795</v>
      </c>
      <c r="AH188" s="26">
        <f>AG188-Y188</f>
        <v>795</v>
      </c>
      <c r="AI188" s="26">
        <f>AH188-Z188</f>
        <v>795</v>
      </c>
      <c r="AJ188" s="26">
        <f>AI188-AA188</f>
        <v>795</v>
      </c>
      <c r="AK188" s="26">
        <f>AJ188-AB188</f>
        <v>795</v>
      </c>
      <c r="AL188" s="26">
        <f>AK188-AC188</f>
        <v>795</v>
      </c>
      <c r="AM188" s="26">
        <f>AL188-AD188</f>
        <v>795</v>
      </c>
      <c r="AN188" s="26">
        <f>B187+O188-W188</f>
        <v>0</v>
      </c>
      <c r="AO188" s="26">
        <f>C187+P188-X188</f>
        <v>0</v>
      </c>
      <c r="AP188" s="26">
        <f>D187+Q188-Y188</f>
        <v>0</v>
      </c>
      <c r="AQ188" s="26">
        <f>E187+R188-Z188</f>
        <v>0</v>
      </c>
      <c r="AR188" s="26">
        <f>F187+S188-AA188</f>
        <v>0</v>
      </c>
      <c r="AS188" s="26">
        <f>G187+T188-AB188</f>
        <v>0</v>
      </c>
      <c r="AT188" s="26">
        <f>H187+U188-AC188</f>
        <v>0</v>
      </c>
      <c r="AU188" s="26">
        <f>I187+V188-AD188</f>
        <v>0</v>
      </c>
      <c r="AV188" s="26">
        <f>AM188</f>
        <v>795</v>
      </c>
      <c r="AW188" s="26">
        <f>AV188-BE188</f>
        <v>795</v>
      </c>
      <c r="AX188" s="26">
        <f>AW188-BF188</f>
        <v>795</v>
      </c>
      <c r="AY188" s="26">
        <f>AX188-BG188</f>
        <v>795</v>
      </c>
      <c r="AZ188" s="26">
        <f>AY188-BH188</f>
        <v>795</v>
      </c>
      <c r="BA188" s="26">
        <f>AZ188-BI188</f>
        <v>795</v>
      </c>
      <c r="BB188" s="26">
        <f>BA188-BJ188</f>
        <v>795</v>
      </c>
      <c r="BC188" s="26">
        <f>BB188-BK188</f>
        <v>795</v>
      </c>
      <c r="BD188" s="26">
        <f>BC188-BL188</f>
        <v>795</v>
      </c>
      <c r="BE188" s="26">
        <f>IF(AV188&gt;0.005,MIN(AV188,INDEX($AN188:$AU188,1,B$32)),0)</f>
        <v>0</v>
      </c>
      <c r="BF188" s="26">
        <f>IF(AW188&gt;0.005,MIN(AW188,INDEX($AN188:$AU188,1,C$32)),0)</f>
        <v>0</v>
      </c>
      <c r="BG188" s="26">
        <f>IF(AX188&gt;0.005,MIN(AX188,INDEX($AN188:$AU188,1,D$32)),0)</f>
        <v>0</v>
      </c>
      <c r="BH188" s="26">
        <f>IF(AY188&gt;0.005,MIN(AY188,INDEX($AN188:$AU188,1,E$32)),0)</f>
        <v>0</v>
      </c>
      <c r="BI188" s="26">
        <f>IF(AZ188&gt;0.005,MIN(AZ188,INDEX($AN188:$AU188,1,F$32)),0)</f>
        <v>0</v>
      </c>
      <c r="BJ188" s="26">
        <f>IF(BA188&gt;0.005,MIN(BA188,INDEX($AN188:$AU188,1,G$32)),0)</f>
        <v>0</v>
      </c>
      <c r="BK188" s="26">
        <f>IF(BB188&gt;0.005,MIN(BB188,INDEX($AN188:$AU188,1,H$32)),0)</f>
        <v>0</v>
      </c>
      <c r="BL188" s="26">
        <f>IF(BC188&gt;0.005,MIN(BC188,INDEX($AN188:$AU188,1,I$32)),0)</f>
        <v>0</v>
      </c>
      <c r="BM188" s="27">
        <f>IF(M188-J188&gt;0.005,1,0)</f>
        <v>0</v>
      </c>
    </row>
    <row r="189">
      <c r="A189" s="14" t="n">
        <v>153</v>
      </c>
      <c r="B189" s="26">
        <f>IF(AN189-INDEX($BE189:$BL189,1,$J$22)&lt;0.5,0,AN189-INDEX($BE189:$BL189,1,$J$22))</f>
        <v>0</v>
      </c>
      <c r="C189" s="26">
        <f>IF(AO189-INDEX($BE189:$BL189,1,$J$23)&lt;0.5,0,AO189-INDEX($BE189:$BL189,1,$J$23))</f>
        <v>0</v>
      </c>
      <c r="D189" s="26">
        <f>IF(AP189-INDEX($BE189:$BL189,1,$J$24)&lt;0.5,0,AP189-INDEX($BE189:$BL189,1,$J$24))</f>
        <v>0</v>
      </c>
      <c r="E189" s="26">
        <f>IF(AQ189-INDEX($BE189:$BL189,1,$J$25)&lt;0.5,0,AQ189-INDEX($BE189:$BL189,1,$J$25))</f>
        <v>0</v>
      </c>
      <c r="F189" s="26">
        <f>IF(AR189-INDEX($BE189:$BL189,1,$J$26)&lt;0.5,0,AR189-INDEX($BE189:$BL189,1,$J$26))</f>
        <v>0</v>
      </c>
      <c r="G189" s="26">
        <f>IF(AS189-INDEX($BE189:$BL189,1,$J$27)&lt;0.5,0,AS189-INDEX($BE189:$BL189,1,$J$27))</f>
        <v>0</v>
      </c>
      <c r="H189" s="26">
        <f>IF(AT189-INDEX($BE189:$BL189,1,$J$28)&lt;0.5,0,AT189-INDEX($BE189:$BL189,1,$J$28))</f>
        <v>0</v>
      </c>
      <c r="I189" s="26">
        <f>IF(AU189-INDEX($BE189:$BL189,1,$J$29)&lt;0.5,0,AU189-INDEX($BE189:$BL189,1,$J$29))</f>
        <v>0</v>
      </c>
      <c r="J189" s="13">
        <f>SUM(B189:I189)</f>
        <v>0</v>
      </c>
      <c r="K189" s="26">
        <f>SUM(O189:V189)</f>
        <v>0</v>
      </c>
      <c r="L189" s="26">
        <f>SUM(W189:AD189)+SUM(BE189:BL189)</f>
        <v>0</v>
      </c>
      <c r="M189" s="26">
        <f>J188</f>
        <v>0</v>
      </c>
      <c r="N189" s="27">
        <f>IF(M189&gt;0,1,0)</f>
        <v>0</v>
      </c>
      <c r="O189" s="26">
        <f>B188*$B$12/1200</f>
        <v>0</v>
      </c>
      <c r="P189" s="26">
        <f>C188*$C$12/1200</f>
        <v>0</v>
      </c>
      <c r="Q189" s="26">
        <f>D188*$D$12/1200</f>
        <v>0</v>
      </c>
      <c r="R189" s="26">
        <f>E188*$E$12/1200</f>
        <v>0</v>
      </c>
      <c r="S189" s="26">
        <f>F188*$F$12/1200</f>
        <v>0</v>
      </c>
      <c r="T189" s="26">
        <f>G188*$G$12/1200</f>
        <v>0</v>
      </c>
      <c r="U189" s="26">
        <f>H188*$H$12/1200</f>
        <v>0</v>
      </c>
      <c r="V189" s="26">
        <f>I188*$I$12/1200</f>
        <v>0</v>
      </c>
      <c r="W189" s="26">
        <f>IF(B188&gt;0,MIN($B$13,B188+O189,AE189),0)</f>
        <v>0</v>
      </c>
      <c r="X189" s="26">
        <f>IF(C188&gt;0,MIN($C$13,C188+P189,AF189),0)</f>
        <v>0</v>
      </c>
      <c r="Y189" s="26">
        <f>IF(D188&gt;0,MIN($D$13,D188+Q189,AG189),0)</f>
        <v>0</v>
      </c>
      <c r="Z189" s="26">
        <f>IF(E188&gt;0,MIN($E$13,E188+R189,AH189),0)</f>
        <v>0</v>
      </c>
      <c r="AA189" s="26">
        <f>IF(F188&gt;0,MIN($F$13,F188+S189,AI189),0)</f>
        <v>0</v>
      </c>
      <c r="AB189" s="26">
        <f>IF(G188&gt;0,MIN($G$13,G188+T189,AJ189),0)</f>
        <v>0</v>
      </c>
      <c r="AC189" s="26">
        <f>IF(H188&gt;0,MIN($H$13,H188+U189,AK189),0)</f>
        <v>0</v>
      </c>
      <c r="AD189" s="26">
        <f>IF(I188&gt;0,MIN($I$13,I188+V189,AL189),0)</f>
        <v>0</v>
      </c>
      <c r="AE189" s="26">
        <f>$B$19</f>
        <v>795</v>
      </c>
      <c r="AF189" s="26">
        <f>AE189-W189</f>
        <v>795</v>
      </c>
      <c r="AG189" s="26">
        <f>AF189-X189</f>
        <v>795</v>
      </c>
      <c r="AH189" s="26">
        <f>AG189-Y189</f>
        <v>795</v>
      </c>
      <c r="AI189" s="26">
        <f>AH189-Z189</f>
        <v>795</v>
      </c>
      <c r="AJ189" s="26">
        <f>AI189-AA189</f>
        <v>795</v>
      </c>
      <c r="AK189" s="26">
        <f>AJ189-AB189</f>
        <v>795</v>
      </c>
      <c r="AL189" s="26">
        <f>AK189-AC189</f>
        <v>795</v>
      </c>
      <c r="AM189" s="26">
        <f>AL189-AD189</f>
        <v>795</v>
      </c>
      <c r="AN189" s="26">
        <f>B188+O189-W189</f>
        <v>0</v>
      </c>
      <c r="AO189" s="26">
        <f>C188+P189-X189</f>
        <v>0</v>
      </c>
      <c r="AP189" s="26">
        <f>D188+Q189-Y189</f>
        <v>0</v>
      </c>
      <c r="AQ189" s="26">
        <f>E188+R189-Z189</f>
        <v>0</v>
      </c>
      <c r="AR189" s="26">
        <f>F188+S189-AA189</f>
        <v>0</v>
      </c>
      <c r="AS189" s="26">
        <f>G188+T189-AB189</f>
        <v>0</v>
      </c>
      <c r="AT189" s="26">
        <f>H188+U189-AC189</f>
        <v>0</v>
      </c>
      <c r="AU189" s="26">
        <f>I188+V189-AD189</f>
        <v>0</v>
      </c>
      <c r="AV189" s="26">
        <f>AM189</f>
        <v>795</v>
      </c>
      <c r="AW189" s="26">
        <f>AV189-BE189</f>
        <v>795</v>
      </c>
      <c r="AX189" s="26">
        <f>AW189-BF189</f>
        <v>795</v>
      </c>
      <c r="AY189" s="26">
        <f>AX189-BG189</f>
        <v>795</v>
      </c>
      <c r="AZ189" s="26">
        <f>AY189-BH189</f>
        <v>795</v>
      </c>
      <c r="BA189" s="26">
        <f>AZ189-BI189</f>
        <v>795</v>
      </c>
      <c r="BB189" s="26">
        <f>BA189-BJ189</f>
        <v>795</v>
      </c>
      <c r="BC189" s="26">
        <f>BB189-BK189</f>
        <v>795</v>
      </c>
      <c r="BD189" s="26">
        <f>BC189-BL189</f>
        <v>795</v>
      </c>
      <c r="BE189" s="26">
        <f>IF(AV189&gt;0.005,MIN(AV189,INDEX($AN189:$AU189,1,B$32)),0)</f>
        <v>0</v>
      </c>
      <c r="BF189" s="26">
        <f>IF(AW189&gt;0.005,MIN(AW189,INDEX($AN189:$AU189,1,C$32)),0)</f>
        <v>0</v>
      </c>
      <c r="BG189" s="26">
        <f>IF(AX189&gt;0.005,MIN(AX189,INDEX($AN189:$AU189,1,D$32)),0)</f>
        <v>0</v>
      </c>
      <c r="BH189" s="26">
        <f>IF(AY189&gt;0.005,MIN(AY189,INDEX($AN189:$AU189,1,E$32)),0)</f>
        <v>0</v>
      </c>
      <c r="BI189" s="26">
        <f>IF(AZ189&gt;0.005,MIN(AZ189,INDEX($AN189:$AU189,1,F$32)),0)</f>
        <v>0</v>
      </c>
      <c r="BJ189" s="26">
        <f>IF(BA189&gt;0.005,MIN(BA189,INDEX($AN189:$AU189,1,G$32)),0)</f>
        <v>0</v>
      </c>
      <c r="BK189" s="26">
        <f>IF(BB189&gt;0.005,MIN(BB189,INDEX($AN189:$AU189,1,H$32)),0)</f>
        <v>0</v>
      </c>
      <c r="BL189" s="26">
        <f>IF(BC189&gt;0.005,MIN(BC189,INDEX($AN189:$AU189,1,I$32)),0)</f>
        <v>0</v>
      </c>
      <c r="BM189" s="27">
        <f>IF(M189-J189&gt;0.005,1,0)</f>
        <v>0</v>
      </c>
    </row>
    <row r="190">
      <c r="A190" s="14" t="n">
        <v>154</v>
      </c>
      <c r="B190" s="26">
        <f>IF(AN190-INDEX($BE190:$BL190,1,$J$22)&lt;0.5,0,AN190-INDEX($BE190:$BL190,1,$J$22))</f>
        <v>0</v>
      </c>
      <c r="C190" s="26">
        <f>IF(AO190-INDEX($BE190:$BL190,1,$J$23)&lt;0.5,0,AO190-INDEX($BE190:$BL190,1,$J$23))</f>
        <v>0</v>
      </c>
      <c r="D190" s="26">
        <f>IF(AP190-INDEX($BE190:$BL190,1,$J$24)&lt;0.5,0,AP190-INDEX($BE190:$BL190,1,$J$24))</f>
        <v>0</v>
      </c>
      <c r="E190" s="26">
        <f>IF(AQ190-INDEX($BE190:$BL190,1,$J$25)&lt;0.5,0,AQ190-INDEX($BE190:$BL190,1,$J$25))</f>
        <v>0</v>
      </c>
      <c r="F190" s="26">
        <f>IF(AR190-INDEX($BE190:$BL190,1,$J$26)&lt;0.5,0,AR190-INDEX($BE190:$BL190,1,$J$26))</f>
        <v>0</v>
      </c>
      <c r="G190" s="26">
        <f>IF(AS190-INDEX($BE190:$BL190,1,$J$27)&lt;0.5,0,AS190-INDEX($BE190:$BL190,1,$J$27))</f>
        <v>0</v>
      </c>
      <c r="H190" s="26">
        <f>IF(AT190-INDEX($BE190:$BL190,1,$J$28)&lt;0.5,0,AT190-INDEX($BE190:$BL190,1,$J$28))</f>
        <v>0</v>
      </c>
      <c r="I190" s="26">
        <f>IF(AU190-INDEX($BE190:$BL190,1,$J$29)&lt;0.5,0,AU190-INDEX($BE190:$BL190,1,$J$29))</f>
        <v>0</v>
      </c>
      <c r="J190" s="13">
        <f>SUM(B190:I190)</f>
        <v>0</v>
      </c>
      <c r="K190" s="26">
        <f>SUM(O190:V190)</f>
        <v>0</v>
      </c>
      <c r="L190" s="26">
        <f>SUM(W190:AD190)+SUM(BE190:BL190)</f>
        <v>0</v>
      </c>
      <c r="M190" s="26">
        <f>J189</f>
        <v>0</v>
      </c>
      <c r="N190" s="27">
        <f>IF(M190&gt;0,1,0)</f>
        <v>0</v>
      </c>
      <c r="O190" s="26">
        <f>B189*$B$12/1200</f>
        <v>0</v>
      </c>
      <c r="P190" s="26">
        <f>C189*$C$12/1200</f>
        <v>0</v>
      </c>
      <c r="Q190" s="26">
        <f>D189*$D$12/1200</f>
        <v>0</v>
      </c>
      <c r="R190" s="26">
        <f>E189*$E$12/1200</f>
        <v>0</v>
      </c>
      <c r="S190" s="26">
        <f>F189*$F$12/1200</f>
        <v>0</v>
      </c>
      <c r="T190" s="26">
        <f>G189*$G$12/1200</f>
        <v>0</v>
      </c>
      <c r="U190" s="26">
        <f>H189*$H$12/1200</f>
        <v>0</v>
      </c>
      <c r="V190" s="26">
        <f>I189*$I$12/1200</f>
        <v>0</v>
      </c>
      <c r="W190" s="26">
        <f>IF(B189&gt;0,MIN($B$13,B189+O190,AE190),0)</f>
        <v>0</v>
      </c>
      <c r="X190" s="26">
        <f>IF(C189&gt;0,MIN($C$13,C189+P190,AF190),0)</f>
        <v>0</v>
      </c>
      <c r="Y190" s="26">
        <f>IF(D189&gt;0,MIN($D$13,D189+Q190,AG190),0)</f>
        <v>0</v>
      </c>
      <c r="Z190" s="26">
        <f>IF(E189&gt;0,MIN($E$13,E189+R190,AH190),0)</f>
        <v>0</v>
      </c>
      <c r="AA190" s="26">
        <f>IF(F189&gt;0,MIN($F$13,F189+S190,AI190),0)</f>
        <v>0</v>
      </c>
      <c r="AB190" s="26">
        <f>IF(G189&gt;0,MIN($G$13,G189+T190,AJ190),0)</f>
        <v>0</v>
      </c>
      <c r="AC190" s="26">
        <f>IF(H189&gt;0,MIN($H$13,H189+U190,AK190),0)</f>
        <v>0</v>
      </c>
      <c r="AD190" s="26">
        <f>IF(I189&gt;0,MIN($I$13,I189+V190,AL190),0)</f>
        <v>0</v>
      </c>
      <c r="AE190" s="26">
        <f>$B$19</f>
        <v>795</v>
      </c>
      <c r="AF190" s="26">
        <f>AE190-W190</f>
        <v>795</v>
      </c>
      <c r="AG190" s="26">
        <f>AF190-X190</f>
        <v>795</v>
      </c>
      <c r="AH190" s="26">
        <f>AG190-Y190</f>
        <v>795</v>
      </c>
      <c r="AI190" s="26">
        <f>AH190-Z190</f>
        <v>795</v>
      </c>
      <c r="AJ190" s="26">
        <f>AI190-AA190</f>
        <v>795</v>
      </c>
      <c r="AK190" s="26">
        <f>AJ190-AB190</f>
        <v>795</v>
      </c>
      <c r="AL190" s="26">
        <f>AK190-AC190</f>
        <v>795</v>
      </c>
      <c r="AM190" s="26">
        <f>AL190-AD190</f>
        <v>795</v>
      </c>
      <c r="AN190" s="26">
        <f>B189+O190-W190</f>
        <v>0</v>
      </c>
      <c r="AO190" s="26">
        <f>C189+P190-X190</f>
        <v>0</v>
      </c>
      <c r="AP190" s="26">
        <f>D189+Q190-Y190</f>
        <v>0</v>
      </c>
      <c r="AQ190" s="26">
        <f>E189+R190-Z190</f>
        <v>0</v>
      </c>
      <c r="AR190" s="26">
        <f>F189+S190-AA190</f>
        <v>0</v>
      </c>
      <c r="AS190" s="26">
        <f>G189+T190-AB190</f>
        <v>0</v>
      </c>
      <c r="AT190" s="26">
        <f>H189+U190-AC190</f>
        <v>0</v>
      </c>
      <c r="AU190" s="26">
        <f>I189+V190-AD190</f>
        <v>0</v>
      </c>
      <c r="AV190" s="26">
        <f>AM190</f>
        <v>795</v>
      </c>
      <c r="AW190" s="26">
        <f>AV190-BE190</f>
        <v>795</v>
      </c>
      <c r="AX190" s="26">
        <f>AW190-BF190</f>
        <v>795</v>
      </c>
      <c r="AY190" s="26">
        <f>AX190-BG190</f>
        <v>795</v>
      </c>
      <c r="AZ190" s="26">
        <f>AY190-BH190</f>
        <v>795</v>
      </c>
      <c r="BA190" s="26">
        <f>AZ190-BI190</f>
        <v>795</v>
      </c>
      <c r="BB190" s="26">
        <f>BA190-BJ190</f>
        <v>795</v>
      </c>
      <c r="BC190" s="26">
        <f>BB190-BK190</f>
        <v>795</v>
      </c>
      <c r="BD190" s="26">
        <f>BC190-BL190</f>
        <v>795</v>
      </c>
      <c r="BE190" s="26">
        <f>IF(AV190&gt;0.005,MIN(AV190,INDEX($AN190:$AU190,1,B$32)),0)</f>
        <v>0</v>
      </c>
      <c r="BF190" s="26">
        <f>IF(AW190&gt;0.005,MIN(AW190,INDEX($AN190:$AU190,1,C$32)),0)</f>
        <v>0</v>
      </c>
      <c r="BG190" s="26">
        <f>IF(AX190&gt;0.005,MIN(AX190,INDEX($AN190:$AU190,1,D$32)),0)</f>
        <v>0</v>
      </c>
      <c r="BH190" s="26">
        <f>IF(AY190&gt;0.005,MIN(AY190,INDEX($AN190:$AU190,1,E$32)),0)</f>
        <v>0</v>
      </c>
      <c r="BI190" s="26">
        <f>IF(AZ190&gt;0.005,MIN(AZ190,INDEX($AN190:$AU190,1,F$32)),0)</f>
        <v>0</v>
      </c>
      <c r="BJ190" s="26">
        <f>IF(BA190&gt;0.005,MIN(BA190,INDEX($AN190:$AU190,1,G$32)),0)</f>
        <v>0</v>
      </c>
      <c r="BK190" s="26">
        <f>IF(BB190&gt;0.005,MIN(BB190,INDEX($AN190:$AU190,1,H$32)),0)</f>
        <v>0</v>
      </c>
      <c r="BL190" s="26">
        <f>IF(BC190&gt;0.005,MIN(BC190,INDEX($AN190:$AU190,1,I$32)),0)</f>
        <v>0</v>
      </c>
      <c r="BM190" s="27">
        <f>IF(M190-J190&gt;0.005,1,0)</f>
        <v>0</v>
      </c>
    </row>
    <row r="191">
      <c r="A191" s="14" t="n">
        <v>155</v>
      </c>
      <c r="B191" s="26">
        <f>IF(AN191-INDEX($BE191:$BL191,1,$J$22)&lt;0.5,0,AN191-INDEX($BE191:$BL191,1,$J$22))</f>
        <v>0</v>
      </c>
      <c r="C191" s="26">
        <f>IF(AO191-INDEX($BE191:$BL191,1,$J$23)&lt;0.5,0,AO191-INDEX($BE191:$BL191,1,$J$23))</f>
        <v>0</v>
      </c>
      <c r="D191" s="26">
        <f>IF(AP191-INDEX($BE191:$BL191,1,$J$24)&lt;0.5,0,AP191-INDEX($BE191:$BL191,1,$J$24))</f>
        <v>0</v>
      </c>
      <c r="E191" s="26">
        <f>IF(AQ191-INDEX($BE191:$BL191,1,$J$25)&lt;0.5,0,AQ191-INDEX($BE191:$BL191,1,$J$25))</f>
        <v>0</v>
      </c>
      <c r="F191" s="26">
        <f>IF(AR191-INDEX($BE191:$BL191,1,$J$26)&lt;0.5,0,AR191-INDEX($BE191:$BL191,1,$J$26))</f>
        <v>0</v>
      </c>
      <c r="G191" s="26">
        <f>IF(AS191-INDEX($BE191:$BL191,1,$J$27)&lt;0.5,0,AS191-INDEX($BE191:$BL191,1,$J$27))</f>
        <v>0</v>
      </c>
      <c r="H191" s="26">
        <f>IF(AT191-INDEX($BE191:$BL191,1,$J$28)&lt;0.5,0,AT191-INDEX($BE191:$BL191,1,$J$28))</f>
        <v>0</v>
      </c>
      <c r="I191" s="26">
        <f>IF(AU191-INDEX($BE191:$BL191,1,$J$29)&lt;0.5,0,AU191-INDEX($BE191:$BL191,1,$J$29))</f>
        <v>0</v>
      </c>
      <c r="J191" s="13">
        <f>SUM(B191:I191)</f>
        <v>0</v>
      </c>
      <c r="K191" s="26">
        <f>SUM(O191:V191)</f>
        <v>0</v>
      </c>
      <c r="L191" s="26">
        <f>SUM(W191:AD191)+SUM(BE191:BL191)</f>
        <v>0</v>
      </c>
      <c r="M191" s="26">
        <f>J190</f>
        <v>0</v>
      </c>
      <c r="N191" s="27">
        <f>IF(M191&gt;0,1,0)</f>
        <v>0</v>
      </c>
      <c r="O191" s="26">
        <f>B190*$B$12/1200</f>
        <v>0</v>
      </c>
      <c r="P191" s="26">
        <f>C190*$C$12/1200</f>
        <v>0</v>
      </c>
      <c r="Q191" s="26">
        <f>D190*$D$12/1200</f>
        <v>0</v>
      </c>
      <c r="R191" s="26">
        <f>E190*$E$12/1200</f>
        <v>0</v>
      </c>
      <c r="S191" s="26">
        <f>F190*$F$12/1200</f>
        <v>0</v>
      </c>
      <c r="T191" s="26">
        <f>G190*$G$12/1200</f>
        <v>0</v>
      </c>
      <c r="U191" s="26">
        <f>H190*$H$12/1200</f>
        <v>0</v>
      </c>
      <c r="V191" s="26">
        <f>I190*$I$12/1200</f>
        <v>0</v>
      </c>
      <c r="W191" s="26">
        <f>IF(B190&gt;0,MIN($B$13,B190+O191,AE191),0)</f>
        <v>0</v>
      </c>
      <c r="X191" s="26">
        <f>IF(C190&gt;0,MIN($C$13,C190+P191,AF191),0)</f>
        <v>0</v>
      </c>
      <c r="Y191" s="26">
        <f>IF(D190&gt;0,MIN($D$13,D190+Q191,AG191),0)</f>
        <v>0</v>
      </c>
      <c r="Z191" s="26">
        <f>IF(E190&gt;0,MIN($E$13,E190+R191,AH191),0)</f>
        <v>0</v>
      </c>
      <c r="AA191" s="26">
        <f>IF(F190&gt;0,MIN($F$13,F190+S191,AI191),0)</f>
        <v>0</v>
      </c>
      <c r="AB191" s="26">
        <f>IF(G190&gt;0,MIN($G$13,G190+T191,AJ191),0)</f>
        <v>0</v>
      </c>
      <c r="AC191" s="26">
        <f>IF(H190&gt;0,MIN($H$13,H190+U191,AK191),0)</f>
        <v>0</v>
      </c>
      <c r="AD191" s="26">
        <f>IF(I190&gt;0,MIN($I$13,I190+V191,AL191),0)</f>
        <v>0</v>
      </c>
      <c r="AE191" s="26">
        <f>$B$19</f>
        <v>795</v>
      </c>
      <c r="AF191" s="26">
        <f>AE191-W191</f>
        <v>795</v>
      </c>
      <c r="AG191" s="26">
        <f>AF191-X191</f>
        <v>795</v>
      </c>
      <c r="AH191" s="26">
        <f>AG191-Y191</f>
        <v>795</v>
      </c>
      <c r="AI191" s="26">
        <f>AH191-Z191</f>
        <v>795</v>
      </c>
      <c r="AJ191" s="26">
        <f>AI191-AA191</f>
        <v>795</v>
      </c>
      <c r="AK191" s="26">
        <f>AJ191-AB191</f>
        <v>795</v>
      </c>
      <c r="AL191" s="26">
        <f>AK191-AC191</f>
        <v>795</v>
      </c>
      <c r="AM191" s="26">
        <f>AL191-AD191</f>
        <v>795</v>
      </c>
      <c r="AN191" s="26">
        <f>B190+O191-W191</f>
        <v>0</v>
      </c>
      <c r="AO191" s="26">
        <f>C190+P191-X191</f>
        <v>0</v>
      </c>
      <c r="AP191" s="26">
        <f>D190+Q191-Y191</f>
        <v>0</v>
      </c>
      <c r="AQ191" s="26">
        <f>E190+R191-Z191</f>
        <v>0</v>
      </c>
      <c r="AR191" s="26">
        <f>F190+S191-AA191</f>
        <v>0</v>
      </c>
      <c r="AS191" s="26">
        <f>G190+T191-AB191</f>
        <v>0</v>
      </c>
      <c r="AT191" s="26">
        <f>H190+U191-AC191</f>
        <v>0</v>
      </c>
      <c r="AU191" s="26">
        <f>I190+V191-AD191</f>
        <v>0</v>
      </c>
      <c r="AV191" s="26">
        <f>AM191</f>
        <v>795</v>
      </c>
      <c r="AW191" s="26">
        <f>AV191-BE191</f>
        <v>795</v>
      </c>
      <c r="AX191" s="26">
        <f>AW191-BF191</f>
        <v>795</v>
      </c>
      <c r="AY191" s="26">
        <f>AX191-BG191</f>
        <v>795</v>
      </c>
      <c r="AZ191" s="26">
        <f>AY191-BH191</f>
        <v>795</v>
      </c>
      <c r="BA191" s="26">
        <f>AZ191-BI191</f>
        <v>795</v>
      </c>
      <c r="BB191" s="26">
        <f>BA191-BJ191</f>
        <v>795</v>
      </c>
      <c r="BC191" s="26">
        <f>BB191-BK191</f>
        <v>795</v>
      </c>
      <c r="BD191" s="26">
        <f>BC191-BL191</f>
        <v>795</v>
      </c>
      <c r="BE191" s="26">
        <f>IF(AV191&gt;0.005,MIN(AV191,INDEX($AN191:$AU191,1,B$32)),0)</f>
        <v>0</v>
      </c>
      <c r="BF191" s="26">
        <f>IF(AW191&gt;0.005,MIN(AW191,INDEX($AN191:$AU191,1,C$32)),0)</f>
        <v>0</v>
      </c>
      <c r="BG191" s="26">
        <f>IF(AX191&gt;0.005,MIN(AX191,INDEX($AN191:$AU191,1,D$32)),0)</f>
        <v>0</v>
      </c>
      <c r="BH191" s="26">
        <f>IF(AY191&gt;0.005,MIN(AY191,INDEX($AN191:$AU191,1,E$32)),0)</f>
        <v>0</v>
      </c>
      <c r="BI191" s="26">
        <f>IF(AZ191&gt;0.005,MIN(AZ191,INDEX($AN191:$AU191,1,F$32)),0)</f>
        <v>0</v>
      </c>
      <c r="BJ191" s="26">
        <f>IF(BA191&gt;0.005,MIN(BA191,INDEX($AN191:$AU191,1,G$32)),0)</f>
        <v>0</v>
      </c>
      <c r="BK191" s="26">
        <f>IF(BB191&gt;0.005,MIN(BB191,INDEX($AN191:$AU191,1,H$32)),0)</f>
        <v>0</v>
      </c>
      <c r="BL191" s="26">
        <f>IF(BC191&gt;0.005,MIN(BC191,INDEX($AN191:$AU191,1,I$32)),0)</f>
        <v>0</v>
      </c>
      <c r="BM191" s="27">
        <f>IF(M191-J191&gt;0.005,1,0)</f>
        <v>0</v>
      </c>
    </row>
    <row r="192">
      <c r="A192" s="14" t="n">
        <v>156</v>
      </c>
      <c r="B192" s="26">
        <f>IF(AN192-INDEX($BE192:$BL192,1,$J$22)&lt;0.5,0,AN192-INDEX($BE192:$BL192,1,$J$22))</f>
        <v>0</v>
      </c>
      <c r="C192" s="26">
        <f>IF(AO192-INDEX($BE192:$BL192,1,$J$23)&lt;0.5,0,AO192-INDEX($BE192:$BL192,1,$J$23))</f>
        <v>0</v>
      </c>
      <c r="D192" s="26">
        <f>IF(AP192-INDEX($BE192:$BL192,1,$J$24)&lt;0.5,0,AP192-INDEX($BE192:$BL192,1,$J$24))</f>
        <v>0</v>
      </c>
      <c r="E192" s="26">
        <f>IF(AQ192-INDEX($BE192:$BL192,1,$J$25)&lt;0.5,0,AQ192-INDEX($BE192:$BL192,1,$J$25))</f>
        <v>0</v>
      </c>
      <c r="F192" s="26">
        <f>IF(AR192-INDEX($BE192:$BL192,1,$J$26)&lt;0.5,0,AR192-INDEX($BE192:$BL192,1,$J$26))</f>
        <v>0</v>
      </c>
      <c r="G192" s="26">
        <f>IF(AS192-INDEX($BE192:$BL192,1,$J$27)&lt;0.5,0,AS192-INDEX($BE192:$BL192,1,$J$27))</f>
        <v>0</v>
      </c>
      <c r="H192" s="26">
        <f>IF(AT192-INDEX($BE192:$BL192,1,$J$28)&lt;0.5,0,AT192-INDEX($BE192:$BL192,1,$J$28))</f>
        <v>0</v>
      </c>
      <c r="I192" s="26">
        <f>IF(AU192-INDEX($BE192:$BL192,1,$J$29)&lt;0.5,0,AU192-INDEX($BE192:$BL192,1,$J$29))</f>
        <v>0</v>
      </c>
      <c r="J192" s="13">
        <f>SUM(B192:I192)</f>
        <v>0</v>
      </c>
      <c r="K192" s="26">
        <f>SUM(O192:V192)</f>
        <v>0</v>
      </c>
      <c r="L192" s="26">
        <f>SUM(W192:AD192)+SUM(BE192:BL192)</f>
        <v>0</v>
      </c>
      <c r="M192" s="26">
        <f>J191</f>
        <v>0</v>
      </c>
      <c r="N192" s="27">
        <f>IF(M192&gt;0,1,0)</f>
        <v>0</v>
      </c>
      <c r="O192" s="26">
        <f>B191*$B$12/1200</f>
        <v>0</v>
      </c>
      <c r="P192" s="26">
        <f>C191*$C$12/1200</f>
        <v>0</v>
      </c>
      <c r="Q192" s="26">
        <f>D191*$D$12/1200</f>
        <v>0</v>
      </c>
      <c r="R192" s="26">
        <f>E191*$E$12/1200</f>
        <v>0</v>
      </c>
      <c r="S192" s="26">
        <f>F191*$F$12/1200</f>
        <v>0</v>
      </c>
      <c r="T192" s="26">
        <f>G191*$G$12/1200</f>
        <v>0</v>
      </c>
      <c r="U192" s="26">
        <f>H191*$H$12/1200</f>
        <v>0</v>
      </c>
      <c r="V192" s="26">
        <f>I191*$I$12/1200</f>
        <v>0</v>
      </c>
      <c r="W192" s="26">
        <f>IF(B191&gt;0,MIN($B$13,B191+O192,AE192),0)</f>
        <v>0</v>
      </c>
      <c r="X192" s="26">
        <f>IF(C191&gt;0,MIN($C$13,C191+P192,AF192),0)</f>
        <v>0</v>
      </c>
      <c r="Y192" s="26">
        <f>IF(D191&gt;0,MIN($D$13,D191+Q192,AG192),0)</f>
        <v>0</v>
      </c>
      <c r="Z192" s="26">
        <f>IF(E191&gt;0,MIN($E$13,E191+R192,AH192),0)</f>
        <v>0</v>
      </c>
      <c r="AA192" s="26">
        <f>IF(F191&gt;0,MIN($F$13,F191+S192,AI192),0)</f>
        <v>0</v>
      </c>
      <c r="AB192" s="26">
        <f>IF(G191&gt;0,MIN($G$13,G191+T192,AJ192),0)</f>
        <v>0</v>
      </c>
      <c r="AC192" s="26">
        <f>IF(H191&gt;0,MIN($H$13,H191+U192,AK192),0)</f>
        <v>0</v>
      </c>
      <c r="AD192" s="26">
        <f>IF(I191&gt;0,MIN($I$13,I191+V192,AL192),0)</f>
        <v>0</v>
      </c>
      <c r="AE192" s="26">
        <f>$B$19</f>
        <v>795</v>
      </c>
      <c r="AF192" s="26">
        <f>AE192-W192</f>
        <v>795</v>
      </c>
      <c r="AG192" s="26">
        <f>AF192-X192</f>
        <v>795</v>
      </c>
      <c r="AH192" s="26">
        <f>AG192-Y192</f>
        <v>795</v>
      </c>
      <c r="AI192" s="26">
        <f>AH192-Z192</f>
        <v>795</v>
      </c>
      <c r="AJ192" s="26">
        <f>AI192-AA192</f>
        <v>795</v>
      </c>
      <c r="AK192" s="26">
        <f>AJ192-AB192</f>
        <v>795</v>
      </c>
      <c r="AL192" s="26">
        <f>AK192-AC192</f>
        <v>795</v>
      </c>
      <c r="AM192" s="26">
        <f>AL192-AD192</f>
        <v>795</v>
      </c>
      <c r="AN192" s="26">
        <f>B191+O192-W192</f>
        <v>0</v>
      </c>
      <c r="AO192" s="26">
        <f>C191+P192-X192</f>
        <v>0</v>
      </c>
      <c r="AP192" s="26">
        <f>D191+Q192-Y192</f>
        <v>0</v>
      </c>
      <c r="AQ192" s="26">
        <f>E191+R192-Z192</f>
        <v>0</v>
      </c>
      <c r="AR192" s="26">
        <f>F191+S192-AA192</f>
        <v>0</v>
      </c>
      <c r="AS192" s="26">
        <f>G191+T192-AB192</f>
        <v>0</v>
      </c>
      <c r="AT192" s="26">
        <f>H191+U192-AC192</f>
        <v>0</v>
      </c>
      <c r="AU192" s="26">
        <f>I191+V192-AD192</f>
        <v>0</v>
      </c>
      <c r="AV192" s="26">
        <f>AM192</f>
        <v>795</v>
      </c>
      <c r="AW192" s="26">
        <f>AV192-BE192</f>
        <v>795</v>
      </c>
      <c r="AX192" s="26">
        <f>AW192-BF192</f>
        <v>795</v>
      </c>
      <c r="AY192" s="26">
        <f>AX192-BG192</f>
        <v>795</v>
      </c>
      <c r="AZ192" s="26">
        <f>AY192-BH192</f>
        <v>795</v>
      </c>
      <c r="BA192" s="26">
        <f>AZ192-BI192</f>
        <v>795</v>
      </c>
      <c r="BB192" s="26">
        <f>BA192-BJ192</f>
        <v>795</v>
      </c>
      <c r="BC192" s="26">
        <f>BB192-BK192</f>
        <v>795</v>
      </c>
      <c r="BD192" s="26">
        <f>BC192-BL192</f>
        <v>795</v>
      </c>
      <c r="BE192" s="26">
        <f>IF(AV192&gt;0.005,MIN(AV192,INDEX($AN192:$AU192,1,B$32)),0)</f>
        <v>0</v>
      </c>
      <c r="BF192" s="26">
        <f>IF(AW192&gt;0.005,MIN(AW192,INDEX($AN192:$AU192,1,C$32)),0)</f>
        <v>0</v>
      </c>
      <c r="BG192" s="26">
        <f>IF(AX192&gt;0.005,MIN(AX192,INDEX($AN192:$AU192,1,D$32)),0)</f>
        <v>0</v>
      </c>
      <c r="BH192" s="26">
        <f>IF(AY192&gt;0.005,MIN(AY192,INDEX($AN192:$AU192,1,E$32)),0)</f>
        <v>0</v>
      </c>
      <c r="BI192" s="26">
        <f>IF(AZ192&gt;0.005,MIN(AZ192,INDEX($AN192:$AU192,1,F$32)),0)</f>
        <v>0</v>
      </c>
      <c r="BJ192" s="26">
        <f>IF(BA192&gt;0.005,MIN(BA192,INDEX($AN192:$AU192,1,G$32)),0)</f>
        <v>0</v>
      </c>
      <c r="BK192" s="26">
        <f>IF(BB192&gt;0.005,MIN(BB192,INDEX($AN192:$AU192,1,H$32)),0)</f>
        <v>0</v>
      </c>
      <c r="BL192" s="26">
        <f>IF(BC192&gt;0.005,MIN(BC192,INDEX($AN192:$AU192,1,I$32)),0)</f>
        <v>0</v>
      </c>
      <c r="BM192" s="27">
        <f>IF(M192-J192&gt;0.005,1,0)</f>
        <v>0</v>
      </c>
    </row>
    <row r="193">
      <c r="A193" s="14" t="n">
        <v>157</v>
      </c>
      <c r="B193" s="26">
        <f>IF(AN193-INDEX($BE193:$BL193,1,$J$22)&lt;0.5,0,AN193-INDEX($BE193:$BL193,1,$J$22))</f>
        <v>0</v>
      </c>
      <c r="C193" s="26">
        <f>IF(AO193-INDEX($BE193:$BL193,1,$J$23)&lt;0.5,0,AO193-INDEX($BE193:$BL193,1,$J$23))</f>
        <v>0</v>
      </c>
      <c r="D193" s="26">
        <f>IF(AP193-INDEX($BE193:$BL193,1,$J$24)&lt;0.5,0,AP193-INDEX($BE193:$BL193,1,$J$24))</f>
        <v>0</v>
      </c>
      <c r="E193" s="26">
        <f>IF(AQ193-INDEX($BE193:$BL193,1,$J$25)&lt;0.5,0,AQ193-INDEX($BE193:$BL193,1,$J$25))</f>
        <v>0</v>
      </c>
      <c r="F193" s="26">
        <f>IF(AR193-INDEX($BE193:$BL193,1,$J$26)&lt;0.5,0,AR193-INDEX($BE193:$BL193,1,$J$26))</f>
        <v>0</v>
      </c>
      <c r="G193" s="26">
        <f>IF(AS193-INDEX($BE193:$BL193,1,$J$27)&lt;0.5,0,AS193-INDEX($BE193:$BL193,1,$J$27))</f>
        <v>0</v>
      </c>
      <c r="H193" s="26">
        <f>IF(AT193-INDEX($BE193:$BL193,1,$J$28)&lt;0.5,0,AT193-INDEX($BE193:$BL193,1,$J$28))</f>
        <v>0</v>
      </c>
      <c r="I193" s="26">
        <f>IF(AU193-INDEX($BE193:$BL193,1,$J$29)&lt;0.5,0,AU193-INDEX($BE193:$BL193,1,$J$29))</f>
        <v>0</v>
      </c>
      <c r="J193" s="13">
        <f>SUM(B193:I193)</f>
        <v>0</v>
      </c>
      <c r="K193" s="26">
        <f>SUM(O193:V193)</f>
        <v>0</v>
      </c>
      <c r="L193" s="26">
        <f>SUM(W193:AD193)+SUM(BE193:BL193)</f>
        <v>0</v>
      </c>
      <c r="M193" s="26">
        <f>J192</f>
        <v>0</v>
      </c>
      <c r="N193" s="27">
        <f>IF(M193&gt;0,1,0)</f>
        <v>0</v>
      </c>
      <c r="O193" s="26">
        <f>B192*$B$12/1200</f>
        <v>0</v>
      </c>
      <c r="P193" s="26">
        <f>C192*$C$12/1200</f>
        <v>0</v>
      </c>
      <c r="Q193" s="26">
        <f>D192*$D$12/1200</f>
        <v>0</v>
      </c>
      <c r="R193" s="26">
        <f>E192*$E$12/1200</f>
        <v>0</v>
      </c>
      <c r="S193" s="26">
        <f>F192*$F$12/1200</f>
        <v>0</v>
      </c>
      <c r="T193" s="26">
        <f>G192*$G$12/1200</f>
        <v>0</v>
      </c>
      <c r="U193" s="26">
        <f>H192*$H$12/1200</f>
        <v>0</v>
      </c>
      <c r="V193" s="26">
        <f>I192*$I$12/1200</f>
        <v>0</v>
      </c>
      <c r="W193" s="26">
        <f>IF(B192&gt;0,MIN($B$13,B192+O193,AE193),0)</f>
        <v>0</v>
      </c>
      <c r="X193" s="26">
        <f>IF(C192&gt;0,MIN($C$13,C192+P193,AF193),0)</f>
        <v>0</v>
      </c>
      <c r="Y193" s="26">
        <f>IF(D192&gt;0,MIN($D$13,D192+Q193,AG193),0)</f>
        <v>0</v>
      </c>
      <c r="Z193" s="26">
        <f>IF(E192&gt;0,MIN($E$13,E192+R193,AH193),0)</f>
        <v>0</v>
      </c>
      <c r="AA193" s="26">
        <f>IF(F192&gt;0,MIN($F$13,F192+S193,AI193),0)</f>
        <v>0</v>
      </c>
      <c r="AB193" s="26">
        <f>IF(G192&gt;0,MIN($G$13,G192+T193,AJ193),0)</f>
        <v>0</v>
      </c>
      <c r="AC193" s="26">
        <f>IF(H192&gt;0,MIN($H$13,H192+U193,AK193),0)</f>
        <v>0</v>
      </c>
      <c r="AD193" s="26">
        <f>IF(I192&gt;0,MIN($I$13,I192+V193,AL193),0)</f>
        <v>0</v>
      </c>
      <c r="AE193" s="26">
        <f>$B$19</f>
        <v>795</v>
      </c>
      <c r="AF193" s="26">
        <f>AE193-W193</f>
        <v>795</v>
      </c>
      <c r="AG193" s="26">
        <f>AF193-X193</f>
        <v>795</v>
      </c>
      <c r="AH193" s="26">
        <f>AG193-Y193</f>
        <v>795</v>
      </c>
      <c r="AI193" s="26">
        <f>AH193-Z193</f>
        <v>795</v>
      </c>
      <c r="AJ193" s="26">
        <f>AI193-AA193</f>
        <v>795</v>
      </c>
      <c r="AK193" s="26">
        <f>AJ193-AB193</f>
        <v>795</v>
      </c>
      <c r="AL193" s="26">
        <f>AK193-AC193</f>
        <v>795</v>
      </c>
      <c r="AM193" s="26">
        <f>AL193-AD193</f>
        <v>795</v>
      </c>
      <c r="AN193" s="26">
        <f>B192+O193-W193</f>
        <v>0</v>
      </c>
      <c r="AO193" s="26">
        <f>C192+P193-X193</f>
        <v>0</v>
      </c>
      <c r="AP193" s="26">
        <f>D192+Q193-Y193</f>
        <v>0</v>
      </c>
      <c r="AQ193" s="26">
        <f>E192+R193-Z193</f>
        <v>0</v>
      </c>
      <c r="AR193" s="26">
        <f>F192+S193-AA193</f>
        <v>0</v>
      </c>
      <c r="AS193" s="26">
        <f>G192+T193-AB193</f>
        <v>0</v>
      </c>
      <c r="AT193" s="26">
        <f>H192+U193-AC193</f>
        <v>0</v>
      </c>
      <c r="AU193" s="26">
        <f>I192+V193-AD193</f>
        <v>0</v>
      </c>
      <c r="AV193" s="26">
        <f>AM193</f>
        <v>795</v>
      </c>
      <c r="AW193" s="26">
        <f>AV193-BE193</f>
        <v>795</v>
      </c>
      <c r="AX193" s="26">
        <f>AW193-BF193</f>
        <v>795</v>
      </c>
      <c r="AY193" s="26">
        <f>AX193-BG193</f>
        <v>795</v>
      </c>
      <c r="AZ193" s="26">
        <f>AY193-BH193</f>
        <v>795</v>
      </c>
      <c r="BA193" s="26">
        <f>AZ193-BI193</f>
        <v>795</v>
      </c>
      <c r="BB193" s="26">
        <f>BA193-BJ193</f>
        <v>795</v>
      </c>
      <c r="BC193" s="26">
        <f>BB193-BK193</f>
        <v>795</v>
      </c>
      <c r="BD193" s="26">
        <f>BC193-BL193</f>
        <v>795</v>
      </c>
      <c r="BE193" s="26">
        <f>IF(AV193&gt;0.005,MIN(AV193,INDEX($AN193:$AU193,1,B$32)),0)</f>
        <v>0</v>
      </c>
      <c r="BF193" s="26">
        <f>IF(AW193&gt;0.005,MIN(AW193,INDEX($AN193:$AU193,1,C$32)),0)</f>
        <v>0</v>
      </c>
      <c r="BG193" s="26">
        <f>IF(AX193&gt;0.005,MIN(AX193,INDEX($AN193:$AU193,1,D$32)),0)</f>
        <v>0</v>
      </c>
      <c r="BH193" s="26">
        <f>IF(AY193&gt;0.005,MIN(AY193,INDEX($AN193:$AU193,1,E$32)),0)</f>
        <v>0</v>
      </c>
      <c r="BI193" s="26">
        <f>IF(AZ193&gt;0.005,MIN(AZ193,INDEX($AN193:$AU193,1,F$32)),0)</f>
        <v>0</v>
      </c>
      <c r="BJ193" s="26">
        <f>IF(BA193&gt;0.005,MIN(BA193,INDEX($AN193:$AU193,1,G$32)),0)</f>
        <v>0</v>
      </c>
      <c r="BK193" s="26">
        <f>IF(BB193&gt;0.005,MIN(BB193,INDEX($AN193:$AU193,1,H$32)),0)</f>
        <v>0</v>
      </c>
      <c r="BL193" s="26">
        <f>IF(BC193&gt;0.005,MIN(BC193,INDEX($AN193:$AU193,1,I$32)),0)</f>
        <v>0</v>
      </c>
      <c r="BM193" s="27">
        <f>IF(M193-J193&gt;0.005,1,0)</f>
        <v>0</v>
      </c>
    </row>
    <row r="194">
      <c r="A194" s="14" t="n">
        <v>158</v>
      </c>
      <c r="B194" s="26">
        <f>IF(AN194-INDEX($BE194:$BL194,1,$J$22)&lt;0.5,0,AN194-INDEX($BE194:$BL194,1,$J$22))</f>
        <v>0</v>
      </c>
      <c r="C194" s="26">
        <f>IF(AO194-INDEX($BE194:$BL194,1,$J$23)&lt;0.5,0,AO194-INDEX($BE194:$BL194,1,$J$23))</f>
        <v>0</v>
      </c>
      <c r="D194" s="26">
        <f>IF(AP194-INDEX($BE194:$BL194,1,$J$24)&lt;0.5,0,AP194-INDEX($BE194:$BL194,1,$J$24))</f>
        <v>0</v>
      </c>
      <c r="E194" s="26">
        <f>IF(AQ194-INDEX($BE194:$BL194,1,$J$25)&lt;0.5,0,AQ194-INDEX($BE194:$BL194,1,$J$25))</f>
        <v>0</v>
      </c>
      <c r="F194" s="26">
        <f>IF(AR194-INDEX($BE194:$BL194,1,$J$26)&lt;0.5,0,AR194-INDEX($BE194:$BL194,1,$J$26))</f>
        <v>0</v>
      </c>
      <c r="G194" s="26">
        <f>IF(AS194-INDEX($BE194:$BL194,1,$J$27)&lt;0.5,0,AS194-INDEX($BE194:$BL194,1,$J$27))</f>
        <v>0</v>
      </c>
      <c r="H194" s="26">
        <f>IF(AT194-INDEX($BE194:$BL194,1,$J$28)&lt;0.5,0,AT194-INDEX($BE194:$BL194,1,$J$28))</f>
        <v>0</v>
      </c>
      <c r="I194" s="26">
        <f>IF(AU194-INDEX($BE194:$BL194,1,$J$29)&lt;0.5,0,AU194-INDEX($BE194:$BL194,1,$J$29))</f>
        <v>0</v>
      </c>
      <c r="J194" s="13">
        <f>SUM(B194:I194)</f>
        <v>0</v>
      </c>
      <c r="K194" s="26">
        <f>SUM(O194:V194)</f>
        <v>0</v>
      </c>
      <c r="L194" s="26">
        <f>SUM(W194:AD194)+SUM(BE194:BL194)</f>
        <v>0</v>
      </c>
      <c r="M194" s="26">
        <f>J193</f>
        <v>0</v>
      </c>
      <c r="N194" s="27">
        <f>IF(M194&gt;0,1,0)</f>
        <v>0</v>
      </c>
      <c r="O194" s="26">
        <f>B193*$B$12/1200</f>
        <v>0</v>
      </c>
      <c r="P194" s="26">
        <f>C193*$C$12/1200</f>
        <v>0</v>
      </c>
      <c r="Q194" s="26">
        <f>D193*$D$12/1200</f>
        <v>0</v>
      </c>
      <c r="R194" s="26">
        <f>E193*$E$12/1200</f>
        <v>0</v>
      </c>
      <c r="S194" s="26">
        <f>F193*$F$12/1200</f>
        <v>0</v>
      </c>
      <c r="T194" s="26">
        <f>G193*$G$12/1200</f>
        <v>0</v>
      </c>
      <c r="U194" s="26">
        <f>H193*$H$12/1200</f>
        <v>0</v>
      </c>
      <c r="V194" s="26">
        <f>I193*$I$12/1200</f>
        <v>0</v>
      </c>
      <c r="W194" s="26">
        <f>IF(B193&gt;0,MIN($B$13,B193+O194,AE194),0)</f>
        <v>0</v>
      </c>
      <c r="X194" s="26">
        <f>IF(C193&gt;0,MIN($C$13,C193+P194,AF194),0)</f>
        <v>0</v>
      </c>
      <c r="Y194" s="26">
        <f>IF(D193&gt;0,MIN($D$13,D193+Q194,AG194),0)</f>
        <v>0</v>
      </c>
      <c r="Z194" s="26">
        <f>IF(E193&gt;0,MIN($E$13,E193+R194,AH194),0)</f>
        <v>0</v>
      </c>
      <c r="AA194" s="26">
        <f>IF(F193&gt;0,MIN($F$13,F193+S194,AI194),0)</f>
        <v>0</v>
      </c>
      <c r="AB194" s="26">
        <f>IF(G193&gt;0,MIN($G$13,G193+T194,AJ194),0)</f>
        <v>0</v>
      </c>
      <c r="AC194" s="26">
        <f>IF(H193&gt;0,MIN($H$13,H193+U194,AK194),0)</f>
        <v>0</v>
      </c>
      <c r="AD194" s="26">
        <f>IF(I193&gt;0,MIN($I$13,I193+V194,AL194),0)</f>
        <v>0</v>
      </c>
      <c r="AE194" s="26">
        <f>$B$19</f>
        <v>795</v>
      </c>
      <c r="AF194" s="26">
        <f>AE194-W194</f>
        <v>795</v>
      </c>
      <c r="AG194" s="26">
        <f>AF194-X194</f>
        <v>795</v>
      </c>
      <c r="AH194" s="26">
        <f>AG194-Y194</f>
        <v>795</v>
      </c>
      <c r="AI194" s="26">
        <f>AH194-Z194</f>
        <v>795</v>
      </c>
      <c r="AJ194" s="26">
        <f>AI194-AA194</f>
        <v>795</v>
      </c>
      <c r="AK194" s="26">
        <f>AJ194-AB194</f>
        <v>795</v>
      </c>
      <c r="AL194" s="26">
        <f>AK194-AC194</f>
        <v>795</v>
      </c>
      <c r="AM194" s="26">
        <f>AL194-AD194</f>
        <v>795</v>
      </c>
      <c r="AN194" s="26">
        <f>B193+O194-W194</f>
        <v>0</v>
      </c>
      <c r="AO194" s="26">
        <f>C193+P194-X194</f>
        <v>0</v>
      </c>
      <c r="AP194" s="26">
        <f>D193+Q194-Y194</f>
        <v>0</v>
      </c>
      <c r="AQ194" s="26">
        <f>E193+R194-Z194</f>
        <v>0</v>
      </c>
      <c r="AR194" s="26">
        <f>F193+S194-AA194</f>
        <v>0</v>
      </c>
      <c r="AS194" s="26">
        <f>G193+T194-AB194</f>
        <v>0</v>
      </c>
      <c r="AT194" s="26">
        <f>H193+U194-AC194</f>
        <v>0</v>
      </c>
      <c r="AU194" s="26">
        <f>I193+V194-AD194</f>
        <v>0</v>
      </c>
      <c r="AV194" s="26">
        <f>AM194</f>
        <v>795</v>
      </c>
      <c r="AW194" s="26">
        <f>AV194-BE194</f>
        <v>795</v>
      </c>
      <c r="AX194" s="26">
        <f>AW194-BF194</f>
        <v>795</v>
      </c>
      <c r="AY194" s="26">
        <f>AX194-BG194</f>
        <v>795</v>
      </c>
      <c r="AZ194" s="26">
        <f>AY194-BH194</f>
        <v>795</v>
      </c>
      <c r="BA194" s="26">
        <f>AZ194-BI194</f>
        <v>795</v>
      </c>
      <c r="BB194" s="26">
        <f>BA194-BJ194</f>
        <v>795</v>
      </c>
      <c r="BC194" s="26">
        <f>BB194-BK194</f>
        <v>795</v>
      </c>
      <c r="BD194" s="26">
        <f>BC194-BL194</f>
        <v>795</v>
      </c>
      <c r="BE194" s="26">
        <f>IF(AV194&gt;0.005,MIN(AV194,INDEX($AN194:$AU194,1,B$32)),0)</f>
        <v>0</v>
      </c>
      <c r="BF194" s="26">
        <f>IF(AW194&gt;0.005,MIN(AW194,INDEX($AN194:$AU194,1,C$32)),0)</f>
        <v>0</v>
      </c>
      <c r="BG194" s="26">
        <f>IF(AX194&gt;0.005,MIN(AX194,INDEX($AN194:$AU194,1,D$32)),0)</f>
        <v>0</v>
      </c>
      <c r="BH194" s="26">
        <f>IF(AY194&gt;0.005,MIN(AY194,INDEX($AN194:$AU194,1,E$32)),0)</f>
        <v>0</v>
      </c>
      <c r="BI194" s="26">
        <f>IF(AZ194&gt;0.005,MIN(AZ194,INDEX($AN194:$AU194,1,F$32)),0)</f>
        <v>0</v>
      </c>
      <c r="BJ194" s="26">
        <f>IF(BA194&gt;0.005,MIN(BA194,INDEX($AN194:$AU194,1,G$32)),0)</f>
        <v>0</v>
      </c>
      <c r="BK194" s="26">
        <f>IF(BB194&gt;0.005,MIN(BB194,INDEX($AN194:$AU194,1,H$32)),0)</f>
        <v>0</v>
      </c>
      <c r="BL194" s="26">
        <f>IF(BC194&gt;0.005,MIN(BC194,INDEX($AN194:$AU194,1,I$32)),0)</f>
        <v>0</v>
      </c>
      <c r="BM194" s="27">
        <f>IF(M194-J194&gt;0.005,1,0)</f>
        <v>0</v>
      </c>
    </row>
    <row r="195">
      <c r="A195" s="14" t="n">
        <v>159</v>
      </c>
      <c r="B195" s="26">
        <f>IF(AN195-INDEX($BE195:$BL195,1,$J$22)&lt;0.5,0,AN195-INDEX($BE195:$BL195,1,$J$22))</f>
        <v>0</v>
      </c>
      <c r="C195" s="26">
        <f>IF(AO195-INDEX($BE195:$BL195,1,$J$23)&lt;0.5,0,AO195-INDEX($BE195:$BL195,1,$J$23))</f>
        <v>0</v>
      </c>
      <c r="D195" s="26">
        <f>IF(AP195-INDEX($BE195:$BL195,1,$J$24)&lt;0.5,0,AP195-INDEX($BE195:$BL195,1,$J$24))</f>
        <v>0</v>
      </c>
      <c r="E195" s="26">
        <f>IF(AQ195-INDEX($BE195:$BL195,1,$J$25)&lt;0.5,0,AQ195-INDEX($BE195:$BL195,1,$J$25))</f>
        <v>0</v>
      </c>
      <c r="F195" s="26">
        <f>IF(AR195-INDEX($BE195:$BL195,1,$J$26)&lt;0.5,0,AR195-INDEX($BE195:$BL195,1,$J$26))</f>
        <v>0</v>
      </c>
      <c r="G195" s="26">
        <f>IF(AS195-INDEX($BE195:$BL195,1,$J$27)&lt;0.5,0,AS195-INDEX($BE195:$BL195,1,$J$27))</f>
        <v>0</v>
      </c>
      <c r="H195" s="26">
        <f>IF(AT195-INDEX($BE195:$BL195,1,$J$28)&lt;0.5,0,AT195-INDEX($BE195:$BL195,1,$J$28))</f>
        <v>0</v>
      </c>
      <c r="I195" s="26">
        <f>IF(AU195-INDEX($BE195:$BL195,1,$J$29)&lt;0.5,0,AU195-INDEX($BE195:$BL195,1,$J$29))</f>
        <v>0</v>
      </c>
      <c r="J195" s="13">
        <f>SUM(B195:I195)</f>
        <v>0</v>
      </c>
      <c r="K195" s="26">
        <f>SUM(O195:V195)</f>
        <v>0</v>
      </c>
      <c r="L195" s="26">
        <f>SUM(W195:AD195)+SUM(BE195:BL195)</f>
        <v>0</v>
      </c>
      <c r="M195" s="26">
        <f>J194</f>
        <v>0</v>
      </c>
      <c r="N195" s="27">
        <f>IF(M195&gt;0,1,0)</f>
        <v>0</v>
      </c>
      <c r="O195" s="26">
        <f>B194*$B$12/1200</f>
        <v>0</v>
      </c>
      <c r="P195" s="26">
        <f>C194*$C$12/1200</f>
        <v>0</v>
      </c>
      <c r="Q195" s="26">
        <f>D194*$D$12/1200</f>
        <v>0</v>
      </c>
      <c r="R195" s="26">
        <f>E194*$E$12/1200</f>
        <v>0</v>
      </c>
      <c r="S195" s="26">
        <f>F194*$F$12/1200</f>
        <v>0</v>
      </c>
      <c r="T195" s="26">
        <f>G194*$G$12/1200</f>
        <v>0</v>
      </c>
      <c r="U195" s="26">
        <f>H194*$H$12/1200</f>
        <v>0</v>
      </c>
      <c r="V195" s="26">
        <f>I194*$I$12/1200</f>
        <v>0</v>
      </c>
      <c r="W195" s="26">
        <f>IF(B194&gt;0,MIN($B$13,B194+O195,AE195),0)</f>
        <v>0</v>
      </c>
      <c r="X195" s="26">
        <f>IF(C194&gt;0,MIN($C$13,C194+P195,AF195),0)</f>
        <v>0</v>
      </c>
      <c r="Y195" s="26">
        <f>IF(D194&gt;0,MIN($D$13,D194+Q195,AG195),0)</f>
        <v>0</v>
      </c>
      <c r="Z195" s="26">
        <f>IF(E194&gt;0,MIN($E$13,E194+R195,AH195),0)</f>
        <v>0</v>
      </c>
      <c r="AA195" s="26">
        <f>IF(F194&gt;0,MIN($F$13,F194+S195,AI195),0)</f>
        <v>0</v>
      </c>
      <c r="AB195" s="26">
        <f>IF(G194&gt;0,MIN($G$13,G194+T195,AJ195),0)</f>
        <v>0</v>
      </c>
      <c r="AC195" s="26">
        <f>IF(H194&gt;0,MIN($H$13,H194+U195,AK195),0)</f>
        <v>0</v>
      </c>
      <c r="AD195" s="26">
        <f>IF(I194&gt;0,MIN($I$13,I194+V195,AL195),0)</f>
        <v>0</v>
      </c>
      <c r="AE195" s="26">
        <f>$B$19</f>
        <v>795</v>
      </c>
      <c r="AF195" s="26">
        <f>AE195-W195</f>
        <v>795</v>
      </c>
      <c r="AG195" s="26">
        <f>AF195-X195</f>
        <v>795</v>
      </c>
      <c r="AH195" s="26">
        <f>AG195-Y195</f>
        <v>795</v>
      </c>
      <c r="AI195" s="26">
        <f>AH195-Z195</f>
        <v>795</v>
      </c>
      <c r="AJ195" s="26">
        <f>AI195-AA195</f>
        <v>795</v>
      </c>
      <c r="AK195" s="26">
        <f>AJ195-AB195</f>
        <v>795</v>
      </c>
      <c r="AL195" s="26">
        <f>AK195-AC195</f>
        <v>795</v>
      </c>
      <c r="AM195" s="26">
        <f>AL195-AD195</f>
        <v>795</v>
      </c>
      <c r="AN195" s="26">
        <f>B194+O195-W195</f>
        <v>0</v>
      </c>
      <c r="AO195" s="26">
        <f>C194+P195-X195</f>
        <v>0</v>
      </c>
      <c r="AP195" s="26">
        <f>D194+Q195-Y195</f>
        <v>0</v>
      </c>
      <c r="AQ195" s="26">
        <f>E194+R195-Z195</f>
        <v>0</v>
      </c>
      <c r="AR195" s="26">
        <f>F194+S195-AA195</f>
        <v>0</v>
      </c>
      <c r="AS195" s="26">
        <f>G194+T195-AB195</f>
        <v>0</v>
      </c>
      <c r="AT195" s="26">
        <f>H194+U195-AC195</f>
        <v>0</v>
      </c>
      <c r="AU195" s="26">
        <f>I194+V195-AD195</f>
        <v>0</v>
      </c>
      <c r="AV195" s="26">
        <f>AM195</f>
        <v>795</v>
      </c>
      <c r="AW195" s="26">
        <f>AV195-BE195</f>
        <v>795</v>
      </c>
      <c r="AX195" s="26">
        <f>AW195-BF195</f>
        <v>795</v>
      </c>
      <c r="AY195" s="26">
        <f>AX195-BG195</f>
        <v>795</v>
      </c>
      <c r="AZ195" s="26">
        <f>AY195-BH195</f>
        <v>795</v>
      </c>
      <c r="BA195" s="26">
        <f>AZ195-BI195</f>
        <v>795</v>
      </c>
      <c r="BB195" s="26">
        <f>BA195-BJ195</f>
        <v>795</v>
      </c>
      <c r="BC195" s="26">
        <f>BB195-BK195</f>
        <v>795</v>
      </c>
      <c r="BD195" s="26">
        <f>BC195-BL195</f>
        <v>795</v>
      </c>
      <c r="BE195" s="26">
        <f>IF(AV195&gt;0.005,MIN(AV195,INDEX($AN195:$AU195,1,B$32)),0)</f>
        <v>0</v>
      </c>
      <c r="BF195" s="26">
        <f>IF(AW195&gt;0.005,MIN(AW195,INDEX($AN195:$AU195,1,C$32)),0)</f>
        <v>0</v>
      </c>
      <c r="BG195" s="26">
        <f>IF(AX195&gt;0.005,MIN(AX195,INDEX($AN195:$AU195,1,D$32)),0)</f>
        <v>0</v>
      </c>
      <c r="BH195" s="26">
        <f>IF(AY195&gt;0.005,MIN(AY195,INDEX($AN195:$AU195,1,E$32)),0)</f>
        <v>0</v>
      </c>
      <c r="BI195" s="26">
        <f>IF(AZ195&gt;0.005,MIN(AZ195,INDEX($AN195:$AU195,1,F$32)),0)</f>
        <v>0</v>
      </c>
      <c r="BJ195" s="26">
        <f>IF(BA195&gt;0.005,MIN(BA195,INDEX($AN195:$AU195,1,G$32)),0)</f>
        <v>0</v>
      </c>
      <c r="BK195" s="26">
        <f>IF(BB195&gt;0.005,MIN(BB195,INDEX($AN195:$AU195,1,H$32)),0)</f>
        <v>0</v>
      </c>
      <c r="BL195" s="26">
        <f>IF(BC195&gt;0.005,MIN(BC195,INDEX($AN195:$AU195,1,I$32)),0)</f>
        <v>0</v>
      </c>
      <c r="BM195" s="27">
        <f>IF(M195-J195&gt;0.005,1,0)</f>
        <v>0</v>
      </c>
    </row>
    <row r="196">
      <c r="A196" s="14" t="n">
        <v>160</v>
      </c>
      <c r="B196" s="26">
        <f>IF(AN196-INDEX($BE196:$BL196,1,$J$22)&lt;0.5,0,AN196-INDEX($BE196:$BL196,1,$J$22))</f>
        <v>0</v>
      </c>
      <c r="C196" s="26">
        <f>IF(AO196-INDEX($BE196:$BL196,1,$J$23)&lt;0.5,0,AO196-INDEX($BE196:$BL196,1,$J$23))</f>
        <v>0</v>
      </c>
      <c r="D196" s="26">
        <f>IF(AP196-INDEX($BE196:$BL196,1,$J$24)&lt;0.5,0,AP196-INDEX($BE196:$BL196,1,$J$24))</f>
        <v>0</v>
      </c>
      <c r="E196" s="26">
        <f>IF(AQ196-INDEX($BE196:$BL196,1,$J$25)&lt;0.5,0,AQ196-INDEX($BE196:$BL196,1,$J$25))</f>
        <v>0</v>
      </c>
      <c r="F196" s="26">
        <f>IF(AR196-INDEX($BE196:$BL196,1,$J$26)&lt;0.5,0,AR196-INDEX($BE196:$BL196,1,$J$26))</f>
        <v>0</v>
      </c>
      <c r="G196" s="26">
        <f>IF(AS196-INDEX($BE196:$BL196,1,$J$27)&lt;0.5,0,AS196-INDEX($BE196:$BL196,1,$J$27))</f>
        <v>0</v>
      </c>
      <c r="H196" s="26">
        <f>IF(AT196-INDEX($BE196:$BL196,1,$J$28)&lt;0.5,0,AT196-INDEX($BE196:$BL196,1,$J$28))</f>
        <v>0</v>
      </c>
      <c r="I196" s="26">
        <f>IF(AU196-INDEX($BE196:$BL196,1,$J$29)&lt;0.5,0,AU196-INDEX($BE196:$BL196,1,$J$29))</f>
        <v>0</v>
      </c>
      <c r="J196" s="13">
        <f>SUM(B196:I196)</f>
        <v>0</v>
      </c>
      <c r="K196" s="26">
        <f>SUM(O196:V196)</f>
        <v>0</v>
      </c>
      <c r="L196" s="26">
        <f>SUM(W196:AD196)+SUM(BE196:BL196)</f>
        <v>0</v>
      </c>
      <c r="M196" s="26">
        <f>J195</f>
        <v>0</v>
      </c>
      <c r="N196" s="27">
        <f>IF(M196&gt;0,1,0)</f>
        <v>0</v>
      </c>
      <c r="O196" s="26">
        <f>B195*$B$12/1200</f>
        <v>0</v>
      </c>
      <c r="P196" s="26">
        <f>C195*$C$12/1200</f>
        <v>0</v>
      </c>
      <c r="Q196" s="26">
        <f>D195*$D$12/1200</f>
        <v>0</v>
      </c>
      <c r="R196" s="26">
        <f>E195*$E$12/1200</f>
        <v>0</v>
      </c>
      <c r="S196" s="26">
        <f>F195*$F$12/1200</f>
        <v>0</v>
      </c>
      <c r="T196" s="26">
        <f>G195*$G$12/1200</f>
        <v>0</v>
      </c>
      <c r="U196" s="26">
        <f>H195*$H$12/1200</f>
        <v>0</v>
      </c>
      <c r="V196" s="26">
        <f>I195*$I$12/1200</f>
        <v>0</v>
      </c>
      <c r="W196" s="26">
        <f>IF(B195&gt;0,MIN($B$13,B195+O196,AE196),0)</f>
        <v>0</v>
      </c>
      <c r="X196" s="26">
        <f>IF(C195&gt;0,MIN($C$13,C195+P196,AF196),0)</f>
        <v>0</v>
      </c>
      <c r="Y196" s="26">
        <f>IF(D195&gt;0,MIN($D$13,D195+Q196,AG196),0)</f>
        <v>0</v>
      </c>
      <c r="Z196" s="26">
        <f>IF(E195&gt;0,MIN($E$13,E195+R196,AH196),0)</f>
        <v>0</v>
      </c>
      <c r="AA196" s="26">
        <f>IF(F195&gt;0,MIN($F$13,F195+S196,AI196),0)</f>
        <v>0</v>
      </c>
      <c r="AB196" s="26">
        <f>IF(G195&gt;0,MIN($G$13,G195+T196,AJ196),0)</f>
        <v>0</v>
      </c>
      <c r="AC196" s="26">
        <f>IF(H195&gt;0,MIN($H$13,H195+U196,AK196),0)</f>
        <v>0</v>
      </c>
      <c r="AD196" s="26">
        <f>IF(I195&gt;0,MIN($I$13,I195+V196,AL196),0)</f>
        <v>0</v>
      </c>
      <c r="AE196" s="26">
        <f>$B$19</f>
        <v>795</v>
      </c>
      <c r="AF196" s="26">
        <f>AE196-W196</f>
        <v>795</v>
      </c>
      <c r="AG196" s="26">
        <f>AF196-X196</f>
        <v>795</v>
      </c>
      <c r="AH196" s="26">
        <f>AG196-Y196</f>
        <v>795</v>
      </c>
      <c r="AI196" s="26">
        <f>AH196-Z196</f>
        <v>795</v>
      </c>
      <c r="AJ196" s="26">
        <f>AI196-AA196</f>
        <v>795</v>
      </c>
      <c r="AK196" s="26">
        <f>AJ196-AB196</f>
        <v>795</v>
      </c>
      <c r="AL196" s="26">
        <f>AK196-AC196</f>
        <v>795</v>
      </c>
      <c r="AM196" s="26">
        <f>AL196-AD196</f>
        <v>795</v>
      </c>
      <c r="AN196" s="26">
        <f>B195+O196-W196</f>
        <v>0</v>
      </c>
      <c r="AO196" s="26">
        <f>C195+P196-X196</f>
        <v>0</v>
      </c>
      <c r="AP196" s="26">
        <f>D195+Q196-Y196</f>
        <v>0</v>
      </c>
      <c r="AQ196" s="26">
        <f>E195+R196-Z196</f>
        <v>0</v>
      </c>
      <c r="AR196" s="26">
        <f>F195+S196-AA196</f>
        <v>0</v>
      </c>
      <c r="AS196" s="26">
        <f>G195+T196-AB196</f>
        <v>0</v>
      </c>
      <c r="AT196" s="26">
        <f>H195+U196-AC196</f>
        <v>0</v>
      </c>
      <c r="AU196" s="26">
        <f>I195+V196-AD196</f>
        <v>0</v>
      </c>
      <c r="AV196" s="26">
        <f>AM196</f>
        <v>795</v>
      </c>
      <c r="AW196" s="26">
        <f>AV196-BE196</f>
        <v>795</v>
      </c>
      <c r="AX196" s="26">
        <f>AW196-BF196</f>
        <v>795</v>
      </c>
      <c r="AY196" s="26">
        <f>AX196-BG196</f>
        <v>795</v>
      </c>
      <c r="AZ196" s="26">
        <f>AY196-BH196</f>
        <v>795</v>
      </c>
      <c r="BA196" s="26">
        <f>AZ196-BI196</f>
        <v>795</v>
      </c>
      <c r="BB196" s="26">
        <f>BA196-BJ196</f>
        <v>795</v>
      </c>
      <c r="BC196" s="26">
        <f>BB196-BK196</f>
        <v>795</v>
      </c>
      <c r="BD196" s="26">
        <f>BC196-BL196</f>
        <v>795</v>
      </c>
      <c r="BE196" s="26">
        <f>IF(AV196&gt;0.005,MIN(AV196,INDEX($AN196:$AU196,1,B$32)),0)</f>
        <v>0</v>
      </c>
      <c r="BF196" s="26">
        <f>IF(AW196&gt;0.005,MIN(AW196,INDEX($AN196:$AU196,1,C$32)),0)</f>
        <v>0</v>
      </c>
      <c r="BG196" s="26">
        <f>IF(AX196&gt;0.005,MIN(AX196,INDEX($AN196:$AU196,1,D$32)),0)</f>
        <v>0</v>
      </c>
      <c r="BH196" s="26">
        <f>IF(AY196&gt;0.005,MIN(AY196,INDEX($AN196:$AU196,1,E$32)),0)</f>
        <v>0</v>
      </c>
      <c r="BI196" s="26">
        <f>IF(AZ196&gt;0.005,MIN(AZ196,INDEX($AN196:$AU196,1,F$32)),0)</f>
        <v>0</v>
      </c>
      <c r="BJ196" s="26">
        <f>IF(BA196&gt;0.005,MIN(BA196,INDEX($AN196:$AU196,1,G$32)),0)</f>
        <v>0</v>
      </c>
      <c r="BK196" s="26">
        <f>IF(BB196&gt;0.005,MIN(BB196,INDEX($AN196:$AU196,1,H$32)),0)</f>
        <v>0</v>
      </c>
      <c r="BL196" s="26">
        <f>IF(BC196&gt;0.005,MIN(BC196,INDEX($AN196:$AU196,1,I$32)),0)</f>
        <v>0</v>
      </c>
      <c r="BM196" s="27">
        <f>IF(M196-J196&gt;0.005,1,0)</f>
        <v>0</v>
      </c>
    </row>
    <row r="197">
      <c r="A197" s="14" t="n">
        <v>161</v>
      </c>
      <c r="B197" s="26">
        <f>IF(AN197-INDEX($BE197:$BL197,1,$J$22)&lt;0.5,0,AN197-INDEX($BE197:$BL197,1,$J$22))</f>
        <v>0</v>
      </c>
      <c r="C197" s="26">
        <f>IF(AO197-INDEX($BE197:$BL197,1,$J$23)&lt;0.5,0,AO197-INDEX($BE197:$BL197,1,$J$23))</f>
        <v>0</v>
      </c>
      <c r="D197" s="26">
        <f>IF(AP197-INDEX($BE197:$BL197,1,$J$24)&lt;0.5,0,AP197-INDEX($BE197:$BL197,1,$J$24))</f>
        <v>0</v>
      </c>
      <c r="E197" s="26">
        <f>IF(AQ197-INDEX($BE197:$BL197,1,$J$25)&lt;0.5,0,AQ197-INDEX($BE197:$BL197,1,$J$25))</f>
        <v>0</v>
      </c>
      <c r="F197" s="26">
        <f>IF(AR197-INDEX($BE197:$BL197,1,$J$26)&lt;0.5,0,AR197-INDEX($BE197:$BL197,1,$J$26))</f>
        <v>0</v>
      </c>
      <c r="G197" s="26">
        <f>IF(AS197-INDEX($BE197:$BL197,1,$J$27)&lt;0.5,0,AS197-INDEX($BE197:$BL197,1,$J$27))</f>
        <v>0</v>
      </c>
      <c r="H197" s="26">
        <f>IF(AT197-INDEX($BE197:$BL197,1,$J$28)&lt;0.5,0,AT197-INDEX($BE197:$BL197,1,$J$28))</f>
        <v>0</v>
      </c>
      <c r="I197" s="26">
        <f>IF(AU197-INDEX($BE197:$BL197,1,$J$29)&lt;0.5,0,AU197-INDEX($BE197:$BL197,1,$J$29))</f>
        <v>0</v>
      </c>
      <c r="J197" s="13">
        <f>SUM(B197:I197)</f>
        <v>0</v>
      </c>
      <c r="K197" s="26">
        <f>SUM(O197:V197)</f>
        <v>0</v>
      </c>
      <c r="L197" s="26">
        <f>SUM(W197:AD197)+SUM(BE197:BL197)</f>
        <v>0</v>
      </c>
      <c r="M197" s="26">
        <f>J196</f>
        <v>0</v>
      </c>
      <c r="N197" s="27">
        <f>IF(M197&gt;0,1,0)</f>
        <v>0</v>
      </c>
      <c r="O197" s="26">
        <f>B196*$B$12/1200</f>
        <v>0</v>
      </c>
      <c r="P197" s="26">
        <f>C196*$C$12/1200</f>
        <v>0</v>
      </c>
      <c r="Q197" s="26">
        <f>D196*$D$12/1200</f>
        <v>0</v>
      </c>
      <c r="R197" s="26">
        <f>E196*$E$12/1200</f>
        <v>0</v>
      </c>
      <c r="S197" s="26">
        <f>F196*$F$12/1200</f>
        <v>0</v>
      </c>
      <c r="T197" s="26">
        <f>G196*$G$12/1200</f>
        <v>0</v>
      </c>
      <c r="U197" s="26">
        <f>H196*$H$12/1200</f>
        <v>0</v>
      </c>
      <c r="V197" s="26">
        <f>I196*$I$12/1200</f>
        <v>0</v>
      </c>
      <c r="W197" s="26">
        <f>IF(B196&gt;0,MIN($B$13,B196+O197,AE197),0)</f>
        <v>0</v>
      </c>
      <c r="X197" s="26">
        <f>IF(C196&gt;0,MIN($C$13,C196+P197,AF197),0)</f>
        <v>0</v>
      </c>
      <c r="Y197" s="26">
        <f>IF(D196&gt;0,MIN($D$13,D196+Q197,AG197),0)</f>
        <v>0</v>
      </c>
      <c r="Z197" s="26">
        <f>IF(E196&gt;0,MIN($E$13,E196+R197,AH197),0)</f>
        <v>0</v>
      </c>
      <c r="AA197" s="26">
        <f>IF(F196&gt;0,MIN($F$13,F196+S197,AI197),0)</f>
        <v>0</v>
      </c>
      <c r="AB197" s="26">
        <f>IF(G196&gt;0,MIN($G$13,G196+T197,AJ197),0)</f>
        <v>0</v>
      </c>
      <c r="AC197" s="26">
        <f>IF(H196&gt;0,MIN($H$13,H196+U197,AK197),0)</f>
        <v>0</v>
      </c>
      <c r="AD197" s="26">
        <f>IF(I196&gt;0,MIN($I$13,I196+V197,AL197),0)</f>
        <v>0</v>
      </c>
      <c r="AE197" s="26">
        <f>$B$19</f>
        <v>795</v>
      </c>
      <c r="AF197" s="26">
        <f>AE197-W197</f>
        <v>795</v>
      </c>
      <c r="AG197" s="26">
        <f>AF197-X197</f>
        <v>795</v>
      </c>
      <c r="AH197" s="26">
        <f>AG197-Y197</f>
        <v>795</v>
      </c>
      <c r="AI197" s="26">
        <f>AH197-Z197</f>
        <v>795</v>
      </c>
      <c r="AJ197" s="26">
        <f>AI197-AA197</f>
        <v>795</v>
      </c>
      <c r="AK197" s="26">
        <f>AJ197-AB197</f>
        <v>795</v>
      </c>
      <c r="AL197" s="26">
        <f>AK197-AC197</f>
        <v>795</v>
      </c>
      <c r="AM197" s="26">
        <f>AL197-AD197</f>
        <v>795</v>
      </c>
      <c r="AN197" s="26">
        <f>B196+O197-W197</f>
        <v>0</v>
      </c>
      <c r="AO197" s="26">
        <f>C196+P197-X197</f>
        <v>0</v>
      </c>
      <c r="AP197" s="26">
        <f>D196+Q197-Y197</f>
        <v>0</v>
      </c>
      <c r="AQ197" s="26">
        <f>E196+R197-Z197</f>
        <v>0</v>
      </c>
      <c r="AR197" s="26">
        <f>F196+S197-AA197</f>
        <v>0</v>
      </c>
      <c r="AS197" s="26">
        <f>G196+T197-AB197</f>
        <v>0</v>
      </c>
      <c r="AT197" s="26">
        <f>H196+U197-AC197</f>
        <v>0</v>
      </c>
      <c r="AU197" s="26">
        <f>I196+V197-AD197</f>
        <v>0</v>
      </c>
      <c r="AV197" s="26">
        <f>AM197</f>
        <v>795</v>
      </c>
      <c r="AW197" s="26">
        <f>AV197-BE197</f>
        <v>795</v>
      </c>
      <c r="AX197" s="26">
        <f>AW197-BF197</f>
        <v>795</v>
      </c>
      <c r="AY197" s="26">
        <f>AX197-BG197</f>
        <v>795</v>
      </c>
      <c r="AZ197" s="26">
        <f>AY197-BH197</f>
        <v>795</v>
      </c>
      <c r="BA197" s="26">
        <f>AZ197-BI197</f>
        <v>795</v>
      </c>
      <c r="BB197" s="26">
        <f>BA197-BJ197</f>
        <v>795</v>
      </c>
      <c r="BC197" s="26">
        <f>BB197-BK197</f>
        <v>795</v>
      </c>
      <c r="BD197" s="26">
        <f>BC197-BL197</f>
        <v>795</v>
      </c>
      <c r="BE197" s="26">
        <f>IF(AV197&gt;0.005,MIN(AV197,INDEX($AN197:$AU197,1,B$32)),0)</f>
        <v>0</v>
      </c>
      <c r="BF197" s="26">
        <f>IF(AW197&gt;0.005,MIN(AW197,INDEX($AN197:$AU197,1,C$32)),0)</f>
        <v>0</v>
      </c>
      <c r="BG197" s="26">
        <f>IF(AX197&gt;0.005,MIN(AX197,INDEX($AN197:$AU197,1,D$32)),0)</f>
        <v>0</v>
      </c>
      <c r="BH197" s="26">
        <f>IF(AY197&gt;0.005,MIN(AY197,INDEX($AN197:$AU197,1,E$32)),0)</f>
        <v>0</v>
      </c>
      <c r="BI197" s="26">
        <f>IF(AZ197&gt;0.005,MIN(AZ197,INDEX($AN197:$AU197,1,F$32)),0)</f>
        <v>0</v>
      </c>
      <c r="BJ197" s="26">
        <f>IF(BA197&gt;0.005,MIN(BA197,INDEX($AN197:$AU197,1,G$32)),0)</f>
        <v>0</v>
      </c>
      <c r="BK197" s="26">
        <f>IF(BB197&gt;0.005,MIN(BB197,INDEX($AN197:$AU197,1,H$32)),0)</f>
        <v>0</v>
      </c>
      <c r="BL197" s="26">
        <f>IF(BC197&gt;0.005,MIN(BC197,INDEX($AN197:$AU197,1,I$32)),0)</f>
        <v>0</v>
      </c>
      <c r="BM197" s="27">
        <f>IF(M197-J197&gt;0.005,1,0)</f>
        <v>0</v>
      </c>
    </row>
    <row r="198">
      <c r="A198" s="14" t="n">
        <v>162</v>
      </c>
      <c r="B198" s="26">
        <f>IF(AN198-INDEX($BE198:$BL198,1,$J$22)&lt;0.5,0,AN198-INDEX($BE198:$BL198,1,$J$22))</f>
        <v>0</v>
      </c>
      <c r="C198" s="26">
        <f>IF(AO198-INDEX($BE198:$BL198,1,$J$23)&lt;0.5,0,AO198-INDEX($BE198:$BL198,1,$J$23))</f>
        <v>0</v>
      </c>
      <c r="D198" s="26">
        <f>IF(AP198-INDEX($BE198:$BL198,1,$J$24)&lt;0.5,0,AP198-INDEX($BE198:$BL198,1,$J$24))</f>
        <v>0</v>
      </c>
      <c r="E198" s="26">
        <f>IF(AQ198-INDEX($BE198:$BL198,1,$J$25)&lt;0.5,0,AQ198-INDEX($BE198:$BL198,1,$J$25))</f>
        <v>0</v>
      </c>
      <c r="F198" s="26">
        <f>IF(AR198-INDEX($BE198:$BL198,1,$J$26)&lt;0.5,0,AR198-INDEX($BE198:$BL198,1,$J$26))</f>
        <v>0</v>
      </c>
      <c r="G198" s="26">
        <f>IF(AS198-INDEX($BE198:$BL198,1,$J$27)&lt;0.5,0,AS198-INDEX($BE198:$BL198,1,$J$27))</f>
        <v>0</v>
      </c>
      <c r="H198" s="26">
        <f>IF(AT198-INDEX($BE198:$BL198,1,$J$28)&lt;0.5,0,AT198-INDEX($BE198:$BL198,1,$J$28))</f>
        <v>0</v>
      </c>
      <c r="I198" s="26">
        <f>IF(AU198-INDEX($BE198:$BL198,1,$J$29)&lt;0.5,0,AU198-INDEX($BE198:$BL198,1,$J$29))</f>
        <v>0</v>
      </c>
      <c r="J198" s="13">
        <f>SUM(B198:I198)</f>
        <v>0</v>
      </c>
      <c r="K198" s="26">
        <f>SUM(O198:V198)</f>
        <v>0</v>
      </c>
      <c r="L198" s="26">
        <f>SUM(W198:AD198)+SUM(BE198:BL198)</f>
        <v>0</v>
      </c>
      <c r="M198" s="26">
        <f>J197</f>
        <v>0</v>
      </c>
      <c r="N198" s="27">
        <f>IF(M198&gt;0,1,0)</f>
        <v>0</v>
      </c>
      <c r="O198" s="26">
        <f>B197*$B$12/1200</f>
        <v>0</v>
      </c>
      <c r="P198" s="26">
        <f>C197*$C$12/1200</f>
        <v>0</v>
      </c>
      <c r="Q198" s="26">
        <f>D197*$D$12/1200</f>
        <v>0</v>
      </c>
      <c r="R198" s="26">
        <f>E197*$E$12/1200</f>
        <v>0</v>
      </c>
      <c r="S198" s="26">
        <f>F197*$F$12/1200</f>
        <v>0</v>
      </c>
      <c r="T198" s="26">
        <f>G197*$G$12/1200</f>
        <v>0</v>
      </c>
      <c r="U198" s="26">
        <f>H197*$H$12/1200</f>
        <v>0</v>
      </c>
      <c r="V198" s="26">
        <f>I197*$I$12/1200</f>
        <v>0</v>
      </c>
      <c r="W198" s="26">
        <f>IF(B197&gt;0,MIN($B$13,B197+O198,AE198),0)</f>
        <v>0</v>
      </c>
      <c r="X198" s="26">
        <f>IF(C197&gt;0,MIN($C$13,C197+P198,AF198),0)</f>
        <v>0</v>
      </c>
      <c r="Y198" s="26">
        <f>IF(D197&gt;0,MIN($D$13,D197+Q198,AG198),0)</f>
        <v>0</v>
      </c>
      <c r="Z198" s="26">
        <f>IF(E197&gt;0,MIN($E$13,E197+R198,AH198),0)</f>
        <v>0</v>
      </c>
      <c r="AA198" s="26">
        <f>IF(F197&gt;0,MIN($F$13,F197+S198,AI198),0)</f>
        <v>0</v>
      </c>
      <c r="AB198" s="26">
        <f>IF(G197&gt;0,MIN($G$13,G197+T198,AJ198),0)</f>
        <v>0</v>
      </c>
      <c r="AC198" s="26">
        <f>IF(H197&gt;0,MIN($H$13,H197+U198,AK198),0)</f>
        <v>0</v>
      </c>
      <c r="AD198" s="26">
        <f>IF(I197&gt;0,MIN($I$13,I197+V198,AL198),0)</f>
        <v>0</v>
      </c>
      <c r="AE198" s="26">
        <f>$B$19</f>
        <v>795</v>
      </c>
      <c r="AF198" s="26">
        <f>AE198-W198</f>
        <v>795</v>
      </c>
      <c r="AG198" s="26">
        <f>AF198-X198</f>
        <v>795</v>
      </c>
      <c r="AH198" s="26">
        <f>AG198-Y198</f>
        <v>795</v>
      </c>
      <c r="AI198" s="26">
        <f>AH198-Z198</f>
        <v>795</v>
      </c>
      <c r="AJ198" s="26">
        <f>AI198-AA198</f>
        <v>795</v>
      </c>
      <c r="AK198" s="26">
        <f>AJ198-AB198</f>
        <v>795</v>
      </c>
      <c r="AL198" s="26">
        <f>AK198-AC198</f>
        <v>795</v>
      </c>
      <c r="AM198" s="26">
        <f>AL198-AD198</f>
        <v>795</v>
      </c>
      <c r="AN198" s="26">
        <f>B197+O198-W198</f>
        <v>0</v>
      </c>
      <c r="AO198" s="26">
        <f>C197+P198-X198</f>
        <v>0</v>
      </c>
      <c r="AP198" s="26">
        <f>D197+Q198-Y198</f>
        <v>0</v>
      </c>
      <c r="AQ198" s="26">
        <f>E197+R198-Z198</f>
        <v>0</v>
      </c>
      <c r="AR198" s="26">
        <f>F197+S198-AA198</f>
        <v>0</v>
      </c>
      <c r="AS198" s="26">
        <f>G197+T198-AB198</f>
        <v>0</v>
      </c>
      <c r="AT198" s="26">
        <f>H197+U198-AC198</f>
        <v>0</v>
      </c>
      <c r="AU198" s="26">
        <f>I197+V198-AD198</f>
        <v>0</v>
      </c>
      <c r="AV198" s="26">
        <f>AM198</f>
        <v>795</v>
      </c>
      <c r="AW198" s="26">
        <f>AV198-BE198</f>
        <v>795</v>
      </c>
      <c r="AX198" s="26">
        <f>AW198-BF198</f>
        <v>795</v>
      </c>
      <c r="AY198" s="26">
        <f>AX198-BG198</f>
        <v>795</v>
      </c>
      <c r="AZ198" s="26">
        <f>AY198-BH198</f>
        <v>795</v>
      </c>
      <c r="BA198" s="26">
        <f>AZ198-BI198</f>
        <v>795</v>
      </c>
      <c r="BB198" s="26">
        <f>BA198-BJ198</f>
        <v>795</v>
      </c>
      <c r="BC198" s="26">
        <f>BB198-BK198</f>
        <v>795</v>
      </c>
      <c r="BD198" s="26">
        <f>BC198-BL198</f>
        <v>795</v>
      </c>
      <c r="BE198" s="26">
        <f>IF(AV198&gt;0.005,MIN(AV198,INDEX($AN198:$AU198,1,B$32)),0)</f>
        <v>0</v>
      </c>
      <c r="BF198" s="26">
        <f>IF(AW198&gt;0.005,MIN(AW198,INDEX($AN198:$AU198,1,C$32)),0)</f>
        <v>0</v>
      </c>
      <c r="BG198" s="26">
        <f>IF(AX198&gt;0.005,MIN(AX198,INDEX($AN198:$AU198,1,D$32)),0)</f>
        <v>0</v>
      </c>
      <c r="BH198" s="26">
        <f>IF(AY198&gt;0.005,MIN(AY198,INDEX($AN198:$AU198,1,E$32)),0)</f>
        <v>0</v>
      </c>
      <c r="BI198" s="26">
        <f>IF(AZ198&gt;0.005,MIN(AZ198,INDEX($AN198:$AU198,1,F$32)),0)</f>
        <v>0</v>
      </c>
      <c r="BJ198" s="26">
        <f>IF(BA198&gt;0.005,MIN(BA198,INDEX($AN198:$AU198,1,G$32)),0)</f>
        <v>0</v>
      </c>
      <c r="BK198" s="26">
        <f>IF(BB198&gt;0.005,MIN(BB198,INDEX($AN198:$AU198,1,H$32)),0)</f>
        <v>0</v>
      </c>
      <c r="BL198" s="26">
        <f>IF(BC198&gt;0.005,MIN(BC198,INDEX($AN198:$AU198,1,I$32)),0)</f>
        <v>0</v>
      </c>
      <c r="BM198" s="27">
        <f>IF(M198-J198&gt;0.005,1,0)</f>
        <v>0</v>
      </c>
    </row>
    <row r="199">
      <c r="A199" s="14" t="n">
        <v>163</v>
      </c>
      <c r="B199" s="26">
        <f>IF(AN199-INDEX($BE199:$BL199,1,$J$22)&lt;0.5,0,AN199-INDEX($BE199:$BL199,1,$J$22))</f>
        <v>0</v>
      </c>
      <c r="C199" s="26">
        <f>IF(AO199-INDEX($BE199:$BL199,1,$J$23)&lt;0.5,0,AO199-INDEX($BE199:$BL199,1,$J$23))</f>
        <v>0</v>
      </c>
      <c r="D199" s="26">
        <f>IF(AP199-INDEX($BE199:$BL199,1,$J$24)&lt;0.5,0,AP199-INDEX($BE199:$BL199,1,$J$24))</f>
        <v>0</v>
      </c>
      <c r="E199" s="26">
        <f>IF(AQ199-INDEX($BE199:$BL199,1,$J$25)&lt;0.5,0,AQ199-INDEX($BE199:$BL199,1,$J$25))</f>
        <v>0</v>
      </c>
      <c r="F199" s="26">
        <f>IF(AR199-INDEX($BE199:$BL199,1,$J$26)&lt;0.5,0,AR199-INDEX($BE199:$BL199,1,$J$26))</f>
        <v>0</v>
      </c>
      <c r="G199" s="26">
        <f>IF(AS199-INDEX($BE199:$BL199,1,$J$27)&lt;0.5,0,AS199-INDEX($BE199:$BL199,1,$J$27))</f>
        <v>0</v>
      </c>
      <c r="H199" s="26">
        <f>IF(AT199-INDEX($BE199:$BL199,1,$J$28)&lt;0.5,0,AT199-INDEX($BE199:$BL199,1,$J$28))</f>
        <v>0</v>
      </c>
      <c r="I199" s="26">
        <f>IF(AU199-INDEX($BE199:$BL199,1,$J$29)&lt;0.5,0,AU199-INDEX($BE199:$BL199,1,$J$29))</f>
        <v>0</v>
      </c>
      <c r="J199" s="13">
        <f>SUM(B199:I199)</f>
        <v>0</v>
      </c>
      <c r="K199" s="26">
        <f>SUM(O199:V199)</f>
        <v>0</v>
      </c>
      <c r="L199" s="26">
        <f>SUM(W199:AD199)+SUM(BE199:BL199)</f>
        <v>0</v>
      </c>
      <c r="M199" s="26">
        <f>J198</f>
        <v>0</v>
      </c>
      <c r="N199" s="27">
        <f>IF(M199&gt;0,1,0)</f>
        <v>0</v>
      </c>
      <c r="O199" s="26">
        <f>B198*$B$12/1200</f>
        <v>0</v>
      </c>
      <c r="P199" s="26">
        <f>C198*$C$12/1200</f>
        <v>0</v>
      </c>
      <c r="Q199" s="26">
        <f>D198*$D$12/1200</f>
        <v>0</v>
      </c>
      <c r="R199" s="26">
        <f>E198*$E$12/1200</f>
        <v>0</v>
      </c>
      <c r="S199" s="26">
        <f>F198*$F$12/1200</f>
        <v>0</v>
      </c>
      <c r="T199" s="26">
        <f>G198*$G$12/1200</f>
        <v>0</v>
      </c>
      <c r="U199" s="26">
        <f>H198*$H$12/1200</f>
        <v>0</v>
      </c>
      <c r="V199" s="26">
        <f>I198*$I$12/1200</f>
        <v>0</v>
      </c>
      <c r="W199" s="26">
        <f>IF(B198&gt;0,MIN($B$13,B198+O199,AE199),0)</f>
        <v>0</v>
      </c>
      <c r="X199" s="26">
        <f>IF(C198&gt;0,MIN($C$13,C198+P199,AF199),0)</f>
        <v>0</v>
      </c>
      <c r="Y199" s="26">
        <f>IF(D198&gt;0,MIN($D$13,D198+Q199,AG199),0)</f>
        <v>0</v>
      </c>
      <c r="Z199" s="26">
        <f>IF(E198&gt;0,MIN($E$13,E198+R199,AH199),0)</f>
        <v>0</v>
      </c>
      <c r="AA199" s="26">
        <f>IF(F198&gt;0,MIN($F$13,F198+S199,AI199),0)</f>
        <v>0</v>
      </c>
      <c r="AB199" s="26">
        <f>IF(G198&gt;0,MIN($G$13,G198+T199,AJ199),0)</f>
        <v>0</v>
      </c>
      <c r="AC199" s="26">
        <f>IF(H198&gt;0,MIN($H$13,H198+U199,AK199),0)</f>
        <v>0</v>
      </c>
      <c r="AD199" s="26">
        <f>IF(I198&gt;0,MIN($I$13,I198+V199,AL199),0)</f>
        <v>0</v>
      </c>
      <c r="AE199" s="26">
        <f>$B$19</f>
        <v>795</v>
      </c>
      <c r="AF199" s="26">
        <f>AE199-W199</f>
        <v>795</v>
      </c>
      <c r="AG199" s="26">
        <f>AF199-X199</f>
        <v>795</v>
      </c>
      <c r="AH199" s="26">
        <f>AG199-Y199</f>
        <v>795</v>
      </c>
      <c r="AI199" s="26">
        <f>AH199-Z199</f>
        <v>795</v>
      </c>
      <c r="AJ199" s="26">
        <f>AI199-AA199</f>
        <v>795</v>
      </c>
      <c r="AK199" s="26">
        <f>AJ199-AB199</f>
        <v>795</v>
      </c>
      <c r="AL199" s="26">
        <f>AK199-AC199</f>
        <v>795</v>
      </c>
      <c r="AM199" s="26">
        <f>AL199-AD199</f>
        <v>795</v>
      </c>
      <c r="AN199" s="26">
        <f>B198+O199-W199</f>
        <v>0</v>
      </c>
      <c r="AO199" s="26">
        <f>C198+P199-X199</f>
        <v>0</v>
      </c>
      <c r="AP199" s="26">
        <f>D198+Q199-Y199</f>
        <v>0</v>
      </c>
      <c r="AQ199" s="26">
        <f>E198+R199-Z199</f>
        <v>0</v>
      </c>
      <c r="AR199" s="26">
        <f>F198+S199-AA199</f>
        <v>0</v>
      </c>
      <c r="AS199" s="26">
        <f>G198+T199-AB199</f>
        <v>0</v>
      </c>
      <c r="AT199" s="26">
        <f>H198+U199-AC199</f>
        <v>0</v>
      </c>
      <c r="AU199" s="26">
        <f>I198+V199-AD199</f>
        <v>0</v>
      </c>
      <c r="AV199" s="26">
        <f>AM199</f>
        <v>795</v>
      </c>
      <c r="AW199" s="26">
        <f>AV199-BE199</f>
        <v>795</v>
      </c>
      <c r="AX199" s="26">
        <f>AW199-BF199</f>
        <v>795</v>
      </c>
      <c r="AY199" s="26">
        <f>AX199-BG199</f>
        <v>795</v>
      </c>
      <c r="AZ199" s="26">
        <f>AY199-BH199</f>
        <v>795</v>
      </c>
      <c r="BA199" s="26">
        <f>AZ199-BI199</f>
        <v>795</v>
      </c>
      <c r="BB199" s="26">
        <f>BA199-BJ199</f>
        <v>795</v>
      </c>
      <c r="BC199" s="26">
        <f>BB199-BK199</f>
        <v>795</v>
      </c>
      <c r="BD199" s="26">
        <f>BC199-BL199</f>
        <v>795</v>
      </c>
      <c r="BE199" s="26">
        <f>IF(AV199&gt;0.005,MIN(AV199,INDEX($AN199:$AU199,1,B$32)),0)</f>
        <v>0</v>
      </c>
      <c r="BF199" s="26">
        <f>IF(AW199&gt;0.005,MIN(AW199,INDEX($AN199:$AU199,1,C$32)),0)</f>
        <v>0</v>
      </c>
      <c r="BG199" s="26">
        <f>IF(AX199&gt;0.005,MIN(AX199,INDEX($AN199:$AU199,1,D$32)),0)</f>
        <v>0</v>
      </c>
      <c r="BH199" s="26">
        <f>IF(AY199&gt;0.005,MIN(AY199,INDEX($AN199:$AU199,1,E$32)),0)</f>
        <v>0</v>
      </c>
      <c r="BI199" s="26">
        <f>IF(AZ199&gt;0.005,MIN(AZ199,INDEX($AN199:$AU199,1,F$32)),0)</f>
        <v>0</v>
      </c>
      <c r="BJ199" s="26">
        <f>IF(BA199&gt;0.005,MIN(BA199,INDEX($AN199:$AU199,1,G$32)),0)</f>
        <v>0</v>
      </c>
      <c r="BK199" s="26">
        <f>IF(BB199&gt;0.005,MIN(BB199,INDEX($AN199:$AU199,1,H$32)),0)</f>
        <v>0</v>
      </c>
      <c r="BL199" s="26">
        <f>IF(BC199&gt;0.005,MIN(BC199,INDEX($AN199:$AU199,1,I$32)),0)</f>
        <v>0</v>
      </c>
      <c r="BM199" s="27">
        <f>IF(M199-J199&gt;0.005,1,0)</f>
        <v>0</v>
      </c>
    </row>
    <row r="200">
      <c r="A200" s="14" t="n">
        <v>164</v>
      </c>
      <c r="B200" s="26">
        <f>IF(AN200-INDEX($BE200:$BL200,1,$J$22)&lt;0.5,0,AN200-INDEX($BE200:$BL200,1,$J$22))</f>
        <v>0</v>
      </c>
      <c r="C200" s="26">
        <f>IF(AO200-INDEX($BE200:$BL200,1,$J$23)&lt;0.5,0,AO200-INDEX($BE200:$BL200,1,$J$23))</f>
        <v>0</v>
      </c>
      <c r="D200" s="26">
        <f>IF(AP200-INDEX($BE200:$BL200,1,$J$24)&lt;0.5,0,AP200-INDEX($BE200:$BL200,1,$J$24))</f>
        <v>0</v>
      </c>
      <c r="E200" s="26">
        <f>IF(AQ200-INDEX($BE200:$BL200,1,$J$25)&lt;0.5,0,AQ200-INDEX($BE200:$BL200,1,$J$25))</f>
        <v>0</v>
      </c>
      <c r="F200" s="26">
        <f>IF(AR200-INDEX($BE200:$BL200,1,$J$26)&lt;0.5,0,AR200-INDEX($BE200:$BL200,1,$J$26))</f>
        <v>0</v>
      </c>
      <c r="G200" s="26">
        <f>IF(AS200-INDEX($BE200:$BL200,1,$J$27)&lt;0.5,0,AS200-INDEX($BE200:$BL200,1,$J$27))</f>
        <v>0</v>
      </c>
      <c r="H200" s="26">
        <f>IF(AT200-INDEX($BE200:$BL200,1,$J$28)&lt;0.5,0,AT200-INDEX($BE200:$BL200,1,$J$28))</f>
        <v>0</v>
      </c>
      <c r="I200" s="26">
        <f>IF(AU200-INDEX($BE200:$BL200,1,$J$29)&lt;0.5,0,AU200-INDEX($BE200:$BL200,1,$J$29))</f>
        <v>0</v>
      </c>
      <c r="J200" s="13">
        <f>SUM(B200:I200)</f>
        <v>0</v>
      </c>
      <c r="K200" s="26">
        <f>SUM(O200:V200)</f>
        <v>0</v>
      </c>
      <c r="L200" s="26">
        <f>SUM(W200:AD200)+SUM(BE200:BL200)</f>
        <v>0</v>
      </c>
      <c r="M200" s="26">
        <f>J199</f>
        <v>0</v>
      </c>
      <c r="N200" s="27">
        <f>IF(M200&gt;0,1,0)</f>
        <v>0</v>
      </c>
      <c r="O200" s="26">
        <f>B199*$B$12/1200</f>
        <v>0</v>
      </c>
      <c r="P200" s="26">
        <f>C199*$C$12/1200</f>
        <v>0</v>
      </c>
      <c r="Q200" s="26">
        <f>D199*$D$12/1200</f>
        <v>0</v>
      </c>
      <c r="R200" s="26">
        <f>E199*$E$12/1200</f>
        <v>0</v>
      </c>
      <c r="S200" s="26">
        <f>F199*$F$12/1200</f>
        <v>0</v>
      </c>
      <c r="T200" s="26">
        <f>G199*$G$12/1200</f>
        <v>0</v>
      </c>
      <c r="U200" s="26">
        <f>H199*$H$12/1200</f>
        <v>0</v>
      </c>
      <c r="V200" s="26">
        <f>I199*$I$12/1200</f>
        <v>0</v>
      </c>
      <c r="W200" s="26">
        <f>IF(B199&gt;0,MIN($B$13,B199+O200,AE200),0)</f>
        <v>0</v>
      </c>
      <c r="X200" s="26">
        <f>IF(C199&gt;0,MIN($C$13,C199+P200,AF200),0)</f>
        <v>0</v>
      </c>
      <c r="Y200" s="26">
        <f>IF(D199&gt;0,MIN($D$13,D199+Q200,AG200),0)</f>
        <v>0</v>
      </c>
      <c r="Z200" s="26">
        <f>IF(E199&gt;0,MIN($E$13,E199+R200,AH200),0)</f>
        <v>0</v>
      </c>
      <c r="AA200" s="26">
        <f>IF(F199&gt;0,MIN($F$13,F199+S200,AI200),0)</f>
        <v>0</v>
      </c>
      <c r="AB200" s="26">
        <f>IF(G199&gt;0,MIN($G$13,G199+T200,AJ200),0)</f>
        <v>0</v>
      </c>
      <c r="AC200" s="26">
        <f>IF(H199&gt;0,MIN($H$13,H199+U200,AK200),0)</f>
        <v>0</v>
      </c>
      <c r="AD200" s="26">
        <f>IF(I199&gt;0,MIN($I$13,I199+V200,AL200),0)</f>
        <v>0</v>
      </c>
      <c r="AE200" s="26">
        <f>$B$19</f>
        <v>795</v>
      </c>
      <c r="AF200" s="26">
        <f>AE200-W200</f>
        <v>795</v>
      </c>
      <c r="AG200" s="26">
        <f>AF200-X200</f>
        <v>795</v>
      </c>
      <c r="AH200" s="26">
        <f>AG200-Y200</f>
        <v>795</v>
      </c>
      <c r="AI200" s="26">
        <f>AH200-Z200</f>
        <v>795</v>
      </c>
      <c r="AJ200" s="26">
        <f>AI200-AA200</f>
        <v>795</v>
      </c>
      <c r="AK200" s="26">
        <f>AJ200-AB200</f>
        <v>795</v>
      </c>
      <c r="AL200" s="26">
        <f>AK200-AC200</f>
        <v>795</v>
      </c>
      <c r="AM200" s="26">
        <f>AL200-AD200</f>
        <v>795</v>
      </c>
      <c r="AN200" s="26">
        <f>B199+O200-W200</f>
        <v>0</v>
      </c>
      <c r="AO200" s="26">
        <f>C199+P200-X200</f>
        <v>0</v>
      </c>
      <c r="AP200" s="26">
        <f>D199+Q200-Y200</f>
        <v>0</v>
      </c>
      <c r="AQ200" s="26">
        <f>E199+R200-Z200</f>
        <v>0</v>
      </c>
      <c r="AR200" s="26">
        <f>F199+S200-AA200</f>
        <v>0</v>
      </c>
      <c r="AS200" s="26">
        <f>G199+T200-AB200</f>
        <v>0</v>
      </c>
      <c r="AT200" s="26">
        <f>H199+U200-AC200</f>
        <v>0</v>
      </c>
      <c r="AU200" s="26">
        <f>I199+V200-AD200</f>
        <v>0</v>
      </c>
      <c r="AV200" s="26">
        <f>AM200</f>
        <v>795</v>
      </c>
      <c r="AW200" s="26">
        <f>AV200-BE200</f>
        <v>795</v>
      </c>
      <c r="AX200" s="26">
        <f>AW200-BF200</f>
        <v>795</v>
      </c>
      <c r="AY200" s="26">
        <f>AX200-BG200</f>
        <v>795</v>
      </c>
      <c r="AZ200" s="26">
        <f>AY200-BH200</f>
        <v>795</v>
      </c>
      <c r="BA200" s="26">
        <f>AZ200-BI200</f>
        <v>795</v>
      </c>
      <c r="BB200" s="26">
        <f>BA200-BJ200</f>
        <v>795</v>
      </c>
      <c r="BC200" s="26">
        <f>BB200-BK200</f>
        <v>795</v>
      </c>
      <c r="BD200" s="26">
        <f>BC200-BL200</f>
        <v>795</v>
      </c>
      <c r="BE200" s="26">
        <f>IF(AV200&gt;0.005,MIN(AV200,INDEX($AN200:$AU200,1,B$32)),0)</f>
        <v>0</v>
      </c>
      <c r="BF200" s="26">
        <f>IF(AW200&gt;0.005,MIN(AW200,INDEX($AN200:$AU200,1,C$32)),0)</f>
        <v>0</v>
      </c>
      <c r="BG200" s="26">
        <f>IF(AX200&gt;0.005,MIN(AX200,INDEX($AN200:$AU200,1,D$32)),0)</f>
        <v>0</v>
      </c>
      <c r="BH200" s="26">
        <f>IF(AY200&gt;0.005,MIN(AY200,INDEX($AN200:$AU200,1,E$32)),0)</f>
        <v>0</v>
      </c>
      <c r="BI200" s="26">
        <f>IF(AZ200&gt;0.005,MIN(AZ200,INDEX($AN200:$AU200,1,F$32)),0)</f>
        <v>0</v>
      </c>
      <c r="BJ200" s="26">
        <f>IF(BA200&gt;0.005,MIN(BA200,INDEX($AN200:$AU200,1,G$32)),0)</f>
        <v>0</v>
      </c>
      <c r="BK200" s="26">
        <f>IF(BB200&gt;0.005,MIN(BB200,INDEX($AN200:$AU200,1,H$32)),0)</f>
        <v>0</v>
      </c>
      <c r="BL200" s="26">
        <f>IF(BC200&gt;0.005,MIN(BC200,INDEX($AN200:$AU200,1,I$32)),0)</f>
        <v>0</v>
      </c>
      <c r="BM200" s="27">
        <f>IF(M200-J200&gt;0.005,1,0)</f>
        <v>0</v>
      </c>
    </row>
    <row r="201">
      <c r="A201" s="14" t="n">
        <v>165</v>
      </c>
      <c r="B201" s="26">
        <f>IF(AN201-INDEX($BE201:$BL201,1,$J$22)&lt;0.5,0,AN201-INDEX($BE201:$BL201,1,$J$22))</f>
        <v>0</v>
      </c>
      <c r="C201" s="26">
        <f>IF(AO201-INDEX($BE201:$BL201,1,$J$23)&lt;0.5,0,AO201-INDEX($BE201:$BL201,1,$J$23))</f>
        <v>0</v>
      </c>
      <c r="D201" s="26">
        <f>IF(AP201-INDEX($BE201:$BL201,1,$J$24)&lt;0.5,0,AP201-INDEX($BE201:$BL201,1,$J$24))</f>
        <v>0</v>
      </c>
      <c r="E201" s="26">
        <f>IF(AQ201-INDEX($BE201:$BL201,1,$J$25)&lt;0.5,0,AQ201-INDEX($BE201:$BL201,1,$J$25))</f>
        <v>0</v>
      </c>
      <c r="F201" s="26">
        <f>IF(AR201-INDEX($BE201:$BL201,1,$J$26)&lt;0.5,0,AR201-INDEX($BE201:$BL201,1,$J$26))</f>
        <v>0</v>
      </c>
      <c r="G201" s="26">
        <f>IF(AS201-INDEX($BE201:$BL201,1,$J$27)&lt;0.5,0,AS201-INDEX($BE201:$BL201,1,$J$27))</f>
        <v>0</v>
      </c>
      <c r="H201" s="26">
        <f>IF(AT201-INDEX($BE201:$BL201,1,$J$28)&lt;0.5,0,AT201-INDEX($BE201:$BL201,1,$J$28))</f>
        <v>0</v>
      </c>
      <c r="I201" s="26">
        <f>IF(AU201-INDEX($BE201:$BL201,1,$J$29)&lt;0.5,0,AU201-INDEX($BE201:$BL201,1,$J$29))</f>
        <v>0</v>
      </c>
      <c r="J201" s="13">
        <f>SUM(B201:I201)</f>
        <v>0</v>
      </c>
      <c r="K201" s="26">
        <f>SUM(O201:V201)</f>
        <v>0</v>
      </c>
      <c r="L201" s="26">
        <f>SUM(W201:AD201)+SUM(BE201:BL201)</f>
        <v>0</v>
      </c>
      <c r="M201" s="26">
        <f>J200</f>
        <v>0</v>
      </c>
      <c r="N201" s="27">
        <f>IF(M201&gt;0,1,0)</f>
        <v>0</v>
      </c>
      <c r="O201" s="26">
        <f>B200*$B$12/1200</f>
        <v>0</v>
      </c>
      <c r="P201" s="26">
        <f>C200*$C$12/1200</f>
        <v>0</v>
      </c>
      <c r="Q201" s="26">
        <f>D200*$D$12/1200</f>
        <v>0</v>
      </c>
      <c r="R201" s="26">
        <f>E200*$E$12/1200</f>
        <v>0</v>
      </c>
      <c r="S201" s="26">
        <f>F200*$F$12/1200</f>
        <v>0</v>
      </c>
      <c r="T201" s="26">
        <f>G200*$G$12/1200</f>
        <v>0</v>
      </c>
      <c r="U201" s="26">
        <f>H200*$H$12/1200</f>
        <v>0</v>
      </c>
      <c r="V201" s="26">
        <f>I200*$I$12/1200</f>
        <v>0</v>
      </c>
      <c r="W201" s="26">
        <f>IF(B200&gt;0,MIN($B$13,B200+O201,AE201),0)</f>
        <v>0</v>
      </c>
      <c r="X201" s="26">
        <f>IF(C200&gt;0,MIN($C$13,C200+P201,AF201),0)</f>
        <v>0</v>
      </c>
      <c r="Y201" s="26">
        <f>IF(D200&gt;0,MIN($D$13,D200+Q201,AG201),0)</f>
        <v>0</v>
      </c>
      <c r="Z201" s="26">
        <f>IF(E200&gt;0,MIN($E$13,E200+R201,AH201),0)</f>
        <v>0</v>
      </c>
      <c r="AA201" s="26">
        <f>IF(F200&gt;0,MIN($F$13,F200+S201,AI201),0)</f>
        <v>0</v>
      </c>
      <c r="AB201" s="26">
        <f>IF(G200&gt;0,MIN($G$13,G200+T201,AJ201),0)</f>
        <v>0</v>
      </c>
      <c r="AC201" s="26">
        <f>IF(H200&gt;0,MIN($H$13,H200+U201,AK201),0)</f>
        <v>0</v>
      </c>
      <c r="AD201" s="26">
        <f>IF(I200&gt;0,MIN($I$13,I200+V201,AL201),0)</f>
        <v>0</v>
      </c>
      <c r="AE201" s="26">
        <f>$B$19</f>
        <v>795</v>
      </c>
      <c r="AF201" s="26">
        <f>AE201-W201</f>
        <v>795</v>
      </c>
      <c r="AG201" s="26">
        <f>AF201-X201</f>
        <v>795</v>
      </c>
      <c r="AH201" s="26">
        <f>AG201-Y201</f>
        <v>795</v>
      </c>
      <c r="AI201" s="26">
        <f>AH201-Z201</f>
        <v>795</v>
      </c>
      <c r="AJ201" s="26">
        <f>AI201-AA201</f>
        <v>795</v>
      </c>
      <c r="AK201" s="26">
        <f>AJ201-AB201</f>
        <v>795</v>
      </c>
      <c r="AL201" s="26">
        <f>AK201-AC201</f>
        <v>795</v>
      </c>
      <c r="AM201" s="26">
        <f>AL201-AD201</f>
        <v>795</v>
      </c>
      <c r="AN201" s="26">
        <f>B200+O201-W201</f>
        <v>0</v>
      </c>
      <c r="AO201" s="26">
        <f>C200+P201-X201</f>
        <v>0</v>
      </c>
      <c r="AP201" s="26">
        <f>D200+Q201-Y201</f>
        <v>0</v>
      </c>
      <c r="AQ201" s="26">
        <f>E200+R201-Z201</f>
        <v>0</v>
      </c>
      <c r="AR201" s="26">
        <f>F200+S201-AA201</f>
        <v>0</v>
      </c>
      <c r="AS201" s="26">
        <f>G200+T201-AB201</f>
        <v>0</v>
      </c>
      <c r="AT201" s="26">
        <f>H200+U201-AC201</f>
        <v>0</v>
      </c>
      <c r="AU201" s="26">
        <f>I200+V201-AD201</f>
        <v>0</v>
      </c>
      <c r="AV201" s="26">
        <f>AM201</f>
        <v>795</v>
      </c>
      <c r="AW201" s="26">
        <f>AV201-BE201</f>
        <v>795</v>
      </c>
      <c r="AX201" s="26">
        <f>AW201-BF201</f>
        <v>795</v>
      </c>
      <c r="AY201" s="26">
        <f>AX201-BG201</f>
        <v>795</v>
      </c>
      <c r="AZ201" s="26">
        <f>AY201-BH201</f>
        <v>795</v>
      </c>
      <c r="BA201" s="26">
        <f>AZ201-BI201</f>
        <v>795</v>
      </c>
      <c r="BB201" s="26">
        <f>BA201-BJ201</f>
        <v>795</v>
      </c>
      <c r="BC201" s="26">
        <f>BB201-BK201</f>
        <v>795</v>
      </c>
      <c r="BD201" s="26">
        <f>BC201-BL201</f>
        <v>795</v>
      </c>
      <c r="BE201" s="26">
        <f>IF(AV201&gt;0.005,MIN(AV201,INDEX($AN201:$AU201,1,B$32)),0)</f>
        <v>0</v>
      </c>
      <c r="BF201" s="26">
        <f>IF(AW201&gt;0.005,MIN(AW201,INDEX($AN201:$AU201,1,C$32)),0)</f>
        <v>0</v>
      </c>
      <c r="BG201" s="26">
        <f>IF(AX201&gt;0.005,MIN(AX201,INDEX($AN201:$AU201,1,D$32)),0)</f>
        <v>0</v>
      </c>
      <c r="BH201" s="26">
        <f>IF(AY201&gt;0.005,MIN(AY201,INDEX($AN201:$AU201,1,E$32)),0)</f>
        <v>0</v>
      </c>
      <c r="BI201" s="26">
        <f>IF(AZ201&gt;0.005,MIN(AZ201,INDEX($AN201:$AU201,1,F$32)),0)</f>
        <v>0</v>
      </c>
      <c r="BJ201" s="26">
        <f>IF(BA201&gt;0.005,MIN(BA201,INDEX($AN201:$AU201,1,G$32)),0)</f>
        <v>0</v>
      </c>
      <c r="BK201" s="26">
        <f>IF(BB201&gt;0.005,MIN(BB201,INDEX($AN201:$AU201,1,H$32)),0)</f>
        <v>0</v>
      </c>
      <c r="BL201" s="26">
        <f>IF(BC201&gt;0.005,MIN(BC201,INDEX($AN201:$AU201,1,I$32)),0)</f>
        <v>0</v>
      </c>
      <c r="BM201" s="27">
        <f>IF(M201-J201&gt;0.005,1,0)</f>
        <v>0</v>
      </c>
    </row>
    <row r="202">
      <c r="A202" s="14" t="n">
        <v>166</v>
      </c>
      <c r="B202" s="26">
        <f>IF(AN202-INDEX($BE202:$BL202,1,$J$22)&lt;0.5,0,AN202-INDEX($BE202:$BL202,1,$J$22))</f>
        <v>0</v>
      </c>
      <c r="C202" s="26">
        <f>IF(AO202-INDEX($BE202:$BL202,1,$J$23)&lt;0.5,0,AO202-INDEX($BE202:$BL202,1,$J$23))</f>
        <v>0</v>
      </c>
      <c r="D202" s="26">
        <f>IF(AP202-INDEX($BE202:$BL202,1,$J$24)&lt;0.5,0,AP202-INDEX($BE202:$BL202,1,$J$24))</f>
        <v>0</v>
      </c>
      <c r="E202" s="26">
        <f>IF(AQ202-INDEX($BE202:$BL202,1,$J$25)&lt;0.5,0,AQ202-INDEX($BE202:$BL202,1,$J$25))</f>
        <v>0</v>
      </c>
      <c r="F202" s="26">
        <f>IF(AR202-INDEX($BE202:$BL202,1,$J$26)&lt;0.5,0,AR202-INDEX($BE202:$BL202,1,$J$26))</f>
        <v>0</v>
      </c>
      <c r="G202" s="26">
        <f>IF(AS202-INDEX($BE202:$BL202,1,$J$27)&lt;0.5,0,AS202-INDEX($BE202:$BL202,1,$J$27))</f>
        <v>0</v>
      </c>
      <c r="H202" s="26">
        <f>IF(AT202-INDEX($BE202:$BL202,1,$J$28)&lt;0.5,0,AT202-INDEX($BE202:$BL202,1,$J$28))</f>
        <v>0</v>
      </c>
      <c r="I202" s="26">
        <f>IF(AU202-INDEX($BE202:$BL202,1,$J$29)&lt;0.5,0,AU202-INDEX($BE202:$BL202,1,$J$29))</f>
        <v>0</v>
      </c>
      <c r="J202" s="13">
        <f>SUM(B202:I202)</f>
        <v>0</v>
      </c>
      <c r="K202" s="26">
        <f>SUM(O202:V202)</f>
        <v>0</v>
      </c>
      <c r="L202" s="26">
        <f>SUM(W202:AD202)+SUM(BE202:BL202)</f>
        <v>0</v>
      </c>
      <c r="M202" s="26">
        <f>J201</f>
        <v>0</v>
      </c>
      <c r="N202" s="27">
        <f>IF(M202&gt;0,1,0)</f>
        <v>0</v>
      </c>
      <c r="O202" s="26">
        <f>B201*$B$12/1200</f>
        <v>0</v>
      </c>
      <c r="P202" s="26">
        <f>C201*$C$12/1200</f>
        <v>0</v>
      </c>
      <c r="Q202" s="26">
        <f>D201*$D$12/1200</f>
        <v>0</v>
      </c>
      <c r="R202" s="26">
        <f>E201*$E$12/1200</f>
        <v>0</v>
      </c>
      <c r="S202" s="26">
        <f>F201*$F$12/1200</f>
        <v>0</v>
      </c>
      <c r="T202" s="26">
        <f>G201*$G$12/1200</f>
        <v>0</v>
      </c>
      <c r="U202" s="26">
        <f>H201*$H$12/1200</f>
        <v>0</v>
      </c>
      <c r="V202" s="26">
        <f>I201*$I$12/1200</f>
        <v>0</v>
      </c>
      <c r="W202" s="26">
        <f>IF(B201&gt;0,MIN($B$13,B201+O202,AE202),0)</f>
        <v>0</v>
      </c>
      <c r="X202" s="26">
        <f>IF(C201&gt;0,MIN($C$13,C201+P202,AF202),0)</f>
        <v>0</v>
      </c>
      <c r="Y202" s="26">
        <f>IF(D201&gt;0,MIN($D$13,D201+Q202,AG202),0)</f>
        <v>0</v>
      </c>
      <c r="Z202" s="26">
        <f>IF(E201&gt;0,MIN($E$13,E201+R202,AH202),0)</f>
        <v>0</v>
      </c>
      <c r="AA202" s="26">
        <f>IF(F201&gt;0,MIN($F$13,F201+S202,AI202),0)</f>
        <v>0</v>
      </c>
      <c r="AB202" s="26">
        <f>IF(G201&gt;0,MIN($G$13,G201+T202,AJ202),0)</f>
        <v>0</v>
      </c>
      <c r="AC202" s="26">
        <f>IF(H201&gt;0,MIN($H$13,H201+U202,AK202),0)</f>
        <v>0</v>
      </c>
      <c r="AD202" s="26">
        <f>IF(I201&gt;0,MIN($I$13,I201+V202,AL202),0)</f>
        <v>0</v>
      </c>
      <c r="AE202" s="26">
        <f>$B$19</f>
        <v>795</v>
      </c>
      <c r="AF202" s="26">
        <f>AE202-W202</f>
        <v>795</v>
      </c>
      <c r="AG202" s="26">
        <f>AF202-X202</f>
        <v>795</v>
      </c>
      <c r="AH202" s="26">
        <f>AG202-Y202</f>
        <v>795</v>
      </c>
      <c r="AI202" s="26">
        <f>AH202-Z202</f>
        <v>795</v>
      </c>
      <c r="AJ202" s="26">
        <f>AI202-AA202</f>
        <v>795</v>
      </c>
      <c r="AK202" s="26">
        <f>AJ202-AB202</f>
        <v>795</v>
      </c>
      <c r="AL202" s="26">
        <f>AK202-AC202</f>
        <v>795</v>
      </c>
      <c r="AM202" s="26">
        <f>AL202-AD202</f>
        <v>795</v>
      </c>
      <c r="AN202" s="26">
        <f>B201+O202-W202</f>
        <v>0</v>
      </c>
      <c r="AO202" s="26">
        <f>C201+P202-X202</f>
        <v>0</v>
      </c>
      <c r="AP202" s="26">
        <f>D201+Q202-Y202</f>
        <v>0</v>
      </c>
      <c r="AQ202" s="26">
        <f>E201+R202-Z202</f>
        <v>0</v>
      </c>
      <c r="AR202" s="26">
        <f>F201+S202-AA202</f>
        <v>0</v>
      </c>
      <c r="AS202" s="26">
        <f>G201+T202-AB202</f>
        <v>0</v>
      </c>
      <c r="AT202" s="26">
        <f>H201+U202-AC202</f>
        <v>0</v>
      </c>
      <c r="AU202" s="26">
        <f>I201+V202-AD202</f>
        <v>0</v>
      </c>
      <c r="AV202" s="26">
        <f>AM202</f>
        <v>795</v>
      </c>
      <c r="AW202" s="26">
        <f>AV202-BE202</f>
        <v>795</v>
      </c>
      <c r="AX202" s="26">
        <f>AW202-BF202</f>
        <v>795</v>
      </c>
      <c r="AY202" s="26">
        <f>AX202-BG202</f>
        <v>795</v>
      </c>
      <c r="AZ202" s="26">
        <f>AY202-BH202</f>
        <v>795</v>
      </c>
      <c r="BA202" s="26">
        <f>AZ202-BI202</f>
        <v>795</v>
      </c>
      <c r="BB202" s="26">
        <f>BA202-BJ202</f>
        <v>795</v>
      </c>
      <c r="BC202" s="26">
        <f>BB202-BK202</f>
        <v>795</v>
      </c>
      <c r="BD202" s="26">
        <f>BC202-BL202</f>
        <v>795</v>
      </c>
      <c r="BE202" s="26">
        <f>IF(AV202&gt;0.005,MIN(AV202,INDEX($AN202:$AU202,1,B$32)),0)</f>
        <v>0</v>
      </c>
      <c r="BF202" s="26">
        <f>IF(AW202&gt;0.005,MIN(AW202,INDEX($AN202:$AU202,1,C$32)),0)</f>
        <v>0</v>
      </c>
      <c r="BG202" s="26">
        <f>IF(AX202&gt;0.005,MIN(AX202,INDEX($AN202:$AU202,1,D$32)),0)</f>
        <v>0</v>
      </c>
      <c r="BH202" s="26">
        <f>IF(AY202&gt;0.005,MIN(AY202,INDEX($AN202:$AU202,1,E$32)),0)</f>
        <v>0</v>
      </c>
      <c r="BI202" s="26">
        <f>IF(AZ202&gt;0.005,MIN(AZ202,INDEX($AN202:$AU202,1,F$32)),0)</f>
        <v>0</v>
      </c>
      <c r="BJ202" s="26">
        <f>IF(BA202&gt;0.005,MIN(BA202,INDEX($AN202:$AU202,1,G$32)),0)</f>
        <v>0</v>
      </c>
      <c r="BK202" s="26">
        <f>IF(BB202&gt;0.005,MIN(BB202,INDEX($AN202:$AU202,1,H$32)),0)</f>
        <v>0</v>
      </c>
      <c r="BL202" s="26">
        <f>IF(BC202&gt;0.005,MIN(BC202,INDEX($AN202:$AU202,1,I$32)),0)</f>
        <v>0</v>
      </c>
      <c r="BM202" s="27">
        <f>IF(M202-J202&gt;0.005,1,0)</f>
        <v>0</v>
      </c>
    </row>
    <row r="203">
      <c r="A203" s="14" t="n">
        <v>167</v>
      </c>
      <c r="B203" s="26">
        <f>IF(AN203-INDEX($BE203:$BL203,1,$J$22)&lt;0.5,0,AN203-INDEX($BE203:$BL203,1,$J$22))</f>
        <v>0</v>
      </c>
      <c r="C203" s="26">
        <f>IF(AO203-INDEX($BE203:$BL203,1,$J$23)&lt;0.5,0,AO203-INDEX($BE203:$BL203,1,$J$23))</f>
        <v>0</v>
      </c>
      <c r="D203" s="26">
        <f>IF(AP203-INDEX($BE203:$BL203,1,$J$24)&lt;0.5,0,AP203-INDEX($BE203:$BL203,1,$J$24))</f>
        <v>0</v>
      </c>
      <c r="E203" s="26">
        <f>IF(AQ203-INDEX($BE203:$BL203,1,$J$25)&lt;0.5,0,AQ203-INDEX($BE203:$BL203,1,$J$25))</f>
        <v>0</v>
      </c>
      <c r="F203" s="26">
        <f>IF(AR203-INDEX($BE203:$BL203,1,$J$26)&lt;0.5,0,AR203-INDEX($BE203:$BL203,1,$J$26))</f>
        <v>0</v>
      </c>
      <c r="G203" s="26">
        <f>IF(AS203-INDEX($BE203:$BL203,1,$J$27)&lt;0.5,0,AS203-INDEX($BE203:$BL203,1,$J$27))</f>
        <v>0</v>
      </c>
      <c r="H203" s="26">
        <f>IF(AT203-INDEX($BE203:$BL203,1,$J$28)&lt;0.5,0,AT203-INDEX($BE203:$BL203,1,$J$28))</f>
        <v>0</v>
      </c>
      <c r="I203" s="26">
        <f>IF(AU203-INDEX($BE203:$BL203,1,$J$29)&lt;0.5,0,AU203-INDEX($BE203:$BL203,1,$J$29))</f>
        <v>0</v>
      </c>
      <c r="J203" s="13">
        <f>SUM(B203:I203)</f>
        <v>0</v>
      </c>
      <c r="K203" s="26">
        <f>SUM(O203:V203)</f>
        <v>0</v>
      </c>
      <c r="L203" s="26">
        <f>SUM(W203:AD203)+SUM(BE203:BL203)</f>
        <v>0</v>
      </c>
      <c r="M203" s="26">
        <f>J202</f>
        <v>0</v>
      </c>
      <c r="N203" s="27">
        <f>IF(M203&gt;0,1,0)</f>
        <v>0</v>
      </c>
      <c r="O203" s="26">
        <f>B202*$B$12/1200</f>
        <v>0</v>
      </c>
      <c r="P203" s="26">
        <f>C202*$C$12/1200</f>
        <v>0</v>
      </c>
      <c r="Q203" s="26">
        <f>D202*$D$12/1200</f>
        <v>0</v>
      </c>
      <c r="R203" s="26">
        <f>E202*$E$12/1200</f>
        <v>0</v>
      </c>
      <c r="S203" s="26">
        <f>F202*$F$12/1200</f>
        <v>0</v>
      </c>
      <c r="T203" s="26">
        <f>G202*$G$12/1200</f>
        <v>0</v>
      </c>
      <c r="U203" s="26">
        <f>H202*$H$12/1200</f>
        <v>0</v>
      </c>
      <c r="V203" s="26">
        <f>I202*$I$12/1200</f>
        <v>0</v>
      </c>
      <c r="W203" s="26">
        <f>IF(B202&gt;0,MIN($B$13,B202+O203,AE203),0)</f>
        <v>0</v>
      </c>
      <c r="X203" s="26">
        <f>IF(C202&gt;0,MIN($C$13,C202+P203,AF203),0)</f>
        <v>0</v>
      </c>
      <c r="Y203" s="26">
        <f>IF(D202&gt;0,MIN($D$13,D202+Q203,AG203),0)</f>
        <v>0</v>
      </c>
      <c r="Z203" s="26">
        <f>IF(E202&gt;0,MIN($E$13,E202+R203,AH203),0)</f>
        <v>0</v>
      </c>
      <c r="AA203" s="26">
        <f>IF(F202&gt;0,MIN($F$13,F202+S203,AI203),0)</f>
        <v>0</v>
      </c>
      <c r="AB203" s="26">
        <f>IF(G202&gt;0,MIN($G$13,G202+T203,AJ203),0)</f>
        <v>0</v>
      </c>
      <c r="AC203" s="26">
        <f>IF(H202&gt;0,MIN($H$13,H202+U203,AK203),0)</f>
        <v>0</v>
      </c>
      <c r="AD203" s="26">
        <f>IF(I202&gt;0,MIN($I$13,I202+V203,AL203),0)</f>
        <v>0</v>
      </c>
      <c r="AE203" s="26">
        <f>$B$19</f>
        <v>795</v>
      </c>
      <c r="AF203" s="26">
        <f>AE203-W203</f>
        <v>795</v>
      </c>
      <c r="AG203" s="26">
        <f>AF203-X203</f>
        <v>795</v>
      </c>
      <c r="AH203" s="26">
        <f>AG203-Y203</f>
        <v>795</v>
      </c>
      <c r="AI203" s="26">
        <f>AH203-Z203</f>
        <v>795</v>
      </c>
      <c r="AJ203" s="26">
        <f>AI203-AA203</f>
        <v>795</v>
      </c>
      <c r="AK203" s="26">
        <f>AJ203-AB203</f>
        <v>795</v>
      </c>
      <c r="AL203" s="26">
        <f>AK203-AC203</f>
        <v>795</v>
      </c>
      <c r="AM203" s="26">
        <f>AL203-AD203</f>
        <v>795</v>
      </c>
      <c r="AN203" s="26">
        <f>B202+O203-W203</f>
        <v>0</v>
      </c>
      <c r="AO203" s="26">
        <f>C202+P203-X203</f>
        <v>0</v>
      </c>
      <c r="AP203" s="26">
        <f>D202+Q203-Y203</f>
        <v>0</v>
      </c>
      <c r="AQ203" s="26">
        <f>E202+R203-Z203</f>
        <v>0</v>
      </c>
      <c r="AR203" s="26">
        <f>F202+S203-AA203</f>
        <v>0</v>
      </c>
      <c r="AS203" s="26">
        <f>G202+T203-AB203</f>
        <v>0</v>
      </c>
      <c r="AT203" s="26">
        <f>H202+U203-AC203</f>
        <v>0</v>
      </c>
      <c r="AU203" s="26">
        <f>I202+V203-AD203</f>
        <v>0</v>
      </c>
      <c r="AV203" s="26">
        <f>AM203</f>
        <v>795</v>
      </c>
      <c r="AW203" s="26">
        <f>AV203-BE203</f>
        <v>795</v>
      </c>
      <c r="AX203" s="26">
        <f>AW203-BF203</f>
        <v>795</v>
      </c>
      <c r="AY203" s="26">
        <f>AX203-BG203</f>
        <v>795</v>
      </c>
      <c r="AZ203" s="26">
        <f>AY203-BH203</f>
        <v>795</v>
      </c>
      <c r="BA203" s="26">
        <f>AZ203-BI203</f>
        <v>795</v>
      </c>
      <c r="BB203" s="26">
        <f>BA203-BJ203</f>
        <v>795</v>
      </c>
      <c r="BC203" s="26">
        <f>BB203-BK203</f>
        <v>795</v>
      </c>
      <c r="BD203" s="26">
        <f>BC203-BL203</f>
        <v>795</v>
      </c>
      <c r="BE203" s="26">
        <f>IF(AV203&gt;0.005,MIN(AV203,INDEX($AN203:$AU203,1,B$32)),0)</f>
        <v>0</v>
      </c>
      <c r="BF203" s="26">
        <f>IF(AW203&gt;0.005,MIN(AW203,INDEX($AN203:$AU203,1,C$32)),0)</f>
        <v>0</v>
      </c>
      <c r="BG203" s="26">
        <f>IF(AX203&gt;0.005,MIN(AX203,INDEX($AN203:$AU203,1,D$32)),0)</f>
        <v>0</v>
      </c>
      <c r="BH203" s="26">
        <f>IF(AY203&gt;0.005,MIN(AY203,INDEX($AN203:$AU203,1,E$32)),0)</f>
        <v>0</v>
      </c>
      <c r="BI203" s="26">
        <f>IF(AZ203&gt;0.005,MIN(AZ203,INDEX($AN203:$AU203,1,F$32)),0)</f>
        <v>0</v>
      </c>
      <c r="BJ203" s="26">
        <f>IF(BA203&gt;0.005,MIN(BA203,INDEX($AN203:$AU203,1,G$32)),0)</f>
        <v>0</v>
      </c>
      <c r="BK203" s="26">
        <f>IF(BB203&gt;0.005,MIN(BB203,INDEX($AN203:$AU203,1,H$32)),0)</f>
        <v>0</v>
      </c>
      <c r="BL203" s="26">
        <f>IF(BC203&gt;0.005,MIN(BC203,INDEX($AN203:$AU203,1,I$32)),0)</f>
        <v>0</v>
      </c>
      <c r="BM203" s="27">
        <f>IF(M203-J203&gt;0.005,1,0)</f>
        <v>0</v>
      </c>
    </row>
    <row r="204">
      <c r="A204" s="14" t="n">
        <v>168</v>
      </c>
      <c r="B204" s="26">
        <f>IF(AN204-INDEX($BE204:$BL204,1,$J$22)&lt;0.5,0,AN204-INDEX($BE204:$BL204,1,$J$22))</f>
        <v>0</v>
      </c>
      <c r="C204" s="26">
        <f>IF(AO204-INDEX($BE204:$BL204,1,$J$23)&lt;0.5,0,AO204-INDEX($BE204:$BL204,1,$J$23))</f>
        <v>0</v>
      </c>
      <c r="D204" s="26">
        <f>IF(AP204-INDEX($BE204:$BL204,1,$J$24)&lt;0.5,0,AP204-INDEX($BE204:$BL204,1,$J$24))</f>
        <v>0</v>
      </c>
      <c r="E204" s="26">
        <f>IF(AQ204-INDEX($BE204:$BL204,1,$J$25)&lt;0.5,0,AQ204-INDEX($BE204:$BL204,1,$J$25))</f>
        <v>0</v>
      </c>
      <c r="F204" s="26">
        <f>IF(AR204-INDEX($BE204:$BL204,1,$J$26)&lt;0.5,0,AR204-INDEX($BE204:$BL204,1,$J$26))</f>
        <v>0</v>
      </c>
      <c r="G204" s="26">
        <f>IF(AS204-INDEX($BE204:$BL204,1,$J$27)&lt;0.5,0,AS204-INDEX($BE204:$BL204,1,$J$27))</f>
        <v>0</v>
      </c>
      <c r="H204" s="26">
        <f>IF(AT204-INDEX($BE204:$BL204,1,$J$28)&lt;0.5,0,AT204-INDEX($BE204:$BL204,1,$J$28))</f>
        <v>0</v>
      </c>
      <c r="I204" s="26">
        <f>IF(AU204-INDEX($BE204:$BL204,1,$J$29)&lt;0.5,0,AU204-INDEX($BE204:$BL204,1,$J$29))</f>
        <v>0</v>
      </c>
      <c r="J204" s="13">
        <f>SUM(B204:I204)</f>
        <v>0</v>
      </c>
      <c r="K204" s="26">
        <f>SUM(O204:V204)</f>
        <v>0</v>
      </c>
      <c r="L204" s="26">
        <f>SUM(W204:AD204)+SUM(BE204:BL204)</f>
        <v>0</v>
      </c>
      <c r="M204" s="26">
        <f>J203</f>
        <v>0</v>
      </c>
      <c r="N204" s="27">
        <f>IF(M204&gt;0,1,0)</f>
        <v>0</v>
      </c>
      <c r="O204" s="26">
        <f>B203*$B$12/1200</f>
        <v>0</v>
      </c>
      <c r="P204" s="26">
        <f>C203*$C$12/1200</f>
        <v>0</v>
      </c>
      <c r="Q204" s="26">
        <f>D203*$D$12/1200</f>
        <v>0</v>
      </c>
      <c r="R204" s="26">
        <f>E203*$E$12/1200</f>
        <v>0</v>
      </c>
      <c r="S204" s="26">
        <f>F203*$F$12/1200</f>
        <v>0</v>
      </c>
      <c r="T204" s="26">
        <f>G203*$G$12/1200</f>
        <v>0</v>
      </c>
      <c r="U204" s="26">
        <f>H203*$H$12/1200</f>
        <v>0</v>
      </c>
      <c r="V204" s="26">
        <f>I203*$I$12/1200</f>
        <v>0</v>
      </c>
      <c r="W204" s="26">
        <f>IF(B203&gt;0,MIN($B$13,B203+O204,AE204),0)</f>
        <v>0</v>
      </c>
      <c r="X204" s="26">
        <f>IF(C203&gt;0,MIN($C$13,C203+P204,AF204),0)</f>
        <v>0</v>
      </c>
      <c r="Y204" s="26">
        <f>IF(D203&gt;0,MIN($D$13,D203+Q204,AG204),0)</f>
        <v>0</v>
      </c>
      <c r="Z204" s="26">
        <f>IF(E203&gt;0,MIN($E$13,E203+R204,AH204),0)</f>
        <v>0</v>
      </c>
      <c r="AA204" s="26">
        <f>IF(F203&gt;0,MIN($F$13,F203+S204,AI204),0)</f>
        <v>0</v>
      </c>
      <c r="AB204" s="26">
        <f>IF(G203&gt;0,MIN($G$13,G203+T204,AJ204),0)</f>
        <v>0</v>
      </c>
      <c r="AC204" s="26">
        <f>IF(H203&gt;0,MIN($H$13,H203+U204,AK204),0)</f>
        <v>0</v>
      </c>
      <c r="AD204" s="26">
        <f>IF(I203&gt;0,MIN($I$13,I203+V204,AL204),0)</f>
        <v>0</v>
      </c>
      <c r="AE204" s="26">
        <f>$B$19</f>
        <v>795</v>
      </c>
      <c r="AF204" s="26">
        <f>AE204-W204</f>
        <v>795</v>
      </c>
      <c r="AG204" s="26">
        <f>AF204-X204</f>
        <v>795</v>
      </c>
      <c r="AH204" s="26">
        <f>AG204-Y204</f>
        <v>795</v>
      </c>
      <c r="AI204" s="26">
        <f>AH204-Z204</f>
        <v>795</v>
      </c>
      <c r="AJ204" s="26">
        <f>AI204-AA204</f>
        <v>795</v>
      </c>
      <c r="AK204" s="26">
        <f>AJ204-AB204</f>
        <v>795</v>
      </c>
      <c r="AL204" s="26">
        <f>AK204-AC204</f>
        <v>795</v>
      </c>
      <c r="AM204" s="26">
        <f>AL204-AD204</f>
        <v>795</v>
      </c>
      <c r="AN204" s="26">
        <f>B203+O204-W204</f>
        <v>0</v>
      </c>
      <c r="AO204" s="26">
        <f>C203+P204-X204</f>
        <v>0</v>
      </c>
      <c r="AP204" s="26">
        <f>D203+Q204-Y204</f>
        <v>0</v>
      </c>
      <c r="AQ204" s="26">
        <f>E203+R204-Z204</f>
        <v>0</v>
      </c>
      <c r="AR204" s="26">
        <f>F203+S204-AA204</f>
        <v>0</v>
      </c>
      <c r="AS204" s="26">
        <f>G203+T204-AB204</f>
        <v>0</v>
      </c>
      <c r="AT204" s="26">
        <f>H203+U204-AC204</f>
        <v>0</v>
      </c>
      <c r="AU204" s="26">
        <f>I203+V204-AD204</f>
        <v>0</v>
      </c>
      <c r="AV204" s="26">
        <f>AM204</f>
        <v>795</v>
      </c>
      <c r="AW204" s="26">
        <f>AV204-BE204</f>
        <v>795</v>
      </c>
      <c r="AX204" s="26">
        <f>AW204-BF204</f>
        <v>795</v>
      </c>
      <c r="AY204" s="26">
        <f>AX204-BG204</f>
        <v>795</v>
      </c>
      <c r="AZ204" s="26">
        <f>AY204-BH204</f>
        <v>795</v>
      </c>
      <c r="BA204" s="26">
        <f>AZ204-BI204</f>
        <v>795</v>
      </c>
      <c r="BB204" s="26">
        <f>BA204-BJ204</f>
        <v>795</v>
      </c>
      <c r="BC204" s="26">
        <f>BB204-BK204</f>
        <v>795</v>
      </c>
      <c r="BD204" s="26">
        <f>BC204-BL204</f>
        <v>795</v>
      </c>
      <c r="BE204" s="26">
        <f>IF(AV204&gt;0.005,MIN(AV204,INDEX($AN204:$AU204,1,B$32)),0)</f>
        <v>0</v>
      </c>
      <c r="BF204" s="26">
        <f>IF(AW204&gt;0.005,MIN(AW204,INDEX($AN204:$AU204,1,C$32)),0)</f>
        <v>0</v>
      </c>
      <c r="BG204" s="26">
        <f>IF(AX204&gt;0.005,MIN(AX204,INDEX($AN204:$AU204,1,D$32)),0)</f>
        <v>0</v>
      </c>
      <c r="BH204" s="26">
        <f>IF(AY204&gt;0.005,MIN(AY204,INDEX($AN204:$AU204,1,E$32)),0)</f>
        <v>0</v>
      </c>
      <c r="BI204" s="26">
        <f>IF(AZ204&gt;0.005,MIN(AZ204,INDEX($AN204:$AU204,1,F$32)),0)</f>
        <v>0</v>
      </c>
      <c r="BJ204" s="26">
        <f>IF(BA204&gt;0.005,MIN(BA204,INDEX($AN204:$AU204,1,G$32)),0)</f>
        <v>0</v>
      </c>
      <c r="BK204" s="26">
        <f>IF(BB204&gt;0.005,MIN(BB204,INDEX($AN204:$AU204,1,H$32)),0)</f>
        <v>0</v>
      </c>
      <c r="BL204" s="26">
        <f>IF(BC204&gt;0.005,MIN(BC204,INDEX($AN204:$AU204,1,I$32)),0)</f>
        <v>0</v>
      </c>
      <c r="BM204" s="27">
        <f>IF(M204-J204&gt;0.005,1,0)</f>
        <v>0</v>
      </c>
    </row>
    <row r="205">
      <c r="A205" s="14" t="n">
        <v>169</v>
      </c>
      <c r="B205" s="26">
        <f>IF(AN205-INDEX($BE205:$BL205,1,$J$22)&lt;0.5,0,AN205-INDEX($BE205:$BL205,1,$J$22))</f>
        <v>0</v>
      </c>
      <c r="C205" s="26">
        <f>IF(AO205-INDEX($BE205:$BL205,1,$J$23)&lt;0.5,0,AO205-INDEX($BE205:$BL205,1,$J$23))</f>
        <v>0</v>
      </c>
      <c r="D205" s="26">
        <f>IF(AP205-INDEX($BE205:$BL205,1,$J$24)&lt;0.5,0,AP205-INDEX($BE205:$BL205,1,$J$24))</f>
        <v>0</v>
      </c>
      <c r="E205" s="26">
        <f>IF(AQ205-INDEX($BE205:$BL205,1,$J$25)&lt;0.5,0,AQ205-INDEX($BE205:$BL205,1,$J$25))</f>
        <v>0</v>
      </c>
      <c r="F205" s="26">
        <f>IF(AR205-INDEX($BE205:$BL205,1,$J$26)&lt;0.5,0,AR205-INDEX($BE205:$BL205,1,$J$26))</f>
        <v>0</v>
      </c>
      <c r="G205" s="26">
        <f>IF(AS205-INDEX($BE205:$BL205,1,$J$27)&lt;0.5,0,AS205-INDEX($BE205:$BL205,1,$J$27))</f>
        <v>0</v>
      </c>
      <c r="H205" s="26">
        <f>IF(AT205-INDEX($BE205:$BL205,1,$J$28)&lt;0.5,0,AT205-INDEX($BE205:$BL205,1,$J$28))</f>
        <v>0</v>
      </c>
      <c r="I205" s="26">
        <f>IF(AU205-INDEX($BE205:$BL205,1,$J$29)&lt;0.5,0,AU205-INDEX($BE205:$BL205,1,$J$29))</f>
        <v>0</v>
      </c>
      <c r="J205" s="13">
        <f>SUM(B205:I205)</f>
        <v>0</v>
      </c>
      <c r="K205" s="26">
        <f>SUM(O205:V205)</f>
        <v>0</v>
      </c>
      <c r="L205" s="26">
        <f>SUM(W205:AD205)+SUM(BE205:BL205)</f>
        <v>0</v>
      </c>
      <c r="M205" s="26">
        <f>J204</f>
        <v>0</v>
      </c>
      <c r="N205" s="27">
        <f>IF(M205&gt;0,1,0)</f>
        <v>0</v>
      </c>
      <c r="O205" s="26">
        <f>B204*$B$12/1200</f>
        <v>0</v>
      </c>
      <c r="P205" s="26">
        <f>C204*$C$12/1200</f>
        <v>0</v>
      </c>
      <c r="Q205" s="26">
        <f>D204*$D$12/1200</f>
        <v>0</v>
      </c>
      <c r="R205" s="26">
        <f>E204*$E$12/1200</f>
        <v>0</v>
      </c>
      <c r="S205" s="26">
        <f>F204*$F$12/1200</f>
        <v>0</v>
      </c>
      <c r="T205" s="26">
        <f>G204*$G$12/1200</f>
        <v>0</v>
      </c>
      <c r="U205" s="26">
        <f>H204*$H$12/1200</f>
        <v>0</v>
      </c>
      <c r="V205" s="26">
        <f>I204*$I$12/1200</f>
        <v>0</v>
      </c>
      <c r="W205" s="26">
        <f>IF(B204&gt;0,MIN($B$13,B204+O205,AE205),0)</f>
        <v>0</v>
      </c>
      <c r="X205" s="26">
        <f>IF(C204&gt;0,MIN($C$13,C204+P205,AF205),0)</f>
        <v>0</v>
      </c>
      <c r="Y205" s="26">
        <f>IF(D204&gt;0,MIN($D$13,D204+Q205,AG205),0)</f>
        <v>0</v>
      </c>
      <c r="Z205" s="26">
        <f>IF(E204&gt;0,MIN($E$13,E204+R205,AH205),0)</f>
        <v>0</v>
      </c>
      <c r="AA205" s="26">
        <f>IF(F204&gt;0,MIN($F$13,F204+S205,AI205),0)</f>
        <v>0</v>
      </c>
      <c r="AB205" s="26">
        <f>IF(G204&gt;0,MIN($G$13,G204+T205,AJ205),0)</f>
        <v>0</v>
      </c>
      <c r="AC205" s="26">
        <f>IF(H204&gt;0,MIN($H$13,H204+U205,AK205),0)</f>
        <v>0</v>
      </c>
      <c r="AD205" s="26">
        <f>IF(I204&gt;0,MIN($I$13,I204+V205,AL205),0)</f>
        <v>0</v>
      </c>
      <c r="AE205" s="26">
        <f>$B$19</f>
        <v>795</v>
      </c>
      <c r="AF205" s="26">
        <f>AE205-W205</f>
        <v>795</v>
      </c>
      <c r="AG205" s="26">
        <f>AF205-X205</f>
        <v>795</v>
      </c>
      <c r="AH205" s="26">
        <f>AG205-Y205</f>
        <v>795</v>
      </c>
      <c r="AI205" s="26">
        <f>AH205-Z205</f>
        <v>795</v>
      </c>
      <c r="AJ205" s="26">
        <f>AI205-AA205</f>
        <v>795</v>
      </c>
      <c r="AK205" s="26">
        <f>AJ205-AB205</f>
        <v>795</v>
      </c>
      <c r="AL205" s="26">
        <f>AK205-AC205</f>
        <v>795</v>
      </c>
      <c r="AM205" s="26">
        <f>AL205-AD205</f>
        <v>795</v>
      </c>
      <c r="AN205" s="26">
        <f>B204+O205-W205</f>
        <v>0</v>
      </c>
      <c r="AO205" s="26">
        <f>C204+P205-X205</f>
        <v>0</v>
      </c>
      <c r="AP205" s="26">
        <f>D204+Q205-Y205</f>
        <v>0</v>
      </c>
      <c r="AQ205" s="26">
        <f>E204+R205-Z205</f>
        <v>0</v>
      </c>
      <c r="AR205" s="26">
        <f>F204+S205-AA205</f>
        <v>0</v>
      </c>
      <c r="AS205" s="26">
        <f>G204+T205-AB205</f>
        <v>0</v>
      </c>
      <c r="AT205" s="26">
        <f>H204+U205-AC205</f>
        <v>0</v>
      </c>
      <c r="AU205" s="26">
        <f>I204+V205-AD205</f>
        <v>0</v>
      </c>
      <c r="AV205" s="26">
        <f>AM205</f>
        <v>795</v>
      </c>
      <c r="AW205" s="26">
        <f>AV205-BE205</f>
        <v>795</v>
      </c>
      <c r="AX205" s="26">
        <f>AW205-BF205</f>
        <v>795</v>
      </c>
      <c r="AY205" s="26">
        <f>AX205-BG205</f>
        <v>795</v>
      </c>
      <c r="AZ205" s="26">
        <f>AY205-BH205</f>
        <v>795</v>
      </c>
      <c r="BA205" s="26">
        <f>AZ205-BI205</f>
        <v>795</v>
      </c>
      <c r="BB205" s="26">
        <f>BA205-BJ205</f>
        <v>795</v>
      </c>
      <c r="BC205" s="26">
        <f>BB205-BK205</f>
        <v>795</v>
      </c>
      <c r="BD205" s="26">
        <f>BC205-BL205</f>
        <v>795</v>
      </c>
      <c r="BE205" s="26">
        <f>IF(AV205&gt;0.005,MIN(AV205,INDEX($AN205:$AU205,1,B$32)),0)</f>
        <v>0</v>
      </c>
      <c r="BF205" s="26">
        <f>IF(AW205&gt;0.005,MIN(AW205,INDEX($AN205:$AU205,1,C$32)),0)</f>
        <v>0</v>
      </c>
      <c r="BG205" s="26">
        <f>IF(AX205&gt;0.005,MIN(AX205,INDEX($AN205:$AU205,1,D$32)),0)</f>
        <v>0</v>
      </c>
      <c r="BH205" s="26">
        <f>IF(AY205&gt;0.005,MIN(AY205,INDEX($AN205:$AU205,1,E$32)),0)</f>
        <v>0</v>
      </c>
      <c r="BI205" s="26">
        <f>IF(AZ205&gt;0.005,MIN(AZ205,INDEX($AN205:$AU205,1,F$32)),0)</f>
        <v>0</v>
      </c>
      <c r="BJ205" s="26">
        <f>IF(BA205&gt;0.005,MIN(BA205,INDEX($AN205:$AU205,1,G$32)),0)</f>
        <v>0</v>
      </c>
      <c r="BK205" s="26">
        <f>IF(BB205&gt;0.005,MIN(BB205,INDEX($AN205:$AU205,1,H$32)),0)</f>
        <v>0</v>
      </c>
      <c r="BL205" s="26">
        <f>IF(BC205&gt;0.005,MIN(BC205,INDEX($AN205:$AU205,1,I$32)),0)</f>
        <v>0</v>
      </c>
      <c r="BM205" s="27">
        <f>IF(M205-J205&gt;0.005,1,0)</f>
        <v>0</v>
      </c>
    </row>
    <row r="206">
      <c r="A206" s="14" t="n">
        <v>170</v>
      </c>
      <c r="B206" s="26">
        <f>IF(AN206-INDEX($BE206:$BL206,1,$J$22)&lt;0.5,0,AN206-INDEX($BE206:$BL206,1,$J$22))</f>
        <v>0</v>
      </c>
      <c r="C206" s="26">
        <f>IF(AO206-INDEX($BE206:$BL206,1,$J$23)&lt;0.5,0,AO206-INDEX($BE206:$BL206,1,$J$23))</f>
        <v>0</v>
      </c>
      <c r="D206" s="26">
        <f>IF(AP206-INDEX($BE206:$BL206,1,$J$24)&lt;0.5,0,AP206-INDEX($BE206:$BL206,1,$J$24))</f>
        <v>0</v>
      </c>
      <c r="E206" s="26">
        <f>IF(AQ206-INDEX($BE206:$BL206,1,$J$25)&lt;0.5,0,AQ206-INDEX($BE206:$BL206,1,$J$25))</f>
        <v>0</v>
      </c>
      <c r="F206" s="26">
        <f>IF(AR206-INDEX($BE206:$BL206,1,$J$26)&lt;0.5,0,AR206-INDEX($BE206:$BL206,1,$J$26))</f>
        <v>0</v>
      </c>
      <c r="G206" s="26">
        <f>IF(AS206-INDEX($BE206:$BL206,1,$J$27)&lt;0.5,0,AS206-INDEX($BE206:$BL206,1,$J$27))</f>
        <v>0</v>
      </c>
      <c r="H206" s="26">
        <f>IF(AT206-INDEX($BE206:$BL206,1,$J$28)&lt;0.5,0,AT206-INDEX($BE206:$BL206,1,$J$28))</f>
        <v>0</v>
      </c>
      <c r="I206" s="26">
        <f>IF(AU206-INDEX($BE206:$BL206,1,$J$29)&lt;0.5,0,AU206-INDEX($BE206:$BL206,1,$J$29))</f>
        <v>0</v>
      </c>
      <c r="J206" s="13">
        <f>SUM(B206:I206)</f>
        <v>0</v>
      </c>
      <c r="K206" s="26">
        <f>SUM(O206:V206)</f>
        <v>0</v>
      </c>
      <c r="L206" s="26">
        <f>SUM(W206:AD206)+SUM(BE206:BL206)</f>
        <v>0</v>
      </c>
      <c r="M206" s="26">
        <f>J205</f>
        <v>0</v>
      </c>
      <c r="N206" s="27">
        <f>IF(M206&gt;0,1,0)</f>
        <v>0</v>
      </c>
      <c r="O206" s="26">
        <f>B205*$B$12/1200</f>
        <v>0</v>
      </c>
      <c r="P206" s="26">
        <f>C205*$C$12/1200</f>
        <v>0</v>
      </c>
      <c r="Q206" s="26">
        <f>D205*$D$12/1200</f>
        <v>0</v>
      </c>
      <c r="R206" s="26">
        <f>E205*$E$12/1200</f>
        <v>0</v>
      </c>
      <c r="S206" s="26">
        <f>F205*$F$12/1200</f>
        <v>0</v>
      </c>
      <c r="T206" s="26">
        <f>G205*$G$12/1200</f>
        <v>0</v>
      </c>
      <c r="U206" s="26">
        <f>H205*$H$12/1200</f>
        <v>0</v>
      </c>
      <c r="V206" s="26">
        <f>I205*$I$12/1200</f>
        <v>0</v>
      </c>
      <c r="W206" s="26">
        <f>IF(B205&gt;0,MIN($B$13,B205+O206,AE206),0)</f>
        <v>0</v>
      </c>
      <c r="X206" s="26">
        <f>IF(C205&gt;0,MIN($C$13,C205+P206,AF206),0)</f>
        <v>0</v>
      </c>
      <c r="Y206" s="26">
        <f>IF(D205&gt;0,MIN($D$13,D205+Q206,AG206),0)</f>
        <v>0</v>
      </c>
      <c r="Z206" s="26">
        <f>IF(E205&gt;0,MIN($E$13,E205+R206,AH206),0)</f>
        <v>0</v>
      </c>
      <c r="AA206" s="26">
        <f>IF(F205&gt;0,MIN($F$13,F205+S206,AI206),0)</f>
        <v>0</v>
      </c>
      <c r="AB206" s="26">
        <f>IF(G205&gt;0,MIN($G$13,G205+T206,AJ206),0)</f>
        <v>0</v>
      </c>
      <c r="AC206" s="26">
        <f>IF(H205&gt;0,MIN($H$13,H205+U206,AK206),0)</f>
        <v>0</v>
      </c>
      <c r="AD206" s="26">
        <f>IF(I205&gt;0,MIN($I$13,I205+V206,AL206),0)</f>
        <v>0</v>
      </c>
      <c r="AE206" s="26">
        <f>$B$19</f>
        <v>795</v>
      </c>
      <c r="AF206" s="26">
        <f>AE206-W206</f>
        <v>795</v>
      </c>
      <c r="AG206" s="26">
        <f>AF206-X206</f>
        <v>795</v>
      </c>
      <c r="AH206" s="26">
        <f>AG206-Y206</f>
        <v>795</v>
      </c>
      <c r="AI206" s="26">
        <f>AH206-Z206</f>
        <v>795</v>
      </c>
      <c r="AJ206" s="26">
        <f>AI206-AA206</f>
        <v>795</v>
      </c>
      <c r="AK206" s="26">
        <f>AJ206-AB206</f>
        <v>795</v>
      </c>
      <c r="AL206" s="26">
        <f>AK206-AC206</f>
        <v>795</v>
      </c>
      <c r="AM206" s="26">
        <f>AL206-AD206</f>
        <v>795</v>
      </c>
      <c r="AN206" s="26">
        <f>B205+O206-W206</f>
        <v>0</v>
      </c>
      <c r="AO206" s="26">
        <f>C205+P206-X206</f>
        <v>0</v>
      </c>
      <c r="AP206" s="26">
        <f>D205+Q206-Y206</f>
        <v>0</v>
      </c>
      <c r="AQ206" s="26">
        <f>E205+R206-Z206</f>
        <v>0</v>
      </c>
      <c r="AR206" s="26">
        <f>F205+S206-AA206</f>
        <v>0</v>
      </c>
      <c r="AS206" s="26">
        <f>G205+T206-AB206</f>
        <v>0</v>
      </c>
      <c r="AT206" s="26">
        <f>H205+U206-AC206</f>
        <v>0</v>
      </c>
      <c r="AU206" s="26">
        <f>I205+V206-AD206</f>
        <v>0</v>
      </c>
      <c r="AV206" s="26">
        <f>AM206</f>
        <v>795</v>
      </c>
      <c r="AW206" s="26">
        <f>AV206-BE206</f>
        <v>795</v>
      </c>
      <c r="AX206" s="26">
        <f>AW206-BF206</f>
        <v>795</v>
      </c>
      <c r="AY206" s="26">
        <f>AX206-BG206</f>
        <v>795</v>
      </c>
      <c r="AZ206" s="26">
        <f>AY206-BH206</f>
        <v>795</v>
      </c>
      <c r="BA206" s="26">
        <f>AZ206-BI206</f>
        <v>795</v>
      </c>
      <c r="BB206" s="26">
        <f>BA206-BJ206</f>
        <v>795</v>
      </c>
      <c r="BC206" s="26">
        <f>BB206-BK206</f>
        <v>795</v>
      </c>
      <c r="BD206" s="26">
        <f>BC206-BL206</f>
        <v>795</v>
      </c>
      <c r="BE206" s="26">
        <f>IF(AV206&gt;0.005,MIN(AV206,INDEX($AN206:$AU206,1,B$32)),0)</f>
        <v>0</v>
      </c>
      <c r="BF206" s="26">
        <f>IF(AW206&gt;0.005,MIN(AW206,INDEX($AN206:$AU206,1,C$32)),0)</f>
        <v>0</v>
      </c>
      <c r="BG206" s="26">
        <f>IF(AX206&gt;0.005,MIN(AX206,INDEX($AN206:$AU206,1,D$32)),0)</f>
        <v>0</v>
      </c>
      <c r="BH206" s="26">
        <f>IF(AY206&gt;0.005,MIN(AY206,INDEX($AN206:$AU206,1,E$32)),0)</f>
        <v>0</v>
      </c>
      <c r="BI206" s="26">
        <f>IF(AZ206&gt;0.005,MIN(AZ206,INDEX($AN206:$AU206,1,F$32)),0)</f>
        <v>0</v>
      </c>
      <c r="BJ206" s="26">
        <f>IF(BA206&gt;0.005,MIN(BA206,INDEX($AN206:$AU206,1,G$32)),0)</f>
        <v>0</v>
      </c>
      <c r="BK206" s="26">
        <f>IF(BB206&gt;0.005,MIN(BB206,INDEX($AN206:$AU206,1,H$32)),0)</f>
        <v>0</v>
      </c>
      <c r="BL206" s="26">
        <f>IF(BC206&gt;0.005,MIN(BC206,INDEX($AN206:$AU206,1,I$32)),0)</f>
        <v>0</v>
      </c>
      <c r="BM206" s="27">
        <f>IF(M206-J206&gt;0.005,1,0)</f>
        <v>0</v>
      </c>
    </row>
    <row r="207">
      <c r="A207" s="14" t="n">
        <v>171</v>
      </c>
      <c r="B207" s="26">
        <f>IF(AN207-INDEX($BE207:$BL207,1,$J$22)&lt;0.5,0,AN207-INDEX($BE207:$BL207,1,$J$22))</f>
        <v>0</v>
      </c>
      <c r="C207" s="26">
        <f>IF(AO207-INDEX($BE207:$BL207,1,$J$23)&lt;0.5,0,AO207-INDEX($BE207:$BL207,1,$J$23))</f>
        <v>0</v>
      </c>
      <c r="D207" s="26">
        <f>IF(AP207-INDEX($BE207:$BL207,1,$J$24)&lt;0.5,0,AP207-INDEX($BE207:$BL207,1,$J$24))</f>
        <v>0</v>
      </c>
      <c r="E207" s="26">
        <f>IF(AQ207-INDEX($BE207:$BL207,1,$J$25)&lt;0.5,0,AQ207-INDEX($BE207:$BL207,1,$J$25))</f>
        <v>0</v>
      </c>
      <c r="F207" s="26">
        <f>IF(AR207-INDEX($BE207:$BL207,1,$J$26)&lt;0.5,0,AR207-INDEX($BE207:$BL207,1,$J$26))</f>
        <v>0</v>
      </c>
      <c r="G207" s="26">
        <f>IF(AS207-INDEX($BE207:$BL207,1,$J$27)&lt;0.5,0,AS207-INDEX($BE207:$BL207,1,$J$27))</f>
        <v>0</v>
      </c>
      <c r="H207" s="26">
        <f>IF(AT207-INDEX($BE207:$BL207,1,$J$28)&lt;0.5,0,AT207-INDEX($BE207:$BL207,1,$J$28))</f>
        <v>0</v>
      </c>
      <c r="I207" s="26">
        <f>IF(AU207-INDEX($BE207:$BL207,1,$J$29)&lt;0.5,0,AU207-INDEX($BE207:$BL207,1,$J$29))</f>
        <v>0</v>
      </c>
      <c r="J207" s="13">
        <f>SUM(B207:I207)</f>
        <v>0</v>
      </c>
      <c r="K207" s="26">
        <f>SUM(O207:V207)</f>
        <v>0</v>
      </c>
      <c r="L207" s="26">
        <f>SUM(W207:AD207)+SUM(BE207:BL207)</f>
        <v>0</v>
      </c>
      <c r="M207" s="26">
        <f>J206</f>
        <v>0</v>
      </c>
      <c r="N207" s="27">
        <f>IF(M207&gt;0,1,0)</f>
        <v>0</v>
      </c>
      <c r="O207" s="26">
        <f>B206*$B$12/1200</f>
        <v>0</v>
      </c>
      <c r="P207" s="26">
        <f>C206*$C$12/1200</f>
        <v>0</v>
      </c>
      <c r="Q207" s="26">
        <f>D206*$D$12/1200</f>
        <v>0</v>
      </c>
      <c r="R207" s="26">
        <f>E206*$E$12/1200</f>
        <v>0</v>
      </c>
      <c r="S207" s="26">
        <f>F206*$F$12/1200</f>
        <v>0</v>
      </c>
      <c r="T207" s="26">
        <f>G206*$G$12/1200</f>
        <v>0</v>
      </c>
      <c r="U207" s="26">
        <f>H206*$H$12/1200</f>
        <v>0</v>
      </c>
      <c r="V207" s="26">
        <f>I206*$I$12/1200</f>
        <v>0</v>
      </c>
      <c r="W207" s="26">
        <f>IF(B206&gt;0,MIN($B$13,B206+O207,AE207),0)</f>
        <v>0</v>
      </c>
      <c r="X207" s="26">
        <f>IF(C206&gt;0,MIN($C$13,C206+P207,AF207),0)</f>
        <v>0</v>
      </c>
      <c r="Y207" s="26">
        <f>IF(D206&gt;0,MIN($D$13,D206+Q207,AG207),0)</f>
        <v>0</v>
      </c>
      <c r="Z207" s="26">
        <f>IF(E206&gt;0,MIN($E$13,E206+R207,AH207),0)</f>
        <v>0</v>
      </c>
      <c r="AA207" s="26">
        <f>IF(F206&gt;0,MIN($F$13,F206+S207,AI207),0)</f>
        <v>0</v>
      </c>
      <c r="AB207" s="26">
        <f>IF(G206&gt;0,MIN($G$13,G206+T207,AJ207),0)</f>
        <v>0</v>
      </c>
      <c r="AC207" s="26">
        <f>IF(H206&gt;0,MIN($H$13,H206+U207,AK207),0)</f>
        <v>0</v>
      </c>
      <c r="AD207" s="26">
        <f>IF(I206&gt;0,MIN($I$13,I206+V207,AL207),0)</f>
        <v>0</v>
      </c>
      <c r="AE207" s="26">
        <f>$B$19</f>
        <v>795</v>
      </c>
      <c r="AF207" s="26">
        <f>AE207-W207</f>
        <v>795</v>
      </c>
      <c r="AG207" s="26">
        <f>AF207-X207</f>
        <v>795</v>
      </c>
      <c r="AH207" s="26">
        <f>AG207-Y207</f>
        <v>795</v>
      </c>
      <c r="AI207" s="26">
        <f>AH207-Z207</f>
        <v>795</v>
      </c>
      <c r="AJ207" s="26">
        <f>AI207-AA207</f>
        <v>795</v>
      </c>
      <c r="AK207" s="26">
        <f>AJ207-AB207</f>
        <v>795</v>
      </c>
      <c r="AL207" s="26">
        <f>AK207-AC207</f>
        <v>795</v>
      </c>
      <c r="AM207" s="26">
        <f>AL207-AD207</f>
        <v>795</v>
      </c>
      <c r="AN207" s="26">
        <f>B206+O207-W207</f>
        <v>0</v>
      </c>
      <c r="AO207" s="26">
        <f>C206+P207-X207</f>
        <v>0</v>
      </c>
      <c r="AP207" s="26">
        <f>D206+Q207-Y207</f>
        <v>0</v>
      </c>
      <c r="AQ207" s="26">
        <f>E206+R207-Z207</f>
        <v>0</v>
      </c>
      <c r="AR207" s="26">
        <f>F206+S207-AA207</f>
        <v>0</v>
      </c>
      <c r="AS207" s="26">
        <f>G206+T207-AB207</f>
        <v>0</v>
      </c>
      <c r="AT207" s="26">
        <f>H206+U207-AC207</f>
        <v>0</v>
      </c>
      <c r="AU207" s="26">
        <f>I206+V207-AD207</f>
        <v>0</v>
      </c>
      <c r="AV207" s="26">
        <f>AM207</f>
        <v>795</v>
      </c>
      <c r="AW207" s="26">
        <f>AV207-BE207</f>
        <v>795</v>
      </c>
      <c r="AX207" s="26">
        <f>AW207-BF207</f>
        <v>795</v>
      </c>
      <c r="AY207" s="26">
        <f>AX207-BG207</f>
        <v>795</v>
      </c>
      <c r="AZ207" s="26">
        <f>AY207-BH207</f>
        <v>795</v>
      </c>
      <c r="BA207" s="26">
        <f>AZ207-BI207</f>
        <v>795</v>
      </c>
      <c r="BB207" s="26">
        <f>BA207-BJ207</f>
        <v>795</v>
      </c>
      <c r="BC207" s="26">
        <f>BB207-BK207</f>
        <v>795</v>
      </c>
      <c r="BD207" s="26">
        <f>BC207-BL207</f>
        <v>795</v>
      </c>
      <c r="BE207" s="26">
        <f>IF(AV207&gt;0.005,MIN(AV207,INDEX($AN207:$AU207,1,B$32)),0)</f>
        <v>0</v>
      </c>
      <c r="BF207" s="26">
        <f>IF(AW207&gt;0.005,MIN(AW207,INDEX($AN207:$AU207,1,C$32)),0)</f>
        <v>0</v>
      </c>
      <c r="BG207" s="26">
        <f>IF(AX207&gt;0.005,MIN(AX207,INDEX($AN207:$AU207,1,D$32)),0)</f>
        <v>0</v>
      </c>
      <c r="BH207" s="26">
        <f>IF(AY207&gt;0.005,MIN(AY207,INDEX($AN207:$AU207,1,E$32)),0)</f>
        <v>0</v>
      </c>
      <c r="BI207" s="26">
        <f>IF(AZ207&gt;0.005,MIN(AZ207,INDEX($AN207:$AU207,1,F$32)),0)</f>
        <v>0</v>
      </c>
      <c r="BJ207" s="26">
        <f>IF(BA207&gt;0.005,MIN(BA207,INDEX($AN207:$AU207,1,G$32)),0)</f>
        <v>0</v>
      </c>
      <c r="BK207" s="26">
        <f>IF(BB207&gt;0.005,MIN(BB207,INDEX($AN207:$AU207,1,H$32)),0)</f>
        <v>0</v>
      </c>
      <c r="BL207" s="26">
        <f>IF(BC207&gt;0.005,MIN(BC207,INDEX($AN207:$AU207,1,I$32)),0)</f>
        <v>0</v>
      </c>
      <c r="BM207" s="27">
        <f>IF(M207-J207&gt;0.005,1,0)</f>
        <v>0</v>
      </c>
    </row>
    <row r="208">
      <c r="A208" s="14" t="n">
        <v>172</v>
      </c>
      <c r="B208" s="26">
        <f>IF(AN208-INDEX($BE208:$BL208,1,$J$22)&lt;0.5,0,AN208-INDEX($BE208:$BL208,1,$J$22))</f>
        <v>0</v>
      </c>
      <c r="C208" s="26">
        <f>IF(AO208-INDEX($BE208:$BL208,1,$J$23)&lt;0.5,0,AO208-INDEX($BE208:$BL208,1,$J$23))</f>
        <v>0</v>
      </c>
      <c r="D208" s="26">
        <f>IF(AP208-INDEX($BE208:$BL208,1,$J$24)&lt;0.5,0,AP208-INDEX($BE208:$BL208,1,$J$24))</f>
        <v>0</v>
      </c>
      <c r="E208" s="26">
        <f>IF(AQ208-INDEX($BE208:$BL208,1,$J$25)&lt;0.5,0,AQ208-INDEX($BE208:$BL208,1,$J$25))</f>
        <v>0</v>
      </c>
      <c r="F208" s="26">
        <f>IF(AR208-INDEX($BE208:$BL208,1,$J$26)&lt;0.5,0,AR208-INDEX($BE208:$BL208,1,$J$26))</f>
        <v>0</v>
      </c>
      <c r="G208" s="26">
        <f>IF(AS208-INDEX($BE208:$BL208,1,$J$27)&lt;0.5,0,AS208-INDEX($BE208:$BL208,1,$J$27))</f>
        <v>0</v>
      </c>
      <c r="H208" s="26">
        <f>IF(AT208-INDEX($BE208:$BL208,1,$J$28)&lt;0.5,0,AT208-INDEX($BE208:$BL208,1,$J$28))</f>
        <v>0</v>
      </c>
      <c r="I208" s="26">
        <f>IF(AU208-INDEX($BE208:$BL208,1,$J$29)&lt;0.5,0,AU208-INDEX($BE208:$BL208,1,$J$29))</f>
        <v>0</v>
      </c>
      <c r="J208" s="13">
        <f>SUM(B208:I208)</f>
        <v>0</v>
      </c>
      <c r="K208" s="26">
        <f>SUM(O208:V208)</f>
        <v>0</v>
      </c>
      <c r="L208" s="26">
        <f>SUM(W208:AD208)+SUM(BE208:BL208)</f>
        <v>0</v>
      </c>
      <c r="M208" s="26">
        <f>J207</f>
        <v>0</v>
      </c>
      <c r="N208" s="27">
        <f>IF(M208&gt;0,1,0)</f>
        <v>0</v>
      </c>
      <c r="O208" s="26">
        <f>B207*$B$12/1200</f>
        <v>0</v>
      </c>
      <c r="P208" s="26">
        <f>C207*$C$12/1200</f>
        <v>0</v>
      </c>
      <c r="Q208" s="26">
        <f>D207*$D$12/1200</f>
        <v>0</v>
      </c>
      <c r="R208" s="26">
        <f>E207*$E$12/1200</f>
        <v>0</v>
      </c>
      <c r="S208" s="26">
        <f>F207*$F$12/1200</f>
        <v>0</v>
      </c>
      <c r="T208" s="26">
        <f>G207*$G$12/1200</f>
        <v>0</v>
      </c>
      <c r="U208" s="26">
        <f>H207*$H$12/1200</f>
        <v>0</v>
      </c>
      <c r="V208" s="26">
        <f>I207*$I$12/1200</f>
        <v>0</v>
      </c>
      <c r="W208" s="26">
        <f>IF(B207&gt;0,MIN($B$13,B207+O208,AE208),0)</f>
        <v>0</v>
      </c>
      <c r="X208" s="26">
        <f>IF(C207&gt;0,MIN($C$13,C207+P208,AF208),0)</f>
        <v>0</v>
      </c>
      <c r="Y208" s="26">
        <f>IF(D207&gt;0,MIN($D$13,D207+Q208,AG208),0)</f>
        <v>0</v>
      </c>
      <c r="Z208" s="26">
        <f>IF(E207&gt;0,MIN($E$13,E207+R208,AH208),0)</f>
        <v>0</v>
      </c>
      <c r="AA208" s="26">
        <f>IF(F207&gt;0,MIN($F$13,F207+S208,AI208),0)</f>
        <v>0</v>
      </c>
      <c r="AB208" s="26">
        <f>IF(G207&gt;0,MIN($G$13,G207+T208,AJ208),0)</f>
        <v>0</v>
      </c>
      <c r="AC208" s="26">
        <f>IF(H207&gt;0,MIN($H$13,H207+U208,AK208),0)</f>
        <v>0</v>
      </c>
      <c r="AD208" s="26">
        <f>IF(I207&gt;0,MIN($I$13,I207+V208,AL208),0)</f>
        <v>0</v>
      </c>
      <c r="AE208" s="26">
        <f>$B$19</f>
        <v>795</v>
      </c>
      <c r="AF208" s="26">
        <f>AE208-W208</f>
        <v>795</v>
      </c>
      <c r="AG208" s="26">
        <f>AF208-X208</f>
        <v>795</v>
      </c>
      <c r="AH208" s="26">
        <f>AG208-Y208</f>
        <v>795</v>
      </c>
      <c r="AI208" s="26">
        <f>AH208-Z208</f>
        <v>795</v>
      </c>
      <c r="AJ208" s="26">
        <f>AI208-AA208</f>
        <v>795</v>
      </c>
      <c r="AK208" s="26">
        <f>AJ208-AB208</f>
        <v>795</v>
      </c>
      <c r="AL208" s="26">
        <f>AK208-AC208</f>
        <v>795</v>
      </c>
      <c r="AM208" s="26">
        <f>AL208-AD208</f>
        <v>795</v>
      </c>
      <c r="AN208" s="26">
        <f>B207+O208-W208</f>
        <v>0</v>
      </c>
      <c r="AO208" s="26">
        <f>C207+P208-X208</f>
        <v>0</v>
      </c>
      <c r="AP208" s="26">
        <f>D207+Q208-Y208</f>
        <v>0</v>
      </c>
      <c r="AQ208" s="26">
        <f>E207+R208-Z208</f>
        <v>0</v>
      </c>
      <c r="AR208" s="26">
        <f>F207+S208-AA208</f>
        <v>0</v>
      </c>
      <c r="AS208" s="26">
        <f>G207+T208-AB208</f>
        <v>0</v>
      </c>
      <c r="AT208" s="26">
        <f>H207+U208-AC208</f>
        <v>0</v>
      </c>
      <c r="AU208" s="26">
        <f>I207+V208-AD208</f>
        <v>0</v>
      </c>
      <c r="AV208" s="26">
        <f>AM208</f>
        <v>795</v>
      </c>
      <c r="AW208" s="26">
        <f>AV208-BE208</f>
        <v>795</v>
      </c>
      <c r="AX208" s="26">
        <f>AW208-BF208</f>
        <v>795</v>
      </c>
      <c r="AY208" s="26">
        <f>AX208-BG208</f>
        <v>795</v>
      </c>
      <c r="AZ208" s="26">
        <f>AY208-BH208</f>
        <v>795</v>
      </c>
      <c r="BA208" s="26">
        <f>AZ208-BI208</f>
        <v>795</v>
      </c>
      <c r="BB208" s="26">
        <f>BA208-BJ208</f>
        <v>795</v>
      </c>
      <c r="BC208" s="26">
        <f>BB208-BK208</f>
        <v>795</v>
      </c>
      <c r="BD208" s="26">
        <f>BC208-BL208</f>
        <v>795</v>
      </c>
      <c r="BE208" s="26">
        <f>IF(AV208&gt;0.005,MIN(AV208,INDEX($AN208:$AU208,1,B$32)),0)</f>
        <v>0</v>
      </c>
      <c r="BF208" s="26">
        <f>IF(AW208&gt;0.005,MIN(AW208,INDEX($AN208:$AU208,1,C$32)),0)</f>
        <v>0</v>
      </c>
      <c r="BG208" s="26">
        <f>IF(AX208&gt;0.005,MIN(AX208,INDEX($AN208:$AU208,1,D$32)),0)</f>
        <v>0</v>
      </c>
      <c r="BH208" s="26">
        <f>IF(AY208&gt;0.005,MIN(AY208,INDEX($AN208:$AU208,1,E$32)),0)</f>
        <v>0</v>
      </c>
      <c r="BI208" s="26">
        <f>IF(AZ208&gt;0.005,MIN(AZ208,INDEX($AN208:$AU208,1,F$32)),0)</f>
        <v>0</v>
      </c>
      <c r="BJ208" s="26">
        <f>IF(BA208&gt;0.005,MIN(BA208,INDEX($AN208:$AU208,1,G$32)),0)</f>
        <v>0</v>
      </c>
      <c r="BK208" s="26">
        <f>IF(BB208&gt;0.005,MIN(BB208,INDEX($AN208:$AU208,1,H$32)),0)</f>
        <v>0</v>
      </c>
      <c r="BL208" s="26">
        <f>IF(BC208&gt;0.005,MIN(BC208,INDEX($AN208:$AU208,1,I$32)),0)</f>
        <v>0</v>
      </c>
      <c r="BM208" s="27">
        <f>IF(M208-J208&gt;0.005,1,0)</f>
        <v>0</v>
      </c>
    </row>
    <row r="209">
      <c r="A209" s="14" t="n">
        <v>173</v>
      </c>
      <c r="B209" s="26">
        <f>IF(AN209-INDEX($BE209:$BL209,1,$J$22)&lt;0.5,0,AN209-INDEX($BE209:$BL209,1,$J$22))</f>
        <v>0</v>
      </c>
      <c r="C209" s="26">
        <f>IF(AO209-INDEX($BE209:$BL209,1,$J$23)&lt;0.5,0,AO209-INDEX($BE209:$BL209,1,$J$23))</f>
        <v>0</v>
      </c>
      <c r="D209" s="26">
        <f>IF(AP209-INDEX($BE209:$BL209,1,$J$24)&lt;0.5,0,AP209-INDEX($BE209:$BL209,1,$J$24))</f>
        <v>0</v>
      </c>
      <c r="E209" s="26">
        <f>IF(AQ209-INDEX($BE209:$BL209,1,$J$25)&lt;0.5,0,AQ209-INDEX($BE209:$BL209,1,$J$25))</f>
        <v>0</v>
      </c>
      <c r="F209" s="26">
        <f>IF(AR209-INDEX($BE209:$BL209,1,$J$26)&lt;0.5,0,AR209-INDEX($BE209:$BL209,1,$J$26))</f>
        <v>0</v>
      </c>
      <c r="G209" s="26">
        <f>IF(AS209-INDEX($BE209:$BL209,1,$J$27)&lt;0.5,0,AS209-INDEX($BE209:$BL209,1,$J$27))</f>
        <v>0</v>
      </c>
      <c r="H209" s="26">
        <f>IF(AT209-INDEX($BE209:$BL209,1,$J$28)&lt;0.5,0,AT209-INDEX($BE209:$BL209,1,$J$28))</f>
        <v>0</v>
      </c>
      <c r="I209" s="26">
        <f>IF(AU209-INDEX($BE209:$BL209,1,$J$29)&lt;0.5,0,AU209-INDEX($BE209:$BL209,1,$J$29))</f>
        <v>0</v>
      </c>
      <c r="J209" s="13">
        <f>SUM(B209:I209)</f>
        <v>0</v>
      </c>
      <c r="K209" s="26">
        <f>SUM(O209:V209)</f>
        <v>0</v>
      </c>
      <c r="L209" s="26">
        <f>SUM(W209:AD209)+SUM(BE209:BL209)</f>
        <v>0</v>
      </c>
      <c r="M209" s="26">
        <f>J208</f>
        <v>0</v>
      </c>
      <c r="N209" s="27">
        <f>IF(M209&gt;0,1,0)</f>
        <v>0</v>
      </c>
      <c r="O209" s="26">
        <f>B208*$B$12/1200</f>
        <v>0</v>
      </c>
      <c r="P209" s="26">
        <f>C208*$C$12/1200</f>
        <v>0</v>
      </c>
      <c r="Q209" s="26">
        <f>D208*$D$12/1200</f>
        <v>0</v>
      </c>
      <c r="R209" s="26">
        <f>E208*$E$12/1200</f>
        <v>0</v>
      </c>
      <c r="S209" s="26">
        <f>F208*$F$12/1200</f>
        <v>0</v>
      </c>
      <c r="T209" s="26">
        <f>G208*$G$12/1200</f>
        <v>0</v>
      </c>
      <c r="U209" s="26">
        <f>H208*$H$12/1200</f>
        <v>0</v>
      </c>
      <c r="V209" s="26">
        <f>I208*$I$12/1200</f>
        <v>0</v>
      </c>
      <c r="W209" s="26">
        <f>IF(B208&gt;0,MIN($B$13,B208+O209,AE209),0)</f>
        <v>0</v>
      </c>
      <c r="X209" s="26">
        <f>IF(C208&gt;0,MIN($C$13,C208+P209,AF209),0)</f>
        <v>0</v>
      </c>
      <c r="Y209" s="26">
        <f>IF(D208&gt;0,MIN($D$13,D208+Q209,AG209),0)</f>
        <v>0</v>
      </c>
      <c r="Z209" s="26">
        <f>IF(E208&gt;0,MIN($E$13,E208+R209,AH209),0)</f>
        <v>0</v>
      </c>
      <c r="AA209" s="26">
        <f>IF(F208&gt;0,MIN($F$13,F208+S209,AI209),0)</f>
        <v>0</v>
      </c>
      <c r="AB209" s="26">
        <f>IF(G208&gt;0,MIN($G$13,G208+T209,AJ209),0)</f>
        <v>0</v>
      </c>
      <c r="AC209" s="26">
        <f>IF(H208&gt;0,MIN($H$13,H208+U209,AK209),0)</f>
        <v>0</v>
      </c>
      <c r="AD209" s="26">
        <f>IF(I208&gt;0,MIN($I$13,I208+V209,AL209),0)</f>
        <v>0</v>
      </c>
      <c r="AE209" s="26">
        <f>$B$19</f>
        <v>795</v>
      </c>
      <c r="AF209" s="26">
        <f>AE209-W209</f>
        <v>795</v>
      </c>
      <c r="AG209" s="26">
        <f>AF209-X209</f>
        <v>795</v>
      </c>
      <c r="AH209" s="26">
        <f>AG209-Y209</f>
        <v>795</v>
      </c>
      <c r="AI209" s="26">
        <f>AH209-Z209</f>
        <v>795</v>
      </c>
      <c r="AJ209" s="26">
        <f>AI209-AA209</f>
        <v>795</v>
      </c>
      <c r="AK209" s="26">
        <f>AJ209-AB209</f>
        <v>795</v>
      </c>
      <c r="AL209" s="26">
        <f>AK209-AC209</f>
        <v>795</v>
      </c>
      <c r="AM209" s="26">
        <f>AL209-AD209</f>
        <v>795</v>
      </c>
      <c r="AN209" s="26">
        <f>B208+O209-W209</f>
        <v>0</v>
      </c>
      <c r="AO209" s="26">
        <f>C208+P209-X209</f>
        <v>0</v>
      </c>
      <c r="AP209" s="26">
        <f>D208+Q209-Y209</f>
        <v>0</v>
      </c>
      <c r="AQ209" s="26">
        <f>E208+R209-Z209</f>
        <v>0</v>
      </c>
      <c r="AR209" s="26">
        <f>F208+S209-AA209</f>
        <v>0</v>
      </c>
      <c r="AS209" s="26">
        <f>G208+T209-AB209</f>
        <v>0</v>
      </c>
      <c r="AT209" s="26">
        <f>H208+U209-AC209</f>
        <v>0</v>
      </c>
      <c r="AU209" s="26">
        <f>I208+V209-AD209</f>
        <v>0</v>
      </c>
      <c r="AV209" s="26">
        <f>AM209</f>
        <v>795</v>
      </c>
      <c r="AW209" s="26">
        <f>AV209-BE209</f>
        <v>795</v>
      </c>
      <c r="AX209" s="26">
        <f>AW209-BF209</f>
        <v>795</v>
      </c>
      <c r="AY209" s="26">
        <f>AX209-BG209</f>
        <v>795</v>
      </c>
      <c r="AZ209" s="26">
        <f>AY209-BH209</f>
        <v>795</v>
      </c>
      <c r="BA209" s="26">
        <f>AZ209-BI209</f>
        <v>795</v>
      </c>
      <c r="BB209" s="26">
        <f>BA209-BJ209</f>
        <v>795</v>
      </c>
      <c r="BC209" s="26">
        <f>BB209-BK209</f>
        <v>795</v>
      </c>
      <c r="BD209" s="26">
        <f>BC209-BL209</f>
        <v>795</v>
      </c>
      <c r="BE209" s="26">
        <f>IF(AV209&gt;0.005,MIN(AV209,INDEX($AN209:$AU209,1,B$32)),0)</f>
        <v>0</v>
      </c>
      <c r="BF209" s="26">
        <f>IF(AW209&gt;0.005,MIN(AW209,INDEX($AN209:$AU209,1,C$32)),0)</f>
        <v>0</v>
      </c>
      <c r="BG209" s="26">
        <f>IF(AX209&gt;0.005,MIN(AX209,INDEX($AN209:$AU209,1,D$32)),0)</f>
        <v>0</v>
      </c>
      <c r="BH209" s="26">
        <f>IF(AY209&gt;0.005,MIN(AY209,INDEX($AN209:$AU209,1,E$32)),0)</f>
        <v>0</v>
      </c>
      <c r="BI209" s="26">
        <f>IF(AZ209&gt;0.005,MIN(AZ209,INDEX($AN209:$AU209,1,F$32)),0)</f>
        <v>0</v>
      </c>
      <c r="BJ209" s="26">
        <f>IF(BA209&gt;0.005,MIN(BA209,INDEX($AN209:$AU209,1,G$32)),0)</f>
        <v>0</v>
      </c>
      <c r="BK209" s="26">
        <f>IF(BB209&gt;0.005,MIN(BB209,INDEX($AN209:$AU209,1,H$32)),0)</f>
        <v>0</v>
      </c>
      <c r="BL209" s="26">
        <f>IF(BC209&gt;0.005,MIN(BC209,INDEX($AN209:$AU209,1,I$32)),0)</f>
        <v>0</v>
      </c>
      <c r="BM209" s="27">
        <f>IF(M209-J209&gt;0.005,1,0)</f>
        <v>0</v>
      </c>
    </row>
    <row r="210">
      <c r="A210" s="14" t="n">
        <v>174</v>
      </c>
      <c r="B210" s="26">
        <f>IF(AN210-INDEX($BE210:$BL210,1,$J$22)&lt;0.5,0,AN210-INDEX($BE210:$BL210,1,$J$22))</f>
        <v>0</v>
      </c>
      <c r="C210" s="26">
        <f>IF(AO210-INDEX($BE210:$BL210,1,$J$23)&lt;0.5,0,AO210-INDEX($BE210:$BL210,1,$J$23))</f>
        <v>0</v>
      </c>
      <c r="D210" s="26">
        <f>IF(AP210-INDEX($BE210:$BL210,1,$J$24)&lt;0.5,0,AP210-INDEX($BE210:$BL210,1,$J$24))</f>
        <v>0</v>
      </c>
      <c r="E210" s="26">
        <f>IF(AQ210-INDEX($BE210:$BL210,1,$J$25)&lt;0.5,0,AQ210-INDEX($BE210:$BL210,1,$J$25))</f>
        <v>0</v>
      </c>
      <c r="F210" s="26">
        <f>IF(AR210-INDEX($BE210:$BL210,1,$J$26)&lt;0.5,0,AR210-INDEX($BE210:$BL210,1,$J$26))</f>
        <v>0</v>
      </c>
      <c r="G210" s="26">
        <f>IF(AS210-INDEX($BE210:$BL210,1,$J$27)&lt;0.5,0,AS210-INDEX($BE210:$BL210,1,$J$27))</f>
        <v>0</v>
      </c>
      <c r="H210" s="26">
        <f>IF(AT210-INDEX($BE210:$BL210,1,$J$28)&lt;0.5,0,AT210-INDEX($BE210:$BL210,1,$J$28))</f>
        <v>0</v>
      </c>
      <c r="I210" s="26">
        <f>IF(AU210-INDEX($BE210:$BL210,1,$J$29)&lt;0.5,0,AU210-INDEX($BE210:$BL210,1,$J$29))</f>
        <v>0</v>
      </c>
      <c r="J210" s="13">
        <f>SUM(B210:I210)</f>
        <v>0</v>
      </c>
      <c r="K210" s="26">
        <f>SUM(O210:V210)</f>
        <v>0</v>
      </c>
      <c r="L210" s="26">
        <f>SUM(W210:AD210)+SUM(BE210:BL210)</f>
        <v>0</v>
      </c>
      <c r="M210" s="26">
        <f>J209</f>
        <v>0</v>
      </c>
      <c r="N210" s="27">
        <f>IF(M210&gt;0,1,0)</f>
        <v>0</v>
      </c>
      <c r="O210" s="26">
        <f>B209*$B$12/1200</f>
        <v>0</v>
      </c>
      <c r="P210" s="26">
        <f>C209*$C$12/1200</f>
        <v>0</v>
      </c>
      <c r="Q210" s="26">
        <f>D209*$D$12/1200</f>
        <v>0</v>
      </c>
      <c r="R210" s="26">
        <f>E209*$E$12/1200</f>
        <v>0</v>
      </c>
      <c r="S210" s="26">
        <f>F209*$F$12/1200</f>
        <v>0</v>
      </c>
      <c r="T210" s="26">
        <f>G209*$G$12/1200</f>
        <v>0</v>
      </c>
      <c r="U210" s="26">
        <f>H209*$H$12/1200</f>
        <v>0</v>
      </c>
      <c r="V210" s="26">
        <f>I209*$I$12/1200</f>
        <v>0</v>
      </c>
      <c r="W210" s="26">
        <f>IF(B209&gt;0,MIN($B$13,B209+O210,AE210),0)</f>
        <v>0</v>
      </c>
      <c r="X210" s="26">
        <f>IF(C209&gt;0,MIN($C$13,C209+P210,AF210),0)</f>
        <v>0</v>
      </c>
      <c r="Y210" s="26">
        <f>IF(D209&gt;0,MIN($D$13,D209+Q210,AG210),0)</f>
        <v>0</v>
      </c>
      <c r="Z210" s="26">
        <f>IF(E209&gt;0,MIN($E$13,E209+R210,AH210),0)</f>
        <v>0</v>
      </c>
      <c r="AA210" s="26">
        <f>IF(F209&gt;0,MIN($F$13,F209+S210,AI210),0)</f>
        <v>0</v>
      </c>
      <c r="AB210" s="26">
        <f>IF(G209&gt;0,MIN($G$13,G209+T210,AJ210),0)</f>
        <v>0</v>
      </c>
      <c r="AC210" s="26">
        <f>IF(H209&gt;0,MIN($H$13,H209+U210,AK210),0)</f>
        <v>0</v>
      </c>
      <c r="AD210" s="26">
        <f>IF(I209&gt;0,MIN($I$13,I209+V210,AL210),0)</f>
        <v>0</v>
      </c>
      <c r="AE210" s="26">
        <f>$B$19</f>
        <v>795</v>
      </c>
      <c r="AF210" s="26">
        <f>AE210-W210</f>
        <v>795</v>
      </c>
      <c r="AG210" s="26">
        <f>AF210-X210</f>
        <v>795</v>
      </c>
      <c r="AH210" s="26">
        <f>AG210-Y210</f>
        <v>795</v>
      </c>
      <c r="AI210" s="26">
        <f>AH210-Z210</f>
        <v>795</v>
      </c>
      <c r="AJ210" s="26">
        <f>AI210-AA210</f>
        <v>795</v>
      </c>
      <c r="AK210" s="26">
        <f>AJ210-AB210</f>
        <v>795</v>
      </c>
      <c r="AL210" s="26">
        <f>AK210-AC210</f>
        <v>795</v>
      </c>
      <c r="AM210" s="26">
        <f>AL210-AD210</f>
        <v>795</v>
      </c>
      <c r="AN210" s="26">
        <f>B209+O210-W210</f>
        <v>0</v>
      </c>
      <c r="AO210" s="26">
        <f>C209+P210-X210</f>
        <v>0</v>
      </c>
      <c r="AP210" s="26">
        <f>D209+Q210-Y210</f>
        <v>0</v>
      </c>
      <c r="AQ210" s="26">
        <f>E209+R210-Z210</f>
        <v>0</v>
      </c>
      <c r="AR210" s="26">
        <f>F209+S210-AA210</f>
        <v>0</v>
      </c>
      <c r="AS210" s="26">
        <f>G209+T210-AB210</f>
        <v>0</v>
      </c>
      <c r="AT210" s="26">
        <f>H209+U210-AC210</f>
        <v>0</v>
      </c>
      <c r="AU210" s="26">
        <f>I209+V210-AD210</f>
        <v>0</v>
      </c>
      <c r="AV210" s="26">
        <f>AM210</f>
        <v>795</v>
      </c>
      <c r="AW210" s="26">
        <f>AV210-BE210</f>
        <v>795</v>
      </c>
      <c r="AX210" s="26">
        <f>AW210-BF210</f>
        <v>795</v>
      </c>
      <c r="AY210" s="26">
        <f>AX210-BG210</f>
        <v>795</v>
      </c>
      <c r="AZ210" s="26">
        <f>AY210-BH210</f>
        <v>795</v>
      </c>
      <c r="BA210" s="26">
        <f>AZ210-BI210</f>
        <v>795</v>
      </c>
      <c r="BB210" s="26">
        <f>BA210-BJ210</f>
        <v>795</v>
      </c>
      <c r="BC210" s="26">
        <f>BB210-BK210</f>
        <v>795</v>
      </c>
      <c r="BD210" s="26">
        <f>BC210-BL210</f>
        <v>795</v>
      </c>
      <c r="BE210" s="26">
        <f>IF(AV210&gt;0.005,MIN(AV210,INDEX($AN210:$AU210,1,B$32)),0)</f>
        <v>0</v>
      </c>
      <c r="BF210" s="26">
        <f>IF(AW210&gt;0.005,MIN(AW210,INDEX($AN210:$AU210,1,C$32)),0)</f>
        <v>0</v>
      </c>
      <c r="BG210" s="26">
        <f>IF(AX210&gt;0.005,MIN(AX210,INDEX($AN210:$AU210,1,D$32)),0)</f>
        <v>0</v>
      </c>
      <c r="BH210" s="26">
        <f>IF(AY210&gt;0.005,MIN(AY210,INDEX($AN210:$AU210,1,E$32)),0)</f>
        <v>0</v>
      </c>
      <c r="BI210" s="26">
        <f>IF(AZ210&gt;0.005,MIN(AZ210,INDEX($AN210:$AU210,1,F$32)),0)</f>
        <v>0</v>
      </c>
      <c r="BJ210" s="26">
        <f>IF(BA210&gt;0.005,MIN(BA210,INDEX($AN210:$AU210,1,G$32)),0)</f>
        <v>0</v>
      </c>
      <c r="BK210" s="26">
        <f>IF(BB210&gt;0.005,MIN(BB210,INDEX($AN210:$AU210,1,H$32)),0)</f>
        <v>0</v>
      </c>
      <c r="BL210" s="26">
        <f>IF(BC210&gt;0.005,MIN(BC210,INDEX($AN210:$AU210,1,I$32)),0)</f>
        <v>0</v>
      </c>
      <c r="BM210" s="27">
        <f>IF(M210-J210&gt;0.005,1,0)</f>
        <v>0</v>
      </c>
    </row>
    <row r="211">
      <c r="A211" s="14" t="n">
        <v>175</v>
      </c>
      <c r="B211" s="26">
        <f>IF(AN211-INDEX($BE211:$BL211,1,$J$22)&lt;0.5,0,AN211-INDEX($BE211:$BL211,1,$J$22))</f>
        <v>0</v>
      </c>
      <c r="C211" s="26">
        <f>IF(AO211-INDEX($BE211:$BL211,1,$J$23)&lt;0.5,0,AO211-INDEX($BE211:$BL211,1,$J$23))</f>
        <v>0</v>
      </c>
      <c r="D211" s="26">
        <f>IF(AP211-INDEX($BE211:$BL211,1,$J$24)&lt;0.5,0,AP211-INDEX($BE211:$BL211,1,$J$24))</f>
        <v>0</v>
      </c>
      <c r="E211" s="26">
        <f>IF(AQ211-INDEX($BE211:$BL211,1,$J$25)&lt;0.5,0,AQ211-INDEX($BE211:$BL211,1,$J$25))</f>
        <v>0</v>
      </c>
      <c r="F211" s="26">
        <f>IF(AR211-INDEX($BE211:$BL211,1,$J$26)&lt;0.5,0,AR211-INDEX($BE211:$BL211,1,$J$26))</f>
        <v>0</v>
      </c>
      <c r="G211" s="26">
        <f>IF(AS211-INDEX($BE211:$BL211,1,$J$27)&lt;0.5,0,AS211-INDEX($BE211:$BL211,1,$J$27))</f>
        <v>0</v>
      </c>
      <c r="H211" s="26">
        <f>IF(AT211-INDEX($BE211:$BL211,1,$J$28)&lt;0.5,0,AT211-INDEX($BE211:$BL211,1,$J$28))</f>
        <v>0</v>
      </c>
      <c r="I211" s="26">
        <f>IF(AU211-INDEX($BE211:$BL211,1,$J$29)&lt;0.5,0,AU211-INDEX($BE211:$BL211,1,$J$29))</f>
        <v>0</v>
      </c>
      <c r="J211" s="13">
        <f>SUM(B211:I211)</f>
        <v>0</v>
      </c>
      <c r="K211" s="26">
        <f>SUM(O211:V211)</f>
        <v>0</v>
      </c>
      <c r="L211" s="26">
        <f>SUM(W211:AD211)+SUM(BE211:BL211)</f>
        <v>0</v>
      </c>
      <c r="M211" s="26">
        <f>J210</f>
        <v>0</v>
      </c>
      <c r="N211" s="27">
        <f>IF(M211&gt;0,1,0)</f>
        <v>0</v>
      </c>
      <c r="O211" s="26">
        <f>B210*$B$12/1200</f>
        <v>0</v>
      </c>
      <c r="P211" s="26">
        <f>C210*$C$12/1200</f>
        <v>0</v>
      </c>
      <c r="Q211" s="26">
        <f>D210*$D$12/1200</f>
        <v>0</v>
      </c>
      <c r="R211" s="26">
        <f>E210*$E$12/1200</f>
        <v>0</v>
      </c>
      <c r="S211" s="26">
        <f>F210*$F$12/1200</f>
        <v>0</v>
      </c>
      <c r="T211" s="26">
        <f>G210*$G$12/1200</f>
        <v>0</v>
      </c>
      <c r="U211" s="26">
        <f>H210*$H$12/1200</f>
        <v>0</v>
      </c>
      <c r="V211" s="26">
        <f>I210*$I$12/1200</f>
        <v>0</v>
      </c>
      <c r="W211" s="26">
        <f>IF(B210&gt;0,MIN($B$13,B210+O211,AE211),0)</f>
        <v>0</v>
      </c>
      <c r="X211" s="26">
        <f>IF(C210&gt;0,MIN($C$13,C210+P211,AF211),0)</f>
        <v>0</v>
      </c>
      <c r="Y211" s="26">
        <f>IF(D210&gt;0,MIN($D$13,D210+Q211,AG211),0)</f>
        <v>0</v>
      </c>
      <c r="Z211" s="26">
        <f>IF(E210&gt;0,MIN($E$13,E210+R211,AH211),0)</f>
        <v>0</v>
      </c>
      <c r="AA211" s="26">
        <f>IF(F210&gt;0,MIN($F$13,F210+S211,AI211),0)</f>
        <v>0</v>
      </c>
      <c r="AB211" s="26">
        <f>IF(G210&gt;0,MIN($G$13,G210+T211,AJ211),0)</f>
        <v>0</v>
      </c>
      <c r="AC211" s="26">
        <f>IF(H210&gt;0,MIN($H$13,H210+U211,AK211),0)</f>
        <v>0</v>
      </c>
      <c r="AD211" s="26">
        <f>IF(I210&gt;0,MIN($I$13,I210+V211,AL211),0)</f>
        <v>0</v>
      </c>
      <c r="AE211" s="26">
        <f>$B$19</f>
        <v>795</v>
      </c>
      <c r="AF211" s="26">
        <f>AE211-W211</f>
        <v>795</v>
      </c>
      <c r="AG211" s="26">
        <f>AF211-X211</f>
        <v>795</v>
      </c>
      <c r="AH211" s="26">
        <f>AG211-Y211</f>
        <v>795</v>
      </c>
      <c r="AI211" s="26">
        <f>AH211-Z211</f>
        <v>795</v>
      </c>
      <c r="AJ211" s="26">
        <f>AI211-AA211</f>
        <v>795</v>
      </c>
      <c r="AK211" s="26">
        <f>AJ211-AB211</f>
        <v>795</v>
      </c>
      <c r="AL211" s="26">
        <f>AK211-AC211</f>
        <v>795</v>
      </c>
      <c r="AM211" s="26">
        <f>AL211-AD211</f>
        <v>795</v>
      </c>
      <c r="AN211" s="26">
        <f>B210+O211-W211</f>
        <v>0</v>
      </c>
      <c r="AO211" s="26">
        <f>C210+P211-X211</f>
        <v>0</v>
      </c>
      <c r="AP211" s="26">
        <f>D210+Q211-Y211</f>
        <v>0</v>
      </c>
      <c r="AQ211" s="26">
        <f>E210+R211-Z211</f>
        <v>0</v>
      </c>
      <c r="AR211" s="26">
        <f>F210+S211-AA211</f>
        <v>0</v>
      </c>
      <c r="AS211" s="26">
        <f>G210+T211-AB211</f>
        <v>0</v>
      </c>
      <c r="AT211" s="26">
        <f>H210+U211-AC211</f>
        <v>0</v>
      </c>
      <c r="AU211" s="26">
        <f>I210+V211-AD211</f>
        <v>0</v>
      </c>
      <c r="AV211" s="26">
        <f>AM211</f>
        <v>795</v>
      </c>
      <c r="AW211" s="26">
        <f>AV211-BE211</f>
        <v>795</v>
      </c>
      <c r="AX211" s="26">
        <f>AW211-BF211</f>
        <v>795</v>
      </c>
      <c r="AY211" s="26">
        <f>AX211-BG211</f>
        <v>795</v>
      </c>
      <c r="AZ211" s="26">
        <f>AY211-BH211</f>
        <v>795</v>
      </c>
      <c r="BA211" s="26">
        <f>AZ211-BI211</f>
        <v>795</v>
      </c>
      <c r="BB211" s="26">
        <f>BA211-BJ211</f>
        <v>795</v>
      </c>
      <c r="BC211" s="26">
        <f>BB211-BK211</f>
        <v>795</v>
      </c>
      <c r="BD211" s="26">
        <f>BC211-BL211</f>
        <v>795</v>
      </c>
      <c r="BE211" s="26">
        <f>IF(AV211&gt;0.005,MIN(AV211,INDEX($AN211:$AU211,1,B$32)),0)</f>
        <v>0</v>
      </c>
      <c r="BF211" s="26">
        <f>IF(AW211&gt;0.005,MIN(AW211,INDEX($AN211:$AU211,1,C$32)),0)</f>
        <v>0</v>
      </c>
      <c r="BG211" s="26">
        <f>IF(AX211&gt;0.005,MIN(AX211,INDEX($AN211:$AU211,1,D$32)),0)</f>
        <v>0</v>
      </c>
      <c r="BH211" s="26">
        <f>IF(AY211&gt;0.005,MIN(AY211,INDEX($AN211:$AU211,1,E$32)),0)</f>
        <v>0</v>
      </c>
      <c r="BI211" s="26">
        <f>IF(AZ211&gt;0.005,MIN(AZ211,INDEX($AN211:$AU211,1,F$32)),0)</f>
        <v>0</v>
      </c>
      <c r="BJ211" s="26">
        <f>IF(BA211&gt;0.005,MIN(BA211,INDEX($AN211:$AU211,1,G$32)),0)</f>
        <v>0</v>
      </c>
      <c r="BK211" s="26">
        <f>IF(BB211&gt;0.005,MIN(BB211,INDEX($AN211:$AU211,1,H$32)),0)</f>
        <v>0</v>
      </c>
      <c r="BL211" s="26">
        <f>IF(BC211&gt;0.005,MIN(BC211,INDEX($AN211:$AU211,1,I$32)),0)</f>
        <v>0</v>
      </c>
      <c r="BM211" s="27">
        <f>IF(M211-J211&gt;0.005,1,0)</f>
        <v>0</v>
      </c>
    </row>
    <row r="212">
      <c r="A212" s="14" t="n">
        <v>176</v>
      </c>
      <c r="B212" s="26">
        <f>IF(AN212-INDEX($BE212:$BL212,1,$J$22)&lt;0.5,0,AN212-INDEX($BE212:$BL212,1,$J$22))</f>
        <v>0</v>
      </c>
      <c r="C212" s="26">
        <f>IF(AO212-INDEX($BE212:$BL212,1,$J$23)&lt;0.5,0,AO212-INDEX($BE212:$BL212,1,$J$23))</f>
        <v>0</v>
      </c>
      <c r="D212" s="26">
        <f>IF(AP212-INDEX($BE212:$BL212,1,$J$24)&lt;0.5,0,AP212-INDEX($BE212:$BL212,1,$J$24))</f>
        <v>0</v>
      </c>
      <c r="E212" s="26">
        <f>IF(AQ212-INDEX($BE212:$BL212,1,$J$25)&lt;0.5,0,AQ212-INDEX($BE212:$BL212,1,$J$25))</f>
        <v>0</v>
      </c>
      <c r="F212" s="26">
        <f>IF(AR212-INDEX($BE212:$BL212,1,$J$26)&lt;0.5,0,AR212-INDEX($BE212:$BL212,1,$J$26))</f>
        <v>0</v>
      </c>
      <c r="G212" s="26">
        <f>IF(AS212-INDEX($BE212:$BL212,1,$J$27)&lt;0.5,0,AS212-INDEX($BE212:$BL212,1,$J$27))</f>
        <v>0</v>
      </c>
      <c r="H212" s="26">
        <f>IF(AT212-INDEX($BE212:$BL212,1,$J$28)&lt;0.5,0,AT212-INDEX($BE212:$BL212,1,$J$28))</f>
        <v>0</v>
      </c>
      <c r="I212" s="26">
        <f>IF(AU212-INDEX($BE212:$BL212,1,$J$29)&lt;0.5,0,AU212-INDEX($BE212:$BL212,1,$J$29))</f>
        <v>0</v>
      </c>
      <c r="J212" s="13">
        <f>SUM(B212:I212)</f>
        <v>0</v>
      </c>
      <c r="K212" s="26">
        <f>SUM(O212:V212)</f>
        <v>0</v>
      </c>
      <c r="L212" s="26">
        <f>SUM(W212:AD212)+SUM(BE212:BL212)</f>
        <v>0</v>
      </c>
      <c r="M212" s="26">
        <f>J211</f>
        <v>0</v>
      </c>
      <c r="N212" s="27">
        <f>IF(M212&gt;0,1,0)</f>
        <v>0</v>
      </c>
      <c r="O212" s="26">
        <f>B211*$B$12/1200</f>
        <v>0</v>
      </c>
      <c r="P212" s="26">
        <f>C211*$C$12/1200</f>
        <v>0</v>
      </c>
      <c r="Q212" s="26">
        <f>D211*$D$12/1200</f>
        <v>0</v>
      </c>
      <c r="R212" s="26">
        <f>E211*$E$12/1200</f>
        <v>0</v>
      </c>
      <c r="S212" s="26">
        <f>F211*$F$12/1200</f>
        <v>0</v>
      </c>
      <c r="T212" s="26">
        <f>G211*$G$12/1200</f>
        <v>0</v>
      </c>
      <c r="U212" s="26">
        <f>H211*$H$12/1200</f>
        <v>0</v>
      </c>
      <c r="V212" s="26">
        <f>I211*$I$12/1200</f>
        <v>0</v>
      </c>
      <c r="W212" s="26">
        <f>IF(B211&gt;0,MIN($B$13,B211+O212,AE212),0)</f>
        <v>0</v>
      </c>
      <c r="X212" s="26">
        <f>IF(C211&gt;0,MIN($C$13,C211+P212,AF212),0)</f>
        <v>0</v>
      </c>
      <c r="Y212" s="26">
        <f>IF(D211&gt;0,MIN($D$13,D211+Q212,AG212),0)</f>
        <v>0</v>
      </c>
      <c r="Z212" s="26">
        <f>IF(E211&gt;0,MIN($E$13,E211+R212,AH212),0)</f>
        <v>0</v>
      </c>
      <c r="AA212" s="26">
        <f>IF(F211&gt;0,MIN($F$13,F211+S212,AI212),0)</f>
        <v>0</v>
      </c>
      <c r="AB212" s="26">
        <f>IF(G211&gt;0,MIN($G$13,G211+T212,AJ212),0)</f>
        <v>0</v>
      </c>
      <c r="AC212" s="26">
        <f>IF(H211&gt;0,MIN($H$13,H211+U212,AK212),0)</f>
        <v>0</v>
      </c>
      <c r="AD212" s="26">
        <f>IF(I211&gt;0,MIN($I$13,I211+V212,AL212),0)</f>
        <v>0</v>
      </c>
      <c r="AE212" s="26">
        <f>$B$19</f>
        <v>795</v>
      </c>
      <c r="AF212" s="26">
        <f>AE212-W212</f>
        <v>795</v>
      </c>
      <c r="AG212" s="26">
        <f>AF212-X212</f>
        <v>795</v>
      </c>
      <c r="AH212" s="26">
        <f>AG212-Y212</f>
        <v>795</v>
      </c>
      <c r="AI212" s="26">
        <f>AH212-Z212</f>
        <v>795</v>
      </c>
      <c r="AJ212" s="26">
        <f>AI212-AA212</f>
        <v>795</v>
      </c>
      <c r="AK212" s="26">
        <f>AJ212-AB212</f>
        <v>795</v>
      </c>
      <c r="AL212" s="26">
        <f>AK212-AC212</f>
        <v>795</v>
      </c>
      <c r="AM212" s="26">
        <f>AL212-AD212</f>
        <v>795</v>
      </c>
      <c r="AN212" s="26">
        <f>B211+O212-W212</f>
        <v>0</v>
      </c>
      <c r="AO212" s="26">
        <f>C211+P212-X212</f>
        <v>0</v>
      </c>
      <c r="AP212" s="26">
        <f>D211+Q212-Y212</f>
        <v>0</v>
      </c>
      <c r="AQ212" s="26">
        <f>E211+R212-Z212</f>
        <v>0</v>
      </c>
      <c r="AR212" s="26">
        <f>F211+S212-AA212</f>
        <v>0</v>
      </c>
      <c r="AS212" s="26">
        <f>G211+T212-AB212</f>
        <v>0</v>
      </c>
      <c r="AT212" s="26">
        <f>H211+U212-AC212</f>
        <v>0</v>
      </c>
      <c r="AU212" s="26">
        <f>I211+V212-AD212</f>
        <v>0</v>
      </c>
      <c r="AV212" s="26">
        <f>AM212</f>
        <v>795</v>
      </c>
      <c r="AW212" s="26">
        <f>AV212-BE212</f>
        <v>795</v>
      </c>
      <c r="AX212" s="26">
        <f>AW212-BF212</f>
        <v>795</v>
      </c>
      <c r="AY212" s="26">
        <f>AX212-BG212</f>
        <v>795</v>
      </c>
      <c r="AZ212" s="26">
        <f>AY212-BH212</f>
        <v>795</v>
      </c>
      <c r="BA212" s="26">
        <f>AZ212-BI212</f>
        <v>795</v>
      </c>
      <c r="BB212" s="26">
        <f>BA212-BJ212</f>
        <v>795</v>
      </c>
      <c r="BC212" s="26">
        <f>BB212-BK212</f>
        <v>795</v>
      </c>
      <c r="BD212" s="26">
        <f>BC212-BL212</f>
        <v>795</v>
      </c>
      <c r="BE212" s="26">
        <f>IF(AV212&gt;0.005,MIN(AV212,INDEX($AN212:$AU212,1,B$32)),0)</f>
        <v>0</v>
      </c>
      <c r="BF212" s="26">
        <f>IF(AW212&gt;0.005,MIN(AW212,INDEX($AN212:$AU212,1,C$32)),0)</f>
        <v>0</v>
      </c>
      <c r="BG212" s="26">
        <f>IF(AX212&gt;0.005,MIN(AX212,INDEX($AN212:$AU212,1,D$32)),0)</f>
        <v>0</v>
      </c>
      <c r="BH212" s="26">
        <f>IF(AY212&gt;0.005,MIN(AY212,INDEX($AN212:$AU212,1,E$32)),0)</f>
        <v>0</v>
      </c>
      <c r="BI212" s="26">
        <f>IF(AZ212&gt;0.005,MIN(AZ212,INDEX($AN212:$AU212,1,F$32)),0)</f>
        <v>0</v>
      </c>
      <c r="BJ212" s="26">
        <f>IF(BA212&gt;0.005,MIN(BA212,INDEX($AN212:$AU212,1,G$32)),0)</f>
        <v>0</v>
      </c>
      <c r="BK212" s="26">
        <f>IF(BB212&gt;0.005,MIN(BB212,INDEX($AN212:$AU212,1,H$32)),0)</f>
        <v>0</v>
      </c>
      <c r="BL212" s="26">
        <f>IF(BC212&gt;0.005,MIN(BC212,INDEX($AN212:$AU212,1,I$32)),0)</f>
        <v>0</v>
      </c>
      <c r="BM212" s="27">
        <f>IF(M212-J212&gt;0.005,1,0)</f>
        <v>0</v>
      </c>
    </row>
    <row r="213">
      <c r="A213" s="14" t="n">
        <v>177</v>
      </c>
      <c r="B213" s="26">
        <f>IF(AN213-INDEX($BE213:$BL213,1,$J$22)&lt;0.5,0,AN213-INDEX($BE213:$BL213,1,$J$22))</f>
        <v>0</v>
      </c>
      <c r="C213" s="26">
        <f>IF(AO213-INDEX($BE213:$BL213,1,$J$23)&lt;0.5,0,AO213-INDEX($BE213:$BL213,1,$J$23))</f>
        <v>0</v>
      </c>
      <c r="D213" s="26">
        <f>IF(AP213-INDEX($BE213:$BL213,1,$J$24)&lt;0.5,0,AP213-INDEX($BE213:$BL213,1,$J$24))</f>
        <v>0</v>
      </c>
      <c r="E213" s="26">
        <f>IF(AQ213-INDEX($BE213:$BL213,1,$J$25)&lt;0.5,0,AQ213-INDEX($BE213:$BL213,1,$J$25))</f>
        <v>0</v>
      </c>
      <c r="F213" s="26">
        <f>IF(AR213-INDEX($BE213:$BL213,1,$J$26)&lt;0.5,0,AR213-INDEX($BE213:$BL213,1,$J$26))</f>
        <v>0</v>
      </c>
      <c r="G213" s="26">
        <f>IF(AS213-INDEX($BE213:$BL213,1,$J$27)&lt;0.5,0,AS213-INDEX($BE213:$BL213,1,$J$27))</f>
        <v>0</v>
      </c>
      <c r="H213" s="26">
        <f>IF(AT213-INDEX($BE213:$BL213,1,$J$28)&lt;0.5,0,AT213-INDEX($BE213:$BL213,1,$J$28))</f>
        <v>0</v>
      </c>
      <c r="I213" s="26">
        <f>IF(AU213-INDEX($BE213:$BL213,1,$J$29)&lt;0.5,0,AU213-INDEX($BE213:$BL213,1,$J$29))</f>
        <v>0</v>
      </c>
      <c r="J213" s="13">
        <f>SUM(B213:I213)</f>
        <v>0</v>
      </c>
      <c r="K213" s="26">
        <f>SUM(O213:V213)</f>
        <v>0</v>
      </c>
      <c r="L213" s="26">
        <f>SUM(W213:AD213)+SUM(BE213:BL213)</f>
        <v>0</v>
      </c>
      <c r="M213" s="26">
        <f>J212</f>
        <v>0</v>
      </c>
      <c r="N213" s="27">
        <f>IF(M213&gt;0,1,0)</f>
        <v>0</v>
      </c>
      <c r="O213" s="26">
        <f>B212*$B$12/1200</f>
        <v>0</v>
      </c>
      <c r="P213" s="26">
        <f>C212*$C$12/1200</f>
        <v>0</v>
      </c>
      <c r="Q213" s="26">
        <f>D212*$D$12/1200</f>
        <v>0</v>
      </c>
      <c r="R213" s="26">
        <f>E212*$E$12/1200</f>
        <v>0</v>
      </c>
      <c r="S213" s="26">
        <f>F212*$F$12/1200</f>
        <v>0</v>
      </c>
      <c r="T213" s="26">
        <f>G212*$G$12/1200</f>
        <v>0</v>
      </c>
      <c r="U213" s="26">
        <f>H212*$H$12/1200</f>
        <v>0</v>
      </c>
      <c r="V213" s="26">
        <f>I212*$I$12/1200</f>
        <v>0</v>
      </c>
      <c r="W213" s="26">
        <f>IF(B212&gt;0,MIN($B$13,B212+O213,AE213),0)</f>
        <v>0</v>
      </c>
      <c r="X213" s="26">
        <f>IF(C212&gt;0,MIN($C$13,C212+P213,AF213),0)</f>
        <v>0</v>
      </c>
      <c r="Y213" s="26">
        <f>IF(D212&gt;0,MIN($D$13,D212+Q213,AG213),0)</f>
        <v>0</v>
      </c>
      <c r="Z213" s="26">
        <f>IF(E212&gt;0,MIN($E$13,E212+R213,AH213),0)</f>
        <v>0</v>
      </c>
      <c r="AA213" s="26">
        <f>IF(F212&gt;0,MIN($F$13,F212+S213,AI213),0)</f>
        <v>0</v>
      </c>
      <c r="AB213" s="26">
        <f>IF(G212&gt;0,MIN($G$13,G212+T213,AJ213),0)</f>
        <v>0</v>
      </c>
      <c r="AC213" s="26">
        <f>IF(H212&gt;0,MIN($H$13,H212+U213,AK213),0)</f>
        <v>0</v>
      </c>
      <c r="AD213" s="26">
        <f>IF(I212&gt;0,MIN($I$13,I212+V213,AL213),0)</f>
        <v>0</v>
      </c>
      <c r="AE213" s="26">
        <f>$B$19</f>
        <v>795</v>
      </c>
      <c r="AF213" s="26">
        <f>AE213-W213</f>
        <v>795</v>
      </c>
      <c r="AG213" s="26">
        <f>AF213-X213</f>
        <v>795</v>
      </c>
      <c r="AH213" s="26">
        <f>AG213-Y213</f>
        <v>795</v>
      </c>
      <c r="AI213" s="26">
        <f>AH213-Z213</f>
        <v>795</v>
      </c>
      <c r="AJ213" s="26">
        <f>AI213-AA213</f>
        <v>795</v>
      </c>
      <c r="AK213" s="26">
        <f>AJ213-AB213</f>
        <v>795</v>
      </c>
      <c r="AL213" s="26">
        <f>AK213-AC213</f>
        <v>795</v>
      </c>
      <c r="AM213" s="26">
        <f>AL213-AD213</f>
        <v>795</v>
      </c>
      <c r="AN213" s="26">
        <f>B212+O213-W213</f>
        <v>0</v>
      </c>
      <c r="AO213" s="26">
        <f>C212+P213-X213</f>
        <v>0</v>
      </c>
      <c r="AP213" s="26">
        <f>D212+Q213-Y213</f>
        <v>0</v>
      </c>
      <c r="AQ213" s="26">
        <f>E212+R213-Z213</f>
        <v>0</v>
      </c>
      <c r="AR213" s="26">
        <f>F212+S213-AA213</f>
        <v>0</v>
      </c>
      <c r="AS213" s="26">
        <f>G212+T213-AB213</f>
        <v>0</v>
      </c>
      <c r="AT213" s="26">
        <f>H212+U213-AC213</f>
        <v>0</v>
      </c>
      <c r="AU213" s="26">
        <f>I212+V213-AD213</f>
        <v>0</v>
      </c>
      <c r="AV213" s="26">
        <f>AM213</f>
        <v>795</v>
      </c>
      <c r="AW213" s="26">
        <f>AV213-BE213</f>
        <v>795</v>
      </c>
      <c r="AX213" s="26">
        <f>AW213-BF213</f>
        <v>795</v>
      </c>
      <c r="AY213" s="26">
        <f>AX213-BG213</f>
        <v>795</v>
      </c>
      <c r="AZ213" s="26">
        <f>AY213-BH213</f>
        <v>795</v>
      </c>
      <c r="BA213" s="26">
        <f>AZ213-BI213</f>
        <v>795</v>
      </c>
      <c r="BB213" s="26">
        <f>BA213-BJ213</f>
        <v>795</v>
      </c>
      <c r="BC213" s="26">
        <f>BB213-BK213</f>
        <v>795</v>
      </c>
      <c r="BD213" s="26">
        <f>BC213-BL213</f>
        <v>795</v>
      </c>
      <c r="BE213" s="26">
        <f>IF(AV213&gt;0.005,MIN(AV213,INDEX($AN213:$AU213,1,B$32)),0)</f>
        <v>0</v>
      </c>
      <c r="BF213" s="26">
        <f>IF(AW213&gt;0.005,MIN(AW213,INDEX($AN213:$AU213,1,C$32)),0)</f>
        <v>0</v>
      </c>
      <c r="BG213" s="26">
        <f>IF(AX213&gt;0.005,MIN(AX213,INDEX($AN213:$AU213,1,D$32)),0)</f>
        <v>0</v>
      </c>
      <c r="BH213" s="26">
        <f>IF(AY213&gt;0.005,MIN(AY213,INDEX($AN213:$AU213,1,E$32)),0)</f>
        <v>0</v>
      </c>
      <c r="BI213" s="26">
        <f>IF(AZ213&gt;0.005,MIN(AZ213,INDEX($AN213:$AU213,1,F$32)),0)</f>
        <v>0</v>
      </c>
      <c r="BJ213" s="26">
        <f>IF(BA213&gt;0.005,MIN(BA213,INDEX($AN213:$AU213,1,G$32)),0)</f>
        <v>0</v>
      </c>
      <c r="BK213" s="26">
        <f>IF(BB213&gt;0.005,MIN(BB213,INDEX($AN213:$AU213,1,H$32)),0)</f>
        <v>0</v>
      </c>
      <c r="BL213" s="26">
        <f>IF(BC213&gt;0.005,MIN(BC213,INDEX($AN213:$AU213,1,I$32)),0)</f>
        <v>0</v>
      </c>
      <c r="BM213" s="27">
        <f>IF(M213-J213&gt;0.005,1,0)</f>
        <v>0</v>
      </c>
    </row>
    <row r="214">
      <c r="A214" s="14" t="n">
        <v>178</v>
      </c>
      <c r="B214" s="26">
        <f>IF(AN214-INDEX($BE214:$BL214,1,$J$22)&lt;0.5,0,AN214-INDEX($BE214:$BL214,1,$J$22))</f>
        <v>0</v>
      </c>
      <c r="C214" s="26">
        <f>IF(AO214-INDEX($BE214:$BL214,1,$J$23)&lt;0.5,0,AO214-INDEX($BE214:$BL214,1,$J$23))</f>
        <v>0</v>
      </c>
      <c r="D214" s="26">
        <f>IF(AP214-INDEX($BE214:$BL214,1,$J$24)&lt;0.5,0,AP214-INDEX($BE214:$BL214,1,$J$24))</f>
        <v>0</v>
      </c>
      <c r="E214" s="26">
        <f>IF(AQ214-INDEX($BE214:$BL214,1,$J$25)&lt;0.5,0,AQ214-INDEX($BE214:$BL214,1,$J$25))</f>
        <v>0</v>
      </c>
      <c r="F214" s="26">
        <f>IF(AR214-INDEX($BE214:$BL214,1,$J$26)&lt;0.5,0,AR214-INDEX($BE214:$BL214,1,$J$26))</f>
        <v>0</v>
      </c>
      <c r="G214" s="26">
        <f>IF(AS214-INDEX($BE214:$BL214,1,$J$27)&lt;0.5,0,AS214-INDEX($BE214:$BL214,1,$J$27))</f>
        <v>0</v>
      </c>
      <c r="H214" s="26">
        <f>IF(AT214-INDEX($BE214:$BL214,1,$J$28)&lt;0.5,0,AT214-INDEX($BE214:$BL214,1,$J$28))</f>
        <v>0</v>
      </c>
      <c r="I214" s="26">
        <f>IF(AU214-INDEX($BE214:$BL214,1,$J$29)&lt;0.5,0,AU214-INDEX($BE214:$BL214,1,$J$29))</f>
        <v>0</v>
      </c>
      <c r="J214" s="13">
        <f>SUM(B214:I214)</f>
        <v>0</v>
      </c>
      <c r="K214" s="26">
        <f>SUM(O214:V214)</f>
        <v>0</v>
      </c>
      <c r="L214" s="26">
        <f>SUM(W214:AD214)+SUM(BE214:BL214)</f>
        <v>0</v>
      </c>
      <c r="M214" s="26">
        <f>J213</f>
        <v>0</v>
      </c>
      <c r="N214" s="27">
        <f>IF(M214&gt;0,1,0)</f>
        <v>0</v>
      </c>
      <c r="O214" s="26">
        <f>B213*$B$12/1200</f>
        <v>0</v>
      </c>
      <c r="P214" s="26">
        <f>C213*$C$12/1200</f>
        <v>0</v>
      </c>
      <c r="Q214" s="26">
        <f>D213*$D$12/1200</f>
        <v>0</v>
      </c>
      <c r="R214" s="26">
        <f>E213*$E$12/1200</f>
        <v>0</v>
      </c>
      <c r="S214" s="26">
        <f>F213*$F$12/1200</f>
        <v>0</v>
      </c>
      <c r="T214" s="26">
        <f>G213*$G$12/1200</f>
        <v>0</v>
      </c>
      <c r="U214" s="26">
        <f>H213*$H$12/1200</f>
        <v>0</v>
      </c>
      <c r="V214" s="26">
        <f>I213*$I$12/1200</f>
        <v>0</v>
      </c>
      <c r="W214" s="26">
        <f>IF(B213&gt;0,MIN($B$13,B213+O214,AE214),0)</f>
        <v>0</v>
      </c>
      <c r="X214" s="26">
        <f>IF(C213&gt;0,MIN($C$13,C213+P214,AF214),0)</f>
        <v>0</v>
      </c>
      <c r="Y214" s="26">
        <f>IF(D213&gt;0,MIN($D$13,D213+Q214,AG214),0)</f>
        <v>0</v>
      </c>
      <c r="Z214" s="26">
        <f>IF(E213&gt;0,MIN($E$13,E213+R214,AH214),0)</f>
        <v>0</v>
      </c>
      <c r="AA214" s="26">
        <f>IF(F213&gt;0,MIN($F$13,F213+S214,AI214),0)</f>
        <v>0</v>
      </c>
      <c r="AB214" s="26">
        <f>IF(G213&gt;0,MIN($G$13,G213+T214,AJ214),0)</f>
        <v>0</v>
      </c>
      <c r="AC214" s="26">
        <f>IF(H213&gt;0,MIN($H$13,H213+U214,AK214),0)</f>
        <v>0</v>
      </c>
      <c r="AD214" s="26">
        <f>IF(I213&gt;0,MIN($I$13,I213+V214,AL214),0)</f>
        <v>0</v>
      </c>
      <c r="AE214" s="26">
        <f>$B$19</f>
        <v>795</v>
      </c>
      <c r="AF214" s="26">
        <f>AE214-W214</f>
        <v>795</v>
      </c>
      <c r="AG214" s="26">
        <f>AF214-X214</f>
        <v>795</v>
      </c>
      <c r="AH214" s="26">
        <f>AG214-Y214</f>
        <v>795</v>
      </c>
      <c r="AI214" s="26">
        <f>AH214-Z214</f>
        <v>795</v>
      </c>
      <c r="AJ214" s="26">
        <f>AI214-AA214</f>
        <v>795</v>
      </c>
      <c r="AK214" s="26">
        <f>AJ214-AB214</f>
        <v>795</v>
      </c>
      <c r="AL214" s="26">
        <f>AK214-AC214</f>
        <v>795</v>
      </c>
      <c r="AM214" s="26">
        <f>AL214-AD214</f>
        <v>795</v>
      </c>
      <c r="AN214" s="26">
        <f>B213+O214-W214</f>
        <v>0</v>
      </c>
      <c r="AO214" s="26">
        <f>C213+P214-X214</f>
        <v>0</v>
      </c>
      <c r="AP214" s="26">
        <f>D213+Q214-Y214</f>
        <v>0</v>
      </c>
      <c r="AQ214" s="26">
        <f>E213+R214-Z214</f>
        <v>0</v>
      </c>
      <c r="AR214" s="26">
        <f>F213+S214-AA214</f>
        <v>0</v>
      </c>
      <c r="AS214" s="26">
        <f>G213+T214-AB214</f>
        <v>0</v>
      </c>
      <c r="AT214" s="26">
        <f>H213+U214-AC214</f>
        <v>0</v>
      </c>
      <c r="AU214" s="26">
        <f>I213+V214-AD214</f>
        <v>0</v>
      </c>
      <c r="AV214" s="26">
        <f>AM214</f>
        <v>795</v>
      </c>
      <c r="AW214" s="26">
        <f>AV214-BE214</f>
        <v>795</v>
      </c>
      <c r="AX214" s="26">
        <f>AW214-BF214</f>
        <v>795</v>
      </c>
      <c r="AY214" s="26">
        <f>AX214-BG214</f>
        <v>795</v>
      </c>
      <c r="AZ214" s="26">
        <f>AY214-BH214</f>
        <v>795</v>
      </c>
      <c r="BA214" s="26">
        <f>AZ214-BI214</f>
        <v>795</v>
      </c>
      <c r="BB214" s="26">
        <f>BA214-BJ214</f>
        <v>795</v>
      </c>
      <c r="BC214" s="26">
        <f>BB214-BK214</f>
        <v>795</v>
      </c>
      <c r="BD214" s="26">
        <f>BC214-BL214</f>
        <v>795</v>
      </c>
      <c r="BE214" s="26">
        <f>IF(AV214&gt;0.005,MIN(AV214,INDEX($AN214:$AU214,1,B$32)),0)</f>
        <v>0</v>
      </c>
      <c r="BF214" s="26">
        <f>IF(AW214&gt;0.005,MIN(AW214,INDEX($AN214:$AU214,1,C$32)),0)</f>
        <v>0</v>
      </c>
      <c r="BG214" s="26">
        <f>IF(AX214&gt;0.005,MIN(AX214,INDEX($AN214:$AU214,1,D$32)),0)</f>
        <v>0</v>
      </c>
      <c r="BH214" s="26">
        <f>IF(AY214&gt;0.005,MIN(AY214,INDEX($AN214:$AU214,1,E$32)),0)</f>
        <v>0</v>
      </c>
      <c r="BI214" s="26">
        <f>IF(AZ214&gt;0.005,MIN(AZ214,INDEX($AN214:$AU214,1,F$32)),0)</f>
        <v>0</v>
      </c>
      <c r="BJ214" s="26">
        <f>IF(BA214&gt;0.005,MIN(BA214,INDEX($AN214:$AU214,1,G$32)),0)</f>
        <v>0</v>
      </c>
      <c r="BK214" s="26">
        <f>IF(BB214&gt;0.005,MIN(BB214,INDEX($AN214:$AU214,1,H$32)),0)</f>
        <v>0</v>
      </c>
      <c r="BL214" s="26">
        <f>IF(BC214&gt;0.005,MIN(BC214,INDEX($AN214:$AU214,1,I$32)),0)</f>
        <v>0</v>
      </c>
      <c r="BM214" s="27">
        <f>IF(M214-J214&gt;0.005,1,0)</f>
        <v>0</v>
      </c>
    </row>
    <row r="215">
      <c r="A215" s="14" t="n">
        <v>179</v>
      </c>
      <c r="B215" s="26">
        <f>IF(AN215-INDEX($BE215:$BL215,1,$J$22)&lt;0.5,0,AN215-INDEX($BE215:$BL215,1,$J$22))</f>
        <v>0</v>
      </c>
      <c r="C215" s="26">
        <f>IF(AO215-INDEX($BE215:$BL215,1,$J$23)&lt;0.5,0,AO215-INDEX($BE215:$BL215,1,$J$23))</f>
        <v>0</v>
      </c>
      <c r="D215" s="26">
        <f>IF(AP215-INDEX($BE215:$BL215,1,$J$24)&lt;0.5,0,AP215-INDEX($BE215:$BL215,1,$J$24))</f>
        <v>0</v>
      </c>
      <c r="E215" s="26">
        <f>IF(AQ215-INDEX($BE215:$BL215,1,$J$25)&lt;0.5,0,AQ215-INDEX($BE215:$BL215,1,$J$25))</f>
        <v>0</v>
      </c>
      <c r="F215" s="26">
        <f>IF(AR215-INDEX($BE215:$BL215,1,$J$26)&lt;0.5,0,AR215-INDEX($BE215:$BL215,1,$J$26))</f>
        <v>0</v>
      </c>
      <c r="G215" s="26">
        <f>IF(AS215-INDEX($BE215:$BL215,1,$J$27)&lt;0.5,0,AS215-INDEX($BE215:$BL215,1,$J$27))</f>
        <v>0</v>
      </c>
      <c r="H215" s="26">
        <f>IF(AT215-INDEX($BE215:$BL215,1,$J$28)&lt;0.5,0,AT215-INDEX($BE215:$BL215,1,$J$28))</f>
        <v>0</v>
      </c>
      <c r="I215" s="26">
        <f>IF(AU215-INDEX($BE215:$BL215,1,$J$29)&lt;0.5,0,AU215-INDEX($BE215:$BL215,1,$J$29))</f>
        <v>0</v>
      </c>
      <c r="J215" s="13">
        <f>SUM(B215:I215)</f>
        <v>0</v>
      </c>
      <c r="K215" s="26">
        <f>SUM(O215:V215)</f>
        <v>0</v>
      </c>
      <c r="L215" s="26">
        <f>SUM(W215:AD215)+SUM(BE215:BL215)</f>
        <v>0</v>
      </c>
      <c r="M215" s="26">
        <f>J214</f>
        <v>0</v>
      </c>
      <c r="N215" s="27">
        <f>IF(M215&gt;0,1,0)</f>
        <v>0</v>
      </c>
      <c r="O215" s="26">
        <f>B214*$B$12/1200</f>
        <v>0</v>
      </c>
      <c r="P215" s="26">
        <f>C214*$C$12/1200</f>
        <v>0</v>
      </c>
      <c r="Q215" s="26">
        <f>D214*$D$12/1200</f>
        <v>0</v>
      </c>
      <c r="R215" s="26">
        <f>E214*$E$12/1200</f>
        <v>0</v>
      </c>
      <c r="S215" s="26">
        <f>F214*$F$12/1200</f>
        <v>0</v>
      </c>
      <c r="T215" s="26">
        <f>G214*$G$12/1200</f>
        <v>0</v>
      </c>
      <c r="U215" s="26">
        <f>H214*$H$12/1200</f>
        <v>0</v>
      </c>
      <c r="V215" s="26">
        <f>I214*$I$12/1200</f>
        <v>0</v>
      </c>
      <c r="W215" s="26">
        <f>IF(B214&gt;0,MIN($B$13,B214+O215,AE215),0)</f>
        <v>0</v>
      </c>
      <c r="X215" s="26">
        <f>IF(C214&gt;0,MIN($C$13,C214+P215,AF215),0)</f>
        <v>0</v>
      </c>
      <c r="Y215" s="26">
        <f>IF(D214&gt;0,MIN($D$13,D214+Q215,AG215),0)</f>
        <v>0</v>
      </c>
      <c r="Z215" s="26">
        <f>IF(E214&gt;0,MIN($E$13,E214+R215,AH215),0)</f>
        <v>0</v>
      </c>
      <c r="AA215" s="26">
        <f>IF(F214&gt;0,MIN($F$13,F214+S215,AI215),0)</f>
        <v>0</v>
      </c>
      <c r="AB215" s="26">
        <f>IF(G214&gt;0,MIN($G$13,G214+T215,AJ215),0)</f>
        <v>0</v>
      </c>
      <c r="AC215" s="26">
        <f>IF(H214&gt;0,MIN($H$13,H214+U215,AK215),0)</f>
        <v>0</v>
      </c>
      <c r="AD215" s="26">
        <f>IF(I214&gt;0,MIN($I$13,I214+V215,AL215),0)</f>
        <v>0</v>
      </c>
      <c r="AE215" s="26">
        <f>$B$19</f>
        <v>795</v>
      </c>
      <c r="AF215" s="26">
        <f>AE215-W215</f>
        <v>795</v>
      </c>
      <c r="AG215" s="26">
        <f>AF215-X215</f>
        <v>795</v>
      </c>
      <c r="AH215" s="26">
        <f>AG215-Y215</f>
        <v>795</v>
      </c>
      <c r="AI215" s="26">
        <f>AH215-Z215</f>
        <v>795</v>
      </c>
      <c r="AJ215" s="26">
        <f>AI215-AA215</f>
        <v>795</v>
      </c>
      <c r="AK215" s="26">
        <f>AJ215-AB215</f>
        <v>795</v>
      </c>
      <c r="AL215" s="26">
        <f>AK215-AC215</f>
        <v>795</v>
      </c>
      <c r="AM215" s="26">
        <f>AL215-AD215</f>
        <v>795</v>
      </c>
      <c r="AN215" s="26">
        <f>B214+O215-W215</f>
        <v>0</v>
      </c>
      <c r="AO215" s="26">
        <f>C214+P215-X215</f>
        <v>0</v>
      </c>
      <c r="AP215" s="26">
        <f>D214+Q215-Y215</f>
        <v>0</v>
      </c>
      <c r="AQ215" s="26">
        <f>E214+R215-Z215</f>
        <v>0</v>
      </c>
      <c r="AR215" s="26">
        <f>F214+S215-AA215</f>
        <v>0</v>
      </c>
      <c r="AS215" s="26">
        <f>G214+T215-AB215</f>
        <v>0</v>
      </c>
      <c r="AT215" s="26">
        <f>H214+U215-AC215</f>
        <v>0</v>
      </c>
      <c r="AU215" s="26">
        <f>I214+V215-AD215</f>
        <v>0</v>
      </c>
      <c r="AV215" s="26">
        <f>AM215</f>
        <v>795</v>
      </c>
      <c r="AW215" s="26">
        <f>AV215-BE215</f>
        <v>795</v>
      </c>
      <c r="AX215" s="26">
        <f>AW215-BF215</f>
        <v>795</v>
      </c>
      <c r="AY215" s="26">
        <f>AX215-BG215</f>
        <v>795</v>
      </c>
      <c r="AZ215" s="26">
        <f>AY215-BH215</f>
        <v>795</v>
      </c>
      <c r="BA215" s="26">
        <f>AZ215-BI215</f>
        <v>795</v>
      </c>
      <c r="BB215" s="26">
        <f>BA215-BJ215</f>
        <v>795</v>
      </c>
      <c r="BC215" s="26">
        <f>BB215-BK215</f>
        <v>795</v>
      </c>
      <c r="BD215" s="26">
        <f>BC215-BL215</f>
        <v>795</v>
      </c>
      <c r="BE215" s="26">
        <f>IF(AV215&gt;0.005,MIN(AV215,INDEX($AN215:$AU215,1,B$32)),0)</f>
        <v>0</v>
      </c>
      <c r="BF215" s="26">
        <f>IF(AW215&gt;0.005,MIN(AW215,INDEX($AN215:$AU215,1,C$32)),0)</f>
        <v>0</v>
      </c>
      <c r="BG215" s="26">
        <f>IF(AX215&gt;0.005,MIN(AX215,INDEX($AN215:$AU215,1,D$32)),0)</f>
        <v>0</v>
      </c>
      <c r="BH215" s="26">
        <f>IF(AY215&gt;0.005,MIN(AY215,INDEX($AN215:$AU215,1,E$32)),0)</f>
        <v>0</v>
      </c>
      <c r="BI215" s="26">
        <f>IF(AZ215&gt;0.005,MIN(AZ215,INDEX($AN215:$AU215,1,F$32)),0)</f>
        <v>0</v>
      </c>
      <c r="BJ215" s="26">
        <f>IF(BA215&gt;0.005,MIN(BA215,INDEX($AN215:$AU215,1,G$32)),0)</f>
        <v>0</v>
      </c>
      <c r="BK215" s="26">
        <f>IF(BB215&gt;0.005,MIN(BB215,INDEX($AN215:$AU215,1,H$32)),0)</f>
        <v>0</v>
      </c>
      <c r="BL215" s="26">
        <f>IF(BC215&gt;0.005,MIN(BC215,INDEX($AN215:$AU215,1,I$32)),0)</f>
        <v>0</v>
      </c>
      <c r="BM215" s="27">
        <f>IF(M215-J215&gt;0.005,1,0)</f>
        <v>0</v>
      </c>
    </row>
    <row r="216">
      <c r="A216" s="14" t="n">
        <v>180</v>
      </c>
      <c r="B216" s="26">
        <f>IF(AN216-INDEX($BE216:$BL216,1,$J$22)&lt;0.5,0,AN216-INDEX($BE216:$BL216,1,$J$22))</f>
        <v>0</v>
      </c>
      <c r="C216" s="26">
        <f>IF(AO216-INDEX($BE216:$BL216,1,$J$23)&lt;0.5,0,AO216-INDEX($BE216:$BL216,1,$J$23))</f>
        <v>0</v>
      </c>
      <c r="D216" s="26">
        <f>IF(AP216-INDEX($BE216:$BL216,1,$J$24)&lt;0.5,0,AP216-INDEX($BE216:$BL216,1,$J$24))</f>
        <v>0</v>
      </c>
      <c r="E216" s="26">
        <f>IF(AQ216-INDEX($BE216:$BL216,1,$J$25)&lt;0.5,0,AQ216-INDEX($BE216:$BL216,1,$J$25))</f>
        <v>0</v>
      </c>
      <c r="F216" s="26">
        <f>IF(AR216-INDEX($BE216:$BL216,1,$J$26)&lt;0.5,0,AR216-INDEX($BE216:$BL216,1,$J$26))</f>
        <v>0</v>
      </c>
      <c r="G216" s="26">
        <f>IF(AS216-INDEX($BE216:$BL216,1,$J$27)&lt;0.5,0,AS216-INDEX($BE216:$BL216,1,$J$27))</f>
        <v>0</v>
      </c>
      <c r="H216" s="26">
        <f>IF(AT216-INDEX($BE216:$BL216,1,$J$28)&lt;0.5,0,AT216-INDEX($BE216:$BL216,1,$J$28))</f>
        <v>0</v>
      </c>
      <c r="I216" s="26">
        <f>IF(AU216-INDEX($BE216:$BL216,1,$J$29)&lt;0.5,0,AU216-INDEX($BE216:$BL216,1,$J$29))</f>
        <v>0</v>
      </c>
      <c r="J216" s="13">
        <f>SUM(B216:I216)</f>
        <v>0</v>
      </c>
      <c r="K216" s="26">
        <f>SUM(O216:V216)</f>
        <v>0</v>
      </c>
      <c r="L216" s="26">
        <f>SUM(W216:AD216)+SUM(BE216:BL216)</f>
        <v>0</v>
      </c>
      <c r="M216" s="26">
        <f>J215</f>
        <v>0</v>
      </c>
      <c r="N216" s="27">
        <f>IF(M216&gt;0,1,0)</f>
        <v>0</v>
      </c>
      <c r="O216" s="26">
        <f>B215*$B$12/1200</f>
        <v>0</v>
      </c>
      <c r="P216" s="26">
        <f>C215*$C$12/1200</f>
        <v>0</v>
      </c>
      <c r="Q216" s="26">
        <f>D215*$D$12/1200</f>
        <v>0</v>
      </c>
      <c r="R216" s="26">
        <f>E215*$E$12/1200</f>
        <v>0</v>
      </c>
      <c r="S216" s="26">
        <f>F215*$F$12/1200</f>
        <v>0</v>
      </c>
      <c r="T216" s="26">
        <f>G215*$G$12/1200</f>
        <v>0</v>
      </c>
      <c r="U216" s="26">
        <f>H215*$H$12/1200</f>
        <v>0</v>
      </c>
      <c r="V216" s="26">
        <f>I215*$I$12/1200</f>
        <v>0</v>
      </c>
      <c r="W216" s="26">
        <f>IF(B215&gt;0,MIN($B$13,B215+O216,AE216),0)</f>
        <v>0</v>
      </c>
      <c r="X216" s="26">
        <f>IF(C215&gt;0,MIN($C$13,C215+P216,AF216),0)</f>
        <v>0</v>
      </c>
      <c r="Y216" s="26">
        <f>IF(D215&gt;0,MIN($D$13,D215+Q216,AG216),0)</f>
        <v>0</v>
      </c>
      <c r="Z216" s="26">
        <f>IF(E215&gt;0,MIN($E$13,E215+R216,AH216),0)</f>
        <v>0</v>
      </c>
      <c r="AA216" s="26">
        <f>IF(F215&gt;0,MIN($F$13,F215+S216,AI216),0)</f>
        <v>0</v>
      </c>
      <c r="AB216" s="26">
        <f>IF(G215&gt;0,MIN($G$13,G215+T216,AJ216),0)</f>
        <v>0</v>
      </c>
      <c r="AC216" s="26">
        <f>IF(H215&gt;0,MIN($H$13,H215+U216,AK216),0)</f>
        <v>0</v>
      </c>
      <c r="AD216" s="26">
        <f>IF(I215&gt;0,MIN($I$13,I215+V216,AL216),0)</f>
        <v>0</v>
      </c>
      <c r="AE216" s="26">
        <f>$B$19</f>
        <v>795</v>
      </c>
      <c r="AF216" s="26">
        <f>AE216-W216</f>
        <v>795</v>
      </c>
      <c r="AG216" s="26">
        <f>AF216-X216</f>
        <v>795</v>
      </c>
      <c r="AH216" s="26">
        <f>AG216-Y216</f>
        <v>795</v>
      </c>
      <c r="AI216" s="26">
        <f>AH216-Z216</f>
        <v>795</v>
      </c>
      <c r="AJ216" s="26">
        <f>AI216-AA216</f>
        <v>795</v>
      </c>
      <c r="AK216" s="26">
        <f>AJ216-AB216</f>
        <v>795</v>
      </c>
      <c r="AL216" s="26">
        <f>AK216-AC216</f>
        <v>795</v>
      </c>
      <c r="AM216" s="26">
        <f>AL216-AD216</f>
        <v>795</v>
      </c>
      <c r="AN216" s="26">
        <f>B215+O216-W216</f>
        <v>0</v>
      </c>
      <c r="AO216" s="26">
        <f>C215+P216-X216</f>
        <v>0</v>
      </c>
      <c r="AP216" s="26">
        <f>D215+Q216-Y216</f>
        <v>0</v>
      </c>
      <c r="AQ216" s="26">
        <f>E215+R216-Z216</f>
        <v>0</v>
      </c>
      <c r="AR216" s="26">
        <f>F215+S216-AA216</f>
        <v>0</v>
      </c>
      <c r="AS216" s="26">
        <f>G215+T216-AB216</f>
        <v>0</v>
      </c>
      <c r="AT216" s="26">
        <f>H215+U216-AC216</f>
        <v>0</v>
      </c>
      <c r="AU216" s="26">
        <f>I215+V216-AD216</f>
        <v>0</v>
      </c>
      <c r="AV216" s="26">
        <f>AM216</f>
        <v>795</v>
      </c>
      <c r="AW216" s="26">
        <f>AV216-BE216</f>
        <v>795</v>
      </c>
      <c r="AX216" s="26">
        <f>AW216-BF216</f>
        <v>795</v>
      </c>
      <c r="AY216" s="26">
        <f>AX216-BG216</f>
        <v>795</v>
      </c>
      <c r="AZ216" s="26">
        <f>AY216-BH216</f>
        <v>795</v>
      </c>
      <c r="BA216" s="26">
        <f>AZ216-BI216</f>
        <v>795</v>
      </c>
      <c r="BB216" s="26">
        <f>BA216-BJ216</f>
        <v>795</v>
      </c>
      <c r="BC216" s="26">
        <f>BB216-BK216</f>
        <v>795</v>
      </c>
      <c r="BD216" s="26">
        <f>BC216-BL216</f>
        <v>795</v>
      </c>
      <c r="BE216" s="26">
        <f>IF(AV216&gt;0.005,MIN(AV216,INDEX($AN216:$AU216,1,B$32)),0)</f>
        <v>0</v>
      </c>
      <c r="BF216" s="26">
        <f>IF(AW216&gt;0.005,MIN(AW216,INDEX($AN216:$AU216,1,C$32)),0)</f>
        <v>0</v>
      </c>
      <c r="BG216" s="26">
        <f>IF(AX216&gt;0.005,MIN(AX216,INDEX($AN216:$AU216,1,D$32)),0)</f>
        <v>0</v>
      </c>
      <c r="BH216" s="26">
        <f>IF(AY216&gt;0.005,MIN(AY216,INDEX($AN216:$AU216,1,E$32)),0)</f>
        <v>0</v>
      </c>
      <c r="BI216" s="26">
        <f>IF(AZ216&gt;0.005,MIN(AZ216,INDEX($AN216:$AU216,1,F$32)),0)</f>
        <v>0</v>
      </c>
      <c r="BJ216" s="26">
        <f>IF(BA216&gt;0.005,MIN(BA216,INDEX($AN216:$AU216,1,G$32)),0)</f>
        <v>0</v>
      </c>
      <c r="BK216" s="26">
        <f>IF(BB216&gt;0.005,MIN(BB216,INDEX($AN216:$AU216,1,H$32)),0)</f>
        <v>0</v>
      </c>
      <c r="BL216" s="26">
        <f>IF(BC216&gt;0.005,MIN(BC216,INDEX($AN216:$AU216,1,I$32)),0)</f>
        <v>0</v>
      </c>
      <c r="BM216" s="27">
        <f>IF(M216-J216&gt;0.005,1,0)</f>
        <v>0</v>
      </c>
    </row>
    <row r="217">
      <c r="A217" s="14" t="n">
        <v>181</v>
      </c>
      <c r="B217" s="26">
        <f>IF(AN217-INDEX($BE217:$BL217,1,$J$22)&lt;0.5,0,AN217-INDEX($BE217:$BL217,1,$J$22))</f>
        <v>0</v>
      </c>
      <c r="C217" s="26">
        <f>IF(AO217-INDEX($BE217:$BL217,1,$J$23)&lt;0.5,0,AO217-INDEX($BE217:$BL217,1,$J$23))</f>
        <v>0</v>
      </c>
      <c r="D217" s="26">
        <f>IF(AP217-INDEX($BE217:$BL217,1,$J$24)&lt;0.5,0,AP217-INDEX($BE217:$BL217,1,$J$24))</f>
        <v>0</v>
      </c>
      <c r="E217" s="26">
        <f>IF(AQ217-INDEX($BE217:$BL217,1,$J$25)&lt;0.5,0,AQ217-INDEX($BE217:$BL217,1,$J$25))</f>
        <v>0</v>
      </c>
      <c r="F217" s="26">
        <f>IF(AR217-INDEX($BE217:$BL217,1,$J$26)&lt;0.5,0,AR217-INDEX($BE217:$BL217,1,$J$26))</f>
        <v>0</v>
      </c>
      <c r="G217" s="26">
        <f>IF(AS217-INDEX($BE217:$BL217,1,$J$27)&lt;0.5,0,AS217-INDEX($BE217:$BL217,1,$J$27))</f>
        <v>0</v>
      </c>
      <c r="H217" s="26">
        <f>IF(AT217-INDEX($BE217:$BL217,1,$J$28)&lt;0.5,0,AT217-INDEX($BE217:$BL217,1,$J$28))</f>
        <v>0</v>
      </c>
      <c r="I217" s="26">
        <f>IF(AU217-INDEX($BE217:$BL217,1,$J$29)&lt;0.5,0,AU217-INDEX($BE217:$BL217,1,$J$29))</f>
        <v>0</v>
      </c>
      <c r="J217" s="13">
        <f>SUM(B217:I217)</f>
        <v>0</v>
      </c>
      <c r="K217" s="26">
        <f>SUM(O217:V217)</f>
        <v>0</v>
      </c>
      <c r="L217" s="26">
        <f>SUM(W217:AD217)+SUM(BE217:BL217)</f>
        <v>0</v>
      </c>
      <c r="M217" s="26">
        <f>J216</f>
        <v>0</v>
      </c>
      <c r="N217" s="27">
        <f>IF(M217&gt;0,1,0)</f>
        <v>0</v>
      </c>
      <c r="O217" s="26">
        <f>B216*$B$12/1200</f>
        <v>0</v>
      </c>
      <c r="P217" s="26">
        <f>C216*$C$12/1200</f>
        <v>0</v>
      </c>
      <c r="Q217" s="26">
        <f>D216*$D$12/1200</f>
        <v>0</v>
      </c>
      <c r="R217" s="26">
        <f>E216*$E$12/1200</f>
        <v>0</v>
      </c>
      <c r="S217" s="26">
        <f>F216*$F$12/1200</f>
        <v>0</v>
      </c>
      <c r="T217" s="26">
        <f>G216*$G$12/1200</f>
        <v>0</v>
      </c>
      <c r="U217" s="26">
        <f>H216*$H$12/1200</f>
        <v>0</v>
      </c>
      <c r="V217" s="26">
        <f>I216*$I$12/1200</f>
        <v>0</v>
      </c>
      <c r="W217" s="26">
        <f>IF(B216&gt;0,MIN($B$13,B216+O217,AE217),0)</f>
        <v>0</v>
      </c>
      <c r="X217" s="26">
        <f>IF(C216&gt;0,MIN($C$13,C216+P217,AF217),0)</f>
        <v>0</v>
      </c>
      <c r="Y217" s="26">
        <f>IF(D216&gt;0,MIN($D$13,D216+Q217,AG217),0)</f>
        <v>0</v>
      </c>
      <c r="Z217" s="26">
        <f>IF(E216&gt;0,MIN($E$13,E216+R217,AH217),0)</f>
        <v>0</v>
      </c>
      <c r="AA217" s="26">
        <f>IF(F216&gt;0,MIN($F$13,F216+S217,AI217),0)</f>
        <v>0</v>
      </c>
      <c r="AB217" s="26">
        <f>IF(G216&gt;0,MIN($G$13,G216+T217,AJ217),0)</f>
        <v>0</v>
      </c>
      <c r="AC217" s="26">
        <f>IF(H216&gt;0,MIN($H$13,H216+U217,AK217),0)</f>
        <v>0</v>
      </c>
      <c r="AD217" s="26">
        <f>IF(I216&gt;0,MIN($I$13,I216+V217,AL217),0)</f>
        <v>0</v>
      </c>
      <c r="AE217" s="26">
        <f>$B$19</f>
        <v>795</v>
      </c>
      <c r="AF217" s="26">
        <f>AE217-W217</f>
        <v>795</v>
      </c>
      <c r="AG217" s="26">
        <f>AF217-X217</f>
        <v>795</v>
      </c>
      <c r="AH217" s="26">
        <f>AG217-Y217</f>
        <v>795</v>
      </c>
      <c r="AI217" s="26">
        <f>AH217-Z217</f>
        <v>795</v>
      </c>
      <c r="AJ217" s="26">
        <f>AI217-AA217</f>
        <v>795</v>
      </c>
      <c r="AK217" s="26">
        <f>AJ217-AB217</f>
        <v>795</v>
      </c>
      <c r="AL217" s="26">
        <f>AK217-AC217</f>
        <v>795</v>
      </c>
      <c r="AM217" s="26">
        <f>AL217-AD217</f>
        <v>795</v>
      </c>
      <c r="AN217" s="26">
        <f>B216+O217-W217</f>
        <v>0</v>
      </c>
      <c r="AO217" s="26">
        <f>C216+P217-X217</f>
        <v>0</v>
      </c>
      <c r="AP217" s="26">
        <f>D216+Q217-Y217</f>
        <v>0</v>
      </c>
      <c r="AQ217" s="26">
        <f>E216+R217-Z217</f>
        <v>0</v>
      </c>
      <c r="AR217" s="26">
        <f>F216+S217-AA217</f>
        <v>0</v>
      </c>
      <c r="AS217" s="26">
        <f>G216+T217-AB217</f>
        <v>0</v>
      </c>
      <c r="AT217" s="26">
        <f>H216+U217-AC217</f>
        <v>0</v>
      </c>
      <c r="AU217" s="26">
        <f>I216+V217-AD217</f>
        <v>0</v>
      </c>
      <c r="AV217" s="26">
        <f>AM217</f>
        <v>795</v>
      </c>
      <c r="AW217" s="26">
        <f>AV217-BE217</f>
        <v>795</v>
      </c>
      <c r="AX217" s="26">
        <f>AW217-BF217</f>
        <v>795</v>
      </c>
      <c r="AY217" s="26">
        <f>AX217-BG217</f>
        <v>795</v>
      </c>
      <c r="AZ217" s="26">
        <f>AY217-BH217</f>
        <v>795</v>
      </c>
      <c r="BA217" s="26">
        <f>AZ217-BI217</f>
        <v>795</v>
      </c>
      <c r="BB217" s="26">
        <f>BA217-BJ217</f>
        <v>795</v>
      </c>
      <c r="BC217" s="26">
        <f>BB217-BK217</f>
        <v>795</v>
      </c>
      <c r="BD217" s="26">
        <f>BC217-BL217</f>
        <v>795</v>
      </c>
      <c r="BE217" s="26">
        <f>IF(AV217&gt;0.005,MIN(AV217,INDEX($AN217:$AU217,1,B$32)),0)</f>
        <v>0</v>
      </c>
      <c r="BF217" s="26">
        <f>IF(AW217&gt;0.005,MIN(AW217,INDEX($AN217:$AU217,1,C$32)),0)</f>
        <v>0</v>
      </c>
      <c r="BG217" s="26">
        <f>IF(AX217&gt;0.005,MIN(AX217,INDEX($AN217:$AU217,1,D$32)),0)</f>
        <v>0</v>
      </c>
      <c r="BH217" s="26">
        <f>IF(AY217&gt;0.005,MIN(AY217,INDEX($AN217:$AU217,1,E$32)),0)</f>
        <v>0</v>
      </c>
      <c r="BI217" s="26">
        <f>IF(AZ217&gt;0.005,MIN(AZ217,INDEX($AN217:$AU217,1,F$32)),0)</f>
        <v>0</v>
      </c>
      <c r="BJ217" s="26">
        <f>IF(BA217&gt;0.005,MIN(BA217,INDEX($AN217:$AU217,1,G$32)),0)</f>
        <v>0</v>
      </c>
      <c r="BK217" s="26">
        <f>IF(BB217&gt;0.005,MIN(BB217,INDEX($AN217:$AU217,1,H$32)),0)</f>
        <v>0</v>
      </c>
      <c r="BL217" s="26">
        <f>IF(BC217&gt;0.005,MIN(BC217,INDEX($AN217:$AU217,1,I$32)),0)</f>
        <v>0</v>
      </c>
      <c r="BM217" s="27">
        <f>IF(M217-J217&gt;0.005,1,0)</f>
        <v>0</v>
      </c>
    </row>
    <row r="218">
      <c r="A218" s="14" t="n">
        <v>182</v>
      </c>
      <c r="B218" s="26">
        <f>IF(AN218-INDEX($BE218:$BL218,1,$J$22)&lt;0.5,0,AN218-INDEX($BE218:$BL218,1,$J$22))</f>
        <v>0</v>
      </c>
      <c r="C218" s="26">
        <f>IF(AO218-INDEX($BE218:$BL218,1,$J$23)&lt;0.5,0,AO218-INDEX($BE218:$BL218,1,$J$23))</f>
        <v>0</v>
      </c>
      <c r="D218" s="26">
        <f>IF(AP218-INDEX($BE218:$BL218,1,$J$24)&lt;0.5,0,AP218-INDEX($BE218:$BL218,1,$J$24))</f>
        <v>0</v>
      </c>
      <c r="E218" s="26">
        <f>IF(AQ218-INDEX($BE218:$BL218,1,$J$25)&lt;0.5,0,AQ218-INDEX($BE218:$BL218,1,$J$25))</f>
        <v>0</v>
      </c>
      <c r="F218" s="26">
        <f>IF(AR218-INDEX($BE218:$BL218,1,$J$26)&lt;0.5,0,AR218-INDEX($BE218:$BL218,1,$J$26))</f>
        <v>0</v>
      </c>
      <c r="G218" s="26">
        <f>IF(AS218-INDEX($BE218:$BL218,1,$J$27)&lt;0.5,0,AS218-INDEX($BE218:$BL218,1,$J$27))</f>
        <v>0</v>
      </c>
      <c r="H218" s="26">
        <f>IF(AT218-INDEX($BE218:$BL218,1,$J$28)&lt;0.5,0,AT218-INDEX($BE218:$BL218,1,$J$28))</f>
        <v>0</v>
      </c>
      <c r="I218" s="26">
        <f>IF(AU218-INDEX($BE218:$BL218,1,$J$29)&lt;0.5,0,AU218-INDEX($BE218:$BL218,1,$J$29))</f>
        <v>0</v>
      </c>
      <c r="J218" s="13">
        <f>SUM(B218:I218)</f>
        <v>0</v>
      </c>
      <c r="K218" s="26">
        <f>SUM(O218:V218)</f>
        <v>0</v>
      </c>
      <c r="L218" s="26">
        <f>SUM(W218:AD218)+SUM(BE218:BL218)</f>
        <v>0</v>
      </c>
      <c r="M218" s="26">
        <f>J217</f>
        <v>0</v>
      </c>
      <c r="N218" s="27">
        <f>IF(M218&gt;0,1,0)</f>
        <v>0</v>
      </c>
      <c r="O218" s="26">
        <f>B217*$B$12/1200</f>
        <v>0</v>
      </c>
      <c r="P218" s="26">
        <f>C217*$C$12/1200</f>
        <v>0</v>
      </c>
      <c r="Q218" s="26">
        <f>D217*$D$12/1200</f>
        <v>0</v>
      </c>
      <c r="R218" s="26">
        <f>E217*$E$12/1200</f>
        <v>0</v>
      </c>
      <c r="S218" s="26">
        <f>F217*$F$12/1200</f>
        <v>0</v>
      </c>
      <c r="T218" s="26">
        <f>G217*$G$12/1200</f>
        <v>0</v>
      </c>
      <c r="U218" s="26">
        <f>H217*$H$12/1200</f>
        <v>0</v>
      </c>
      <c r="V218" s="26">
        <f>I217*$I$12/1200</f>
        <v>0</v>
      </c>
      <c r="W218" s="26">
        <f>IF(B217&gt;0,MIN($B$13,B217+O218,AE218),0)</f>
        <v>0</v>
      </c>
      <c r="X218" s="26">
        <f>IF(C217&gt;0,MIN($C$13,C217+P218,AF218),0)</f>
        <v>0</v>
      </c>
      <c r="Y218" s="26">
        <f>IF(D217&gt;0,MIN($D$13,D217+Q218,AG218),0)</f>
        <v>0</v>
      </c>
      <c r="Z218" s="26">
        <f>IF(E217&gt;0,MIN($E$13,E217+R218,AH218),0)</f>
        <v>0</v>
      </c>
      <c r="AA218" s="26">
        <f>IF(F217&gt;0,MIN($F$13,F217+S218,AI218),0)</f>
        <v>0</v>
      </c>
      <c r="AB218" s="26">
        <f>IF(G217&gt;0,MIN($G$13,G217+T218,AJ218),0)</f>
        <v>0</v>
      </c>
      <c r="AC218" s="26">
        <f>IF(H217&gt;0,MIN($H$13,H217+U218,AK218),0)</f>
        <v>0</v>
      </c>
      <c r="AD218" s="26">
        <f>IF(I217&gt;0,MIN($I$13,I217+V218,AL218),0)</f>
        <v>0</v>
      </c>
      <c r="AE218" s="26">
        <f>$B$19</f>
        <v>795</v>
      </c>
      <c r="AF218" s="26">
        <f>AE218-W218</f>
        <v>795</v>
      </c>
      <c r="AG218" s="26">
        <f>AF218-X218</f>
        <v>795</v>
      </c>
      <c r="AH218" s="26">
        <f>AG218-Y218</f>
        <v>795</v>
      </c>
      <c r="AI218" s="26">
        <f>AH218-Z218</f>
        <v>795</v>
      </c>
      <c r="AJ218" s="26">
        <f>AI218-AA218</f>
        <v>795</v>
      </c>
      <c r="AK218" s="26">
        <f>AJ218-AB218</f>
        <v>795</v>
      </c>
      <c r="AL218" s="26">
        <f>AK218-AC218</f>
        <v>795</v>
      </c>
      <c r="AM218" s="26">
        <f>AL218-AD218</f>
        <v>795</v>
      </c>
      <c r="AN218" s="26">
        <f>B217+O218-W218</f>
        <v>0</v>
      </c>
      <c r="AO218" s="26">
        <f>C217+P218-X218</f>
        <v>0</v>
      </c>
      <c r="AP218" s="26">
        <f>D217+Q218-Y218</f>
        <v>0</v>
      </c>
      <c r="AQ218" s="26">
        <f>E217+R218-Z218</f>
        <v>0</v>
      </c>
      <c r="AR218" s="26">
        <f>F217+S218-AA218</f>
        <v>0</v>
      </c>
      <c r="AS218" s="26">
        <f>G217+T218-AB218</f>
        <v>0</v>
      </c>
      <c r="AT218" s="26">
        <f>H217+U218-AC218</f>
        <v>0</v>
      </c>
      <c r="AU218" s="26">
        <f>I217+V218-AD218</f>
        <v>0</v>
      </c>
      <c r="AV218" s="26">
        <f>AM218</f>
        <v>795</v>
      </c>
      <c r="AW218" s="26">
        <f>AV218-BE218</f>
        <v>795</v>
      </c>
      <c r="AX218" s="26">
        <f>AW218-BF218</f>
        <v>795</v>
      </c>
      <c r="AY218" s="26">
        <f>AX218-BG218</f>
        <v>795</v>
      </c>
      <c r="AZ218" s="26">
        <f>AY218-BH218</f>
        <v>795</v>
      </c>
      <c r="BA218" s="26">
        <f>AZ218-BI218</f>
        <v>795</v>
      </c>
      <c r="BB218" s="26">
        <f>BA218-BJ218</f>
        <v>795</v>
      </c>
      <c r="BC218" s="26">
        <f>BB218-BK218</f>
        <v>795</v>
      </c>
      <c r="BD218" s="26">
        <f>BC218-BL218</f>
        <v>795</v>
      </c>
      <c r="BE218" s="26">
        <f>IF(AV218&gt;0.005,MIN(AV218,INDEX($AN218:$AU218,1,B$32)),0)</f>
        <v>0</v>
      </c>
      <c r="BF218" s="26">
        <f>IF(AW218&gt;0.005,MIN(AW218,INDEX($AN218:$AU218,1,C$32)),0)</f>
        <v>0</v>
      </c>
      <c r="BG218" s="26">
        <f>IF(AX218&gt;0.005,MIN(AX218,INDEX($AN218:$AU218,1,D$32)),0)</f>
        <v>0</v>
      </c>
      <c r="BH218" s="26">
        <f>IF(AY218&gt;0.005,MIN(AY218,INDEX($AN218:$AU218,1,E$32)),0)</f>
        <v>0</v>
      </c>
      <c r="BI218" s="26">
        <f>IF(AZ218&gt;0.005,MIN(AZ218,INDEX($AN218:$AU218,1,F$32)),0)</f>
        <v>0</v>
      </c>
      <c r="BJ218" s="26">
        <f>IF(BA218&gt;0.005,MIN(BA218,INDEX($AN218:$AU218,1,G$32)),0)</f>
        <v>0</v>
      </c>
      <c r="BK218" s="26">
        <f>IF(BB218&gt;0.005,MIN(BB218,INDEX($AN218:$AU218,1,H$32)),0)</f>
        <v>0</v>
      </c>
      <c r="BL218" s="26">
        <f>IF(BC218&gt;0.005,MIN(BC218,INDEX($AN218:$AU218,1,I$32)),0)</f>
        <v>0</v>
      </c>
      <c r="BM218" s="27">
        <f>IF(M218-J218&gt;0.005,1,0)</f>
        <v>0</v>
      </c>
    </row>
    <row r="219">
      <c r="A219" s="14" t="n">
        <v>183</v>
      </c>
      <c r="B219" s="26">
        <f>IF(AN219-INDEX($BE219:$BL219,1,$J$22)&lt;0.5,0,AN219-INDEX($BE219:$BL219,1,$J$22))</f>
        <v>0</v>
      </c>
      <c r="C219" s="26">
        <f>IF(AO219-INDEX($BE219:$BL219,1,$J$23)&lt;0.5,0,AO219-INDEX($BE219:$BL219,1,$J$23))</f>
        <v>0</v>
      </c>
      <c r="D219" s="26">
        <f>IF(AP219-INDEX($BE219:$BL219,1,$J$24)&lt;0.5,0,AP219-INDEX($BE219:$BL219,1,$J$24))</f>
        <v>0</v>
      </c>
      <c r="E219" s="26">
        <f>IF(AQ219-INDEX($BE219:$BL219,1,$J$25)&lt;0.5,0,AQ219-INDEX($BE219:$BL219,1,$J$25))</f>
        <v>0</v>
      </c>
      <c r="F219" s="26">
        <f>IF(AR219-INDEX($BE219:$BL219,1,$J$26)&lt;0.5,0,AR219-INDEX($BE219:$BL219,1,$J$26))</f>
        <v>0</v>
      </c>
      <c r="G219" s="26">
        <f>IF(AS219-INDEX($BE219:$BL219,1,$J$27)&lt;0.5,0,AS219-INDEX($BE219:$BL219,1,$J$27))</f>
        <v>0</v>
      </c>
      <c r="H219" s="26">
        <f>IF(AT219-INDEX($BE219:$BL219,1,$J$28)&lt;0.5,0,AT219-INDEX($BE219:$BL219,1,$J$28))</f>
        <v>0</v>
      </c>
      <c r="I219" s="26">
        <f>IF(AU219-INDEX($BE219:$BL219,1,$J$29)&lt;0.5,0,AU219-INDEX($BE219:$BL219,1,$J$29))</f>
        <v>0</v>
      </c>
      <c r="J219" s="13">
        <f>SUM(B219:I219)</f>
        <v>0</v>
      </c>
      <c r="K219" s="26">
        <f>SUM(O219:V219)</f>
        <v>0</v>
      </c>
      <c r="L219" s="26">
        <f>SUM(W219:AD219)+SUM(BE219:BL219)</f>
        <v>0</v>
      </c>
      <c r="M219" s="26">
        <f>J218</f>
        <v>0</v>
      </c>
      <c r="N219" s="27">
        <f>IF(M219&gt;0,1,0)</f>
        <v>0</v>
      </c>
      <c r="O219" s="26">
        <f>B218*$B$12/1200</f>
        <v>0</v>
      </c>
      <c r="P219" s="26">
        <f>C218*$C$12/1200</f>
        <v>0</v>
      </c>
      <c r="Q219" s="26">
        <f>D218*$D$12/1200</f>
        <v>0</v>
      </c>
      <c r="R219" s="26">
        <f>E218*$E$12/1200</f>
        <v>0</v>
      </c>
      <c r="S219" s="26">
        <f>F218*$F$12/1200</f>
        <v>0</v>
      </c>
      <c r="T219" s="26">
        <f>G218*$G$12/1200</f>
        <v>0</v>
      </c>
      <c r="U219" s="26">
        <f>H218*$H$12/1200</f>
        <v>0</v>
      </c>
      <c r="V219" s="26">
        <f>I218*$I$12/1200</f>
        <v>0</v>
      </c>
      <c r="W219" s="26">
        <f>IF(B218&gt;0,MIN($B$13,B218+O219,AE219),0)</f>
        <v>0</v>
      </c>
      <c r="X219" s="26">
        <f>IF(C218&gt;0,MIN($C$13,C218+P219,AF219),0)</f>
        <v>0</v>
      </c>
      <c r="Y219" s="26">
        <f>IF(D218&gt;0,MIN($D$13,D218+Q219,AG219),0)</f>
        <v>0</v>
      </c>
      <c r="Z219" s="26">
        <f>IF(E218&gt;0,MIN($E$13,E218+R219,AH219),0)</f>
        <v>0</v>
      </c>
      <c r="AA219" s="26">
        <f>IF(F218&gt;0,MIN($F$13,F218+S219,AI219),0)</f>
        <v>0</v>
      </c>
      <c r="AB219" s="26">
        <f>IF(G218&gt;0,MIN($G$13,G218+T219,AJ219),0)</f>
        <v>0</v>
      </c>
      <c r="AC219" s="26">
        <f>IF(H218&gt;0,MIN($H$13,H218+U219,AK219),0)</f>
        <v>0</v>
      </c>
      <c r="AD219" s="26">
        <f>IF(I218&gt;0,MIN($I$13,I218+V219,AL219),0)</f>
        <v>0</v>
      </c>
      <c r="AE219" s="26">
        <f>$B$19</f>
        <v>795</v>
      </c>
      <c r="AF219" s="26">
        <f>AE219-W219</f>
        <v>795</v>
      </c>
      <c r="AG219" s="26">
        <f>AF219-X219</f>
        <v>795</v>
      </c>
      <c r="AH219" s="26">
        <f>AG219-Y219</f>
        <v>795</v>
      </c>
      <c r="AI219" s="26">
        <f>AH219-Z219</f>
        <v>795</v>
      </c>
      <c r="AJ219" s="26">
        <f>AI219-AA219</f>
        <v>795</v>
      </c>
      <c r="AK219" s="26">
        <f>AJ219-AB219</f>
        <v>795</v>
      </c>
      <c r="AL219" s="26">
        <f>AK219-AC219</f>
        <v>795</v>
      </c>
      <c r="AM219" s="26">
        <f>AL219-AD219</f>
        <v>795</v>
      </c>
      <c r="AN219" s="26">
        <f>B218+O219-W219</f>
        <v>0</v>
      </c>
      <c r="AO219" s="26">
        <f>C218+P219-X219</f>
        <v>0</v>
      </c>
      <c r="AP219" s="26">
        <f>D218+Q219-Y219</f>
        <v>0</v>
      </c>
      <c r="AQ219" s="26">
        <f>E218+R219-Z219</f>
        <v>0</v>
      </c>
      <c r="AR219" s="26">
        <f>F218+S219-AA219</f>
        <v>0</v>
      </c>
      <c r="AS219" s="26">
        <f>G218+T219-AB219</f>
        <v>0</v>
      </c>
      <c r="AT219" s="26">
        <f>H218+U219-AC219</f>
        <v>0</v>
      </c>
      <c r="AU219" s="26">
        <f>I218+V219-AD219</f>
        <v>0</v>
      </c>
      <c r="AV219" s="26">
        <f>AM219</f>
        <v>795</v>
      </c>
      <c r="AW219" s="26">
        <f>AV219-BE219</f>
        <v>795</v>
      </c>
      <c r="AX219" s="26">
        <f>AW219-BF219</f>
        <v>795</v>
      </c>
      <c r="AY219" s="26">
        <f>AX219-BG219</f>
        <v>795</v>
      </c>
      <c r="AZ219" s="26">
        <f>AY219-BH219</f>
        <v>795</v>
      </c>
      <c r="BA219" s="26">
        <f>AZ219-BI219</f>
        <v>795</v>
      </c>
      <c r="BB219" s="26">
        <f>BA219-BJ219</f>
        <v>795</v>
      </c>
      <c r="BC219" s="26">
        <f>BB219-BK219</f>
        <v>795</v>
      </c>
      <c r="BD219" s="26">
        <f>BC219-BL219</f>
        <v>795</v>
      </c>
      <c r="BE219" s="26">
        <f>IF(AV219&gt;0.005,MIN(AV219,INDEX($AN219:$AU219,1,B$32)),0)</f>
        <v>0</v>
      </c>
      <c r="BF219" s="26">
        <f>IF(AW219&gt;0.005,MIN(AW219,INDEX($AN219:$AU219,1,C$32)),0)</f>
        <v>0</v>
      </c>
      <c r="BG219" s="26">
        <f>IF(AX219&gt;0.005,MIN(AX219,INDEX($AN219:$AU219,1,D$32)),0)</f>
        <v>0</v>
      </c>
      <c r="BH219" s="26">
        <f>IF(AY219&gt;0.005,MIN(AY219,INDEX($AN219:$AU219,1,E$32)),0)</f>
        <v>0</v>
      </c>
      <c r="BI219" s="26">
        <f>IF(AZ219&gt;0.005,MIN(AZ219,INDEX($AN219:$AU219,1,F$32)),0)</f>
        <v>0</v>
      </c>
      <c r="BJ219" s="26">
        <f>IF(BA219&gt;0.005,MIN(BA219,INDEX($AN219:$AU219,1,G$32)),0)</f>
        <v>0</v>
      </c>
      <c r="BK219" s="26">
        <f>IF(BB219&gt;0.005,MIN(BB219,INDEX($AN219:$AU219,1,H$32)),0)</f>
        <v>0</v>
      </c>
      <c r="BL219" s="26">
        <f>IF(BC219&gt;0.005,MIN(BC219,INDEX($AN219:$AU219,1,I$32)),0)</f>
        <v>0</v>
      </c>
      <c r="BM219" s="27">
        <f>IF(M219-J219&gt;0.005,1,0)</f>
        <v>0</v>
      </c>
    </row>
    <row r="220">
      <c r="A220" s="14" t="n">
        <v>184</v>
      </c>
      <c r="B220" s="26">
        <f>IF(AN220-INDEX($BE220:$BL220,1,$J$22)&lt;0.5,0,AN220-INDEX($BE220:$BL220,1,$J$22))</f>
        <v>0</v>
      </c>
      <c r="C220" s="26">
        <f>IF(AO220-INDEX($BE220:$BL220,1,$J$23)&lt;0.5,0,AO220-INDEX($BE220:$BL220,1,$J$23))</f>
        <v>0</v>
      </c>
      <c r="D220" s="26">
        <f>IF(AP220-INDEX($BE220:$BL220,1,$J$24)&lt;0.5,0,AP220-INDEX($BE220:$BL220,1,$J$24))</f>
        <v>0</v>
      </c>
      <c r="E220" s="26">
        <f>IF(AQ220-INDEX($BE220:$BL220,1,$J$25)&lt;0.5,0,AQ220-INDEX($BE220:$BL220,1,$J$25))</f>
        <v>0</v>
      </c>
      <c r="F220" s="26">
        <f>IF(AR220-INDEX($BE220:$BL220,1,$J$26)&lt;0.5,0,AR220-INDEX($BE220:$BL220,1,$J$26))</f>
        <v>0</v>
      </c>
      <c r="G220" s="26">
        <f>IF(AS220-INDEX($BE220:$BL220,1,$J$27)&lt;0.5,0,AS220-INDEX($BE220:$BL220,1,$J$27))</f>
        <v>0</v>
      </c>
      <c r="H220" s="26">
        <f>IF(AT220-INDEX($BE220:$BL220,1,$J$28)&lt;0.5,0,AT220-INDEX($BE220:$BL220,1,$J$28))</f>
        <v>0</v>
      </c>
      <c r="I220" s="26">
        <f>IF(AU220-INDEX($BE220:$BL220,1,$J$29)&lt;0.5,0,AU220-INDEX($BE220:$BL220,1,$J$29))</f>
        <v>0</v>
      </c>
      <c r="J220" s="13">
        <f>SUM(B220:I220)</f>
        <v>0</v>
      </c>
      <c r="K220" s="26">
        <f>SUM(O220:V220)</f>
        <v>0</v>
      </c>
      <c r="L220" s="26">
        <f>SUM(W220:AD220)+SUM(BE220:BL220)</f>
        <v>0</v>
      </c>
      <c r="M220" s="26">
        <f>J219</f>
        <v>0</v>
      </c>
      <c r="N220" s="27">
        <f>IF(M220&gt;0,1,0)</f>
        <v>0</v>
      </c>
      <c r="O220" s="26">
        <f>B219*$B$12/1200</f>
        <v>0</v>
      </c>
      <c r="P220" s="26">
        <f>C219*$C$12/1200</f>
        <v>0</v>
      </c>
      <c r="Q220" s="26">
        <f>D219*$D$12/1200</f>
        <v>0</v>
      </c>
      <c r="R220" s="26">
        <f>E219*$E$12/1200</f>
        <v>0</v>
      </c>
      <c r="S220" s="26">
        <f>F219*$F$12/1200</f>
        <v>0</v>
      </c>
      <c r="T220" s="26">
        <f>G219*$G$12/1200</f>
        <v>0</v>
      </c>
      <c r="U220" s="26">
        <f>H219*$H$12/1200</f>
        <v>0</v>
      </c>
      <c r="V220" s="26">
        <f>I219*$I$12/1200</f>
        <v>0</v>
      </c>
      <c r="W220" s="26">
        <f>IF(B219&gt;0,MIN($B$13,B219+O220,AE220),0)</f>
        <v>0</v>
      </c>
      <c r="X220" s="26">
        <f>IF(C219&gt;0,MIN($C$13,C219+P220,AF220),0)</f>
        <v>0</v>
      </c>
      <c r="Y220" s="26">
        <f>IF(D219&gt;0,MIN($D$13,D219+Q220,AG220),0)</f>
        <v>0</v>
      </c>
      <c r="Z220" s="26">
        <f>IF(E219&gt;0,MIN($E$13,E219+R220,AH220),0)</f>
        <v>0</v>
      </c>
      <c r="AA220" s="26">
        <f>IF(F219&gt;0,MIN($F$13,F219+S220,AI220),0)</f>
        <v>0</v>
      </c>
      <c r="AB220" s="26">
        <f>IF(G219&gt;0,MIN($G$13,G219+T220,AJ220),0)</f>
        <v>0</v>
      </c>
      <c r="AC220" s="26">
        <f>IF(H219&gt;0,MIN($H$13,H219+U220,AK220),0)</f>
        <v>0</v>
      </c>
      <c r="AD220" s="26">
        <f>IF(I219&gt;0,MIN($I$13,I219+V220,AL220),0)</f>
        <v>0</v>
      </c>
      <c r="AE220" s="26">
        <f>$B$19</f>
        <v>795</v>
      </c>
      <c r="AF220" s="26">
        <f>AE220-W220</f>
        <v>795</v>
      </c>
      <c r="AG220" s="26">
        <f>AF220-X220</f>
        <v>795</v>
      </c>
      <c r="AH220" s="26">
        <f>AG220-Y220</f>
        <v>795</v>
      </c>
      <c r="AI220" s="26">
        <f>AH220-Z220</f>
        <v>795</v>
      </c>
      <c r="AJ220" s="26">
        <f>AI220-AA220</f>
        <v>795</v>
      </c>
      <c r="AK220" s="26">
        <f>AJ220-AB220</f>
        <v>795</v>
      </c>
      <c r="AL220" s="26">
        <f>AK220-AC220</f>
        <v>795</v>
      </c>
      <c r="AM220" s="26">
        <f>AL220-AD220</f>
        <v>795</v>
      </c>
      <c r="AN220" s="26">
        <f>B219+O220-W220</f>
        <v>0</v>
      </c>
      <c r="AO220" s="26">
        <f>C219+P220-X220</f>
        <v>0</v>
      </c>
      <c r="AP220" s="26">
        <f>D219+Q220-Y220</f>
        <v>0</v>
      </c>
      <c r="AQ220" s="26">
        <f>E219+R220-Z220</f>
        <v>0</v>
      </c>
      <c r="AR220" s="26">
        <f>F219+S220-AA220</f>
        <v>0</v>
      </c>
      <c r="AS220" s="26">
        <f>G219+T220-AB220</f>
        <v>0</v>
      </c>
      <c r="AT220" s="26">
        <f>H219+U220-AC220</f>
        <v>0</v>
      </c>
      <c r="AU220" s="26">
        <f>I219+V220-AD220</f>
        <v>0</v>
      </c>
      <c r="AV220" s="26">
        <f>AM220</f>
        <v>795</v>
      </c>
      <c r="AW220" s="26">
        <f>AV220-BE220</f>
        <v>795</v>
      </c>
      <c r="AX220" s="26">
        <f>AW220-BF220</f>
        <v>795</v>
      </c>
      <c r="AY220" s="26">
        <f>AX220-BG220</f>
        <v>795</v>
      </c>
      <c r="AZ220" s="26">
        <f>AY220-BH220</f>
        <v>795</v>
      </c>
      <c r="BA220" s="26">
        <f>AZ220-BI220</f>
        <v>795</v>
      </c>
      <c r="BB220" s="26">
        <f>BA220-BJ220</f>
        <v>795</v>
      </c>
      <c r="BC220" s="26">
        <f>BB220-BK220</f>
        <v>795</v>
      </c>
      <c r="BD220" s="26">
        <f>BC220-BL220</f>
        <v>795</v>
      </c>
      <c r="BE220" s="26">
        <f>IF(AV220&gt;0.005,MIN(AV220,INDEX($AN220:$AU220,1,B$32)),0)</f>
        <v>0</v>
      </c>
      <c r="BF220" s="26">
        <f>IF(AW220&gt;0.005,MIN(AW220,INDEX($AN220:$AU220,1,C$32)),0)</f>
        <v>0</v>
      </c>
      <c r="BG220" s="26">
        <f>IF(AX220&gt;0.005,MIN(AX220,INDEX($AN220:$AU220,1,D$32)),0)</f>
        <v>0</v>
      </c>
      <c r="BH220" s="26">
        <f>IF(AY220&gt;0.005,MIN(AY220,INDEX($AN220:$AU220,1,E$32)),0)</f>
        <v>0</v>
      </c>
      <c r="BI220" s="26">
        <f>IF(AZ220&gt;0.005,MIN(AZ220,INDEX($AN220:$AU220,1,F$32)),0)</f>
        <v>0</v>
      </c>
      <c r="BJ220" s="26">
        <f>IF(BA220&gt;0.005,MIN(BA220,INDEX($AN220:$AU220,1,G$32)),0)</f>
        <v>0</v>
      </c>
      <c r="BK220" s="26">
        <f>IF(BB220&gt;0.005,MIN(BB220,INDEX($AN220:$AU220,1,H$32)),0)</f>
        <v>0</v>
      </c>
      <c r="BL220" s="26">
        <f>IF(BC220&gt;0.005,MIN(BC220,INDEX($AN220:$AU220,1,I$32)),0)</f>
        <v>0</v>
      </c>
      <c r="BM220" s="27">
        <f>IF(M220-J220&gt;0.005,1,0)</f>
        <v>0</v>
      </c>
    </row>
    <row r="221">
      <c r="A221" s="14" t="n">
        <v>185</v>
      </c>
      <c r="B221" s="26">
        <f>IF(AN221-INDEX($BE221:$BL221,1,$J$22)&lt;0.5,0,AN221-INDEX($BE221:$BL221,1,$J$22))</f>
        <v>0</v>
      </c>
      <c r="C221" s="26">
        <f>IF(AO221-INDEX($BE221:$BL221,1,$J$23)&lt;0.5,0,AO221-INDEX($BE221:$BL221,1,$J$23))</f>
        <v>0</v>
      </c>
      <c r="D221" s="26">
        <f>IF(AP221-INDEX($BE221:$BL221,1,$J$24)&lt;0.5,0,AP221-INDEX($BE221:$BL221,1,$J$24))</f>
        <v>0</v>
      </c>
      <c r="E221" s="26">
        <f>IF(AQ221-INDEX($BE221:$BL221,1,$J$25)&lt;0.5,0,AQ221-INDEX($BE221:$BL221,1,$J$25))</f>
        <v>0</v>
      </c>
      <c r="F221" s="26">
        <f>IF(AR221-INDEX($BE221:$BL221,1,$J$26)&lt;0.5,0,AR221-INDEX($BE221:$BL221,1,$J$26))</f>
        <v>0</v>
      </c>
      <c r="G221" s="26">
        <f>IF(AS221-INDEX($BE221:$BL221,1,$J$27)&lt;0.5,0,AS221-INDEX($BE221:$BL221,1,$J$27))</f>
        <v>0</v>
      </c>
      <c r="H221" s="26">
        <f>IF(AT221-INDEX($BE221:$BL221,1,$J$28)&lt;0.5,0,AT221-INDEX($BE221:$BL221,1,$J$28))</f>
        <v>0</v>
      </c>
      <c r="I221" s="26">
        <f>IF(AU221-INDEX($BE221:$BL221,1,$J$29)&lt;0.5,0,AU221-INDEX($BE221:$BL221,1,$J$29))</f>
        <v>0</v>
      </c>
      <c r="J221" s="13">
        <f>SUM(B221:I221)</f>
        <v>0</v>
      </c>
      <c r="K221" s="26">
        <f>SUM(O221:V221)</f>
        <v>0</v>
      </c>
      <c r="L221" s="26">
        <f>SUM(W221:AD221)+SUM(BE221:BL221)</f>
        <v>0</v>
      </c>
      <c r="M221" s="26">
        <f>J220</f>
        <v>0</v>
      </c>
      <c r="N221" s="27">
        <f>IF(M221&gt;0,1,0)</f>
        <v>0</v>
      </c>
      <c r="O221" s="26">
        <f>B220*$B$12/1200</f>
        <v>0</v>
      </c>
      <c r="P221" s="26">
        <f>C220*$C$12/1200</f>
        <v>0</v>
      </c>
      <c r="Q221" s="26">
        <f>D220*$D$12/1200</f>
        <v>0</v>
      </c>
      <c r="R221" s="26">
        <f>E220*$E$12/1200</f>
        <v>0</v>
      </c>
      <c r="S221" s="26">
        <f>F220*$F$12/1200</f>
        <v>0</v>
      </c>
      <c r="T221" s="26">
        <f>G220*$G$12/1200</f>
        <v>0</v>
      </c>
      <c r="U221" s="26">
        <f>H220*$H$12/1200</f>
        <v>0</v>
      </c>
      <c r="V221" s="26">
        <f>I220*$I$12/1200</f>
        <v>0</v>
      </c>
      <c r="W221" s="26">
        <f>IF(B220&gt;0,MIN($B$13,B220+O221,AE221),0)</f>
        <v>0</v>
      </c>
      <c r="X221" s="26">
        <f>IF(C220&gt;0,MIN($C$13,C220+P221,AF221),0)</f>
        <v>0</v>
      </c>
      <c r="Y221" s="26">
        <f>IF(D220&gt;0,MIN($D$13,D220+Q221,AG221),0)</f>
        <v>0</v>
      </c>
      <c r="Z221" s="26">
        <f>IF(E220&gt;0,MIN($E$13,E220+R221,AH221),0)</f>
        <v>0</v>
      </c>
      <c r="AA221" s="26">
        <f>IF(F220&gt;0,MIN($F$13,F220+S221,AI221),0)</f>
        <v>0</v>
      </c>
      <c r="AB221" s="26">
        <f>IF(G220&gt;0,MIN($G$13,G220+T221,AJ221),0)</f>
        <v>0</v>
      </c>
      <c r="AC221" s="26">
        <f>IF(H220&gt;0,MIN($H$13,H220+U221,AK221),0)</f>
        <v>0</v>
      </c>
      <c r="AD221" s="26">
        <f>IF(I220&gt;0,MIN($I$13,I220+V221,AL221),0)</f>
        <v>0</v>
      </c>
      <c r="AE221" s="26">
        <f>$B$19</f>
        <v>795</v>
      </c>
      <c r="AF221" s="26">
        <f>AE221-W221</f>
        <v>795</v>
      </c>
      <c r="AG221" s="26">
        <f>AF221-X221</f>
        <v>795</v>
      </c>
      <c r="AH221" s="26">
        <f>AG221-Y221</f>
        <v>795</v>
      </c>
      <c r="AI221" s="26">
        <f>AH221-Z221</f>
        <v>795</v>
      </c>
      <c r="AJ221" s="26">
        <f>AI221-AA221</f>
        <v>795</v>
      </c>
      <c r="AK221" s="26">
        <f>AJ221-AB221</f>
        <v>795</v>
      </c>
      <c r="AL221" s="26">
        <f>AK221-AC221</f>
        <v>795</v>
      </c>
      <c r="AM221" s="26">
        <f>AL221-AD221</f>
        <v>795</v>
      </c>
      <c r="AN221" s="26">
        <f>B220+O221-W221</f>
        <v>0</v>
      </c>
      <c r="AO221" s="26">
        <f>C220+P221-X221</f>
        <v>0</v>
      </c>
      <c r="AP221" s="26">
        <f>D220+Q221-Y221</f>
        <v>0</v>
      </c>
      <c r="AQ221" s="26">
        <f>E220+R221-Z221</f>
        <v>0</v>
      </c>
      <c r="AR221" s="26">
        <f>F220+S221-AA221</f>
        <v>0</v>
      </c>
      <c r="AS221" s="26">
        <f>G220+T221-AB221</f>
        <v>0</v>
      </c>
      <c r="AT221" s="26">
        <f>H220+U221-AC221</f>
        <v>0</v>
      </c>
      <c r="AU221" s="26">
        <f>I220+V221-AD221</f>
        <v>0</v>
      </c>
      <c r="AV221" s="26">
        <f>AM221</f>
        <v>795</v>
      </c>
      <c r="AW221" s="26">
        <f>AV221-BE221</f>
        <v>795</v>
      </c>
      <c r="AX221" s="26">
        <f>AW221-BF221</f>
        <v>795</v>
      </c>
      <c r="AY221" s="26">
        <f>AX221-BG221</f>
        <v>795</v>
      </c>
      <c r="AZ221" s="26">
        <f>AY221-BH221</f>
        <v>795</v>
      </c>
      <c r="BA221" s="26">
        <f>AZ221-BI221</f>
        <v>795</v>
      </c>
      <c r="BB221" s="26">
        <f>BA221-BJ221</f>
        <v>795</v>
      </c>
      <c r="BC221" s="26">
        <f>BB221-BK221</f>
        <v>795</v>
      </c>
      <c r="BD221" s="26">
        <f>BC221-BL221</f>
        <v>795</v>
      </c>
      <c r="BE221" s="26">
        <f>IF(AV221&gt;0.005,MIN(AV221,INDEX($AN221:$AU221,1,B$32)),0)</f>
        <v>0</v>
      </c>
      <c r="BF221" s="26">
        <f>IF(AW221&gt;0.005,MIN(AW221,INDEX($AN221:$AU221,1,C$32)),0)</f>
        <v>0</v>
      </c>
      <c r="BG221" s="26">
        <f>IF(AX221&gt;0.005,MIN(AX221,INDEX($AN221:$AU221,1,D$32)),0)</f>
        <v>0</v>
      </c>
      <c r="BH221" s="26">
        <f>IF(AY221&gt;0.005,MIN(AY221,INDEX($AN221:$AU221,1,E$32)),0)</f>
        <v>0</v>
      </c>
      <c r="BI221" s="26">
        <f>IF(AZ221&gt;0.005,MIN(AZ221,INDEX($AN221:$AU221,1,F$32)),0)</f>
        <v>0</v>
      </c>
      <c r="BJ221" s="26">
        <f>IF(BA221&gt;0.005,MIN(BA221,INDEX($AN221:$AU221,1,G$32)),0)</f>
        <v>0</v>
      </c>
      <c r="BK221" s="26">
        <f>IF(BB221&gt;0.005,MIN(BB221,INDEX($AN221:$AU221,1,H$32)),0)</f>
        <v>0</v>
      </c>
      <c r="BL221" s="26">
        <f>IF(BC221&gt;0.005,MIN(BC221,INDEX($AN221:$AU221,1,I$32)),0)</f>
        <v>0</v>
      </c>
      <c r="BM221" s="27">
        <f>IF(M221-J221&gt;0.005,1,0)</f>
        <v>0</v>
      </c>
    </row>
    <row r="222">
      <c r="A222" s="14" t="n">
        <v>186</v>
      </c>
      <c r="B222" s="26">
        <f>IF(AN222-INDEX($BE222:$BL222,1,$J$22)&lt;0.5,0,AN222-INDEX($BE222:$BL222,1,$J$22))</f>
        <v>0</v>
      </c>
      <c r="C222" s="26">
        <f>IF(AO222-INDEX($BE222:$BL222,1,$J$23)&lt;0.5,0,AO222-INDEX($BE222:$BL222,1,$J$23))</f>
        <v>0</v>
      </c>
      <c r="D222" s="26">
        <f>IF(AP222-INDEX($BE222:$BL222,1,$J$24)&lt;0.5,0,AP222-INDEX($BE222:$BL222,1,$J$24))</f>
        <v>0</v>
      </c>
      <c r="E222" s="26">
        <f>IF(AQ222-INDEX($BE222:$BL222,1,$J$25)&lt;0.5,0,AQ222-INDEX($BE222:$BL222,1,$J$25))</f>
        <v>0</v>
      </c>
      <c r="F222" s="26">
        <f>IF(AR222-INDEX($BE222:$BL222,1,$J$26)&lt;0.5,0,AR222-INDEX($BE222:$BL222,1,$J$26))</f>
        <v>0</v>
      </c>
      <c r="G222" s="26">
        <f>IF(AS222-INDEX($BE222:$BL222,1,$J$27)&lt;0.5,0,AS222-INDEX($BE222:$BL222,1,$J$27))</f>
        <v>0</v>
      </c>
      <c r="H222" s="26">
        <f>IF(AT222-INDEX($BE222:$BL222,1,$J$28)&lt;0.5,0,AT222-INDEX($BE222:$BL222,1,$J$28))</f>
        <v>0</v>
      </c>
      <c r="I222" s="26">
        <f>IF(AU222-INDEX($BE222:$BL222,1,$J$29)&lt;0.5,0,AU222-INDEX($BE222:$BL222,1,$J$29))</f>
        <v>0</v>
      </c>
      <c r="J222" s="13">
        <f>SUM(B222:I222)</f>
        <v>0</v>
      </c>
      <c r="K222" s="26">
        <f>SUM(O222:V222)</f>
        <v>0</v>
      </c>
      <c r="L222" s="26">
        <f>SUM(W222:AD222)+SUM(BE222:BL222)</f>
        <v>0</v>
      </c>
      <c r="M222" s="26">
        <f>J221</f>
        <v>0</v>
      </c>
      <c r="N222" s="27">
        <f>IF(M222&gt;0,1,0)</f>
        <v>0</v>
      </c>
      <c r="O222" s="26">
        <f>B221*$B$12/1200</f>
        <v>0</v>
      </c>
      <c r="P222" s="26">
        <f>C221*$C$12/1200</f>
        <v>0</v>
      </c>
      <c r="Q222" s="26">
        <f>D221*$D$12/1200</f>
        <v>0</v>
      </c>
      <c r="R222" s="26">
        <f>E221*$E$12/1200</f>
        <v>0</v>
      </c>
      <c r="S222" s="26">
        <f>F221*$F$12/1200</f>
        <v>0</v>
      </c>
      <c r="T222" s="26">
        <f>G221*$G$12/1200</f>
        <v>0</v>
      </c>
      <c r="U222" s="26">
        <f>H221*$H$12/1200</f>
        <v>0</v>
      </c>
      <c r="V222" s="26">
        <f>I221*$I$12/1200</f>
        <v>0</v>
      </c>
      <c r="W222" s="26">
        <f>IF(B221&gt;0,MIN($B$13,B221+O222,AE222),0)</f>
        <v>0</v>
      </c>
      <c r="X222" s="26">
        <f>IF(C221&gt;0,MIN($C$13,C221+P222,AF222),0)</f>
        <v>0</v>
      </c>
      <c r="Y222" s="26">
        <f>IF(D221&gt;0,MIN($D$13,D221+Q222,AG222),0)</f>
        <v>0</v>
      </c>
      <c r="Z222" s="26">
        <f>IF(E221&gt;0,MIN($E$13,E221+R222,AH222),0)</f>
        <v>0</v>
      </c>
      <c r="AA222" s="26">
        <f>IF(F221&gt;0,MIN($F$13,F221+S222,AI222),0)</f>
        <v>0</v>
      </c>
      <c r="AB222" s="26">
        <f>IF(G221&gt;0,MIN($G$13,G221+T222,AJ222),0)</f>
        <v>0</v>
      </c>
      <c r="AC222" s="26">
        <f>IF(H221&gt;0,MIN($H$13,H221+U222,AK222),0)</f>
        <v>0</v>
      </c>
      <c r="AD222" s="26">
        <f>IF(I221&gt;0,MIN($I$13,I221+V222,AL222),0)</f>
        <v>0</v>
      </c>
      <c r="AE222" s="26">
        <f>$B$19</f>
        <v>795</v>
      </c>
      <c r="AF222" s="26">
        <f>AE222-W222</f>
        <v>795</v>
      </c>
      <c r="AG222" s="26">
        <f>AF222-X222</f>
        <v>795</v>
      </c>
      <c r="AH222" s="26">
        <f>AG222-Y222</f>
        <v>795</v>
      </c>
      <c r="AI222" s="26">
        <f>AH222-Z222</f>
        <v>795</v>
      </c>
      <c r="AJ222" s="26">
        <f>AI222-AA222</f>
        <v>795</v>
      </c>
      <c r="AK222" s="26">
        <f>AJ222-AB222</f>
        <v>795</v>
      </c>
      <c r="AL222" s="26">
        <f>AK222-AC222</f>
        <v>795</v>
      </c>
      <c r="AM222" s="26">
        <f>AL222-AD222</f>
        <v>795</v>
      </c>
      <c r="AN222" s="26">
        <f>B221+O222-W222</f>
        <v>0</v>
      </c>
      <c r="AO222" s="26">
        <f>C221+P222-X222</f>
        <v>0</v>
      </c>
      <c r="AP222" s="26">
        <f>D221+Q222-Y222</f>
        <v>0</v>
      </c>
      <c r="AQ222" s="26">
        <f>E221+R222-Z222</f>
        <v>0</v>
      </c>
      <c r="AR222" s="26">
        <f>F221+S222-AA222</f>
        <v>0</v>
      </c>
      <c r="AS222" s="26">
        <f>G221+T222-AB222</f>
        <v>0</v>
      </c>
      <c r="AT222" s="26">
        <f>H221+U222-AC222</f>
        <v>0</v>
      </c>
      <c r="AU222" s="26">
        <f>I221+V222-AD222</f>
        <v>0</v>
      </c>
      <c r="AV222" s="26">
        <f>AM222</f>
        <v>795</v>
      </c>
      <c r="AW222" s="26">
        <f>AV222-BE222</f>
        <v>795</v>
      </c>
      <c r="AX222" s="26">
        <f>AW222-BF222</f>
        <v>795</v>
      </c>
      <c r="AY222" s="26">
        <f>AX222-BG222</f>
        <v>795</v>
      </c>
      <c r="AZ222" s="26">
        <f>AY222-BH222</f>
        <v>795</v>
      </c>
      <c r="BA222" s="26">
        <f>AZ222-BI222</f>
        <v>795</v>
      </c>
      <c r="BB222" s="26">
        <f>BA222-BJ222</f>
        <v>795</v>
      </c>
      <c r="BC222" s="26">
        <f>BB222-BK222</f>
        <v>795</v>
      </c>
      <c r="BD222" s="26">
        <f>BC222-BL222</f>
        <v>795</v>
      </c>
      <c r="BE222" s="26">
        <f>IF(AV222&gt;0.005,MIN(AV222,INDEX($AN222:$AU222,1,B$32)),0)</f>
        <v>0</v>
      </c>
      <c r="BF222" s="26">
        <f>IF(AW222&gt;0.005,MIN(AW222,INDEX($AN222:$AU222,1,C$32)),0)</f>
        <v>0</v>
      </c>
      <c r="BG222" s="26">
        <f>IF(AX222&gt;0.005,MIN(AX222,INDEX($AN222:$AU222,1,D$32)),0)</f>
        <v>0</v>
      </c>
      <c r="BH222" s="26">
        <f>IF(AY222&gt;0.005,MIN(AY222,INDEX($AN222:$AU222,1,E$32)),0)</f>
        <v>0</v>
      </c>
      <c r="BI222" s="26">
        <f>IF(AZ222&gt;0.005,MIN(AZ222,INDEX($AN222:$AU222,1,F$32)),0)</f>
        <v>0</v>
      </c>
      <c r="BJ222" s="26">
        <f>IF(BA222&gt;0.005,MIN(BA222,INDEX($AN222:$AU222,1,G$32)),0)</f>
        <v>0</v>
      </c>
      <c r="BK222" s="26">
        <f>IF(BB222&gt;0.005,MIN(BB222,INDEX($AN222:$AU222,1,H$32)),0)</f>
        <v>0</v>
      </c>
      <c r="BL222" s="26">
        <f>IF(BC222&gt;0.005,MIN(BC222,INDEX($AN222:$AU222,1,I$32)),0)</f>
        <v>0</v>
      </c>
      <c r="BM222" s="27">
        <f>IF(M222-J222&gt;0.005,1,0)</f>
        <v>0</v>
      </c>
    </row>
    <row r="223">
      <c r="A223" s="14" t="n">
        <v>187</v>
      </c>
      <c r="B223" s="26">
        <f>IF(AN223-INDEX($BE223:$BL223,1,$J$22)&lt;0.5,0,AN223-INDEX($BE223:$BL223,1,$J$22))</f>
        <v>0</v>
      </c>
      <c r="C223" s="26">
        <f>IF(AO223-INDEX($BE223:$BL223,1,$J$23)&lt;0.5,0,AO223-INDEX($BE223:$BL223,1,$J$23))</f>
        <v>0</v>
      </c>
      <c r="D223" s="26">
        <f>IF(AP223-INDEX($BE223:$BL223,1,$J$24)&lt;0.5,0,AP223-INDEX($BE223:$BL223,1,$J$24))</f>
        <v>0</v>
      </c>
      <c r="E223" s="26">
        <f>IF(AQ223-INDEX($BE223:$BL223,1,$J$25)&lt;0.5,0,AQ223-INDEX($BE223:$BL223,1,$J$25))</f>
        <v>0</v>
      </c>
      <c r="F223" s="26">
        <f>IF(AR223-INDEX($BE223:$BL223,1,$J$26)&lt;0.5,0,AR223-INDEX($BE223:$BL223,1,$J$26))</f>
        <v>0</v>
      </c>
      <c r="G223" s="26">
        <f>IF(AS223-INDEX($BE223:$BL223,1,$J$27)&lt;0.5,0,AS223-INDEX($BE223:$BL223,1,$J$27))</f>
        <v>0</v>
      </c>
      <c r="H223" s="26">
        <f>IF(AT223-INDEX($BE223:$BL223,1,$J$28)&lt;0.5,0,AT223-INDEX($BE223:$BL223,1,$J$28))</f>
        <v>0</v>
      </c>
      <c r="I223" s="26">
        <f>IF(AU223-INDEX($BE223:$BL223,1,$J$29)&lt;0.5,0,AU223-INDEX($BE223:$BL223,1,$J$29))</f>
        <v>0</v>
      </c>
      <c r="J223" s="13">
        <f>SUM(B223:I223)</f>
        <v>0</v>
      </c>
      <c r="K223" s="26">
        <f>SUM(O223:V223)</f>
        <v>0</v>
      </c>
      <c r="L223" s="26">
        <f>SUM(W223:AD223)+SUM(BE223:BL223)</f>
        <v>0</v>
      </c>
      <c r="M223" s="26">
        <f>J222</f>
        <v>0</v>
      </c>
      <c r="N223" s="27">
        <f>IF(M223&gt;0,1,0)</f>
        <v>0</v>
      </c>
      <c r="O223" s="26">
        <f>B222*$B$12/1200</f>
        <v>0</v>
      </c>
      <c r="P223" s="26">
        <f>C222*$C$12/1200</f>
        <v>0</v>
      </c>
      <c r="Q223" s="26">
        <f>D222*$D$12/1200</f>
        <v>0</v>
      </c>
      <c r="R223" s="26">
        <f>E222*$E$12/1200</f>
        <v>0</v>
      </c>
      <c r="S223" s="26">
        <f>F222*$F$12/1200</f>
        <v>0</v>
      </c>
      <c r="T223" s="26">
        <f>G222*$G$12/1200</f>
        <v>0</v>
      </c>
      <c r="U223" s="26">
        <f>H222*$H$12/1200</f>
        <v>0</v>
      </c>
      <c r="V223" s="26">
        <f>I222*$I$12/1200</f>
        <v>0</v>
      </c>
      <c r="W223" s="26">
        <f>IF(B222&gt;0,MIN($B$13,B222+O223,AE223),0)</f>
        <v>0</v>
      </c>
      <c r="X223" s="26">
        <f>IF(C222&gt;0,MIN($C$13,C222+P223,AF223),0)</f>
        <v>0</v>
      </c>
      <c r="Y223" s="26">
        <f>IF(D222&gt;0,MIN($D$13,D222+Q223,AG223),0)</f>
        <v>0</v>
      </c>
      <c r="Z223" s="26">
        <f>IF(E222&gt;0,MIN($E$13,E222+R223,AH223),0)</f>
        <v>0</v>
      </c>
      <c r="AA223" s="26">
        <f>IF(F222&gt;0,MIN($F$13,F222+S223,AI223),0)</f>
        <v>0</v>
      </c>
      <c r="AB223" s="26">
        <f>IF(G222&gt;0,MIN($G$13,G222+T223,AJ223),0)</f>
        <v>0</v>
      </c>
      <c r="AC223" s="26">
        <f>IF(H222&gt;0,MIN($H$13,H222+U223,AK223),0)</f>
        <v>0</v>
      </c>
      <c r="AD223" s="26">
        <f>IF(I222&gt;0,MIN($I$13,I222+V223,AL223),0)</f>
        <v>0</v>
      </c>
      <c r="AE223" s="26">
        <f>$B$19</f>
        <v>795</v>
      </c>
      <c r="AF223" s="26">
        <f>AE223-W223</f>
        <v>795</v>
      </c>
      <c r="AG223" s="26">
        <f>AF223-X223</f>
        <v>795</v>
      </c>
      <c r="AH223" s="26">
        <f>AG223-Y223</f>
        <v>795</v>
      </c>
      <c r="AI223" s="26">
        <f>AH223-Z223</f>
        <v>795</v>
      </c>
      <c r="AJ223" s="26">
        <f>AI223-AA223</f>
        <v>795</v>
      </c>
      <c r="AK223" s="26">
        <f>AJ223-AB223</f>
        <v>795</v>
      </c>
      <c r="AL223" s="26">
        <f>AK223-AC223</f>
        <v>795</v>
      </c>
      <c r="AM223" s="26">
        <f>AL223-AD223</f>
        <v>795</v>
      </c>
      <c r="AN223" s="26">
        <f>B222+O223-W223</f>
        <v>0</v>
      </c>
      <c r="AO223" s="26">
        <f>C222+P223-X223</f>
        <v>0</v>
      </c>
      <c r="AP223" s="26">
        <f>D222+Q223-Y223</f>
        <v>0</v>
      </c>
      <c r="AQ223" s="26">
        <f>E222+R223-Z223</f>
        <v>0</v>
      </c>
      <c r="AR223" s="26">
        <f>F222+S223-AA223</f>
        <v>0</v>
      </c>
      <c r="AS223" s="26">
        <f>G222+T223-AB223</f>
        <v>0</v>
      </c>
      <c r="AT223" s="26">
        <f>H222+U223-AC223</f>
        <v>0</v>
      </c>
      <c r="AU223" s="26">
        <f>I222+V223-AD223</f>
        <v>0</v>
      </c>
      <c r="AV223" s="26">
        <f>AM223</f>
        <v>795</v>
      </c>
      <c r="AW223" s="26">
        <f>AV223-BE223</f>
        <v>795</v>
      </c>
      <c r="AX223" s="26">
        <f>AW223-BF223</f>
        <v>795</v>
      </c>
      <c r="AY223" s="26">
        <f>AX223-BG223</f>
        <v>795</v>
      </c>
      <c r="AZ223" s="26">
        <f>AY223-BH223</f>
        <v>795</v>
      </c>
      <c r="BA223" s="26">
        <f>AZ223-BI223</f>
        <v>795</v>
      </c>
      <c r="BB223" s="26">
        <f>BA223-BJ223</f>
        <v>795</v>
      </c>
      <c r="BC223" s="26">
        <f>BB223-BK223</f>
        <v>795</v>
      </c>
      <c r="BD223" s="26">
        <f>BC223-BL223</f>
        <v>795</v>
      </c>
      <c r="BE223" s="26">
        <f>IF(AV223&gt;0.005,MIN(AV223,INDEX($AN223:$AU223,1,B$32)),0)</f>
        <v>0</v>
      </c>
      <c r="BF223" s="26">
        <f>IF(AW223&gt;0.005,MIN(AW223,INDEX($AN223:$AU223,1,C$32)),0)</f>
        <v>0</v>
      </c>
      <c r="BG223" s="26">
        <f>IF(AX223&gt;0.005,MIN(AX223,INDEX($AN223:$AU223,1,D$32)),0)</f>
        <v>0</v>
      </c>
      <c r="BH223" s="26">
        <f>IF(AY223&gt;0.005,MIN(AY223,INDEX($AN223:$AU223,1,E$32)),0)</f>
        <v>0</v>
      </c>
      <c r="BI223" s="26">
        <f>IF(AZ223&gt;0.005,MIN(AZ223,INDEX($AN223:$AU223,1,F$32)),0)</f>
        <v>0</v>
      </c>
      <c r="BJ223" s="26">
        <f>IF(BA223&gt;0.005,MIN(BA223,INDEX($AN223:$AU223,1,G$32)),0)</f>
        <v>0</v>
      </c>
      <c r="BK223" s="26">
        <f>IF(BB223&gt;0.005,MIN(BB223,INDEX($AN223:$AU223,1,H$32)),0)</f>
        <v>0</v>
      </c>
      <c r="BL223" s="26">
        <f>IF(BC223&gt;0.005,MIN(BC223,INDEX($AN223:$AU223,1,I$32)),0)</f>
        <v>0</v>
      </c>
      <c r="BM223" s="27">
        <f>IF(M223-J223&gt;0.005,1,0)</f>
        <v>0</v>
      </c>
    </row>
    <row r="224">
      <c r="A224" s="14" t="n">
        <v>188</v>
      </c>
      <c r="B224" s="26">
        <f>IF(AN224-INDEX($BE224:$BL224,1,$J$22)&lt;0.5,0,AN224-INDEX($BE224:$BL224,1,$J$22))</f>
        <v>0</v>
      </c>
      <c r="C224" s="26">
        <f>IF(AO224-INDEX($BE224:$BL224,1,$J$23)&lt;0.5,0,AO224-INDEX($BE224:$BL224,1,$J$23))</f>
        <v>0</v>
      </c>
      <c r="D224" s="26">
        <f>IF(AP224-INDEX($BE224:$BL224,1,$J$24)&lt;0.5,0,AP224-INDEX($BE224:$BL224,1,$J$24))</f>
        <v>0</v>
      </c>
      <c r="E224" s="26">
        <f>IF(AQ224-INDEX($BE224:$BL224,1,$J$25)&lt;0.5,0,AQ224-INDEX($BE224:$BL224,1,$J$25))</f>
        <v>0</v>
      </c>
      <c r="F224" s="26">
        <f>IF(AR224-INDEX($BE224:$BL224,1,$J$26)&lt;0.5,0,AR224-INDEX($BE224:$BL224,1,$J$26))</f>
        <v>0</v>
      </c>
      <c r="G224" s="26">
        <f>IF(AS224-INDEX($BE224:$BL224,1,$J$27)&lt;0.5,0,AS224-INDEX($BE224:$BL224,1,$J$27))</f>
        <v>0</v>
      </c>
      <c r="H224" s="26">
        <f>IF(AT224-INDEX($BE224:$BL224,1,$J$28)&lt;0.5,0,AT224-INDEX($BE224:$BL224,1,$J$28))</f>
        <v>0</v>
      </c>
      <c r="I224" s="26">
        <f>IF(AU224-INDEX($BE224:$BL224,1,$J$29)&lt;0.5,0,AU224-INDEX($BE224:$BL224,1,$J$29))</f>
        <v>0</v>
      </c>
      <c r="J224" s="13">
        <f>SUM(B224:I224)</f>
        <v>0</v>
      </c>
      <c r="K224" s="26">
        <f>SUM(O224:V224)</f>
        <v>0</v>
      </c>
      <c r="L224" s="26">
        <f>SUM(W224:AD224)+SUM(BE224:BL224)</f>
        <v>0</v>
      </c>
      <c r="M224" s="26">
        <f>J223</f>
        <v>0</v>
      </c>
      <c r="N224" s="27">
        <f>IF(M224&gt;0,1,0)</f>
        <v>0</v>
      </c>
      <c r="O224" s="26">
        <f>B223*$B$12/1200</f>
        <v>0</v>
      </c>
      <c r="P224" s="26">
        <f>C223*$C$12/1200</f>
        <v>0</v>
      </c>
      <c r="Q224" s="26">
        <f>D223*$D$12/1200</f>
        <v>0</v>
      </c>
      <c r="R224" s="26">
        <f>E223*$E$12/1200</f>
        <v>0</v>
      </c>
      <c r="S224" s="26">
        <f>F223*$F$12/1200</f>
        <v>0</v>
      </c>
      <c r="T224" s="26">
        <f>G223*$G$12/1200</f>
        <v>0</v>
      </c>
      <c r="U224" s="26">
        <f>H223*$H$12/1200</f>
        <v>0</v>
      </c>
      <c r="V224" s="26">
        <f>I223*$I$12/1200</f>
        <v>0</v>
      </c>
      <c r="W224" s="26">
        <f>IF(B223&gt;0,MIN($B$13,B223+O224,AE224),0)</f>
        <v>0</v>
      </c>
      <c r="X224" s="26">
        <f>IF(C223&gt;0,MIN($C$13,C223+P224,AF224),0)</f>
        <v>0</v>
      </c>
      <c r="Y224" s="26">
        <f>IF(D223&gt;0,MIN($D$13,D223+Q224,AG224),0)</f>
        <v>0</v>
      </c>
      <c r="Z224" s="26">
        <f>IF(E223&gt;0,MIN($E$13,E223+R224,AH224),0)</f>
        <v>0</v>
      </c>
      <c r="AA224" s="26">
        <f>IF(F223&gt;0,MIN($F$13,F223+S224,AI224),0)</f>
        <v>0</v>
      </c>
      <c r="AB224" s="26">
        <f>IF(G223&gt;0,MIN($G$13,G223+T224,AJ224),0)</f>
        <v>0</v>
      </c>
      <c r="AC224" s="26">
        <f>IF(H223&gt;0,MIN($H$13,H223+U224,AK224),0)</f>
        <v>0</v>
      </c>
      <c r="AD224" s="26">
        <f>IF(I223&gt;0,MIN($I$13,I223+V224,AL224),0)</f>
        <v>0</v>
      </c>
      <c r="AE224" s="26">
        <f>$B$19</f>
        <v>795</v>
      </c>
      <c r="AF224" s="26">
        <f>AE224-W224</f>
        <v>795</v>
      </c>
      <c r="AG224" s="26">
        <f>AF224-X224</f>
        <v>795</v>
      </c>
      <c r="AH224" s="26">
        <f>AG224-Y224</f>
        <v>795</v>
      </c>
      <c r="AI224" s="26">
        <f>AH224-Z224</f>
        <v>795</v>
      </c>
      <c r="AJ224" s="26">
        <f>AI224-AA224</f>
        <v>795</v>
      </c>
      <c r="AK224" s="26">
        <f>AJ224-AB224</f>
        <v>795</v>
      </c>
      <c r="AL224" s="26">
        <f>AK224-AC224</f>
        <v>795</v>
      </c>
      <c r="AM224" s="26">
        <f>AL224-AD224</f>
        <v>795</v>
      </c>
      <c r="AN224" s="26">
        <f>B223+O224-W224</f>
        <v>0</v>
      </c>
      <c r="AO224" s="26">
        <f>C223+P224-X224</f>
        <v>0</v>
      </c>
      <c r="AP224" s="26">
        <f>D223+Q224-Y224</f>
        <v>0</v>
      </c>
      <c r="AQ224" s="26">
        <f>E223+R224-Z224</f>
        <v>0</v>
      </c>
      <c r="AR224" s="26">
        <f>F223+S224-AA224</f>
        <v>0</v>
      </c>
      <c r="AS224" s="26">
        <f>G223+T224-AB224</f>
        <v>0</v>
      </c>
      <c r="AT224" s="26">
        <f>H223+U224-AC224</f>
        <v>0</v>
      </c>
      <c r="AU224" s="26">
        <f>I223+V224-AD224</f>
        <v>0</v>
      </c>
      <c r="AV224" s="26">
        <f>AM224</f>
        <v>795</v>
      </c>
      <c r="AW224" s="26">
        <f>AV224-BE224</f>
        <v>795</v>
      </c>
      <c r="AX224" s="26">
        <f>AW224-BF224</f>
        <v>795</v>
      </c>
      <c r="AY224" s="26">
        <f>AX224-BG224</f>
        <v>795</v>
      </c>
      <c r="AZ224" s="26">
        <f>AY224-BH224</f>
        <v>795</v>
      </c>
      <c r="BA224" s="26">
        <f>AZ224-BI224</f>
        <v>795</v>
      </c>
      <c r="BB224" s="26">
        <f>BA224-BJ224</f>
        <v>795</v>
      </c>
      <c r="BC224" s="26">
        <f>BB224-BK224</f>
        <v>795</v>
      </c>
      <c r="BD224" s="26">
        <f>BC224-BL224</f>
        <v>795</v>
      </c>
      <c r="BE224" s="26">
        <f>IF(AV224&gt;0.005,MIN(AV224,INDEX($AN224:$AU224,1,B$32)),0)</f>
        <v>0</v>
      </c>
      <c r="BF224" s="26">
        <f>IF(AW224&gt;0.005,MIN(AW224,INDEX($AN224:$AU224,1,C$32)),0)</f>
        <v>0</v>
      </c>
      <c r="BG224" s="26">
        <f>IF(AX224&gt;0.005,MIN(AX224,INDEX($AN224:$AU224,1,D$32)),0)</f>
        <v>0</v>
      </c>
      <c r="BH224" s="26">
        <f>IF(AY224&gt;0.005,MIN(AY224,INDEX($AN224:$AU224,1,E$32)),0)</f>
        <v>0</v>
      </c>
      <c r="BI224" s="26">
        <f>IF(AZ224&gt;0.005,MIN(AZ224,INDEX($AN224:$AU224,1,F$32)),0)</f>
        <v>0</v>
      </c>
      <c r="BJ224" s="26">
        <f>IF(BA224&gt;0.005,MIN(BA224,INDEX($AN224:$AU224,1,G$32)),0)</f>
        <v>0</v>
      </c>
      <c r="BK224" s="26">
        <f>IF(BB224&gt;0.005,MIN(BB224,INDEX($AN224:$AU224,1,H$32)),0)</f>
        <v>0</v>
      </c>
      <c r="BL224" s="26">
        <f>IF(BC224&gt;0.005,MIN(BC224,INDEX($AN224:$AU224,1,I$32)),0)</f>
        <v>0</v>
      </c>
      <c r="BM224" s="27">
        <f>IF(M224-J224&gt;0.005,1,0)</f>
        <v>0</v>
      </c>
    </row>
    <row r="225">
      <c r="A225" s="14" t="n">
        <v>189</v>
      </c>
      <c r="B225" s="26">
        <f>IF(AN225-INDEX($BE225:$BL225,1,$J$22)&lt;0.5,0,AN225-INDEX($BE225:$BL225,1,$J$22))</f>
        <v>0</v>
      </c>
      <c r="C225" s="26">
        <f>IF(AO225-INDEX($BE225:$BL225,1,$J$23)&lt;0.5,0,AO225-INDEX($BE225:$BL225,1,$J$23))</f>
        <v>0</v>
      </c>
      <c r="D225" s="26">
        <f>IF(AP225-INDEX($BE225:$BL225,1,$J$24)&lt;0.5,0,AP225-INDEX($BE225:$BL225,1,$J$24))</f>
        <v>0</v>
      </c>
      <c r="E225" s="26">
        <f>IF(AQ225-INDEX($BE225:$BL225,1,$J$25)&lt;0.5,0,AQ225-INDEX($BE225:$BL225,1,$J$25))</f>
        <v>0</v>
      </c>
      <c r="F225" s="26">
        <f>IF(AR225-INDEX($BE225:$BL225,1,$J$26)&lt;0.5,0,AR225-INDEX($BE225:$BL225,1,$J$26))</f>
        <v>0</v>
      </c>
      <c r="G225" s="26">
        <f>IF(AS225-INDEX($BE225:$BL225,1,$J$27)&lt;0.5,0,AS225-INDEX($BE225:$BL225,1,$J$27))</f>
        <v>0</v>
      </c>
      <c r="H225" s="26">
        <f>IF(AT225-INDEX($BE225:$BL225,1,$J$28)&lt;0.5,0,AT225-INDEX($BE225:$BL225,1,$J$28))</f>
        <v>0</v>
      </c>
      <c r="I225" s="26">
        <f>IF(AU225-INDEX($BE225:$BL225,1,$J$29)&lt;0.5,0,AU225-INDEX($BE225:$BL225,1,$J$29))</f>
        <v>0</v>
      </c>
      <c r="J225" s="13">
        <f>SUM(B225:I225)</f>
        <v>0</v>
      </c>
      <c r="K225" s="26">
        <f>SUM(O225:V225)</f>
        <v>0</v>
      </c>
      <c r="L225" s="26">
        <f>SUM(W225:AD225)+SUM(BE225:BL225)</f>
        <v>0</v>
      </c>
      <c r="M225" s="26">
        <f>J224</f>
        <v>0</v>
      </c>
      <c r="N225" s="27">
        <f>IF(M225&gt;0,1,0)</f>
        <v>0</v>
      </c>
      <c r="O225" s="26">
        <f>B224*$B$12/1200</f>
        <v>0</v>
      </c>
      <c r="P225" s="26">
        <f>C224*$C$12/1200</f>
        <v>0</v>
      </c>
      <c r="Q225" s="26">
        <f>D224*$D$12/1200</f>
        <v>0</v>
      </c>
      <c r="R225" s="26">
        <f>E224*$E$12/1200</f>
        <v>0</v>
      </c>
      <c r="S225" s="26">
        <f>F224*$F$12/1200</f>
        <v>0</v>
      </c>
      <c r="T225" s="26">
        <f>G224*$G$12/1200</f>
        <v>0</v>
      </c>
      <c r="U225" s="26">
        <f>H224*$H$12/1200</f>
        <v>0</v>
      </c>
      <c r="V225" s="26">
        <f>I224*$I$12/1200</f>
        <v>0</v>
      </c>
      <c r="W225" s="26">
        <f>IF(B224&gt;0,MIN($B$13,B224+O225,AE225),0)</f>
        <v>0</v>
      </c>
      <c r="X225" s="26">
        <f>IF(C224&gt;0,MIN($C$13,C224+P225,AF225),0)</f>
        <v>0</v>
      </c>
      <c r="Y225" s="26">
        <f>IF(D224&gt;0,MIN($D$13,D224+Q225,AG225),0)</f>
        <v>0</v>
      </c>
      <c r="Z225" s="26">
        <f>IF(E224&gt;0,MIN($E$13,E224+R225,AH225),0)</f>
        <v>0</v>
      </c>
      <c r="AA225" s="26">
        <f>IF(F224&gt;0,MIN($F$13,F224+S225,AI225),0)</f>
        <v>0</v>
      </c>
      <c r="AB225" s="26">
        <f>IF(G224&gt;0,MIN($G$13,G224+T225,AJ225),0)</f>
        <v>0</v>
      </c>
      <c r="AC225" s="26">
        <f>IF(H224&gt;0,MIN($H$13,H224+U225,AK225),0)</f>
        <v>0</v>
      </c>
      <c r="AD225" s="26">
        <f>IF(I224&gt;0,MIN($I$13,I224+V225,AL225),0)</f>
        <v>0</v>
      </c>
      <c r="AE225" s="26">
        <f>$B$19</f>
        <v>795</v>
      </c>
      <c r="AF225" s="26">
        <f>AE225-W225</f>
        <v>795</v>
      </c>
      <c r="AG225" s="26">
        <f>AF225-X225</f>
        <v>795</v>
      </c>
      <c r="AH225" s="26">
        <f>AG225-Y225</f>
        <v>795</v>
      </c>
      <c r="AI225" s="26">
        <f>AH225-Z225</f>
        <v>795</v>
      </c>
      <c r="AJ225" s="26">
        <f>AI225-AA225</f>
        <v>795</v>
      </c>
      <c r="AK225" s="26">
        <f>AJ225-AB225</f>
        <v>795</v>
      </c>
      <c r="AL225" s="26">
        <f>AK225-AC225</f>
        <v>795</v>
      </c>
      <c r="AM225" s="26">
        <f>AL225-AD225</f>
        <v>795</v>
      </c>
      <c r="AN225" s="26">
        <f>B224+O225-W225</f>
        <v>0</v>
      </c>
      <c r="AO225" s="26">
        <f>C224+P225-X225</f>
        <v>0</v>
      </c>
      <c r="AP225" s="26">
        <f>D224+Q225-Y225</f>
        <v>0</v>
      </c>
      <c r="AQ225" s="26">
        <f>E224+R225-Z225</f>
        <v>0</v>
      </c>
      <c r="AR225" s="26">
        <f>F224+S225-AA225</f>
        <v>0</v>
      </c>
      <c r="AS225" s="26">
        <f>G224+T225-AB225</f>
        <v>0</v>
      </c>
      <c r="AT225" s="26">
        <f>H224+U225-AC225</f>
        <v>0</v>
      </c>
      <c r="AU225" s="26">
        <f>I224+V225-AD225</f>
        <v>0</v>
      </c>
      <c r="AV225" s="26">
        <f>AM225</f>
        <v>795</v>
      </c>
      <c r="AW225" s="26">
        <f>AV225-BE225</f>
        <v>795</v>
      </c>
      <c r="AX225" s="26">
        <f>AW225-BF225</f>
        <v>795</v>
      </c>
      <c r="AY225" s="26">
        <f>AX225-BG225</f>
        <v>795</v>
      </c>
      <c r="AZ225" s="26">
        <f>AY225-BH225</f>
        <v>795</v>
      </c>
      <c r="BA225" s="26">
        <f>AZ225-BI225</f>
        <v>795</v>
      </c>
      <c r="BB225" s="26">
        <f>BA225-BJ225</f>
        <v>795</v>
      </c>
      <c r="BC225" s="26">
        <f>BB225-BK225</f>
        <v>795</v>
      </c>
      <c r="BD225" s="26">
        <f>BC225-BL225</f>
        <v>795</v>
      </c>
      <c r="BE225" s="26">
        <f>IF(AV225&gt;0.005,MIN(AV225,INDEX($AN225:$AU225,1,B$32)),0)</f>
        <v>0</v>
      </c>
      <c r="BF225" s="26">
        <f>IF(AW225&gt;0.005,MIN(AW225,INDEX($AN225:$AU225,1,C$32)),0)</f>
        <v>0</v>
      </c>
      <c r="BG225" s="26">
        <f>IF(AX225&gt;0.005,MIN(AX225,INDEX($AN225:$AU225,1,D$32)),0)</f>
        <v>0</v>
      </c>
      <c r="BH225" s="26">
        <f>IF(AY225&gt;0.005,MIN(AY225,INDEX($AN225:$AU225,1,E$32)),0)</f>
        <v>0</v>
      </c>
      <c r="BI225" s="26">
        <f>IF(AZ225&gt;0.005,MIN(AZ225,INDEX($AN225:$AU225,1,F$32)),0)</f>
        <v>0</v>
      </c>
      <c r="BJ225" s="26">
        <f>IF(BA225&gt;0.005,MIN(BA225,INDEX($AN225:$AU225,1,G$32)),0)</f>
        <v>0</v>
      </c>
      <c r="BK225" s="26">
        <f>IF(BB225&gt;0.005,MIN(BB225,INDEX($AN225:$AU225,1,H$32)),0)</f>
        <v>0</v>
      </c>
      <c r="BL225" s="26">
        <f>IF(BC225&gt;0.005,MIN(BC225,INDEX($AN225:$AU225,1,I$32)),0)</f>
        <v>0</v>
      </c>
      <c r="BM225" s="27">
        <f>IF(M225-J225&gt;0.005,1,0)</f>
        <v>0</v>
      </c>
    </row>
    <row r="226">
      <c r="A226" s="14" t="n">
        <v>190</v>
      </c>
      <c r="B226" s="26">
        <f>IF(AN226-INDEX($BE226:$BL226,1,$J$22)&lt;0.5,0,AN226-INDEX($BE226:$BL226,1,$J$22))</f>
        <v>0</v>
      </c>
      <c r="C226" s="26">
        <f>IF(AO226-INDEX($BE226:$BL226,1,$J$23)&lt;0.5,0,AO226-INDEX($BE226:$BL226,1,$J$23))</f>
        <v>0</v>
      </c>
      <c r="D226" s="26">
        <f>IF(AP226-INDEX($BE226:$BL226,1,$J$24)&lt;0.5,0,AP226-INDEX($BE226:$BL226,1,$J$24))</f>
        <v>0</v>
      </c>
      <c r="E226" s="26">
        <f>IF(AQ226-INDEX($BE226:$BL226,1,$J$25)&lt;0.5,0,AQ226-INDEX($BE226:$BL226,1,$J$25))</f>
        <v>0</v>
      </c>
      <c r="F226" s="26">
        <f>IF(AR226-INDEX($BE226:$BL226,1,$J$26)&lt;0.5,0,AR226-INDEX($BE226:$BL226,1,$J$26))</f>
        <v>0</v>
      </c>
      <c r="G226" s="26">
        <f>IF(AS226-INDEX($BE226:$BL226,1,$J$27)&lt;0.5,0,AS226-INDEX($BE226:$BL226,1,$J$27))</f>
        <v>0</v>
      </c>
      <c r="H226" s="26">
        <f>IF(AT226-INDEX($BE226:$BL226,1,$J$28)&lt;0.5,0,AT226-INDEX($BE226:$BL226,1,$J$28))</f>
        <v>0</v>
      </c>
      <c r="I226" s="26">
        <f>IF(AU226-INDEX($BE226:$BL226,1,$J$29)&lt;0.5,0,AU226-INDEX($BE226:$BL226,1,$J$29))</f>
        <v>0</v>
      </c>
      <c r="J226" s="13">
        <f>SUM(B226:I226)</f>
        <v>0</v>
      </c>
      <c r="K226" s="26">
        <f>SUM(O226:V226)</f>
        <v>0</v>
      </c>
      <c r="L226" s="26">
        <f>SUM(W226:AD226)+SUM(BE226:BL226)</f>
        <v>0</v>
      </c>
      <c r="M226" s="26">
        <f>J225</f>
        <v>0</v>
      </c>
      <c r="N226" s="27">
        <f>IF(M226&gt;0,1,0)</f>
        <v>0</v>
      </c>
      <c r="O226" s="26">
        <f>B225*$B$12/1200</f>
        <v>0</v>
      </c>
      <c r="P226" s="26">
        <f>C225*$C$12/1200</f>
        <v>0</v>
      </c>
      <c r="Q226" s="26">
        <f>D225*$D$12/1200</f>
        <v>0</v>
      </c>
      <c r="R226" s="26">
        <f>E225*$E$12/1200</f>
        <v>0</v>
      </c>
      <c r="S226" s="26">
        <f>F225*$F$12/1200</f>
        <v>0</v>
      </c>
      <c r="T226" s="26">
        <f>G225*$G$12/1200</f>
        <v>0</v>
      </c>
      <c r="U226" s="26">
        <f>H225*$H$12/1200</f>
        <v>0</v>
      </c>
      <c r="V226" s="26">
        <f>I225*$I$12/1200</f>
        <v>0</v>
      </c>
      <c r="W226" s="26">
        <f>IF(B225&gt;0,MIN($B$13,B225+O226,AE226),0)</f>
        <v>0</v>
      </c>
      <c r="X226" s="26">
        <f>IF(C225&gt;0,MIN($C$13,C225+P226,AF226),0)</f>
        <v>0</v>
      </c>
      <c r="Y226" s="26">
        <f>IF(D225&gt;0,MIN($D$13,D225+Q226,AG226),0)</f>
        <v>0</v>
      </c>
      <c r="Z226" s="26">
        <f>IF(E225&gt;0,MIN($E$13,E225+R226,AH226),0)</f>
        <v>0</v>
      </c>
      <c r="AA226" s="26">
        <f>IF(F225&gt;0,MIN($F$13,F225+S226,AI226),0)</f>
        <v>0</v>
      </c>
      <c r="AB226" s="26">
        <f>IF(G225&gt;0,MIN($G$13,G225+T226,AJ226),0)</f>
        <v>0</v>
      </c>
      <c r="AC226" s="26">
        <f>IF(H225&gt;0,MIN($H$13,H225+U226,AK226),0)</f>
        <v>0</v>
      </c>
      <c r="AD226" s="26">
        <f>IF(I225&gt;0,MIN($I$13,I225+V226,AL226),0)</f>
        <v>0</v>
      </c>
      <c r="AE226" s="26">
        <f>$B$19</f>
        <v>795</v>
      </c>
      <c r="AF226" s="26">
        <f>AE226-W226</f>
        <v>795</v>
      </c>
      <c r="AG226" s="26">
        <f>AF226-X226</f>
        <v>795</v>
      </c>
      <c r="AH226" s="26">
        <f>AG226-Y226</f>
        <v>795</v>
      </c>
      <c r="AI226" s="26">
        <f>AH226-Z226</f>
        <v>795</v>
      </c>
      <c r="AJ226" s="26">
        <f>AI226-AA226</f>
        <v>795</v>
      </c>
      <c r="AK226" s="26">
        <f>AJ226-AB226</f>
        <v>795</v>
      </c>
      <c r="AL226" s="26">
        <f>AK226-AC226</f>
        <v>795</v>
      </c>
      <c r="AM226" s="26">
        <f>AL226-AD226</f>
        <v>795</v>
      </c>
      <c r="AN226" s="26">
        <f>B225+O226-W226</f>
        <v>0</v>
      </c>
      <c r="AO226" s="26">
        <f>C225+P226-X226</f>
        <v>0</v>
      </c>
      <c r="AP226" s="26">
        <f>D225+Q226-Y226</f>
        <v>0</v>
      </c>
      <c r="AQ226" s="26">
        <f>E225+R226-Z226</f>
        <v>0</v>
      </c>
      <c r="AR226" s="26">
        <f>F225+S226-AA226</f>
        <v>0</v>
      </c>
      <c r="AS226" s="26">
        <f>G225+T226-AB226</f>
        <v>0</v>
      </c>
      <c r="AT226" s="26">
        <f>H225+U226-AC226</f>
        <v>0</v>
      </c>
      <c r="AU226" s="26">
        <f>I225+V226-AD226</f>
        <v>0</v>
      </c>
      <c r="AV226" s="26">
        <f>AM226</f>
        <v>795</v>
      </c>
      <c r="AW226" s="26">
        <f>AV226-BE226</f>
        <v>795</v>
      </c>
      <c r="AX226" s="26">
        <f>AW226-BF226</f>
        <v>795</v>
      </c>
      <c r="AY226" s="26">
        <f>AX226-BG226</f>
        <v>795</v>
      </c>
      <c r="AZ226" s="26">
        <f>AY226-BH226</f>
        <v>795</v>
      </c>
      <c r="BA226" s="26">
        <f>AZ226-BI226</f>
        <v>795</v>
      </c>
      <c r="BB226" s="26">
        <f>BA226-BJ226</f>
        <v>795</v>
      </c>
      <c r="BC226" s="26">
        <f>BB226-BK226</f>
        <v>795</v>
      </c>
      <c r="BD226" s="26">
        <f>BC226-BL226</f>
        <v>795</v>
      </c>
      <c r="BE226" s="26">
        <f>IF(AV226&gt;0.005,MIN(AV226,INDEX($AN226:$AU226,1,B$32)),0)</f>
        <v>0</v>
      </c>
      <c r="BF226" s="26">
        <f>IF(AW226&gt;0.005,MIN(AW226,INDEX($AN226:$AU226,1,C$32)),0)</f>
        <v>0</v>
      </c>
      <c r="BG226" s="26">
        <f>IF(AX226&gt;0.005,MIN(AX226,INDEX($AN226:$AU226,1,D$32)),0)</f>
        <v>0</v>
      </c>
      <c r="BH226" s="26">
        <f>IF(AY226&gt;0.005,MIN(AY226,INDEX($AN226:$AU226,1,E$32)),0)</f>
        <v>0</v>
      </c>
      <c r="BI226" s="26">
        <f>IF(AZ226&gt;0.005,MIN(AZ226,INDEX($AN226:$AU226,1,F$32)),0)</f>
        <v>0</v>
      </c>
      <c r="BJ226" s="26">
        <f>IF(BA226&gt;0.005,MIN(BA226,INDEX($AN226:$AU226,1,G$32)),0)</f>
        <v>0</v>
      </c>
      <c r="BK226" s="26">
        <f>IF(BB226&gt;0.005,MIN(BB226,INDEX($AN226:$AU226,1,H$32)),0)</f>
        <v>0</v>
      </c>
      <c r="BL226" s="26">
        <f>IF(BC226&gt;0.005,MIN(BC226,INDEX($AN226:$AU226,1,I$32)),0)</f>
        <v>0</v>
      </c>
      <c r="BM226" s="27">
        <f>IF(M226-J226&gt;0.005,1,0)</f>
        <v>0</v>
      </c>
    </row>
    <row r="227">
      <c r="A227" s="14" t="n">
        <v>191</v>
      </c>
      <c r="B227" s="26">
        <f>IF(AN227-INDEX($BE227:$BL227,1,$J$22)&lt;0.5,0,AN227-INDEX($BE227:$BL227,1,$J$22))</f>
        <v>0</v>
      </c>
      <c r="C227" s="26">
        <f>IF(AO227-INDEX($BE227:$BL227,1,$J$23)&lt;0.5,0,AO227-INDEX($BE227:$BL227,1,$J$23))</f>
        <v>0</v>
      </c>
      <c r="D227" s="26">
        <f>IF(AP227-INDEX($BE227:$BL227,1,$J$24)&lt;0.5,0,AP227-INDEX($BE227:$BL227,1,$J$24))</f>
        <v>0</v>
      </c>
      <c r="E227" s="26">
        <f>IF(AQ227-INDEX($BE227:$BL227,1,$J$25)&lt;0.5,0,AQ227-INDEX($BE227:$BL227,1,$J$25))</f>
        <v>0</v>
      </c>
      <c r="F227" s="26">
        <f>IF(AR227-INDEX($BE227:$BL227,1,$J$26)&lt;0.5,0,AR227-INDEX($BE227:$BL227,1,$J$26))</f>
        <v>0</v>
      </c>
      <c r="G227" s="26">
        <f>IF(AS227-INDEX($BE227:$BL227,1,$J$27)&lt;0.5,0,AS227-INDEX($BE227:$BL227,1,$J$27))</f>
        <v>0</v>
      </c>
      <c r="H227" s="26">
        <f>IF(AT227-INDEX($BE227:$BL227,1,$J$28)&lt;0.5,0,AT227-INDEX($BE227:$BL227,1,$J$28))</f>
        <v>0</v>
      </c>
      <c r="I227" s="26">
        <f>IF(AU227-INDEX($BE227:$BL227,1,$J$29)&lt;0.5,0,AU227-INDEX($BE227:$BL227,1,$J$29))</f>
        <v>0</v>
      </c>
      <c r="J227" s="13">
        <f>SUM(B227:I227)</f>
        <v>0</v>
      </c>
      <c r="K227" s="26">
        <f>SUM(O227:V227)</f>
        <v>0</v>
      </c>
      <c r="L227" s="26">
        <f>SUM(W227:AD227)+SUM(BE227:BL227)</f>
        <v>0</v>
      </c>
      <c r="M227" s="26">
        <f>J226</f>
        <v>0</v>
      </c>
      <c r="N227" s="27">
        <f>IF(M227&gt;0,1,0)</f>
        <v>0</v>
      </c>
      <c r="O227" s="26">
        <f>B226*$B$12/1200</f>
        <v>0</v>
      </c>
      <c r="P227" s="26">
        <f>C226*$C$12/1200</f>
        <v>0</v>
      </c>
      <c r="Q227" s="26">
        <f>D226*$D$12/1200</f>
        <v>0</v>
      </c>
      <c r="R227" s="26">
        <f>E226*$E$12/1200</f>
        <v>0</v>
      </c>
      <c r="S227" s="26">
        <f>F226*$F$12/1200</f>
        <v>0</v>
      </c>
      <c r="T227" s="26">
        <f>G226*$G$12/1200</f>
        <v>0</v>
      </c>
      <c r="U227" s="26">
        <f>H226*$H$12/1200</f>
        <v>0</v>
      </c>
      <c r="V227" s="26">
        <f>I226*$I$12/1200</f>
        <v>0</v>
      </c>
      <c r="W227" s="26">
        <f>IF(B226&gt;0,MIN($B$13,B226+O227,AE227),0)</f>
        <v>0</v>
      </c>
      <c r="X227" s="26">
        <f>IF(C226&gt;0,MIN($C$13,C226+P227,AF227),0)</f>
        <v>0</v>
      </c>
      <c r="Y227" s="26">
        <f>IF(D226&gt;0,MIN($D$13,D226+Q227,AG227),0)</f>
        <v>0</v>
      </c>
      <c r="Z227" s="26">
        <f>IF(E226&gt;0,MIN($E$13,E226+R227,AH227),0)</f>
        <v>0</v>
      </c>
      <c r="AA227" s="26">
        <f>IF(F226&gt;0,MIN($F$13,F226+S227,AI227),0)</f>
        <v>0</v>
      </c>
      <c r="AB227" s="26">
        <f>IF(G226&gt;0,MIN($G$13,G226+T227,AJ227),0)</f>
        <v>0</v>
      </c>
      <c r="AC227" s="26">
        <f>IF(H226&gt;0,MIN($H$13,H226+U227,AK227),0)</f>
        <v>0</v>
      </c>
      <c r="AD227" s="26">
        <f>IF(I226&gt;0,MIN($I$13,I226+V227,AL227),0)</f>
        <v>0</v>
      </c>
      <c r="AE227" s="26">
        <f>$B$19</f>
        <v>795</v>
      </c>
      <c r="AF227" s="26">
        <f>AE227-W227</f>
        <v>795</v>
      </c>
      <c r="AG227" s="26">
        <f>AF227-X227</f>
        <v>795</v>
      </c>
      <c r="AH227" s="26">
        <f>AG227-Y227</f>
        <v>795</v>
      </c>
      <c r="AI227" s="26">
        <f>AH227-Z227</f>
        <v>795</v>
      </c>
      <c r="AJ227" s="26">
        <f>AI227-AA227</f>
        <v>795</v>
      </c>
      <c r="AK227" s="26">
        <f>AJ227-AB227</f>
        <v>795</v>
      </c>
      <c r="AL227" s="26">
        <f>AK227-AC227</f>
        <v>795</v>
      </c>
      <c r="AM227" s="26">
        <f>AL227-AD227</f>
        <v>795</v>
      </c>
      <c r="AN227" s="26">
        <f>B226+O227-W227</f>
        <v>0</v>
      </c>
      <c r="AO227" s="26">
        <f>C226+P227-X227</f>
        <v>0</v>
      </c>
      <c r="AP227" s="26">
        <f>D226+Q227-Y227</f>
        <v>0</v>
      </c>
      <c r="AQ227" s="26">
        <f>E226+R227-Z227</f>
        <v>0</v>
      </c>
      <c r="AR227" s="26">
        <f>F226+S227-AA227</f>
        <v>0</v>
      </c>
      <c r="AS227" s="26">
        <f>G226+T227-AB227</f>
        <v>0</v>
      </c>
      <c r="AT227" s="26">
        <f>H226+U227-AC227</f>
        <v>0</v>
      </c>
      <c r="AU227" s="26">
        <f>I226+V227-AD227</f>
        <v>0</v>
      </c>
      <c r="AV227" s="26">
        <f>AM227</f>
        <v>795</v>
      </c>
      <c r="AW227" s="26">
        <f>AV227-BE227</f>
        <v>795</v>
      </c>
      <c r="AX227" s="26">
        <f>AW227-BF227</f>
        <v>795</v>
      </c>
      <c r="AY227" s="26">
        <f>AX227-BG227</f>
        <v>795</v>
      </c>
      <c r="AZ227" s="26">
        <f>AY227-BH227</f>
        <v>795</v>
      </c>
      <c r="BA227" s="26">
        <f>AZ227-BI227</f>
        <v>795</v>
      </c>
      <c r="BB227" s="26">
        <f>BA227-BJ227</f>
        <v>795</v>
      </c>
      <c r="BC227" s="26">
        <f>BB227-BK227</f>
        <v>795</v>
      </c>
      <c r="BD227" s="26">
        <f>BC227-BL227</f>
        <v>795</v>
      </c>
      <c r="BE227" s="26">
        <f>IF(AV227&gt;0.005,MIN(AV227,INDEX($AN227:$AU227,1,B$32)),0)</f>
        <v>0</v>
      </c>
      <c r="BF227" s="26">
        <f>IF(AW227&gt;0.005,MIN(AW227,INDEX($AN227:$AU227,1,C$32)),0)</f>
        <v>0</v>
      </c>
      <c r="BG227" s="26">
        <f>IF(AX227&gt;0.005,MIN(AX227,INDEX($AN227:$AU227,1,D$32)),0)</f>
        <v>0</v>
      </c>
      <c r="BH227" s="26">
        <f>IF(AY227&gt;0.005,MIN(AY227,INDEX($AN227:$AU227,1,E$32)),0)</f>
        <v>0</v>
      </c>
      <c r="BI227" s="26">
        <f>IF(AZ227&gt;0.005,MIN(AZ227,INDEX($AN227:$AU227,1,F$32)),0)</f>
        <v>0</v>
      </c>
      <c r="BJ227" s="26">
        <f>IF(BA227&gt;0.005,MIN(BA227,INDEX($AN227:$AU227,1,G$32)),0)</f>
        <v>0</v>
      </c>
      <c r="BK227" s="26">
        <f>IF(BB227&gt;0.005,MIN(BB227,INDEX($AN227:$AU227,1,H$32)),0)</f>
        <v>0</v>
      </c>
      <c r="BL227" s="26">
        <f>IF(BC227&gt;0.005,MIN(BC227,INDEX($AN227:$AU227,1,I$32)),0)</f>
        <v>0</v>
      </c>
      <c r="BM227" s="27">
        <f>IF(M227-J227&gt;0.005,1,0)</f>
        <v>0</v>
      </c>
    </row>
    <row r="228">
      <c r="A228" s="14" t="n">
        <v>192</v>
      </c>
      <c r="B228" s="26">
        <f>IF(AN228-INDEX($BE228:$BL228,1,$J$22)&lt;0.5,0,AN228-INDEX($BE228:$BL228,1,$J$22))</f>
        <v>0</v>
      </c>
      <c r="C228" s="26">
        <f>IF(AO228-INDEX($BE228:$BL228,1,$J$23)&lt;0.5,0,AO228-INDEX($BE228:$BL228,1,$J$23))</f>
        <v>0</v>
      </c>
      <c r="D228" s="26">
        <f>IF(AP228-INDEX($BE228:$BL228,1,$J$24)&lt;0.5,0,AP228-INDEX($BE228:$BL228,1,$J$24))</f>
        <v>0</v>
      </c>
      <c r="E228" s="26">
        <f>IF(AQ228-INDEX($BE228:$BL228,1,$J$25)&lt;0.5,0,AQ228-INDEX($BE228:$BL228,1,$J$25))</f>
        <v>0</v>
      </c>
      <c r="F228" s="26">
        <f>IF(AR228-INDEX($BE228:$BL228,1,$J$26)&lt;0.5,0,AR228-INDEX($BE228:$BL228,1,$J$26))</f>
        <v>0</v>
      </c>
      <c r="G228" s="26">
        <f>IF(AS228-INDEX($BE228:$BL228,1,$J$27)&lt;0.5,0,AS228-INDEX($BE228:$BL228,1,$J$27))</f>
        <v>0</v>
      </c>
      <c r="H228" s="26">
        <f>IF(AT228-INDEX($BE228:$BL228,1,$J$28)&lt;0.5,0,AT228-INDEX($BE228:$BL228,1,$J$28))</f>
        <v>0</v>
      </c>
      <c r="I228" s="26">
        <f>IF(AU228-INDEX($BE228:$BL228,1,$J$29)&lt;0.5,0,AU228-INDEX($BE228:$BL228,1,$J$29))</f>
        <v>0</v>
      </c>
      <c r="J228" s="13">
        <f>SUM(B228:I228)</f>
        <v>0</v>
      </c>
      <c r="K228" s="26">
        <f>SUM(O228:V228)</f>
        <v>0</v>
      </c>
      <c r="L228" s="26">
        <f>SUM(W228:AD228)+SUM(BE228:BL228)</f>
        <v>0</v>
      </c>
      <c r="M228" s="26">
        <f>J227</f>
        <v>0</v>
      </c>
      <c r="N228" s="27">
        <f>IF(M228&gt;0,1,0)</f>
        <v>0</v>
      </c>
      <c r="O228" s="26">
        <f>B227*$B$12/1200</f>
        <v>0</v>
      </c>
      <c r="P228" s="26">
        <f>C227*$C$12/1200</f>
        <v>0</v>
      </c>
      <c r="Q228" s="26">
        <f>D227*$D$12/1200</f>
        <v>0</v>
      </c>
      <c r="R228" s="26">
        <f>E227*$E$12/1200</f>
        <v>0</v>
      </c>
      <c r="S228" s="26">
        <f>F227*$F$12/1200</f>
        <v>0</v>
      </c>
      <c r="T228" s="26">
        <f>G227*$G$12/1200</f>
        <v>0</v>
      </c>
      <c r="U228" s="26">
        <f>H227*$H$12/1200</f>
        <v>0</v>
      </c>
      <c r="V228" s="26">
        <f>I227*$I$12/1200</f>
        <v>0</v>
      </c>
      <c r="W228" s="26">
        <f>IF(B227&gt;0,MIN($B$13,B227+O228,AE228),0)</f>
        <v>0</v>
      </c>
      <c r="X228" s="26">
        <f>IF(C227&gt;0,MIN($C$13,C227+P228,AF228),0)</f>
        <v>0</v>
      </c>
      <c r="Y228" s="26">
        <f>IF(D227&gt;0,MIN($D$13,D227+Q228,AG228),0)</f>
        <v>0</v>
      </c>
      <c r="Z228" s="26">
        <f>IF(E227&gt;0,MIN($E$13,E227+R228,AH228),0)</f>
        <v>0</v>
      </c>
      <c r="AA228" s="26">
        <f>IF(F227&gt;0,MIN($F$13,F227+S228,AI228),0)</f>
        <v>0</v>
      </c>
      <c r="AB228" s="26">
        <f>IF(G227&gt;0,MIN($G$13,G227+T228,AJ228),0)</f>
        <v>0</v>
      </c>
      <c r="AC228" s="26">
        <f>IF(H227&gt;0,MIN($H$13,H227+U228,AK228),0)</f>
        <v>0</v>
      </c>
      <c r="AD228" s="26">
        <f>IF(I227&gt;0,MIN($I$13,I227+V228,AL228),0)</f>
        <v>0</v>
      </c>
      <c r="AE228" s="26">
        <f>$B$19</f>
        <v>795</v>
      </c>
      <c r="AF228" s="26">
        <f>AE228-W228</f>
        <v>795</v>
      </c>
      <c r="AG228" s="26">
        <f>AF228-X228</f>
        <v>795</v>
      </c>
      <c r="AH228" s="26">
        <f>AG228-Y228</f>
        <v>795</v>
      </c>
      <c r="AI228" s="26">
        <f>AH228-Z228</f>
        <v>795</v>
      </c>
      <c r="AJ228" s="26">
        <f>AI228-AA228</f>
        <v>795</v>
      </c>
      <c r="AK228" s="26">
        <f>AJ228-AB228</f>
        <v>795</v>
      </c>
      <c r="AL228" s="26">
        <f>AK228-AC228</f>
        <v>795</v>
      </c>
      <c r="AM228" s="26">
        <f>AL228-AD228</f>
        <v>795</v>
      </c>
      <c r="AN228" s="26">
        <f>B227+O228-W228</f>
        <v>0</v>
      </c>
      <c r="AO228" s="26">
        <f>C227+P228-X228</f>
        <v>0</v>
      </c>
      <c r="AP228" s="26">
        <f>D227+Q228-Y228</f>
        <v>0</v>
      </c>
      <c r="AQ228" s="26">
        <f>E227+R228-Z228</f>
        <v>0</v>
      </c>
      <c r="AR228" s="26">
        <f>F227+S228-AA228</f>
        <v>0</v>
      </c>
      <c r="AS228" s="26">
        <f>G227+T228-AB228</f>
        <v>0</v>
      </c>
      <c r="AT228" s="26">
        <f>H227+U228-AC228</f>
        <v>0</v>
      </c>
      <c r="AU228" s="26">
        <f>I227+V228-AD228</f>
        <v>0</v>
      </c>
      <c r="AV228" s="26">
        <f>AM228</f>
        <v>795</v>
      </c>
      <c r="AW228" s="26">
        <f>AV228-BE228</f>
        <v>795</v>
      </c>
      <c r="AX228" s="26">
        <f>AW228-BF228</f>
        <v>795</v>
      </c>
      <c r="AY228" s="26">
        <f>AX228-BG228</f>
        <v>795</v>
      </c>
      <c r="AZ228" s="26">
        <f>AY228-BH228</f>
        <v>795</v>
      </c>
      <c r="BA228" s="26">
        <f>AZ228-BI228</f>
        <v>795</v>
      </c>
      <c r="BB228" s="26">
        <f>BA228-BJ228</f>
        <v>795</v>
      </c>
      <c r="BC228" s="26">
        <f>BB228-BK228</f>
        <v>795</v>
      </c>
      <c r="BD228" s="26">
        <f>BC228-BL228</f>
        <v>795</v>
      </c>
      <c r="BE228" s="26">
        <f>IF(AV228&gt;0.005,MIN(AV228,INDEX($AN228:$AU228,1,B$32)),0)</f>
        <v>0</v>
      </c>
      <c r="BF228" s="26">
        <f>IF(AW228&gt;0.005,MIN(AW228,INDEX($AN228:$AU228,1,C$32)),0)</f>
        <v>0</v>
      </c>
      <c r="BG228" s="26">
        <f>IF(AX228&gt;0.005,MIN(AX228,INDEX($AN228:$AU228,1,D$32)),0)</f>
        <v>0</v>
      </c>
      <c r="BH228" s="26">
        <f>IF(AY228&gt;0.005,MIN(AY228,INDEX($AN228:$AU228,1,E$32)),0)</f>
        <v>0</v>
      </c>
      <c r="BI228" s="26">
        <f>IF(AZ228&gt;0.005,MIN(AZ228,INDEX($AN228:$AU228,1,F$32)),0)</f>
        <v>0</v>
      </c>
      <c r="BJ228" s="26">
        <f>IF(BA228&gt;0.005,MIN(BA228,INDEX($AN228:$AU228,1,G$32)),0)</f>
        <v>0</v>
      </c>
      <c r="BK228" s="26">
        <f>IF(BB228&gt;0.005,MIN(BB228,INDEX($AN228:$AU228,1,H$32)),0)</f>
        <v>0</v>
      </c>
      <c r="BL228" s="26">
        <f>IF(BC228&gt;0.005,MIN(BC228,INDEX($AN228:$AU228,1,I$32)),0)</f>
        <v>0</v>
      </c>
      <c r="BM228" s="27">
        <f>IF(M228-J228&gt;0.005,1,0)</f>
        <v>0</v>
      </c>
    </row>
    <row r="229">
      <c r="A229" s="14" t="n">
        <v>193</v>
      </c>
      <c r="B229" s="26">
        <f>IF(AN229-INDEX($BE229:$BL229,1,$J$22)&lt;0.5,0,AN229-INDEX($BE229:$BL229,1,$J$22))</f>
        <v>0</v>
      </c>
      <c r="C229" s="26">
        <f>IF(AO229-INDEX($BE229:$BL229,1,$J$23)&lt;0.5,0,AO229-INDEX($BE229:$BL229,1,$J$23))</f>
        <v>0</v>
      </c>
      <c r="D229" s="26">
        <f>IF(AP229-INDEX($BE229:$BL229,1,$J$24)&lt;0.5,0,AP229-INDEX($BE229:$BL229,1,$J$24))</f>
        <v>0</v>
      </c>
      <c r="E229" s="26">
        <f>IF(AQ229-INDEX($BE229:$BL229,1,$J$25)&lt;0.5,0,AQ229-INDEX($BE229:$BL229,1,$J$25))</f>
        <v>0</v>
      </c>
      <c r="F229" s="26">
        <f>IF(AR229-INDEX($BE229:$BL229,1,$J$26)&lt;0.5,0,AR229-INDEX($BE229:$BL229,1,$J$26))</f>
        <v>0</v>
      </c>
      <c r="G229" s="26">
        <f>IF(AS229-INDEX($BE229:$BL229,1,$J$27)&lt;0.5,0,AS229-INDEX($BE229:$BL229,1,$J$27))</f>
        <v>0</v>
      </c>
      <c r="H229" s="26">
        <f>IF(AT229-INDEX($BE229:$BL229,1,$J$28)&lt;0.5,0,AT229-INDEX($BE229:$BL229,1,$J$28))</f>
        <v>0</v>
      </c>
      <c r="I229" s="26">
        <f>IF(AU229-INDEX($BE229:$BL229,1,$J$29)&lt;0.5,0,AU229-INDEX($BE229:$BL229,1,$J$29))</f>
        <v>0</v>
      </c>
      <c r="J229" s="13">
        <f>SUM(B229:I229)</f>
        <v>0</v>
      </c>
      <c r="K229" s="26">
        <f>SUM(O229:V229)</f>
        <v>0</v>
      </c>
      <c r="L229" s="26">
        <f>SUM(W229:AD229)+SUM(BE229:BL229)</f>
        <v>0</v>
      </c>
      <c r="M229" s="26">
        <f>J228</f>
        <v>0</v>
      </c>
      <c r="N229" s="27">
        <f>IF(M229&gt;0,1,0)</f>
        <v>0</v>
      </c>
      <c r="O229" s="26">
        <f>B228*$B$12/1200</f>
        <v>0</v>
      </c>
      <c r="P229" s="26">
        <f>C228*$C$12/1200</f>
        <v>0</v>
      </c>
      <c r="Q229" s="26">
        <f>D228*$D$12/1200</f>
        <v>0</v>
      </c>
      <c r="R229" s="26">
        <f>E228*$E$12/1200</f>
        <v>0</v>
      </c>
      <c r="S229" s="26">
        <f>F228*$F$12/1200</f>
        <v>0</v>
      </c>
      <c r="T229" s="26">
        <f>G228*$G$12/1200</f>
        <v>0</v>
      </c>
      <c r="U229" s="26">
        <f>H228*$H$12/1200</f>
        <v>0</v>
      </c>
      <c r="V229" s="26">
        <f>I228*$I$12/1200</f>
        <v>0</v>
      </c>
      <c r="W229" s="26">
        <f>IF(B228&gt;0,MIN($B$13,B228+O229,AE229),0)</f>
        <v>0</v>
      </c>
      <c r="X229" s="26">
        <f>IF(C228&gt;0,MIN($C$13,C228+P229,AF229),0)</f>
        <v>0</v>
      </c>
      <c r="Y229" s="26">
        <f>IF(D228&gt;0,MIN($D$13,D228+Q229,AG229),0)</f>
        <v>0</v>
      </c>
      <c r="Z229" s="26">
        <f>IF(E228&gt;0,MIN($E$13,E228+R229,AH229),0)</f>
        <v>0</v>
      </c>
      <c r="AA229" s="26">
        <f>IF(F228&gt;0,MIN($F$13,F228+S229,AI229),0)</f>
        <v>0</v>
      </c>
      <c r="AB229" s="26">
        <f>IF(G228&gt;0,MIN($G$13,G228+T229,AJ229),0)</f>
        <v>0</v>
      </c>
      <c r="AC229" s="26">
        <f>IF(H228&gt;0,MIN($H$13,H228+U229,AK229),0)</f>
        <v>0</v>
      </c>
      <c r="AD229" s="26">
        <f>IF(I228&gt;0,MIN($I$13,I228+V229,AL229),0)</f>
        <v>0</v>
      </c>
      <c r="AE229" s="26">
        <f>$B$19</f>
        <v>795</v>
      </c>
      <c r="AF229" s="26">
        <f>AE229-W229</f>
        <v>795</v>
      </c>
      <c r="AG229" s="26">
        <f>AF229-X229</f>
        <v>795</v>
      </c>
      <c r="AH229" s="26">
        <f>AG229-Y229</f>
        <v>795</v>
      </c>
      <c r="AI229" s="26">
        <f>AH229-Z229</f>
        <v>795</v>
      </c>
      <c r="AJ229" s="26">
        <f>AI229-AA229</f>
        <v>795</v>
      </c>
      <c r="AK229" s="26">
        <f>AJ229-AB229</f>
        <v>795</v>
      </c>
      <c r="AL229" s="26">
        <f>AK229-AC229</f>
        <v>795</v>
      </c>
      <c r="AM229" s="26">
        <f>AL229-AD229</f>
        <v>795</v>
      </c>
      <c r="AN229" s="26">
        <f>B228+O229-W229</f>
        <v>0</v>
      </c>
      <c r="AO229" s="26">
        <f>C228+P229-X229</f>
        <v>0</v>
      </c>
      <c r="AP229" s="26">
        <f>D228+Q229-Y229</f>
        <v>0</v>
      </c>
      <c r="AQ229" s="26">
        <f>E228+R229-Z229</f>
        <v>0</v>
      </c>
      <c r="AR229" s="26">
        <f>F228+S229-AA229</f>
        <v>0</v>
      </c>
      <c r="AS229" s="26">
        <f>G228+T229-AB229</f>
        <v>0</v>
      </c>
      <c r="AT229" s="26">
        <f>H228+U229-AC229</f>
        <v>0</v>
      </c>
      <c r="AU229" s="26">
        <f>I228+V229-AD229</f>
        <v>0</v>
      </c>
      <c r="AV229" s="26">
        <f>AM229</f>
        <v>795</v>
      </c>
      <c r="AW229" s="26">
        <f>AV229-BE229</f>
        <v>795</v>
      </c>
      <c r="AX229" s="26">
        <f>AW229-BF229</f>
        <v>795</v>
      </c>
      <c r="AY229" s="26">
        <f>AX229-BG229</f>
        <v>795</v>
      </c>
      <c r="AZ229" s="26">
        <f>AY229-BH229</f>
        <v>795</v>
      </c>
      <c r="BA229" s="26">
        <f>AZ229-BI229</f>
        <v>795</v>
      </c>
      <c r="BB229" s="26">
        <f>BA229-BJ229</f>
        <v>795</v>
      </c>
      <c r="BC229" s="26">
        <f>BB229-BK229</f>
        <v>795</v>
      </c>
      <c r="BD229" s="26">
        <f>BC229-BL229</f>
        <v>795</v>
      </c>
      <c r="BE229" s="26">
        <f>IF(AV229&gt;0.005,MIN(AV229,INDEX($AN229:$AU229,1,B$32)),0)</f>
        <v>0</v>
      </c>
      <c r="BF229" s="26">
        <f>IF(AW229&gt;0.005,MIN(AW229,INDEX($AN229:$AU229,1,C$32)),0)</f>
        <v>0</v>
      </c>
      <c r="BG229" s="26">
        <f>IF(AX229&gt;0.005,MIN(AX229,INDEX($AN229:$AU229,1,D$32)),0)</f>
        <v>0</v>
      </c>
      <c r="BH229" s="26">
        <f>IF(AY229&gt;0.005,MIN(AY229,INDEX($AN229:$AU229,1,E$32)),0)</f>
        <v>0</v>
      </c>
      <c r="BI229" s="26">
        <f>IF(AZ229&gt;0.005,MIN(AZ229,INDEX($AN229:$AU229,1,F$32)),0)</f>
        <v>0</v>
      </c>
      <c r="BJ229" s="26">
        <f>IF(BA229&gt;0.005,MIN(BA229,INDEX($AN229:$AU229,1,G$32)),0)</f>
        <v>0</v>
      </c>
      <c r="BK229" s="26">
        <f>IF(BB229&gt;0.005,MIN(BB229,INDEX($AN229:$AU229,1,H$32)),0)</f>
        <v>0</v>
      </c>
      <c r="BL229" s="26">
        <f>IF(BC229&gt;0.005,MIN(BC229,INDEX($AN229:$AU229,1,I$32)),0)</f>
        <v>0</v>
      </c>
      <c r="BM229" s="27">
        <f>IF(M229-J229&gt;0.005,1,0)</f>
        <v>0</v>
      </c>
    </row>
    <row r="230">
      <c r="A230" s="14" t="n">
        <v>194</v>
      </c>
      <c r="B230" s="26">
        <f>IF(AN230-INDEX($BE230:$BL230,1,$J$22)&lt;0.5,0,AN230-INDEX($BE230:$BL230,1,$J$22))</f>
        <v>0</v>
      </c>
      <c r="C230" s="26">
        <f>IF(AO230-INDEX($BE230:$BL230,1,$J$23)&lt;0.5,0,AO230-INDEX($BE230:$BL230,1,$J$23))</f>
        <v>0</v>
      </c>
      <c r="D230" s="26">
        <f>IF(AP230-INDEX($BE230:$BL230,1,$J$24)&lt;0.5,0,AP230-INDEX($BE230:$BL230,1,$J$24))</f>
        <v>0</v>
      </c>
      <c r="E230" s="26">
        <f>IF(AQ230-INDEX($BE230:$BL230,1,$J$25)&lt;0.5,0,AQ230-INDEX($BE230:$BL230,1,$J$25))</f>
        <v>0</v>
      </c>
      <c r="F230" s="26">
        <f>IF(AR230-INDEX($BE230:$BL230,1,$J$26)&lt;0.5,0,AR230-INDEX($BE230:$BL230,1,$J$26))</f>
        <v>0</v>
      </c>
      <c r="G230" s="26">
        <f>IF(AS230-INDEX($BE230:$BL230,1,$J$27)&lt;0.5,0,AS230-INDEX($BE230:$BL230,1,$J$27))</f>
        <v>0</v>
      </c>
      <c r="H230" s="26">
        <f>IF(AT230-INDEX($BE230:$BL230,1,$J$28)&lt;0.5,0,AT230-INDEX($BE230:$BL230,1,$J$28))</f>
        <v>0</v>
      </c>
      <c r="I230" s="26">
        <f>IF(AU230-INDEX($BE230:$BL230,1,$J$29)&lt;0.5,0,AU230-INDEX($BE230:$BL230,1,$J$29))</f>
        <v>0</v>
      </c>
      <c r="J230" s="13">
        <f>SUM(B230:I230)</f>
        <v>0</v>
      </c>
      <c r="K230" s="26">
        <f>SUM(O230:V230)</f>
        <v>0</v>
      </c>
      <c r="L230" s="26">
        <f>SUM(W230:AD230)+SUM(BE230:BL230)</f>
        <v>0</v>
      </c>
      <c r="M230" s="26">
        <f>J229</f>
        <v>0</v>
      </c>
      <c r="N230" s="27">
        <f>IF(M230&gt;0,1,0)</f>
        <v>0</v>
      </c>
      <c r="O230" s="26">
        <f>B229*$B$12/1200</f>
        <v>0</v>
      </c>
      <c r="P230" s="26">
        <f>C229*$C$12/1200</f>
        <v>0</v>
      </c>
      <c r="Q230" s="26">
        <f>D229*$D$12/1200</f>
        <v>0</v>
      </c>
      <c r="R230" s="26">
        <f>E229*$E$12/1200</f>
        <v>0</v>
      </c>
      <c r="S230" s="26">
        <f>F229*$F$12/1200</f>
        <v>0</v>
      </c>
      <c r="T230" s="26">
        <f>G229*$G$12/1200</f>
        <v>0</v>
      </c>
      <c r="U230" s="26">
        <f>H229*$H$12/1200</f>
        <v>0</v>
      </c>
      <c r="V230" s="26">
        <f>I229*$I$12/1200</f>
        <v>0</v>
      </c>
      <c r="W230" s="26">
        <f>IF(B229&gt;0,MIN($B$13,B229+O230,AE230),0)</f>
        <v>0</v>
      </c>
      <c r="X230" s="26">
        <f>IF(C229&gt;0,MIN($C$13,C229+P230,AF230),0)</f>
        <v>0</v>
      </c>
      <c r="Y230" s="26">
        <f>IF(D229&gt;0,MIN($D$13,D229+Q230,AG230),0)</f>
        <v>0</v>
      </c>
      <c r="Z230" s="26">
        <f>IF(E229&gt;0,MIN($E$13,E229+R230,AH230),0)</f>
        <v>0</v>
      </c>
      <c r="AA230" s="26">
        <f>IF(F229&gt;0,MIN($F$13,F229+S230,AI230),0)</f>
        <v>0</v>
      </c>
      <c r="AB230" s="26">
        <f>IF(G229&gt;0,MIN($G$13,G229+T230,AJ230),0)</f>
        <v>0</v>
      </c>
      <c r="AC230" s="26">
        <f>IF(H229&gt;0,MIN($H$13,H229+U230,AK230),0)</f>
        <v>0</v>
      </c>
      <c r="AD230" s="26">
        <f>IF(I229&gt;0,MIN($I$13,I229+V230,AL230),0)</f>
        <v>0</v>
      </c>
      <c r="AE230" s="26">
        <f>$B$19</f>
        <v>795</v>
      </c>
      <c r="AF230" s="26">
        <f>AE230-W230</f>
        <v>795</v>
      </c>
      <c r="AG230" s="26">
        <f>AF230-X230</f>
        <v>795</v>
      </c>
      <c r="AH230" s="26">
        <f>AG230-Y230</f>
        <v>795</v>
      </c>
      <c r="AI230" s="26">
        <f>AH230-Z230</f>
        <v>795</v>
      </c>
      <c r="AJ230" s="26">
        <f>AI230-AA230</f>
        <v>795</v>
      </c>
      <c r="AK230" s="26">
        <f>AJ230-AB230</f>
        <v>795</v>
      </c>
      <c r="AL230" s="26">
        <f>AK230-AC230</f>
        <v>795</v>
      </c>
      <c r="AM230" s="26">
        <f>AL230-AD230</f>
        <v>795</v>
      </c>
      <c r="AN230" s="26">
        <f>B229+O230-W230</f>
        <v>0</v>
      </c>
      <c r="AO230" s="26">
        <f>C229+P230-X230</f>
        <v>0</v>
      </c>
      <c r="AP230" s="26">
        <f>D229+Q230-Y230</f>
        <v>0</v>
      </c>
      <c r="AQ230" s="26">
        <f>E229+R230-Z230</f>
        <v>0</v>
      </c>
      <c r="AR230" s="26">
        <f>F229+S230-AA230</f>
        <v>0</v>
      </c>
      <c r="AS230" s="26">
        <f>G229+T230-AB230</f>
        <v>0</v>
      </c>
      <c r="AT230" s="26">
        <f>H229+U230-AC230</f>
        <v>0</v>
      </c>
      <c r="AU230" s="26">
        <f>I229+V230-AD230</f>
        <v>0</v>
      </c>
      <c r="AV230" s="26">
        <f>AM230</f>
        <v>795</v>
      </c>
      <c r="AW230" s="26">
        <f>AV230-BE230</f>
        <v>795</v>
      </c>
      <c r="AX230" s="26">
        <f>AW230-BF230</f>
        <v>795</v>
      </c>
      <c r="AY230" s="26">
        <f>AX230-BG230</f>
        <v>795</v>
      </c>
      <c r="AZ230" s="26">
        <f>AY230-BH230</f>
        <v>795</v>
      </c>
      <c r="BA230" s="26">
        <f>AZ230-BI230</f>
        <v>795</v>
      </c>
      <c r="BB230" s="26">
        <f>BA230-BJ230</f>
        <v>795</v>
      </c>
      <c r="BC230" s="26">
        <f>BB230-BK230</f>
        <v>795</v>
      </c>
      <c r="BD230" s="26">
        <f>BC230-BL230</f>
        <v>795</v>
      </c>
      <c r="BE230" s="26">
        <f>IF(AV230&gt;0.005,MIN(AV230,INDEX($AN230:$AU230,1,B$32)),0)</f>
        <v>0</v>
      </c>
      <c r="BF230" s="26">
        <f>IF(AW230&gt;0.005,MIN(AW230,INDEX($AN230:$AU230,1,C$32)),0)</f>
        <v>0</v>
      </c>
      <c r="BG230" s="26">
        <f>IF(AX230&gt;0.005,MIN(AX230,INDEX($AN230:$AU230,1,D$32)),0)</f>
        <v>0</v>
      </c>
      <c r="BH230" s="26">
        <f>IF(AY230&gt;0.005,MIN(AY230,INDEX($AN230:$AU230,1,E$32)),0)</f>
        <v>0</v>
      </c>
      <c r="BI230" s="26">
        <f>IF(AZ230&gt;0.005,MIN(AZ230,INDEX($AN230:$AU230,1,F$32)),0)</f>
        <v>0</v>
      </c>
      <c r="BJ230" s="26">
        <f>IF(BA230&gt;0.005,MIN(BA230,INDEX($AN230:$AU230,1,G$32)),0)</f>
        <v>0</v>
      </c>
      <c r="BK230" s="26">
        <f>IF(BB230&gt;0.005,MIN(BB230,INDEX($AN230:$AU230,1,H$32)),0)</f>
        <v>0</v>
      </c>
      <c r="BL230" s="26">
        <f>IF(BC230&gt;0.005,MIN(BC230,INDEX($AN230:$AU230,1,I$32)),0)</f>
        <v>0</v>
      </c>
      <c r="BM230" s="27">
        <f>IF(M230-J230&gt;0.005,1,0)</f>
        <v>0</v>
      </c>
    </row>
    <row r="231">
      <c r="A231" s="14" t="n">
        <v>195</v>
      </c>
      <c r="B231" s="26">
        <f>IF(AN231-INDEX($BE231:$BL231,1,$J$22)&lt;0.5,0,AN231-INDEX($BE231:$BL231,1,$J$22))</f>
        <v>0</v>
      </c>
      <c r="C231" s="26">
        <f>IF(AO231-INDEX($BE231:$BL231,1,$J$23)&lt;0.5,0,AO231-INDEX($BE231:$BL231,1,$J$23))</f>
        <v>0</v>
      </c>
      <c r="D231" s="26">
        <f>IF(AP231-INDEX($BE231:$BL231,1,$J$24)&lt;0.5,0,AP231-INDEX($BE231:$BL231,1,$J$24))</f>
        <v>0</v>
      </c>
      <c r="E231" s="26">
        <f>IF(AQ231-INDEX($BE231:$BL231,1,$J$25)&lt;0.5,0,AQ231-INDEX($BE231:$BL231,1,$J$25))</f>
        <v>0</v>
      </c>
      <c r="F231" s="26">
        <f>IF(AR231-INDEX($BE231:$BL231,1,$J$26)&lt;0.5,0,AR231-INDEX($BE231:$BL231,1,$J$26))</f>
        <v>0</v>
      </c>
      <c r="G231" s="26">
        <f>IF(AS231-INDEX($BE231:$BL231,1,$J$27)&lt;0.5,0,AS231-INDEX($BE231:$BL231,1,$J$27))</f>
        <v>0</v>
      </c>
      <c r="H231" s="26">
        <f>IF(AT231-INDEX($BE231:$BL231,1,$J$28)&lt;0.5,0,AT231-INDEX($BE231:$BL231,1,$J$28))</f>
        <v>0</v>
      </c>
      <c r="I231" s="26">
        <f>IF(AU231-INDEX($BE231:$BL231,1,$J$29)&lt;0.5,0,AU231-INDEX($BE231:$BL231,1,$J$29))</f>
        <v>0</v>
      </c>
      <c r="J231" s="13">
        <f>SUM(B231:I231)</f>
        <v>0</v>
      </c>
      <c r="K231" s="26">
        <f>SUM(O231:V231)</f>
        <v>0</v>
      </c>
      <c r="L231" s="26">
        <f>SUM(W231:AD231)+SUM(BE231:BL231)</f>
        <v>0</v>
      </c>
      <c r="M231" s="26">
        <f>J230</f>
        <v>0</v>
      </c>
      <c r="N231" s="27">
        <f>IF(M231&gt;0,1,0)</f>
        <v>0</v>
      </c>
      <c r="O231" s="26">
        <f>B230*$B$12/1200</f>
        <v>0</v>
      </c>
      <c r="P231" s="26">
        <f>C230*$C$12/1200</f>
        <v>0</v>
      </c>
      <c r="Q231" s="26">
        <f>D230*$D$12/1200</f>
        <v>0</v>
      </c>
      <c r="R231" s="26">
        <f>E230*$E$12/1200</f>
        <v>0</v>
      </c>
      <c r="S231" s="26">
        <f>F230*$F$12/1200</f>
        <v>0</v>
      </c>
      <c r="T231" s="26">
        <f>G230*$G$12/1200</f>
        <v>0</v>
      </c>
      <c r="U231" s="26">
        <f>H230*$H$12/1200</f>
        <v>0</v>
      </c>
      <c r="V231" s="26">
        <f>I230*$I$12/1200</f>
        <v>0</v>
      </c>
      <c r="W231" s="26">
        <f>IF(B230&gt;0,MIN($B$13,B230+O231,AE231),0)</f>
        <v>0</v>
      </c>
      <c r="X231" s="26">
        <f>IF(C230&gt;0,MIN($C$13,C230+P231,AF231),0)</f>
        <v>0</v>
      </c>
      <c r="Y231" s="26">
        <f>IF(D230&gt;0,MIN($D$13,D230+Q231,AG231),0)</f>
        <v>0</v>
      </c>
      <c r="Z231" s="26">
        <f>IF(E230&gt;0,MIN($E$13,E230+R231,AH231),0)</f>
        <v>0</v>
      </c>
      <c r="AA231" s="26">
        <f>IF(F230&gt;0,MIN($F$13,F230+S231,AI231),0)</f>
        <v>0</v>
      </c>
      <c r="AB231" s="26">
        <f>IF(G230&gt;0,MIN($G$13,G230+T231,AJ231),0)</f>
        <v>0</v>
      </c>
      <c r="AC231" s="26">
        <f>IF(H230&gt;0,MIN($H$13,H230+U231,AK231),0)</f>
        <v>0</v>
      </c>
      <c r="AD231" s="26">
        <f>IF(I230&gt;0,MIN($I$13,I230+V231,AL231),0)</f>
        <v>0</v>
      </c>
      <c r="AE231" s="26">
        <f>$B$19</f>
        <v>795</v>
      </c>
      <c r="AF231" s="26">
        <f>AE231-W231</f>
        <v>795</v>
      </c>
      <c r="AG231" s="26">
        <f>AF231-X231</f>
        <v>795</v>
      </c>
      <c r="AH231" s="26">
        <f>AG231-Y231</f>
        <v>795</v>
      </c>
      <c r="AI231" s="26">
        <f>AH231-Z231</f>
        <v>795</v>
      </c>
      <c r="AJ231" s="26">
        <f>AI231-AA231</f>
        <v>795</v>
      </c>
      <c r="AK231" s="26">
        <f>AJ231-AB231</f>
        <v>795</v>
      </c>
      <c r="AL231" s="26">
        <f>AK231-AC231</f>
        <v>795</v>
      </c>
      <c r="AM231" s="26">
        <f>AL231-AD231</f>
        <v>795</v>
      </c>
      <c r="AN231" s="26">
        <f>B230+O231-W231</f>
        <v>0</v>
      </c>
      <c r="AO231" s="26">
        <f>C230+P231-X231</f>
        <v>0</v>
      </c>
      <c r="AP231" s="26">
        <f>D230+Q231-Y231</f>
        <v>0</v>
      </c>
      <c r="AQ231" s="26">
        <f>E230+R231-Z231</f>
        <v>0</v>
      </c>
      <c r="AR231" s="26">
        <f>F230+S231-AA231</f>
        <v>0</v>
      </c>
      <c r="AS231" s="26">
        <f>G230+T231-AB231</f>
        <v>0</v>
      </c>
      <c r="AT231" s="26">
        <f>H230+U231-AC231</f>
        <v>0</v>
      </c>
      <c r="AU231" s="26">
        <f>I230+V231-AD231</f>
        <v>0</v>
      </c>
      <c r="AV231" s="26">
        <f>AM231</f>
        <v>795</v>
      </c>
      <c r="AW231" s="26">
        <f>AV231-BE231</f>
        <v>795</v>
      </c>
      <c r="AX231" s="26">
        <f>AW231-BF231</f>
        <v>795</v>
      </c>
      <c r="AY231" s="26">
        <f>AX231-BG231</f>
        <v>795</v>
      </c>
      <c r="AZ231" s="26">
        <f>AY231-BH231</f>
        <v>795</v>
      </c>
      <c r="BA231" s="26">
        <f>AZ231-BI231</f>
        <v>795</v>
      </c>
      <c r="BB231" s="26">
        <f>BA231-BJ231</f>
        <v>795</v>
      </c>
      <c r="BC231" s="26">
        <f>BB231-BK231</f>
        <v>795</v>
      </c>
      <c r="BD231" s="26">
        <f>BC231-BL231</f>
        <v>795</v>
      </c>
      <c r="BE231" s="26">
        <f>IF(AV231&gt;0.005,MIN(AV231,INDEX($AN231:$AU231,1,B$32)),0)</f>
        <v>0</v>
      </c>
      <c r="BF231" s="26">
        <f>IF(AW231&gt;0.005,MIN(AW231,INDEX($AN231:$AU231,1,C$32)),0)</f>
        <v>0</v>
      </c>
      <c r="BG231" s="26">
        <f>IF(AX231&gt;0.005,MIN(AX231,INDEX($AN231:$AU231,1,D$32)),0)</f>
        <v>0</v>
      </c>
      <c r="BH231" s="26">
        <f>IF(AY231&gt;0.005,MIN(AY231,INDEX($AN231:$AU231,1,E$32)),0)</f>
        <v>0</v>
      </c>
      <c r="BI231" s="26">
        <f>IF(AZ231&gt;0.005,MIN(AZ231,INDEX($AN231:$AU231,1,F$32)),0)</f>
        <v>0</v>
      </c>
      <c r="BJ231" s="26">
        <f>IF(BA231&gt;0.005,MIN(BA231,INDEX($AN231:$AU231,1,G$32)),0)</f>
        <v>0</v>
      </c>
      <c r="BK231" s="26">
        <f>IF(BB231&gt;0.005,MIN(BB231,INDEX($AN231:$AU231,1,H$32)),0)</f>
        <v>0</v>
      </c>
      <c r="BL231" s="26">
        <f>IF(BC231&gt;0.005,MIN(BC231,INDEX($AN231:$AU231,1,I$32)),0)</f>
        <v>0</v>
      </c>
      <c r="BM231" s="27">
        <f>IF(M231-J231&gt;0.005,1,0)</f>
        <v>0</v>
      </c>
    </row>
    <row r="232">
      <c r="A232" s="14" t="n">
        <v>196</v>
      </c>
      <c r="B232" s="26">
        <f>IF(AN232-INDEX($BE232:$BL232,1,$J$22)&lt;0.5,0,AN232-INDEX($BE232:$BL232,1,$J$22))</f>
        <v>0</v>
      </c>
      <c r="C232" s="26">
        <f>IF(AO232-INDEX($BE232:$BL232,1,$J$23)&lt;0.5,0,AO232-INDEX($BE232:$BL232,1,$J$23))</f>
        <v>0</v>
      </c>
      <c r="D232" s="26">
        <f>IF(AP232-INDEX($BE232:$BL232,1,$J$24)&lt;0.5,0,AP232-INDEX($BE232:$BL232,1,$J$24))</f>
        <v>0</v>
      </c>
      <c r="E232" s="26">
        <f>IF(AQ232-INDEX($BE232:$BL232,1,$J$25)&lt;0.5,0,AQ232-INDEX($BE232:$BL232,1,$J$25))</f>
        <v>0</v>
      </c>
      <c r="F232" s="26">
        <f>IF(AR232-INDEX($BE232:$BL232,1,$J$26)&lt;0.5,0,AR232-INDEX($BE232:$BL232,1,$J$26))</f>
        <v>0</v>
      </c>
      <c r="G232" s="26">
        <f>IF(AS232-INDEX($BE232:$BL232,1,$J$27)&lt;0.5,0,AS232-INDEX($BE232:$BL232,1,$J$27))</f>
        <v>0</v>
      </c>
      <c r="H232" s="26">
        <f>IF(AT232-INDEX($BE232:$BL232,1,$J$28)&lt;0.5,0,AT232-INDEX($BE232:$BL232,1,$J$28))</f>
        <v>0</v>
      </c>
      <c r="I232" s="26">
        <f>IF(AU232-INDEX($BE232:$BL232,1,$J$29)&lt;0.5,0,AU232-INDEX($BE232:$BL232,1,$J$29))</f>
        <v>0</v>
      </c>
      <c r="J232" s="13">
        <f>SUM(B232:I232)</f>
        <v>0</v>
      </c>
      <c r="K232" s="26">
        <f>SUM(O232:V232)</f>
        <v>0</v>
      </c>
      <c r="L232" s="26">
        <f>SUM(W232:AD232)+SUM(BE232:BL232)</f>
        <v>0</v>
      </c>
      <c r="M232" s="26">
        <f>J231</f>
        <v>0</v>
      </c>
      <c r="N232" s="27">
        <f>IF(M232&gt;0,1,0)</f>
        <v>0</v>
      </c>
      <c r="O232" s="26">
        <f>B231*$B$12/1200</f>
        <v>0</v>
      </c>
      <c r="P232" s="26">
        <f>C231*$C$12/1200</f>
        <v>0</v>
      </c>
      <c r="Q232" s="26">
        <f>D231*$D$12/1200</f>
        <v>0</v>
      </c>
      <c r="R232" s="26">
        <f>E231*$E$12/1200</f>
        <v>0</v>
      </c>
      <c r="S232" s="26">
        <f>F231*$F$12/1200</f>
        <v>0</v>
      </c>
      <c r="T232" s="26">
        <f>G231*$G$12/1200</f>
        <v>0</v>
      </c>
      <c r="U232" s="26">
        <f>H231*$H$12/1200</f>
        <v>0</v>
      </c>
      <c r="V232" s="26">
        <f>I231*$I$12/1200</f>
        <v>0</v>
      </c>
      <c r="W232" s="26">
        <f>IF(B231&gt;0,MIN($B$13,B231+O232,AE232),0)</f>
        <v>0</v>
      </c>
      <c r="X232" s="26">
        <f>IF(C231&gt;0,MIN($C$13,C231+P232,AF232),0)</f>
        <v>0</v>
      </c>
      <c r="Y232" s="26">
        <f>IF(D231&gt;0,MIN($D$13,D231+Q232,AG232),0)</f>
        <v>0</v>
      </c>
      <c r="Z232" s="26">
        <f>IF(E231&gt;0,MIN($E$13,E231+R232,AH232),0)</f>
        <v>0</v>
      </c>
      <c r="AA232" s="26">
        <f>IF(F231&gt;0,MIN($F$13,F231+S232,AI232),0)</f>
        <v>0</v>
      </c>
      <c r="AB232" s="26">
        <f>IF(G231&gt;0,MIN($G$13,G231+T232,AJ232),0)</f>
        <v>0</v>
      </c>
      <c r="AC232" s="26">
        <f>IF(H231&gt;0,MIN($H$13,H231+U232,AK232),0)</f>
        <v>0</v>
      </c>
      <c r="AD232" s="26">
        <f>IF(I231&gt;0,MIN($I$13,I231+V232,AL232),0)</f>
        <v>0</v>
      </c>
      <c r="AE232" s="26">
        <f>$B$19</f>
        <v>795</v>
      </c>
      <c r="AF232" s="26">
        <f>AE232-W232</f>
        <v>795</v>
      </c>
      <c r="AG232" s="26">
        <f>AF232-X232</f>
        <v>795</v>
      </c>
      <c r="AH232" s="26">
        <f>AG232-Y232</f>
        <v>795</v>
      </c>
      <c r="AI232" s="26">
        <f>AH232-Z232</f>
        <v>795</v>
      </c>
      <c r="AJ232" s="26">
        <f>AI232-AA232</f>
        <v>795</v>
      </c>
      <c r="AK232" s="26">
        <f>AJ232-AB232</f>
        <v>795</v>
      </c>
      <c r="AL232" s="26">
        <f>AK232-AC232</f>
        <v>795</v>
      </c>
      <c r="AM232" s="26">
        <f>AL232-AD232</f>
        <v>795</v>
      </c>
      <c r="AN232" s="26">
        <f>B231+O232-W232</f>
        <v>0</v>
      </c>
      <c r="AO232" s="26">
        <f>C231+P232-X232</f>
        <v>0</v>
      </c>
      <c r="AP232" s="26">
        <f>D231+Q232-Y232</f>
        <v>0</v>
      </c>
      <c r="AQ232" s="26">
        <f>E231+R232-Z232</f>
        <v>0</v>
      </c>
      <c r="AR232" s="26">
        <f>F231+S232-AA232</f>
        <v>0</v>
      </c>
      <c r="AS232" s="26">
        <f>G231+T232-AB232</f>
        <v>0</v>
      </c>
      <c r="AT232" s="26">
        <f>H231+U232-AC232</f>
        <v>0</v>
      </c>
      <c r="AU232" s="26">
        <f>I231+V232-AD232</f>
        <v>0</v>
      </c>
      <c r="AV232" s="26">
        <f>AM232</f>
        <v>795</v>
      </c>
      <c r="AW232" s="26">
        <f>AV232-BE232</f>
        <v>795</v>
      </c>
      <c r="AX232" s="26">
        <f>AW232-BF232</f>
        <v>795</v>
      </c>
      <c r="AY232" s="26">
        <f>AX232-BG232</f>
        <v>795</v>
      </c>
      <c r="AZ232" s="26">
        <f>AY232-BH232</f>
        <v>795</v>
      </c>
      <c r="BA232" s="26">
        <f>AZ232-BI232</f>
        <v>795</v>
      </c>
      <c r="BB232" s="26">
        <f>BA232-BJ232</f>
        <v>795</v>
      </c>
      <c r="BC232" s="26">
        <f>BB232-BK232</f>
        <v>795</v>
      </c>
      <c r="BD232" s="26">
        <f>BC232-BL232</f>
        <v>795</v>
      </c>
      <c r="BE232" s="26">
        <f>IF(AV232&gt;0.005,MIN(AV232,INDEX($AN232:$AU232,1,B$32)),0)</f>
        <v>0</v>
      </c>
      <c r="BF232" s="26">
        <f>IF(AW232&gt;0.005,MIN(AW232,INDEX($AN232:$AU232,1,C$32)),0)</f>
        <v>0</v>
      </c>
      <c r="BG232" s="26">
        <f>IF(AX232&gt;0.005,MIN(AX232,INDEX($AN232:$AU232,1,D$32)),0)</f>
        <v>0</v>
      </c>
      <c r="BH232" s="26">
        <f>IF(AY232&gt;0.005,MIN(AY232,INDEX($AN232:$AU232,1,E$32)),0)</f>
        <v>0</v>
      </c>
      <c r="BI232" s="26">
        <f>IF(AZ232&gt;0.005,MIN(AZ232,INDEX($AN232:$AU232,1,F$32)),0)</f>
        <v>0</v>
      </c>
      <c r="BJ232" s="26">
        <f>IF(BA232&gt;0.005,MIN(BA232,INDEX($AN232:$AU232,1,G$32)),0)</f>
        <v>0</v>
      </c>
      <c r="BK232" s="26">
        <f>IF(BB232&gt;0.005,MIN(BB232,INDEX($AN232:$AU232,1,H$32)),0)</f>
        <v>0</v>
      </c>
      <c r="BL232" s="26">
        <f>IF(BC232&gt;0.005,MIN(BC232,INDEX($AN232:$AU232,1,I$32)),0)</f>
        <v>0</v>
      </c>
      <c r="BM232" s="27">
        <f>IF(M232-J232&gt;0.005,1,0)</f>
        <v>0</v>
      </c>
    </row>
    <row r="233">
      <c r="A233" s="14" t="n">
        <v>197</v>
      </c>
      <c r="B233" s="26">
        <f>IF(AN233-INDEX($BE233:$BL233,1,$J$22)&lt;0.5,0,AN233-INDEX($BE233:$BL233,1,$J$22))</f>
        <v>0</v>
      </c>
      <c r="C233" s="26">
        <f>IF(AO233-INDEX($BE233:$BL233,1,$J$23)&lt;0.5,0,AO233-INDEX($BE233:$BL233,1,$J$23))</f>
        <v>0</v>
      </c>
      <c r="D233" s="26">
        <f>IF(AP233-INDEX($BE233:$BL233,1,$J$24)&lt;0.5,0,AP233-INDEX($BE233:$BL233,1,$J$24))</f>
        <v>0</v>
      </c>
      <c r="E233" s="26">
        <f>IF(AQ233-INDEX($BE233:$BL233,1,$J$25)&lt;0.5,0,AQ233-INDEX($BE233:$BL233,1,$J$25))</f>
        <v>0</v>
      </c>
      <c r="F233" s="26">
        <f>IF(AR233-INDEX($BE233:$BL233,1,$J$26)&lt;0.5,0,AR233-INDEX($BE233:$BL233,1,$J$26))</f>
        <v>0</v>
      </c>
      <c r="G233" s="26">
        <f>IF(AS233-INDEX($BE233:$BL233,1,$J$27)&lt;0.5,0,AS233-INDEX($BE233:$BL233,1,$J$27))</f>
        <v>0</v>
      </c>
      <c r="H233" s="26">
        <f>IF(AT233-INDEX($BE233:$BL233,1,$J$28)&lt;0.5,0,AT233-INDEX($BE233:$BL233,1,$J$28))</f>
        <v>0</v>
      </c>
      <c r="I233" s="26">
        <f>IF(AU233-INDEX($BE233:$BL233,1,$J$29)&lt;0.5,0,AU233-INDEX($BE233:$BL233,1,$J$29))</f>
        <v>0</v>
      </c>
      <c r="J233" s="13">
        <f>SUM(B233:I233)</f>
        <v>0</v>
      </c>
      <c r="K233" s="26">
        <f>SUM(O233:V233)</f>
        <v>0</v>
      </c>
      <c r="L233" s="26">
        <f>SUM(W233:AD233)+SUM(BE233:BL233)</f>
        <v>0</v>
      </c>
      <c r="M233" s="26">
        <f>J232</f>
        <v>0</v>
      </c>
      <c r="N233" s="27">
        <f>IF(M233&gt;0,1,0)</f>
        <v>0</v>
      </c>
      <c r="O233" s="26">
        <f>B232*$B$12/1200</f>
        <v>0</v>
      </c>
      <c r="P233" s="26">
        <f>C232*$C$12/1200</f>
        <v>0</v>
      </c>
      <c r="Q233" s="26">
        <f>D232*$D$12/1200</f>
        <v>0</v>
      </c>
      <c r="R233" s="26">
        <f>E232*$E$12/1200</f>
        <v>0</v>
      </c>
      <c r="S233" s="26">
        <f>F232*$F$12/1200</f>
        <v>0</v>
      </c>
      <c r="T233" s="26">
        <f>G232*$G$12/1200</f>
        <v>0</v>
      </c>
      <c r="U233" s="26">
        <f>H232*$H$12/1200</f>
        <v>0</v>
      </c>
      <c r="V233" s="26">
        <f>I232*$I$12/1200</f>
        <v>0</v>
      </c>
      <c r="W233" s="26">
        <f>IF(B232&gt;0,MIN($B$13,B232+O233,AE233),0)</f>
        <v>0</v>
      </c>
      <c r="X233" s="26">
        <f>IF(C232&gt;0,MIN($C$13,C232+P233,AF233),0)</f>
        <v>0</v>
      </c>
      <c r="Y233" s="26">
        <f>IF(D232&gt;0,MIN($D$13,D232+Q233,AG233),0)</f>
        <v>0</v>
      </c>
      <c r="Z233" s="26">
        <f>IF(E232&gt;0,MIN($E$13,E232+R233,AH233),0)</f>
        <v>0</v>
      </c>
      <c r="AA233" s="26">
        <f>IF(F232&gt;0,MIN($F$13,F232+S233,AI233),0)</f>
        <v>0</v>
      </c>
      <c r="AB233" s="26">
        <f>IF(G232&gt;0,MIN($G$13,G232+T233,AJ233),0)</f>
        <v>0</v>
      </c>
      <c r="AC233" s="26">
        <f>IF(H232&gt;0,MIN($H$13,H232+U233,AK233),0)</f>
        <v>0</v>
      </c>
      <c r="AD233" s="26">
        <f>IF(I232&gt;0,MIN($I$13,I232+V233,AL233),0)</f>
        <v>0</v>
      </c>
      <c r="AE233" s="26">
        <f>$B$19</f>
        <v>795</v>
      </c>
      <c r="AF233" s="26">
        <f>AE233-W233</f>
        <v>795</v>
      </c>
      <c r="AG233" s="26">
        <f>AF233-X233</f>
        <v>795</v>
      </c>
      <c r="AH233" s="26">
        <f>AG233-Y233</f>
        <v>795</v>
      </c>
      <c r="AI233" s="26">
        <f>AH233-Z233</f>
        <v>795</v>
      </c>
      <c r="AJ233" s="26">
        <f>AI233-AA233</f>
        <v>795</v>
      </c>
      <c r="AK233" s="26">
        <f>AJ233-AB233</f>
        <v>795</v>
      </c>
      <c r="AL233" s="26">
        <f>AK233-AC233</f>
        <v>795</v>
      </c>
      <c r="AM233" s="26">
        <f>AL233-AD233</f>
        <v>795</v>
      </c>
      <c r="AN233" s="26">
        <f>B232+O233-W233</f>
        <v>0</v>
      </c>
      <c r="AO233" s="26">
        <f>C232+P233-X233</f>
        <v>0</v>
      </c>
      <c r="AP233" s="26">
        <f>D232+Q233-Y233</f>
        <v>0</v>
      </c>
      <c r="AQ233" s="26">
        <f>E232+R233-Z233</f>
        <v>0</v>
      </c>
      <c r="AR233" s="26">
        <f>F232+S233-AA233</f>
        <v>0</v>
      </c>
      <c r="AS233" s="26">
        <f>G232+T233-AB233</f>
        <v>0</v>
      </c>
      <c r="AT233" s="26">
        <f>H232+U233-AC233</f>
        <v>0</v>
      </c>
      <c r="AU233" s="26">
        <f>I232+V233-AD233</f>
        <v>0</v>
      </c>
      <c r="AV233" s="26">
        <f>AM233</f>
        <v>795</v>
      </c>
      <c r="AW233" s="26">
        <f>AV233-BE233</f>
        <v>795</v>
      </c>
      <c r="AX233" s="26">
        <f>AW233-BF233</f>
        <v>795</v>
      </c>
      <c r="AY233" s="26">
        <f>AX233-BG233</f>
        <v>795</v>
      </c>
      <c r="AZ233" s="26">
        <f>AY233-BH233</f>
        <v>795</v>
      </c>
      <c r="BA233" s="26">
        <f>AZ233-BI233</f>
        <v>795</v>
      </c>
      <c r="BB233" s="26">
        <f>BA233-BJ233</f>
        <v>795</v>
      </c>
      <c r="BC233" s="26">
        <f>BB233-BK233</f>
        <v>795</v>
      </c>
      <c r="BD233" s="26">
        <f>BC233-BL233</f>
        <v>795</v>
      </c>
      <c r="BE233" s="26">
        <f>IF(AV233&gt;0.005,MIN(AV233,INDEX($AN233:$AU233,1,B$32)),0)</f>
        <v>0</v>
      </c>
      <c r="BF233" s="26">
        <f>IF(AW233&gt;0.005,MIN(AW233,INDEX($AN233:$AU233,1,C$32)),0)</f>
        <v>0</v>
      </c>
      <c r="BG233" s="26">
        <f>IF(AX233&gt;0.005,MIN(AX233,INDEX($AN233:$AU233,1,D$32)),0)</f>
        <v>0</v>
      </c>
      <c r="BH233" s="26">
        <f>IF(AY233&gt;0.005,MIN(AY233,INDEX($AN233:$AU233,1,E$32)),0)</f>
        <v>0</v>
      </c>
      <c r="BI233" s="26">
        <f>IF(AZ233&gt;0.005,MIN(AZ233,INDEX($AN233:$AU233,1,F$32)),0)</f>
        <v>0</v>
      </c>
      <c r="BJ233" s="26">
        <f>IF(BA233&gt;0.005,MIN(BA233,INDEX($AN233:$AU233,1,G$32)),0)</f>
        <v>0</v>
      </c>
      <c r="BK233" s="26">
        <f>IF(BB233&gt;0.005,MIN(BB233,INDEX($AN233:$AU233,1,H$32)),0)</f>
        <v>0</v>
      </c>
      <c r="BL233" s="26">
        <f>IF(BC233&gt;0.005,MIN(BC233,INDEX($AN233:$AU233,1,I$32)),0)</f>
        <v>0</v>
      </c>
      <c r="BM233" s="27">
        <f>IF(M233-J233&gt;0.005,1,0)</f>
        <v>0</v>
      </c>
    </row>
    <row r="234">
      <c r="A234" s="14" t="n">
        <v>198</v>
      </c>
      <c r="B234" s="26">
        <f>IF(AN234-INDEX($BE234:$BL234,1,$J$22)&lt;0.5,0,AN234-INDEX($BE234:$BL234,1,$J$22))</f>
        <v>0</v>
      </c>
      <c r="C234" s="26">
        <f>IF(AO234-INDEX($BE234:$BL234,1,$J$23)&lt;0.5,0,AO234-INDEX($BE234:$BL234,1,$J$23))</f>
        <v>0</v>
      </c>
      <c r="D234" s="26">
        <f>IF(AP234-INDEX($BE234:$BL234,1,$J$24)&lt;0.5,0,AP234-INDEX($BE234:$BL234,1,$J$24))</f>
        <v>0</v>
      </c>
      <c r="E234" s="26">
        <f>IF(AQ234-INDEX($BE234:$BL234,1,$J$25)&lt;0.5,0,AQ234-INDEX($BE234:$BL234,1,$J$25))</f>
        <v>0</v>
      </c>
      <c r="F234" s="26">
        <f>IF(AR234-INDEX($BE234:$BL234,1,$J$26)&lt;0.5,0,AR234-INDEX($BE234:$BL234,1,$J$26))</f>
        <v>0</v>
      </c>
      <c r="G234" s="26">
        <f>IF(AS234-INDEX($BE234:$BL234,1,$J$27)&lt;0.5,0,AS234-INDEX($BE234:$BL234,1,$J$27))</f>
        <v>0</v>
      </c>
      <c r="H234" s="26">
        <f>IF(AT234-INDEX($BE234:$BL234,1,$J$28)&lt;0.5,0,AT234-INDEX($BE234:$BL234,1,$J$28))</f>
        <v>0</v>
      </c>
      <c r="I234" s="26">
        <f>IF(AU234-INDEX($BE234:$BL234,1,$J$29)&lt;0.5,0,AU234-INDEX($BE234:$BL234,1,$J$29))</f>
        <v>0</v>
      </c>
      <c r="J234" s="13">
        <f>SUM(B234:I234)</f>
        <v>0</v>
      </c>
      <c r="K234" s="26">
        <f>SUM(O234:V234)</f>
        <v>0</v>
      </c>
      <c r="L234" s="26">
        <f>SUM(W234:AD234)+SUM(BE234:BL234)</f>
        <v>0</v>
      </c>
      <c r="M234" s="26">
        <f>J233</f>
        <v>0</v>
      </c>
      <c r="N234" s="27">
        <f>IF(M234&gt;0,1,0)</f>
        <v>0</v>
      </c>
      <c r="O234" s="26">
        <f>B233*$B$12/1200</f>
        <v>0</v>
      </c>
      <c r="P234" s="26">
        <f>C233*$C$12/1200</f>
        <v>0</v>
      </c>
      <c r="Q234" s="26">
        <f>D233*$D$12/1200</f>
        <v>0</v>
      </c>
      <c r="R234" s="26">
        <f>E233*$E$12/1200</f>
        <v>0</v>
      </c>
      <c r="S234" s="26">
        <f>F233*$F$12/1200</f>
        <v>0</v>
      </c>
      <c r="T234" s="26">
        <f>G233*$G$12/1200</f>
        <v>0</v>
      </c>
      <c r="U234" s="26">
        <f>H233*$H$12/1200</f>
        <v>0</v>
      </c>
      <c r="V234" s="26">
        <f>I233*$I$12/1200</f>
        <v>0</v>
      </c>
      <c r="W234" s="26">
        <f>IF(B233&gt;0,MIN($B$13,B233+O234,AE234),0)</f>
        <v>0</v>
      </c>
      <c r="X234" s="26">
        <f>IF(C233&gt;0,MIN($C$13,C233+P234,AF234),0)</f>
        <v>0</v>
      </c>
      <c r="Y234" s="26">
        <f>IF(D233&gt;0,MIN($D$13,D233+Q234,AG234),0)</f>
        <v>0</v>
      </c>
      <c r="Z234" s="26">
        <f>IF(E233&gt;0,MIN($E$13,E233+R234,AH234),0)</f>
        <v>0</v>
      </c>
      <c r="AA234" s="26">
        <f>IF(F233&gt;0,MIN($F$13,F233+S234,AI234),0)</f>
        <v>0</v>
      </c>
      <c r="AB234" s="26">
        <f>IF(G233&gt;0,MIN($G$13,G233+T234,AJ234),0)</f>
        <v>0</v>
      </c>
      <c r="AC234" s="26">
        <f>IF(H233&gt;0,MIN($H$13,H233+U234,AK234),0)</f>
        <v>0</v>
      </c>
      <c r="AD234" s="26">
        <f>IF(I233&gt;0,MIN($I$13,I233+V234,AL234),0)</f>
        <v>0</v>
      </c>
      <c r="AE234" s="26">
        <f>$B$19</f>
        <v>795</v>
      </c>
      <c r="AF234" s="26">
        <f>AE234-W234</f>
        <v>795</v>
      </c>
      <c r="AG234" s="26">
        <f>AF234-X234</f>
        <v>795</v>
      </c>
      <c r="AH234" s="26">
        <f>AG234-Y234</f>
        <v>795</v>
      </c>
      <c r="AI234" s="26">
        <f>AH234-Z234</f>
        <v>795</v>
      </c>
      <c r="AJ234" s="26">
        <f>AI234-AA234</f>
        <v>795</v>
      </c>
      <c r="AK234" s="26">
        <f>AJ234-AB234</f>
        <v>795</v>
      </c>
      <c r="AL234" s="26">
        <f>AK234-AC234</f>
        <v>795</v>
      </c>
      <c r="AM234" s="26">
        <f>AL234-AD234</f>
        <v>795</v>
      </c>
      <c r="AN234" s="26">
        <f>B233+O234-W234</f>
        <v>0</v>
      </c>
      <c r="AO234" s="26">
        <f>C233+P234-X234</f>
        <v>0</v>
      </c>
      <c r="AP234" s="26">
        <f>D233+Q234-Y234</f>
        <v>0</v>
      </c>
      <c r="AQ234" s="26">
        <f>E233+R234-Z234</f>
        <v>0</v>
      </c>
      <c r="AR234" s="26">
        <f>F233+S234-AA234</f>
        <v>0</v>
      </c>
      <c r="AS234" s="26">
        <f>G233+T234-AB234</f>
        <v>0</v>
      </c>
      <c r="AT234" s="26">
        <f>H233+U234-AC234</f>
        <v>0</v>
      </c>
      <c r="AU234" s="26">
        <f>I233+V234-AD234</f>
        <v>0</v>
      </c>
      <c r="AV234" s="26">
        <f>AM234</f>
        <v>795</v>
      </c>
      <c r="AW234" s="26">
        <f>AV234-BE234</f>
        <v>795</v>
      </c>
      <c r="AX234" s="26">
        <f>AW234-BF234</f>
        <v>795</v>
      </c>
      <c r="AY234" s="26">
        <f>AX234-BG234</f>
        <v>795</v>
      </c>
      <c r="AZ234" s="26">
        <f>AY234-BH234</f>
        <v>795</v>
      </c>
      <c r="BA234" s="26">
        <f>AZ234-BI234</f>
        <v>795</v>
      </c>
      <c r="BB234" s="26">
        <f>BA234-BJ234</f>
        <v>795</v>
      </c>
      <c r="BC234" s="26">
        <f>BB234-BK234</f>
        <v>795</v>
      </c>
      <c r="BD234" s="26">
        <f>BC234-BL234</f>
        <v>795</v>
      </c>
      <c r="BE234" s="26">
        <f>IF(AV234&gt;0.005,MIN(AV234,INDEX($AN234:$AU234,1,B$32)),0)</f>
        <v>0</v>
      </c>
      <c r="BF234" s="26">
        <f>IF(AW234&gt;0.005,MIN(AW234,INDEX($AN234:$AU234,1,C$32)),0)</f>
        <v>0</v>
      </c>
      <c r="BG234" s="26">
        <f>IF(AX234&gt;0.005,MIN(AX234,INDEX($AN234:$AU234,1,D$32)),0)</f>
        <v>0</v>
      </c>
      <c r="BH234" s="26">
        <f>IF(AY234&gt;0.005,MIN(AY234,INDEX($AN234:$AU234,1,E$32)),0)</f>
        <v>0</v>
      </c>
      <c r="BI234" s="26">
        <f>IF(AZ234&gt;0.005,MIN(AZ234,INDEX($AN234:$AU234,1,F$32)),0)</f>
        <v>0</v>
      </c>
      <c r="BJ234" s="26">
        <f>IF(BA234&gt;0.005,MIN(BA234,INDEX($AN234:$AU234,1,G$32)),0)</f>
        <v>0</v>
      </c>
      <c r="BK234" s="26">
        <f>IF(BB234&gt;0.005,MIN(BB234,INDEX($AN234:$AU234,1,H$32)),0)</f>
        <v>0</v>
      </c>
      <c r="BL234" s="26">
        <f>IF(BC234&gt;0.005,MIN(BC234,INDEX($AN234:$AU234,1,I$32)),0)</f>
        <v>0</v>
      </c>
      <c r="BM234" s="27">
        <f>IF(M234-J234&gt;0.005,1,0)</f>
        <v>0</v>
      </c>
    </row>
    <row r="235">
      <c r="A235" s="14" t="n">
        <v>199</v>
      </c>
      <c r="B235" s="26">
        <f>IF(AN235-INDEX($BE235:$BL235,1,$J$22)&lt;0.5,0,AN235-INDEX($BE235:$BL235,1,$J$22))</f>
        <v>0</v>
      </c>
      <c r="C235" s="26">
        <f>IF(AO235-INDEX($BE235:$BL235,1,$J$23)&lt;0.5,0,AO235-INDEX($BE235:$BL235,1,$J$23))</f>
        <v>0</v>
      </c>
      <c r="D235" s="26">
        <f>IF(AP235-INDEX($BE235:$BL235,1,$J$24)&lt;0.5,0,AP235-INDEX($BE235:$BL235,1,$J$24))</f>
        <v>0</v>
      </c>
      <c r="E235" s="26">
        <f>IF(AQ235-INDEX($BE235:$BL235,1,$J$25)&lt;0.5,0,AQ235-INDEX($BE235:$BL235,1,$J$25))</f>
        <v>0</v>
      </c>
      <c r="F235" s="26">
        <f>IF(AR235-INDEX($BE235:$BL235,1,$J$26)&lt;0.5,0,AR235-INDEX($BE235:$BL235,1,$J$26))</f>
        <v>0</v>
      </c>
      <c r="G235" s="26">
        <f>IF(AS235-INDEX($BE235:$BL235,1,$J$27)&lt;0.5,0,AS235-INDEX($BE235:$BL235,1,$J$27))</f>
        <v>0</v>
      </c>
      <c r="H235" s="26">
        <f>IF(AT235-INDEX($BE235:$BL235,1,$J$28)&lt;0.5,0,AT235-INDEX($BE235:$BL235,1,$J$28))</f>
        <v>0</v>
      </c>
      <c r="I235" s="26">
        <f>IF(AU235-INDEX($BE235:$BL235,1,$J$29)&lt;0.5,0,AU235-INDEX($BE235:$BL235,1,$J$29))</f>
        <v>0</v>
      </c>
      <c r="J235" s="13">
        <f>SUM(B235:I235)</f>
        <v>0</v>
      </c>
      <c r="K235" s="26">
        <f>SUM(O235:V235)</f>
        <v>0</v>
      </c>
      <c r="L235" s="26">
        <f>SUM(W235:AD235)+SUM(BE235:BL235)</f>
        <v>0</v>
      </c>
      <c r="M235" s="26">
        <f>J234</f>
        <v>0</v>
      </c>
      <c r="N235" s="27">
        <f>IF(M235&gt;0,1,0)</f>
        <v>0</v>
      </c>
      <c r="O235" s="26">
        <f>B234*$B$12/1200</f>
        <v>0</v>
      </c>
      <c r="P235" s="26">
        <f>C234*$C$12/1200</f>
        <v>0</v>
      </c>
      <c r="Q235" s="26">
        <f>D234*$D$12/1200</f>
        <v>0</v>
      </c>
      <c r="R235" s="26">
        <f>E234*$E$12/1200</f>
        <v>0</v>
      </c>
      <c r="S235" s="26">
        <f>F234*$F$12/1200</f>
        <v>0</v>
      </c>
      <c r="T235" s="26">
        <f>G234*$G$12/1200</f>
        <v>0</v>
      </c>
      <c r="U235" s="26">
        <f>H234*$H$12/1200</f>
        <v>0</v>
      </c>
      <c r="V235" s="26">
        <f>I234*$I$12/1200</f>
        <v>0</v>
      </c>
      <c r="W235" s="26">
        <f>IF(B234&gt;0,MIN($B$13,B234+O235,AE235),0)</f>
        <v>0</v>
      </c>
      <c r="X235" s="26">
        <f>IF(C234&gt;0,MIN($C$13,C234+P235,AF235),0)</f>
        <v>0</v>
      </c>
      <c r="Y235" s="26">
        <f>IF(D234&gt;0,MIN($D$13,D234+Q235,AG235),0)</f>
        <v>0</v>
      </c>
      <c r="Z235" s="26">
        <f>IF(E234&gt;0,MIN($E$13,E234+R235,AH235),0)</f>
        <v>0</v>
      </c>
      <c r="AA235" s="26">
        <f>IF(F234&gt;0,MIN($F$13,F234+S235,AI235),0)</f>
        <v>0</v>
      </c>
      <c r="AB235" s="26">
        <f>IF(G234&gt;0,MIN($G$13,G234+T235,AJ235),0)</f>
        <v>0</v>
      </c>
      <c r="AC235" s="26">
        <f>IF(H234&gt;0,MIN($H$13,H234+U235,AK235),0)</f>
        <v>0</v>
      </c>
      <c r="AD235" s="26">
        <f>IF(I234&gt;0,MIN($I$13,I234+V235,AL235),0)</f>
        <v>0</v>
      </c>
      <c r="AE235" s="26">
        <f>$B$19</f>
        <v>795</v>
      </c>
      <c r="AF235" s="26">
        <f>AE235-W235</f>
        <v>795</v>
      </c>
      <c r="AG235" s="26">
        <f>AF235-X235</f>
        <v>795</v>
      </c>
      <c r="AH235" s="26">
        <f>AG235-Y235</f>
        <v>795</v>
      </c>
      <c r="AI235" s="26">
        <f>AH235-Z235</f>
        <v>795</v>
      </c>
      <c r="AJ235" s="26">
        <f>AI235-AA235</f>
        <v>795</v>
      </c>
      <c r="AK235" s="26">
        <f>AJ235-AB235</f>
        <v>795</v>
      </c>
      <c r="AL235" s="26">
        <f>AK235-AC235</f>
        <v>795</v>
      </c>
      <c r="AM235" s="26">
        <f>AL235-AD235</f>
        <v>795</v>
      </c>
      <c r="AN235" s="26">
        <f>B234+O235-W235</f>
        <v>0</v>
      </c>
      <c r="AO235" s="26">
        <f>C234+P235-X235</f>
        <v>0</v>
      </c>
      <c r="AP235" s="26">
        <f>D234+Q235-Y235</f>
        <v>0</v>
      </c>
      <c r="AQ235" s="26">
        <f>E234+R235-Z235</f>
        <v>0</v>
      </c>
      <c r="AR235" s="26">
        <f>F234+S235-AA235</f>
        <v>0</v>
      </c>
      <c r="AS235" s="26">
        <f>G234+T235-AB235</f>
        <v>0</v>
      </c>
      <c r="AT235" s="26">
        <f>H234+U235-AC235</f>
        <v>0</v>
      </c>
      <c r="AU235" s="26">
        <f>I234+V235-AD235</f>
        <v>0</v>
      </c>
      <c r="AV235" s="26">
        <f>AM235</f>
        <v>795</v>
      </c>
      <c r="AW235" s="26">
        <f>AV235-BE235</f>
        <v>795</v>
      </c>
      <c r="AX235" s="26">
        <f>AW235-BF235</f>
        <v>795</v>
      </c>
      <c r="AY235" s="26">
        <f>AX235-BG235</f>
        <v>795</v>
      </c>
      <c r="AZ235" s="26">
        <f>AY235-BH235</f>
        <v>795</v>
      </c>
      <c r="BA235" s="26">
        <f>AZ235-BI235</f>
        <v>795</v>
      </c>
      <c r="BB235" s="26">
        <f>BA235-BJ235</f>
        <v>795</v>
      </c>
      <c r="BC235" s="26">
        <f>BB235-BK235</f>
        <v>795</v>
      </c>
      <c r="BD235" s="26">
        <f>BC235-BL235</f>
        <v>795</v>
      </c>
      <c r="BE235" s="26">
        <f>IF(AV235&gt;0.005,MIN(AV235,INDEX($AN235:$AU235,1,B$32)),0)</f>
        <v>0</v>
      </c>
      <c r="BF235" s="26">
        <f>IF(AW235&gt;0.005,MIN(AW235,INDEX($AN235:$AU235,1,C$32)),0)</f>
        <v>0</v>
      </c>
      <c r="BG235" s="26">
        <f>IF(AX235&gt;0.005,MIN(AX235,INDEX($AN235:$AU235,1,D$32)),0)</f>
        <v>0</v>
      </c>
      <c r="BH235" s="26">
        <f>IF(AY235&gt;0.005,MIN(AY235,INDEX($AN235:$AU235,1,E$32)),0)</f>
        <v>0</v>
      </c>
      <c r="BI235" s="26">
        <f>IF(AZ235&gt;0.005,MIN(AZ235,INDEX($AN235:$AU235,1,F$32)),0)</f>
        <v>0</v>
      </c>
      <c r="BJ235" s="26">
        <f>IF(BA235&gt;0.005,MIN(BA235,INDEX($AN235:$AU235,1,G$32)),0)</f>
        <v>0</v>
      </c>
      <c r="BK235" s="26">
        <f>IF(BB235&gt;0.005,MIN(BB235,INDEX($AN235:$AU235,1,H$32)),0)</f>
        <v>0</v>
      </c>
      <c r="BL235" s="26">
        <f>IF(BC235&gt;0.005,MIN(BC235,INDEX($AN235:$AU235,1,I$32)),0)</f>
        <v>0</v>
      </c>
      <c r="BM235" s="27">
        <f>IF(M235-J235&gt;0.005,1,0)</f>
        <v>0</v>
      </c>
    </row>
    <row r="236">
      <c r="A236" s="14" t="n">
        <v>200</v>
      </c>
      <c r="B236" s="26">
        <f>IF(AN236-INDEX($BE236:$BL236,1,$J$22)&lt;0.5,0,AN236-INDEX($BE236:$BL236,1,$J$22))</f>
        <v>0</v>
      </c>
      <c r="C236" s="26">
        <f>IF(AO236-INDEX($BE236:$BL236,1,$J$23)&lt;0.5,0,AO236-INDEX($BE236:$BL236,1,$J$23))</f>
        <v>0</v>
      </c>
      <c r="D236" s="26">
        <f>IF(AP236-INDEX($BE236:$BL236,1,$J$24)&lt;0.5,0,AP236-INDEX($BE236:$BL236,1,$J$24))</f>
        <v>0</v>
      </c>
      <c r="E236" s="26">
        <f>IF(AQ236-INDEX($BE236:$BL236,1,$J$25)&lt;0.5,0,AQ236-INDEX($BE236:$BL236,1,$J$25))</f>
        <v>0</v>
      </c>
      <c r="F236" s="26">
        <f>IF(AR236-INDEX($BE236:$BL236,1,$J$26)&lt;0.5,0,AR236-INDEX($BE236:$BL236,1,$J$26))</f>
        <v>0</v>
      </c>
      <c r="G236" s="26">
        <f>IF(AS236-INDEX($BE236:$BL236,1,$J$27)&lt;0.5,0,AS236-INDEX($BE236:$BL236,1,$J$27))</f>
        <v>0</v>
      </c>
      <c r="H236" s="26">
        <f>IF(AT236-INDEX($BE236:$BL236,1,$J$28)&lt;0.5,0,AT236-INDEX($BE236:$BL236,1,$J$28))</f>
        <v>0</v>
      </c>
      <c r="I236" s="26">
        <f>IF(AU236-INDEX($BE236:$BL236,1,$J$29)&lt;0.5,0,AU236-INDEX($BE236:$BL236,1,$J$29))</f>
        <v>0</v>
      </c>
      <c r="J236" s="13">
        <f>SUM(B236:I236)</f>
        <v>0</v>
      </c>
      <c r="K236" s="26">
        <f>SUM(O236:V236)</f>
        <v>0</v>
      </c>
      <c r="L236" s="26">
        <f>SUM(W236:AD236)+SUM(BE236:BL236)</f>
        <v>0</v>
      </c>
      <c r="M236" s="26">
        <f>J235</f>
        <v>0</v>
      </c>
      <c r="N236" s="27">
        <f>IF(M236&gt;0,1,0)</f>
        <v>0</v>
      </c>
      <c r="O236" s="26">
        <f>B235*$B$12/1200</f>
        <v>0</v>
      </c>
      <c r="P236" s="26">
        <f>C235*$C$12/1200</f>
        <v>0</v>
      </c>
      <c r="Q236" s="26">
        <f>D235*$D$12/1200</f>
        <v>0</v>
      </c>
      <c r="R236" s="26">
        <f>E235*$E$12/1200</f>
        <v>0</v>
      </c>
      <c r="S236" s="26">
        <f>F235*$F$12/1200</f>
        <v>0</v>
      </c>
      <c r="T236" s="26">
        <f>G235*$G$12/1200</f>
        <v>0</v>
      </c>
      <c r="U236" s="26">
        <f>H235*$H$12/1200</f>
        <v>0</v>
      </c>
      <c r="V236" s="26">
        <f>I235*$I$12/1200</f>
        <v>0</v>
      </c>
      <c r="W236" s="26">
        <f>IF(B235&gt;0,MIN($B$13,B235+O236,AE236),0)</f>
        <v>0</v>
      </c>
      <c r="X236" s="26">
        <f>IF(C235&gt;0,MIN($C$13,C235+P236,AF236),0)</f>
        <v>0</v>
      </c>
      <c r="Y236" s="26">
        <f>IF(D235&gt;0,MIN($D$13,D235+Q236,AG236),0)</f>
        <v>0</v>
      </c>
      <c r="Z236" s="26">
        <f>IF(E235&gt;0,MIN($E$13,E235+R236,AH236),0)</f>
        <v>0</v>
      </c>
      <c r="AA236" s="26">
        <f>IF(F235&gt;0,MIN($F$13,F235+S236,AI236),0)</f>
        <v>0</v>
      </c>
      <c r="AB236" s="26">
        <f>IF(G235&gt;0,MIN($G$13,G235+T236,AJ236),0)</f>
        <v>0</v>
      </c>
      <c r="AC236" s="26">
        <f>IF(H235&gt;0,MIN($H$13,H235+U236,AK236),0)</f>
        <v>0</v>
      </c>
      <c r="AD236" s="26">
        <f>IF(I235&gt;0,MIN($I$13,I235+V236,AL236),0)</f>
        <v>0</v>
      </c>
      <c r="AE236" s="26">
        <f>$B$19</f>
        <v>795</v>
      </c>
      <c r="AF236" s="26">
        <f>AE236-W236</f>
        <v>795</v>
      </c>
      <c r="AG236" s="26">
        <f>AF236-X236</f>
        <v>795</v>
      </c>
      <c r="AH236" s="26">
        <f>AG236-Y236</f>
        <v>795</v>
      </c>
      <c r="AI236" s="26">
        <f>AH236-Z236</f>
        <v>795</v>
      </c>
      <c r="AJ236" s="26">
        <f>AI236-AA236</f>
        <v>795</v>
      </c>
      <c r="AK236" s="26">
        <f>AJ236-AB236</f>
        <v>795</v>
      </c>
      <c r="AL236" s="26">
        <f>AK236-AC236</f>
        <v>795</v>
      </c>
      <c r="AM236" s="26">
        <f>AL236-AD236</f>
        <v>795</v>
      </c>
      <c r="AN236" s="26">
        <f>B235+O236-W236</f>
        <v>0</v>
      </c>
      <c r="AO236" s="26">
        <f>C235+P236-X236</f>
        <v>0</v>
      </c>
      <c r="AP236" s="26">
        <f>D235+Q236-Y236</f>
        <v>0</v>
      </c>
      <c r="AQ236" s="26">
        <f>E235+R236-Z236</f>
        <v>0</v>
      </c>
      <c r="AR236" s="26">
        <f>F235+S236-AA236</f>
        <v>0</v>
      </c>
      <c r="AS236" s="26">
        <f>G235+T236-AB236</f>
        <v>0</v>
      </c>
      <c r="AT236" s="26">
        <f>H235+U236-AC236</f>
        <v>0</v>
      </c>
      <c r="AU236" s="26">
        <f>I235+V236-AD236</f>
        <v>0</v>
      </c>
      <c r="AV236" s="26">
        <f>AM236</f>
        <v>795</v>
      </c>
      <c r="AW236" s="26">
        <f>AV236-BE236</f>
        <v>795</v>
      </c>
      <c r="AX236" s="26">
        <f>AW236-BF236</f>
        <v>795</v>
      </c>
      <c r="AY236" s="26">
        <f>AX236-BG236</f>
        <v>795</v>
      </c>
      <c r="AZ236" s="26">
        <f>AY236-BH236</f>
        <v>795</v>
      </c>
      <c r="BA236" s="26">
        <f>AZ236-BI236</f>
        <v>795</v>
      </c>
      <c r="BB236" s="26">
        <f>BA236-BJ236</f>
        <v>795</v>
      </c>
      <c r="BC236" s="26">
        <f>BB236-BK236</f>
        <v>795</v>
      </c>
      <c r="BD236" s="26">
        <f>BC236-BL236</f>
        <v>795</v>
      </c>
      <c r="BE236" s="26">
        <f>IF(AV236&gt;0.005,MIN(AV236,INDEX($AN236:$AU236,1,B$32)),0)</f>
        <v>0</v>
      </c>
      <c r="BF236" s="26">
        <f>IF(AW236&gt;0.005,MIN(AW236,INDEX($AN236:$AU236,1,C$32)),0)</f>
        <v>0</v>
      </c>
      <c r="BG236" s="26">
        <f>IF(AX236&gt;0.005,MIN(AX236,INDEX($AN236:$AU236,1,D$32)),0)</f>
        <v>0</v>
      </c>
      <c r="BH236" s="26">
        <f>IF(AY236&gt;0.005,MIN(AY236,INDEX($AN236:$AU236,1,E$32)),0)</f>
        <v>0</v>
      </c>
      <c r="BI236" s="26">
        <f>IF(AZ236&gt;0.005,MIN(AZ236,INDEX($AN236:$AU236,1,F$32)),0)</f>
        <v>0</v>
      </c>
      <c r="BJ236" s="26">
        <f>IF(BA236&gt;0.005,MIN(BA236,INDEX($AN236:$AU236,1,G$32)),0)</f>
        <v>0</v>
      </c>
      <c r="BK236" s="26">
        <f>IF(BB236&gt;0.005,MIN(BB236,INDEX($AN236:$AU236,1,H$32)),0)</f>
        <v>0</v>
      </c>
      <c r="BL236" s="26">
        <f>IF(BC236&gt;0.005,MIN(BC236,INDEX($AN236:$AU236,1,I$32)),0)</f>
        <v>0</v>
      </c>
      <c r="BM236" s="27">
        <f>IF(M236-J236&gt;0.005,1,0)</f>
        <v>0</v>
      </c>
    </row>
    <row r="237">
      <c r="A237" s="14" t="n">
        <v>201</v>
      </c>
      <c r="B237" s="26">
        <f>IF(AN237-INDEX($BE237:$BL237,1,$J$22)&lt;0.5,0,AN237-INDEX($BE237:$BL237,1,$J$22))</f>
        <v>0</v>
      </c>
      <c r="C237" s="26">
        <f>IF(AO237-INDEX($BE237:$BL237,1,$J$23)&lt;0.5,0,AO237-INDEX($BE237:$BL237,1,$J$23))</f>
        <v>0</v>
      </c>
      <c r="D237" s="26">
        <f>IF(AP237-INDEX($BE237:$BL237,1,$J$24)&lt;0.5,0,AP237-INDEX($BE237:$BL237,1,$J$24))</f>
        <v>0</v>
      </c>
      <c r="E237" s="26">
        <f>IF(AQ237-INDEX($BE237:$BL237,1,$J$25)&lt;0.5,0,AQ237-INDEX($BE237:$BL237,1,$J$25))</f>
        <v>0</v>
      </c>
      <c r="F237" s="26">
        <f>IF(AR237-INDEX($BE237:$BL237,1,$J$26)&lt;0.5,0,AR237-INDEX($BE237:$BL237,1,$J$26))</f>
        <v>0</v>
      </c>
      <c r="G237" s="26">
        <f>IF(AS237-INDEX($BE237:$BL237,1,$J$27)&lt;0.5,0,AS237-INDEX($BE237:$BL237,1,$J$27))</f>
        <v>0</v>
      </c>
      <c r="H237" s="26">
        <f>IF(AT237-INDEX($BE237:$BL237,1,$J$28)&lt;0.5,0,AT237-INDEX($BE237:$BL237,1,$J$28))</f>
        <v>0</v>
      </c>
      <c r="I237" s="26">
        <f>IF(AU237-INDEX($BE237:$BL237,1,$J$29)&lt;0.5,0,AU237-INDEX($BE237:$BL237,1,$J$29))</f>
        <v>0</v>
      </c>
      <c r="J237" s="13">
        <f>SUM(B237:I237)</f>
        <v>0</v>
      </c>
      <c r="K237" s="26">
        <f>SUM(O237:V237)</f>
        <v>0</v>
      </c>
      <c r="L237" s="26">
        <f>SUM(W237:AD237)+SUM(BE237:BL237)</f>
        <v>0</v>
      </c>
      <c r="M237" s="26">
        <f>J236</f>
        <v>0</v>
      </c>
      <c r="N237" s="27">
        <f>IF(M237&gt;0,1,0)</f>
        <v>0</v>
      </c>
      <c r="O237" s="26">
        <f>B236*$B$12/1200</f>
        <v>0</v>
      </c>
      <c r="P237" s="26">
        <f>C236*$C$12/1200</f>
        <v>0</v>
      </c>
      <c r="Q237" s="26">
        <f>D236*$D$12/1200</f>
        <v>0</v>
      </c>
      <c r="R237" s="26">
        <f>E236*$E$12/1200</f>
        <v>0</v>
      </c>
      <c r="S237" s="26">
        <f>F236*$F$12/1200</f>
        <v>0</v>
      </c>
      <c r="T237" s="26">
        <f>G236*$G$12/1200</f>
        <v>0</v>
      </c>
      <c r="U237" s="26">
        <f>H236*$H$12/1200</f>
        <v>0</v>
      </c>
      <c r="V237" s="26">
        <f>I236*$I$12/1200</f>
        <v>0</v>
      </c>
      <c r="W237" s="26">
        <f>IF(B236&gt;0,MIN($B$13,B236+O237,AE237),0)</f>
        <v>0</v>
      </c>
      <c r="X237" s="26">
        <f>IF(C236&gt;0,MIN($C$13,C236+P237,AF237),0)</f>
        <v>0</v>
      </c>
      <c r="Y237" s="26">
        <f>IF(D236&gt;0,MIN($D$13,D236+Q237,AG237),0)</f>
        <v>0</v>
      </c>
      <c r="Z237" s="26">
        <f>IF(E236&gt;0,MIN($E$13,E236+R237,AH237),0)</f>
        <v>0</v>
      </c>
      <c r="AA237" s="26">
        <f>IF(F236&gt;0,MIN($F$13,F236+S237,AI237),0)</f>
        <v>0</v>
      </c>
      <c r="AB237" s="26">
        <f>IF(G236&gt;0,MIN($G$13,G236+T237,AJ237),0)</f>
        <v>0</v>
      </c>
      <c r="AC237" s="26">
        <f>IF(H236&gt;0,MIN($H$13,H236+U237,AK237),0)</f>
        <v>0</v>
      </c>
      <c r="AD237" s="26">
        <f>IF(I236&gt;0,MIN($I$13,I236+V237,AL237),0)</f>
        <v>0</v>
      </c>
      <c r="AE237" s="26">
        <f>$B$19</f>
        <v>795</v>
      </c>
      <c r="AF237" s="26">
        <f>AE237-W237</f>
        <v>795</v>
      </c>
      <c r="AG237" s="26">
        <f>AF237-X237</f>
        <v>795</v>
      </c>
      <c r="AH237" s="26">
        <f>AG237-Y237</f>
        <v>795</v>
      </c>
      <c r="AI237" s="26">
        <f>AH237-Z237</f>
        <v>795</v>
      </c>
      <c r="AJ237" s="26">
        <f>AI237-AA237</f>
        <v>795</v>
      </c>
      <c r="AK237" s="26">
        <f>AJ237-AB237</f>
        <v>795</v>
      </c>
      <c r="AL237" s="26">
        <f>AK237-AC237</f>
        <v>795</v>
      </c>
      <c r="AM237" s="26">
        <f>AL237-AD237</f>
        <v>795</v>
      </c>
      <c r="AN237" s="26">
        <f>B236+O237-W237</f>
        <v>0</v>
      </c>
      <c r="AO237" s="26">
        <f>C236+P237-X237</f>
        <v>0</v>
      </c>
      <c r="AP237" s="26">
        <f>D236+Q237-Y237</f>
        <v>0</v>
      </c>
      <c r="AQ237" s="26">
        <f>E236+R237-Z237</f>
        <v>0</v>
      </c>
      <c r="AR237" s="26">
        <f>F236+S237-AA237</f>
        <v>0</v>
      </c>
      <c r="AS237" s="26">
        <f>G236+T237-AB237</f>
        <v>0</v>
      </c>
      <c r="AT237" s="26">
        <f>H236+U237-AC237</f>
        <v>0</v>
      </c>
      <c r="AU237" s="26">
        <f>I236+V237-AD237</f>
        <v>0</v>
      </c>
      <c r="AV237" s="26">
        <f>AM237</f>
        <v>795</v>
      </c>
      <c r="AW237" s="26">
        <f>AV237-BE237</f>
        <v>795</v>
      </c>
      <c r="AX237" s="26">
        <f>AW237-BF237</f>
        <v>795</v>
      </c>
      <c r="AY237" s="26">
        <f>AX237-BG237</f>
        <v>795</v>
      </c>
      <c r="AZ237" s="26">
        <f>AY237-BH237</f>
        <v>795</v>
      </c>
      <c r="BA237" s="26">
        <f>AZ237-BI237</f>
        <v>795</v>
      </c>
      <c r="BB237" s="26">
        <f>BA237-BJ237</f>
        <v>795</v>
      </c>
      <c r="BC237" s="26">
        <f>BB237-BK237</f>
        <v>795</v>
      </c>
      <c r="BD237" s="26">
        <f>BC237-BL237</f>
        <v>795</v>
      </c>
      <c r="BE237" s="26">
        <f>IF(AV237&gt;0.005,MIN(AV237,INDEX($AN237:$AU237,1,B$32)),0)</f>
        <v>0</v>
      </c>
      <c r="BF237" s="26">
        <f>IF(AW237&gt;0.005,MIN(AW237,INDEX($AN237:$AU237,1,C$32)),0)</f>
        <v>0</v>
      </c>
      <c r="BG237" s="26">
        <f>IF(AX237&gt;0.005,MIN(AX237,INDEX($AN237:$AU237,1,D$32)),0)</f>
        <v>0</v>
      </c>
      <c r="BH237" s="26">
        <f>IF(AY237&gt;0.005,MIN(AY237,INDEX($AN237:$AU237,1,E$32)),0)</f>
        <v>0</v>
      </c>
      <c r="BI237" s="26">
        <f>IF(AZ237&gt;0.005,MIN(AZ237,INDEX($AN237:$AU237,1,F$32)),0)</f>
        <v>0</v>
      </c>
      <c r="BJ237" s="26">
        <f>IF(BA237&gt;0.005,MIN(BA237,INDEX($AN237:$AU237,1,G$32)),0)</f>
        <v>0</v>
      </c>
      <c r="BK237" s="26">
        <f>IF(BB237&gt;0.005,MIN(BB237,INDEX($AN237:$AU237,1,H$32)),0)</f>
        <v>0</v>
      </c>
      <c r="BL237" s="26">
        <f>IF(BC237&gt;0.005,MIN(BC237,INDEX($AN237:$AU237,1,I$32)),0)</f>
        <v>0</v>
      </c>
      <c r="BM237" s="27">
        <f>IF(M237-J237&gt;0.005,1,0)</f>
        <v>0</v>
      </c>
    </row>
    <row r="238">
      <c r="A238" s="14" t="n">
        <v>202</v>
      </c>
      <c r="B238" s="26">
        <f>IF(AN238-INDEX($BE238:$BL238,1,$J$22)&lt;0.5,0,AN238-INDEX($BE238:$BL238,1,$J$22))</f>
        <v>0</v>
      </c>
      <c r="C238" s="26">
        <f>IF(AO238-INDEX($BE238:$BL238,1,$J$23)&lt;0.5,0,AO238-INDEX($BE238:$BL238,1,$J$23))</f>
        <v>0</v>
      </c>
      <c r="D238" s="26">
        <f>IF(AP238-INDEX($BE238:$BL238,1,$J$24)&lt;0.5,0,AP238-INDEX($BE238:$BL238,1,$J$24))</f>
        <v>0</v>
      </c>
      <c r="E238" s="26">
        <f>IF(AQ238-INDEX($BE238:$BL238,1,$J$25)&lt;0.5,0,AQ238-INDEX($BE238:$BL238,1,$J$25))</f>
        <v>0</v>
      </c>
      <c r="F238" s="26">
        <f>IF(AR238-INDEX($BE238:$BL238,1,$J$26)&lt;0.5,0,AR238-INDEX($BE238:$BL238,1,$J$26))</f>
        <v>0</v>
      </c>
      <c r="G238" s="26">
        <f>IF(AS238-INDEX($BE238:$BL238,1,$J$27)&lt;0.5,0,AS238-INDEX($BE238:$BL238,1,$J$27))</f>
        <v>0</v>
      </c>
      <c r="H238" s="26">
        <f>IF(AT238-INDEX($BE238:$BL238,1,$J$28)&lt;0.5,0,AT238-INDEX($BE238:$BL238,1,$J$28))</f>
        <v>0</v>
      </c>
      <c r="I238" s="26">
        <f>IF(AU238-INDEX($BE238:$BL238,1,$J$29)&lt;0.5,0,AU238-INDEX($BE238:$BL238,1,$J$29))</f>
        <v>0</v>
      </c>
      <c r="J238" s="13">
        <f>SUM(B238:I238)</f>
        <v>0</v>
      </c>
      <c r="K238" s="26">
        <f>SUM(O238:V238)</f>
        <v>0</v>
      </c>
      <c r="L238" s="26">
        <f>SUM(W238:AD238)+SUM(BE238:BL238)</f>
        <v>0</v>
      </c>
      <c r="M238" s="26">
        <f>J237</f>
        <v>0</v>
      </c>
      <c r="N238" s="27">
        <f>IF(M238&gt;0,1,0)</f>
        <v>0</v>
      </c>
      <c r="O238" s="26">
        <f>B237*$B$12/1200</f>
        <v>0</v>
      </c>
      <c r="P238" s="26">
        <f>C237*$C$12/1200</f>
        <v>0</v>
      </c>
      <c r="Q238" s="26">
        <f>D237*$D$12/1200</f>
        <v>0</v>
      </c>
      <c r="R238" s="26">
        <f>E237*$E$12/1200</f>
        <v>0</v>
      </c>
      <c r="S238" s="26">
        <f>F237*$F$12/1200</f>
        <v>0</v>
      </c>
      <c r="T238" s="26">
        <f>G237*$G$12/1200</f>
        <v>0</v>
      </c>
      <c r="U238" s="26">
        <f>H237*$H$12/1200</f>
        <v>0</v>
      </c>
      <c r="V238" s="26">
        <f>I237*$I$12/1200</f>
        <v>0</v>
      </c>
      <c r="W238" s="26">
        <f>IF(B237&gt;0,MIN($B$13,B237+O238,AE238),0)</f>
        <v>0</v>
      </c>
      <c r="X238" s="26">
        <f>IF(C237&gt;0,MIN($C$13,C237+P238,AF238),0)</f>
        <v>0</v>
      </c>
      <c r="Y238" s="26">
        <f>IF(D237&gt;0,MIN($D$13,D237+Q238,AG238),0)</f>
        <v>0</v>
      </c>
      <c r="Z238" s="26">
        <f>IF(E237&gt;0,MIN($E$13,E237+R238,AH238),0)</f>
        <v>0</v>
      </c>
      <c r="AA238" s="26">
        <f>IF(F237&gt;0,MIN($F$13,F237+S238,AI238),0)</f>
        <v>0</v>
      </c>
      <c r="AB238" s="26">
        <f>IF(G237&gt;0,MIN($G$13,G237+T238,AJ238),0)</f>
        <v>0</v>
      </c>
      <c r="AC238" s="26">
        <f>IF(H237&gt;0,MIN($H$13,H237+U238,AK238),0)</f>
        <v>0</v>
      </c>
      <c r="AD238" s="26">
        <f>IF(I237&gt;0,MIN($I$13,I237+V238,AL238),0)</f>
        <v>0</v>
      </c>
      <c r="AE238" s="26">
        <f>$B$19</f>
        <v>795</v>
      </c>
      <c r="AF238" s="26">
        <f>AE238-W238</f>
        <v>795</v>
      </c>
      <c r="AG238" s="26">
        <f>AF238-X238</f>
        <v>795</v>
      </c>
      <c r="AH238" s="26">
        <f>AG238-Y238</f>
        <v>795</v>
      </c>
      <c r="AI238" s="26">
        <f>AH238-Z238</f>
        <v>795</v>
      </c>
      <c r="AJ238" s="26">
        <f>AI238-AA238</f>
        <v>795</v>
      </c>
      <c r="AK238" s="26">
        <f>AJ238-AB238</f>
        <v>795</v>
      </c>
      <c r="AL238" s="26">
        <f>AK238-AC238</f>
        <v>795</v>
      </c>
      <c r="AM238" s="26">
        <f>AL238-AD238</f>
        <v>795</v>
      </c>
      <c r="AN238" s="26">
        <f>B237+O238-W238</f>
        <v>0</v>
      </c>
      <c r="AO238" s="26">
        <f>C237+P238-X238</f>
        <v>0</v>
      </c>
      <c r="AP238" s="26">
        <f>D237+Q238-Y238</f>
        <v>0</v>
      </c>
      <c r="AQ238" s="26">
        <f>E237+R238-Z238</f>
        <v>0</v>
      </c>
      <c r="AR238" s="26">
        <f>F237+S238-AA238</f>
        <v>0</v>
      </c>
      <c r="AS238" s="26">
        <f>G237+T238-AB238</f>
        <v>0</v>
      </c>
      <c r="AT238" s="26">
        <f>H237+U238-AC238</f>
        <v>0</v>
      </c>
      <c r="AU238" s="26">
        <f>I237+V238-AD238</f>
        <v>0</v>
      </c>
      <c r="AV238" s="26">
        <f>AM238</f>
        <v>795</v>
      </c>
      <c r="AW238" s="26">
        <f>AV238-BE238</f>
        <v>795</v>
      </c>
      <c r="AX238" s="26">
        <f>AW238-BF238</f>
        <v>795</v>
      </c>
      <c r="AY238" s="26">
        <f>AX238-BG238</f>
        <v>795</v>
      </c>
      <c r="AZ238" s="26">
        <f>AY238-BH238</f>
        <v>795</v>
      </c>
      <c r="BA238" s="26">
        <f>AZ238-BI238</f>
        <v>795</v>
      </c>
      <c r="BB238" s="26">
        <f>BA238-BJ238</f>
        <v>795</v>
      </c>
      <c r="BC238" s="26">
        <f>BB238-BK238</f>
        <v>795</v>
      </c>
      <c r="BD238" s="26">
        <f>BC238-BL238</f>
        <v>795</v>
      </c>
      <c r="BE238" s="26">
        <f>IF(AV238&gt;0.005,MIN(AV238,INDEX($AN238:$AU238,1,B$32)),0)</f>
        <v>0</v>
      </c>
      <c r="BF238" s="26">
        <f>IF(AW238&gt;0.005,MIN(AW238,INDEX($AN238:$AU238,1,C$32)),0)</f>
        <v>0</v>
      </c>
      <c r="BG238" s="26">
        <f>IF(AX238&gt;0.005,MIN(AX238,INDEX($AN238:$AU238,1,D$32)),0)</f>
        <v>0</v>
      </c>
      <c r="BH238" s="26">
        <f>IF(AY238&gt;0.005,MIN(AY238,INDEX($AN238:$AU238,1,E$32)),0)</f>
        <v>0</v>
      </c>
      <c r="BI238" s="26">
        <f>IF(AZ238&gt;0.005,MIN(AZ238,INDEX($AN238:$AU238,1,F$32)),0)</f>
        <v>0</v>
      </c>
      <c r="BJ238" s="26">
        <f>IF(BA238&gt;0.005,MIN(BA238,INDEX($AN238:$AU238,1,G$32)),0)</f>
        <v>0</v>
      </c>
      <c r="BK238" s="26">
        <f>IF(BB238&gt;0.005,MIN(BB238,INDEX($AN238:$AU238,1,H$32)),0)</f>
        <v>0</v>
      </c>
      <c r="BL238" s="26">
        <f>IF(BC238&gt;0.005,MIN(BC238,INDEX($AN238:$AU238,1,I$32)),0)</f>
        <v>0</v>
      </c>
      <c r="BM238" s="27">
        <f>IF(M238-J238&gt;0.005,1,0)</f>
        <v>0</v>
      </c>
    </row>
    <row r="239">
      <c r="A239" s="14" t="n">
        <v>203</v>
      </c>
      <c r="B239" s="26">
        <f>IF(AN239-INDEX($BE239:$BL239,1,$J$22)&lt;0.5,0,AN239-INDEX($BE239:$BL239,1,$J$22))</f>
        <v>0</v>
      </c>
      <c r="C239" s="26">
        <f>IF(AO239-INDEX($BE239:$BL239,1,$J$23)&lt;0.5,0,AO239-INDEX($BE239:$BL239,1,$J$23))</f>
        <v>0</v>
      </c>
      <c r="D239" s="26">
        <f>IF(AP239-INDEX($BE239:$BL239,1,$J$24)&lt;0.5,0,AP239-INDEX($BE239:$BL239,1,$J$24))</f>
        <v>0</v>
      </c>
      <c r="E239" s="26">
        <f>IF(AQ239-INDEX($BE239:$BL239,1,$J$25)&lt;0.5,0,AQ239-INDEX($BE239:$BL239,1,$J$25))</f>
        <v>0</v>
      </c>
      <c r="F239" s="26">
        <f>IF(AR239-INDEX($BE239:$BL239,1,$J$26)&lt;0.5,0,AR239-INDEX($BE239:$BL239,1,$J$26))</f>
        <v>0</v>
      </c>
      <c r="G239" s="26">
        <f>IF(AS239-INDEX($BE239:$BL239,1,$J$27)&lt;0.5,0,AS239-INDEX($BE239:$BL239,1,$J$27))</f>
        <v>0</v>
      </c>
      <c r="H239" s="26">
        <f>IF(AT239-INDEX($BE239:$BL239,1,$J$28)&lt;0.5,0,AT239-INDEX($BE239:$BL239,1,$J$28))</f>
        <v>0</v>
      </c>
      <c r="I239" s="26">
        <f>IF(AU239-INDEX($BE239:$BL239,1,$J$29)&lt;0.5,0,AU239-INDEX($BE239:$BL239,1,$J$29))</f>
        <v>0</v>
      </c>
      <c r="J239" s="13">
        <f>SUM(B239:I239)</f>
        <v>0</v>
      </c>
      <c r="K239" s="26">
        <f>SUM(O239:V239)</f>
        <v>0</v>
      </c>
      <c r="L239" s="26">
        <f>SUM(W239:AD239)+SUM(BE239:BL239)</f>
        <v>0</v>
      </c>
      <c r="M239" s="26">
        <f>J238</f>
        <v>0</v>
      </c>
      <c r="N239" s="27">
        <f>IF(M239&gt;0,1,0)</f>
        <v>0</v>
      </c>
      <c r="O239" s="26">
        <f>B238*$B$12/1200</f>
        <v>0</v>
      </c>
      <c r="P239" s="26">
        <f>C238*$C$12/1200</f>
        <v>0</v>
      </c>
      <c r="Q239" s="26">
        <f>D238*$D$12/1200</f>
        <v>0</v>
      </c>
      <c r="R239" s="26">
        <f>E238*$E$12/1200</f>
        <v>0</v>
      </c>
      <c r="S239" s="26">
        <f>F238*$F$12/1200</f>
        <v>0</v>
      </c>
      <c r="T239" s="26">
        <f>G238*$G$12/1200</f>
        <v>0</v>
      </c>
      <c r="U239" s="26">
        <f>H238*$H$12/1200</f>
        <v>0</v>
      </c>
      <c r="V239" s="26">
        <f>I238*$I$12/1200</f>
        <v>0</v>
      </c>
      <c r="W239" s="26">
        <f>IF(B238&gt;0,MIN($B$13,B238+O239,AE239),0)</f>
        <v>0</v>
      </c>
      <c r="X239" s="26">
        <f>IF(C238&gt;0,MIN($C$13,C238+P239,AF239),0)</f>
        <v>0</v>
      </c>
      <c r="Y239" s="26">
        <f>IF(D238&gt;0,MIN($D$13,D238+Q239,AG239),0)</f>
        <v>0</v>
      </c>
      <c r="Z239" s="26">
        <f>IF(E238&gt;0,MIN($E$13,E238+R239,AH239),0)</f>
        <v>0</v>
      </c>
      <c r="AA239" s="26">
        <f>IF(F238&gt;0,MIN($F$13,F238+S239,AI239),0)</f>
        <v>0</v>
      </c>
      <c r="AB239" s="26">
        <f>IF(G238&gt;0,MIN($G$13,G238+T239,AJ239),0)</f>
        <v>0</v>
      </c>
      <c r="AC239" s="26">
        <f>IF(H238&gt;0,MIN($H$13,H238+U239,AK239),0)</f>
        <v>0</v>
      </c>
      <c r="AD239" s="26">
        <f>IF(I238&gt;0,MIN($I$13,I238+V239,AL239),0)</f>
        <v>0</v>
      </c>
      <c r="AE239" s="26">
        <f>$B$19</f>
        <v>795</v>
      </c>
      <c r="AF239" s="26">
        <f>AE239-W239</f>
        <v>795</v>
      </c>
      <c r="AG239" s="26">
        <f>AF239-X239</f>
        <v>795</v>
      </c>
      <c r="AH239" s="26">
        <f>AG239-Y239</f>
        <v>795</v>
      </c>
      <c r="AI239" s="26">
        <f>AH239-Z239</f>
        <v>795</v>
      </c>
      <c r="AJ239" s="26">
        <f>AI239-AA239</f>
        <v>795</v>
      </c>
      <c r="AK239" s="26">
        <f>AJ239-AB239</f>
        <v>795</v>
      </c>
      <c r="AL239" s="26">
        <f>AK239-AC239</f>
        <v>795</v>
      </c>
      <c r="AM239" s="26">
        <f>AL239-AD239</f>
        <v>795</v>
      </c>
      <c r="AN239" s="26">
        <f>B238+O239-W239</f>
        <v>0</v>
      </c>
      <c r="AO239" s="26">
        <f>C238+P239-X239</f>
        <v>0</v>
      </c>
      <c r="AP239" s="26">
        <f>D238+Q239-Y239</f>
        <v>0</v>
      </c>
      <c r="AQ239" s="26">
        <f>E238+R239-Z239</f>
        <v>0</v>
      </c>
      <c r="AR239" s="26">
        <f>F238+S239-AA239</f>
        <v>0</v>
      </c>
      <c r="AS239" s="26">
        <f>G238+T239-AB239</f>
        <v>0</v>
      </c>
      <c r="AT239" s="26">
        <f>H238+U239-AC239</f>
        <v>0</v>
      </c>
      <c r="AU239" s="26">
        <f>I238+V239-AD239</f>
        <v>0</v>
      </c>
      <c r="AV239" s="26">
        <f>AM239</f>
        <v>795</v>
      </c>
      <c r="AW239" s="26">
        <f>AV239-BE239</f>
        <v>795</v>
      </c>
      <c r="AX239" s="26">
        <f>AW239-BF239</f>
        <v>795</v>
      </c>
      <c r="AY239" s="26">
        <f>AX239-BG239</f>
        <v>795</v>
      </c>
      <c r="AZ239" s="26">
        <f>AY239-BH239</f>
        <v>795</v>
      </c>
      <c r="BA239" s="26">
        <f>AZ239-BI239</f>
        <v>795</v>
      </c>
      <c r="BB239" s="26">
        <f>BA239-BJ239</f>
        <v>795</v>
      </c>
      <c r="BC239" s="26">
        <f>BB239-BK239</f>
        <v>795</v>
      </c>
      <c r="BD239" s="26">
        <f>BC239-BL239</f>
        <v>795</v>
      </c>
      <c r="BE239" s="26">
        <f>IF(AV239&gt;0.005,MIN(AV239,INDEX($AN239:$AU239,1,B$32)),0)</f>
        <v>0</v>
      </c>
      <c r="BF239" s="26">
        <f>IF(AW239&gt;0.005,MIN(AW239,INDEX($AN239:$AU239,1,C$32)),0)</f>
        <v>0</v>
      </c>
      <c r="BG239" s="26">
        <f>IF(AX239&gt;0.005,MIN(AX239,INDEX($AN239:$AU239,1,D$32)),0)</f>
        <v>0</v>
      </c>
      <c r="BH239" s="26">
        <f>IF(AY239&gt;0.005,MIN(AY239,INDEX($AN239:$AU239,1,E$32)),0)</f>
        <v>0</v>
      </c>
      <c r="BI239" s="26">
        <f>IF(AZ239&gt;0.005,MIN(AZ239,INDEX($AN239:$AU239,1,F$32)),0)</f>
        <v>0</v>
      </c>
      <c r="BJ239" s="26">
        <f>IF(BA239&gt;0.005,MIN(BA239,INDEX($AN239:$AU239,1,G$32)),0)</f>
        <v>0</v>
      </c>
      <c r="BK239" s="26">
        <f>IF(BB239&gt;0.005,MIN(BB239,INDEX($AN239:$AU239,1,H$32)),0)</f>
        <v>0</v>
      </c>
      <c r="BL239" s="26">
        <f>IF(BC239&gt;0.005,MIN(BC239,INDEX($AN239:$AU239,1,I$32)),0)</f>
        <v>0</v>
      </c>
      <c r="BM239" s="27">
        <f>IF(M239-J239&gt;0.005,1,0)</f>
        <v>0</v>
      </c>
    </row>
    <row r="240">
      <c r="A240" s="14" t="n">
        <v>204</v>
      </c>
      <c r="B240" s="26">
        <f>IF(AN240-INDEX($BE240:$BL240,1,$J$22)&lt;0.5,0,AN240-INDEX($BE240:$BL240,1,$J$22))</f>
        <v>0</v>
      </c>
      <c r="C240" s="26">
        <f>IF(AO240-INDEX($BE240:$BL240,1,$J$23)&lt;0.5,0,AO240-INDEX($BE240:$BL240,1,$J$23))</f>
        <v>0</v>
      </c>
      <c r="D240" s="26">
        <f>IF(AP240-INDEX($BE240:$BL240,1,$J$24)&lt;0.5,0,AP240-INDEX($BE240:$BL240,1,$J$24))</f>
        <v>0</v>
      </c>
      <c r="E240" s="26">
        <f>IF(AQ240-INDEX($BE240:$BL240,1,$J$25)&lt;0.5,0,AQ240-INDEX($BE240:$BL240,1,$J$25))</f>
        <v>0</v>
      </c>
      <c r="F240" s="26">
        <f>IF(AR240-INDEX($BE240:$BL240,1,$J$26)&lt;0.5,0,AR240-INDEX($BE240:$BL240,1,$J$26))</f>
        <v>0</v>
      </c>
      <c r="G240" s="26">
        <f>IF(AS240-INDEX($BE240:$BL240,1,$J$27)&lt;0.5,0,AS240-INDEX($BE240:$BL240,1,$J$27))</f>
        <v>0</v>
      </c>
      <c r="H240" s="26">
        <f>IF(AT240-INDEX($BE240:$BL240,1,$J$28)&lt;0.5,0,AT240-INDEX($BE240:$BL240,1,$J$28))</f>
        <v>0</v>
      </c>
      <c r="I240" s="26">
        <f>IF(AU240-INDEX($BE240:$BL240,1,$J$29)&lt;0.5,0,AU240-INDEX($BE240:$BL240,1,$J$29))</f>
        <v>0</v>
      </c>
      <c r="J240" s="13">
        <f>SUM(B240:I240)</f>
        <v>0</v>
      </c>
      <c r="K240" s="26">
        <f>SUM(O240:V240)</f>
        <v>0</v>
      </c>
      <c r="L240" s="26">
        <f>SUM(W240:AD240)+SUM(BE240:BL240)</f>
        <v>0</v>
      </c>
      <c r="M240" s="26">
        <f>J239</f>
        <v>0</v>
      </c>
      <c r="N240" s="27">
        <f>IF(M240&gt;0,1,0)</f>
        <v>0</v>
      </c>
      <c r="O240" s="26">
        <f>B239*$B$12/1200</f>
        <v>0</v>
      </c>
      <c r="P240" s="26">
        <f>C239*$C$12/1200</f>
        <v>0</v>
      </c>
      <c r="Q240" s="26">
        <f>D239*$D$12/1200</f>
        <v>0</v>
      </c>
      <c r="R240" s="26">
        <f>E239*$E$12/1200</f>
        <v>0</v>
      </c>
      <c r="S240" s="26">
        <f>F239*$F$12/1200</f>
        <v>0</v>
      </c>
      <c r="T240" s="26">
        <f>G239*$G$12/1200</f>
        <v>0</v>
      </c>
      <c r="U240" s="26">
        <f>H239*$H$12/1200</f>
        <v>0</v>
      </c>
      <c r="V240" s="26">
        <f>I239*$I$12/1200</f>
        <v>0</v>
      </c>
      <c r="W240" s="26">
        <f>IF(B239&gt;0,MIN($B$13,B239+O240,AE240),0)</f>
        <v>0</v>
      </c>
      <c r="X240" s="26">
        <f>IF(C239&gt;0,MIN($C$13,C239+P240,AF240),0)</f>
        <v>0</v>
      </c>
      <c r="Y240" s="26">
        <f>IF(D239&gt;0,MIN($D$13,D239+Q240,AG240),0)</f>
        <v>0</v>
      </c>
      <c r="Z240" s="26">
        <f>IF(E239&gt;0,MIN($E$13,E239+R240,AH240),0)</f>
        <v>0</v>
      </c>
      <c r="AA240" s="26">
        <f>IF(F239&gt;0,MIN($F$13,F239+S240,AI240),0)</f>
        <v>0</v>
      </c>
      <c r="AB240" s="26">
        <f>IF(G239&gt;0,MIN($G$13,G239+T240,AJ240),0)</f>
        <v>0</v>
      </c>
      <c r="AC240" s="26">
        <f>IF(H239&gt;0,MIN($H$13,H239+U240,AK240),0)</f>
        <v>0</v>
      </c>
      <c r="AD240" s="26">
        <f>IF(I239&gt;0,MIN($I$13,I239+V240,AL240),0)</f>
        <v>0</v>
      </c>
      <c r="AE240" s="26">
        <f>$B$19</f>
        <v>795</v>
      </c>
      <c r="AF240" s="26">
        <f>AE240-W240</f>
        <v>795</v>
      </c>
      <c r="AG240" s="26">
        <f>AF240-X240</f>
        <v>795</v>
      </c>
      <c r="AH240" s="26">
        <f>AG240-Y240</f>
        <v>795</v>
      </c>
      <c r="AI240" s="26">
        <f>AH240-Z240</f>
        <v>795</v>
      </c>
      <c r="AJ240" s="26">
        <f>AI240-AA240</f>
        <v>795</v>
      </c>
      <c r="AK240" s="26">
        <f>AJ240-AB240</f>
        <v>795</v>
      </c>
      <c r="AL240" s="26">
        <f>AK240-AC240</f>
        <v>795</v>
      </c>
      <c r="AM240" s="26">
        <f>AL240-AD240</f>
        <v>795</v>
      </c>
      <c r="AN240" s="26">
        <f>B239+O240-W240</f>
        <v>0</v>
      </c>
      <c r="AO240" s="26">
        <f>C239+P240-X240</f>
        <v>0</v>
      </c>
      <c r="AP240" s="26">
        <f>D239+Q240-Y240</f>
        <v>0</v>
      </c>
      <c r="AQ240" s="26">
        <f>E239+R240-Z240</f>
        <v>0</v>
      </c>
      <c r="AR240" s="26">
        <f>F239+S240-AA240</f>
        <v>0</v>
      </c>
      <c r="AS240" s="26">
        <f>G239+T240-AB240</f>
        <v>0</v>
      </c>
      <c r="AT240" s="26">
        <f>H239+U240-AC240</f>
        <v>0</v>
      </c>
      <c r="AU240" s="26">
        <f>I239+V240-AD240</f>
        <v>0</v>
      </c>
      <c r="AV240" s="26">
        <f>AM240</f>
        <v>795</v>
      </c>
      <c r="AW240" s="26">
        <f>AV240-BE240</f>
        <v>795</v>
      </c>
      <c r="AX240" s="26">
        <f>AW240-BF240</f>
        <v>795</v>
      </c>
      <c r="AY240" s="26">
        <f>AX240-BG240</f>
        <v>795</v>
      </c>
      <c r="AZ240" s="26">
        <f>AY240-BH240</f>
        <v>795</v>
      </c>
      <c r="BA240" s="26">
        <f>AZ240-BI240</f>
        <v>795</v>
      </c>
      <c r="BB240" s="26">
        <f>BA240-BJ240</f>
        <v>795</v>
      </c>
      <c r="BC240" s="26">
        <f>BB240-BK240</f>
        <v>795</v>
      </c>
      <c r="BD240" s="26">
        <f>BC240-BL240</f>
        <v>795</v>
      </c>
      <c r="BE240" s="26">
        <f>IF(AV240&gt;0.005,MIN(AV240,INDEX($AN240:$AU240,1,B$32)),0)</f>
        <v>0</v>
      </c>
      <c r="BF240" s="26">
        <f>IF(AW240&gt;0.005,MIN(AW240,INDEX($AN240:$AU240,1,C$32)),0)</f>
        <v>0</v>
      </c>
      <c r="BG240" s="26">
        <f>IF(AX240&gt;0.005,MIN(AX240,INDEX($AN240:$AU240,1,D$32)),0)</f>
        <v>0</v>
      </c>
      <c r="BH240" s="26">
        <f>IF(AY240&gt;0.005,MIN(AY240,INDEX($AN240:$AU240,1,E$32)),0)</f>
        <v>0</v>
      </c>
      <c r="BI240" s="26">
        <f>IF(AZ240&gt;0.005,MIN(AZ240,INDEX($AN240:$AU240,1,F$32)),0)</f>
        <v>0</v>
      </c>
      <c r="BJ240" s="26">
        <f>IF(BA240&gt;0.005,MIN(BA240,INDEX($AN240:$AU240,1,G$32)),0)</f>
        <v>0</v>
      </c>
      <c r="BK240" s="26">
        <f>IF(BB240&gt;0.005,MIN(BB240,INDEX($AN240:$AU240,1,H$32)),0)</f>
        <v>0</v>
      </c>
      <c r="BL240" s="26">
        <f>IF(BC240&gt;0.005,MIN(BC240,INDEX($AN240:$AU240,1,I$32)),0)</f>
        <v>0</v>
      </c>
      <c r="BM240" s="27">
        <f>IF(M240-J240&gt;0.005,1,0)</f>
        <v>0</v>
      </c>
    </row>
    <row r="241">
      <c r="A241" s="14" t="n">
        <v>205</v>
      </c>
      <c r="B241" s="26">
        <f>IF(AN241-INDEX($BE241:$BL241,1,$J$22)&lt;0.5,0,AN241-INDEX($BE241:$BL241,1,$J$22))</f>
        <v>0</v>
      </c>
      <c r="C241" s="26">
        <f>IF(AO241-INDEX($BE241:$BL241,1,$J$23)&lt;0.5,0,AO241-INDEX($BE241:$BL241,1,$J$23))</f>
        <v>0</v>
      </c>
      <c r="D241" s="26">
        <f>IF(AP241-INDEX($BE241:$BL241,1,$J$24)&lt;0.5,0,AP241-INDEX($BE241:$BL241,1,$J$24))</f>
        <v>0</v>
      </c>
      <c r="E241" s="26">
        <f>IF(AQ241-INDEX($BE241:$BL241,1,$J$25)&lt;0.5,0,AQ241-INDEX($BE241:$BL241,1,$J$25))</f>
        <v>0</v>
      </c>
      <c r="F241" s="26">
        <f>IF(AR241-INDEX($BE241:$BL241,1,$J$26)&lt;0.5,0,AR241-INDEX($BE241:$BL241,1,$J$26))</f>
        <v>0</v>
      </c>
      <c r="G241" s="26">
        <f>IF(AS241-INDEX($BE241:$BL241,1,$J$27)&lt;0.5,0,AS241-INDEX($BE241:$BL241,1,$J$27))</f>
        <v>0</v>
      </c>
      <c r="H241" s="26">
        <f>IF(AT241-INDEX($BE241:$BL241,1,$J$28)&lt;0.5,0,AT241-INDEX($BE241:$BL241,1,$J$28))</f>
        <v>0</v>
      </c>
      <c r="I241" s="26">
        <f>IF(AU241-INDEX($BE241:$BL241,1,$J$29)&lt;0.5,0,AU241-INDEX($BE241:$BL241,1,$J$29))</f>
        <v>0</v>
      </c>
      <c r="J241" s="13">
        <f>SUM(B241:I241)</f>
        <v>0</v>
      </c>
      <c r="K241" s="26">
        <f>SUM(O241:V241)</f>
        <v>0</v>
      </c>
      <c r="L241" s="26">
        <f>SUM(W241:AD241)+SUM(BE241:BL241)</f>
        <v>0</v>
      </c>
      <c r="M241" s="26">
        <f>J240</f>
        <v>0</v>
      </c>
      <c r="N241" s="27">
        <f>IF(M241&gt;0,1,0)</f>
        <v>0</v>
      </c>
      <c r="O241" s="26">
        <f>B240*$B$12/1200</f>
        <v>0</v>
      </c>
      <c r="P241" s="26">
        <f>C240*$C$12/1200</f>
        <v>0</v>
      </c>
      <c r="Q241" s="26">
        <f>D240*$D$12/1200</f>
        <v>0</v>
      </c>
      <c r="R241" s="26">
        <f>E240*$E$12/1200</f>
        <v>0</v>
      </c>
      <c r="S241" s="26">
        <f>F240*$F$12/1200</f>
        <v>0</v>
      </c>
      <c r="T241" s="26">
        <f>G240*$G$12/1200</f>
        <v>0</v>
      </c>
      <c r="U241" s="26">
        <f>H240*$H$12/1200</f>
        <v>0</v>
      </c>
      <c r="V241" s="26">
        <f>I240*$I$12/1200</f>
        <v>0</v>
      </c>
      <c r="W241" s="26">
        <f>IF(B240&gt;0,MIN($B$13,B240+O241,AE241),0)</f>
        <v>0</v>
      </c>
      <c r="X241" s="26">
        <f>IF(C240&gt;0,MIN($C$13,C240+P241,AF241),0)</f>
        <v>0</v>
      </c>
      <c r="Y241" s="26">
        <f>IF(D240&gt;0,MIN($D$13,D240+Q241,AG241),0)</f>
        <v>0</v>
      </c>
      <c r="Z241" s="26">
        <f>IF(E240&gt;0,MIN($E$13,E240+R241,AH241),0)</f>
        <v>0</v>
      </c>
      <c r="AA241" s="26">
        <f>IF(F240&gt;0,MIN($F$13,F240+S241,AI241),0)</f>
        <v>0</v>
      </c>
      <c r="AB241" s="26">
        <f>IF(G240&gt;0,MIN($G$13,G240+T241,AJ241),0)</f>
        <v>0</v>
      </c>
      <c r="AC241" s="26">
        <f>IF(H240&gt;0,MIN($H$13,H240+U241,AK241),0)</f>
        <v>0</v>
      </c>
      <c r="AD241" s="26">
        <f>IF(I240&gt;0,MIN($I$13,I240+V241,AL241),0)</f>
        <v>0</v>
      </c>
      <c r="AE241" s="26">
        <f>$B$19</f>
        <v>795</v>
      </c>
      <c r="AF241" s="26">
        <f>AE241-W241</f>
        <v>795</v>
      </c>
      <c r="AG241" s="26">
        <f>AF241-X241</f>
        <v>795</v>
      </c>
      <c r="AH241" s="26">
        <f>AG241-Y241</f>
        <v>795</v>
      </c>
      <c r="AI241" s="26">
        <f>AH241-Z241</f>
        <v>795</v>
      </c>
      <c r="AJ241" s="26">
        <f>AI241-AA241</f>
        <v>795</v>
      </c>
      <c r="AK241" s="26">
        <f>AJ241-AB241</f>
        <v>795</v>
      </c>
      <c r="AL241" s="26">
        <f>AK241-AC241</f>
        <v>795</v>
      </c>
      <c r="AM241" s="26">
        <f>AL241-AD241</f>
        <v>795</v>
      </c>
      <c r="AN241" s="26">
        <f>B240+O241-W241</f>
        <v>0</v>
      </c>
      <c r="AO241" s="26">
        <f>C240+P241-X241</f>
        <v>0</v>
      </c>
      <c r="AP241" s="26">
        <f>D240+Q241-Y241</f>
        <v>0</v>
      </c>
      <c r="AQ241" s="26">
        <f>E240+R241-Z241</f>
        <v>0</v>
      </c>
      <c r="AR241" s="26">
        <f>F240+S241-AA241</f>
        <v>0</v>
      </c>
      <c r="AS241" s="26">
        <f>G240+T241-AB241</f>
        <v>0</v>
      </c>
      <c r="AT241" s="26">
        <f>H240+U241-AC241</f>
        <v>0</v>
      </c>
      <c r="AU241" s="26">
        <f>I240+V241-AD241</f>
        <v>0</v>
      </c>
      <c r="AV241" s="26">
        <f>AM241</f>
        <v>795</v>
      </c>
      <c r="AW241" s="26">
        <f>AV241-BE241</f>
        <v>795</v>
      </c>
      <c r="AX241" s="26">
        <f>AW241-BF241</f>
        <v>795</v>
      </c>
      <c r="AY241" s="26">
        <f>AX241-BG241</f>
        <v>795</v>
      </c>
      <c r="AZ241" s="26">
        <f>AY241-BH241</f>
        <v>795</v>
      </c>
      <c r="BA241" s="26">
        <f>AZ241-BI241</f>
        <v>795</v>
      </c>
      <c r="BB241" s="26">
        <f>BA241-BJ241</f>
        <v>795</v>
      </c>
      <c r="BC241" s="26">
        <f>BB241-BK241</f>
        <v>795</v>
      </c>
      <c r="BD241" s="26">
        <f>BC241-BL241</f>
        <v>795</v>
      </c>
      <c r="BE241" s="26">
        <f>IF(AV241&gt;0.005,MIN(AV241,INDEX($AN241:$AU241,1,B$32)),0)</f>
        <v>0</v>
      </c>
      <c r="BF241" s="26">
        <f>IF(AW241&gt;0.005,MIN(AW241,INDEX($AN241:$AU241,1,C$32)),0)</f>
        <v>0</v>
      </c>
      <c r="BG241" s="26">
        <f>IF(AX241&gt;0.005,MIN(AX241,INDEX($AN241:$AU241,1,D$32)),0)</f>
        <v>0</v>
      </c>
      <c r="BH241" s="26">
        <f>IF(AY241&gt;0.005,MIN(AY241,INDEX($AN241:$AU241,1,E$32)),0)</f>
        <v>0</v>
      </c>
      <c r="BI241" s="26">
        <f>IF(AZ241&gt;0.005,MIN(AZ241,INDEX($AN241:$AU241,1,F$32)),0)</f>
        <v>0</v>
      </c>
      <c r="BJ241" s="26">
        <f>IF(BA241&gt;0.005,MIN(BA241,INDEX($AN241:$AU241,1,G$32)),0)</f>
        <v>0</v>
      </c>
      <c r="BK241" s="26">
        <f>IF(BB241&gt;0.005,MIN(BB241,INDEX($AN241:$AU241,1,H$32)),0)</f>
        <v>0</v>
      </c>
      <c r="BL241" s="26">
        <f>IF(BC241&gt;0.005,MIN(BC241,INDEX($AN241:$AU241,1,I$32)),0)</f>
        <v>0</v>
      </c>
      <c r="BM241" s="27">
        <f>IF(M241-J241&gt;0.005,1,0)</f>
        <v>0</v>
      </c>
    </row>
    <row r="242">
      <c r="A242" s="14" t="n">
        <v>206</v>
      </c>
      <c r="B242" s="26">
        <f>IF(AN242-INDEX($BE242:$BL242,1,$J$22)&lt;0.5,0,AN242-INDEX($BE242:$BL242,1,$J$22))</f>
        <v>0</v>
      </c>
      <c r="C242" s="26">
        <f>IF(AO242-INDEX($BE242:$BL242,1,$J$23)&lt;0.5,0,AO242-INDEX($BE242:$BL242,1,$J$23))</f>
        <v>0</v>
      </c>
      <c r="D242" s="26">
        <f>IF(AP242-INDEX($BE242:$BL242,1,$J$24)&lt;0.5,0,AP242-INDEX($BE242:$BL242,1,$J$24))</f>
        <v>0</v>
      </c>
      <c r="E242" s="26">
        <f>IF(AQ242-INDEX($BE242:$BL242,1,$J$25)&lt;0.5,0,AQ242-INDEX($BE242:$BL242,1,$J$25))</f>
        <v>0</v>
      </c>
      <c r="F242" s="26">
        <f>IF(AR242-INDEX($BE242:$BL242,1,$J$26)&lt;0.5,0,AR242-INDEX($BE242:$BL242,1,$J$26))</f>
        <v>0</v>
      </c>
      <c r="G242" s="26">
        <f>IF(AS242-INDEX($BE242:$BL242,1,$J$27)&lt;0.5,0,AS242-INDEX($BE242:$BL242,1,$J$27))</f>
        <v>0</v>
      </c>
      <c r="H242" s="26">
        <f>IF(AT242-INDEX($BE242:$BL242,1,$J$28)&lt;0.5,0,AT242-INDEX($BE242:$BL242,1,$J$28))</f>
        <v>0</v>
      </c>
      <c r="I242" s="26">
        <f>IF(AU242-INDEX($BE242:$BL242,1,$J$29)&lt;0.5,0,AU242-INDEX($BE242:$BL242,1,$J$29))</f>
        <v>0</v>
      </c>
      <c r="J242" s="13">
        <f>SUM(B242:I242)</f>
        <v>0</v>
      </c>
      <c r="K242" s="26">
        <f>SUM(O242:V242)</f>
        <v>0</v>
      </c>
      <c r="L242" s="26">
        <f>SUM(W242:AD242)+SUM(BE242:BL242)</f>
        <v>0</v>
      </c>
      <c r="M242" s="26">
        <f>J241</f>
        <v>0</v>
      </c>
      <c r="N242" s="27">
        <f>IF(M242&gt;0,1,0)</f>
        <v>0</v>
      </c>
      <c r="O242" s="26">
        <f>B241*$B$12/1200</f>
        <v>0</v>
      </c>
      <c r="P242" s="26">
        <f>C241*$C$12/1200</f>
        <v>0</v>
      </c>
      <c r="Q242" s="26">
        <f>D241*$D$12/1200</f>
        <v>0</v>
      </c>
      <c r="R242" s="26">
        <f>E241*$E$12/1200</f>
        <v>0</v>
      </c>
      <c r="S242" s="26">
        <f>F241*$F$12/1200</f>
        <v>0</v>
      </c>
      <c r="T242" s="26">
        <f>G241*$G$12/1200</f>
        <v>0</v>
      </c>
      <c r="U242" s="26">
        <f>H241*$H$12/1200</f>
        <v>0</v>
      </c>
      <c r="V242" s="26">
        <f>I241*$I$12/1200</f>
        <v>0</v>
      </c>
      <c r="W242" s="26">
        <f>IF(B241&gt;0,MIN($B$13,B241+O242,AE242),0)</f>
        <v>0</v>
      </c>
      <c r="X242" s="26">
        <f>IF(C241&gt;0,MIN($C$13,C241+P242,AF242),0)</f>
        <v>0</v>
      </c>
      <c r="Y242" s="26">
        <f>IF(D241&gt;0,MIN($D$13,D241+Q242,AG242),0)</f>
        <v>0</v>
      </c>
      <c r="Z242" s="26">
        <f>IF(E241&gt;0,MIN($E$13,E241+R242,AH242),0)</f>
        <v>0</v>
      </c>
      <c r="AA242" s="26">
        <f>IF(F241&gt;0,MIN($F$13,F241+S242,AI242),0)</f>
        <v>0</v>
      </c>
      <c r="AB242" s="26">
        <f>IF(G241&gt;0,MIN($G$13,G241+T242,AJ242),0)</f>
        <v>0</v>
      </c>
      <c r="AC242" s="26">
        <f>IF(H241&gt;0,MIN($H$13,H241+U242,AK242),0)</f>
        <v>0</v>
      </c>
      <c r="AD242" s="26">
        <f>IF(I241&gt;0,MIN($I$13,I241+V242,AL242),0)</f>
        <v>0</v>
      </c>
      <c r="AE242" s="26">
        <f>$B$19</f>
        <v>795</v>
      </c>
      <c r="AF242" s="26">
        <f>AE242-W242</f>
        <v>795</v>
      </c>
      <c r="AG242" s="26">
        <f>AF242-X242</f>
        <v>795</v>
      </c>
      <c r="AH242" s="26">
        <f>AG242-Y242</f>
        <v>795</v>
      </c>
      <c r="AI242" s="26">
        <f>AH242-Z242</f>
        <v>795</v>
      </c>
      <c r="AJ242" s="26">
        <f>AI242-AA242</f>
        <v>795</v>
      </c>
      <c r="AK242" s="26">
        <f>AJ242-AB242</f>
        <v>795</v>
      </c>
      <c r="AL242" s="26">
        <f>AK242-AC242</f>
        <v>795</v>
      </c>
      <c r="AM242" s="26">
        <f>AL242-AD242</f>
        <v>795</v>
      </c>
      <c r="AN242" s="26">
        <f>B241+O242-W242</f>
        <v>0</v>
      </c>
      <c r="AO242" s="26">
        <f>C241+P242-X242</f>
        <v>0</v>
      </c>
      <c r="AP242" s="26">
        <f>D241+Q242-Y242</f>
        <v>0</v>
      </c>
      <c r="AQ242" s="26">
        <f>E241+R242-Z242</f>
        <v>0</v>
      </c>
      <c r="AR242" s="26">
        <f>F241+S242-AA242</f>
        <v>0</v>
      </c>
      <c r="AS242" s="26">
        <f>G241+T242-AB242</f>
        <v>0</v>
      </c>
      <c r="AT242" s="26">
        <f>H241+U242-AC242</f>
        <v>0</v>
      </c>
      <c r="AU242" s="26">
        <f>I241+V242-AD242</f>
        <v>0</v>
      </c>
      <c r="AV242" s="26">
        <f>AM242</f>
        <v>795</v>
      </c>
      <c r="AW242" s="26">
        <f>AV242-BE242</f>
        <v>795</v>
      </c>
      <c r="AX242" s="26">
        <f>AW242-BF242</f>
        <v>795</v>
      </c>
      <c r="AY242" s="26">
        <f>AX242-BG242</f>
        <v>795</v>
      </c>
      <c r="AZ242" s="26">
        <f>AY242-BH242</f>
        <v>795</v>
      </c>
      <c r="BA242" s="26">
        <f>AZ242-BI242</f>
        <v>795</v>
      </c>
      <c r="BB242" s="26">
        <f>BA242-BJ242</f>
        <v>795</v>
      </c>
      <c r="BC242" s="26">
        <f>BB242-BK242</f>
        <v>795</v>
      </c>
      <c r="BD242" s="26">
        <f>BC242-BL242</f>
        <v>795</v>
      </c>
      <c r="BE242" s="26">
        <f>IF(AV242&gt;0.005,MIN(AV242,INDEX($AN242:$AU242,1,B$32)),0)</f>
        <v>0</v>
      </c>
      <c r="BF242" s="26">
        <f>IF(AW242&gt;0.005,MIN(AW242,INDEX($AN242:$AU242,1,C$32)),0)</f>
        <v>0</v>
      </c>
      <c r="BG242" s="26">
        <f>IF(AX242&gt;0.005,MIN(AX242,INDEX($AN242:$AU242,1,D$32)),0)</f>
        <v>0</v>
      </c>
      <c r="BH242" s="26">
        <f>IF(AY242&gt;0.005,MIN(AY242,INDEX($AN242:$AU242,1,E$32)),0)</f>
        <v>0</v>
      </c>
      <c r="BI242" s="26">
        <f>IF(AZ242&gt;0.005,MIN(AZ242,INDEX($AN242:$AU242,1,F$32)),0)</f>
        <v>0</v>
      </c>
      <c r="BJ242" s="26">
        <f>IF(BA242&gt;0.005,MIN(BA242,INDEX($AN242:$AU242,1,G$32)),0)</f>
        <v>0</v>
      </c>
      <c r="BK242" s="26">
        <f>IF(BB242&gt;0.005,MIN(BB242,INDEX($AN242:$AU242,1,H$32)),0)</f>
        <v>0</v>
      </c>
      <c r="BL242" s="26">
        <f>IF(BC242&gt;0.005,MIN(BC242,INDEX($AN242:$AU242,1,I$32)),0)</f>
        <v>0</v>
      </c>
      <c r="BM242" s="27">
        <f>IF(M242-J242&gt;0.005,1,0)</f>
        <v>0</v>
      </c>
    </row>
    <row r="243">
      <c r="A243" s="14" t="n">
        <v>207</v>
      </c>
      <c r="B243" s="26">
        <f>IF(AN243-INDEX($BE243:$BL243,1,$J$22)&lt;0.5,0,AN243-INDEX($BE243:$BL243,1,$J$22))</f>
        <v>0</v>
      </c>
      <c r="C243" s="26">
        <f>IF(AO243-INDEX($BE243:$BL243,1,$J$23)&lt;0.5,0,AO243-INDEX($BE243:$BL243,1,$J$23))</f>
        <v>0</v>
      </c>
      <c r="D243" s="26">
        <f>IF(AP243-INDEX($BE243:$BL243,1,$J$24)&lt;0.5,0,AP243-INDEX($BE243:$BL243,1,$J$24))</f>
        <v>0</v>
      </c>
      <c r="E243" s="26">
        <f>IF(AQ243-INDEX($BE243:$BL243,1,$J$25)&lt;0.5,0,AQ243-INDEX($BE243:$BL243,1,$J$25))</f>
        <v>0</v>
      </c>
      <c r="F243" s="26">
        <f>IF(AR243-INDEX($BE243:$BL243,1,$J$26)&lt;0.5,0,AR243-INDEX($BE243:$BL243,1,$J$26))</f>
        <v>0</v>
      </c>
      <c r="G243" s="26">
        <f>IF(AS243-INDEX($BE243:$BL243,1,$J$27)&lt;0.5,0,AS243-INDEX($BE243:$BL243,1,$J$27))</f>
        <v>0</v>
      </c>
      <c r="H243" s="26">
        <f>IF(AT243-INDEX($BE243:$BL243,1,$J$28)&lt;0.5,0,AT243-INDEX($BE243:$BL243,1,$J$28))</f>
        <v>0</v>
      </c>
      <c r="I243" s="26">
        <f>IF(AU243-INDEX($BE243:$BL243,1,$J$29)&lt;0.5,0,AU243-INDEX($BE243:$BL243,1,$J$29))</f>
        <v>0</v>
      </c>
      <c r="J243" s="13">
        <f>SUM(B243:I243)</f>
        <v>0</v>
      </c>
      <c r="K243" s="26">
        <f>SUM(O243:V243)</f>
        <v>0</v>
      </c>
      <c r="L243" s="26">
        <f>SUM(W243:AD243)+SUM(BE243:BL243)</f>
        <v>0</v>
      </c>
      <c r="M243" s="26">
        <f>J242</f>
        <v>0</v>
      </c>
      <c r="N243" s="27">
        <f>IF(M243&gt;0,1,0)</f>
        <v>0</v>
      </c>
      <c r="O243" s="26">
        <f>B242*$B$12/1200</f>
        <v>0</v>
      </c>
      <c r="P243" s="26">
        <f>C242*$C$12/1200</f>
        <v>0</v>
      </c>
      <c r="Q243" s="26">
        <f>D242*$D$12/1200</f>
        <v>0</v>
      </c>
      <c r="R243" s="26">
        <f>E242*$E$12/1200</f>
        <v>0</v>
      </c>
      <c r="S243" s="26">
        <f>F242*$F$12/1200</f>
        <v>0</v>
      </c>
      <c r="T243" s="26">
        <f>G242*$G$12/1200</f>
        <v>0</v>
      </c>
      <c r="U243" s="26">
        <f>H242*$H$12/1200</f>
        <v>0</v>
      </c>
      <c r="V243" s="26">
        <f>I242*$I$12/1200</f>
        <v>0</v>
      </c>
      <c r="W243" s="26">
        <f>IF(B242&gt;0,MIN($B$13,B242+O243,AE243),0)</f>
        <v>0</v>
      </c>
      <c r="X243" s="26">
        <f>IF(C242&gt;0,MIN($C$13,C242+P243,AF243),0)</f>
        <v>0</v>
      </c>
      <c r="Y243" s="26">
        <f>IF(D242&gt;0,MIN($D$13,D242+Q243,AG243),0)</f>
        <v>0</v>
      </c>
      <c r="Z243" s="26">
        <f>IF(E242&gt;0,MIN($E$13,E242+R243,AH243),0)</f>
        <v>0</v>
      </c>
      <c r="AA243" s="26">
        <f>IF(F242&gt;0,MIN($F$13,F242+S243,AI243),0)</f>
        <v>0</v>
      </c>
      <c r="AB243" s="26">
        <f>IF(G242&gt;0,MIN($G$13,G242+T243,AJ243),0)</f>
        <v>0</v>
      </c>
      <c r="AC243" s="26">
        <f>IF(H242&gt;0,MIN($H$13,H242+U243,AK243),0)</f>
        <v>0</v>
      </c>
      <c r="AD243" s="26">
        <f>IF(I242&gt;0,MIN($I$13,I242+V243,AL243),0)</f>
        <v>0</v>
      </c>
      <c r="AE243" s="26">
        <f>$B$19</f>
        <v>795</v>
      </c>
      <c r="AF243" s="26">
        <f>AE243-W243</f>
        <v>795</v>
      </c>
      <c r="AG243" s="26">
        <f>AF243-X243</f>
        <v>795</v>
      </c>
      <c r="AH243" s="26">
        <f>AG243-Y243</f>
        <v>795</v>
      </c>
      <c r="AI243" s="26">
        <f>AH243-Z243</f>
        <v>795</v>
      </c>
      <c r="AJ243" s="26">
        <f>AI243-AA243</f>
        <v>795</v>
      </c>
      <c r="AK243" s="26">
        <f>AJ243-AB243</f>
        <v>795</v>
      </c>
      <c r="AL243" s="26">
        <f>AK243-AC243</f>
        <v>795</v>
      </c>
      <c r="AM243" s="26">
        <f>AL243-AD243</f>
        <v>795</v>
      </c>
      <c r="AN243" s="26">
        <f>B242+O243-W243</f>
        <v>0</v>
      </c>
      <c r="AO243" s="26">
        <f>C242+P243-X243</f>
        <v>0</v>
      </c>
      <c r="AP243" s="26">
        <f>D242+Q243-Y243</f>
        <v>0</v>
      </c>
      <c r="AQ243" s="26">
        <f>E242+R243-Z243</f>
        <v>0</v>
      </c>
      <c r="AR243" s="26">
        <f>F242+S243-AA243</f>
        <v>0</v>
      </c>
      <c r="AS243" s="26">
        <f>G242+T243-AB243</f>
        <v>0</v>
      </c>
      <c r="AT243" s="26">
        <f>H242+U243-AC243</f>
        <v>0</v>
      </c>
      <c r="AU243" s="26">
        <f>I242+V243-AD243</f>
        <v>0</v>
      </c>
      <c r="AV243" s="26">
        <f>AM243</f>
        <v>795</v>
      </c>
      <c r="AW243" s="26">
        <f>AV243-BE243</f>
        <v>795</v>
      </c>
      <c r="AX243" s="26">
        <f>AW243-BF243</f>
        <v>795</v>
      </c>
      <c r="AY243" s="26">
        <f>AX243-BG243</f>
        <v>795</v>
      </c>
      <c r="AZ243" s="26">
        <f>AY243-BH243</f>
        <v>795</v>
      </c>
      <c r="BA243" s="26">
        <f>AZ243-BI243</f>
        <v>795</v>
      </c>
      <c r="BB243" s="26">
        <f>BA243-BJ243</f>
        <v>795</v>
      </c>
      <c r="BC243" s="26">
        <f>BB243-BK243</f>
        <v>795</v>
      </c>
      <c r="BD243" s="26">
        <f>BC243-BL243</f>
        <v>795</v>
      </c>
      <c r="BE243" s="26">
        <f>IF(AV243&gt;0.005,MIN(AV243,INDEX($AN243:$AU243,1,B$32)),0)</f>
        <v>0</v>
      </c>
      <c r="BF243" s="26">
        <f>IF(AW243&gt;0.005,MIN(AW243,INDEX($AN243:$AU243,1,C$32)),0)</f>
        <v>0</v>
      </c>
      <c r="BG243" s="26">
        <f>IF(AX243&gt;0.005,MIN(AX243,INDEX($AN243:$AU243,1,D$32)),0)</f>
        <v>0</v>
      </c>
      <c r="BH243" s="26">
        <f>IF(AY243&gt;0.005,MIN(AY243,INDEX($AN243:$AU243,1,E$32)),0)</f>
        <v>0</v>
      </c>
      <c r="BI243" s="26">
        <f>IF(AZ243&gt;0.005,MIN(AZ243,INDEX($AN243:$AU243,1,F$32)),0)</f>
        <v>0</v>
      </c>
      <c r="BJ243" s="26">
        <f>IF(BA243&gt;0.005,MIN(BA243,INDEX($AN243:$AU243,1,G$32)),0)</f>
        <v>0</v>
      </c>
      <c r="BK243" s="26">
        <f>IF(BB243&gt;0.005,MIN(BB243,INDEX($AN243:$AU243,1,H$32)),0)</f>
        <v>0</v>
      </c>
      <c r="BL243" s="26">
        <f>IF(BC243&gt;0.005,MIN(BC243,INDEX($AN243:$AU243,1,I$32)),0)</f>
        <v>0</v>
      </c>
      <c r="BM243" s="27">
        <f>IF(M243-J243&gt;0.005,1,0)</f>
        <v>0</v>
      </c>
    </row>
    <row r="244">
      <c r="A244" s="14" t="n">
        <v>208</v>
      </c>
      <c r="B244" s="26">
        <f>IF(AN244-INDEX($BE244:$BL244,1,$J$22)&lt;0.5,0,AN244-INDEX($BE244:$BL244,1,$J$22))</f>
        <v>0</v>
      </c>
      <c r="C244" s="26">
        <f>IF(AO244-INDEX($BE244:$BL244,1,$J$23)&lt;0.5,0,AO244-INDEX($BE244:$BL244,1,$J$23))</f>
        <v>0</v>
      </c>
      <c r="D244" s="26">
        <f>IF(AP244-INDEX($BE244:$BL244,1,$J$24)&lt;0.5,0,AP244-INDEX($BE244:$BL244,1,$J$24))</f>
        <v>0</v>
      </c>
      <c r="E244" s="26">
        <f>IF(AQ244-INDEX($BE244:$BL244,1,$J$25)&lt;0.5,0,AQ244-INDEX($BE244:$BL244,1,$J$25))</f>
        <v>0</v>
      </c>
      <c r="F244" s="26">
        <f>IF(AR244-INDEX($BE244:$BL244,1,$J$26)&lt;0.5,0,AR244-INDEX($BE244:$BL244,1,$J$26))</f>
        <v>0</v>
      </c>
      <c r="G244" s="26">
        <f>IF(AS244-INDEX($BE244:$BL244,1,$J$27)&lt;0.5,0,AS244-INDEX($BE244:$BL244,1,$J$27))</f>
        <v>0</v>
      </c>
      <c r="H244" s="26">
        <f>IF(AT244-INDEX($BE244:$BL244,1,$J$28)&lt;0.5,0,AT244-INDEX($BE244:$BL244,1,$J$28))</f>
        <v>0</v>
      </c>
      <c r="I244" s="26">
        <f>IF(AU244-INDEX($BE244:$BL244,1,$J$29)&lt;0.5,0,AU244-INDEX($BE244:$BL244,1,$J$29))</f>
        <v>0</v>
      </c>
      <c r="J244" s="13">
        <f>SUM(B244:I244)</f>
        <v>0</v>
      </c>
      <c r="K244" s="26">
        <f>SUM(O244:V244)</f>
        <v>0</v>
      </c>
      <c r="L244" s="26">
        <f>SUM(W244:AD244)+SUM(BE244:BL244)</f>
        <v>0</v>
      </c>
      <c r="M244" s="26">
        <f>J243</f>
        <v>0</v>
      </c>
      <c r="N244" s="27">
        <f>IF(M244&gt;0,1,0)</f>
        <v>0</v>
      </c>
      <c r="O244" s="26">
        <f>B243*$B$12/1200</f>
        <v>0</v>
      </c>
      <c r="P244" s="26">
        <f>C243*$C$12/1200</f>
        <v>0</v>
      </c>
      <c r="Q244" s="26">
        <f>D243*$D$12/1200</f>
        <v>0</v>
      </c>
      <c r="R244" s="26">
        <f>E243*$E$12/1200</f>
        <v>0</v>
      </c>
      <c r="S244" s="26">
        <f>F243*$F$12/1200</f>
        <v>0</v>
      </c>
      <c r="T244" s="26">
        <f>G243*$G$12/1200</f>
        <v>0</v>
      </c>
      <c r="U244" s="26">
        <f>H243*$H$12/1200</f>
        <v>0</v>
      </c>
      <c r="V244" s="26">
        <f>I243*$I$12/1200</f>
        <v>0</v>
      </c>
      <c r="W244" s="26">
        <f>IF(B243&gt;0,MIN($B$13,B243+O244,AE244),0)</f>
        <v>0</v>
      </c>
      <c r="X244" s="26">
        <f>IF(C243&gt;0,MIN($C$13,C243+P244,AF244),0)</f>
        <v>0</v>
      </c>
      <c r="Y244" s="26">
        <f>IF(D243&gt;0,MIN($D$13,D243+Q244,AG244),0)</f>
        <v>0</v>
      </c>
      <c r="Z244" s="26">
        <f>IF(E243&gt;0,MIN($E$13,E243+R244,AH244),0)</f>
        <v>0</v>
      </c>
      <c r="AA244" s="26">
        <f>IF(F243&gt;0,MIN($F$13,F243+S244,AI244),0)</f>
        <v>0</v>
      </c>
      <c r="AB244" s="26">
        <f>IF(G243&gt;0,MIN($G$13,G243+T244,AJ244),0)</f>
        <v>0</v>
      </c>
      <c r="AC244" s="26">
        <f>IF(H243&gt;0,MIN($H$13,H243+U244,AK244),0)</f>
        <v>0</v>
      </c>
      <c r="AD244" s="26">
        <f>IF(I243&gt;0,MIN($I$13,I243+V244,AL244),0)</f>
        <v>0</v>
      </c>
      <c r="AE244" s="26">
        <f>$B$19</f>
        <v>795</v>
      </c>
      <c r="AF244" s="26">
        <f>AE244-W244</f>
        <v>795</v>
      </c>
      <c r="AG244" s="26">
        <f>AF244-X244</f>
        <v>795</v>
      </c>
      <c r="AH244" s="26">
        <f>AG244-Y244</f>
        <v>795</v>
      </c>
      <c r="AI244" s="26">
        <f>AH244-Z244</f>
        <v>795</v>
      </c>
      <c r="AJ244" s="26">
        <f>AI244-AA244</f>
        <v>795</v>
      </c>
      <c r="AK244" s="26">
        <f>AJ244-AB244</f>
        <v>795</v>
      </c>
      <c r="AL244" s="26">
        <f>AK244-AC244</f>
        <v>795</v>
      </c>
      <c r="AM244" s="26">
        <f>AL244-AD244</f>
        <v>795</v>
      </c>
      <c r="AN244" s="26">
        <f>B243+O244-W244</f>
        <v>0</v>
      </c>
      <c r="AO244" s="26">
        <f>C243+P244-X244</f>
        <v>0</v>
      </c>
      <c r="AP244" s="26">
        <f>D243+Q244-Y244</f>
        <v>0</v>
      </c>
      <c r="AQ244" s="26">
        <f>E243+R244-Z244</f>
        <v>0</v>
      </c>
      <c r="AR244" s="26">
        <f>F243+S244-AA244</f>
        <v>0</v>
      </c>
      <c r="AS244" s="26">
        <f>G243+T244-AB244</f>
        <v>0</v>
      </c>
      <c r="AT244" s="26">
        <f>H243+U244-AC244</f>
        <v>0</v>
      </c>
      <c r="AU244" s="26">
        <f>I243+V244-AD244</f>
        <v>0</v>
      </c>
      <c r="AV244" s="26">
        <f>AM244</f>
        <v>795</v>
      </c>
      <c r="AW244" s="26">
        <f>AV244-BE244</f>
        <v>795</v>
      </c>
      <c r="AX244" s="26">
        <f>AW244-BF244</f>
        <v>795</v>
      </c>
      <c r="AY244" s="26">
        <f>AX244-BG244</f>
        <v>795</v>
      </c>
      <c r="AZ244" s="26">
        <f>AY244-BH244</f>
        <v>795</v>
      </c>
      <c r="BA244" s="26">
        <f>AZ244-BI244</f>
        <v>795</v>
      </c>
      <c r="BB244" s="26">
        <f>BA244-BJ244</f>
        <v>795</v>
      </c>
      <c r="BC244" s="26">
        <f>BB244-BK244</f>
        <v>795</v>
      </c>
      <c r="BD244" s="26">
        <f>BC244-BL244</f>
        <v>795</v>
      </c>
      <c r="BE244" s="26">
        <f>IF(AV244&gt;0.005,MIN(AV244,INDEX($AN244:$AU244,1,B$32)),0)</f>
        <v>0</v>
      </c>
      <c r="BF244" s="26">
        <f>IF(AW244&gt;0.005,MIN(AW244,INDEX($AN244:$AU244,1,C$32)),0)</f>
        <v>0</v>
      </c>
      <c r="BG244" s="26">
        <f>IF(AX244&gt;0.005,MIN(AX244,INDEX($AN244:$AU244,1,D$32)),0)</f>
        <v>0</v>
      </c>
      <c r="BH244" s="26">
        <f>IF(AY244&gt;0.005,MIN(AY244,INDEX($AN244:$AU244,1,E$32)),0)</f>
        <v>0</v>
      </c>
      <c r="BI244" s="26">
        <f>IF(AZ244&gt;0.005,MIN(AZ244,INDEX($AN244:$AU244,1,F$32)),0)</f>
        <v>0</v>
      </c>
      <c r="BJ244" s="26">
        <f>IF(BA244&gt;0.005,MIN(BA244,INDEX($AN244:$AU244,1,G$32)),0)</f>
        <v>0</v>
      </c>
      <c r="BK244" s="26">
        <f>IF(BB244&gt;0.005,MIN(BB244,INDEX($AN244:$AU244,1,H$32)),0)</f>
        <v>0</v>
      </c>
      <c r="BL244" s="26">
        <f>IF(BC244&gt;0.005,MIN(BC244,INDEX($AN244:$AU244,1,I$32)),0)</f>
        <v>0</v>
      </c>
      <c r="BM244" s="27">
        <f>IF(M244-J244&gt;0.005,1,0)</f>
        <v>0</v>
      </c>
    </row>
    <row r="245">
      <c r="A245" s="14" t="n">
        <v>209</v>
      </c>
      <c r="B245" s="26">
        <f>IF(AN245-INDEX($BE245:$BL245,1,$J$22)&lt;0.5,0,AN245-INDEX($BE245:$BL245,1,$J$22))</f>
        <v>0</v>
      </c>
      <c r="C245" s="26">
        <f>IF(AO245-INDEX($BE245:$BL245,1,$J$23)&lt;0.5,0,AO245-INDEX($BE245:$BL245,1,$J$23))</f>
        <v>0</v>
      </c>
      <c r="D245" s="26">
        <f>IF(AP245-INDEX($BE245:$BL245,1,$J$24)&lt;0.5,0,AP245-INDEX($BE245:$BL245,1,$J$24))</f>
        <v>0</v>
      </c>
      <c r="E245" s="26">
        <f>IF(AQ245-INDEX($BE245:$BL245,1,$J$25)&lt;0.5,0,AQ245-INDEX($BE245:$BL245,1,$J$25))</f>
        <v>0</v>
      </c>
      <c r="F245" s="26">
        <f>IF(AR245-INDEX($BE245:$BL245,1,$J$26)&lt;0.5,0,AR245-INDEX($BE245:$BL245,1,$J$26))</f>
        <v>0</v>
      </c>
      <c r="G245" s="26">
        <f>IF(AS245-INDEX($BE245:$BL245,1,$J$27)&lt;0.5,0,AS245-INDEX($BE245:$BL245,1,$J$27))</f>
        <v>0</v>
      </c>
      <c r="H245" s="26">
        <f>IF(AT245-INDEX($BE245:$BL245,1,$J$28)&lt;0.5,0,AT245-INDEX($BE245:$BL245,1,$J$28))</f>
        <v>0</v>
      </c>
      <c r="I245" s="26">
        <f>IF(AU245-INDEX($BE245:$BL245,1,$J$29)&lt;0.5,0,AU245-INDEX($BE245:$BL245,1,$J$29))</f>
        <v>0</v>
      </c>
      <c r="J245" s="13">
        <f>SUM(B245:I245)</f>
        <v>0</v>
      </c>
      <c r="K245" s="26">
        <f>SUM(O245:V245)</f>
        <v>0</v>
      </c>
      <c r="L245" s="26">
        <f>SUM(W245:AD245)+SUM(BE245:BL245)</f>
        <v>0</v>
      </c>
      <c r="M245" s="26">
        <f>J244</f>
        <v>0</v>
      </c>
      <c r="N245" s="27">
        <f>IF(M245&gt;0,1,0)</f>
        <v>0</v>
      </c>
      <c r="O245" s="26">
        <f>B244*$B$12/1200</f>
        <v>0</v>
      </c>
      <c r="P245" s="26">
        <f>C244*$C$12/1200</f>
        <v>0</v>
      </c>
      <c r="Q245" s="26">
        <f>D244*$D$12/1200</f>
        <v>0</v>
      </c>
      <c r="R245" s="26">
        <f>E244*$E$12/1200</f>
        <v>0</v>
      </c>
      <c r="S245" s="26">
        <f>F244*$F$12/1200</f>
        <v>0</v>
      </c>
      <c r="T245" s="26">
        <f>G244*$G$12/1200</f>
        <v>0</v>
      </c>
      <c r="U245" s="26">
        <f>H244*$H$12/1200</f>
        <v>0</v>
      </c>
      <c r="V245" s="26">
        <f>I244*$I$12/1200</f>
        <v>0</v>
      </c>
      <c r="W245" s="26">
        <f>IF(B244&gt;0,MIN($B$13,B244+O245,AE245),0)</f>
        <v>0</v>
      </c>
      <c r="X245" s="26">
        <f>IF(C244&gt;0,MIN($C$13,C244+P245,AF245),0)</f>
        <v>0</v>
      </c>
      <c r="Y245" s="26">
        <f>IF(D244&gt;0,MIN($D$13,D244+Q245,AG245),0)</f>
        <v>0</v>
      </c>
      <c r="Z245" s="26">
        <f>IF(E244&gt;0,MIN($E$13,E244+R245,AH245),0)</f>
        <v>0</v>
      </c>
      <c r="AA245" s="26">
        <f>IF(F244&gt;0,MIN($F$13,F244+S245,AI245),0)</f>
        <v>0</v>
      </c>
      <c r="AB245" s="26">
        <f>IF(G244&gt;0,MIN($G$13,G244+T245,AJ245),0)</f>
        <v>0</v>
      </c>
      <c r="AC245" s="26">
        <f>IF(H244&gt;0,MIN($H$13,H244+U245,AK245),0)</f>
        <v>0</v>
      </c>
      <c r="AD245" s="26">
        <f>IF(I244&gt;0,MIN($I$13,I244+V245,AL245),0)</f>
        <v>0</v>
      </c>
      <c r="AE245" s="26">
        <f>$B$19</f>
        <v>795</v>
      </c>
      <c r="AF245" s="26">
        <f>AE245-W245</f>
        <v>795</v>
      </c>
      <c r="AG245" s="26">
        <f>AF245-X245</f>
        <v>795</v>
      </c>
      <c r="AH245" s="26">
        <f>AG245-Y245</f>
        <v>795</v>
      </c>
      <c r="AI245" s="26">
        <f>AH245-Z245</f>
        <v>795</v>
      </c>
      <c r="AJ245" s="26">
        <f>AI245-AA245</f>
        <v>795</v>
      </c>
      <c r="AK245" s="26">
        <f>AJ245-AB245</f>
        <v>795</v>
      </c>
      <c r="AL245" s="26">
        <f>AK245-AC245</f>
        <v>795</v>
      </c>
      <c r="AM245" s="26">
        <f>AL245-AD245</f>
        <v>795</v>
      </c>
      <c r="AN245" s="26">
        <f>B244+O245-W245</f>
        <v>0</v>
      </c>
      <c r="AO245" s="26">
        <f>C244+P245-X245</f>
        <v>0</v>
      </c>
      <c r="AP245" s="26">
        <f>D244+Q245-Y245</f>
        <v>0</v>
      </c>
      <c r="AQ245" s="26">
        <f>E244+R245-Z245</f>
        <v>0</v>
      </c>
      <c r="AR245" s="26">
        <f>F244+S245-AA245</f>
        <v>0</v>
      </c>
      <c r="AS245" s="26">
        <f>G244+T245-AB245</f>
        <v>0</v>
      </c>
      <c r="AT245" s="26">
        <f>H244+U245-AC245</f>
        <v>0</v>
      </c>
      <c r="AU245" s="26">
        <f>I244+V245-AD245</f>
        <v>0</v>
      </c>
      <c r="AV245" s="26">
        <f>AM245</f>
        <v>795</v>
      </c>
      <c r="AW245" s="26">
        <f>AV245-BE245</f>
        <v>795</v>
      </c>
      <c r="AX245" s="26">
        <f>AW245-BF245</f>
        <v>795</v>
      </c>
      <c r="AY245" s="26">
        <f>AX245-BG245</f>
        <v>795</v>
      </c>
      <c r="AZ245" s="26">
        <f>AY245-BH245</f>
        <v>795</v>
      </c>
      <c r="BA245" s="26">
        <f>AZ245-BI245</f>
        <v>795</v>
      </c>
      <c r="BB245" s="26">
        <f>BA245-BJ245</f>
        <v>795</v>
      </c>
      <c r="BC245" s="26">
        <f>BB245-BK245</f>
        <v>795</v>
      </c>
      <c r="BD245" s="26">
        <f>BC245-BL245</f>
        <v>795</v>
      </c>
      <c r="BE245" s="26">
        <f>IF(AV245&gt;0.005,MIN(AV245,INDEX($AN245:$AU245,1,B$32)),0)</f>
        <v>0</v>
      </c>
      <c r="BF245" s="26">
        <f>IF(AW245&gt;0.005,MIN(AW245,INDEX($AN245:$AU245,1,C$32)),0)</f>
        <v>0</v>
      </c>
      <c r="BG245" s="26">
        <f>IF(AX245&gt;0.005,MIN(AX245,INDEX($AN245:$AU245,1,D$32)),0)</f>
        <v>0</v>
      </c>
      <c r="BH245" s="26">
        <f>IF(AY245&gt;0.005,MIN(AY245,INDEX($AN245:$AU245,1,E$32)),0)</f>
        <v>0</v>
      </c>
      <c r="BI245" s="26">
        <f>IF(AZ245&gt;0.005,MIN(AZ245,INDEX($AN245:$AU245,1,F$32)),0)</f>
        <v>0</v>
      </c>
      <c r="BJ245" s="26">
        <f>IF(BA245&gt;0.005,MIN(BA245,INDEX($AN245:$AU245,1,G$32)),0)</f>
        <v>0</v>
      </c>
      <c r="BK245" s="26">
        <f>IF(BB245&gt;0.005,MIN(BB245,INDEX($AN245:$AU245,1,H$32)),0)</f>
        <v>0</v>
      </c>
      <c r="BL245" s="26">
        <f>IF(BC245&gt;0.005,MIN(BC245,INDEX($AN245:$AU245,1,I$32)),0)</f>
        <v>0</v>
      </c>
      <c r="BM245" s="27">
        <f>IF(M245-J245&gt;0.005,1,0)</f>
        <v>0</v>
      </c>
    </row>
    <row r="246">
      <c r="A246" s="14" t="n">
        <v>210</v>
      </c>
      <c r="B246" s="26">
        <f>IF(AN246-INDEX($BE246:$BL246,1,$J$22)&lt;0.5,0,AN246-INDEX($BE246:$BL246,1,$J$22))</f>
        <v>0</v>
      </c>
      <c r="C246" s="26">
        <f>IF(AO246-INDEX($BE246:$BL246,1,$J$23)&lt;0.5,0,AO246-INDEX($BE246:$BL246,1,$J$23))</f>
        <v>0</v>
      </c>
      <c r="D246" s="26">
        <f>IF(AP246-INDEX($BE246:$BL246,1,$J$24)&lt;0.5,0,AP246-INDEX($BE246:$BL246,1,$J$24))</f>
        <v>0</v>
      </c>
      <c r="E246" s="26">
        <f>IF(AQ246-INDEX($BE246:$BL246,1,$J$25)&lt;0.5,0,AQ246-INDEX($BE246:$BL246,1,$J$25))</f>
        <v>0</v>
      </c>
      <c r="F246" s="26">
        <f>IF(AR246-INDEX($BE246:$BL246,1,$J$26)&lt;0.5,0,AR246-INDEX($BE246:$BL246,1,$J$26))</f>
        <v>0</v>
      </c>
      <c r="G246" s="26">
        <f>IF(AS246-INDEX($BE246:$BL246,1,$J$27)&lt;0.5,0,AS246-INDEX($BE246:$BL246,1,$J$27))</f>
        <v>0</v>
      </c>
      <c r="H246" s="26">
        <f>IF(AT246-INDEX($BE246:$BL246,1,$J$28)&lt;0.5,0,AT246-INDEX($BE246:$BL246,1,$J$28))</f>
        <v>0</v>
      </c>
      <c r="I246" s="26">
        <f>IF(AU246-INDEX($BE246:$BL246,1,$J$29)&lt;0.5,0,AU246-INDEX($BE246:$BL246,1,$J$29))</f>
        <v>0</v>
      </c>
      <c r="J246" s="13">
        <f>SUM(B246:I246)</f>
        <v>0</v>
      </c>
      <c r="K246" s="26">
        <f>SUM(O246:V246)</f>
        <v>0</v>
      </c>
      <c r="L246" s="26">
        <f>SUM(W246:AD246)+SUM(BE246:BL246)</f>
        <v>0</v>
      </c>
      <c r="M246" s="26">
        <f>J245</f>
        <v>0</v>
      </c>
      <c r="N246" s="27">
        <f>IF(M246&gt;0,1,0)</f>
        <v>0</v>
      </c>
      <c r="O246" s="26">
        <f>B245*$B$12/1200</f>
        <v>0</v>
      </c>
      <c r="P246" s="26">
        <f>C245*$C$12/1200</f>
        <v>0</v>
      </c>
      <c r="Q246" s="26">
        <f>D245*$D$12/1200</f>
        <v>0</v>
      </c>
      <c r="R246" s="26">
        <f>E245*$E$12/1200</f>
        <v>0</v>
      </c>
      <c r="S246" s="26">
        <f>F245*$F$12/1200</f>
        <v>0</v>
      </c>
      <c r="T246" s="26">
        <f>G245*$G$12/1200</f>
        <v>0</v>
      </c>
      <c r="U246" s="26">
        <f>H245*$H$12/1200</f>
        <v>0</v>
      </c>
      <c r="V246" s="26">
        <f>I245*$I$12/1200</f>
        <v>0</v>
      </c>
      <c r="W246" s="26">
        <f>IF(B245&gt;0,MIN($B$13,B245+O246,AE246),0)</f>
        <v>0</v>
      </c>
      <c r="X246" s="26">
        <f>IF(C245&gt;0,MIN($C$13,C245+P246,AF246),0)</f>
        <v>0</v>
      </c>
      <c r="Y246" s="26">
        <f>IF(D245&gt;0,MIN($D$13,D245+Q246,AG246),0)</f>
        <v>0</v>
      </c>
      <c r="Z246" s="26">
        <f>IF(E245&gt;0,MIN($E$13,E245+R246,AH246),0)</f>
        <v>0</v>
      </c>
      <c r="AA246" s="26">
        <f>IF(F245&gt;0,MIN($F$13,F245+S246,AI246),0)</f>
        <v>0</v>
      </c>
      <c r="AB246" s="26">
        <f>IF(G245&gt;0,MIN($G$13,G245+T246,AJ246),0)</f>
        <v>0</v>
      </c>
      <c r="AC246" s="26">
        <f>IF(H245&gt;0,MIN($H$13,H245+U246,AK246),0)</f>
        <v>0</v>
      </c>
      <c r="AD246" s="26">
        <f>IF(I245&gt;0,MIN($I$13,I245+V246,AL246),0)</f>
        <v>0</v>
      </c>
      <c r="AE246" s="26">
        <f>$B$19</f>
        <v>795</v>
      </c>
      <c r="AF246" s="26">
        <f>AE246-W246</f>
        <v>795</v>
      </c>
      <c r="AG246" s="26">
        <f>AF246-X246</f>
        <v>795</v>
      </c>
      <c r="AH246" s="26">
        <f>AG246-Y246</f>
        <v>795</v>
      </c>
      <c r="AI246" s="26">
        <f>AH246-Z246</f>
        <v>795</v>
      </c>
      <c r="AJ246" s="26">
        <f>AI246-AA246</f>
        <v>795</v>
      </c>
      <c r="AK246" s="26">
        <f>AJ246-AB246</f>
        <v>795</v>
      </c>
      <c r="AL246" s="26">
        <f>AK246-AC246</f>
        <v>795</v>
      </c>
      <c r="AM246" s="26">
        <f>AL246-AD246</f>
        <v>795</v>
      </c>
      <c r="AN246" s="26">
        <f>B245+O246-W246</f>
        <v>0</v>
      </c>
      <c r="AO246" s="26">
        <f>C245+P246-X246</f>
        <v>0</v>
      </c>
      <c r="AP246" s="26">
        <f>D245+Q246-Y246</f>
        <v>0</v>
      </c>
      <c r="AQ246" s="26">
        <f>E245+R246-Z246</f>
        <v>0</v>
      </c>
      <c r="AR246" s="26">
        <f>F245+S246-AA246</f>
        <v>0</v>
      </c>
      <c r="AS246" s="26">
        <f>G245+T246-AB246</f>
        <v>0</v>
      </c>
      <c r="AT246" s="26">
        <f>H245+U246-AC246</f>
        <v>0</v>
      </c>
      <c r="AU246" s="26">
        <f>I245+V246-AD246</f>
        <v>0</v>
      </c>
      <c r="AV246" s="26">
        <f>AM246</f>
        <v>795</v>
      </c>
      <c r="AW246" s="26">
        <f>AV246-BE246</f>
        <v>795</v>
      </c>
      <c r="AX246" s="26">
        <f>AW246-BF246</f>
        <v>795</v>
      </c>
      <c r="AY246" s="26">
        <f>AX246-BG246</f>
        <v>795</v>
      </c>
      <c r="AZ246" s="26">
        <f>AY246-BH246</f>
        <v>795</v>
      </c>
      <c r="BA246" s="26">
        <f>AZ246-BI246</f>
        <v>795</v>
      </c>
      <c r="BB246" s="26">
        <f>BA246-BJ246</f>
        <v>795</v>
      </c>
      <c r="BC246" s="26">
        <f>BB246-BK246</f>
        <v>795</v>
      </c>
      <c r="BD246" s="26">
        <f>BC246-BL246</f>
        <v>795</v>
      </c>
      <c r="BE246" s="26">
        <f>IF(AV246&gt;0.005,MIN(AV246,INDEX($AN246:$AU246,1,B$32)),0)</f>
        <v>0</v>
      </c>
      <c r="BF246" s="26">
        <f>IF(AW246&gt;0.005,MIN(AW246,INDEX($AN246:$AU246,1,C$32)),0)</f>
        <v>0</v>
      </c>
      <c r="BG246" s="26">
        <f>IF(AX246&gt;0.005,MIN(AX246,INDEX($AN246:$AU246,1,D$32)),0)</f>
        <v>0</v>
      </c>
      <c r="BH246" s="26">
        <f>IF(AY246&gt;0.005,MIN(AY246,INDEX($AN246:$AU246,1,E$32)),0)</f>
        <v>0</v>
      </c>
      <c r="BI246" s="26">
        <f>IF(AZ246&gt;0.005,MIN(AZ246,INDEX($AN246:$AU246,1,F$32)),0)</f>
        <v>0</v>
      </c>
      <c r="BJ246" s="26">
        <f>IF(BA246&gt;0.005,MIN(BA246,INDEX($AN246:$AU246,1,G$32)),0)</f>
        <v>0</v>
      </c>
      <c r="BK246" s="26">
        <f>IF(BB246&gt;0.005,MIN(BB246,INDEX($AN246:$AU246,1,H$32)),0)</f>
        <v>0</v>
      </c>
      <c r="BL246" s="26">
        <f>IF(BC246&gt;0.005,MIN(BC246,INDEX($AN246:$AU246,1,I$32)),0)</f>
        <v>0</v>
      </c>
      <c r="BM246" s="27">
        <f>IF(M246-J246&gt;0.005,1,0)</f>
        <v>0</v>
      </c>
    </row>
    <row r="247">
      <c r="A247" s="14" t="n">
        <v>211</v>
      </c>
      <c r="B247" s="26">
        <f>IF(AN247-INDEX($BE247:$BL247,1,$J$22)&lt;0.5,0,AN247-INDEX($BE247:$BL247,1,$J$22))</f>
        <v>0</v>
      </c>
      <c r="C247" s="26">
        <f>IF(AO247-INDEX($BE247:$BL247,1,$J$23)&lt;0.5,0,AO247-INDEX($BE247:$BL247,1,$J$23))</f>
        <v>0</v>
      </c>
      <c r="D247" s="26">
        <f>IF(AP247-INDEX($BE247:$BL247,1,$J$24)&lt;0.5,0,AP247-INDEX($BE247:$BL247,1,$J$24))</f>
        <v>0</v>
      </c>
      <c r="E247" s="26">
        <f>IF(AQ247-INDEX($BE247:$BL247,1,$J$25)&lt;0.5,0,AQ247-INDEX($BE247:$BL247,1,$J$25))</f>
        <v>0</v>
      </c>
      <c r="F247" s="26">
        <f>IF(AR247-INDEX($BE247:$BL247,1,$J$26)&lt;0.5,0,AR247-INDEX($BE247:$BL247,1,$J$26))</f>
        <v>0</v>
      </c>
      <c r="G247" s="26">
        <f>IF(AS247-INDEX($BE247:$BL247,1,$J$27)&lt;0.5,0,AS247-INDEX($BE247:$BL247,1,$J$27))</f>
        <v>0</v>
      </c>
      <c r="H247" s="26">
        <f>IF(AT247-INDEX($BE247:$BL247,1,$J$28)&lt;0.5,0,AT247-INDEX($BE247:$BL247,1,$J$28))</f>
        <v>0</v>
      </c>
      <c r="I247" s="26">
        <f>IF(AU247-INDEX($BE247:$BL247,1,$J$29)&lt;0.5,0,AU247-INDEX($BE247:$BL247,1,$J$29))</f>
        <v>0</v>
      </c>
      <c r="J247" s="13">
        <f>SUM(B247:I247)</f>
        <v>0</v>
      </c>
      <c r="K247" s="26">
        <f>SUM(O247:V247)</f>
        <v>0</v>
      </c>
      <c r="L247" s="26">
        <f>SUM(W247:AD247)+SUM(BE247:BL247)</f>
        <v>0</v>
      </c>
      <c r="M247" s="26">
        <f>J246</f>
        <v>0</v>
      </c>
      <c r="N247" s="27">
        <f>IF(M247&gt;0,1,0)</f>
        <v>0</v>
      </c>
      <c r="O247" s="26">
        <f>B246*$B$12/1200</f>
        <v>0</v>
      </c>
      <c r="P247" s="26">
        <f>C246*$C$12/1200</f>
        <v>0</v>
      </c>
      <c r="Q247" s="26">
        <f>D246*$D$12/1200</f>
        <v>0</v>
      </c>
      <c r="R247" s="26">
        <f>E246*$E$12/1200</f>
        <v>0</v>
      </c>
      <c r="S247" s="26">
        <f>F246*$F$12/1200</f>
        <v>0</v>
      </c>
      <c r="T247" s="26">
        <f>G246*$G$12/1200</f>
        <v>0</v>
      </c>
      <c r="U247" s="26">
        <f>H246*$H$12/1200</f>
        <v>0</v>
      </c>
      <c r="V247" s="26">
        <f>I246*$I$12/1200</f>
        <v>0</v>
      </c>
      <c r="W247" s="26">
        <f>IF(B246&gt;0,MIN($B$13,B246+O247,AE247),0)</f>
        <v>0</v>
      </c>
      <c r="X247" s="26">
        <f>IF(C246&gt;0,MIN($C$13,C246+P247,AF247),0)</f>
        <v>0</v>
      </c>
      <c r="Y247" s="26">
        <f>IF(D246&gt;0,MIN($D$13,D246+Q247,AG247),0)</f>
        <v>0</v>
      </c>
      <c r="Z247" s="26">
        <f>IF(E246&gt;0,MIN($E$13,E246+R247,AH247),0)</f>
        <v>0</v>
      </c>
      <c r="AA247" s="26">
        <f>IF(F246&gt;0,MIN($F$13,F246+S247,AI247),0)</f>
        <v>0</v>
      </c>
      <c r="AB247" s="26">
        <f>IF(G246&gt;0,MIN($G$13,G246+T247,AJ247),0)</f>
        <v>0</v>
      </c>
      <c r="AC247" s="26">
        <f>IF(H246&gt;0,MIN($H$13,H246+U247,AK247),0)</f>
        <v>0</v>
      </c>
      <c r="AD247" s="26">
        <f>IF(I246&gt;0,MIN($I$13,I246+V247,AL247),0)</f>
        <v>0</v>
      </c>
      <c r="AE247" s="26">
        <f>$B$19</f>
        <v>795</v>
      </c>
      <c r="AF247" s="26">
        <f>AE247-W247</f>
        <v>795</v>
      </c>
      <c r="AG247" s="26">
        <f>AF247-X247</f>
        <v>795</v>
      </c>
      <c r="AH247" s="26">
        <f>AG247-Y247</f>
        <v>795</v>
      </c>
      <c r="AI247" s="26">
        <f>AH247-Z247</f>
        <v>795</v>
      </c>
      <c r="AJ247" s="26">
        <f>AI247-AA247</f>
        <v>795</v>
      </c>
      <c r="AK247" s="26">
        <f>AJ247-AB247</f>
        <v>795</v>
      </c>
      <c r="AL247" s="26">
        <f>AK247-AC247</f>
        <v>795</v>
      </c>
      <c r="AM247" s="26">
        <f>AL247-AD247</f>
        <v>795</v>
      </c>
      <c r="AN247" s="26">
        <f>B246+O247-W247</f>
        <v>0</v>
      </c>
      <c r="AO247" s="26">
        <f>C246+P247-X247</f>
        <v>0</v>
      </c>
      <c r="AP247" s="26">
        <f>D246+Q247-Y247</f>
        <v>0</v>
      </c>
      <c r="AQ247" s="26">
        <f>E246+R247-Z247</f>
        <v>0</v>
      </c>
      <c r="AR247" s="26">
        <f>F246+S247-AA247</f>
        <v>0</v>
      </c>
      <c r="AS247" s="26">
        <f>G246+T247-AB247</f>
        <v>0</v>
      </c>
      <c r="AT247" s="26">
        <f>H246+U247-AC247</f>
        <v>0</v>
      </c>
      <c r="AU247" s="26">
        <f>I246+V247-AD247</f>
        <v>0</v>
      </c>
      <c r="AV247" s="26">
        <f>AM247</f>
        <v>795</v>
      </c>
      <c r="AW247" s="26">
        <f>AV247-BE247</f>
        <v>795</v>
      </c>
      <c r="AX247" s="26">
        <f>AW247-BF247</f>
        <v>795</v>
      </c>
      <c r="AY247" s="26">
        <f>AX247-BG247</f>
        <v>795</v>
      </c>
      <c r="AZ247" s="26">
        <f>AY247-BH247</f>
        <v>795</v>
      </c>
      <c r="BA247" s="26">
        <f>AZ247-BI247</f>
        <v>795</v>
      </c>
      <c r="BB247" s="26">
        <f>BA247-BJ247</f>
        <v>795</v>
      </c>
      <c r="BC247" s="26">
        <f>BB247-BK247</f>
        <v>795</v>
      </c>
      <c r="BD247" s="26">
        <f>BC247-BL247</f>
        <v>795</v>
      </c>
      <c r="BE247" s="26">
        <f>IF(AV247&gt;0.005,MIN(AV247,INDEX($AN247:$AU247,1,B$32)),0)</f>
        <v>0</v>
      </c>
      <c r="BF247" s="26">
        <f>IF(AW247&gt;0.005,MIN(AW247,INDEX($AN247:$AU247,1,C$32)),0)</f>
        <v>0</v>
      </c>
      <c r="BG247" s="26">
        <f>IF(AX247&gt;0.005,MIN(AX247,INDEX($AN247:$AU247,1,D$32)),0)</f>
        <v>0</v>
      </c>
      <c r="BH247" s="26">
        <f>IF(AY247&gt;0.005,MIN(AY247,INDEX($AN247:$AU247,1,E$32)),0)</f>
        <v>0</v>
      </c>
      <c r="BI247" s="26">
        <f>IF(AZ247&gt;0.005,MIN(AZ247,INDEX($AN247:$AU247,1,F$32)),0)</f>
        <v>0</v>
      </c>
      <c r="BJ247" s="26">
        <f>IF(BA247&gt;0.005,MIN(BA247,INDEX($AN247:$AU247,1,G$32)),0)</f>
        <v>0</v>
      </c>
      <c r="BK247" s="26">
        <f>IF(BB247&gt;0.005,MIN(BB247,INDEX($AN247:$AU247,1,H$32)),0)</f>
        <v>0</v>
      </c>
      <c r="BL247" s="26">
        <f>IF(BC247&gt;0.005,MIN(BC247,INDEX($AN247:$AU247,1,I$32)),0)</f>
        <v>0</v>
      </c>
      <c r="BM247" s="27">
        <f>IF(M247-J247&gt;0.005,1,0)</f>
        <v>0</v>
      </c>
    </row>
    <row r="248">
      <c r="A248" s="14" t="n">
        <v>212</v>
      </c>
      <c r="B248" s="26">
        <f>IF(AN248-INDEX($BE248:$BL248,1,$J$22)&lt;0.5,0,AN248-INDEX($BE248:$BL248,1,$J$22))</f>
        <v>0</v>
      </c>
      <c r="C248" s="26">
        <f>IF(AO248-INDEX($BE248:$BL248,1,$J$23)&lt;0.5,0,AO248-INDEX($BE248:$BL248,1,$J$23))</f>
        <v>0</v>
      </c>
      <c r="D248" s="26">
        <f>IF(AP248-INDEX($BE248:$BL248,1,$J$24)&lt;0.5,0,AP248-INDEX($BE248:$BL248,1,$J$24))</f>
        <v>0</v>
      </c>
      <c r="E248" s="26">
        <f>IF(AQ248-INDEX($BE248:$BL248,1,$J$25)&lt;0.5,0,AQ248-INDEX($BE248:$BL248,1,$J$25))</f>
        <v>0</v>
      </c>
      <c r="F248" s="26">
        <f>IF(AR248-INDEX($BE248:$BL248,1,$J$26)&lt;0.5,0,AR248-INDEX($BE248:$BL248,1,$J$26))</f>
        <v>0</v>
      </c>
      <c r="G248" s="26">
        <f>IF(AS248-INDEX($BE248:$BL248,1,$J$27)&lt;0.5,0,AS248-INDEX($BE248:$BL248,1,$J$27))</f>
        <v>0</v>
      </c>
      <c r="H248" s="26">
        <f>IF(AT248-INDEX($BE248:$BL248,1,$J$28)&lt;0.5,0,AT248-INDEX($BE248:$BL248,1,$J$28))</f>
        <v>0</v>
      </c>
      <c r="I248" s="26">
        <f>IF(AU248-INDEX($BE248:$BL248,1,$J$29)&lt;0.5,0,AU248-INDEX($BE248:$BL248,1,$J$29))</f>
        <v>0</v>
      </c>
      <c r="J248" s="13">
        <f>SUM(B248:I248)</f>
        <v>0</v>
      </c>
      <c r="K248" s="26">
        <f>SUM(O248:V248)</f>
        <v>0</v>
      </c>
      <c r="L248" s="26">
        <f>SUM(W248:AD248)+SUM(BE248:BL248)</f>
        <v>0</v>
      </c>
      <c r="M248" s="26">
        <f>J247</f>
        <v>0</v>
      </c>
      <c r="N248" s="27">
        <f>IF(M248&gt;0,1,0)</f>
        <v>0</v>
      </c>
      <c r="O248" s="26">
        <f>B247*$B$12/1200</f>
        <v>0</v>
      </c>
      <c r="P248" s="26">
        <f>C247*$C$12/1200</f>
        <v>0</v>
      </c>
      <c r="Q248" s="26">
        <f>D247*$D$12/1200</f>
        <v>0</v>
      </c>
      <c r="R248" s="26">
        <f>E247*$E$12/1200</f>
        <v>0</v>
      </c>
      <c r="S248" s="26">
        <f>F247*$F$12/1200</f>
        <v>0</v>
      </c>
      <c r="T248" s="26">
        <f>G247*$G$12/1200</f>
        <v>0</v>
      </c>
      <c r="U248" s="26">
        <f>H247*$H$12/1200</f>
        <v>0</v>
      </c>
      <c r="V248" s="26">
        <f>I247*$I$12/1200</f>
        <v>0</v>
      </c>
      <c r="W248" s="26">
        <f>IF(B247&gt;0,MIN($B$13,B247+O248,AE248),0)</f>
        <v>0</v>
      </c>
      <c r="X248" s="26">
        <f>IF(C247&gt;0,MIN($C$13,C247+P248,AF248),0)</f>
        <v>0</v>
      </c>
      <c r="Y248" s="26">
        <f>IF(D247&gt;0,MIN($D$13,D247+Q248,AG248),0)</f>
        <v>0</v>
      </c>
      <c r="Z248" s="26">
        <f>IF(E247&gt;0,MIN($E$13,E247+R248,AH248),0)</f>
        <v>0</v>
      </c>
      <c r="AA248" s="26">
        <f>IF(F247&gt;0,MIN($F$13,F247+S248,AI248),0)</f>
        <v>0</v>
      </c>
      <c r="AB248" s="26">
        <f>IF(G247&gt;0,MIN($G$13,G247+T248,AJ248),0)</f>
        <v>0</v>
      </c>
      <c r="AC248" s="26">
        <f>IF(H247&gt;0,MIN($H$13,H247+U248,AK248),0)</f>
        <v>0</v>
      </c>
      <c r="AD248" s="26">
        <f>IF(I247&gt;0,MIN($I$13,I247+V248,AL248),0)</f>
        <v>0</v>
      </c>
      <c r="AE248" s="26">
        <f>$B$19</f>
        <v>795</v>
      </c>
      <c r="AF248" s="26">
        <f>AE248-W248</f>
        <v>795</v>
      </c>
      <c r="AG248" s="26">
        <f>AF248-X248</f>
        <v>795</v>
      </c>
      <c r="AH248" s="26">
        <f>AG248-Y248</f>
        <v>795</v>
      </c>
      <c r="AI248" s="26">
        <f>AH248-Z248</f>
        <v>795</v>
      </c>
      <c r="AJ248" s="26">
        <f>AI248-AA248</f>
        <v>795</v>
      </c>
      <c r="AK248" s="26">
        <f>AJ248-AB248</f>
        <v>795</v>
      </c>
      <c r="AL248" s="26">
        <f>AK248-AC248</f>
        <v>795</v>
      </c>
      <c r="AM248" s="26">
        <f>AL248-AD248</f>
        <v>795</v>
      </c>
      <c r="AN248" s="26">
        <f>B247+O248-W248</f>
        <v>0</v>
      </c>
      <c r="AO248" s="26">
        <f>C247+P248-X248</f>
        <v>0</v>
      </c>
      <c r="AP248" s="26">
        <f>D247+Q248-Y248</f>
        <v>0</v>
      </c>
      <c r="AQ248" s="26">
        <f>E247+R248-Z248</f>
        <v>0</v>
      </c>
      <c r="AR248" s="26">
        <f>F247+S248-AA248</f>
        <v>0</v>
      </c>
      <c r="AS248" s="26">
        <f>G247+T248-AB248</f>
        <v>0</v>
      </c>
      <c r="AT248" s="26">
        <f>H247+U248-AC248</f>
        <v>0</v>
      </c>
      <c r="AU248" s="26">
        <f>I247+V248-AD248</f>
        <v>0</v>
      </c>
      <c r="AV248" s="26">
        <f>AM248</f>
        <v>795</v>
      </c>
      <c r="AW248" s="26">
        <f>AV248-BE248</f>
        <v>795</v>
      </c>
      <c r="AX248" s="26">
        <f>AW248-BF248</f>
        <v>795</v>
      </c>
      <c r="AY248" s="26">
        <f>AX248-BG248</f>
        <v>795</v>
      </c>
      <c r="AZ248" s="26">
        <f>AY248-BH248</f>
        <v>795</v>
      </c>
      <c r="BA248" s="26">
        <f>AZ248-BI248</f>
        <v>795</v>
      </c>
      <c r="BB248" s="26">
        <f>BA248-BJ248</f>
        <v>795</v>
      </c>
      <c r="BC248" s="26">
        <f>BB248-BK248</f>
        <v>795</v>
      </c>
      <c r="BD248" s="26">
        <f>BC248-BL248</f>
        <v>795</v>
      </c>
      <c r="BE248" s="26">
        <f>IF(AV248&gt;0.005,MIN(AV248,INDEX($AN248:$AU248,1,B$32)),0)</f>
        <v>0</v>
      </c>
      <c r="BF248" s="26">
        <f>IF(AW248&gt;0.005,MIN(AW248,INDEX($AN248:$AU248,1,C$32)),0)</f>
        <v>0</v>
      </c>
      <c r="BG248" s="26">
        <f>IF(AX248&gt;0.005,MIN(AX248,INDEX($AN248:$AU248,1,D$32)),0)</f>
        <v>0</v>
      </c>
      <c r="BH248" s="26">
        <f>IF(AY248&gt;0.005,MIN(AY248,INDEX($AN248:$AU248,1,E$32)),0)</f>
        <v>0</v>
      </c>
      <c r="BI248" s="26">
        <f>IF(AZ248&gt;0.005,MIN(AZ248,INDEX($AN248:$AU248,1,F$32)),0)</f>
        <v>0</v>
      </c>
      <c r="BJ248" s="26">
        <f>IF(BA248&gt;0.005,MIN(BA248,INDEX($AN248:$AU248,1,G$32)),0)</f>
        <v>0</v>
      </c>
      <c r="BK248" s="26">
        <f>IF(BB248&gt;0.005,MIN(BB248,INDEX($AN248:$AU248,1,H$32)),0)</f>
        <v>0</v>
      </c>
      <c r="BL248" s="26">
        <f>IF(BC248&gt;0.005,MIN(BC248,INDEX($AN248:$AU248,1,I$32)),0)</f>
        <v>0</v>
      </c>
      <c r="BM248" s="27">
        <f>IF(M248-J248&gt;0.005,1,0)</f>
        <v>0</v>
      </c>
    </row>
    <row r="249">
      <c r="A249" s="14" t="n">
        <v>213</v>
      </c>
      <c r="B249" s="26">
        <f>IF(AN249-INDEX($BE249:$BL249,1,$J$22)&lt;0.5,0,AN249-INDEX($BE249:$BL249,1,$J$22))</f>
        <v>0</v>
      </c>
      <c r="C249" s="26">
        <f>IF(AO249-INDEX($BE249:$BL249,1,$J$23)&lt;0.5,0,AO249-INDEX($BE249:$BL249,1,$J$23))</f>
        <v>0</v>
      </c>
      <c r="D249" s="26">
        <f>IF(AP249-INDEX($BE249:$BL249,1,$J$24)&lt;0.5,0,AP249-INDEX($BE249:$BL249,1,$J$24))</f>
        <v>0</v>
      </c>
      <c r="E249" s="26">
        <f>IF(AQ249-INDEX($BE249:$BL249,1,$J$25)&lt;0.5,0,AQ249-INDEX($BE249:$BL249,1,$J$25))</f>
        <v>0</v>
      </c>
      <c r="F249" s="26">
        <f>IF(AR249-INDEX($BE249:$BL249,1,$J$26)&lt;0.5,0,AR249-INDEX($BE249:$BL249,1,$J$26))</f>
        <v>0</v>
      </c>
      <c r="G249" s="26">
        <f>IF(AS249-INDEX($BE249:$BL249,1,$J$27)&lt;0.5,0,AS249-INDEX($BE249:$BL249,1,$J$27))</f>
        <v>0</v>
      </c>
      <c r="H249" s="26">
        <f>IF(AT249-INDEX($BE249:$BL249,1,$J$28)&lt;0.5,0,AT249-INDEX($BE249:$BL249,1,$J$28))</f>
        <v>0</v>
      </c>
      <c r="I249" s="26">
        <f>IF(AU249-INDEX($BE249:$BL249,1,$J$29)&lt;0.5,0,AU249-INDEX($BE249:$BL249,1,$J$29))</f>
        <v>0</v>
      </c>
      <c r="J249" s="13">
        <f>SUM(B249:I249)</f>
        <v>0</v>
      </c>
      <c r="K249" s="26">
        <f>SUM(O249:V249)</f>
        <v>0</v>
      </c>
      <c r="L249" s="26">
        <f>SUM(W249:AD249)+SUM(BE249:BL249)</f>
        <v>0</v>
      </c>
      <c r="M249" s="26">
        <f>J248</f>
        <v>0</v>
      </c>
      <c r="N249" s="27">
        <f>IF(M249&gt;0,1,0)</f>
        <v>0</v>
      </c>
      <c r="O249" s="26">
        <f>B248*$B$12/1200</f>
        <v>0</v>
      </c>
      <c r="P249" s="26">
        <f>C248*$C$12/1200</f>
        <v>0</v>
      </c>
      <c r="Q249" s="26">
        <f>D248*$D$12/1200</f>
        <v>0</v>
      </c>
      <c r="R249" s="26">
        <f>E248*$E$12/1200</f>
        <v>0</v>
      </c>
      <c r="S249" s="26">
        <f>F248*$F$12/1200</f>
        <v>0</v>
      </c>
      <c r="T249" s="26">
        <f>G248*$G$12/1200</f>
        <v>0</v>
      </c>
      <c r="U249" s="26">
        <f>H248*$H$12/1200</f>
        <v>0</v>
      </c>
      <c r="V249" s="26">
        <f>I248*$I$12/1200</f>
        <v>0</v>
      </c>
      <c r="W249" s="26">
        <f>IF(B248&gt;0,MIN($B$13,B248+O249,AE249),0)</f>
        <v>0</v>
      </c>
      <c r="X249" s="26">
        <f>IF(C248&gt;0,MIN($C$13,C248+P249,AF249),0)</f>
        <v>0</v>
      </c>
      <c r="Y249" s="26">
        <f>IF(D248&gt;0,MIN($D$13,D248+Q249,AG249),0)</f>
        <v>0</v>
      </c>
      <c r="Z249" s="26">
        <f>IF(E248&gt;0,MIN($E$13,E248+R249,AH249),0)</f>
        <v>0</v>
      </c>
      <c r="AA249" s="26">
        <f>IF(F248&gt;0,MIN($F$13,F248+S249,AI249),0)</f>
        <v>0</v>
      </c>
      <c r="AB249" s="26">
        <f>IF(G248&gt;0,MIN($G$13,G248+T249,AJ249),0)</f>
        <v>0</v>
      </c>
      <c r="AC249" s="26">
        <f>IF(H248&gt;0,MIN($H$13,H248+U249,AK249),0)</f>
        <v>0</v>
      </c>
      <c r="AD249" s="26">
        <f>IF(I248&gt;0,MIN($I$13,I248+V249,AL249),0)</f>
        <v>0</v>
      </c>
      <c r="AE249" s="26">
        <f>$B$19</f>
        <v>795</v>
      </c>
      <c r="AF249" s="26">
        <f>AE249-W249</f>
        <v>795</v>
      </c>
      <c r="AG249" s="26">
        <f>AF249-X249</f>
        <v>795</v>
      </c>
      <c r="AH249" s="26">
        <f>AG249-Y249</f>
        <v>795</v>
      </c>
      <c r="AI249" s="26">
        <f>AH249-Z249</f>
        <v>795</v>
      </c>
      <c r="AJ249" s="26">
        <f>AI249-AA249</f>
        <v>795</v>
      </c>
      <c r="AK249" s="26">
        <f>AJ249-AB249</f>
        <v>795</v>
      </c>
      <c r="AL249" s="26">
        <f>AK249-AC249</f>
        <v>795</v>
      </c>
      <c r="AM249" s="26">
        <f>AL249-AD249</f>
        <v>795</v>
      </c>
      <c r="AN249" s="26">
        <f>B248+O249-W249</f>
        <v>0</v>
      </c>
      <c r="AO249" s="26">
        <f>C248+P249-X249</f>
        <v>0</v>
      </c>
      <c r="AP249" s="26">
        <f>D248+Q249-Y249</f>
        <v>0</v>
      </c>
      <c r="AQ249" s="26">
        <f>E248+R249-Z249</f>
        <v>0</v>
      </c>
      <c r="AR249" s="26">
        <f>F248+S249-AA249</f>
        <v>0</v>
      </c>
      <c r="AS249" s="26">
        <f>G248+T249-AB249</f>
        <v>0</v>
      </c>
      <c r="AT249" s="26">
        <f>H248+U249-AC249</f>
        <v>0</v>
      </c>
      <c r="AU249" s="26">
        <f>I248+V249-AD249</f>
        <v>0</v>
      </c>
      <c r="AV249" s="26">
        <f>AM249</f>
        <v>795</v>
      </c>
      <c r="AW249" s="26">
        <f>AV249-BE249</f>
        <v>795</v>
      </c>
      <c r="AX249" s="26">
        <f>AW249-BF249</f>
        <v>795</v>
      </c>
      <c r="AY249" s="26">
        <f>AX249-BG249</f>
        <v>795</v>
      </c>
      <c r="AZ249" s="26">
        <f>AY249-BH249</f>
        <v>795</v>
      </c>
      <c r="BA249" s="26">
        <f>AZ249-BI249</f>
        <v>795</v>
      </c>
      <c r="BB249" s="26">
        <f>BA249-BJ249</f>
        <v>795</v>
      </c>
      <c r="BC249" s="26">
        <f>BB249-BK249</f>
        <v>795</v>
      </c>
      <c r="BD249" s="26">
        <f>BC249-BL249</f>
        <v>795</v>
      </c>
      <c r="BE249" s="26">
        <f>IF(AV249&gt;0.005,MIN(AV249,INDEX($AN249:$AU249,1,B$32)),0)</f>
        <v>0</v>
      </c>
      <c r="BF249" s="26">
        <f>IF(AW249&gt;0.005,MIN(AW249,INDEX($AN249:$AU249,1,C$32)),0)</f>
        <v>0</v>
      </c>
      <c r="BG249" s="26">
        <f>IF(AX249&gt;0.005,MIN(AX249,INDEX($AN249:$AU249,1,D$32)),0)</f>
        <v>0</v>
      </c>
      <c r="BH249" s="26">
        <f>IF(AY249&gt;0.005,MIN(AY249,INDEX($AN249:$AU249,1,E$32)),0)</f>
        <v>0</v>
      </c>
      <c r="BI249" s="26">
        <f>IF(AZ249&gt;0.005,MIN(AZ249,INDEX($AN249:$AU249,1,F$32)),0)</f>
        <v>0</v>
      </c>
      <c r="BJ249" s="26">
        <f>IF(BA249&gt;0.005,MIN(BA249,INDEX($AN249:$AU249,1,G$32)),0)</f>
        <v>0</v>
      </c>
      <c r="BK249" s="26">
        <f>IF(BB249&gt;0.005,MIN(BB249,INDEX($AN249:$AU249,1,H$32)),0)</f>
        <v>0</v>
      </c>
      <c r="BL249" s="26">
        <f>IF(BC249&gt;0.005,MIN(BC249,INDEX($AN249:$AU249,1,I$32)),0)</f>
        <v>0</v>
      </c>
      <c r="BM249" s="27">
        <f>IF(M249-J249&gt;0.005,1,0)</f>
        <v>0</v>
      </c>
    </row>
    <row r="250">
      <c r="A250" s="14" t="n">
        <v>214</v>
      </c>
      <c r="B250" s="26">
        <f>IF(AN250-INDEX($BE250:$BL250,1,$J$22)&lt;0.5,0,AN250-INDEX($BE250:$BL250,1,$J$22))</f>
        <v>0</v>
      </c>
      <c r="C250" s="26">
        <f>IF(AO250-INDEX($BE250:$BL250,1,$J$23)&lt;0.5,0,AO250-INDEX($BE250:$BL250,1,$J$23))</f>
        <v>0</v>
      </c>
      <c r="D250" s="26">
        <f>IF(AP250-INDEX($BE250:$BL250,1,$J$24)&lt;0.5,0,AP250-INDEX($BE250:$BL250,1,$J$24))</f>
        <v>0</v>
      </c>
      <c r="E250" s="26">
        <f>IF(AQ250-INDEX($BE250:$BL250,1,$J$25)&lt;0.5,0,AQ250-INDEX($BE250:$BL250,1,$J$25))</f>
        <v>0</v>
      </c>
      <c r="F250" s="26">
        <f>IF(AR250-INDEX($BE250:$BL250,1,$J$26)&lt;0.5,0,AR250-INDEX($BE250:$BL250,1,$J$26))</f>
        <v>0</v>
      </c>
      <c r="G250" s="26">
        <f>IF(AS250-INDEX($BE250:$BL250,1,$J$27)&lt;0.5,0,AS250-INDEX($BE250:$BL250,1,$J$27))</f>
        <v>0</v>
      </c>
      <c r="H250" s="26">
        <f>IF(AT250-INDEX($BE250:$BL250,1,$J$28)&lt;0.5,0,AT250-INDEX($BE250:$BL250,1,$J$28))</f>
        <v>0</v>
      </c>
      <c r="I250" s="26">
        <f>IF(AU250-INDEX($BE250:$BL250,1,$J$29)&lt;0.5,0,AU250-INDEX($BE250:$BL250,1,$J$29))</f>
        <v>0</v>
      </c>
      <c r="J250" s="13">
        <f>SUM(B250:I250)</f>
        <v>0</v>
      </c>
      <c r="K250" s="26">
        <f>SUM(O250:V250)</f>
        <v>0</v>
      </c>
      <c r="L250" s="26">
        <f>SUM(W250:AD250)+SUM(BE250:BL250)</f>
        <v>0</v>
      </c>
      <c r="M250" s="26">
        <f>J249</f>
        <v>0</v>
      </c>
      <c r="N250" s="27">
        <f>IF(M250&gt;0,1,0)</f>
        <v>0</v>
      </c>
      <c r="O250" s="26">
        <f>B249*$B$12/1200</f>
        <v>0</v>
      </c>
      <c r="P250" s="26">
        <f>C249*$C$12/1200</f>
        <v>0</v>
      </c>
      <c r="Q250" s="26">
        <f>D249*$D$12/1200</f>
        <v>0</v>
      </c>
      <c r="R250" s="26">
        <f>E249*$E$12/1200</f>
        <v>0</v>
      </c>
      <c r="S250" s="26">
        <f>F249*$F$12/1200</f>
        <v>0</v>
      </c>
      <c r="T250" s="26">
        <f>G249*$G$12/1200</f>
        <v>0</v>
      </c>
      <c r="U250" s="26">
        <f>H249*$H$12/1200</f>
        <v>0</v>
      </c>
      <c r="V250" s="26">
        <f>I249*$I$12/1200</f>
        <v>0</v>
      </c>
      <c r="W250" s="26">
        <f>IF(B249&gt;0,MIN($B$13,B249+O250,AE250),0)</f>
        <v>0</v>
      </c>
      <c r="X250" s="26">
        <f>IF(C249&gt;0,MIN($C$13,C249+P250,AF250),0)</f>
        <v>0</v>
      </c>
      <c r="Y250" s="26">
        <f>IF(D249&gt;0,MIN($D$13,D249+Q250,AG250),0)</f>
        <v>0</v>
      </c>
      <c r="Z250" s="26">
        <f>IF(E249&gt;0,MIN($E$13,E249+R250,AH250),0)</f>
        <v>0</v>
      </c>
      <c r="AA250" s="26">
        <f>IF(F249&gt;0,MIN($F$13,F249+S250,AI250),0)</f>
        <v>0</v>
      </c>
      <c r="AB250" s="26">
        <f>IF(G249&gt;0,MIN($G$13,G249+T250,AJ250),0)</f>
        <v>0</v>
      </c>
      <c r="AC250" s="26">
        <f>IF(H249&gt;0,MIN($H$13,H249+U250,AK250),0)</f>
        <v>0</v>
      </c>
      <c r="AD250" s="26">
        <f>IF(I249&gt;0,MIN($I$13,I249+V250,AL250),0)</f>
        <v>0</v>
      </c>
      <c r="AE250" s="26">
        <f>$B$19</f>
        <v>795</v>
      </c>
      <c r="AF250" s="26">
        <f>AE250-W250</f>
        <v>795</v>
      </c>
      <c r="AG250" s="26">
        <f>AF250-X250</f>
        <v>795</v>
      </c>
      <c r="AH250" s="26">
        <f>AG250-Y250</f>
        <v>795</v>
      </c>
      <c r="AI250" s="26">
        <f>AH250-Z250</f>
        <v>795</v>
      </c>
      <c r="AJ250" s="26">
        <f>AI250-AA250</f>
        <v>795</v>
      </c>
      <c r="AK250" s="26">
        <f>AJ250-AB250</f>
        <v>795</v>
      </c>
      <c r="AL250" s="26">
        <f>AK250-AC250</f>
        <v>795</v>
      </c>
      <c r="AM250" s="26">
        <f>AL250-AD250</f>
        <v>795</v>
      </c>
      <c r="AN250" s="26">
        <f>B249+O250-W250</f>
        <v>0</v>
      </c>
      <c r="AO250" s="26">
        <f>C249+P250-X250</f>
        <v>0</v>
      </c>
      <c r="AP250" s="26">
        <f>D249+Q250-Y250</f>
        <v>0</v>
      </c>
      <c r="AQ250" s="26">
        <f>E249+R250-Z250</f>
        <v>0</v>
      </c>
      <c r="AR250" s="26">
        <f>F249+S250-AA250</f>
        <v>0</v>
      </c>
      <c r="AS250" s="26">
        <f>G249+T250-AB250</f>
        <v>0</v>
      </c>
      <c r="AT250" s="26">
        <f>H249+U250-AC250</f>
        <v>0</v>
      </c>
      <c r="AU250" s="26">
        <f>I249+V250-AD250</f>
        <v>0</v>
      </c>
      <c r="AV250" s="26">
        <f>AM250</f>
        <v>795</v>
      </c>
      <c r="AW250" s="26">
        <f>AV250-BE250</f>
        <v>795</v>
      </c>
      <c r="AX250" s="26">
        <f>AW250-BF250</f>
        <v>795</v>
      </c>
      <c r="AY250" s="26">
        <f>AX250-BG250</f>
        <v>795</v>
      </c>
      <c r="AZ250" s="26">
        <f>AY250-BH250</f>
        <v>795</v>
      </c>
      <c r="BA250" s="26">
        <f>AZ250-BI250</f>
        <v>795</v>
      </c>
      <c r="BB250" s="26">
        <f>BA250-BJ250</f>
        <v>795</v>
      </c>
      <c r="BC250" s="26">
        <f>BB250-BK250</f>
        <v>795</v>
      </c>
      <c r="BD250" s="26">
        <f>BC250-BL250</f>
        <v>795</v>
      </c>
      <c r="BE250" s="26">
        <f>IF(AV250&gt;0.005,MIN(AV250,INDEX($AN250:$AU250,1,B$32)),0)</f>
        <v>0</v>
      </c>
      <c r="BF250" s="26">
        <f>IF(AW250&gt;0.005,MIN(AW250,INDEX($AN250:$AU250,1,C$32)),0)</f>
        <v>0</v>
      </c>
      <c r="BG250" s="26">
        <f>IF(AX250&gt;0.005,MIN(AX250,INDEX($AN250:$AU250,1,D$32)),0)</f>
        <v>0</v>
      </c>
      <c r="BH250" s="26">
        <f>IF(AY250&gt;0.005,MIN(AY250,INDEX($AN250:$AU250,1,E$32)),0)</f>
        <v>0</v>
      </c>
      <c r="BI250" s="26">
        <f>IF(AZ250&gt;0.005,MIN(AZ250,INDEX($AN250:$AU250,1,F$32)),0)</f>
        <v>0</v>
      </c>
      <c r="BJ250" s="26">
        <f>IF(BA250&gt;0.005,MIN(BA250,INDEX($AN250:$AU250,1,G$32)),0)</f>
        <v>0</v>
      </c>
      <c r="BK250" s="26">
        <f>IF(BB250&gt;0.005,MIN(BB250,INDEX($AN250:$AU250,1,H$32)),0)</f>
        <v>0</v>
      </c>
      <c r="BL250" s="26">
        <f>IF(BC250&gt;0.005,MIN(BC250,INDEX($AN250:$AU250,1,I$32)),0)</f>
        <v>0</v>
      </c>
      <c r="BM250" s="27">
        <f>IF(M250-J250&gt;0.005,1,0)</f>
        <v>0</v>
      </c>
    </row>
    <row r="251">
      <c r="A251" s="14" t="n">
        <v>215</v>
      </c>
      <c r="B251" s="26">
        <f>IF(AN251-INDEX($BE251:$BL251,1,$J$22)&lt;0.5,0,AN251-INDEX($BE251:$BL251,1,$J$22))</f>
        <v>0</v>
      </c>
      <c r="C251" s="26">
        <f>IF(AO251-INDEX($BE251:$BL251,1,$J$23)&lt;0.5,0,AO251-INDEX($BE251:$BL251,1,$J$23))</f>
        <v>0</v>
      </c>
      <c r="D251" s="26">
        <f>IF(AP251-INDEX($BE251:$BL251,1,$J$24)&lt;0.5,0,AP251-INDEX($BE251:$BL251,1,$J$24))</f>
        <v>0</v>
      </c>
      <c r="E251" s="26">
        <f>IF(AQ251-INDEX($BE251:$BL251,1,$J$25)&lt;0.5,0,AQ251-INDEX($BE251:$BL251,1,$J$25))</f>
        <v>0</v>
      </c>
      <c r="F251" s="26">
        <f>IF(AR251-INDEX($BE251:$BL251,1,$J$26)&lt;0.5,0,AR251-INDEX($BE251:$BL251,1,$J$26))</f>
        <v>0</v>
      </c>
      <c r="G251" s="26">
        <f>IF(AS251-INDEX($BE251:$BL251,1,$J$27)&lt;0.5,0,AS251-INDEX($BE251:$BL251,1,$J$27))</f>
        <v>0</v>
      </c>
      <c r="H251" s="26">
        <f>IF(AT251-INDEX($BE251:$BL251,1,$J$28)&lt;0.5,0,AT251-INDEX($BE251:$BL251,1,$J$28))</f>
        <v>0</v>
      </c>
      <c r="I251" s="26">
        <f>IF(AU251-INDEX($BE251:$BL251,1,$J$29)&lt;0.5,0,AU251-INDEX($BE251:$BL251,1,$J$29))</f>
        <v>0</v>
      </c>
      <c r="J251" s="13">
        <f>SUM(B251:I251)</f>
        <v>0</v>
      </c>
      <c r="K251" s="26">
        <f>SUM(O251:V251)</f>
        <v>0</v>
      </c>
      <c r="L251" s="26">
        <f>SUM(W251:AD251)+SUM(BE251:BL251)</f>
        <v>0</v>
      </c>
      <c r="M251" s="26">
        <f>J250</f>
        <v>0</v>
      </c>
      <c r="N251" s="27">
        <f>IF(M251&gt;0,1,0)</f>
        <v>0</v>
      </c>
      <c r="O251" s="26">
        <f>B250*$B$12/1200</f>
        <v>0</v>
      </c>
      <c r="P251" s="26">
        <f>C250*$C$12/1200</f>
        <v>0</v>
      </c>
      <c r="Q251" s="26">
        <f>D250*$D$12/1200</f>
        <v>0</v>
      </c>
      <c r="R251" s="26">
        <f>E250*$E$12/1200</f>
        <v>0</v>
      </c>
      <c r="S251" s="26">
        <f>F250*$F$12/1200</f>
        <v>0</v>
      </c>
      <c r="T251" s="26">
        <f>G250*$G$12/1200</f>
        <v>0</v>
      </c>
      <c r="U251" s="26">
        <f>H250*$H$12/1200</f>
        <v>0</v>
      </c>
      <c r="V251" s="26">
        <f>I250*$I$12/1200</f>
        <v>0</v>
      </c>
      <c r="W251" s="26">
        <f>IF(B250&gt;0,MIN($B$13,B250+O251,AE251),0)</f>
        <v>0</v>
      </c>
      <c r="X251" s="26">
        <f>IF(C250&gt;0,MIN($C$13,C250+P251,AF251),0)</f>
        <v>0</v>
      </c>
      <c r="Y251" s="26">
        <f>IF(D250&gt;0,MIN($D$13,D250+Q251,AG251),0)</f>
        <v>0</v>
      </c>
      <c r="Z251" s="26">
        <f>IF(E250&gt;0,MIN($E$13,E250+R251,AH251),0)</f>
        <v>0</v>
      </c>
      <c r="AA251" s="26">
        <f>IF(F250&gt;0,MIN($F$13,F250+S251,AI251),0)</f>
        <v>0</v>
      </c>
      <c r="AB251" s="26">
        <f>IF(G250&gt;0,MIN($G$13,G250+T251,AJ251),0)</f>
        <v>0</v>
      </c>
      <c r="AC251" s="26">
        <f>IF(H250&gt;0,MIN($H$13,H250+U251,AK251),0)</f>
        <v>0</v>
      </c>
      <c r="AD251" s="26">
        <f>IF(I250&gt;0,MIN($I$13,I250+V251,AL251),0)</f>
        <v>0</v>
      </c>
      <c r="AE251" s="26">
        <f>$B$19</f>
        <v>795</v>
      </c>
      <c r="AF251" s="26">
        <f>AE251-W251</f>
        <v>795</v>
      </c>
      <c r="AG251" s="26">
        <f>AF251-X251</f>
        <v>795</v>
      </c>
      <c r="AH251" s="26">
        <f>AG251-Y251</f>
        <v>795</v>
      </c>
      <c r="AI251" s="26">
        <f>AH251-Z251</f>
        <v>795</v>
      </c>
      <c r="AJ251" s="26">
        <f>AI251-AA251</f>
        <v>795</v>
      </c>
      <c r="AK251" s="26">
        <f>AJ251-AB251</f>
        <v>795</v>
      </c>
      <c r="AL251" s="26">
        <f>AK251-AC251</f>
        <v>795</v>
      </c>
      <c r="AM251" s="26">
        <f>AL251-AD251</f>
        <v>795</v>
      </c>
      <c r="AN251" s="26">
        <f>B250+O251-W251</f>
        <v>0</v>
      </c>
      <c r="AO251" s="26">
        <f>C250+P251-X251</f>
        <v>0</v>
      </c>
      <c r="AP251" s="26">
        <f>D250+Q251-Y251</f>
        <v>0</v>
      </c>
      <c r="AQ251" s="26">
        <f>E250+R251-Z251</f>
        <v>0</v>
      </c>
      <c r="AR251" s="26">
        <f>F250+S251-AA251</f>
        <v>0</v>
      </c>
      <c r="AS251" s="26">
        <f>G250+T251-AB251</f>
        <v>0</v>
      </c>
      <c r="AT251" s="26">
        <f>H250+U251-AC251</f>
        <v>0</v>
      </c>
      <c r="AU251" s="26">
        <f>I250+V251-AD251</f>
        <v>0</v>
      </c>
      <c r="AV251" s="26">
        <f>AM251</f>
        <v>795</v>
      </c>
      <c r="AW251" s="26">
        <f>AV251-BE251</f>
        <v>795</v>
      </c>
      <c r="AX251" s="26">
        <f>AW251-BF251</f>
        <v>795</v>
      </c>
      <c r="AY251" s="26">
        <f>AX251-BG251</f>
        <v>795</v>
      </c>
      <c r="AZ251" s="26">
        <f>AY251-BH251</f>
        <v>795</v>
      </c>
      <c r="BA251" s="26">
        <f>AZ251-BI251</f>
        <v>795</v>
      </c>
      <c r="BB251" s="26">
        <f>BA251-BJ251</f>
        <v>795</v>
      </c>
      <c r="BC251" s="26">
        <f>BB251-BK251</f>
        <v>795</v>
      </c>
      <c r="BD251" s="26">
        <f>BC251-BL251</f>
        <v>795</v>
      </c>
      <c r="BE251" s="26">
        <f>IF(AV251&gt;0.005,MIN(AV251,INDEX($AN251:$AU251,1,B$32)),0)</f>
        <v>0</v>
      </c>
      <c r="BF251" s="26">
        <f>IF(AW251&gt;0.005,MIN(AW251,INDEX($AN251:$AU251,1,C$32)),0)</f>
        <v>0</v>
      </c>
      <c r="BG251" s="26">
        <f>IF(AX251&gt;0.005,MIN(AX251,INDEX($AN251:$AU251,1,D$32)),0)</f>
        <v>0</v>
      </c>
      <c r="BH251" s="26">
        <f>IF(AY251&gt;0.005,MIN(AY251,INDEX($AN251:$AU251,1,E$32)),0)</f>
        <v>0</v>
      </c>
      <c r="BI251" s="26">
        <f>IF(AZ251&gt;0.005,MIN(AZ251,INDEX($AN251:$AU251,1,F$32)),0)</f>
        <v>0</v>
      </c>
      <c r="BJ251" s="26">
        <f>IF(BA251&gt;0.005,MIN(BA251,INDEX($AN251:$AU251,1,G$32)),0)</f>
        <v>0</v>
      </c>
      <c r="BK251" s="26">
        <f>IF(BB251&gt;0.005,MIN(BB251,INDEX($AN251:$AU251,1,H$32)),0)</f>
        <v>0</v>
      </c>
      <c r="BL251" s="26">
        <f>IF(BC251&gt;0.005,MIN(BC251,INDEX($AN251:$AU251,1,I$32)),0)</f>
        <v>0</v>
      </c>
      <c r="BM251" s="27">
        <f>IF(M251-J251&gt;0.005,1,0)</f>
        <v>0</v>
      </c>
    </row>
    <row r="252">
      <c r="A252" s="14" t="n">
        <v>216</v>
      </c>
      <c r="B252" s="26">
        <f>IF(AN252-INDEX($BE252:$BL252,1,$J$22)&lt;0.5,0,AN252-INDEX($BE252:$BL252,1,$J$22))</f>
        <v>0</v>
      </c>
      <c r="C252" s="26">
        <f>IF(AO252-INDEX($BE252:$BL252,1,$J$23)&lt;0.5,0,AO252-INDEX($BE252:$BL252,1,$J$23))</f>
        <v>0</v>
      </c>
      <c r="D252" s="26">
        <f>IF(AP252-INDEX($BE252:$BL252,1,$J$24)&lt;0.5,0,AP252-INDEX($BE252:$BL252,1,$J$24))</f>
        <v>0</v>
      </c>
      <c r="E252" s="26">
        <f>IF(AQ252-INDEX($BE252:$BL252,1,$J$25)&lt;0.5,0,AQ252-INDEX($BE252:$BL252,1,$J$25))</f>
        <v>0</v>
      </c>
      <c r="F252" s="26">
        <f>IF(AR252-INDEX($BE252:$BL252,1,$J$26)&lt;0.5,0,AR252-INDEX($BE252:$BL252,1,$J$26))</f>
        <v>0</v>
      </c>
      <c r="G252" s="26">
        <f>IF(AS252-INDEX($BE252:$BL252,1,$J$27)&lt;0.5,0,AS252-INDEX($BE252:$BL252,1,$J$27))</f>
        <v>0</v>
      </c>
      <c r="H252" s="26">
        <f>IF(AT252-INDEX($BE252:$BL252,1,$J$28)&lt;0.5,0,AT252-INDEX($BE252:$BL252,1,$J$28))</f>
        <v>0</v>
      </c>
      <c r="I252" s="26">
        <f>IF(AU252-INDEX($BE252:$BL252,1,$J$29)&lt;0.5,0,AU252-INDEX($BE252:$BL252,1,$J$29))</f>
        <v>0</v>
      </c>
      <c r="J252" s="13">
        <f>SUM(B252:I252)</f>
        <v>0</v>
      </c>
      <c r="K252" s="26">
        <f>SUM(O252:V252)</f>
        <v>0</v>
      </c>
      <c r="L252" s="26">
        <f>SUM(W252:AD252)+SUM(BE252:BL252)</f>
        <v>0</v>
      </c>
      <c r="M252" s="26">
        <f>J251</f>
        <v>0</v>
      </c>
      <c r="N252" s="27">
        <f>IF(M252&gt;0,1,0)</f>
        <v>0</v>
      </c>
      <c r="O252" s="26">
        <f>B251*$B$12/1200</f>
        <v>0</v>
      </c>
      <c r="P252" s="26">
        <f>C251*$C$12/1200</f>
        <v>0</v>
      </c>
      <c r="Q252" s="26">
        <f>D251*$D$12/1200</f>
        <v>0</v>
      </c>
      <c r="R252" s="26">
        <f>E251*$E$12/1200</f>
        <v>0</v>
      </c>
      <c r="S252" s="26">
        <f>F251*$F$12/1200</f>
        <v>0</v>
      </c>
      <c r="T252" s="26">
        <f>G251*$G$12/1200</f>
        <v>0</v>
      </c>
      <c r="U252" s="26">
        <f>H251*$H$12/1200</f>
        <v>0</v>
      </c>
      <c r="V252" s="26">
        <f>I251*$I$12/1200</f>
        <v>0</v>
      </c>
      <c r="W252" s="26">
        <f>IF(B251&gt;0,MIN($B$13,B251+O252,AE252),0)</f>
        <v>0</v>
      </c>
      <c r="X252" s="26">
        <f>IF(C251&gt;0,MIN($C$13,C251+P252,AF252),0)</f>
        <v>0</v>
      </c>
      <c r="Y252" s="26">
        <f>IF(D251&gt;0,MIN($D$13,D251+Q252,AG252),0)</f>
        <v>0</v>
      </c>
      <c r="Z252" s="26">
        <f>IF(E251&gt;0,MIN($E$13,E251+R252,AH252),0)</f>
        <v>0</v>
      </c>
      <c r="AA252" s="26">
        <f>IF(F251&gt;0,MIN($F$13,F251+S252,AI252),0)</f>
        <v>0</v>
      </c>
      <c r="AB252" s="26">
        <f>IF(G251&gt;0,MIN($G$13,G251+T252,AJ252),0)</f>
        <v>0</v>
      </c>
      <c r="AC252" s="26">
        <f>IF(H251&gt;0,MIN($H$13,H251+U252,AK252),0)</f>
        <v>0</v>
      </c>
      <c r="AD252" s="26">
        <f>IF(I251&gt;0,MIN($I$13,I251+V252,AL252),0)</f>
        <v>0</v>
      </c>
      <c r="AE252" s="26">
        <f>$B$19</f>
        <v>795</v>
      </c>
      <c r="AF252" s="26">
        <f>AE252-W252</f>
        <v>795</v>
      </c>
      <c r="AG252" s="26">
        <f>AF252-X252</f>
        <v>795</v>
      </c>
      <c r="AH252" s="26">
        <f>AG252-Y252</f>
        <v>795</v>
      </c>
      <c r="AI252" s="26">
        <f>AH252-Z252</f>
        <v>795</v>
      </c>
      <c r="AJ252" s="26">
        <f>AI252-AA252</f>
        <v>795</v>
      </c>
      <c r="AK252" s="26">
        <f>AJ252-AB252</f>
        <v>795</v>
      </c>
      <c r="AL252" s="26">
        <f>AK252-AC252</f>
        <v>795</v>
      </c>
      <c r="AM252" s="26">
        <f>AL252-AD252</f>
        <v>795</v>
      </c>
      <c r="AN252" s="26">
        <f>B251+O252-W252</f>
        <v>0</v>
      </c>
      <c r="AO252" s="26">
        <f>C251+P252-X252</f>
        <v>0</v>
      </c>
      <c r="AP252" s="26">
        <f>D251+Q252-Y252</f>
        <v>0</v>
      </c>
      <c r="AQ252" s="26">
        <f>E251+R252-Z252</f>
        <v>0</v>
      </c>
      <c r="AR252" s="26">
        <f>F251+S252-AA252</f>
        <v>0</v>
      </c>
      <c r="AS252" s="26">
        <f>G251+T252-AB252</f>
        <v>0</v>
      </c>
      <c r="AT252" s="26">
        <f>H251+U252-AC252</f>
        <v>0</v>
      </c>
      <c r="AU252" s="26">
        <f>I251+V252-AD252</f>
        <v>0</v>
      </c>
      <c r="AV252" s="26">
        <f>AM252</f>
        <v>795</v>
      </c>
      <c r="AW252" s="26">
        <f>AV252-BE252</f>
        <v>795</v>
      </c>
      <c r="AX252" s="26">
        <f>AW252-BF252</f>
        <v>795</v>
      </c>
      <c r="AY252" s="26">
        <f>AX252-BG252</f>
        <v>795</v>
      </c>
      <c r="AZ252" s="26">
        <f>AY252-BH252</f>
        <v>795</v>
      </c>
      <c r="BA252" s="26">
        <f>AZ252-BI252</f>
        <v>795</v>
      </c>
      <c r="BB252" s="26">
        <f>BA252-BJ252</f>
        <v>795</v>
      </c>
      <c r="BC252" s="26">
        <f>BB252-BK252</f>
        <v>795</v>
      </c>
      <c r="BD252" s="26">
        <f>BC252-BL252</f>
        <v>795</v>
      </c>
      <c r="BE252" s="26">
        <f>IF(AV252&gt;0.005,MIN(AV252,INDEX($AN252:$AU252,1,B$32)),0)</f>
        <v>0</v>
      </c>
      <c r="BF252" s="26">
        <f>IF(AW252&gt;0.005,MIN(AW252,INDEX($AN252:$AU252,1,C$32)),0)</f>
        <v>0</v>
      </c>
      <c r="BG252" s="26">
        <f>IF(AX252&gt;0.005,MIN(AX252,INDEX($AN252:$AU252,1,D$32)),0)</f>
        <v>0</v>
      </c>
      <c r="BH252" s="26">
        <f>IF(AY252&gt;0.005,MIN(AY252,INDEX($AN252:$AU252,1,E$32)),0)</f>
        <v>0</v>
      </c>
      <c r="BI252" s="26">
        <f>IF(AZ252&gt;0.005,MIN(AZ252,INDEX($AN252:$AU252,1,F$32)),0)</f>
        <v>0</v>
      </c>
      <c r="BJ252" s="26">
        <f>IF(BA252&gt;0.005,MIN(BA252,INDEX($AN252:$AU252,1,G$32)),0)</f>
        <v>0</v>
      </c>
      <c r="BK252" s="26">
        <f>IF(BB252&gt;0.005,MIN(BB252,INDEX($AN252:$AU252,1,H$32)),0)</f>
        <v>0</v>
      </c>
      <c r="BL252" s="26">
        <f>IF(BC252&gt;0.005,MIN(BC252,INDEX($AN252:$AU252,1,I$32)),0)</f>
        <v>0</v>
      </c>
      <c r="BM252" s="27">
        <f>IF(M252-J252&gt;0.005,1,0)</f>
        <v>0</v>
      </c>
    </row>
    <row r="253">
      <c r="A253" s="14" t="n">
        <v>217</v>
      </c>
      <c r="B253" s="26">
        <f>IF(AN253-INDEX($BE253:$BL253,1,$J$22)&lt;0.5,0,AN253-INDEX($BE253:$BL253,1,$J$22))</f>
        <v>0</v>
      </c>
      <c r="C253" s="26">
        <f>IF(AO253-INDEX($BE253:$BL253,1,$J$23)&lt;0.5,0,AO253-INDEX($BE253:$BL253,1,$J$23))</f>
        <v>0</v>
      </c>
      <c r="D253" s="26">
        <f>IF(AP253-INDEX($BE253:$BL253,1,$J$24)&lt;0.5,0,AP253-INDEX($BE253:$BL253,1,$J$24))</f>
        <v>0</v>
      </c>
      <c r="E253" s="26">
        <f>IF(AQ253-INDEX($BE253:$BL253,1,$J$25)&lt;0.5,0,AQ253-INDEX($BE253:$BL253,1,$J$25))</f>
        <v>0</v>
      </c>
      <c r="F253" s="26">
        <f>IF(AR253-INDEX($BE253:$BL253,1,$J$26)&lt;0.5,0,AR253-INDEX($BE253:$BL253,1,$J$26))</f>
        <v>0</v>
      </c>
      <c r="G253" s="26">
        <f>IF(AS253-INDEX($BE253:$BL253,1,$J$27)&lt;0.5,0,AS253-INDEX($BE253:$BL253,1,$J$27))</f>
        <v>0</v>
      </c>
      <c r="H253" s="26">
        <f>IF(AT253-INDEX($BE253:$BL253,1,$J$28)&lt;0.5,0,AT253-INDEX($BE253:$BL253,1,$J$28))</f>
        <v>0</v>
      </c>
      <c r="I253" s="26">
        <f>IF(AU253-INDEX($BE253:$BL253,1,$J$29)&lt;0.5,0,AU253-INDEX($BE253:$BL253,1,$J$29))</f>
        <v>0</v>
      </c>
      <c r="J253" s="13">
        <f>SUM(B253:I253)</f>
        <v>0</v>
      </c>
      <c r="K253" s="26">
        <f>SUM(O253:V253)</f>
        <v>0</v>
      </c>
      <c r="L253" s="26">
        <f>SUM(W253:AD253)+SUM(BE253:BL253)</f>
        <v>0</v>
      </c>
      <c r="M253" s="26">
        <f>J252</f>
        <v>0</v>
      </c>
      <c r="N253" s="27">
        <f>IF(M253&gt;0,1,0)</f>
        <v>0</v>
      </c>
      <c r="O253" s="26">
        <f>B252*$B$12/1200</f>
        <v>0</v>
      </c>
      <c r="P253" s="26">
        <f>C252*$C$12/1200</f>
        <v>0</v>
      </c>
      <c r="Q253" s="26">
        <f>D252*$D$12/1200</f>
        <v>0</v>
      </c>
      <c r="R253" s="26">
        <f>E252*$E$12/1200</f>
        <v>0</v>
      </c>
      <c r="S253" s="26">
        <f>F252*$F$12/1200</f>
        <v>0</v>
      </c>
      <c r="T253" s="26">
        <f>G252*$G$12/1200</f>
        <v>0</v>
      </c>
      <c r="U253" s="26">
        <f>H252*$H$12/1200</f>
        <v>0</v>
      </c>
      <c r="V253" s="26">
        <f>I252*$I$12/1200</f>
        <v>0</v>
      </c>
      <c r="W253" s="26">
        <f>IF(B252&gt;0,MIN($B$13,B252+O253,AE253),0)</f>
        <v>0</v>
      </c>
      <c r="X253" s="26">
        <f>IF(C252&gt;0,MIN($C$13,C252+P253,AF253),0)</f>
        <v>0</v>
      </c>
      <c r="Y253" s="26">
        <f>IF(D252&gt;0,MIN($D$13,D252+Q253,AG253),0)</f>
        <v>0</v>
      </c>
      <c r="Z253" s="26">
        <f>IF(E252&gt;0,MIN($E$13,E252+R253,AH253),0)</f>
        <v>0</v>
      </c>
      <c r="AA253" s="26">
        <f>IF(F252&gt;0,MIN($F$13,F252+S253,AI253),0)</f>
        <v>0</v>
      </c>
      <c r="AB253" s="26">
        <f>IF(G252&gt;0,MIN($G$13,G252+T253,AJ253),0)</f>
        <v>0</v>
      </c>
      <c r="AC253" s="26">
        <f>IF(H252&gt;0,MIN($H$13,H252+U253,AK253),0)</f>
        <v>0</v>
      </c>
      <c r="AD253" s="26">
        <f>IF(I252&gt;0,MIN($I$13,I252+V253,AL253),0)</f>
        <v>0</v>
      </c>
      <c r="AE253" s="26">
        <f>$B$19</f>
        <v>795</v>
      </c>
      <c r="AF253" s="26">
        <f>AE253-W253</f>
        <v>795</v>
      </c>
      <c r="AG253" s="26">
        <f>AF253-X253</f>
        <v>795</v>
      </c>
      <c r="AH253" s="26">
        <f>AG253-Y253</f>
        <v>795</v>
      </c>
      <c r="AI253" s="26">
        <f>AH253-Z253</f>
        <v>795</v>
      </c>
      <c r="AJ253" s="26">
        <f>AI253-AA253</f>
        <v>795</v>
      </c>
      <c r="AK253" s="26">
        <f>AJ253-AB253</f>
        <v>795</v>
      </c>
      <c r="AL253" s="26">
        <f>AK253-AC253</f>
        <v>795</v>
      </c>
      <c r="AM253" s="26">
        <f>AL253-AD253</f>
        <v>795</v>
      </c>
      <c r="AN253" s="26">
        <f>B252+O253-W253</f>
        <v>0</v>
      </c>
      <c r="AO253" s="26">
        <f>C252+P253-X253</f>
        <v>0</v>
      </c>
      <c r="AP253" s="26">
        <f>D252+Q253-Y253</f>
        <v>0</v>
      </c>
      <c r="AQ253" s="26">
        <f>E252+R253-Z253</f>
        <v>0</v>
      </c>
      <c r="AR253" s="26">
        <f>F252+S253-AA253</f>
        <v>0</v>
      </c>
      <c r="AS253" s="26">
        <f>G252+T253-AB253</f>
        <v>0</v>
      </c>
      <c r="AT253" s="26">
        <f>H252+U253-AC253</f>
        <v>0</v>
      </c>
      <c r="AU253" s="26">
        <f>I252+V253-AD253</f>
        <v>0</v>
      </c>
      <c r="AV253" s="26">
        <f>AM253</f>
        <v>795</v>
      </c>
      <c r="AW253" s="26">
        <f>AV253-BE253</f>
        <v>795</v>
      </c>
      <c r="AX253" s="26">
        <f>AW253-BF253</f>
        <v>795</v>
      </c>
      <c r="AY253" s="26">
        <f>AX253-BG253</f>
        <v>795</v>
      </c>
      <c r="AZ253" s="26">
        <f>AY253-BH253</f>
        <v>795</v>
      </c>
      <c r="BA253" s="26">
        <f>AZ253-BI253</f>
        <v>795</v>
      </c>
      <c r="BB253" s="26">
        <f>BA253-BJ253</f>
        <v>795</v>
      </c>
      <c r="BC253" s="26">
        <f>BB253-BK253</f>
        <v>795</v>
      </c>
      <c r="BD253" s="26">
        <f>BC253-BL253</f>
        <v>795</v>
      </c>
      <c r="BE253" s="26">
        <f>IF(AV253&gt;0.005,MIN(AV253,INDEX($AN253:$AU253,1,B$32)),0)</f>
        <v>0</v>
      </c>
      <c r="BF253" s="26">
        <f>IF(AW253&gt;0.005,MIN(AW253,INDEX($AN253:$AU253,1,C$32)),0)</f>
        <v>0</v>
      </c>
      <c r="BG253" s="26">
        <f>IF(AX253&gt;0.005,MIN(AX253,INDEX($AN253:$AU253,1,D$32)),0)</f>
        <v>0</v>
      </c>
      <c r="BH253" s="26">
        <f>IF(AY253&gt;0.005,MIN(AY253,INDEX($AN253:$AU253,1,E$32)),0)</f>
        <v>0</v>
      </c>
      <c r="BI253" s="26">
        <f>IF(AZ253&gt;0.005,MIN(AZ253,INDEX($AN253:$AU253,1,F$32)),0)</f>
        <v>0</v>
      </c>
      <c r="BJ253" s="26">
        <f>IF(BA253&gt;0.005,MIN(BA253,INDEX($AN253:$AU253,1,G$32)),0)</f>
        <v>0</v>
      </c>
      <c r="BK253" s="26">
        <f>IF(BB253&gt;0.005,MIN(BB253,INDEX($AN253:$AU253,1,H$32)),0)</f>
        <v>0</v>
      </c>
      <c r="BL253" s="26">
        <f>IF(BC253&gt;0.005,MIN(BC253,INDEX($AN253:$AU253,1,I$32)),0)</f>
        <v>0</v>
      </c>
      <c r="BM253" s="27">
        <f>IF(M253-J253&gt;0.005,1,0)</f>
        <v>0</v>
      </c>
    </row>
    <row r="254">
      <c r="A254" s="14" t="n">
        <v>218</v>
      </c>
      <c r="B254" s="26">
        <f>IF(AN254-INDEX($BE254:$BL254,1,$J$22)&lt;0.5,0,AN254-INDEX($BE254:$BL254,1,$J$22))</f>
        <v>0</v>
      </c>
      <c r="C254" s="26">
        <f>IF(AO254-INDEX($BE254:$BL254,1,$J$23)&lt;0.5,0,AO254-INDEX($BE254:$BL254,1,$J$23))</f>
        <v>0</v>
      </c>
      <c r="D254" s="26">
        <f>IF(AP254-INDEX($BE254:$BL254,1,$J$24)&lt;0.5,0,AP254-INDEX($BE254:$BL254,1,$J$24))</f>
        <v>0</v>
      </c>
      <c r="E254" s="26">
        <f>IF(AQ254-INDEX($BE254:$BL254,1,$J$25)&lt;0.5,0,AQ254-INDEX($BE254:$BL254,1,$J$25))</f>
        <v>0</v>
      </c>
      <c r="F254" s="26">
        <f>IF(AR254-INDEX($BE254:$BL254,1,$J$26)&lt;0.5,0,AR254-INDEX($BE254:$BL254,1,$J$26))</f>
        <v>0</v>
      </c>
      <c r="G254" s="26">
        <f>IF(AS254-INDEX($BE254:$BL254,1,$J$27)&lt;0.5,0,AS254-INDEX($BE254:$BL254,1,$J$27))</f>
        <v>0</v>
      </c>
      <c r="H254" s="26">
        <f>IF(AT254-INDEX($BE254:$BL254,1,$J$28)&lt;0.5,0,AT254-INDEX($BE254:$BL254,1,$J$28))</f>
        <v>0</v>
      </c>
      <c r="I254" s="26">
        <f>IF(AU254-INDEX($BE254:$BL254,1,$J$29)&lt;0.5,0,AU254-INDEX($BE254:$BL254,1,$J$29))</f>
        <v>0</v>
      </c>
      <c r="J254" s="13">
        <f>SUM(B254:I254)</f>
        <v>0</v>
      </c>
      <c r="K254" s="26">
        <f>SUM(O254:V254)</f>
        <v>0</v>
      </c>
      <c r="L254" s="26">
        <f>SUM(W254:AD254)+SUM(BE254:BL254)</f>
        <v>0</v>
      </c>
      <c r="M254" s="26">
        <f>J253</f>
        <v>0</v>
      </c>
      <c r="N254" s="27">
        <f>IF(M254&gt;0,1,0)</f>
        <v>0</v>
      </c>
      <c r="O254" s="26">
        <f>B253*$B$12/1200</f>
        <v>0</v>
      </c>
      <c r="P254" s="26">
        <f>C253*$C$12/1200</f>
        <v>0</v>
      </c>
      <c r="Q254" s="26">
        <f>D253*$D$12/1200</f>
        <v>0</v>
      </c>
      <c r="R254" s="26">
        <f>E253*$E$12/1200</f>
        <v>0</v>
      </c>
      <c r="S254" s="26">
        <f>F253*$F$12/1200</f>
        <v>0</v>
      </c>
      <c r="T254" s="26">
        <f>G253*$G$12/1200</f>
        <v>0</v>
      </c>
      <c r="U254" s="26">
        <f>H253*$H$12/1200</f>
        <v>0</v>
      </c>
      <c r="V254" s="26">
        <f>I253*$I$12/1200</f>
        <v>0</v>
      </c>
      <c r="W254" s="26">
        <f>IF(B253&gt;0,MIN($B$13,B253+O254,AE254),0)</f>
        <v>0</v>
      </c>
      <c r="X254" s="26">
        <f>IF(C253&gt;0,MIN($C$13,C253+P254,AF254),0)</f>
        <v>0</v>
      </c>
      <c r="Y254" s="26">
        <f>IF(D253&gt;0,MIN($D$13,D253+Q254,AG254),0)</f>
        <v>0</v>
      </c>
      <c r="Z254" s="26">
        <f>IF(E253&gt;0,MIN($E$13,E253+R254,AH254),0)</f>
        <v>0</v>
      </c>
      <c r="AA254" s="26">
        <f>IF(F253&gt;0,MIN($F$13,F253+S254,AI254),0)</f>
        <v>0</v>
      </c>
      <c r="AB254" s="26">
        <f>IF(G253&gt;0,MIN($G$13,G253+T254,AJ254),0)</f>
        <v>0</v>
      </c>
      <c r="AC254" s="26">
        <f>IF(H253&gt;0,MIN($H$13,H253+U254,AK254),0)</f>
        <v>0</v>
      </c>
      <c r="AD254" s="26">
        <f>IF(I253&gt;0,MIN($I$13,I253+V254,AL254),0)</f>
        <v>0</v>
      </c>
      <c r="AE254" s="26">
        <f>$B$19</f>
        <v>795</v>
      </c>
      <c r="AF254" s="26">
        <f>AE254-W254</f>
        <v>795</v>
      </c>
      <c r="AG254" s="26">
        <f>AF254-X254</f>
        <v>795</v>
      </c>
      <c r="AH254" s="26">
        <f>AG254-Y254</f>
        <v>795</v>
      </c>
      <c r="AI254" s="26">
        <f>AH254-Z254</f>
        <v>795</v>
      </c>
      <c r="AJ254" s="26">
        <f>AI254-AA254</f>
        <v>795</v>
      </c>
      <c r="AK254" s="26">
        <f>AJ254-AB254</f>
        <v>795</v>
      </c>
      <c r="AL254" s="26">
        <f>AK254-AC254</f>
        <v>795</v>
      </c>
      <c r="AM254" s="26">
        <f>AL254-AD254</f>
        <v>795</v>
      </c>
      <c r="AN254" s="26">
        <f>B253+O254-W254</f>
        <v>0</v>
      </c>
      <c r="AO254" s="26">
        <f>C253+P254-X254</f>
        <v>0</v>
      </c>
      <c r="AP254" s="26">
        <f>D253+Q254-Y254</f>
        <v>0</v>
      </c>
      <c r="AQ254" s="26">
        <f>E253+R254-Z254</f>
        <v>0</v>
      </c>
      <c r="AR254" s="26">
        <f>F253+S254-AA254</f>
        <v>0</v>
      </c>
      <c r="AS254" s="26">
        <f>G253+T254-AB254</f>
        <v>0</v>
      </c>
      <c r="AT254" s="26">
        <f>H253+U254-AC254</f>
        <v>0</v>
      </c>
      <c r="AU254" s="26">
        <f>I253+V254-AD254</f>
        <v>0</v>
      </c>
      <c r="AV254" s="26">
        <f>AM254</f>
        <v>795</v>
      </c>
      <c r="AW254" s="26">
        <f>AV254-BE254</f>
        <v>795</v>
      </c>
      <c r="AX254" s="26">
        <f>AW254-BF254</f>
        <v>795</v>
      </c>
      <c r="AY254" s="26">
        <f>AX254-BG254</f>
        <v>795</v>
      </c>
      <c r="AZ254" s="26">
        <f>AY254-BH254</f>
        <v>795</v>
      </c>
      <c r="BA254" s="26">
        <f>AZ254-BI254</f>
        <v>795</v>
      </c>
      <c r="BB254" s="26">
        <f>BA254-BJ254</f>
        <v>795</v>
      </c>
      <c r="BC254" s="26">
        <f>BB254-BK254</f>
        <v>795</v>
      </c>
      <c r="BD254" s="26">
        <f>BC254-BL254</f>
        <v>795</v>
      </c>
      <c r="BE254" s="26">
        <f>IF(AV254&gt;0.005,MIN(AV254,INDEX($AN254:$AU254,1,B$32)),0)</f>
        <v>0</v>
      </c>
      <c r="BF254" s="26">
        <f>IF(AW254&gt;0.005,MIN(AW254,INDEX($AN254:$AU254,1,C$32)),0)</f>
        <v>0</v>
      </c>
      <c r="BG254" s="26">
        <f>IF(AX254&gt;0.005,MIN(AX254,INDEX($AN254:$AU254,1,D$32)),0)</f>
        <v>0</v>
      </c>
      <c r="BH254" s="26">
        <f>IF(AY254&gt;0.005,MIN(AY254,INDEX($AN254:$AU254,1,E$32)),0)</f>
        <v>0</v>
      </c>
      <c r="BI254" s="26">
        <f>IF(AZ254&gt;0.005,MIN(AZ254,INDEX($AN254:$AU254,1,F$32)),0)</f>
        <v>0</v>
      </c>
      <c r="BJ254" s="26">
        <f>IF(BA254&gt;0.005,MIN(BA254,INDEX($AN254:$AU254,1,G$32)),0)</f>
        <v>0</v>
      </c>
      <c r="BK254" s="26">
        <f>IF(BB254&gt;0.005,MIN(BB254,INDEX($AN254:$AU254,1,H$32)),0)</f>
        <v>0</v>
      </c>
      <c r="BL254" s="26">
        <f>IF(BC254&gt;0.005,MIN(BC254,INDEX($AN254:$AU254,1,I$32)),0)</f>
        <v>0</v>
      </c>
      <c r="BM254" s="27">
        <f>IF(M254-J254&gt;0.005,1,0)</f>
        <v>0</v>
      </c>
    </row>
    <row r="255">
      <c r="A255" s="14" t="n">
        <v>219</v>
      </c>
      <c r="B255" s="26">
        <f>IF(AN255-INDEX($BE255:$BL255,1,$J$22)&lt;0.5,0,AN255-INDEX($BE255:$BL255,1,$J$22))</f>
        <v>0</v>
      </c>
      <c r="C255" s="26">
        <f>IF(AO255-INDEX($BE255:$BL255,1,$J$23)&lt;0.5,0,AO255-INDEX($BE255:$BL255,1,$J$23))</f>
        <v>0</v>
      </c>
      <c r="D255" s="26">
        <f>IF(AP255-INDEX($BE255:$BL255,1,$J$24)&lt;0.5,0,AP255-INDEX($BE255:$BL255,1,$J$24))</f>
        <v>0</v>
      </c>
      <c r="E255" s="26">
        <f>IF(AQ255-INDEX($BE255:$BL255,1,$J$25)&lt;0.5,0,AQ255-INDEX($BE255:$BL255,1,$J$25))</f>
        <v>0</v>
      </c>
      <c r="F255" s="26">
        <f>IF(AR255-INDEX($BE255:$BL255,1,$J$26)&lt;0.5,0,AR255-INDEX($BE255:$BL255,1,$J$26))</f>
        <v>0</v>
      </c>
      <c r="G255" s="26">
        <f>IF(AS255-INDEX($BE255:$BL255,1,$J$27)&lt;0.5,0,AS255-INDEX($BE255:$BL255,1,$J$27))</f>
        <v>0</v>
      </c>
      <c r="H255" s="26">
        <f>IF(AT255-INDEX($BE255:$BL255,1,$J$28)&lt;0.5,0,AT255-INDEX($BE255:$BL255,1,$J$28))</f>
        <v>0</v>
      </c>
      <c r="I255" s="26">
        <f>IF(AU255-INDEX($BE255:$BL255,1,$J$29)&lt;0.5,0,AU255-INDEX($BE255:$BL255,1,$J$29))</f>
        <v>0</v>
      </c>
      <c r="J255" s="13">
        <f>SUM(B255:I255)</f>
        <v>0</v>
      </c>
      <c r="K255" s="26">
        <f>SUM(O255:V255)</f>
        <v>0</v>
      </c>
      <c r="L255" s="26">
        <f>SUM(W255:AD255)+SUM(BE255:BL255)</f>
        <v>0</v>
      </c>
      <c r="M255" s="26">
        <f>J254</f>
        <v>0</v>
      </c>
      <c r="N255" s="27">
        <f>IF(M255&gt;0,1,0)</f>
        <v>0</v>
      </c>
      <c r="O255" s="26">
        <f>B254*$B$12/1200</f>
        <v>0</v>
      </c>
      <c r="P255" s="26">
        <f>C254*$C$12/1200</f>
        <v>0</v>
      </c>
      <c r="Q255" s="26">
        <f>D254*$D$12/1200</f>
        <v>0</v>
      </c>
      <c r="R255" s="26">
        <f>E254*$E$12/1200</f>
        <v>0</v>
      </c>
      <c r="S255" s="26">
        <f>F254*$F$12/1200</f>
        <v>0</v>
      </c>
      <c r="T255" s="26">
        <f>G254*$G$12/1200</f>
        <v>0</v>
      </c>
      <c r="U255" s="26">
        <f>H254*$H$12/1200</f>
        <v>0</v>
      </c>
      <c r="V255" s="26">
        <f>I254*$I$12/1200</f>
        <v>0</v>
      </c>
      <c r="W255" s="26">
        <f>IF(B254&gt;0,MIN($B$13,B254+O255,AE255),0)</f>
        <v>0</v>
      </c>
      <c r="X255" s="26">
        <f>IF(C254&gt;0,MIN($C$13,C254+P255,AF255),0)</f>
        <v>0</v>
      </c>
      <c r="Y255" s="26">
        <f>IF(D254&gt;0,MIN($D$13,D254+Q255,AG255),0)</f>
        <v>0</v>
      </c>
      <c r="Z255" s="26">
        <f>IF(E254&gt;0,MIN($E$13,E254+R255,AH255),0)</f>
        <v>0</v>
      </c>
      <c r="AA255" s="26">
        <f>IF(F254&gt;0,MIN($F$13,F254+S255,AI255),0)</f>
        <v>0</v>
      </c>
      <c r="AB255" s="26">
        <f>IF(G254&gt;0,MIN($G$13,G254+T255,AJ255),0)</f>
        <v>0</v>
      </c>
      <c r="AC255" s="26">
        <f>IF(H254&gt;0,MIN($H$13,H254+U255,AK255),0)</f>
        <v>0</v>
      </c>
      <c r="AD255" s="26">
        <f>IF(I254&gt;0,MIN($I$13,I254+V255,AL255),0)</f>
        <v>0</v>
      </c>
      <c r="AE255" s="26">
        <f>$B$19</f>
        <v>795</v>
      </c>
      <c r="AF255" s="26">
        <f>AE255-W255</f>
        <v>795</v>
      </c>
      <c r="AG255" s="26">
        <f>AF255-X255</f>
        <v>795</v>
      </c>
      <c r="AH255" s="26">
        <f>AG255-Y255</f>
        <v>795</v>
      </c>
      <c r="AI255" s="26">
        <f>AH255-Z255</f>
        <v>795</v>
      </c>
      <c r="AJ255" s="26">
        <f>AI255-AA255</f>
        <v>795</v>
      </c>
      <c r="AK255" s="26">
        <f>AJ255-AB255</f>
        <v>795</v>
      </c>
      <c r="AL255" s="26">
        <f>AK255-AC255</f>
        <v>795</v>
      </c>
      <c r="AM255" s="26">
        <f>AL255-AD255</f>
        <v>795</v>
      </c>
      <c r="AN255" s="26">
        <f>B254+O255-W255</f>
        <v>0</v>
      </c>
      <c r="AO255" s="26">
        <f>C254+P255-X255</f>
        <v>0</v>
      </c>
      <c r="AP255" s="26">
        <f>D254+Q255-Y255</f>
        <v>0</v>
      </c>
      <c r="AQ255" s="26">
        <f>E254+R255-Z255</f>
        <v>0</v>
      </c>
      <c r="AR255" s="26">
        <f>F254+S255-AA255</f>
        <v>0</v>
      </c>
      <c r="AS255" s="26">
        <f>G254+T255-AB255</f>
        <v>0</v>
      </c>
      <c r="AT255" s="26">
        <f>H254+U255-AC255</f>
        <v>0</v>
      </c>
      <c r="AU255" s="26">
        <f>I254+V255-AD255</f>
        <v>0</v>
      </c>
      <c r="AV255" s="26">
        <f>AM255</f>
        <v>795</v>
      </c>
      <c r="AW255" s="26">
        <f>AV255-BE255</f>
        <v>795</v>
      </c>
      <c r="AX255" s="26">
        <f>AW255-BF255</f>
        <v>795</v>
      </c>
      <c r="AY255" s="26">
        <f>AX255-BG255</f>
        <v>795</v>
      </c>
      <c r="AZ255" s="26">
        <f>AY255-BH255</f>
        <v>795</v>
      </c>
      <c r="BA255" s="26">
        <f>AZ255-BI255</f>
        <v>795</v>
      </c>
      <c r="BB255" s="26">
        <f>BA255-BJ255</f>
        <v>795</v>
      </c>
      <c r="BC255" s="26">
        <f>BB255-BK255</f>
        <v>795</v>
      </c>
      <c r="BD255" s="26">
        <f>BC255-BL255</f>
        <v>795</v>
      </c>
      <c r="BE255" s="26">
        <f>IF(AV255&gt;0.005,MIN(AV255,INDEX($AN255:$AU255,1,B$32)),0)</f>
        <v>0</v>
      </c>
      <c r="BF255" s="26">
        <f>IF(AW255&gt;0.005,MIN(AW255,INDEX($AN255:$AU255,1,C$32)),0)</f>
        <v>0</v>
      </c>
      <c r="BG255" s="26">
        <f>IF(AX255&gt;0.005,MIN(AX255,INDEX($AN255:$AU255,1,D$32)),0)</f>
        <v>0</v>
      </c>
      <c r="BH255" s="26">
        <f>IF(AY255&gt;0.005,MIN(AY255,INDEX($AN255:$AU255,1,E$32)),0)</f>
        <v>0</v>
      </c>
      <c r="BI255" s="26">
        <f>IF(AZ255&gt;0.005,MIN(AZ255,INDEX($AN255:$AU255,1,F$32)),0)</f>
        <v>0</v>
      </c>
      <c r="BJ255" s="26">
        <f>IF(BA255&gt;0.005,MIN(BA255,INDEX($AN255:$AU255,1,G$32)),0)</f>
        <v>0</v>
      </c>
      <c r="BK255" s="26">
        <f>IF(BB255&gt;0.005,MIN(BB255,INDEX($AN255:$AU255,1,H$32)),0)</f>
        <v>0</v>
      </c>
      <c r="BL255" s="26">
        <f>IF(BC255&gt;0.005,MIN(BC255,INDEX($AN255:$AU255,1,I$32)),0)</f>
        <v>0</v>
      </c>
      <c r="BM255" s="27">
        <f>IF(M255-J255&gt;0.005,1,0)</f>
        <v>0</v>
      </c>
    </row>
    <row r="256">
      <c r="A256" s="14" t="n">
        <v>220</v>
      </c>
      <c r="B256" s="26">
        <f>IF(AN256-INDEX($BE256:$BL256,1,$J$22)&lt;0.5,0,AN256-INDEX($BE256:$BL256,1,$J$22))</f>
        <v>0</v>
      </c>
      <c r="C256" s="26">
        <f>IF(AO256-INDEX($BE256:$BL256,1,$J$23)&lt;0.5,0,AO256-INDEX($BE256:$BL256,1,$J$23))</f>
        <v>0</v>
      </c>
      <c r="D256" s="26">
        <f>IF(AP256-INDEX($BE256:$BL256,1,$J$24)&lt;0.5,0,AP256-INDEX($BE256:$BL256,1,$J$24))</f>
        <v>0</v>
      </c>
      <c r="E256" s="26">
        <f>IF(AQ256-INDEX($BE256:$BL256,1,$J$25)&lt;0.5,0,AQ256-INDEX($BE256:$BL256,1,$J$25))</f>
        <v>0</v>
      </c>
      <c r="F256" s="26">
        <f>IF(AR256-INDEX($BE256:$BL256,1,$J$26)&lt;0.5,0,AR256-INDEX($BE256:$BL256,1,$J$26))</f>
        <v>0</v>
      </c>
      <c r="G256" s="26">
        <f>IF(AS256-INDEX($BE256:$BL256,1,$J$27)&lt;0.5,0,AS256-INDEX($BE256:$BL256,1,$J$27))</f>
        <v>0</v>
      </c>
      <c r="H256" s="26">
        <f>IF(AT256-INDEX($BE256:$BL256,1,$J$28)&lt;0.5,0,AT256-INDEX($BE256:$BL256,1,$J$28))</f>
        <v>0</v>
      </c>
      <c r="I256" s="26">
        <f>IF(AU256-INDEX($BE256:$BL256,1,$J$29)&lt;0.5,0,AU256-INDEX($BE256:$BL256,1,$J$29))</f>
        <v>0</v>
      </c>
      <c r="J256" s="13">
        <f>SUM(B256:I256)</f>
        <v>0</v>
      </c>
      <c r="K256" s="26">
        <f>SUM(O256:V256)</f>
        <v>0</v>
      </c>
      <c r="L256" s="26">
        <f>SUM(W256:AD256)+SUM(BE256:BL256)</f>
        <v>0</v>
      </c>
      <c r="M256" s="26">
        <f>J255</f>
        <v>0</v>
      </c>
      <c r="N256" s="27">
        <f>IF(M256&gt;0,1,0)</f>
        <v>0</v>
      </c>
      <c r="O256" s="26">
        <f>B255*$B$12/1200</f>
        <v>0</v>
      </c>
      <c r="P256" s="26">
        <f>C255*$C$12/1200</f>
        <v>0</v>
      </c>
      <c r="Q256" s="26">
        <f>D255*$D$12/1200</f>
        <v>0</v>
      </c>
      <c r="R256" s="26">
        <f>E255*$E$12/1200</f>
        <v>0</v>
      </c>
      <c r="S256" s="26">
        <f>F255*$F$12/1200</f>
        <v>0</v>
      </c>
      <c r="T256" s="26">
        <f>G255*$G$12/1200</f>
        <v>0</v>
      </c>
      <c r="U256" s="26">
        <f>H255*$H$12/1200</f>
        <v>0</v>
      </c>
      <c r="V256" s="26">
        <f>I255*$I$12/1200</f>
        <v>0</v>
      </c>
      <c r="W256" s="26">
        <f>IF(B255&gt;0,MIN($B$13,B255+O256,AE256),0)</f>
        <v>0</v>
      </c>
      <c r="X256" s="26">
        <f>IF(C255&gt;0,MIN($C$13,C255+P256,AF256),0)</f>
        <v>0</v>
      </c>
      <c r="Y256" s="26">
        <f>IF(D255&gt;0,MIN($D$13,D255+Q256,AG256),0)</f>
        <v>0</v>
      </c>
      <c r="Z256" s="26">
        <f>IF(E255&gt;0,MIN($E$13,E255+R256,AH256),0)</f>
        <v>0</v>
      </c>
      <c r="AA256" s="26">
        <f>IF(F255&gt;0,MIN($F$13,F255+S256,AI256),0)</f>
        <v>0</v>
      </c>
      <c r="AB256" s="26">
        <f>IF(G255&gt;0,MIN($G$13,G255+T256,AJ256),0)</f>
        <v>0</v>
      </c>
      <c r="AC256" s="26">
        <f>IF(H255&gt;0,MIN($H$13,H255+U256,AK256),0)</f>
        <v>0</v>
      </c>
      <c r="AD256" s="26">
        <f>IF(I255&gt;0,MIN($I$13,I255+V256,AL256),0)</f>
        <v>0</v>
      </c>
      <c r="AE256" s="26">
        <f>$B$19</f>
        <v>795</v>
      </c>
      <c r="AF256" s="26">
        <f>AE256-W256</f>
        <v>795</v>
      </c>
      <c r="AG256" s="26">
        <f>AF256-X256</f>
        <v>795</v>
      </c>
      <c r="AH256" s="26">
        <f>AG256-Y256</f>
        <v>795</v>
      </c>
      <c r="AI256" s="26">
        <f>AH256-Z256</f>
        <v>795</v>
      </c>
      <c r="AJ256" s="26">
        <f>AI256-AA256</f>
        <v>795</v>
      </c>
      <c r="AK256" s="26">
        <f>AJ256-AB256</f>
        <v>795</v>
      </c>
      <c r="AL256" s="26">
        <f>AK256-AC256</f>
        <v>795</v>
      </c>
      <c r="AM256" s="26">
        <f>AL256-AD256</f>
        <v>795</v>
      </c>
      <c r="AN256" s="26">
        <f>B255+O256-W256</f>
        <v>0</v>
      </c>
      <c r="AO256" s="26">
        <f>C255+P256-X256</f>
        <v>0</v>
      </c>
      <c r="AP256" s="26">
        <f>D255+Q256-Y256</f>
        <v>0</v>
      </c>
      <c r="AQ256" s="26">
        <f>E255+R256-Z256</f>
        <v>0</v>
      </c>
      <c r="AR256" s="26">
        <f>F255+S256-AA256</f>
        <v>0</v>
      </c>
      <c r="AS256" s="26">
        <f>G255+T256-AB256</f>
        <v>0</v>
      </c>
      <c r="AT256" s="26">
        <f>H255+U256-AC256</f>
        <v>0</v>
      </c>
      <c r="AU256" s="26">
        <f>I255+V256-AD256</f>
        <v>0</v>
      </c>
      <c r="AV256" s="26">
        <f>AM256</f>
        <v>795</v>
      </c>
      <c r="AW256" s="26">
        <f>AV256-BE256</f>
        <v>795</v>
      </c>
      <c r="AX256" s="26">
        <f>AW256-BF256</f>
        <v>795</v>
      </c>
      <c r="AY256" s="26">
        <f>AX256-BG256</f>
        <v>795</v>
      </c>
      <c r="AZ256" s="26">
        <f>AY256-BH256</f>
        <v>795</v>
      </c>
      <c r="BA256" s="26">
        <f>AZ256-BI256</f>
        <v>795</v>
      </c>
      <c r="BB256" s="26">
        <f>BA256-BJ256</f>
        <v>795</v>
      </c>
      <c r="BC256" s="26">
        <f>BB256-BK256</f>
        <v>795</v>
      </c>
      <c r="BD256" s="26">
        <f>BC256-BL256</f>
        <v>795</v>
      </c>
      <c r="BE256" s="26">
        <f>IF(AV256&gt;0.005,MIN(AV256,INDEX($AN256:$AU256,1,B$32)),0)</f>
        <v>0</v>
      </c>
      <c r="BF256" s="26">
        <f>IF(AW256&gt;0.005,MIN(AW256,INDEX($AN256:$AU256,1,C$32)),0)</f>
        <v>0</v>
      </c>
      <c r="BG256" s="26">
        <f>IF(AX256&gt;0.005,MIN(AX256,INDEX($AN256:$AU256,1,D$32)),0)</f>
        <v>0</v>
      </c>
      <c r="BH256" s="26">
        <f>IF(AY256&gt;0.005,MIN(AY256,INDEX($AN256:$AU256,1,E$32)),0)</f>
        <v>0</v>
      </c>
      <c r="BI256" s="26">
        <f>IF(AZ256&gt;0.005,MIN(AZ256,INDEX($AN256:$AU256,1,F$32)),0)</f>
        <v>0</v>
      </c>
      <c r="BJ256" s="26">
        <f>IF(BA256&gt;0.005,MIN(BA256,INDEX($AN256:$AU256,1,G$32)),0)</f>
        <v>0</v>
      </c>
      <c r="BK256" s="26">
        <f>IF(BB256&gt;0.005,MIN(BB256,INDEX($AN256:$AU256,1,H$32)),0)</f>
        <v>0</v>
      </c>
      <c r="BL256" s="26">
        <f>IF(BC256&gt;0.005,MIN(BC256,INDEX($AN256:$AU256,1,I$32)),0)</f>
        <v>0</v>
      </c>
      <c r="BM256" s="27">
        <f>IF(M256-J256&gt;0.005,1,0)</f>
        <v>0</v>
      </c>
    </row>
    <row r="257">
      <c r="A257" s="14" t="n">
        <v>221</v>
      </c>
      <c r="B257" s="26">
        <f>IF(AN257-INDEX($BE257:$BL257,1,$J$22)&lt;0.5,0,AN257-INDEX($BE257:$BL257,1,$J$22))</f>
        <v>0</v>
      </c>
      <c r="C257" s="26">
        <f>IF(AO257-INDEX($BE257:$BL257,1,$J$23)&lt;0.5,0,AO257-INDEX($BE257:$BL257,1,$J$23))</f>
        <v>0</v>
      </c>
      <c r="D257" s="26">
        <f>IF(AP257-INDEX($BE257:$BL257,1,$J$24)&lt;0.5,0,AP257-INDEX($BE257:$BL257,1,$J$24))</f>
        <v>0</v>
      </c>
      <c r="E257" s="26">
        <f>IF(AQ257-INDEX($BE257:$BL257,1,$J$25)&lt;0.5,0,AQ257-INDEX($BE257:$BL257,1,$J$25))</f>
        <v>0</v>
      </c>
      <c r="F257" s="26">
        <f>IF(AR257-INDEX($BE257:$BL257,1,$J$26)&lt;0.5,0,AR257-INDEX($BE257:$BL257,1,$J$26))</f>
        <v>0</v>
      </c>
      <c r="G257" s="26">
        <f>IF(AS257-INDEX($BE257:$BL257,1,$J$27)&lt;0.5,0,AS257-INDEX($BE257:$BL257,1,$J$27))</f>
        <v>0</v>
      </c>
      <c r="H257" s="26">
        <f>IF(AT257-INDEX($BE257:$BL257,1,$J$28)&lt;0.5,0,AT257-INDEX($BE257:$BL257,1,$J$28))</f>
        <v>0</v>
      </c>
      <c r="I257" s="26">
        <f>IF(AU257-INDEX($BE257:$BL257,1,$J$29)&lt;0.5,0,AU257-INDEX($BE257:$BL257,1,$J$29))</f>
        <v>0</v>
      </c>
      <c r="J257" s="13">
        <f>SUM(B257:I257)</f>
        <v>0</v>
      </c>
      <c r="K257" s="26">
        <f>SUM(O257:V257)</f>
        <v>0</v>
      </c>
      <c r="L257" s="26">
        <f>SUM(W257:AD257)+SUM(BE257:BL257)</f>
        <v>0</v>
      </c>
      <c r="M257" s="26">
        <f>J256</f>
        <v>0</v>
      </c>
      <c r="N257" s="27">
        <f>IF(M257&gt;0,1,0)</f>
        <v>0</v>
      </c>
      <c r="O257" s="26">
        <f>B256*$B$12/1200</f>
        <v>0</v>
      </c>
      <c r="P257" s="26">
        <f>C256*$C$12/1200</f>
        <v>0</v>
      </c>
      <c r="Q257" s="26">
        <f>D256*$D$12/1200</f>
        <v>0</v>
      </c>
      <c r="R257" s="26">
        <f>E256*$E$12/1200</f>
        <v>0</v>
      </c>
      <c r="S257" s="26">
        <f>F256*$F$12/1200</f>
        <v>0</v>
      </c>
      <c r="T257" s="26">
        <f>G256*$G$12/1200</f>
        <v>0</v>
      </c>
      <c r="U257" s="26">
        <f>H256*$H$12/1200</f>
        <v>0</v>
      </c>
      <c r="V257" s="26">
        <f>I256*$I$12/1200</f>
        <v>0</v>
      </c>
      <c r="W257" s="26">
        <f>IF(B256&gt;0,MIN($B$13,B256+O257,AE257),0)</f>
        <v>0</v>
      </c>
      <c r="X257" s="26">
        <f>IF(C256&gt;0,MIN($C$13,C256+P257,AF257),0)</f>
        <v>0</v>
      </c>
      <c r="Y257" s="26">
        <f>IF(D256&gt;0,MIN($D$13,D256+Q257,AG257),0)</f>
        <v>0</v>
      </c>
      <c r="Z257" s="26">
        <f>IF(E256&gt;0,MIN($E$13,E256+R257,AH257),0)</f>
        <v>0</v>
      </c>
      <c r="AA257" s="26">
        <f>IF(F256&gt;0,MIN($F$13,F256+S257,AI257),0)</f>
        <v>0</v>
      </c>
      <c r="AB257" s="26">
        <f>IF(G256&gt;0,MIN($G$13,G256+T257,AJ257),0)</f>
        <v>0</v>
      </c>
      <c r="AC257" s="26">
        <f>IF(H256&gt;0,MIN($H$13,H256+U257,AK257),0)</f>
        <v>0</v>
      </c>
      <c r="AD257" s="26">
        <f>IF(I256&gt;0,MIN($I$13,I256+V257,AL257),0)</f>
        <v>0</v>
      </c>
      <c r="AE257" s="26">
        <f>$B$19</f>
        <v>795</v>
      </c>
      <c r="AF257" s="26">
        <f>AE257-W257</f>
        <v>795</v>
      </c>
      <c r="AG257" s="26">
        <f>AF257-X257</f>
        <v>795</v>
      </c>
      <c r="AH257" s="26">
        <f>AG257-Y257</f>
        <v>795</v>
      </c>
      <c r="AI257" s="26">
        <f>AH257-Z257</f>
        <v>795</v>
      </c>
      <c r="AJ257" s="26">
        <f>AI257-AA257</f>
        <v>795</v>
      </c>
      <c r="AK257" s="26">
        <f>AJ257-AB257</f>
        <v>795</v>
      </c>
      <c r="AL257" s="26">
        <f>AK257-AC257</f>
        <v>795</v>
      </c>
      <c r="AM257" s="26">
        <f>AL257-AD257</f>
        <v>795</v>
      </c>
      <c r="AN257" s="26">
        <f>B256+O257-W257</f>
        <v>0</v>
      </c>
      <c r="AO257" s="26">
        <f>C256+P257-X257</f>
        <v>0</v>
      </c>
      <c r="AP257" s="26">
        <f>D256+Q257-Y257</f>
        <v>0</v>
      </c>
      <c r="AQ257" s="26">
        <f>E256+R257-Z257</f>
        <v>0</v>
      </c>
      <c r="AR257" s="26">
        <f>F256+S257-AA257</f>
        <v>0</v>
      </c>
      <c r="AS257" s="26">
        <f>G256+T257-AB257</f>
        <v>0</v>
      </c>
      <c r="AT257" s="26">
        <f>H256+U257-AC257</f>
        <v>0</v>
      </c>
      <c r="AU257" s="26">
        <f>I256+V257-AD257</f>
        <v>0</v>
      </c>
      <c r="AV257" s="26">
        <f>AM257</f>
        <v>795</v>
      </c>
      <c r="AW257" s="26">
        <f>AV257-BE257</f>
        <v>795</v>
      </c>
      <c r="AX257" s="26">
        <f>AW257-BF257</f>
        <v>795</v>
      </c>
      <c r="AY257" s="26">
        <f>AX257-BG257</f>
        <v>795</v>
      </c>
      <c r="AZ257" s="26">
        <f>AY257-BH257</f>
        <v>795</v>
      </c>
      <c r="BA257" s="26">
        <f>AZ257-BI257</f>
        <v>795</v>
      </c>
      <c r="BB257" s="26">
        <f>BA257-BJ257</f>
        <v>795</v>
      </c>
      <c r="BC257" s="26">
        <f>BB257-BK257</f>
        <v>795</v>
      </c>
      <c r="BD257" s="26">
        <f>BC257-BL257</f>
        <v>795</v>
      </c>
      <c r="BE257" s="26">
        <f>IF(AV257&gt;0.005,MIN(AV257,INDEX($AN257:$AU257,1,B$32)),0)</f>
        <v>0</v>
      </c>
      <c r="BF257" s="26">
        <f>IF(AW257&gt;0.005,MIN(AW257,INDEX($AN257:$AU257,1,C$32)),0)</f>
        <v>0</v>
      </c>
      <c r="BG257" s="26">
        <f>IF(AX257&gt;0.005,MIN(AX257,INDEX($AN257:$AU257,1,D$32)),0)</f>
        <v>0</v>
      </c>
      <c r="BH257" s="26">
        <f>IF(AY257&gt;0.005,MIN(AY257,INDEX($AN257:$AU257,1,E$32)),0)</f>
        <v>0</v>
      </c>
      <c r="BI257" s="26">
        <f>IF(AZ257&gt;0.005,MIN(AZ257,INDEX($AN257:$AU257,1,F$32)),0)</f>
        <v>0</v>
      </c>
      <c r="BJ257" s="26">
        <f>IF(BA257&gt;0.005,MIN(BA257,INDEX($AN257:$AU257,1,G$32)),0)</f>
        <v>0</v>
      </c>
      <c r="BK257" s="26">
        <f>IF(BB257&gt;0.005,MIN(BB257,INDEX($AN257:$AU257,1,H$32)),0)</f>
        <v>0</v>
      </c>
      <c r="BL257" s="26">
        <f>IF(BC257&gt;0.005,MIN(BC257,INDEX($AN257:$AU257,1,I$32)),0)</f>
        <v>0</v>
      </c>
      <c r="BM257" s="27">
        <f>IF(M257-J257&gt;0.005,1,0)</f>
        <v>0</v>
      </c>
    </row>
    <row r="258">
      <c r="A258" s="14" t="n">
        <v>222</v>
      </c>
      <c r="B258" s="26">
        <f>IF(AN258-INDEX($BE258:$BL258,1,$J$22)&lt;0.5,0,AN258-INDEX($BE258:$BL258,1,$J$22))</f>
        <v>0</v>
      </c>
      <c r="C258" s="26">
        <f>IF(AO258-INDEX($BE258:$BL258,1,$J$23)&lt;0.5,0,AO258-INDEX($BE258:$BL258,1,$J$23))</f>
        <v>0</v>
      </c>
      <c r="D258" s="26">
        <f>IF(AP258-INDEX($BE258:$BL258,1,$J$24)&lt;0.5,0,AP258-INDEX($BE258:$BL258,1,$J$24))</f>
        <v>0</v>
      </c>
      <c r="E258" s="26">
        <f>IF(AQ258-INDEX($BE258:$BL258,1,$J$25)&lt;0.5,0,AQ258-INDEX($BE258:$BL258,1,$J$25))</f>
        <v>0</v>
      </c>
      <c r="F258" s="26">
        <f>IF(AR258-INDEX($BE258:$BL258,1,$J$26)&lt;0.5,0,AR258-INDEX($BE258:$BL258,1,$J$26))</f>
        <v>0</v>
      </c>
      <c r="G258" s="26">
        <f>IF(AS258-INDEX($BE258:$BL258,1,$J$27)&lt;0.5,0,AS258-INDEX($BE258:$BL258,1,$J$27))</f>
        <v>0</v>
      </c>
      <c r="H258" s="26">
        <f>IF(AT258-INDEX($BE258:$BL258,1,$J$28)&lt;0.5,0,AT258-INDEX($BE258:$BL258,1,$J$28))</f>
        <v>0</v>
      </c>
      <c r="I258" s="26">
        <f>IF(AU258-INDEX($BE258:$BL258,1,$J$29)&lt;0.5,0,AU258-INDEX($BE258:$BL258,1,$J$29))</f>
        <v>0</v>
      </c>
      <c r="J258" s="13">
        <f>SUM(B258:I258)</f>
        <v>0</v>
      </c>
      <c r="K258" s="26">
        <f>SUM(O258:V258)</f>
        <v>0</v>
      </c>
      <c r="L258" s="26">
        <f>SUM(W258:AD258)+SUM(BE258:BL258)</f>
        <v>0</v>
      </c>
      <c r="M258" s="26">
        <f>J257</f>
        <v>0</v>
      </c>
      <c r="N258" s="27">
        <f>IF(M258&gt;0,1,0)</f>
        <v>0</v>
      </c>
      <c r="O258" s="26">
        <f>B257*$B$12/1200</f>
        <v>0</v>
      </c>
      <c r="P258" s="26">
        <f>C257*$C$12/1200</f>
        <v>0</v>
      </c>
      <c r="Q258" s="26">
        <f>D257*$D$12/1200</f>
        <v>0</v>
      </c>
      <c r="R258" s="26">
        <f>E257*$E$12/1200</f>
        <v>0</v>
      </c>
      <c r="S258" s="26">
        <f>F257*$F$12/1200</f>
        <v>0</v>
      </c>
      <c r="T258" s="26">
        <f>G257*$G$12/1200</f>
        <v>0</v>
      </c>
      <c r="U258" s="26">
        <f>H257*$H$12/1200</f>
        <v>0</v>
      </c>
      <c r="V258" s="26">
        <f>I257*$I$12/1200</f>
        <v>0</v>
      </c>
      <c r="W258" s="26">
        <f>IF(B257&gt;0,MIN($B$13,B257+O258,AE258),0)</f>
        <v>0</v>
      </c>
      <c r="X258" s="26">
        <f>IF(C257&gt;0,MIN($C$13,C257+P258,AF258),0)</f>
        <v>0</v>
      </c>
      <c r="Y258" s="26">
        <f>IF(D257&gt;0,MIN($D$13,D257+Q258,AG258),0)</f>
        <v>0</v>
      </c>
      <c r="Z258" s="26">
        <f>IF(E257&gt;0,MIN($E$13,E257+R258,AH258),0)</f>
        <v>0</v>
      </c>
      <c r="AA258" s="26">
        <f>IF(F257&gt;0,MIN($F$13,F257+S258,AI258),0)</f>
        <v>0</v>
      </c>
      <c r="AB258" s="26">
        <f>IF(G257&gt;0,MIN($G$13,G257+T258,AJ258),0)</f>
        <v>0</v>
      </c>
      <c r="AC258" s="26">
        <f>IF(H257&gt;0,MIN($H$13,H257+U258,AK258),0)</f>
        <v>0</v>
      </c>
      <c r="AD258" s="26">
        <f>IF(I257&gt;0,MIN($I$13,I257+V258,AL258),0)</f>
        <v>0</v>
      </c>
      <c r="AE258" s="26">
        <f>$B$19</f>
        <v>795</v>
      </c>
      <c r="AF258" s="26">
        <f>AE258-W258</f>
        <v>795</v>
      </c>
      <c r="AG258" s="26">
        <f>AF258-X258</f>
        <v>795</v>
      </c>
      <c r="AH258" s="26">
        <f>AG258-Y258</f>
        <v>795</v>
      </c>
      <c r="AI258" s="26">
        <f>AH258-Z258</f>
        <v>795</v>
      </c>
      <c r="AJ258" s="26">
        <f>AI258-AA258</f>
        <v>795</v>
      </c>
      <c r="AK258" s="26">
        <f>AJ258-AB258</f>
        <v>795</v>
      </c>
      <c r="AL258" s="26">
        <f>AK258-AC258</f>
        <v>795</v>
      </c>
      <c r="AM258" s="26">
        <f>AL258-AD258</f>
        <v>795</v>
      </c>
      <c r="AN258" s="26">
        <f>B257+O258-W258</f>
        <v>0</v>
      </c>
      <c r="AO258" s="26">
        <f>C257+P258-X258</f>
        <v>0</v>
      </c>
      <c r="AP258" s="26">
        <f>D257+Q258-Y258</f>
        <v>0</v>
      </c>
      <c r="AQ258" s="26">
        <f>E257+R258-Z258</f>
        <v>0</v>
      </c>
      <c r="AR258" s="26">
        <f>F257+S258-AA258</f>
        <v>0</v>
      </c>
      <c r="AS258" s="26">
        <f>G257+T258-AB258</f>
        <v>0</v>
      </c>
      <c r="AT258" s="26">
        <f>H257+U258-AC258</f>
        <v>0</v>
      </c>
      <c r="AU258" s="26">
        <f>I257+V258-AD258</f>
        <v>0</v>
      </c>
      <c r="AV258" s="26">
        <f>AM258</f>
        <v>795</v>
      </c>
      <c r="AW258" s="26">
        <f>AV258-BE258</f>
        <v>795</v>
      </c>
      <c r="AX258" s="26">
        <f>AW258-BF258</f>
        <v>795</v>
      </c>
      <c r="AY258" s="26">
        <f>AX258-BG258</f>
        <v>795</v>
      </c>
      <c r="AZ258" s="26">
        <f>AY258-BH258</f>
        <v>795</v>
      </c>
      <c r="BA258" s="26">
        <f>AZ258-BI258</f>
        <v>795</v>
      </c>
      <c r="BB258" s="26">
        <f>BA258-BJ258</f>
        <v>795</v>
      </c>
      <c r="BC258" s="26">
        <f>BB258-BK258</f>
        <v>795</v>
      </c>
      <c r="BD258" s="26">
        <f>BC258-BL258</f>
        <v>795</v>
      </c>
      <c r="BE258" s="26">
        <f>IF(AV258&gt;0.005,MIN(AV258,INDEX($AN258:$AU258,1,B$32)),0)</f>
        <v>0</v>
      </c>
      <c r="BF258" s="26">
        <f>IF(AW258&gt;0.005,MIN(AW258,INDEX($AN258:$AU258,1,C$32)),0)</f>
        <v>0</v>
      </c>
      <c r="BG258" s="26">
        <f>IF(AX258&gt;0.005,MIN(AX258,INDEX($AN258:$AU258,1,D$32)),0)</f>
        <v>0</v>
      </c>
      <c r="BH258" s="26">
        <f>IF(AY258&gt;0.005,MIN(AY258,INDEX($AN258:$AU258,1,E$32)),0)</f>
        <v>0</v>
      </c>
      <c r="BI258" s="26">
        <f>IF(AZ258&gt;0.005,MIN(AZ258,INDEX($AN258:$AU258,1,F$32)),0)</f>
        <v>0</v>
      </c>
      <c r="BJ258" s="26">
        <f>IF(BA258&gt;0.005,MIN(BA258,INDEX($AN258:$AU258,1,G$32)),0)</f>
        <v>0</v>
      </c>
      <c r="BK258" s="26">
        <f>IF(BB258&gt;0.005,MIN(BB258,INDEX($AN258:$AU258,1,H$32)),0)</f>
        <v>0</v>
      </c>
      <c r="BL258" s="26">
        <f>IF(BC258&gt;0.005,MIN(BC258,INDEX($AN258:$AU258,1,I$32)),0)</f>
        <v>0</v>
      </c>
      <c r="BM258" s="27">
        <f>IF(M258-J258&gt;0.005,1,0)</f>
        <v>0</v>
      </c>
    </row>
    <row r="259">
      <c r="A259" s="14" t="n">
        <v>223</v>
      </c>
      <c r="B259" s="26">
        <f>IF(AN259-INDEX($BE259:$BL259,1,$J$22)&lt;0.5,0,AN259-INDEX($BE259:$BL259,1,$J$22))</f>
        <v>0</v>
      </c>
      <c r="C259" s="26">
        <f>IF(AO259-INDEX($BE259:$BL259,1,$J$23)&lt;0.5,0,AO259-INDEX($BE259:$BL259,1,$J$23))</f>
        <v>0</v>
      </c>
      <c r="D259" s="26">
        <f>IF(AP259-INDEX($BE259:$BL259,1,$J$24)&lt;0.5,0,AP259-INDEX($BE259:$BL259,1,$J$24))</f>
        <v>0</v>
      </c>
      <c r="E259" s="26">
        <f>IF(AQ259-INDEX($BE259:$BL259,1,$J$25)&lt;0.5,0,AQ259-INDEX($BE259:$BL259,1,$J$25))</f>
        <v>0</v>
      </c>
      <c r="F259" s="26">
        <f>IF(AR259-INDEX($BE259:$BL259,1,$J$26)&lt;0.5,0,AR259-INDEX($BE259:$BL259,1,$J$26))</f>
        <v>0</v>
      </c>
      <c r="G259" s="26">
        <f>IF(AS259-INDEX($BE259:$BL259,1,$J$27)&lt;0.5,0,AS259-INDEX($BE259:$BL259,1,$J$27))</f>
        <v>0</v>
      </c>
      <c r="H259" s="26">
        <f>IF(AT259-INDEX($BE259:$BL259,1,$J$28)&lt;0.5,0,AT259-INDEX($BE259:$BL259,1,$J$28))</f>
        <v>0</v>
      </c>
      <c r="I259" s="26">
        <f>IF(AU259-INDEX($BE259:$BL259,1,$J$29)&lt;0.5,0,AU259-INDEX($BE259:$BL259,1,$J$29))</f>
        <v>0</v>
      </c>
      <c r="J259" s="13">
        <f>SUM(B259:I259)</f>
        <v>0</v>
      </c>
      <c r="K259" s="26">
        <f>SUM(O259:V259)</f>
        <v>0</v>
      </c>
      <c r="L259" s="26">
        <f>SUM(W259:AD259)+SUM(BE259:BL259)</f>
        <v>0</v>
      </c>
      <c r="M259" s="26">
        <f>J258</f>
        <v>0</v>
      </c>
      <c r="N259" s="27">
        <f>IF(M259&gt;0,1,0)</f>
        <v>0</v>
      </c>
      <c r="O259" s="26">
        <f>B258*$B$12/1200</f>
        <v>0</v>
      </c>
      <c r="P259" s="26">
        <f>C258*$C$12/1200</f>
        <v>0</v>
      </c>
      <c r="Q259" s="26">
        <f>D258*$D$12/1200</f>
        <v>0</v>
      </c>
      <c r="R259" s="26">
        <f>E258*$E$12/1200</f>
        <v>0</v>
      </c>
      <c r="S259" s="26">
        <f>F258*$F$12/1200</f>
        <v>0</v>
      </c>
      <c r="T259" s="26">
        <f>G258*$G$12/1200</f>
        <v>0</v>
      </c>
      <c r="U259" s="26">
        <f>H258*$H$12/1200</f>
        <v>0</v>
      </c>
      <c r="V259" s="26">
        <f>I258*$I$12/1200</f>
        <v>0</v>
      </c>
      <c r="W259" s="26">
        <f>IF(B258&gt;0,MIN($B$13,B258+O259,AE259),0)</f>
        <v>0</v>
      </c>
      <c r="X259" s="26">
        <f>IF(C258&gt;0,MIN($C$13,C258+P259,AF259),0)</f>
        <v>0</v>
      </c>
      <c r="Y259" s="26">
        <f>IF(D258&gt;0,MIN($D$13,D258+Q259,AG259),0)</f>
        <v>0</v>
      </c>
      <c r="Z259" s="26">
        <f>IF(E258&gt;0,MIN($E$13,E258+R259,AH259),0)</f>
        <v>0</v>
      </c>
      <c r="AA259" s="26">
        <f>IF(F258&gt;0,MIN($F$13,F258+S259,AI259),0)</f>
        <v>0</v>
      </c>
      <c r="AB259" s="26">
        <f>IF(G258&gt;0,MIN($G$13,G258+T259,AJ259),0)</f>
        <v>0</v>
      </c>
      <c r="AC259" s="26">
        <f>IF(H258&gt;0,MIN($H$13,H258+U259,AK259),0)</f>
        <v>0</v>
      </c>
      <c r="AD259" s="26">
        <f>IF(I258&gt;0,MIN($I$13,I258+V259,AL259),0)</f>
        <v>0</v>
      </c>
      <c r="AE259" s="26">
        <f>$B$19</f>
        <v>795</v>
      </c>
      <c r="AF259" s="26">
        <f>AE259-W259</f>
        <v>795</v>
      </c>
      <c r="AG259" s="26">
        <f>AF259-X259</f>
        <v>795</v>
      </c>
      <c r="AH259" s="26">
        <f>AG259-Y259</f>
        <v>795</v>
      </c>
      <c r="AI259" s="26">
        <f>AH259-Z259</f>
        <v>795</v>
      </c>
      <c r="AJ259" s="26">
        <f>AI259-AA259</f>
        <v>795</v>
      </c>
      <c r="AK259" s="26">
        <f>AJ259-AB259</f>
        <v>795</v>
      </c>
      <c r="AL259" s="26">
        <f>AK259-AC259</f>
        <v>795</v>
      </c>
      <c r="AM259" s="26">
        <f>AL259-AD259</f>
        <v>795</v>
      </c>
      <c r="AN259" s="26">
        <f>B258+O259-W259</f>
        <v>0</v>
      </c>
      <c r="AO259" s="26">
        <f>C258+P259-X259</f>
        <v>0</v>
      </c>
      <c r="AP259" s="26">
        <f>D258+Q259-Y259</f>
        <v>0</v>
      </c>
      <c r="AQ259" s="26">
        <f>E258+R259-Z259</f>
        <v>0</v>
      </c>
      <c r="AR259" s="26">
        <f>F258+S259-AA259</f>
        <v>0</v>
      </c>
      <c r="AS259" s="26">
        <f>G258+T259-AB259</f>
        <v>0</v>
      </c>
      <c r="AT259" s="26">
        <f>H258+U259-AC259</f>
        <v>0</v>
      </c>
      <c r="AU259" s="26">
        <f>I258+V259-AD259</f>
        <v>0</v>
      </c>
      <c r="AV259" s="26">
        <f>AM259</f>
        <v>795</v>
      </c>
      <c r="AW259" s="26">
        <f>AV259-BE259</f>
        <v>795</v>
      </c>
      <c r="AX259" s="26">
        <f>AW259-BF259</f>
        <v>795</v>
      </c>
      <c r="AY259" s="26">
        <f>AX259-BG259</f>
        <v>795</v>
      </c>
      <c r="AZ259" s="26">
        <f>AY259-BH259</f>
        <v>795</v>
      </c>
      <c r="BA259" s="26">
        <f>AZ259-BI259</f>
        <v>795</v>
      </c>
      <c r="BB259" s="26">
        <f>BA259-BJ259</f>
        <v>795</v>
      </c>
      <c r="BC259" s="26">
        <f>BB259-BK259</f>
        <v>795</v>
      </c>
      <c r="BD259" s="26">
        <f>BC259-BL259</f>
        <v>795</v>
      </c>
      <c r="BE259" s="26">
        <f>IF(AV259&gt;0.005,MIN(AV259,INDEX($AN259:$AU259,1,B$32)),0)</f>
        <v>0</v>
      </c>
      <c r="BF259" s="26">
        <f>IF(AW259&gt;0.005,MIN(AW259,INDEX($AN259:$AU259,1,C$32)),0)</f>
        <v>0</v>
      </c>
      <c r="BG259" s="26">
        <f>IF(AX259&gt;0.005,MIN(AX259,INDEX($AN259:$AU259,1,D$32)),0)</f>
        <v>0</v>
      </c>
      <c r="BH259" s="26">
        <f>IF(AY259&gt;0.005,MIN(AY259,INDEX($AN259:$AU259,1,E$32)),0)</f>
        <v>0</v>
      </c>
      <c r="BI259" s="26">
        <f>IF(AZ259&gt;0.005,MIN(AZ259,INDEX($AN259:$AU259,1,F$32)),0)</f>
        <v>0</v>
      </c>
      <c r="BJ259" s="26">
        <f>IF(BA259&gt;0.005,MIN(BA259,INDEX($AN259:$AU259,1,G$32)),0)</f>
        <v>0</v>
      </c>
      <c r="BK259" s="26">
        <f>IF(BB259&gt;0.005,MIN(BB259,INDEX($AN259:$AU259,1,H$32)),0)</f>
        <v>0</v>
      </c>
      <c r="BL259" s="26">
        <f>IF(BC259&gt;0.005,MIN(BC259,INDEX($AN259:$AU259,1,I$32)),0)</f>
        <v>0</v>
      </c>
      <c r="BM259" s="27">
        <f>IF(M259-J259&gt;0.005,1,0)</f>
        <v>0</v>
      </c>
    </row>
    <row r="260">
      <c r="A260" s="14" t="n">
        <v>224</v>
      </c>
      <c r="B260" s="26">
        <f>IF(AN260-INDEX($BE260:$BL260,1,$J$22)&lt;0.5,0,AN260-INDEX($BE260:$BL260,1,$J$22))</f>
        <v>0</v>
      </c>
      <c r="C260" s="26">
        <f>IF(AO260-INDEX($BE260:$BL260,1,$J$23)&lt;0.5,0,AO260-INDEX($BE260:$BL260,1,$J$23))</f>
        <v>0</v>
      </c>
      <c r="D260" s="26">
        <f>IF(AP260-INDEX($BE260:$BL260,1,$J$24)&lt;0.5,0,AP260-INDEX($BE260:$BL260,1,$J$24))</f>
        <v>0</v>
      </c>
      <c r="E260" s="26">
        <f>IF(AQ260-INDEX($BE260:$BL260,1,$J$25)&lt;0.5,0,AQ260-INDEX($BE260:$BL260,1,$J$25))</f>
        <v>0</v>
      </c>
      <c r="F260" s="26">
        <f>IF(AR260-INDEX($BE260:$BL260,1,$J$26)&lt;0.5,0,AR260-INDEX($BE260:$BL260,1,$J$26))</f>
        <v>0</v>
      </c>
      <c r="G260" s="26">
        <f>IF(AS260-INDEX($BE260:$BL260,1,$J$27)&lt;0.5,0,AS260-INDEX($BE260:$BL260,1,$J$27))</f>
        <v>0</v>
      </c>
      <c r="H260" s="26">
        <f>IF(AT260-INDEX($BE260:$BL260,1,$J$28)&lt;0.5,0,AT260-INDEX($BE260:$BL260,1,$J$28))</f>
        <v>0</v>
      </c>
      <c r="I260" s="26">
        <f>IF(AU260-INDEX($BE260:$BL260,1,$J$29)&lt;0.5,0,AU260-INDEX($BE260:$BL260,1,$J$29))</f>
        <v>0</v>
      </c>
      <c r="J260" s="13">
        <f>SUM(B260:I260)</f>
        <v>0</v>
      </c>
      <c r="K260" s="26">
        <f>SUM(O260:V260)</f>
        <v>0</v>
      </c>
      <c r="L260" s="26">
        <f>SUM(W260:AD260)+SUM(BE260:BL260)</f>
        <v>0</v>
      </c>
      <c r="M260" s="26">
        <f>J259</f>
        <v>0</v>
      </c>
      <c r="N260" s="27">
        <f>IF(M260&gt;0,1,0)</f>
        <v>0</v>
      </c>
      <c r="O260" s="26">
        <f>B259*$B$12/1200</f>
        <v>0</v>
      </c>
      <c r="P260" s="26">
        <f>C259*$C$12/1200</f>
        <v>0</v>
      </c>
      <c r="Q260" s="26">
        <f>D259*$D$12/1200</f>
        <v>0</v>
      </c>
      <c r="R260" s="26">
        <f>E259*$E$12/1200</f>
        <v>0</v>
      </c>
      <c r="S260" s="26">
        <f>F259*$F$12/1200</f>
        <v>0</v>
      </c>
      <c r="T260" s="26">
        <f>G259*$G$12/1200</f>
        <v>0</v>
      </c>
      <c r="U260" s="26">
        <f>H259*$H$12/1200</f>
        <v>0</v>
      </c>
      <c r="V260" s="26">
        <f>I259*$I$12/1200</f>
        <v>0</v>
      </c>
      <c r="W260" s="26">
        <f>IF(B259&gt;0,MIN($B$13,B259+O260,AE260),0)</f>
        <v>0</v>
      </c>
      <c r="X260" s="26">
        <f>IF(C259&gt;0,MIN($C$13,C259+P260,AF260),0)</f>
        <v>0</v>
      </c>
      <c r="Y260" s="26">
        <f>IF(D259&gt;0,MIN($D$13,D259+Q260,AG260),0)</f>
        <v>0</v>
      </c>
      <c r="Z260" s="26">
        <f>IF(E259&gt;0,MIN($E$13,E259+R260,AH260),0)</f>
        <v>0</v>
      </c>
      <c r="AA260" s="26">
        <f>IF(F259&gt;0,MIN($F$13,F259+S260,AI260),0)</f>
        <v>0</v>
      </c>
      <c r="AB260" s="26">
        <f>IF(G259&gt;0,MIN($G$13,G259+T260,AJ260),0)</f>
        <v>0</v>
      </c>
      <c r="AC260" s="26">
        <f>IF(H259&gt;0,MIN($H$13,H259+U260,AK260),0)</f>
        <v>0</v>
      </c>
      <c r="AD260" s="26">
        <f>IF(I259&gt;0,MIN($I$13,I259+V260,AL260),0)</f>
        <v>0</v>
      </c>
      <c r="AE260" s="26">
        <f>$B$19</f>
        <v>795</v>
      </c>
      <c r="AF260" s="26">
        <f>AE260-W260</f>
        <v>795</v>
      </c>
      <c r="AG260" s="26">
        <f>AF260-X260</f>
        <v>795</v>
      </c>
      <c r="AH260" s="26">
        <f>AG260-Y260</f>
        <v>795</v>
      </c>
      <c r="AI260" s="26">
        <f>AH260-Z260</f>
        <v>795</v>
      </c>
      <c r="AJ260" s="26">
        <f>AI260-AA260</f>
        <v>795</v>
      </c>
      <c r="AK260" s="26">
        <f>AJ260-AB260</f>
        <v>795</v>
      </c>
      <c r="AL260" s="26">
        <f>AK260-AC260</f>
        <v>795</v>
      </c>
      <c r="AM260" s="26">
        <f>AL260-AD260</f>
        <v>795</v>
      </c>
      <c r="AN260" s="26">
        <f>B259+O260-W260</f>
        <v>0</v>
      </c>
      <c r="AO260" s="26">
        <f>C259+P260-X260</f>
        <v>0</v>
      </c>
      <c r="AP260" s="26">
        <f>D259+Q260-Y260</f>
        <v>0</v>
      </c>
      <c r="AQ260" s="26">
        <f>E259+R260-Z260</f>
        <v>0</v>
      </c>
      <c r="AR260" s="26">
        <f>F259+S260-AA260</f>
        <v>0</v>
      </c>
      <c r="AS260" s="26">
        <f>G259+T260-AB260</f>
        <v>0</v>
      </c>
      <c r="AT260" s="26">
        <f>H259+U260-AC260</f>
        <v>0</v>
      </c>
      <c r="AU260" s="26">
        <f>I259+V260-AD260</f>
        <v>0</v>
      </c>
      <c r="AV260" s="26">
        <f>AM260</f>
        <v>795</v>
      </c>
      <c r="AW260" s="26">
        <f>AV260-BE260</f>
        <v>795</v>
      </c>
      <c r="AX260" s="26">
        <f>AW260-BF260</f>
        <v>795</v>
      </c>
      <c r="AY260" s="26">
        <f>AX260-BG260</f>
        <v>795</v>
      </c>
      <c r="AZ260" s="26">
        <f>AY260-BH260</f>
        <v>795</v>
      </c>
      <c r="BA260" s="26">
        <f>AZ260-BI260</f>
        <v>795</v>
      </c>
      <c r="BB260" s="26">
        <f>BA260-BJ260</f>
        <v>795</v>
      </c>
      <c r="BC260" s="26">
        <f>BB260-BK260</f>
        <v>795</v>
      </c>
      <c r="BD260" s="26">
        <f>BC260-BL260</f>
        <v>795</v>
      </c>
      <c r="BE260" s="26">
        <f>IF(AV260&gt;0.005,MIN(AV260,INDEX($AN260:$AU260,1,B$32)),0)</f>
        <v>0</v>
      </c>
      <c r="BF260" s="26">
        <f>IF(AW260&gt;0.005,MIN(AW260,INDEX($AN260:$AU260,1,C$32)),0)</f>
        <v>0</v>
      </c>
      <c r="BG260" s="26">
        <f>IF(AX260&gt;0.005,MIN(AX260,INDEX($AN260:$AU260,1,D$32)),0)</f>
        <v>0</v>
      </c>
      <c r="BH260" s="26">
        <f>IF(AY260&gt;0.005,MIN(AY260,INDEX($AN260:$AU260,1,E$32)),0)</f>
        <v>0</v>
      </c>
      <c r="BI260" s="26">
        <f>IF(AZ260&gt;0.005,MIN(AZ260,INDEX($AN260:$AU260,1,F$32)),0)</f>
        <v>0</v>
      </c>
      <c r="BJ260" s="26">
        <f>IF(BA260&gt;0.005,MIN(BA260,INDEX($AN260:$AU260,1,G$32)),0)</f>
        <v>0</v>
      </c>
      <c r="BK260" s="26">
        <f>IF(BB260&gt;0.005,MIN(BB260,INDEX($AN260:$AU260,1,H$32)),0)</f>
        <v>0</v>
      </c>
      <c r="BL260" s="26">
        <f>IF(BC260&gt;0.005,MIN(BC260,INDEX($AN260:$AU260,1,I$32)),0)</f>
        <v>0</v>
      </c>
      <c r="BM260" s="27">
        <f>IF(M260-J260&gt;0.005,1,0)</f>
        <v>0</v>
      </c>
    </row>
    <row r="261">
      <c r="A261" s="14" t="n">
        <v>225</v>
      </c>
      <c r="B261" s="26">
        <f>IF(AN261-INDEX($BE261:$BL261,1,$J$22)&lt;0.5,0,AN261-INDEX($BE261:$BL261,1,$J$22))</f>
        <v>0</v>
      </c>
      <c r="C261" s="26">
        <f>IF(AO261-INDEX($BE261:$BL261,1,$J$23)&lt;0.5,0,AO261-INDEX($BE261:$BL261,1,$J$23))</f>
        <v>0</v>
      </c>
      <c r="D261" s="26">
        <f>IF(AP261-INDEX($BE261:$BL261,1,$J$24)&lt;0.5,0,AP261-INDEX($BE261:$BL261,1,$J$24))</f>
        <v>0</v>
      </c>
      <c r="E261" s="26">
        <f>IF(AQ261-INDEX($BE261:$BL261,1,$J$25)&lt;0.5,0,AQ261-INDEX($BE261:$BL261,1,$J$25))</f>
        <v>0</v>
      </c>
      <c r="F261" s="26">
        <f>IF(AR261-INDEX($BE261:$BL261,1,$J$26)&lt;0.5,0,AR261-INDEX($BE261:$BL261,1,$J$26))</f>
        <v>0</v>
      </c>
      <c r="G261" s="26">
        <f>IF(AS261-INDEX($BE261:$BL261,1,$J$27)&lt;0.5,0,AS261-INDEX($BE261:$BL261,1,$J$27))</f>
        <v>0</v>
      </c>
      <c r="H261" s="26">
        <f>IF(AT261-INDEX($BE261:$BL261,1,$J$28)&lt;0.5,0,AT261-INDEX($BE261:$BL261,1,$J$28))</f>
        <v>0</v>
      </c>
      <c r="I261" s="26">
        <f>IF(AU261-INDEX($BE261:$BL261,1,$J$29)&lt;0.5,0,AU261-INDEX($BE261:$BL261,1,$J$29))</f>
        <v>0</v>
      </c>
      <c r="J261" s="13">
        <f>SUM(B261:I261)</f>
        <v>0</v>
      </c>
      <c r="K261" s="26">
        <f>SUM(O261:V261)</f>
        <v>0</v>
      </c>
      <c r="L261" s="26">
        <f>SUM(W261:AD261)+SUM(BE261:BL261)</f>
        <v>0</v>
      </c>
      <c r="M261" s="26">
        <f>J260</f>
        <v>0</v>
      </c>
      <c r="N261" s="27">
        <f>IF(M261&gt;0,1,0)</f>
        <v>0</v>
      </c>
      <c r="O261" s="26">
        <f>B260*$B$12/1200</f>
        <v>0</v>
      </c>
      <c r="P261" s="26">
        <f>C260*$C$12/1200</f>
        <v>0</v>
      </c>
      <c r="Q261" s="26">
        <f>D260*$D$12/1200</f>
        <v>0</v>
      </c>
      <c r="R261" s="26">
        <f>E260*$E$12/1200</f>
        <v>0</v>
      </c>
      <c r="S261" s="26">
        <f>F260*$F$12/1200</f>
        <v>0</v>
      </c>
      <c r="T261" s="26">
        <f>G260*$G$12/1200</f>
        <v>0</v>
      </c>
      <c r="U261" s="26">
        <f>H260*$H$12/1200</f>
        <v>0</v>
      </c>
      <c r="V261" s="26">
        <f>I260*$I$12/1200</f>
        <v>0</v>
      </c>
      <c r="W261" s="26">
        <f>IF(B260&gt;0,MIN($B$13,B260+O261,AE261),0)</f>
        <v>0</v>
      </c>
      <c r="X261" s="26">
        <f>IF(C260&gt;0,MIN($C$13,C260+P261,AF261),0)</f>
        <v>0</v>
      </c>
      <c r="Y261" s="26">
        <f>IF(D260&gt;0,MIN($D$13,D260+Q261,AG261),0)</f>
        <v>0</v>
      </c>
      <c r="Z261" s="26">
        <f>IF(E260&gt;0,MIN($E$13,E260+R261,AH261),0)</f>
        <v>0</v>
      </c>
      <c r="AA261" s="26">
        <f>IF(F260&gt;0,MIN($F$13,F260+S261,AI261),0)</f>
        <v>0</v>
      </c>
      <c r="AB261" s="26">
        <f>IF(G260&gt;0,MIN($G$13,G260+T261,AJ261),0)</f>
        <v>0</v>
      </c>
      <c r="AC261" s="26">
        <f>IF(H260&gt;0,MIN($H$13,H260+U261,AK261),0)</f>
        <v>0</v>
      </c>
      <c r="AD261" s="26">
        <f>IF(I260&gt;0,MIN($I$13,I260+V261,AL261),0)</f>
        <v>0</v>
      </c>
      <c r="AE261" s="26">
        <f>$B$19</f>
        <v>795</v>
      </c>
      <c r="AF261" s="26">
        <f>AE261-W261</f>
        <v>795</v>
      </c>
      <c r="AG261" s="26">
        <f>AF261-X261</f>
        <v>795</v>
      </c>
      <c r="AH261" s="26">
        <f>AG261-Y261</f>
        <v>795</v>
      </c>
      <c r="AI261" s="26">
        <f>AH261-Z261</f>
        <v>795</v>
      </c>
      <c r="AJ261" s="26">
        <f>AI261-AA261</f>
        <v>795</v>
      </c>
      <c r="AK261" s="26">
        <f>AJ261-AB261</f>
        <v>795</v>
      </c>
      <c r="AL261" s="26">
        <f>AK261-AC261</f>
        <v>795</v>
      </c>
      <c r="AM261" s="26">
        <f>AL261-AD261</f>
        <v>795</v>
      </c>
      <c r="AN261" s="26">
        <f>B260+O261-W261</f>
        <v>0</v>
      </c>
      <c r="AO261" s="26">
        <f>C260+P261-X261</f>
        <v>0</v>
      </c>
      <c r="AP261" s="26">
        <f>D260+Q261-Y261</f>
        <v>0</v>
      </c>
      <c r="AQ261" s="26">
        <f>E260+R261-Z261</f>
        <v>0</v>
      </c>
      <c r="AR261" s="26">
        <f>F260+S261-AA261</f>
        <v>0</v>
      </c>
      <c r="AS261" s="26">
        <f>G260+T261-AB261</f>
        <v>0</v>
      </c>
      <c r="AT261" s="26">
        <f>H260+U261-AC261</f>
        <v>0</v>
      </c>
      <c r="AU261" s="26">
        <f>I260+V261-AD261</f>
        <v>0</v>
      </c>
      <c r="AV261" s="26">
        <f>AM261</f>
        <v>795</v>
      </c>
      <c r="AW261" s="26">
        <f>AV261-BE261</f>
        <v>795</v>
      </c>
      <c r="AX261" s="26">
        <f>AW261-BF261</f>
        <v>795</v>
      </c>
      <c r="AY261" s="26">
        <f>AX261-BG261</f>
        <v>795</v>
      </c>
      <c r="AZ261" s="26">
        <f>AY261-BH261</f>
        <v>795</v>
      </c>
      <c r="BA261" s="26">
        <f>AZ261-BI261</f>
        <v>795</v>
      </c>
      <c r="BB261" s="26">
        <f>BA261-BJ261</f>
        <v>795</v>
      </c>
      <c r="BC261" s="26">
        <f>BB261-BK261</f>
        <v>795</v>
      </c>
      <c r="BD261" s="26">
        <f>BC261-BL261</f>
        <v>795</v>
      </c>
      <c r="BE261" s="26">
        <f>IF(AV261&gt;0.005,MIN(AV261,INDEX($AN261:$AU261,1,B$32)),0)</f>
        <v>0</v>
      </c>
      <c r="BF261" s="26">
        <f>IF(AW261&gt;0.005,MIN(AW261,INDEX($AN261:$AU261,1,C$32)),0)</f>
        <v>0</v>
      </c>
      <c r="BG261" s="26">
        <f>IF(AX261&gt;0.005,MIN(AX261,INDEX($AN261:$AU261,1,D$32)),0)</f>
        <v>0</v>
      </c>
      <c r="BH261" s="26">
        <f>IF(AY261&gt;0.005,MIN(AY261,INDEX($AN261:$AU261,1,E$32)),0)</f>
        <v>0</v>
      </c>
      <c r="BI261" s="26">
        <f>IF(AZ261&gt;0.005,MIN(AZ261,INDEX($AN261:$AU261,1,F$32)),0)</f>
        <v>0</v>
      </c>
      <c r="BJ261" s="26">
        <f>IF(BA261&gt;0.005,MIN(BA261,INDEX($AN261:$AU261,1,G$32)),0)</f>
        <v>0</v>
      </c>
      <c r="BK261" s="26">
        <f>IF(BB261&gt;0.005,MIN(BB261,INDEX($AN261:$AU261,1,H$32)),0)</f>
        <v>0</v>
      </c>
      <c r="BL261" s="26">
        <f>IF(BC261&gt;0.005,MIN(BC261,INDEX($AN261:$AU261,1,I$32)),0)</f>
        <v>0</v>
      </c>
      <c r="BM261" s="27">
        <f>IF(M261-J261&gt;0.005,1,0)</f>
        <v>0</v>
      </c>
    </row>
    <row r="262">
      <c r="A262" s="14" t="n">
        <v>226</v>
      </c>
      <c r="B262" s="26">
        <f>IF(AN262-INDEX($BE262:$BL262,1,$J$22)&lt;0.5,0,AN262-INDEX($BE262:$BL262,1,$J$22))</f>
        <v>0</v>
      </c>
      <c r="C262" s="26">
        <f>IF(AO262-INDEX($BE262:$BL262,1,$J$23)&lt;0.5,0,AO262-INDEX($BE262:$BL262,1,$J$23))</f>
        <v>0</v>
      </c>
      <c r="D262" s="26">
        <f>IF(AP262-INDEX($BE262:$BL262,1,$J$24)&lt;0.5,0,AP262-INDEX($BE262:$BL262,1,$J$24))</f>
        <v>0</v>
      </c>
      <c r="E262" s="26">
        <f>IF(AQ262-INDEX($BE262:$BL262,1,$J$25)&lt;0.5,0,AQ262-INDEX($BE262:$BL262,1,$J$25))</f>
        <v>0</v>
      </c>
      <c r="F262" s="26">
        <f>IF(AR262-INDEX($BE262:$BL262,1,$J$26)&lt;0.5,0,AR262-INDEX($BE262:$BL262,1,$J$26))</f>
        <v>0</v>
      </c>
      <c r="G262" s="26">
        <f>IF(AS262-INDEX($BE262:$BL262,1,$J$27)&lt;0.5,0,AS262-INDEX($BE262:$BL262,1,$J$27))</f>
        <v>0</v>
      </c>
      <c r="H262" s="26">
        <f>IF(AT262-INDEX($BE262:$BL262,1,$J$28)&lt;0.5,0,AT262-INDEX($BE262:$BL262,1,$J$28))</f>
        <v>0</v>
      </c>
      <c r="I262" s="26">
        <f>IF(AU262-INDEX($BE262:$BL262,1,$J$29)&lt;0.5,0,AU262-INDEX($BE262:$BL262,1,$J$29))</f>
        <v>0</v>
      </c>
      <c r="J262" s="13">
        <f>SUM(B262:I262)</f>
        <v>0</v>
      </c>
      <c r="K262" s="26">
        <f>SUM(O262:V262)</f>
        <v>0</v>
      </c>
      <c r="L262" s="26">
        <f>SUM(W262:AD262)+SUM(BE262:BL262)</f>
        <v>0</v>
      </c>
      <c r="M262" s="26">
        <f>J261</f>
        <v>0</v>
      </c>
      <c r="N262" s="27">
        <f>IF(M262&gt;0,1,0)</f>
        <v>0</v>
      </c>
      <c r="O262" s="26">
        <f>B261*$B$12/1200</f>
        <v>0</v>
      </c>
      <c r="P262" s="26">
        <f>C261*$C$12/1200</f>
        <v>0</v>
      </c>
      <c r="Q262" s="26">
        <f>D261*$D$12/1200</f>
        <v>0</v>
      </c>
      <c r="R262" s="26">
        <f>E261*$E$12/1200</f>
        <v>0</v>
      </c>
      <c r="S262" s="26">
        <f>F261*$F$12/1200</f>
        <v>0</v>
      </c>
      <c r="T262" s="26">
        <f>G261*$G$12/1200</f>
        <v>0</v>
      </c>
      <c r="U262" s="26">
        <f>H261*$H$12/1200</f>
        <v>0</v>
      </c>
      <c r="V262" s="26">
        <f>I261*$I$12/1200</f>
        <v>0</v>
      </c>
      <c r="W262" s="26">
        <f>IF(B261&gt;0,MIN($B$13,B261+O262,AE262),0)</f>
        <v>0</v>
      </c>
      <c r="X262" s="26">
        <f>IF(C261&gt;0,MIN($C$13,C261+P262,AF262),0)</f>
        <v>0</v>
      </c>
      <c r="Y262" s="26">
        <f>IF(D261&gt;0,MIN($D$13,D261+Q262,AG262),0)</f>
        <v>0</v>
      </c>
      <c r="Z262" s="26">
        <f>IF(E261&gt;0,MIN($E$13,E261+R262,AH262),0)</f>
        <v>0</v>
      </c>
      <c r="AA262" s="26">
        <f>IF(F261&gt;0,MIN($F$13,F261+S262,AI262),0)</f>
        <v>0</v>
      </c>
      <c r="AB262" s="26">
        <f>IF(G261&gt;0,MIN($G$13,G261+T262,AJ262),0)</f>
        <v>0</v>
      </c>
      <c r="AC262" s="26">
        <f>IF(H261&gt;0,MIN($H$13,H261+U262,AK262),0)</f>
        <v>0</v>
      </c>
      <c r="AD262" s="26">
        <f>IF(I261&gt;0,MIN($I$13,I261+V262,AL262),0)</f>
        <v>0</v>
      </c>
      <c r="AE262" s="26">
        <f>$B$19</f>
        <v>795</v>
      </c>
      <c r="AF262" s="26">
        <f>AE262-W262</f>
        <v>795</v>
      </c>
      <c r="AG262" s="26">
        <f>AF262-X262</f>
        <v>795</v>
      </c>
      <c r="AH262" s="26">
        <f>AG262-Y262</f>
        <v>795</v>
      </c>
      <c r="AI262" s="26">
        <f>AH262-Z262</f>
        <v>795</v>
      </c>
      <c r="AJ262" s="26">
        <f>AI262-AA262</f>
        <v>795</v>
      </c>
      <c r="AK262" s="26">
        <f>AJ262-AB262</f>
        <v>795</v>
      </c>
      <c r="AL262" s="26">
        <f>AK262-AC262</f>
        <v>795</v>
      </c>
      <c r="AM262" s="26">
        <f>AL262-AD262</f>
        <v>795</v>
      </c>
      <c r="AN262" s="26">
        <f>B261+O262-W262</f>
        <v>0</v>
      </c>
      <c r="AO262" s="26">
        <f>C261+P262-X262</f>
        <v>0</v>
      </c>
      <c r="AP262" s="26">
        <f>D261+Q262-Y262</f>
        <v>0</v>
      </c>
      <c r="AQ262" s="26">
        <f>E261+R262-Z262</f>
        <v>0</v>
      </c>
      <c r="AR262" s="26">
        <f>F261+S262-AA262</f>
        <v>0</v>
      </c>
      <c r="AS262" s="26">
        <f>G261+T262-AB262</f>
        <v>0</v>
      </c>
      <c r="AT262" s="26">
        <f>H261+U262-AC262</f>
        <v>0</v>
      </c>
      <c r="AU262" s="26">
        <f>I261+V262-AD262</f>
        <v>0</v>
      </c>
      <c r="AV262" s="26">
        <f>AM262</f>
        <v>795</v>
      </c>
      <c r="AW262" s="26">
        <f>AV262-BE262</f>
        <v>795</v>
      </c>
      <c r="AX262" s="26">
        <f>AW262-BF262</f>
        <v>795</v>
      </c>
      <c r="AY262" s="26">
        <f>AX262-BG262</f>
        <v>795</v>
      </c>
      <c r="AZ262" s="26">
        <f>AY262-BH262</f>
        <v>795</v>
      </c>
      <c r="BA262" s="26">
        <f>AZ262-BI262</f>
        <v>795</v>
      </c>
      <c r="BB262" s="26">
        <f>BA262-BJ262</f>
        <v>795</v>
      </c>
      <c r="BC262" s="26">
        <f>BB262-BK262</f>
        <v>795</v>
      </c>
      <c r="BD262" s="26">
        <f>BC262-BL262</f>
        <v>795</v>
      </c>
      <c r="BE262" s="26">
        <f>IF(AV262&gt;0.005,MIN(AV262,INDEX($AN262:$AU262,1,B$32)),0)</f>
        <v>0</v>
      </c>
      <c r="BF262" s="26">
        <f>IF(AW262&gt;0.005,MIN(AW262,INDEX($AN262:$AU262,1,C$32)),0)</f>
        <v>0</v>
      </c>
      <c r="BG262" s="26">
        <f>IF(AX262&gt;0.005,MIN(AX262,INDEX($AN262:$AU262,1,D$32)),0)</f>
        <v>0</v>
      </c>
      <c r="BH262" s="26">
        <f>IF(AY262&gt;0.005,MIN(AY262,INDEX($AN262:$AU262,1,E$32)),0)</f>
        <v>0</v>
      </c>
      <c r="BI262" s="26">
        <f>IF(AZ262&gt;0.005,MIN(AZ262,INDEX($AN262:$AU262,1,F$32)),0)</f>
        <v>0</v>
      </c>
      <c r="BJ262" s="26">
        <f>IF(BA262&gt;0.005,MIN(BA262,INDEX($AN262:$AU262,1,G$32)),0)</f>
        <v>0</v>
      </c>
      <c r="BK262" s="26">
        <f>IF(BB262&gt;0.005,MIN(BB262,INDEX($AN262:$AU262,1,H$32)),0)</f>
        <v>0</v>
      </c>
      <c r="BL262" s="26">
        <f>IF(BC262&gt;0.005,MIN(BC262,INDEX($AN262:$AU262,1,I$32)),0)</f>
        <v>0</v>
      </c>
      <c r="BM262" s="27">
        <f>IF(M262-J262&gt;0.005,1,0)</f>
        <v>0</v>
      </c>
    </row>
    <row r="263">
      <c r="A263" s="14" t="n">
        <v>227</v>
      </c>
      <c r="B263" s="26">
        <f>IF(AN263-INDEX($BE263:$BL263,1,$J$22)&lt;0.5,0,AN263-INDEX($BE263:$BL263,1,$J$22))</f>
        <v>0</v>
      </c>
      <c r="C263" s="26">
        <f>IF(AO263-INDEX($BE263:$BL263,1,$J$23)&lt;0.5,0,AO263-INDEX($BE263:$BL263,1,$J$23))</f>
        <v>0</v>
      </c>
      <c r="D263" s="26">
        <f>IF(AP263-INDEX($BE263:$BL263,1,$J$24)&lt;0.5,0,AP263-INDEX($BE263:$BL263,1,$J$24))</f>
        <v>0</v>
      </c>
      <c r="E263" s="26">
        <f>IF(AQ263-INDEX($BE263:$BL263,1,$J$25)&lt;0.5,0,AQ263-INDEX($BE263:$BL263,1,$J$25))</f>
        <v>0</v>
      </c>
      <c r="F263" s="26">
        <f>IF(AR263-INDEX($BE263:$BL263,1,$J$26)&lt;0.5,0,AR263-INDEX($BE263:$BL263,1,$J$26))</f>
        <v>0</v>
      </c>
      <c r="G263" s="26">
        <f>IF(AS263-INDEX($BE263:$BL263,1,$J$27)&lt;0.5,0,AS263-INDEX($BE263:$BL263,1,$J$27))</f>
        <v>0</v>
      </c>
      <c r="H263" s="26">
        <f>IF(AT263-INDEX($BE263:$BL263,1,$J$28)&lt;0.5,0,AT263-INDEX($BE263:$BL263,1,$J$28))</f>
        <v>0</v>
      </c>
      <c r="I263" s="26">
        <f>IF(AU263-INDEX($BE263:$BL263,1,$J$29)&lt;0.5,0,AU263-INDEX($BE263:$BL263,1,$J$29))</f>
        <v>0</v>
      </c>
      <c r="J263" s="13">
        <f>SUM(B263:I263)</f>
        <v>0</v>
      </c>
      <c r="K263" s="26">
        <f>SUM(O263:V263)</f>
        <v>0</v>
      </c>
      <c r="L263" s="26">
        <f>SUM(W263:AD263)+SUM(BE263:BL263)</f>
        <v>0</v>
      </c>
      <c r="M263" s="26">
        <f>J262</f>
        <v>0</v>
      </c>
      <c r="N263" s="27">
        <f>IF(M263&gt;0,1,0)</f>
        <v>0</v>
      </c>
      <c r="O263" s="26">
        <f>B262*$B$12/1200</f>
        <v>0</v>
      </c>
      <c r="P263" s="26">
        <f>C262*$C$12/1200</f>
        <v>0</v>
      </c>
      <c r="Q263" s="26">
        <f>D262*$D$12/1200</f>
        <v>0</v>
      </c>
      <c r="R263" s="26">
        <f>E262*$E$12/1200</f>
        <v>0</v>
      </c>
      <c r="S263" s="26">
        <f>F262*$F$12/1200</f>
        <v>0</v>
      </c>
      <c r="T263" s="26">
        <f>G262*$G$12/1200</f>
        <v>0</v>
      </c>
      <c r="U263" s="26">
        <f>H262*$H$12/1200</f>
        <v>0</v>
      </c>
      <c r="V263" s="26">
        <f>I262*$I$12/1200</f>
        <v>0</v>
      </c>
      <c r="W263" s="26">
        <f>IF(B262&gt;0,MIN($B$13,B262+O263,AE263),0)</f>
        <v>0</v>
      </c>
      <c r="X263" s="26">
        <f>IF(C262&gt;0,MIN($C$13,C262+P263,AF263),0)</f>
        <v>0</v>
      </c>
      <c r="Y263" s="26">
        <f>IF(D262&gt;0,MIN($D$13,D262+Q263,AG263),0)</f>
        <v>0</v>
      </c>
      <c r="Z263" s="26">
        <f>IF(E262&gt;0,MIN($E$13,E262+R263,AH263),0)</f>
        <v>0</v>
      </c>
      <c r="AA263" s="26">
        <f>IF(F262&gt;0,MIN($F$13,F262+S263,AI263),0)</f>
        <v>0</v>
      </c>
      <c r="AB263" s="26">
        <f>IF(G262&gt;0,MIN($G$13,G262+T263,AJ263),0)</f>
        <v>0</v>
      </c>
      <c r="AC263" s="26">
        <f>IF(H262&gt;0,MIN($H$13,H262+U263,AK263),0)</f>
        <v>0</v>
      </c>
      <c r="AD263" s="26">
        <f>IF(I262&gt;0,MIN($I$13,I262+V263,AL263),0)</f>
        <v>0</v>
      </c>
      <c r="AE263" s="26">
        <f>$B$19</f>
        <v>795</v>
      </c>
      <c r="AF263" s="26">
        <f>AE263-W263</f>
        <v>795</v>
      </c>
      <c r="AG263" s="26">
        <f>AF263-X263</f>
        <v>795</v>
      </c>
      <c r="AH263" s="26">
        <f>AG263-Y263</f>
        <v>795</v>
      </c>
      <c r="AI263" s="26">
        <f>AH263-Z263</f>
        <v>795</v>
      </c>
      <c r="AJ263" s="26">
        <f>AI263-AA263</f>
        <v>795</v>
      </c>
      <c r="AK263" s="26">
        <f>AJ263-AB263</f>
        <v>795</v>
      </c>
      <c r="AL263" s="26">
        <f>AK263-AC263</f>
        <v>795</v>
      </c>
      <c r="AM263" s="26">
        <f>AL263-AD263</f>
        <v>795</v>
      </c>
      <c r="AN263" s="26">
        <f>B262+O263-W263</f>
        <v>0</v>
      </c>
      <c r="AO263" s="26">
        <f>C262+P263-X263</f>
        <v>0</v>
      </c>
      <c r="AP263" s="26">
        <f>D262+Q263-Y263</f>
        <v>0</v>
      </c>
      <c r="AQ263" s="26">
        <f>E262+R263-Z263</f>
        <v>0</v>
      </c>
      <c r="AR263" s="26">
        <f>F262+S263-AA263</f>
        <v>0</v>
      </c>
      <c r="AS263" s="26">
        <f>G262+T263-AB263</f>
        <v>0</v>
      </c>
      <c r="AT263" s="26">
        <f>H262+U263-AC263</f>
        <v>0</v>
      </c>
      <c r="AU263" s="26">
        <f>I262+V263-AD263</f>
        <v>0</v>
      </c>
      <c r="AV263" s="26">
        <f>AM263</f>
        <v>795</v>
      </c>
      <c r="AW263" s="26">
        <f>AV263-BE263</f>
        <v>795</v>
      </c>
      <c r="AX263" s="26">
        <f>AW263-BF263</f>
        <v>795</v>
      </c>
      <c r="AY263" s="26">
        <f>AX263-BG263</f>
        <v>795</v>
      </c>
      <c r="AZ263" s="26">
        <f>AY263-BH263</f>
        <v>795</v>
      </c>
      <c r="BA263" s="26">
        <f>AZ263-BI263</f>
        <v>795</v>
      </c>
      <c r="BB263" s="26">
        <f>BA263-BJ263</f>
        <v>795</v>
      </c>
      <c r="BC263" s="26">
        <f>BB263-BK263</f>
        <v>795</v>
      </c>
      <c r="BD263" s="26">
        <f>BC263-BL263</f>
        <v>795</v>
      </c>
      <c r="BE263" s="26">
        <f>IF(AV263&gt;0.005,MIN(AV263,INDEX($AN263:$AU263,1,B$32)),0)</f>
        <v>0</v>
      </c>
      <c r="BF263" s="26">
        <f>IF(AW263&gt;0.005,MIN(AW263,INDEX($AN263:$AU263,1,C$32)),0)</f>
        <v>0</v>
      </c>
      <c r="BG263" s="26">
        <f>IF(AX263&gt;0.005,MIN(AX263,INDEX($AN263:$AU263,1,D$32)),0)</f>
        <v>0</v>
      </c>
      <c r="BH263" s="26">
        <f>IF(AY263&gt;0.005,MIN(AY263,INDEX($AN263:$AU263,1,E$32)),0)</f>
        <v>0</v>
      </c>
      <c r="BI263" s="26">
        <f>IF(AZ263&gt;0.005,MIN(AZ263,INDEX($AN263:$AU263,1,F$32)),0)</f>
        <v>0</v>
      </c>
      <c r="BJ263" s="26">
        <f>IF(BA263&gt;0.005,MIN(BA263,INDEX($AN263:$AU263,1,G$32)),0)</f>
        <v>0</v>
      </c>
      <c r="BK263" s="26">
        <f>IF(BB263&gt;0.005,MIN(BB263,INDEX($AN263:$AU263,1,H$32)),0)</f>
        <v>0</v>
      </c>
      <c r="BL263" s="26">
        <f>IF(BC263&gt;0.005,MIN(BC263,INDEX($AN263:$AU263,1,I$32)),0)</f>
        <v>0</v>
      </c>
      <c r="BM263" s="27">
        <f>IF(M263-J263&gt;0.005,1,0)</f>
        <v>0</v>
      </c>
    </row>
    <row r="264">
      <c r="A264" s="14" t="n">
        <v>228</v>
      </c>
      <c r="B264" s="26">
        <f>IF(AN264-INDEX($BE264:$BL264,1,$J$22)&lt;0.5,0,AN264-INDEX($BE264:$BL264,1,$J$22))</f>
        <v>0</v>
      </c>
      <c r="C264" s="26">
        <f>IF(AO264-INDEX($BE264:$BL264,1,$J$23)&lt;0.5,0,AO264-INDEX($BE264:$BL264,1,$J$23))</f>
        <v>0</v>
      </c>
      <c r="D264" s="26">
        <f>IF(AP264-INDEX($BE264:$BL264,1,$J$24)&lt;0.5,0,AP264-INDEX($BE264:$BL264,1,$J$24))</f>
        <v>0</v>
      </c>
      <c r="E264" s="26">
        <f>IF(AQ264-INDEX($BE264:$BL264,1,$J$25)&lt;0.5,0,AQ264-INDEX($BE264:$BL264,1,$J$25))</f>
        <v>0</v>
      </c>
      <c r="F264" s="26">
        <f>IF(AR264-INDEX($BE264:$BL264,1,$J$26)&lt;0.5,0,AR264-INDEX($BE264:$BL264,1,$J$26))</f>
        <v>0</v>
      </c>
      <c r="G264" s="26">
        <f>IF(AS264-INDEX($BE264:$BL264,1,$J$27)&lt;0.5,0,AS264-INDEX($BE264:$BL264,1,$J$27))</f>
        <v>0</v>
      </c>
      <c r="H264" s="26">
        <f>IF(AT264-INDEX($BE264:$BL264,1,$J$28)&lt;0.5,0,AT264-INDEX($BE264:$BL264,1,$J$28))</f>
        <v>0</v>
      </c>
      <c r="I264" s="26">
        <f>IF(AU264-INDEX($BE264:$BL264,1,$J$29)&lt;0.5,0,AU264-INDEX($BE264:$BL264,1,$J$29))</f>
        <v>0</v>
      </c>
      <c r="J264" s="13">
        <f>SUM(B264:I264)</f>
        <v>0</v>
      </c>
      <c r="K264" s="26">
        <f>SUM(O264:V264)</f>
        <v>0</v>
      </c>
      <c r="L264" s="26">
        <f>SUM(W264:AD264)+SUM(BE264:BL264)</f>
        <v>0</v>
      </c>
      <c r="M264" s="26">
        <f>J263</f>
        <v>0</v>
      </c>
      <c r="N264" s="27">
        <f>IF(M264&gt;0,1,0)</f>
        <v>0</v>
      </c>
      <c r="O264" s="26">
        <f>B263*$B$12/1200</f>
        <v>0</v>
      </c>
      <c r="P264" s="26">
        <f>C263*$C$12/1200</f>
        <v>0</v>
      </c>
      <c r="Q264" s="26">
        <f>D263*$D$12/1200</f>
        <v>0</v>
      </c>
      <c r="R264" s="26">
        <f>E263*$E$12/1200</f>
        <v>0</v>
      </c>
      <c r="S264" s="26">
        <f>F263*$F$12/1200</f>
        <v>0</v>
      </c>
      <c r="T264" s="26">
        <f>G263*$G$12/1200</f>
        <v>0</v>
      </c>
      <c r="U264" s="26">
        <f>H263*$H$12/1200</f>
        <v>0</v>
      </c>
      <c r="V264" s="26">
        <f>I263*$I$12/1200</f>
        <v>0</v>
      </c>
      <c r="W264" s="26">
        <f>IF(B263&gt;0,MIN($B$13,B263+O264,AE264),0)</f>
        <v>0</v>
      </c>
      <c r="X264" s="26">
        <f>IF(C263&gt;0,MIN($C$13,C263+P264,AF264),0)</f>
        <v>0</v>
      </c>
      <c r="Y264" s="26">
        <f>IF(D263&gt;0,MIN($D$13,D263+Q264,AG264),0)</f>
        <v>0</v>
      </c>
      <c r="Z264" s="26">
        <f>IF(E263&gt;0,MIN($E$13,E263+R264,AH264),0)</f>
        <v>0</v>
      </c>
      <c r="AA264" s="26">
        <f>IF(F263&gt;0,MIN($F$13,F263+S264,AI264),0)</f>
        <v>0</v>
      </c>
      <c r="AB264" s="26">
        <f>IF(G263&gt;0,MIN($G$13,G263+T264,AJ264),0)</f>
        <v>0</v>
      </c>
      <c r="AC264" s="26">
        <f>IF(H263&gt;0,MIN($H$13,H263+U264,AK264),0)</f>
        <v>0</v>
      </c>
      <c r="AD264" s="26">
        <f>IF(I263&gt;0,MIN($I$13,I263+V264,AL264),0)</f>
        <v>0</v>
      </c>
      <c r="AE264" s="26">
        <f>$B$19</f>
        <v>795</v>
      </c>
      <c r="AF264" s="26">
        <f>AE264-W264</f>
        <v>795</v>
      </c>
      <c r="AG264" s="26">
        <f>AF264-X264</f>
        <v>795</v>
      </c>
      <c r="AH264" s="26">
        <f>AG264-Y264</f>
        <v>795</v>
      </c>
      <c r="AI264" s="26">
        <f>AH264-Z264</f>
        <v>795</v>
      </c>
      <c r="AJ264" s="26">
        <f>AI264-AA264</f>
        <v>795</v>
      </c>
      <c r="AK264" s="26">
        <f>AJ264-AB264</f>
        <v>795</v>
      </c>
      <c r="AL264" s="26">
        <f>AK264-AC264</f>
        <v>795</v>
      </c>
      <c r="AM264" s="26">
        <f>AL264-AD264</f>
        <v>795</v>
      </c>
      <c r="AN264" s="26">
        <f>B263+O264-W264</f>
        <v>0</v>
      </c>
      <c r="AO264" s="26">
        <f>C263+P264-X264</f>
        <v>0</v>
      </c>
      <c r="AP264" s="26">
        <f>D263+Q264-Y264</f>
        <v>0</v>
      </c>
      <c r="AQ264" s="26">
        <f>E263+R264-Z264</f>
        <v>0</v>
      </c>
      <c r="AR264" s="26">
        <f>F263+S264-AA264</f>
        <v>0</v>
      </c>
      <c r="AS264" s="26">
        <f>G263+T264-AB264</f>
        <v>0</v>
      </c>
      <c r="AT264" s="26">
        <f>H263+U264-AC264</f>
        <v>0</v>
      </c>
      <c r="AU264" s="26">
        <f>I263+V264-AD264</f>
        <v>0</v>
      </c>
      <c r="AV264" s="26">
        <f>AM264</f>
        <v>795</v>
      </c>
      <c r="AW264" s="26">
        <f>AV264-BE264</f>
        <v>795</v>
      </c>
      <c r="AX264" s="26">
        <f>AW264-BF264</f>
        <v>795</v>
      </c>
      <c r="AY264" s="26">
        <f>AX264-BG264</f>
        <v>795</v>
      </c>
      <c r="AZ264" s="26">
        <f>AY264-BH264</f>
        <v>795</v>
      </c>
      <c r="BA264" s="26">
        <f>AZ264-BI264</f>
        <v>795</v>
      </c>
      <c r="BB264" s="26">
        <f>BA264-BJ264</f>
        <v>795</v>
      </c>
      <c r="BC264" s="26">
        <f>BB264-BK264</f>
        <v>795</v>
      </c>
      <c r="BD264" s="26">
        <f>BC264-BL264</f>
        <v>795</v>
      </c>
      <c r="BE264" s="26">
        <f>IF(AV264&gt;0.005,MIN(AV264,INDEX($AN264:$AU264,1,B$32)),0)</f>
        <v>0</v>
      </c>
      <c r="BF264" s="26">
        <f>IF(AW264&gt;0.005,MIN(AW264,INDEX($AN264:$AU264,1,C$32)),0)</f>
        <v>0</v>
      </c>
      <c r="BG264" s="26">
        <f>IF(AX264&gt;0.005,MIN(AX264,INDEX($AN264:$AU264,1,D$32)),0)</f>
        <v>0</v>
      </c>
      <c r="BH264" s="26">
        <f>IF(AY264&gt;0.005,MIN(AY264,INDEX($AN264:$AU264,1,E$32)),0)</f>
        <v>0</v>
      </c>
      <c r="BI264" s="26">
        <f>IF(AZ264&gt;0.005,MIN(AZ264,INDEX($AN264:$AU264,1,F$32)),0)</f>
        <v>0</v>
      </c>
      <c r="BJ264" s="26">
        <f>IF(BA264&gt;0.005,MIN(BA264,INDEX($AN264:$AU264,1,G$32)),0)</f>
        <v>0</v>
      </c>
      <c r="BK264" s="26">
        <f>IF(BB264&gt;0.005,MIN(BB264,INDEX($AN264:$AU264,1,H$32)),0)</f>
        <v>0</v>
      </c>
      <c r="BL264" s="26">
        <f>IF(BC264&gt;0.005,MIN(BC264,INDEX($AN264:$AU264,1,I$32)),0)</f>
        <v>0</v>
      </c>
      <c r="BM264" s="27">
        <f>IF(M264-J264&gt;0.005,1,0)</f>
        <v>0</v>
      </c>
    </row>
    <row r="265">
      <c r="A265" s="14" t="n">
        <v>229</v>
      </c>
      <c r="B265" s="26">
        <f>IF(AN265-INDEX($BE265:$BL265,1,$J$22)&lt;0.5,0,AN265-INDEX($BE265:$BL265,1,$J$22))</f>
        <v>0</v>
      </c>
      <c r="C265" s="26">
        <f>IF(AO265-INDEX($BE265:$BL265,1,$J$23)&lt;0.5,0,AO265-INDEX($BE265:$BL265,1,$J$23))</f>
        <v>0</v>
      </c>
      <c r="D265" s="26">
        <f>IF(AP265-INDEX($BE265:$BL265,1,$J$24)&lt;0.5,0,AP265-INDEX($BE265:$BL265,1,$J$24))</f>
        <v>0</v>
      </c>
      <c r="E265" s="26">
        <f>IF(AQ265-INDEX($BE265:$BL265,1,$J$25)&lt;0.5,0,AQ265-INDEX($BE265:$BL265,1,$J$25))</f>
        <v>0</v>
      </c>
      <c r="F265" s="26">
        <f>IF(AR265-INDEX($BE265:$BL265,1,$J$26)&lt;0.5,0,AR265-INDEX($BE265:$BL265,1,$J$26))</f>
        <v>0</v>
      </c>
      <c r="G265" s="26">
        <f>IF(AS265-INDEX($BE265:$BL265,1,$J$27)&lt;0.5,0,AS265-INDEX($BE265:$BL265,1,$J$27))</f>
        <v>0</v>
      </c>
      <c r="H265" s="26">
        <f>IF(AT265-INDEX($BE265:$BL265,1,$J$28)&lt;0.5,0,AT265-INDEX($BE265:$BL265,1,$J$28))</f>
        <v>0</v>
      </c>
      <c r="I265" s="26">
        <f>IF(AU265-INDEX($BE265:$BL265,1,$J$29)&lt;0.5,0,AU265-INDEX($BE265:$BL265,1,$J$29))</f>
        <v>0</v>
      </c>
      <c r="J265" s="13">
        <f>SUM(B265:I265)</f>
        <v>0</v>
      </c>
      <c r="K265" s="26">
        <f>SUM(O265:V265)</f>
        <v>0</v>
      </c>
      <c r="L265" s="26">
        <f>SUM(W265:AD265)+SUM(BE265:BL265)</f>
        <v>0</v>
      </c>
      <c r="M265" s="26">
        <f>J264</f>
        <v>0</v>
      </c>
      <c r="N265" s="27">
        <f>IF(M265&gt;0,1,0)</f>
        <v>0</v>
      </c>
      <c r="O265" s="26">
        <f>B264*$B$12/1200</f>
        <v>0</v>
      </c>
      <c r="P265" s="26">
        <f>C264*$C$12/1200</f>
        <v>0</v>
      </c>
      <c r="Q265" s="26">
        <f>D264*$D$12/1200</f>
        <v>0</v>
      </c>
      <c r="R265" s="26">
        <f>E264*$E$12/1200</f>
        <v>0</v>
      </c>
      <c r="S265" s="26">
        <f>F264*$F$12/1200</f>
        <v>0</v>
      </c>
      <c r="T265" s="26">
        <f>G264*$G$12/1200</f>
        <v>0</v>
      </c>
      <c r="U265" s="26">
        <f>H264*$H$12/1200</f>
        <v>0</v>
      </c>
      <c r="V265" s="26">
        <f>I264*$I$12/1200</f>
        <v>0</v>
      </c>
      <c r="W265" s="26">
        <f>IF(B264&gt;0,MIN($B$13,B264+O265,AE265),0)</f>
        <v>0</v>
      </c>
      <c r="X265" s="26">
        <f>IF(C264&gt;0,MIN($C$13,C264+P265,AF265),0)</f>
        <v>0</v>
      </c>
      <c r="Y265" s="26">
        <f>IF(D264&gt;0,MIN($D$13,D264+Q265,AG265),0)</f>
        <v>0</v>
      </c>
      <c r="Z265" s="26">
        <f>IF(E264&gt;0,MIN($E$13,E264+R265,AH265),0)</f>
        <v>0</v>
      </c>
      <c r="AA265" s="26">
        <f>IF(F264&gt;0,MIN($F$13,F264+S265,AI265),0)</f>
        <v>0</v>
      </c>
      <c r="AB265" s="26">
        <f>IF(G264&gt;0,MIN($G$13,G264+T265,AJ265),0)</f>
        <v>0</v>
      </c>
      <c r="AC265" s="26">
        <f>IF(H264&gt;0,MIN($H$13,H264+U265,AK265),0)</f>
        <v>0</v>
      </c>
      <c r="AD265" s="26">
        <f>IF(I264&gt;0,MIN($I$13,I264+V265,AL265),0)</f>
        <v>0</v>
      </c>
      <c r="AE265" s="26">
        <f>$B$19</f>
        <v>795</v>
      </c>
      <c r="AF265" s="26">
        <f>AE265-W265</f>
        <v>795</v>
      </c>
      <c r="AG265" s="26">
        <f>AF265-X265</f>
        <v>795</v>
      </c>
      <c r="AH265" s="26">
        <f>AG265-Y265</f>
        <v>795</v>
      </c>
      <c r="AI265" s="26">
        <f>AH265-Z265</f>
        <v>795</v>
      </c>
      <c r="AJ265" s="26">
        <f>AI265-AA265</f>
        <v>795</v>
      </c>
      <c r="AK265" s="26">
        <f>AJ265-AB265</f>
        <v>795</v>
      </c>
      <c r="AL265" s="26">
        <f>AK265-AC265</f>
        <v>795</v>
      </c>
      <c r="AM265" s="26">
        <f>AL265-AD265</f>
        <v>795</v>
      </c>
      <c r="AN265" s="26">
        <f>B264+O265-W265</f>
        <v>0</v>
      </c>
      <c r="AO265" s="26">
        <f>C264+P265-X265</f>
        <v>0</v>
      </c>
      <c r="AP265" s="26">
        <f>D264+Q265-Y265</f>
        <v>0</v>
      </c>
      <c r="AQ265" s="26">
        <f>E264+R265-Z265</f>
        <v>0</v>
      </c>
      <c r="AR265" s="26">
        <f>F264+S265-AA265</f>
        <v>0</v>
      </c>
      <c r="AS265" s="26">
        <f>G264+T265-AB265</f>
        <v>0</v>
      </c>
      <c r="AT265" s="26">
        <f>H264+U265-AC265</f>
        <v>0</v>
      </c>
      <c r="AU265" s="26">
        <f>I264+V265-AD265</f>
        <v>0</v>
      </c>
      <c r="AV265" s="26">
        <f>AM265</f>
        <v>795</v>
      </c>
      <c r="AW265" s="26">
        <f>AV265-BE265</f>
        <v>795</v>
      </c>
      <c r="AX265" s="26">
        <f>AW265-BF265</f>
        <v>795</v>
      </c>
      <c r="AY265" s="26">
        <f>AX265-BG265</f>
        <v>795</v>
      </c>
      <c r="AZ265" s="26">
        <f>AY265-BH265</f>
        <v>795</v>
      </c>
      <c r="BA265" s="26">
        <f>AZ265-BI265</f>
        <v>795</v>
      </c>
      <c r="BB265" s="26">
        <f>BA265-BJ265</f>
        <v>795</v>
      </c>
      <c r="BC265" s="26">
        <f>BB265-BK265</f>
        <v>795</v>
      </c>
      <c r="BD265" s="26">
        <f>BC265-BL265</f>
        <v>795</v>
      </c>
      <c r="BE265" s="26">
        <f>IF(AV265&gt;0.005,MIN(AV265,INDEX($AN265:$AU265,1,B$32)),0)</f>
        <v>0</v>
      </c>
      <c r="BF265" s="26">
        <f>IF(AW265&gt;0.005,MIN(AW265,INDEX($AN265:$AU265,1,C$32)),0)</f>
        <v>0</v>
      </c>
      <c r="BG265" s="26">
        <f>IF(AX265&gt;0.005,MIN(AX265,INDEX($AN265:$AU265,1,D$32)),0)</f>
        <v>0</v>
      </c>
      <c r="BH265" s="26">
        <f>IF(AY265&gt;0.005,MIN(AY265,INDEX($AN265:$AU265,1,E$32)),0)</f>
        <v>0</v>
      </c>
      <c r="BI265" s="26">
        <f>IF(AZ265&gt;0.005,MIN(AZ265,INDEX($AN265:$AU265,1,F$32)),0)</f>
        <v>0</v>
      </c>
      <c r="BJ265" s="26">
        <f>IF(BA265&gt;0.005,MIN(BA265,INDEX($AN265:$AU265,1,G$32)),0)</f>
        <v>0</v>
      </c>
      <c r="BK265" s="26">
        <f>IF(BB265&gt;0.005,MIN(BB265,INDEX($AN265:$AU265,1,H$32)),0)</f>
        <v>0</v>
      </c>
      <c r="BL265" s="26">
        <f>IF(BC265&gt;0.005,MIN(BC265,INDEX($AN265:$AU265,1,I$32)),0)</f>
        <v>0</v>
      </c>
      <c r="BM265" s="27">
        <f>IF(M265-J265&gt;0.005,1,0)</f>
        <v>0</v>
      </c>
    </row>
    <row r="266">
      <c r="A266" s="14" t="n">
        <v>230</v>
      </c>
      <c r="B266" s="26">
        <f>IF(AN266-INDEX($BE266:$BL266,1,$J$22)&lt;0.5,0,AN266-INDEX($BE266:$BL266,1,$J$22))</f>
        <v>0</v>
      </c>
      <c r="C266" s="26">
        <f>IF(AO266-INDEX($BE266:$BL266,1,$J$23)&lt;0.5,0,AO266-INDEX($BE266:$BL266,1,$J$23))</f>
        <v>0</v>
      </c>
      <c r="D266" s="26">
        <f>IF(AP266-INDEX($BE266:$BL266,1,$J$24)&lt;0.5,0,AP266-INDEX($BE266:$BL266,1,$J$24))</f>
        <v>0</v>
      </c>
      <c r="E266" s="26">
        <f>IF(AQ266-INDEX($BE266:$BL266,1,$J$25)&lt;0.5,0,AQ266-INDEX($BE266:$BL266,1,$J$25))</f>
        <v>0</v>
      </c>
      <c r="F266" s="26">
        <f>IF(AR266-INDEX($BE266:$BL266,1,$J$26)&lt;0.5,0,AR266-INDEX($BE266:$BL266,1,$J$26))</f>
        <v>0</v>
      </c>
      <c r="G266" s="26">
        <f>IF(AS266-INDEX($BE266:$BL266,1,$J$27)&lt;0.5,0,AS266-INDEX($BE266:$BL266,1,$J$27))</f>
        <v>0</v>
      </c>
      <c r="H266" s="26">
        <f>IF(AT266-INDEX($BE266:$BL266,1,$J$28)&lt;0.5,0,AT266-INDEX($BE266:$BL266,1,$J$28))</f>
        <v>0</v>
      </c>
      <c r="I266" s="26">
        <f>IF(AU266-INDEX($BE266:$BL266,1,$J$29)&lt;0.5,0,AU266-INDEX($BE266:$BL266,1,$J$29))</f>
        <v>0</v>
      </c>
      <c r="J266" s="13">
        <f>SUM(B266:I266)</f>
        <v>0</v>
      </c>
      <c r="K266" s="26">
        <f>SUM(O266:V266)</f>
        <v>0</v>
      </c>
      <c r="L266" s="26">
        <f>SUM(W266:AD266)+SUM(BE266:BL266)</f>
        <v>0</v>
      </c>
      <c r="M266" s="26">
        <f>J265</f>
        <v>0</v>
      </c>
      <c r="N266" s="27">
        <f>IF(M266&gt;0,1,0)</f>
        <v>0</v>
      </c>
      <c r="O266" s="26">
        <f>B265*$B$12/1200</f>
        <v>0</v>
      </c>
      <c r="P266" s="26">
        <f>C265*$C$12/1200</f>
        <v>0</v>
      </c>
      <c r="Q266" s="26">
        <f>D265*$D$12/1200</f>
        <v>0</v>
      </c>
      <c r="R266" s="26">
        <f>E265*$E$12/1200</f>
        <v>0</v>
      </c>
      <c r="S266" s="26">
        <f>F265*$F$12/1200</f>
        <v>0</v>
      </c>
      <c r="T266" s="26">
        <f>G265*$G$12/1200</f>
        <v>0</v>
      </c>
      <c r="U266" s="26">
        <f>H265*$H$12/1200</f>
        <v>0</v>
      </c>
      <c r="V266" s="26">
        <f>I265*$I$12/1200</f>
        <v>0</v>
      </c>
      <c r="W266" s="26">
        <f>IF(B265&gt;0,MIN($B$13,B265+O266,AE266),0)</f>
        <v>0</v>
      </c>
      <c r="X266" s="26">
        <f>IF(C265&gt;0,MIN($C$13,C265+P266,AF266),0)</f>
        <v>0</v>
      </c>
      <c r="Y266" s="26">
        <f>IF(D265&gt;0,MIN($D$13,D265+Q266,AG266),0)</f>
        <v>0</v>
      </c>
      <c r="Z266" s="26">
        <f>IF(E265&gt;0,MIN($E$13,E265+R266,AH266),0)</f>
        <v>0</v>
      </c>
      <c r="AA266" s="26">
        <f>IF(F265&gt;0,MIN($F$13,F265+S266,AI266),0)</f>
        <v>0</v>
      </c>
      <c r="AB266" s="26">
        <f>IF(G265&gt;0,MIN($G$13,G265+T266,AJ266),0)</f>
        <v>0</v>
      </c>
      <c r="AC266" s="26">
        <f>IF(H265&gt;0,MIN($H$13,H265+U266,AK266),0)</f>
        <v>0</v>
      </c>
      <c r="AD266" s="26">
        <f>IF(I265&gt;0,MIN($I$13,I265+V266,AL266),0)</f>
        <v>0</v>
      </c>
      <c r="AE266" s="26">
        <f>$B$19</f>
        <v>795</v>
      </c>
      <c r="AF266" s="26">
        <f>AE266-W266</f>
        <v>795</v>
      </c>
      <c r="AG266" s="26">
        <f>AF266-X266</f>
        <v>795</v>
      </c>
      <c r="AH266" s="26">
        <f>AG266-Y266</f>
        <v>795</v>
      </c>
      <c r="AI266" s="26">
        <f>AH266-Z266</f>
        <v>795</v>
      </c>
      <c r="AJ266" s="26">
        <f>AI266-AA266</f>
        <v>795</v>
      </c>
      <c r="AK266" s="26">
        <f>AJ266-AB266</f>
        <v>795</v>
      </c>
      <c r="AL266" s="26">
        <f>AK266-AC266</f>
        <v>795</v>
      </c>
      <c r="AM266" s="26">
        <f>AL266-AD266</f>
        <v>795</v>
      </c>
      <c r="AN266" s="26">
        <f>B265+O266-W266</f>
        <v>0</v>
      </c>
      <c r="AO266" s="26">
        <f>C265+P266-X266</f>
        <v>0</v>
      </c>
      <c r="AP266" s="26">
        <f>D265+Q266-Y266</f>
        <v>0</v>
      </c>
      <c r="AQ266" s="26">
        <f>E265+R266-Z266</f>
        <v>0</v>
      </c>
      <c r="AR266" s="26">
        <f>F265+S266-AA266</f>
        <v>0</v>
      </c>
      <c r="AS266" s="26">
        <f>G265+T266-AB266</f>
        <v>0</v>
      </c>
      <c r="AT266" s="26">
        <f>H265+U266-AC266</f>
        <v>0</v>
      </c>
      <c r="AU266" s="26">
        <f>I265+V266-AD266</f>
        <v>0</v>
      </c>
      <c r="AV266" s="26">
        <f>AM266</f>
        <v>795</v>
      </c>
      <c r="AW266" s="26">
        <f>AV266-BE266</f>
        <v>795</v>
      </c>
      <c r="AX266" s="26">
        <f>AW266-BF266</f>
        <v>795</v>
      </c>
      <c r="AY266" s="26">
        <f>AX266-BG266</f>
        <v>795</v>
      </c>
      <c r="AZ266" s="26">
        <f>AY266-BH266</f>
        <v>795</v>
      </c>
      <c r="BA266" s="26">
        <f>AZ266-BI266</f>
        <v>795</v>
      </c>
      <c r="BB266" s="26">
        <f>BA266-BJ266</f>
        <v>795</v>
      </c>
      <c r="BC266" s="26">
        <f>BB266-BK266</f>
        <v>795</v>
      </c>
      <c r="BD266" s="26">
        <f>BC266-BL266</f>
        <v>795</v>
      </c>
      <c r="BE266" s="26">
        <f>IF(AV266&gt;0.005,MIN(AV266,INDEX($AN266:$AU266,1,B$32)),0)</f>
        <v>0</v>
      </c>
      <c r="BF266" s="26">
        <f>IF(AW266&gt;0.005,MIN(AW266,INDEX($AN266:$AU266,1,C$32)),0)</f>
        <v>0</v>
      </c>
      <c r="BG266" s="26">
        <f>IF(AX266&gt;0.005,MIN(AX266,INDEX($AN266:$AU266,1,D$32)),0)</f>
        <v>0</v>
      </c>
      <c r="BH266" s="26">
        <f>IF(AY266&gt;0.005,MIN(AY266,INDEX($AN266:$AU266,1,E$32)),0)</f>
        <v>0</v>
      </c>
      <c r="BI266" s="26">
        <f>IF(AZ266&gt;0.005,MIN(AZ266,INDEX($AN266:$AU266,1,F$32)),0)</f>
        <v>0</v>
      </c>
      <c r="BJ266" s="26">
        <f>IF(BA266&gt;0.005,MIN(BA266,INDEX($AN266:$AU266,1,G$32)),0)</f>
        <v>0</v>
      </c>
      <c r="BK266" s="26">
        <f>IF(BB266&gt;0.005,MIN(BB266,INDEX($AN266:$AU266,1,H$32)),0)</f>
        <v>0</v>
      </c>
      <c r="BL266" s="26">
        <f>IF(BC266&gt;0.005,MIN(BC266,INDEX($AN266:$AU266,1,I$32)),0)</f>
        <v>0</v>
      </c>
      <c r="BM266" s="27">
        <f>IF(M266-J266&gt;0.005,1,0)</f>
        <v>0</v>
      </c>
    </row>
    <row r="267">
      <c r="A267" s="14" t="n">
        <v>231</v>
      </c>
      <c r="B267" s="26">
        <f>IF(AN267-INDEX($BE267:$BL267,1,$J$22)&lt;0.5,0,AN267-INDEX($BE267:$BL267,1,$J$22))</f>
        <v>0</v>
      </c>
      <c r="C267" s="26">
        <f>IF(AO267-INDEX($BE267:$BL267,1,$J$23)&lt;0.5,0,AO267-INDEX($BE267:$BL267,1,$J$23))</f>
        <v>0</v>
      </c>
      <c r="D267" s="26">
        <f>IF(AP267-INDEX($BE267:$BL267,1,$J$24)&lt;0.5,0,AP267-INDEX($BE267:$BL267,1,$J$24))</f>
        <v>0</v>
      </c>
      <c r="E267" s="26">
        <f>IF(AQ267-INDEX($BE267:$BL267,1,$J$25)&lt;0.5,0,AQ267-INDEX($BE267:$BL267,1,$J$25))</f>
        <v>0</v>
      </c>
      <c r="F267" s="26">
        <f>IF(AR267-INDEX($BE267:$BL267,1,$J$26)&lt;0.5,0,AR267-INDEX($BE267:$BL267,1,$J$26))</f>
        <v>0</v>
      </c>
      <c r="G267" s="26">
        <f>IF(AS267-INDEX($BE267:$BL267,1,$J$27)&lt;0.5,0,AS267-INDEX($BE267:$BL267,1,$J$27))</f>
        <v>0</v>
      </c>
      <c r="H267" s="26">
        <f>IF(AT267-INDEX($BE267:$BL267,1,$J$28)&lt;0.5,0,AT267-INDEX($BE267:$BL267,1,$J$28))</f>
        <v>0</v>
      </c>
      <c r="I267" s="26">
        <f>IF(AU267-INDEX($BE267:$BL267,1,$J$29)&lt;0.5,0,AU267-INDEX($BE267:$BL267,1,$J$29))</f>
        <v>0</v>
      </c>
      <c r="J267" s="13">
        <f>SUM(B267:I267)</f>
        <v>0</v>
      </c>
      <c r="K267" s="26">
        <f>SUM(O267:V267)</f>
        <v>0</v>
      </c>
      <c r="L267" s="26">
        <f>SUM(W267:AD267)+SUM(BE267:BL267)</f>
        <v>0</v>
      </c>
      <c r="M267" s="26">
        <f>J266</f>
        <v>0</v>
      </c>
      <c r="N267" s="27">
        <f>IF(M267&gt;0,1,0)</f>
        <v>0</v>
      </c>
      <c r="O267" s="26">
        <f>B266*$B$12/1200</f>
        <v>0</v>
      </c>
      <c r="P267" s="26">
        <f>C266*$C$12/1200</f>
        <v>0</v>
      </c>
      <c r="Q267" s="26">
        <f>D266*$D$12/1200</f>
        <v>0</v>
      </c>
      <c r="R267" s="26">
        <f>E266*$E$12/1200</f>
        <v>0</v>
      </c>
      <c r="S267" s="26">
        <f>F266*$F$12/1200</f>
        <v>0</v>
      </c>
      <c r="T267" s="26">
        <f>G266*$G$12/1200</f>
        <v>0</v>
      </c>
      <c r="U267" s="26">
        <f>H266*$H$12/1200</f>
        <v>0</v>
      </c>
      <c r="V267" s="26">
        <f>I266*$I$12/1200</f>
        <v>0</v>
      </c>
      <c r="W267" s="26">
        <f>IF(B266&gt;0,MIN($B$13,B266+O267,AE267),0)</f>
        <v>0</v>
      </c>
      <c r="X267" s="26">
        <f>IF(C266&gt;0,MIN($C$13,C266+P267,AF267),0)</f>
        <v>0</v>
      </c>
      <c r="Y267" s="26">
        <f>IF(D266&gt;0,MIN($D$13,D266+Q267,AG267),0)</f>
        <v>0</v>
      </c>
      <c r="Z267" s="26">
        <f>IF(E266&gt;0,MIN($E$13,E266+R267,AH267),0)</f>
        <v>0</v>
      </c>
      <c r="AA267" s="26">
        <f>IF(F266&gt;0,MIN($F$13,F266+S267,AI267),0)</f>
        <v>0</v>
      </c>
      <c r="AB267" s="26">
        <f>IF(G266&gt;0,MIN($G$13,G266+T267,AJ267),0)</f>
        <v>0</v>
      </c>
      <c r="AC267" s="26">
        <f>IF(H266&gt;0,MIN($H$13,H266+U267,AK267),0)</f>
        <v>0</v>
      </c>
      <c r="AD267" s="26">
        <f>IF(I266&gt;0,MIN($I$13,I266+V267,AL267),0)</f>
        <v>0</v>
      </c>
      <c r="AE267" s="26">
        <f>$B$19</f>
        <v>795</v>
      </c>
      <c r="AF267" s="26">
        <f>AE267-W267</f>
        <v>795</v>
      </c>
      <c r="AG267" s="26">
        <f>AF267-X267</f>
        <v>795</v>
      </c>
      <c r="AH267" s="26">
        <f>AG267-Y267</f>
        <v>795</v>
      </c>
      <c r="AI267" s="26">
        <f>AH267-Z267</f>
        <v>795</v>
      </c>
      <c r="AJ267" s="26">
        <f>AI267-AA267</f>
        <v>795</v>
      </c>
      <c r="AK267" s="26">
        <f>AJ267-AB267</f>
        <v>795</v>
      </c>
      <c r="AL267" s="26">
        <f>AK267-AC267</f>
        <v>795</v>
      </c>
      <c r="AM267" s="26">
        <f>AL267-AD267</f>
        <v>795</v>
      </c>
      <c r="AN267" s="26">
        <f>B266+O267-W267</f>
        <v>0</v>
      </c>
      <c r="AO267" s="26">
        <f>C266+P267-X267</f>
        <v>0</v>
      </c>
      <c r="AP267" s="26">
        <f>D266+Q267-Y267</f>
        <v>0</v>
      </c>
      <c r="AQ267" s="26">
        <f>E266+R267-Z267</f>
        <v>0</v>
      </c>
      <c r="AR267" s="26">
        <f>F266+S267-AA267</f>
        <v>0</v>
      </c>
      <c r="AS267" s="26">
        <f>G266+T267-AB267</f>
        <v>0</v>
      </c>
      <c r="AT267" s="26">
        <f>H266+U267-AC267</f>
        <v>0</v>
      </c>
      <c r="AU267" s="26">
        <f>I266+V267-AD267</f>
        <v>0</v>
      </c>
      <c r="AV267" s="26">
        <f>AM267</f>
        <v>795</v>
      </c>
      <c r="AW267" s="26">
        <f>AV267-BE267</f>
        <v>795</v>
      </c>
      <c r="AX267" s="26">
        <f>AW267-BF267</f>
        <v>795</v>
      </c>
      <c r="AY267" s="26">
        <f>AX267-BG267</f>
        <v>795</v>
      </c>
      <c r="AZ267" s="26">
        <f>AY267-BH267</f>
        <v>795</v>
      </c>
      <c r="BA267" s="26">
        <f>AZ267-BI267</f>
        <v>795</v>
      </c>
      <c r="BB267" s="26">
        <f>BA267-BJ267</f>
        <v>795</v>
      </c>
      <c r="BC267" s="26">
        <f>BB267-BK267</f>
        <v>795</v>
      </c>
      <c r="BD267" s="26">
        <f>BC267-BL267</f>
        <v>795</v>
      </c>
      <c r="BE267" s="26">
        <f>IF(AV267&gt;0.005,MIN(AV267,INDEX($AN267:$AU267,1,B$32)),0)</f>
        <v>0</v>
      </c>
      <c r="BF267" s="26">
        <f>IF(AW267&gt;0.005,MIN(AW267,INDEX($AN267:$AU267,1,C$32)),0)</f>
        <v>0</v>
      </c>
      <c r="BG267" s="26">
        <f>IF(AX267&gt;0.005,MIN(AX267,INDEX($AN267:$AU267,1,D$32)),0)</f>
        <v>0</v>
      </c>
      <c r="BH267" s="26">
        <f>IF(AY267&gt;0.005,MIN(AY267,INDEX($AN267:$AU267,1,E$32)),0)</f>
        <v>0</v>
      </c>
      <c r="BI267" s="26">
        <f>IF(AZ267&gt;0.005,MIN(AZ267,INDEX($AN267:$AU267,1,F$32)),0)</f>
        <v>0</v>
      </c>
      <c r="BJ267" s="26">
        <f>IF(BA267&gt;0.005,MIN(BA267,INDEX($AN267:$AU267,1,G$32)),0)</f>
        <v>0</v>
      </c>
      <c r="BK267" s="26">
        <f>IF(BB267&gt;0.005,MIN(BB267,INDEX($AN267:$AU267,1,H$32)),0)</f>
        <v>0</v>
      </c>
      <c r="BL267" s="26">
        <f>IF(BC267&gt;0.005,MIN(BC267,INDEX($AN267:$AU267,1,I$32)),0)</f>
        <v>0</v>
      </c>
      <c r="BM267" s="27">
        <f>IF(M267-J267&gt;0.005,1,0)</f>
        <v>0</v>
      </c>
    </row>
    <row r="268">
      <c r="A268" s="14" t="n">
        <v>232</v>
      </c>
      <c r="B268" s="26">
        <f>IF(AN268-INDEX($BE268:$BL268,1,$J$22)&lt;0.5,0,AN268-INDEX($BE268:$BL268,1,$J$22))</f>
        <v>0</v>
      </c>
      <c r="C268" s="26">
        <f>IF(AO268-INDEX($BE268:$BL268,1,$J$23)&lt;0.5,0,AO268-INDEX($BE268:$BL268,1,$J$23))</f>
        <v>0</v>
      </c>
      <c r="D268" s="26">
        <f>IF(AP268-INDEX($BE268:$BL268,1,$J$24)&lt;0.5,0,AP268-INDEX($BE268:$BL268,1,$J$24))</f>
        <v>0</v>
      </c>
      <c r="E268" s="26">
        <f>IF(AQ268-INDEX($BE268:$BL268,1,$J$25)&lt;0.5,0,AQ268-INDEX($BE268:$BL268,1,$J$25))</f>
        <v>0</v>
      </c>
      <c r="F268" s="26">
        <f>IF(AR268-INDEX($BE268:$BL268,1,$J$26)&lt;0.5,0,AR268-INDEX($BE268:$BL268,1,$J$26))</f>
        <v>0</v>
      </c>
      <c r="G268" s="26">
        <f>IF(AS268-INDEX($BE268:$BL268,1,$J$27)&lt;0.5,0,AS268-INDEX($BE268:$BL268,1,$J$27))</f>
        <v>0</v>
      </c>
      <c r="H268" s="26">
        <f>IF(AT268-INDEX($BE268:$BL268,1,$J$28)&lt;0.5,0,AT268-INDEX($BE268:$BL268,1,$J$28))</f>
        <v>0</v>
      </c>
      <c r="I268" s="26">
        <f>IF(AU268-INDEX($BE268:$BL268,1,$J$29)&lt;0.5,0,AU268-INDEX($BE268:$BL268,1,$J$29))</f>
        <v>0</v>
      </c>
      <c r="J268" s="13">
        <f>SUM(B268:I268)</f>
        <v>0</v>
      </c>
      <c r="K268" s="26">
        <f>SUM(O268:V268)</f>
        <v>0</v>
      </c>
      <c r="L268" s="26">
        <f>SUM(W268:AD268)+SUM(BE268:BL268)</f>
        <v>0</v>
      </c>
      <c r="M268" s="26">
        <f>J267</f>
        <v>0</v>
      </c>
      <c r="N268" s="27">
        <f>IF(M268&gt;0,1,0)</f>
        <v>0</v>
      </c>
      <c r="O268" s="26">
        <f>B267*$B$12/1200</f>
        <v>0</v>
      </c>
      <c r="P268" s="26">
        <f>C267*$C$12/1200</f>
        <v>0</v>
      </c>
      <c r="Q268" s="26">
        <f>D267*$D$12/1200</f>
        <v>0</v>
      </c>
      <c r="R268" s="26">
        <f>E267*$E$12/1200</f>
        <v>0</v>
      </c>
      <c r="S268" s="26">
        <f>F267*$F$12/1200</f>
        <v>0</v>
      </c>
      <c r="T268" s="26">
        <f>G267*$G$12/1200</f>
        <v>0</v>
      </c>
      <c r="U268" s="26">
        <f>H267*$H$12/1200</f>
        <v>0</v>
      </c>
      <c r="V268" s="26">
        <f>I267*$I$12/1200</f>
        <v>0</v>
      </c>
      <c r="W268" s="26">
        <f>IF(B267&gt;0,MIN($B$13,B267+O268,AE268),0)</f>
        <v>0</v>
      </c>
      <c r="X268" s="26">
        <f>IF(C267&gt;0,MIN($C$13,C267+P268,AF268),0)</f>
        <v>0</v>
      </c>
      <c r="Y268" s="26">
        <f>IF(D267&gt;0,MIN($D$13,D267+Q268,AG268),0)</f>
        <v>0</v>
      </c>
      <c r="Z268" s="26">
        <f>IF(E267&gt;0,MIN($E$13,E267+R268,AH268),0)</f>
        <v>0</v>
      </c>
      <c r="AA268" s="26">
        <f>IF(F267&gt;0,MIN($F$13,F267+S268,AI268),0)</f>
        <v>0</v>
      </c>
      <c r="AB268" s="26">
        <f>IF(G267&gt;0,MIN($G$13,G267+T268,AJ268),0)</f>
        <v>0</v>
      </c>
      <c r="AC268" s="26">
        <f>IF(H267&gt;0,MIN($H$13,H267+U268,AK268),0)</f>
        <v>0</v>
      </c>
      <c r="AD268" s="26">
        <f>IF(I267&gt;0,MIN($I$13,I267+V268,AL268),0)</f>
        <v>0</v>
      </c>
      <c r="AE268" s="26">
        <f>$B$19</f>
        <v>795</v>
      </c>
      <c r="AF268" s="26">
        <f>AE268-W268</f>
        <v>795</v>
      </c>
      <c r="AG268" s="26">
        <f>AF268-X268</f>
        <v>795</v>
      </c>
      <c r="AH268" s="26">
        <f>AG268-Y268</f>
        <v>795</v>
      </c>
      <c r="AI268" s="26">
        <f>AH268-Z268</f>
        <v>795</v>
      </c>
      <c r="AJ268" s="26">
        <f>AI268-AA268</f>
        <v>795</v>
      </c>
      <c r="AK268" s="26">
        <f>AJ268-AB268</f>
        <v>795</v>
      </c>
      <c r="AL268" s="26">
        <f>AK268-AC268</f>
        <v>795</v>
      </c>
      <c r="AM268" s="26">
        <f>AL268-AD268</f>
        <v>795</v>
      </c>
      <c r="AN268" s="26">
        <f>B267+O268-W268</f>
        <v>0</v>
      </c>
      <c r="AO268" s="26">
        <f>C267+P268-X268</f>
        <v>0</v>
      </c>
      <c r="AP268" s="26">
        <f>D267+Q268-Y268</f>
        <v>0</v>
      </c>
      <c r="AQ268" s="26">
        <f>E267+R268-Z268</f>
        <v>0</v>
      </c>
      <c r="AR268" s="26">
        <f>F267+S268-AA268</f>
        <v>0</v>
      </c>
      <c r="AS268" s="26">
        <f>G267+T268-AB268</f>
        <v>0</v>
      </c>
      <c r="AT268" s="26">
        <f>H267+U268-AC268</f>
        <v>0</v>
      </c>
      <c r="AU268" s="26">
        <f>I267+V268-AD268</f>
        <v>0</v>
      </c>
      <c r="AV268" s="26">
        <f>AM268</f>
        <v>795</v>
      </c>
      <c r="AW268" s="26">
        <f>AV268-BE268</f>
        <v>795</v>
      </c>
      <c r="AX268" s="26">
        <f>AW268-BF268</f>
        <v>795</v>
      </c>
      <c r="AY268" s="26">
        <f>AX268-BG268</f>
        <v>795</v>
      </c>
      <c r="AZ268" s="26">
        <f>AY268-BH268</f>
        <v>795</v>
      </c>
      <c r="BA268" s="26">
        <f>AZ268-BI268</f>
        <v>795</v>
      </c>
      <c r="BB268" s="26">
        <f>BA268-BJ268</f>
        <v>795</v>
      </c>
      <c r="BC268" s="26">
        <f>BB268-BK268</f>
        <v>795</v>
      </c>
      <c r="BD268" s="26">
        <f>BC268-BL268</f>
        <v>795</v>
      </c>
      <c r="BE268" s="26">
        <f>IF(AV268&gt;0.005,MIN(AV268,INDEX($AN268:$AU268,1,B$32)),0)</f>
        <v>0</v>
      </c>
      <c r="BF268" s="26">
        <f>IF(AW268&gt;0.005,MIN(AW268,INDEX($AN268:$AU268,1,C$32)),0)</f>
        <v>0</v>
      </c>
      <c r="BG268" s="26">
        <f>IF(AX268&gt;0.005,MIN(AX268,INDEX($AN268:$AU268,1,D$32)),0)</f>
        <v>0</v>
      </c>
      <c r="BH268" s="26">
        <f>IF(AY268&gt;0.005,MIN(AY268,INDEX($AN268:$AU268,1,E$32)),0)</f>
        <v>0</v>
      </c>
      <c r="BI268" s="26">
        <f>IF(AZ268&gt;0.005,MIN(AZ268,INDEX($AN268:$AU268,1,F$32)),0)</f>
        <v>0</v>
      </c>
      <c r="BJ268" s="26">
        <f>IF(BA268&gt;0.005,MIN(BA268,INDEX($AN268:$AU268,1,G$32)),0)</f>
        <v>0</v>
      </c>
      <c r="BK268" s="26">
        <f>IF(BB268&gt;0.005,MIN(BB268,INDEX($AN268:$AU268,1,H$32)),0)</f>
        <v>0</v>
      </c>
      <c r="BL268" s="26">
        <f>IF(BC268&gt;0.005,MIN(BC268,INDEX($AN268:$AU268,1,I$32)),0)</f>
        <v>0</v>
      </c>
      <c r="BM268" s="27">
        <f>IF(M268-J268&gt;0.005,1,0)</f>
        <v>0</v>
      </c>
    </row>
    <row r="269">
      <c r="A269" s="14" t="n">
        <v>233</v>
      </c>
      <c r="B269" s="26">
        <f>IF(AN269-INDEX($BE269:$BL269,1,$J$22)&lt;0.5,0,AN269-INDEX($BE269:$BL269,1,$J$22))</f>
        <v>0</v>
      </c>
      <c r="C269" s="26">
        <f>IF(AO269-INDEX($BE269:$BL269,1,$J$23)&lt;0.5,0,AO269-INDEX($BE269:$BL269,1,$J$23))</f>
        <v>0</v>
      </c>
      <c r="D269" s="26">
        <f>IF(AP269-INDEX($BE269:$BL269,1,$J$24)&lt;0.5,0,AP269-INDEX($BE269:$BL269,1,$J$24))</f>
        <v>0</v>
      </c>
      <c r="E269" s="26">
        <f>IF(AQ269-INDEX($BE269:$BL269,1,$J$25)&lt;0.5,0,AQ269-INDEX($BE269:$BL269,1,$J$25))</f>
        <v>0</v>
      </c>
      <c r="F269" s="26">
        <f>IF(AR269-INDEX($BE269:$BL269,1,$J$26)&lt;0.5,0,AR269-INDEX($BE269:$BL269,1,$J$26))</f>
        <v>0</v>
      </c>
      <c r="G269" s="26">
        <f>IF(AS269-INDEX($BE269:$BL269,1,$J$27)&lt;0.5,0,AS269-INDEX($BE269:$BL269,1,$J$27))</f>
        <v>0</v>
      </c>
      <c r="H269" s="26">
        <f>IF(AT269-INDEX($BE269:$BL269,1,$J$28)&lt;0.5,0,AT269-INDEX($BE269:$BL269,1,$J$28))</f>
        <v>0</v>
      </c>
      <c r="I269" s="26">
        <f>IF(AU269-INDEX($BE269:$BL269,1,$J$29)&lt;0.5,0,AU269-INDEX($BE269:$BL269,1,$J$29))</f>
        <v>0</v>
      </c>
      <c r="J269" s="13">
        <f>SUM(B269:I269)</f>
        <v>0</v>
      </c>
      <c r="K269" s="26">
        <f>SUM(O269:V269)</f>
        <v>0</v>
      </c>
      <c r="L269" s="26">
        <f>SUM(W269:AD269)+SUM(BE269:BL269)</f>
        <v>0</v>
      </c>
      <c r="M269" s="26">
        <f>J268</f>
        <v>0</v>
      </c>
      <c r="N269" s="27">
        <f>IF(M269&gt;0,1,0)</f>
        <v>0</v>
      </c>
      <c r="O269" s="26">
        <f>B268*$B$12/1200</f>
        <v>0</v>
      </c>
      <c r="P269" s="26">
        <f>C268*$C$12/1200</f>
        <v>0</v>
      </c>
      <c r="Q269" s="26">
        <f>D268*$D$12/1200</f>
        <v>0</v>
      </c>
      <c r="R269" s="26">
        <f>E268*$E$12/1200</f>
        <v>0</v>
      </c>
      <c r="S269" s="26">
        <f>F268*$F$12/1200</f>
        <v>0</v>
      </c>
      <c r="T269" s="26">
        <f>G268*$G$12/1200</f>
        <v>0</v>
      </c>
      <c r="U269" s="26">
        <f>H268*$H$12/1200</f>
        <v>0</v>
      </c>
      <c r="V269" s="26">
        <f>I268*$I$12/1200</f>
        <v>0</v>
      </c>
      <c r="W269" s="26">
        <f>IF(B268&gt;0,MIN($B$13,B268+O269,AE269),0)</f>
        <v>0</v>
      </c>
      <c r="X269" s="26">
        <f>IF(C268&gt;0,MIN($C$13,C268+P269,AF269),0)</f>
        <v>0</v>
      </c>
      <c r="Y269" s="26">
        <f>IF(D268&gt;0,MIN($D$13,D268+Q269,AG269),0)</f>
        <v>0</v>
      </c>
      <c r="Z269" s="26">
        <f>IF(E268&gt;0,MIN($E$13,E268+R269,AH269),0)</f>
        <v>0</v>
      </c>
      <c r="AA269" s="26">
        <f>IF(F268&gt;0,MIN($F$13,F268+S269,AI269),0)</f>
        <v>0</v>
      </c>
      <c r="AB269" s="26">
        <f>IF(G268&gt;0,MIN($G$13,G268+T269,AJ269),0)</f>
        <v>0</v>
      </c>
      <c r="AC269" s="26">
        <f>IF(H268&gt;0,MIN($H$13,H268+U269,AK269),0)</f>
        <v>0</v>
      </c>
      <c r="AD269" s="26">
        <f>IF(I268&gt;0,MIN($I$13,I268+V269,AL269),0)</f>
        <v>0</v>
      </c>
      <c r="AE269" s="26">
        <f>$B$19</f>
        <v>795</v>
      </c>
      <c r="AF269" s="26">
        <f>AE269-W269</f>
        <v>795</v>
      </c>
      <c r="AG269" s="26">
        <f>AF269-X269</f>
        <v>795</v>
      </c>
      <c r="AH269" s="26">
        <f>AG269-Y269</f>
        <v>795</v>
      </c>
      <c r="AI269" s="26">
        <f>AH269-Z269</f>
        <v>795</v>
      </c>
      <c r="AJ269" s="26">
        <f>AI269-AA269</f>
        <v>795</v>
      </c>
      <c r="AK269" s="26">
        <f>AJ269-AB269</f>
        <v>795</v>
      </c>
      <c r="AL269" s="26">
        <f>AK269-AC269</f>
        <v>795</v>
      </c>
      <c r="AM269" s="26">
        <f>AL269-AD269</f>
        <v>795</v>
      </c>
      <c r="AN269" s="26">
        <f>B268+O269-W269</f>
        <v>0</v>
      </c>
      <c r="AO269" s="26">
        <f>C268+P269-X269</f>
        <v>0</v>
      </c>
      <c r="AP269" s="26">
        <f>D268+Q269-Y269</f>
        <v>0</v>
      </c>
      <c r="AQ269" s="26">
        <f>E268+R269-Z269</f>
        <v>0</v>
      </c>
      <c r="AR269" s="26">
        <f>F268+S269-AA269</f>
        <v>0</v>
      </c>
      <c r="AS269" s="26">
        <f>G268+T269-AB269</f>
        <v>0</v>
      </c>
      <c r="AT269" s="26">
        <f>H268+U269-AC269</f>
        <v>0</v>
      </c>
      <c r="AU269" s="26">
        <f>I268+V269-AD269</f>
        <v>0</v>
      </c>
      <c r="AV269" s="26">
        <f>AM269</f>
        <v>795</v>
      </c>
      <c r="AW269" s="26">
        <f>AV269-BE269</f>
        <v>795</v>
      </c>
      <c r="AX269" s="26">
        <f>AW269-BF269</f>
        <v>795</v>
      </c>
      <c r="AY269" s="26">
        <f>AX269-BG269</f>
        <v>795</v>
      </c>
      <c r="AZ269" s="26">
        <f>AY269-BH269</f>
        <v>795</v>
      </c>
      <c r="BA269" s="26">
        <f>AZ269-BI269</f>
        <v>795</v>
      </c>
      <c r="BB269" s="26">
        <f>BA269-BJ269</f>
        <v>795</v>
      </c>
      <c r="BC269" s="26">
        <f>BB269-BK269</f>
        <v>795</v>
      </c>
      <c r="BD269" s="26">
        <f>BC269-BL269</f>
        <v>795</v>
      </c>
      <c r="BE269" s="26">
        <f>IF(AV269&gt;0.005,MIN(AV269,INDEX($AN269:$AU269,1,B$32)),0)</f>
        <v>0</v>
      </c>
      <c r="BF269" s="26">
        <f>IF(AW269&gt;0.005,MIN(AW269,INDEX($AN269:$AU269,1,C$32)),0)</f>
        <v>0</v>
      </c>
      <c r="BG269" s="26">
        <f>IF(AX269&gt;0.005,MIN(AX269,INDEX($AN269:$AU269,1,D$32)),0)</f>
        <v>0</v>
      </c>
      <c r="BH269" s="26">
        <f>IF(AY269&gt;0.005,MIN(AY269,INDEX($AN269:$AU269,1,E$32)),0)</f>
        <v>0</v>
      </c>
      <c r="BI269" s="26">
        <f>IF(AZ269&gt;0.005,MIN(AZ269,INDEX($AN269:$AU269,1,F$32)),0)</f>
        <v>0</v>
      </c>
      <c r="BJ269" s="26">
        <f>IF(BA269&gt;0.005,MIN(BA269,INDEX($AN269:$AU269,1,G$32)),0)</f>
        <v>0</v>
      </c>
      <c r="BK269" s="26">
        <f>IF(BB269&gt;0.005,MIN(BB269,INDEX($AN269:$AU269,1,H$32)),0)</f>
        <v>0</v>
      </c>
      <c r="BL269" s="26">
        <f>IF(BC269&gt;0.005,MIN(BC269,INDEX($AN269:$AU269,1,I$32)),0)</f>
        <v>0</v>
      </c>
      <c r="BM269" s="27">
        <f>IF(M269-J269&gt;0.005,1,0)</f>
        <v>0</v>
      </c>
    </row>
    <row r="270">
      <c r="A270" s="14" t="n">
        <v>234</v>
      </c>
      <c r="B270" s="26">
        <f>IF(AN270-INDEX($BE270:$BL270,1,$J$22)&lt;0.5,0,AN270-INDEX($BE270:$BL270,1,$J$22))</f>
        <v>0</v>
      </c>
      <c r="C270" s="26">
        <f>IF(AO270-INDEX($BE270:$BL270,1,$J$23)&lt;0.5,0,AO270-INDEX($BE270:$BL270,1,$J$23))</f>
        <v>0</v>
      </c>
      <c r="D270" s="26">
        <f>IF(AP270-INDEX($BE270:$BL270,1,$J$24)&lt;0.5,0,AP270-INDEX($BE270:$BL270,1,$J$24))</f>
        <v>0</v>
      </c>
      <c r="E270" s="26">
        <f>IF(AQ270-INDEX($BE270:$BL270,1,$J$25)&lt;0.5,0,AQ270-INDEX($BE270:$BL270,1,$J$25))</f>
        <v>0</v>
      </c>
      <c r="F270" s="26">
        <f>IF(AR270-INDEX($BE270:$BL270,1,$J$26)&lt;0.5,0,AR270-INDEX($BE270:$BL270,1,$J$26))</f>
        <v>0</v>
      </c>
      <c r="G270" s="26">
        <f>IF(AS270-INDEX($BE270:$BL270,1,$J$27)&lt;0.5,0,AS270-INDEX($BE270:$BL270,1,$J$27))</f>
        <v>0</v>
      </c>
      <c r="H270" s="26">
        <f>IF(AT270-INDEX($BE270:$BL270,1,$J$28)&lt;0.5,0,AT270-INDEX($BE270:$BL270,1,$J$28))</f>
        <v>0</v>
      </c>
      <c r="I270" s="26">
        <f>IF(AU270-INDEX($BE270:$BL270,1,$J$29)&lt;0.5,0,AU270-INDEX($BE270:$BL270,1,$J$29))</f>
        <v>0</v>
      </c>
      <c r="J270" s="13">
        <f>SUM(B270:I270)</f>
        <v>0</v>
      </c>
      <c r="K270" s="26">
        <f>SUM(O270:V270)</f>
        <v>0</v>
      </c>
      <c r="L270" s="26">
        <f>SUM(W270:AD270)+SUM(BE270:BL270)</f>
        <v>0</v>
      </c>
      <c r="M270" s="26">
        <f>J269</f>
        <v>0</v>
      </c>
      <c r="N270" s="27">
        <f>IF(M270&gt;0,1,0)</f>
        <v>0</v>
      </c>
      <c r="O270" s="26">
        <f>B269*$B$12/1200</f>
        <v>0</v>
      </c>
      <c r="P270" s="26">
        <f>C269*$C$12/1200</f>
        <v>0</v>
      </c>
      <c r="Q270" s="26">
        <f>D269*$D$12/1200</f>
        <v>0</v>
      </c>
      <c r="R270" s="26">
        <f>E269*$E$12/1200</f>
        <v>0</v>
      </c>
      <c r="S270" s="26">
        <f>F269*$F$12/1200</f>
        <v>0</v>
      </c>
      <c r="T270" s="26">
        <f>G269*$G$12/1200</f>
        <v>0</v>
      </c>
      <c r="U270" s="26">
        <f>H269*$H$12/1200</f>
        <v>0</v>
      </c>
      <c r="V270" s="26">
        <f>I269*$I$12/1200</f>
        <v>0</v>
      </c>
      <c r="W270" s="26">
        <f>IF(B269&gt;0,MIN($B$13,B269+O270,AE270),0)</f>
        <v>0</v>
      </c>
      <c r="X270" s="26">
        <f>IF(C269&gt;0,MIN($C$13,C269+P270,AF270),0)</f>
        <v>0</v>
      </c>
      <c r="Y270" s="26">
        <f>IF(D269&gt;0,MIN($D$13,D269+Q270,AG270),0)</f>
        <v>0</v>
      </c>
      <c r="Z270" s="26">
        <f>IF(E269&gt;0,MIN($E$13,E269+R270,AH270),0)</f>
        <v>0</v>
      </c>
      <c r="AA270" s="26">
        <f>IF(F269&gt;0,MIN($F$13,F269+S270,AI270),0)</f>
        <v>0</v>
      </c>
      <c r="AB270" s="26">
        <f>IF(G269&gt;0,MIN($G$13,G269+T270,AJ270),0)</f>
        <v>0</v>
      </c>
      <c r="AC270" s="26">
        <f>IF(H269&gt;0,MIN($H$13,H269+U270,AK270),0)</f>
        <v>0</v>
      </c>
      <c r="AD270" s="26">
        <f>IF(I269&gt;0,MIN($I$13,I269+V270,AL270),0)</f>
        <v>0</v>
      </c>
      <c r="AE270" s="26">
        <f>$B$19</f>
        <v>795</v>
      </c>
      <c r="AF270" s="26">
        <f>AE270-W270</f>
        <v>795</v>
      </c>
      <c r="AG270" s="26">
        <f>AF270-X270</f>
        <v>795</v>
      </c>
      <c r="AH270" s="26">
        <f>AG270-Y270</f>
        <v>795</v>
      </c>
      <c r="AI270" s="26">
        <f>AH270-Z270</f>
        <v>795</v>
      </c>
      <c r="AJ270" s="26">
        <f>AI270-AA270</f>
        <v>795</v>
      </c>
      <c r="AK270" s="26">
        <f>AJ270-AB270</f>
        <v>795</v>
      </c>
      <c r="AL270" s="26">
        <f>AK270-AC270</f>
        <v>795</v>
      </c>
      <c r="AM270" s="26">
        <f>AL270-AD270</f>
        <v>795</v>
      </c>
      <c r="AN270" s="26">
        <f>B269+O270-W270</f>
        <v>0</v>
      </c>
      <c r="AO270" s="26">
        <f>C269+P270-X270</f>
        <v>0</v>
      </c>
      <c r="AP270" s="26">
        <f>D269+Q270-Y270</f>
        <v>0</v>
      </c>
      <c r="AQ270" s="26">
        <f>E269+R270-Z270</f>
        <v>0</v>
      </c>
      <c r="AR270" s="26">
        <f>F269+S270-AA270</f>
        <v>0</v>
      </c>
      <c r="AS270" s="26">
        <f>G269+T270-AB270</f>
        <v>0</v>
      </c>
      <c r="AT270" s="26">
        <f>H269+U270-AC270</f>
        <v>0</v>
      </c>
      <c r="AU270" s="26">
        <f>I269+V270-AD270</f>
        <v>0</v>
      </c>
      <c r="AV270" s="26">
        <f>AM270</f>
        <v>795</v>
      </c>
      <c r="AW270" s="26">
        <f>AV270-BE270</f>
        <v>795</v>
      </c>
      <c r="AX270" s="26">
        <f>AW270-BF270</f>
        <v>795</v>
      </c>
      <c r="AY270" s="26">
        <f>AX270-BG270</f>
        <v>795</v>
      </c>
      <c r="AZ270" s="26">
        <f>AY270-BH270</f>
        <v>795</v>
      </c>
      <c r="BA270" s="26">
        <f>AZ270-BI270</f>
        <v>795</v>
      </c>
      <c r="BB270" s="26">
        <f>BA270-BJ270</f>
        <v>795</v>
      </c>
      <c r="BC270" s="26">
        <f>BB270-BK270</f>
        <v>795</v>
      </c>
      <c r="BD270" s="26">
        <f>BC270-BL270</f>
        <v>795</v>
      </c>
      <c r="BE270" s="26">
        <f>IF(AV270&gt;0.005,MIN(AV270,INDEX($AN270:$AU270,1,B$32)),0)</f>
        <v>0</v>
      </c>
      <c r="BF270" s="26">
        <f>IF(AW270&gt;0.005,MIN(AW270,INDEX($AN270:$AU270,1,C$32)),0)</f>
        <v>0</v>
      </c>
      <c r="BG270" s="26">
        <f>IF(AX270&gt;0.005,MIN(AX270,INDEX($AN270:$AU270,1,D$32)),0)</f>
        <v>0</v>
      </c>
      <c r="BH270" s="26">
        <f>IF(AY270&gt;0.005,MIN(AY270,INDEX($AN270:$AU270,1,E$32)),0)</f>
        <v>0</v>
      </c>
      <c r="BI270" s="26">
        <f>IF(AZ270&gt;0.005,MIN(AZ270,INDEX($AN270:$AU270,1,F$32)),0)</f>
        <v>0</v>
      </c>
      <c r="BJ270" s="26">
        <f>IF(BA270&gt;0.005,MIN(BA270,INDEX($AN270:$AU270,1,G$32)),0)</f>
        <v>0</v>
      </c>
      <c r="BK270" s="26">
        <f>IF(BB270&gt;0.005,MIN(BB270,INDEX($AN270:$AU270,1,H$32)),0)</f>
        <v>0</v>
      </c>
      <c r="BL270" s="26">
        <f>IF(BC270&gt;0.005,MIN(BC270,INDEX($AN270:$AU270,1,I$32)),0)</f>
        <v>0</v>
      </c>
      <c r="BM270" s="27">
        <f>IF(M270-J270&gt;0.005,1,0)</f>
        <v>0</v>
      </c>
    </row>
    <row r="271">
      <c r="A271" s="14" t="n">
        <v>235</v>
      </c>
      <c r="B271" s="26">
        <f>IF(AN271-INDEX($BE271:$BL271,1,$J$22)&lt;0.5,0,AN271-INDEX($BE271:$BL271,1,$J$22))</f>
        <v>0</v>
      </c>
      <c r="C271" s="26">
        <f>IF(AO271-INDEX($BE271:$BL271,1,$J$23)&lt;0.5,0,AO271-INDEX($BE271:$BL271,1,$J$23))</f>
        <v>0</v>
      </c>
      <c r="D271" s="26">
        <f>IF(AP271-INDEX($BE271:$BL271,1,$J$24)&lt;0.5,0,AP271-INDEX($BE271:$BL271,1,$J$24))</f>
        <v>0</v>
      </c>
      <c r="E271" s="26">
        <f>IF(AQ271-INDEX($BE271:$BL271,1,$J$25)&lt;0.5,0,AQ271-INDEX($BE271:$BL271,1,$J$25))</f>
        <v>0</v>
      </c>
      <c r="F271" s="26">
        <f>IF(AR271-INDEX($BE271:$BL271,1,$J$26)&lt;0.5,0,AR271-INDEX($BE271:$BL271,1,$J$26))</f>
        <v>0</v>
      </c>
      <c r="G271" s="26">
        <f>IF(AS271-INDEX($BE271:$BL271,1,$J$27)&lt;0.5,0,AS271-INDEX($BE271:$BL271,1,$J$27))</f>
        <v>0</v>
      </c>
      <c r="H271" s="26">
        <f>IF(AT271-INDEX($BE271:$BL271,1,$J$28)&lt;0.5,0,AT271-INDEX($BE271:$BL271,1,$J$28))</f>
        <v>0</v>
      </c>
      <c r="I271" s="26">
        <f>IF(AU271-INDEX($BE271:$BL271,1,$J$29)&lt;0.5,0,AU271-INDEX($BE271:$BL271,1,$J$29))</f>
        <v>0</v>
      </c>
      <c r="J271" s="13">
        <f>SUM(B271:I271)</f>
        <v>0</v>
      </c>
      <c r="K271" s="26">
        <f>SUM(O271:V271)</f>
        <v>0</v>
      </c>
      <c r="L271" s="26">
        <f>SUM(W271:AD271)+SUM(BE271:BL271)</f>
        <v>0</v>
      </c>
      <c r="M271" s="26">
        <f>J270</f>
        <v>0</v>
      </c>
      <c r="N271" s="27">
        <f>IF(M271&gt;0,1,0)</f>
        <v>0</v>
      </c>
      <c r="O271" s="26">
        <f>B270*$B$12/1200</f>
        <v>0</v>
      </c>
      <c r="P271" s="26">
        <f>C270*$C$12/1200</f>
        <v>0</v>
      </c>
      <c r="Q271" s="26">
        <f>D270*$D$12/1200</f>
        <v>0</v>
      </c>
      <c r="R271" s="26">
        <f>E270*$E$12/1200</f>
        <v>0</v>
      </c>
      <c r="S271" s="26">
        <f>F270*$F$12/1200</f>
        <v>0</v>
      </c>
      <c r="T271" s="26">
        <f>G270*$G$12/1200</f>
        <v>0</v>
      </c>
      <c r="U271" s="26">
        <f>H270*$H$12/1200</f>
        <v>0</v>
      </c>
      <c r="V271" s="26">
        <f>I270*$I$12/1200</f>
        <v>0</v>
      </c>
      <c r="W271" s="26">
        <f>IF(B270&gt;0,MIN($B$13,B270+O271,AE271),0)</f>
        <v>0</v>
      </c>
      <c r="X271" s="26">
        <f>IF(C270&gt;0,MIN($C$13,C270+P271,AF271),0)</f>
        <v>0</v>
      </c>
      <c r="Y271" s="26">
        <f>IF(D270&gt;0,MIN($D$13,D270+Q271,AG271),0)</f>
        <v>0</v>
      </c>
      <c r="Z271" s="26">
        <f>IF(E270&gt;0,MIN($E$13,E270+R271,AH271),0)</f>
        <v>0</v>
      </c>
      <c r="AA271" s="26">
        <f>IF(F270&gt;0,MIN($F$13,F270+S271,AI271),0)</f>
        <v>0</v>
      </c>
      <c r="AB271" s="26">
        <f>IF(G270&gt;0,MIN($G$13,G270+T271,AJ271),0)</f>
        <v>0</v>
      </c>
      <c r="AC271" s="26">
        <f>IF(H270&gt;0,MIN($H$13,H270+U271,AK271),0)</f>
        <v>0</v>
      </c>
      <c r="AD271" s="26">
        <f>IF(I270&gt;0,MIN($I$13,I270+V271,AL271),0)</f>
        <v>0</v>
      </c>
      <c r="AE271" s="26">
        <f>$B$19</f>
        <v>795</v>
      </c>
      <c r="AF271" s="26">
        <f>AE271-W271</f>
        <v>795</v>
      </c>
      <c r="AG271" s="26">
        <f>AF271-X271</f>
        <v>795</v>
      </c>
      <c r="AH271" s="26">
        <f>AG271-Y271</f>
        <v>795</v>
      </c>
      <c r="AI271" s="26">
        <f>AH271-Z271</f>
        <v>795</v>
      </c>
      <c r="AJ271" s="26">
        <f>AI271-AA271</f>
        <v>795</v>
      </c>
      <c r="AK271" s="26">
        <f>AJ271-AB271</f>
        <v>795</v>
      </c>
      <c r="AL271" s="26">
        <f>AK271-AC271</f>
        <v>795</v>
      </c>
      <c r="AM271" s="26">
        <f>AL271-AD271</f>
        <v>795</v>
      </c>
      <c r="AN271" s="26">
        <f>B270+O271-W271</f>
        <v>0</v>
      </c>
      <c r="AO271" s="26">
        <f>C270+P271-X271</f>
        <v>0</v>
      </c>
      <c r="AP271" s="26">
        <f>D270+Q271-Y271</f>
        <v>0</v>
      </c>
      <c r="AQ271" s="26">
        <f>E270+R271-Z271</f>
        <v>0</v>
      </c>
      <c r="AR271" s="26">
        <f>F270+S271-AA271</f>
        <v>0</v>
      </c>
      <c r="AS271" s="26">
        <f>G270+T271-AB271</f>
        <v>0</v>
      </c>
      <c r="AT271" s="26">
        <f>H270+U271-AC271</f>
        <v>0</v>
      </c>
      <c r="AU271" s="26">
        <f>I270+V271-AD271</f>
        <v>0</v>
      </c>
      <c r="AV271" s="26">
        <f>AM271</f>
        <v>795</v>
      </c>
      <c r="AW271" s="26">
        <f>AV271-BE271</f>
        <v>795</v>
      </c>
      <c r="AX271" s="26">
        <f>AW271-BF271</f>
        <v>795</v>
      </c>
      <c r="AY271" s="26">
        <f>AX271-BG271</f>
        <v>795</v>
      </c>
      <c r="AZ271" s="26">
        <f>AY271-BH271</f>
        <v>795</v>
      </c>
      <c r="BA271" s="26">
        <f>AZ271-BI271</f>
        <v>795</v>
      </c>
      <c r="BB271" s="26">
        <f>BA271-BJ271</f>
        <v>795</v>
      </c>
      <c r="BC271" s="26">
        <f>BB271-BK271</f>
        <v>795</v>
      </c>
      <c r="BD271" s="26">
        <f>BC271-BL271</f>
        <v>795</v>
      </c>
      <c r="BE271" s="26">
        <f>IF(AV271&gt;0.005,MIN(AV271,INDEX($AN271:$AU271,1,B$32)),0)</f>
        <v>0</v>
      </c>
      <c r="BF271" s="26">
        <f>IF(AW271&gt;0.005,MIN(AW271,INDEX($AN271:$AU271,1,C$32)),0)</f>
        <v>0</v>
      </c>
      <c r="BG271" s="26">
        <f>IF(AX271&gt;0.005,MIN(AX271,INDEX($AN271:$AU271,1,D$32)),0)</f>
        <v>0</v>
      </c>
      <c r="BH271" s="26">
        <f>IF(AY271&gt;0.005,MIN(AY271,INDEX($AN271:$AU271,1,E$32)),0)</f>
        <v>0</v>
      </c>
      <c r="BI271" s="26">
        <f>IF(AZ271&gt;0.005,MIN(AZ271,INDEX($AN271:$AU271,1,F$32)),0)</f>
        <v>0</v>
      </c>
      <c r="BJ271" s="26">
        <f>IF(BA271&gt;0.005,MIN(BA271,INDEX($AN271:$AU271,1,G$32)),0)</f>
        <v>0</v>
      </c>
      <c r="BK271" s="26">
        <f>IF(BB271&gt;0.005,MIN(BB271,INDEX($AN271:$AU271,1,H$32)),0)</f>
        <v>0</v>
      </c>
      <c r="BL271" s="26">
        <f>IF(BC271&gt;0.005,MIN(BC271,INDEX($AN271:$AU271,1,I$32)),0)</f>
        <v>0</v>
      </c>
      <c r="BM271" s="27">
        <f>IF(M271-J271&gt;0.005,1,0)</f>
        <v>0</v>
      </c>
    </row>
    <row r="272">
      <c r="A272" s="14" t="n">
        <v>236</v>
      </c>
      <c r="B272" s="26">
        <f>IF(AN272-INDEX($BE272:$BL272,1,$J$22)&lt;0.5,0,AN272-INDEX($BE272:$BL272,1,$J$22))</f>
        <v>0</v>
      </c>
      <c r="C272" s="26">
        <f>IF(AO272-INDEX($BE272:$BL272,1,$J$23)&lt;0.5,0,AO272-INDEX($BE272:$BL272,1,$J$23))</f>
        <v>0</v>
      </c>
      <c r="D272" s="26">
        <f>IF(AP272-INDEX($BE272:$BL272,1,$J$24)&lt;0.5,0,AP272-INDEX($BE272:$BL272,1,$J$24))</f>
        <v>0</v>
      </c>
      <c r="E272" s="26">
        <f>IF(AQ272-INDEX($BE272:$BL272,1,$J$25)&lt;0.5,0,AQ272-INDEX($BE272:$BL272,1,$J$25))</f>
        <v>0</v>
      </c>
      <c r="F272" s="26">
        <f>IF(AR272-INDEX($BE272:$BL272,1,$J$26)&lt;0.5,0,AR272-INDEX($BE272:$BL272,1,$J$26))</f>
        <v>0</v>
      </c>
      <c r="G272" s="26">
        <f>IF(AS272-INDEX($BE272:$BL272,1,$J$27)&lt;0.5,0,AS272-INDEX($BE272:$BL272,1,$J$27))</f>
        <v>0</v>
      </c>
      <c r="H272" s="26">
        <f>IF(AT272-INDEX($BE272:$BL272,1,$J$28)&lt;0.5,0,AT272-INDEX($BE272:$BL272,1,$J$28))</f>
        <v>0</v>
      </c>
      <c r="I272" s="26">
        <f>IF(AU272-INDEX($BE272:$BL272,1,$J$29)&lt;0.5,0,AU272-INDEX($BE272:$BL272,1,$J$29))</f>
        <v>0</v>
      </c>
      <c r="J272" s="13">
        <f>SUM(B272:I272)</f>
        <v>0</v>
      </c>
      <c r="K272" s="26">
        <f>SUM(O272:V272)</f>
        <v>0</v>
      </c>
      <c r="L272" s="26">
        <f>SUM(W272:AD272)+SUM(BE272:BL272)</f>
        <v>0</v>
      </c>
      <c r="M272" s="26">
        <f>J271</f>
        <v>0</v>
      </c>
      <c r="N272" s="27">
        <f>IF(M272&gt;0,1,0)</f>
        <v>0</v>
      </c>
      <c r="O272" s="26">
        <f>B271*$B$12/1200</f>
        <v>0</v>
      </c>
      <c r="P272" s="26">
        <f>C271*$C$12/1200</f>
        <v>0</v>
      </c>
      <c r="Q272" s="26">
        <f>D271*$D$12/1200</f>
        <v>0</v>
      </c>
      <c r="R272" s="26">
        <f>E271*$E$12/1200</f>
        <v>0</v>
      </c>
      <c r="S272" s="26">
        <f>F271*$F$12/1200</f>
        <v>0</v>
      </c>
      <c r="T272" s="26">
        <f>G271*$G$12/1200</f>
        <v>0</v>
      </c>
      <c r="U272" s="26">
        <f>H271*$H$12/1200</f>
        <v>0</v>
      </c>
      <c r="V272" s="26">
        <f>I271*$I$12/1200</f>
        <v>0</v>
      </c>
      <c r="W272" s="26">
        <f>IF(B271&gt;0,MIN($B$13,B271+O272,AE272),0)</f>
        <v>0</v>
      </c>
      <c r="X272" s="26">
        <f>IF(C271&gt;0,MIN($C$13,C271+P272,AF272),0)</f>
        <v>0</v>
      </c>
      <c r="Y272" s="26">
        <f>IF(D271&gt;0,MIN($D$13,D271+Q272,AG272),0)</f>
        <v>0</v>
      </c>
      <c r="Z272" s="26">
        <f>IF(E271&gt;0,MIN($E$13,E271+R272,AH272),0)</f>
        <v>0</v>
      </c>
      <c r="AA272" s="26">
        <f>IF(F271&gt;0,MIN($F$13,F271+S272,AI272),0)</f>
        <v>0</v>
      </c>
      <c r="AB272" s="26">
        <f>IF(G271&gt;0,MIN($G$13,G271+T272,AJ272),0)</f>
        <v>0</v>
      </c>
      <c r="AC272" s="26">
        <f>IF(H271&gt;0,MIN($H$13,H271+U272,AK272),0)</f>
        <v>0</v>
      </c>
      <c r="AD272" s="26">
        <f>IF(I271&gt;0,MIN($I$13,I271+V272,AL272),0)</f>
        <v>0</v>
      </c>
      <c r="AE272" s="26">
        <f>$B$19</f>
        <v>795</v>
      </c>
      <c r="AF272" s="26">
        <f>AE272-W272</f>
        <v>795</v>
      </c>
      <c r="AG272" s="26">
        <f>AF272-X272</f>
        <v>795</v>
      </c>
      <c r="AH272" s="26">
        <f>AG272-Y272</f>
        <v>795</v>
      </c>
      <c r="AI272" s="26">
        <f>AH272-Z272</f>
        <v>795</v>
      </c>
      <c r="AJ272" s="26">
        <f>AI272-AA272</f>
        <v>795</v>
      </c>
      <c r="AK272" s="26">
        <f>AJ272-AB272</f>
        <v>795</v>
      </c>
      <c r="AL272" s="26">
        <f>AK272-AC272</f>
        <v>795</v>
      </c>
      <c r="AM272" s="26">
        <f>AL272-AD272</f>
        <v>795</v>
      </c>
      <c r="AN272" s="26">
        <f>B271+O272-W272</f>
        <v>0</v>
      </c>
      <c r="AO272" s="26">
        <f>C271+P272-X272</f>
        <v>0</v>
      </c>
      <c r="AP272" s="26">
        <f>D271+Q272-Y272</f>
        <v>0</v>
      </c>
      <c r="AQ272" s="26">
        <f>E271+R272-Z272</f>
        <v>0</v>
      </c>
      <c r="AR272" s="26">
        <f>F271+S272-AA272</f>
        <v>0</v>
      </c>
      <c r="AS272" s="26">
        <f>G271+T272-AB272</f>
        <v>0</v>
      </c>
      <c r="AT272" s="26">
        <f>H271+U272-AC272</f>
        <v>0</v>
      </c>
      <c r="AU272" s="26">
        <f>I271+V272-AD272</f>
        <v>0</v>
      </c>
      <c r="AV272" s="26">
        <f>AM272</f>
        <v>795</v>
      </c>
      <c r="AW272" s="26">
        <f>AV272-BE272</f>
        <v>795</v>
      </c>
      <c r="AX272" s="26">
        <f>AW272-BF272</f>
        <v>795</v>
      </c>
      <c r="AY272" s="26">
        <f>AX272-BG272</f>
        <v>795</v>
      </c>
      <c r="AZ272" s="26">
        <f>AY272-BH272</f>
        <v>795</v>
      </c>
      <c r="BA272" s="26">
        <f>AZ272-BI272</f>
        <v>795</v>
      </c>
      <c r="BB272" s="26">
        <f>BA272-BJ272</f>
        <v>795</v>
      </c>
      <c r="BC272" s="26">
        <f>BB272-BK272</f>
        <v>795</v>
      </c>
      <c r="BD272" s="26">
        <f>BC272-BL272</f>
        <v>795</v>
      </c>
      <c r="BE272" s="26">
        <f>IF(AV272&gt;0.005,MIN(AV272,INDEX($AN272:$AU272,1,B$32)),0)</f>
        <v>0</v>
      </c>
      <c r="BF272" s="26">
        <f>IF(AW272&gt;0.005,MIN(AW272,INDEX($AN272:$AU272,1,C$32)),0)</f>
        <v>0</v>
      </c>
      <c r="BG272" s="26">
        <f>IF(AX272&gt;0.005,MIN(AX272,INDEX($AN272:$AU272,1,D$32)),0)</f>
        <v>0</v>
      </c>
      <c r="BH272" s="26">
        <f>IF(AY272&gt;0.005,MIN(AY272,INDEX($AN272:$AU272,1,E$32)),0)</f>
        <v>0</v>
      </c>
      <c r="BI272" s="26">
        <f>IF(AZ272&gt;0.005,MIN(AZ272,INDEX($AN272:$AU272,1,F$32)),0)</f>
        <v>0</v>
      </c>
      <c r="BJ272" s="26">
        <f>IF(BA272&gt;0.005,MIN(BA272,INDEX($AN272:$AU272,1,G$32)),0)</f>
        <v>0</v>
      </c>
      <c r="BK272" s="26">
        <f>IF(BB272&gt;0.005,MIN(BB272,INDEX($AN272:$AU272,1,H$32)),0)</f>
        <v>0</v>
      </c>
      <c r="BL272" s="26">
        <f>IF(BC272&gt;0.005,MIN(BC272,INDEX($AN272:$AU272,1,I$32)),0)</f>
        <v>0</v>
      </c>
      <c r="BM272" s="27">
        <f>IF(M272-J272&gt;0.005,1,0)</f>
        <v>0</v>
      </c>
    </row>
    <row r="273">
      <c r="A273" s="14" t="n">
        <v>237</v>
      </c>
      <c r="B273" s="26">
        <f>IF(AN273-INDEX($BE273:$BL273,1,$J$22)&lt;0.5,0,AN273-INDEX($BE273:$BL273,1,$J$22))</f>
        <v>0</v>
      </c>
      <c r="C273" s="26">
        <f>IF(AO273-INDEX($BE273:$BL273,1,$J$23)&lt;0.5,0,AO273-INDEX($BE273:$BL273,1,$J$23))</f>
        <v>0</v>
      </c>
      <c r="D273" s="26">
        <f>IF(AP273-INDEX($BE273:$BL273,1,$J$24)&lt;0.5,0,AP273-INDEX($BE273:$BL273,1,$J$24))</f>
        <v>0</v>
      </c>
      <c r="E273" s="26">
        <f>IF(AQ273-INDEX($BE273:$BL273,1,$J$25)&lt;0.5,0,AQ273-INDEX($BE273:$BL273,1,$J$25))</f>
        <v>0</v>
      </c>
      <c r="F273" s="26">
        <f>IF(AR273-INDEX($BE273:$BL273,1,$J$26)&lt;0.5,0,AR273-INDEX($BE273:$BL273,1,$J$26))</f>
        <v>0</v>
      </c>
      <c r="G273" s="26">
        <f>IF(AS273-INDEX($BE273:$BL273,1,$J$27)&lt;0.5,0,AS273-INDEX($BE273:$BL273,1,$J$27))</f>
        <v>0</v>
      </c>
      <c r="H273" s="26">
        <f>IF(AT273-INDEX($BE273:$BL273,1,$J$28)&lt;0.5,0,AT273-INDEX($BE273:$BL273,1,$J$28))</f>
        <v>0</v>
      </c>
      <c r="I273" s="26">
        <f>IF(AU273-INDEX($BE273:$BL273,1,$J$29)&lt;0.5,0,AU273-INDEX($BE273:$BL273,1,$J$29))</f>
        <v>0</v>
      </c>
      <c r="J273" s="13">
        <f>SUM(B273:I273)</f>
        <v>0</v>
      </c>
      <c r="K273" s="26">
        <f>SUM(O273:V273)</f>
        <v>0</v>
      </c>
      <c r="L273" s="26">
        <f>SUM(W273:AD273)+SUM(BE273:BL273)</f>
        <v>0</v>
      </c>
      <c r="M273" s="26">
        <f>J272</f>
        <v>0</v>
      </c>
      <c r="N273" s="27">
        <f>IF(M273&gt;0,1,0)</f>
        <v>0</v>
      </c>
      <c r="O273" s="26">
        <f>B272*$B$12/1200</f>
        <v>0</v>
      </c>
      <c r="P273" s="26">
        <f>C272*$C$12/1200</f>
        <v>0</v>
      </c>
      <c r="Q273" s="26">
        <f>D272*$D$12/1200</f>
        <v>0</v>
      </c>
      <c r="R273" s="26">
        <f>E272*$E$12/1200</f>
        <v>0</v>
      </c>
      <c r="S273" s="26">
        <f>F272*$F$12/1200</f>
        <v>0</v>
      </c>
      <c r="T273" s="26">
        <f>G272*$G$12/1200</f>
        <v>0</v>
      </c>
      <c r="U273" s="26">
        <f>H272*$H$12/1200</f>
        <v>0</v>
      </c>
      <c r="V273" s="26">
        <f>I272*$I$12/1200</f>
        <v>0</v>
      </c>
      <c r="W273" s="26">
        <f>IF(B272&gt;0,MIN($B$13,B272+O273,AE273),0)</f>
        <v>0</v>
      </c>
      <c r="X273" s="26">
        <f>IF(C272&gt;0,MIN($C$13,C272+P273,AF273),0)</f>
        <v>0</v>
      </c>
      <c r="Y273" s="26">
        <f>IF(D272&gt;0,MIN($D$13,D272+Q273,AG273),0)</f>
        <v>0</v>
      </c>
      <c r="Z273" s="26">
        <f>IF(E272&gt;0,MIN($E$13,E272+R273,AH273),0)</f>
        <v>0</v>
      </c>
      <c r="AA273" s="26">
        <f>IF(F272&gt;0,MIN($F$13,F272+S273,AI273),0)</f>
        <v>0</v>
      </c>
      <c r="AB273" s="26">
        <f>IF(G272&gt;0,MIN($G$13,G272+T273,AJ273),0)</f>
        <v>0</v>
      </c>
      <c r="AC273" s="26">
        <f>IF(H272&gt;0,MIN($H$13,H272+U273,AK273),0)</f>
        <v>0</v>
      </c>
      <c r="AD273" s="26">
        <f>IF(I272&gt;0,MIN($I$13,I272+V273,AL273),0)</f>
        <v>0</v>
      </c>
      <c r="AE273" s="26">
        <f>$B$19</f>
        <v>795</v>
      </c>
      <c r="AF273" s="26">
        <f>AE273-W273</f>
        <v>795</v>
      </c>
      <c r="AG273" s="26">
        <f>AF273-X273</f>
        <v>795</v>
      </c>
      <c r="AH273" s="26">
        <f>AG273-Y273</f>
        <v>795</v>
      </c>
      <c r="AI273" s="26">
        <f>AH273-Z273</f>
        <v>795</v>
      </c>
      <c r="AJ273" s="26">
        <f>AI273-AA273</f>
        <v>795</v>
      </c>
      <c r="AK273" s="26">
        <f>AJ273-AB273</f>
        <v>795</v>
      </c>
      <c r="AL273" s="26">
        <f>AK273-AC273</f>
        <v>795</v>
      </c>
      <c r="AM273" s="26">
        <f>AL273-AD273</f>
        <v>795</v>
      </c>
      <c r="AN273" s="26">
        <f>B272+O273-W273</f>
        <v>0</v>
      </c>
      <c r="AO273" s="26">
        <f>C272+P273-X273</f>
        <v>0</v>
      </c>
      <c r="AP273" s="26">
        <f>D272+Q273-Y273</f>
        <v>0</v>
      </c>
      <c r="AQ273" s="26">
        <f>E272+R273-Z273</f>
        <v>0</v>
      </c>
      <c r="AR273" s="26">
        <f>F272+S273-AA273</f>
        <v>0</v>
      </c>
      <c r="AS273" s="26">
        <f>G272+T273-AB273</f>
        <v>0</v>
      </c>
      <c r="AT273" s="26">
        <f>H272+U273-AC273</f>
        <v>0</v>
      </c>
      <c r="AU273" s="26">
        <f>I272+V273-AD273</f>
        <v>0</v>
      </c>
      <c r="AV273" s="26">
        <f>AM273</f>
        <v>795</v>
      </c>
      <c r="AW273" s="26">
        <f>AV273-BE273</f>
        <v>795</v>
      </c>
      <c r="AX273" s="26">
        <f>AW273-BF273</f>
        <v>795</v>
      </c>
      <c r="AY273" s="26">
        <f>AX273-BG273</f>
        <v>795</v>
      </c>
      <c r="AZ273" s="26">
        <f>AY273-BH273</f>
        <v>795</v>
      </c>
      <c r="BA273" s="26">
        <f>AZ273-BI273</f>
        <v>795</v>
      </c>
      <c r="BB273" s="26">
        <f>BA273-BJ273</f>
        <v>795</v>
      </c>
      <c r="BC273" s="26">
        <f>BB273-BK273</f>
        <v>795</v>
      </c>
      <c r="BD273" s="26">
        <f>BC273-BL273</f>
        <v>795</v>
      </c>
      <c r="BE273" s="26">
        <f>IF(AV273&gt;0.005,MIN(AV273,INDEX($AN273:$AU273,1,B$32)),0)</f>
        <v>0</v>
      </c>
      <c r="BF273" s="26">
        <f>IF(AW273&gt;0.005,MIN(AW273,INDEX($AN273:$AU273,1,C$32)),0)</f>
        <v>0</v>
      </c>
      <c r="BG273" s="26">
        <f>IF(AX273&gt;0.005,MIN(AX273,INDEX($AN273:$AU273,1,D$32)),0)</f>
        <v>0</v>
      </c>
      <c r="BH273" s="26">
        <f>IF(AY273&gt;0.005,MIN(AY273,INDEX($AN273:$AU273,1,E$32)),0)</f>
        <v>0</v>
      </c>
      <c r="BI273" s="26">
        <f>IF(AZ273&gt;0.005,MIN(AZ273,INDEX($AN273:$AU273,1,F$32)),0)</f>
        <v>0</v>
      </c>
      <c r="BJ273" s="26">
        <f>IF(BA273&gt;0.005,MIN(BA273,INDEX($AN273:$AU273,1,G$32)),0)</f>
        <v>0</v>
      </c>
      <c r="BK273" s="26">
        <f>IF(BB273&gt;0.005,MIN(BB273,INDEX($AN273:$AU273,1,H$32)),0)</f>
        <v>0</v>
      </c>
      <c r="BL273" s="26">
        <f>IF(BC273&gt;0.005,MIN(BC273,INDEX($AN273:$AU273,1,I$32)),0)</f>
        <v>0</v>
      </c>
      <c r="BM273" s="27">
        <f>IF(M273-J273&gt;0.005,1,0)</f>
        <v>0</v>
      </c>
    </row>
    <row r="274">
      <c r="A274" s="14" t="n">
        <v>238</v>
      </c>
      <c r="B274" s="26">
        <f>IF(AN274-INDEX($BE274:$BL274,1,$J$22)&lt;0.5,0,AN274-INDEX($BE274:$BL274,1,$J$22))</f>
        <v>0</v>
      </c>
      <c r="C274" s="26">
        <f>IF(AO274-INDEX($BE274:$BL274,1,$J$23)&lt;0.5,0,AO274-INDEX($BE274:$BL274,1,$J$23))</f>
        <v>0</v>
      </c>
      <c r="D274" s="26">
        <f>IF(AP274-INDEX($BE274:$BL274,1,$J$24)&lt;0.5,0,AP274-INDEX($BE274:$BL274,1,$J$24))</f>
        <v>0</v>
      </c>
      <c r="E274" s="26">
        <f>IF(AQ274-INDEX($BE274:$BL274,1,$J$25)&lt;0.5,0,AQ274-INDEX($BE274:$BL274,1,$J$25))</f>
        <v>0</v>
      </c>
      <c r="F274" s="26">
        <f>IF(AR274-INDEX($BE274:$BL274,1,$J$26)&lt;0.5,0,AR274-INDEX($BE274:$BL274,1,$J$26))</f>
        <v>0</v>
      </c>
      <c r="G274" s="26">
        <f>IF(AS274-INDEX($BE274:$BL274,1,$J$27)&lt;0.5,0,AS274-INDEX($BE274:$BL274,1,$J$27))</f>
        <v>0</v>
      </c>
      <c r="H274" s="26">
        <f>IF(AT274-INDEX($BE274:$BL274,1,$J$28)&lt;0.5,0,AT274-INDEX($BE274:$BL274,1,$J$28))</f>
        <v>0</v>
      </c>
      <c r="I274" s="26">
        <f>IF(AU274-INDEX($BE274:$BL274,1,$J$29)&lt;0.5,0,AU274-INDEX($BE274:$BL274,1,$J$29))</f>
        <v>0</v>
      </c>
      <c r="J274" s="13">
        <f>SUM(B274:I274)</f>
        <v>0</v>
      </c>
      <c r="K274" s="26">
        <f>SUM(O274:V274)</f>
        <v>0</v>
      </c>
      <c r="L274" s="26">
        <f>SUM(W274:AD274)+SUM(BE274:BL274)</f>
        <v>0</v>
      </c>
      <c r="M274" s="26">
        <f>J273</f>
        <v>0</v>
      </c>
      <c r="N274" s="27">
        <f>IF(M274&gt;0,1,0)</f>
        <v>0</v>
      </c>
      <c r="O274" s="26">
        <f>B273*$B$12/1200</f>
        <v>0</v>
      </c>
      <c r="P274" s="26">
        <f>C273*$C$12/1200</f>
        <v>0</v>
      </c>
      <c r="Q274" s="26">
        <f>D273*$D$12/1200</f>
        <v>0</v>
      </c>
      <c r="R274" s="26">
        <f>E273*$E$12/1200</f>
        <v>0</v>
      </c>
      <c r="S274" s="26">
        <f>F273*$F$12/1200</f>
        <v>0</v>
      </c>
      <c r="T274" s="26">
        <f>G273*$G$12/1200</f>
        <v>0</v>
      </c>
      <c r="U274" s="26">
        <f>H273*$H$12/1200</f>
        <v>0</v>
      </c>
      <c r="V274" s="26">
        <f>I273*$I$12/1200</f>
        <v>0</v>
      </c>
      <c r="W274" s="26">
        <f>IF(B273&gt;0,MIN($B$13,B273+O274,AE274),0)</f>
        <v>0</v>
      </c>
      <c r="X274" s="26">
        <f>IF(C273&gt;0,MIN($C$13,C273+P274,AF274),0)</f>
        <v>0</v>
      </c>
      <c r="Y274" s="26">
        <f>IF(D273&gt;0,MIN($D$13,D273+Q274,AG274),0)</f>
        <v>0</v>
      </c>
      <c r="Z274" s="26">
        <f>IF(E273&gt;0,MIN($E$13,E273+R274,AH274),0)</f>
        <v>0</v>
      </c>
      <c r="AA274" s="26">
        <f>IF(F273&gt;0,MIN($F$13,F273+S274,AI274),0)</f>
        <v>0</v>
      </c>
      <c r="AB274" s="26">
        <f>IF(G273&gt;0,MIN($G$13,G273+T274,AJ274),0)</f>
        <v>0</v>
      </c>
      <c r="AC274" s="26">
        <f>IF(H273&gt;0,MIN($H$13,H273+U274,AK274),0)</f>
        <v>0</v>
      </c>
      <c r="AD274" s="26">
        <f>IF(I273&gt;0,MIN($I$13,I273+V274,AL274),0)</f>
        <v>0</v>
      </c>
      <c r="AE274" s="26">
        <f>$B$19</f>
        <v>795</v>
      </c>
      <c r="AF274" s="26">
        <f>AE274-W274</f>
        <v>795</v>
      </c>
      <c r="AG274" s="26">
        <f>AF274-X274</f>
        <v>795</v>
      </c>
      <c r="AH274" s="26">
        <f>AG274-Y274</f>
        <v>795</v>
      </c>
      <c r="AI274" s="26">
        <f>AH274-Z274</f>
        <v>795</v>
      </c>
      <c r="AJ274" s="26">
        <f>AI274-AA274</f>
        <v>795</v>
      </c>
      <c r="AK274" s="26">
        <f>AJ274-AB274</f>
        <v>795</v>
      </c>
      <c r="AL274" s="26">
        <f>AK274-AC274</f>
        <v>795</v>
      </c>
      <c r="AM274" s="26">
        <f>AL274-AD274</f>
        <v>795</v>
      </c>
      <c r="AN274" s="26">
        <f>B273+O274-W274</f>
        <v>0</v>
      </c>
      <c r="AO274" s="26">
        <f>C273+P274-X274</f>
        <v>0</v>
      </c>
      <c r="AP274" s="26">
        <f>D273+Q274-Y274</f>
        <v>0</v>
      </c>
      <c r="AQ274" s="26">
        <f>E273+R274-Z274</f>
        <v>0</v>
      </c>
      <c r="AR274" s="26">
        <f>F273+S274-AA274</f>
        <v>0</v>
      </c>
      <c r="AS274" s="26">
        <f>G273+T274-AB274</f>
        <v>0</v>
      </c>
      <c r="AT274" s="26">
        <f>H273+U274-AC274</f>
        <v>0</v>
      </c>
      <c r="AU274" s="26">
        <f>I273+V274-AD274</f>
        <v>0</v>
      </c>
      <c r="AV274" s="26">
        <f>AM274</f>
        <v>795</v>
      </c>
      <c r="AW274" s="26">
        <f>AV274-BE274</f>
        <v>795</v>
      </c>
      <c r="AX274" s="26">
        <f>AW274-BF274</f>
        <v>795</v>
      </c>
      <c r="AY274" s="26">
        <f>AX274-BG274</f>
        <v>795</v>
      </c>
      <c r="AZ274" s="26">
        <f>AY274-BH274</f>
        <v>795</v>
      </c>
      <c r="BA274" s="26">
        <f>AZ274-BI274</f>
        <v>795</v>
      </c>
      <c r="BB274" s="26">
        <f>BA274-BJ274</f>
        <v>795</v>
      </c>
      <c r="BC274" s="26">
        <f>BB274-BK274</f>
        <v>795</v>
      </c>
      <c r="BD274" s="26">
        <f>BC274-BL274</f>
        <v>795</v>
      </c>
      <c r="BE274" s="26">
        <f>IF(AV274&gt;0.005,MIN(AV274,INDEX($AN274:$AU274,1,B$32)),0)</f>
        <v>0</v>
      </c>
      <c r="BF274" s="26">
        <f>IF(AW274&gt;0.005,MIN(AW274,INDEX($AN274:$AU274,1,C$32)),0)</f>
        <v>0</v>
      </c>
      <c r="BG274" s="26">
        <f>IF(AX274&gt;0.005,MIN(AX274,INDEX($AN274:$AU274,1,D$32)),0)</f>
        <v>0</v>
      </c>
      <c r="BH274" s="26">
        <f>IF(AY274&gt;0.005,MIN(AY274,INDEX($AN274:$AU274,1,E$32)),0)</f>
        <v>0</v>
      </c>
      <c r="BI274" s="26">
        <f>IF(AZ274&gt;0.005,MIN(AZ274,INDEX($AN274:$AU274,1,F$32)),0)</f>
        <v>0</v>
      </c>
      <c r="BJ274" s="26">
        <f>IF(BA274&gt;0.005,MIN(BA274,INDEX($AN274:$AU274,1,G$32)),0)</f>
        <v>0</v>
      </c>
      <c r="BK274" s="26">
        <f>IF(BB274&gt;0.005,MIN(BB274,INDEX($AN274:$AU274,1,H$32)),0)</f>
        <v>0</v>
      </c>
      <c r="BL274" s="26">
        <f>IF(BC274&gt;0.005,MIN(BC274,INDEX($AN274:$AU274,1,I$32)),0)</f>
        <v>0</v>
      </c>
      <c r="BM274" s="27">
        <f>IF(M274-J274&gt;0.005,1,0)</f>
        <v>0</v>
      </c>
    </row>
    <row r="275">
      <c r="A275" s="14" t="n">
        <v>239</v>
      </c>
      <c r="B275" s="26">
        <f>IF(AN275-INDEX($BE275:$BL275,1,$J$22)&lt;0.5,0,AN275-INDEX($BE275:$BL275,1,$J$22))</f>
        <v>0</v>
      </c>
      <c r="C275" s="26">
        <f>IF(AO275-INDEX($BE275:$BL275,1,$J$23)&lt;0.5,0,AO275-INDEX($BE275:$BL275,1,$J$23))</f>
        <v>0</v>
      </c>
      <c r="D275" s="26">
        <f>IF(AP275-INDEX($BE275:$BL275,1,$J$24)&lt;0.5,0,AP275-INDEX($BE275:$BL275,1,$J$24))</f>
        <v>0</v>
      </c>
      <c r="E275" s="26">
        <f>IF(AQ275-INDEX($BE275:$BL275,1,$J$25)&lt;0.5,0,AQ275-INDEX($BE275:$BL275,1,$J$25))</f>
        <v>0</v>
      </c>
      <c r="F275" s="26">
        <f>IF(AR275-INDEX($BE275:$BL275,1,$J$26)&lt;0.5,0,AR275-INDEX($BE275:$BL275,1,$J$26))</f>
        <v>0</v>
      </c>
      <c r="G275" s="26">
        <f>IF(AS275-INDEX($BE275:$BL275,1,$J$27)&lt;0.5,0,AS275-INDEX($BE275:$BL275,1,$J$27))</f>
        <v>0</v>
      </c>
      <c r="H275" s="26">
        <f>IF(AT275-INDEX($BE275:$BL275,1,$J$28)&lt;0.5,0,AT275-INDEX($BE275:$BL275,1,$J$28))</f>
        <v>0</v>
      </c>
      <c r="I275" s="26">
        <f>IF(AU275-INDEX($BE275:$BL275,1,$J$29)&lt;0.5,0,AU275-INDEX($BE275:$BL275,1,$J$29))</f>
        <v>0</v>
      </c>
      <c r="J275" s="13">
        <f>SUM(B275:I275)</f>
        <v>0</v>
      </c>
      <c r="K275" s="26">
        <f>SUM(O275:V275)</f>
        <v>0</v>
      </c>
      <c r="L275" s="26">
        <f>SUM(W275:AD275)+SUM(BE275:BL275)</f>
        <v>0</v>
      </c>
      <c r="M275" s="26">
        <f>J274</f>
        <v>0</v>
      </c>
      <c r="N275" s="27">
        <f>IF(M275&gt;0,1,0)</f>
        <v>0</v>
      </c>
      <c r="O275" s="26">
        <f>B274*$B$12/1200</f>
        <v>0</v>
      </c>
      <c r="P275" s="26">
        <f>C274*$C$12/1200</f>
        <v>0</v>
      </c>
      <c r="Q275" s="26">
        <f>D274*$D$12/1200</f>
        <v>0</v>
      </c>
      <c r="R275" s="26">
        <f>E274*$E$12/1200</f>
        <v>0</v>
      </c>
      <c r="S275" s="26">
        <f>F274*$F$12/1200</f>
        <v>0</v>
      </c>
      <c r="T275" s="26">
        <f>G274*$G$12/1200</f>
        <v>0</v>
      </c>
      <c r="U275" s="26">
        <f>H274*$H$12/1200</f>
        <v>0</v>
      </c>
      <c r="V275" s="26">
        <f>I274*$I$12/1200</f>
        <v>0</v>
      </c>
      <c r="W275" s="26">
        <f>IF(B274&gt;0,MIN($B$13,B274+O275,AE275),0)</f>
        <v>0</v>
      </c>
      <c r="X275" s="26">
        <f>IF(C274&gt;0,MIN($C$13,C274+P275,AF275),0)</f>
        <v>0</v>
      </c>
      <c r="Y275" s="26">
        <f>IF(D274&gt;0,MIN($D$13,D274+Q275,AG275),0)</f>
        <v>0</v>
      </c>
      <c r="Z275" s="26">
        <f>IF(E274&gt;0,MIN($E$13,E274+R275,AH275),0)</f>
        <v>0</v>
      </c>
      <c r="AA275" s="26">
        <f>IF(F274&gt;0,MIN($F$13,F274+S275,AI275),0)</f>
        <v>0</v>
      </c>
      <c r="AB275" s="26">
        <f>IF(G274&gt;0,MIN($G$13,G274+T275,AJ275),0)</f>
        <v>0</v>
      </c>
      <c r="AC275" s="26">
        <f>IF(H274&gt;0,MIN($H$13,H274+U275,AK275),0)</f>
        <v>0</v>
      </c>
      <c r="AD275" s="26">
        <f>IF(I274&gt;0,MIN($I$13,I274+V275,AL275),0)</f>
        <v>0</v>
      </c>
      <c r="AE275" s="26">
        <f>$B$19</f>
        <v>795</v>
      </c>
      <c r="AF275" s="26">
        <f>AE275-W275</f>
        <v>795</v>
      </c>
      <c r="AG275" s="26">
        <f>AF275-X275</f>
        <v>795</v>
      </c>
      <c r="AH275" s="26">
        <f>AG275-Y275</f>
        <v>795</v>
      </c>
      <c r="AI275" s="26">
        <f>AH275-Z275</f>
        <v>795</v>
      </c>
      <c r="AJ275" s="26">
        <f>AI275-AA275</f>
        <v>795</v>
      </c>
      <c r="AK275" s="26">
        <f>AJ275-AB275</f>
        <v>795</v>
      </c>
      <c r="AL275" s="26">
        <f>AK275-AC275</f>
        <v>795</v>
      </c>
      <c r="AM275" s="26">
        <f>AL275-AD275</f>
        <v>795</v>
      </c>
      <c r="AN275" s="26">
        <f>B274+O275-W275</f>
        <v>0</v>
      </c>
      <c r="AO275" s="26">
        <f>C274+P275-X275</f>
        <v>0</v>
      </c>
      <c r="AP275" s="26">
        <f>D274+Q275-Y275</f>
        <v>0</v>
      </c>
      <c r="AQ275" s="26">
        <f>E274+R275-Z275</f>
        <v>0</v>
      </c>
      <c r="AR275" s="26">
        <f>F274+S275-AA275</f>
        <v>0</v>
      </c>
      <c r="AS275" s="26">
        <f>G274+T275-AB275</f>
        <v>0</v>
      </c>
      <c r="AT275" s="26">
        <f>H274+U275-AC275</f>
        <v>0</v>
      </c>
      <c r="AU275" s="26">
        <f>I274+V275-AD275</f>
        <v>0</v>
      </c>
      <c r="AV275" s="26">
        <f>AM275</f>
        <v>795</v>
      </c>
      <c r="AW275" s="26">
        <f>AV275-BE275</f>
        <v>795</v>
      </c>
      <c r="AX275" s="26">
        <f>AW275-BF275</f>
        <v>795</v>
      </c>
      <c r="AY275" s="26">
        <f>AX275-BG275</f>
        <v>795</v>
      </c>
      <c r="AZ275" s="26">
        <f>AY275-BH275</f>
        <v>795</v>
      </c>
      <c r="BA275" s="26">
        <f>AZ275-BI275</f>
        <v>795</v>
      </c>
      <c r="BB275" s="26">
        <f>BA275-BJ275</f>
        <v>795</v>
      </c>
      <c r="BC275" s="26">
        <f>BB275-BK275</f>
        <v>795</v>
      </c>
      <c r="BD275" s="26">
        <f>BC275-BL275</f>
        <v>795</v>
      </c>
      <c r="BE275" s="26">
        <f>IF(AV275&gt;0.005,MIN(AV275,INDEX($AN275:$AU275,1,B$32)),0)</f>
        <v>0</v>
      </c>
      <c r="BF275" s="26">
        <f>IF(AW275&gt;0.005,MIN(AW275,INDEX($AN275:$AU275,1,C$32)),0)</f>
        <v>0</v>
      </c>
      <c r="BG275" s="26">
        <f>IF(AX275&gt;0.005,MIN(AX275,INDEX($AN275:$AU275,1,D$32)),0)</f>
        <v>0</v>
      </c>
      <c r="BH275" s="26">
        <f>IF(AY275&gt;0.005,MIN(AY275,INDEX($AN275:$AU275,1,E$32)),0)</f>
        <v>0</v>
      </c>
      <c r="BI275" s="26">
        <f>IF(AZ275&gt;0.005,MIN(AZ275,INDEX($AN275:$AU275,1,F$32)),0)</f>
        <v>0</v>
      </c>
      <c r="BJ275" s="26">
        <f>IF(BA275&gt;0.005,MIN(BA275,INDEX($AN275:$AU275,1,G$32)),0)</f>
        <v>0</v>
      </c>
      <c r="BK275" s="26">
        <f>IF(BB275&gt;0.005,MIN(BB275,INDEX($AN275:$AU275,1,H$32)),0)</f>
        <v>0</v>
      </c>
      <c r="BL275" s="26">
        <f>IF(BC275&gt;0.005,MIN(BC275,INDEX($AN275:$AU275,1,I$32)),0)</f>
        <v>0</v>
      </c>
      <c r="BM275" s="27">
        <f>IF(M275-J275&gt;0.005,1,0)</f>
        <v>0</v>
      </c>
    </row>
    <row r="276">
      <c r="A276" s="14" t="n">
        <v>240</v>
      </c>
      <c r="B276" s="26">
        <f>IF(AN276-INDEX($BE276:$BL276,1,$J$22)&lt;0.5,0,AN276-INDEX($BE276:$BL276,1,$J$22))</f>
        <v>0</v>
      </c>
      <c r="C276" s="26">
        <f>IF(AO276-INDEX($BE276:$BL276,1,$J$23)&lt;0.5,0,AO276-INDEX($BE276:$BL276,1,$J$23))</f>
        <v>0</v>
      </c>
      <c r="D276" s="26">
        <f>IF(AP276-INDEX($BE276:$BL276,1,$J$24)&lt;0.5,0,AP276-INDEX($BE276:$BL276,1,$J$24))</f>
        <v>0</v>
      </c>
      <c r="E276" s="26">
        <f>IF(AQ276-INDEX($BE276:$BL276,1,$J$25)&lt;0.5,0,AQ276-INDEX($BE276:$BL276,1,$J$25))</f>
        <v>0</v>
      </c>
      <c r="F276" s="26">
        <f>IF(AR276-INDEX($BE276:$BL276,1,$J$26)&lt;0.5,0,AR276-INDEX($BE276:$BL276,1,$J$26))</f>
        <v>0</v>
      </c>
      <c r="G276" s="26">
        <f>IF(AS276-INDEX($BE276:$BL276,1,$J$27)&lt;0.5,0,AS276-INDEX($BE276:$BL276,1,$J$27))</f>
        <v>0</v>
      </c>
      <c r="H276" s="26">
        <f>IF(AT276-INDEX($BE276:$BL276,1,$J$28)&lt;0.5,0,AT276-INDEX($BE276:$BL276,1,$J$28))</f>
        <v>0</v>
      </c>
      <c r="I276" s="26">
        <f>IF(AU276-INDEX($BE276:$BL276,1,$J$29)&lt;0.5,0,AU276-INDEX($BE276:$BL276,1,$J$29))</f>
        <v>0</v>
      </c>
      <c r="J276" s="13">
        <f>SUM(B276:I276)</f>
        <v>0</v>
      </c>
      <c r="K276" s="26">
        <f>SUM(O276:V276)</f>
        <v>0</v>
      </c>
      <c r="L276" s="26">
        <f>SUM(W276:AD276)+SUM(BE276:BL276)</f>
        <v>0</v>
      </c>
      <c r="M276" s="26">
        <f>J275</f>
        <v>0</v>
      </c>
      <c r="N276" s="27">
        <f>IF(M276&gt;0,1,0)</f>
        <v>0</v>
      </c>
      <c r="O276" s="26">
        <f>B275*$B$12/1200</f>
        <v>0</v>
      </c>
      <c r="P276" s="26">
        <f>C275*$C$12/1200</f>
        <v>0</v>
      </c>
      <c r="Q276" s="26">
        <f>D275*$D$12/1200</f>
        <v>0</v>
      </c>
      <c r="R276" s="26">
        <f>E275*$E$12/1200</f>
        <v>0</v>
      </c>
      <c r="S276" s="26">
        <f>F275*$F$12/1200</f>
        <v>0</v>
      </c>
      <c r="T276" s="26">
        <f>G275*$G$12/1200</f>
        <v>0</v>
      </c>
      <c r="U276" s="26">
        <f>H275*$H$12/1200</f>
        <v>0</v>
      </c>
      <c r="V276" s="26">
        <f>I275*$I$12/1200</f>
        <v>0</v>
      </c>
      <c r="W276" s="26">
        <f>IF(B275&gt;0,MIN($B$13,B275+O276,AE276),0)</f>
        <v>0</v>
      </c>
      <c r="X276" s="26">
        <f>IF(C275&gt;0,MIN($C$13,C275+P276,AF276),0)</f>
        <v>0</v>
      </c>
      <c r="Y276" s="26">
        <f>IF(D275&gt;0,MIN($D$13,D275+Q276,AG276),0)</f>
        <v>0</v>
      </c>
      <c r="Z276" s="26">
        <f>IF(E275&gt;0,MIN($E$13,E275+R276,AH276),0)</f>
        <v>0</v>
      </c>
      <c r="AA276" s="26">
        <f>IF(F275&gt;0,MIN($F$13,F275+S276,AI276),0)</f>
        <v>0</v>
      </c>
      <c r="AB276" s="26">
        <f>IF(G275&gt;0,MIN($G$13,G275+T276,AJ276),0)</f>
        <v>0</v>
      </c>
      <c r="AC276" s="26">
        <f>IF(H275&gt;0,MIN($H$13,H275+U276,AK276),0)</f>
        <v>0</v>
      </c>
      <c r="AD276" s="26">
        <f>IF(I275&gt;0,MIN($I$13,I275+V276,AL276),0)</f>
        <v>0</v>
      </c>
      <c r="AE276" s="26">
        <f>$B$19</f>
        <v>795</v>
      </c>
      <c r="AF276" s="26">
        <f>AE276-W276</f>
        <v>795</v>
      </c>
      <c r="AG276" s="26">
        <f>AF276-X276</f>
        <v>795</v>
      </c>
      <c r="AH276" s="26">
        <f>AG276-Y276</f>
        <v>795</v>
      </c>
      <c r="AI276" s="26">
        <f>AH276-Z276</f>
        <v>795</v>
      </c>
      <c r="AJ276" s="26">
        <f>AI276-AA276</f>
        <v>795</v>
      </c>
      <c r="AK276" s="26">
        <f>AJ276-AB276</f>
        <v>795</v>
      </c>
      <c r="AL276" s="26">
        <f>AK276-AC276</f>
        <v>795</v>
      </c>
      <c r="AM276" s="26">
        <f>AL276-AD276</f>
        <v>795</v>
      </c>
      <c r="AN276" s="26">
        <f>B275+O276-W276</f>
        <v>0</v>
      </c>
      <c r="AO276" s="26">
        <f>C275+P276-X276</f>
        <v>0</v>
      </c>
      <c r="AP276" s="26">
        <f>D275+Q276-Y276</f>
        <v>0</v>
      </c>
      <c r="AQ276" s="26">
        <f>E275+R276-Z276</f>
        <v>0</v>
      </c>
      <c r="AR276" s="26">
        <f>F275+S276-AA276</f>
        <v>0</v>
      </c>
      <c r="AS276" s="26">
        <f>G275+T276-AB276</f>
        <v>0</v>
      </c>
      <c r="AT276" s="26">
        <f>H275+U276-AC276</f>
        <v>0</v>
      </c>
      <c r="AU276" s="26">
        <f>I275+V276-AD276</f>
        <v>0</v>
      </c>
      <c r="AV276" s="26">
        <f>AM276</f>
        <v>795</v>
      </c>
      <c r="AW276" s="26">
        <f>AV276-BE276</f>
        <v>795</v>
      </c>
      <c r="AX276" s="26">
        <f>AW276-BF276</f>
        <v>795</v>
      </c>
      <c r="AY276" s="26">
        <f>AX276-BG276</f>
        <v>795</v>
      </c>
      <c r="AZ276" s="26">
        <f>AY276-BH276</f>
        <v>795</v>
      </c>
      <c r="BA276" s="26">
        <f>AZ276-BI276</f>
        <v>795</v>
      </c>
      <c r="BB276" s="26">
        <f>BA276-BJ276</f>
        <v>795</v>
      </c>
      <c r="BC276" s="26">
        <f>BB276-BK276</f>
        <v>795</v>
      </c>
      <c r="BD276" s="26">
        <f>BC276-BL276</f>
        <v>795</v>
      </c>
      <c r="BE276" s="26">
        <f>IF(AV276&gt;0.005,MIN(AV276,INDEX($AN276:$AU276,1,B$32)),0)</f>
        <v>0</v>
      </c>
      <c r="BF276" s="26">
        <f>IF(AW276&gt;0.005,MIN(AW276,INDEX($AN276:$AU276,1,C$32)),0)</f>
        <v>0</v>
      </c>
      <c r="BG276" s="26">
        <f>IF(AX276&gt;0.005,MIN(AX276,INDEX($AN276:$AU276,1,D$32)),0)</f>
        <v>0</v>
      </c>
      <c r="BH276" s="26">
        <f>IF(AY276&gt;0.005,MIN(AY276,INDEX($AN276:$AU276,1,E$32)),0)</f>
        <v>0</v>
      </c>
      <c r="BI276" s="26">
        <f>IF(AZ276&gt;0.005,MIN(AZ276,INDEX($AN276:$AU276,1,F$32)),0)</f>
        <v>0</v>
      </c>
      <c r="BJ276" s="26">
        <f>IF(BA276&gt;0.005,MIN(BA276,INDEX($AN276:$AU276,1,G$32)),0)</f>
        <v>0</v>
      </c>
      <c r="BK276" s="26">
        <f>IF(BB276&gt;0.005,MIN(BB276,INDEX($AN276:$AU276,1,H$32)),0)</f>
        <v>0</v>
      </c>
      <c r="BL276" s="26">
        <f>IF(BC276&gt;0.005,MIN(BC276,INDEX($AN276:$AU276,1,I$32)),0)</f>
        <v>0</v>
      </c>
      <c r="BM276" s="27">
        <f>IF(M276-J276&gt;0.005,1,0)</f>
        <v>0</v>
      </c>
    </row>
    <row r="277">
      <c r="A277" s="14" t="n">
        <v>241</v>
      </c>
      <c r="B277" s="26">
        <f>IF(AN277-INDEX($BE277:$BL277,1,$J$22)&lt;0.5,0,AN277-INDEX($BE277:$BL277,1,$J$22))</f>
        <v>0</v>
      </c>
      <c r="C277" s="26">
        <f>IF(AO277-INDEX($BE277:$BL277,1,$J$23)&lt;0.5,0,AO277-INDEX($BE277:$BL277,1,$J$23))</f>
        <v>0</v>
      </c>
      <c r="D277" s="26">
        <f>IF(AP277-INDEX($BE277:$BL277,1,$J$24)&lt;0.5,0,AP277-INDEX($BE277:$BL277,1,$J$24))</f>
        <v>0</v>
      </c>
      <c r="E277" s="26">
        <f>IF(AQ277-INDEX($BE277:$BL277,1,$J$25)&lt;0.5,0,AQ277-INDEX($BE277:$BL277,1,$J$25))</f>
        <v>0</v>
      </c>
      <c r="F277" s="26">
        <f>IF(AR277-INDEX($BE277:$BL277,1,$J$26)&lt;0.5,0,AR277-INDEX($BE277:$BL277,1,$J$26))</f>
        <v>0</v>
      </c>
      <c r="G277" s="26">
        <f>IF(AS277-INDEX($BE277:$BL277,1,$J$27)&lt;0.5,0,AS277-INDEX($BE277:$BL277,1,$J$27))</f>
        <v>0</v>
      </c>
      <c r="H277" s="26">
        <f>IF(AT277-INDEX($BE277:$BL277,1,$J$28)&lt;0.5,0,AT277-INDEX($BE277:$BL277,1,$J$28))</f>
        <v>0</v>
      </c>
      <c r="I277" s="26">
        <f>IF(AU277-INDEX($BE277:$BL277,1,$J$29)&lt;0.5,0,AU277-INDEX($BE277:$BL277,1,$J$29))</f>
        <v>0</v>
      </c>
      <c r="J277" s="13">
        <f>SUM(B277:I277)</f>
        <v>0</v>
      </c>
      <c r="K277" s="26">
        <f>SUM(O277:V277)</f>
        <v>0</v>
      </c>
      <c r="L277" s="26">
        <f>SUM(W277:AD277)+SUM(BE277:BL277)</f>
        <v>0</v>
      </c>
      <c r="M277" s="26">
        <f>J276</f>
        <v>0</v>
      </c>
      <c r="N277" s="27">
        <f>IF(M277&gt;0,1,0)</f>
        <v>0</v>
      </c>
      <c r="O277" s="26">
        <f>B276*$B$12/1200</f>
        <v>0</v>
      </c>
      <c r="P277" s="26">
        <f>C276*$C$12/1200</f>
        <v>0</v>
      </c>
      <c r="Q277" s="26">
        <f>D276*$D$12/1200</f>
        <v>0</v>
      </c>
      <c r="R277" s="26">
        <f>E276*$E$12/1200</f>
        <v>0</v>
      </c>
      <c r="S277" s="26">
        <f>F276*$F$12/1200</f>
        <v>0</v>
      </c>
      <c r="T277" s="26">
        <f>G276*$G$12/1200</f>
        <v>0</v>
      </c>
      <c r="U277" s="26">
        <f>H276*$H$12/1200</f>
        <v>0</v>
      </c>
      <c r="V277" s="26">
        <f>I276*$I$12/1200</f>
        <v>0</v>
      </c>
      <c r="W277" s="26">
        <f>IF(B276&gt;0,MIN($B$13,B276+O277,AE277),0)</f>
        <v>0</v>
      </c>
      <c r="X277" s="26">
        <f>IF(C276&gt;0,MIN($C$13,C276+P277,AF277),0)</f>
        <v>0</v>
      </c>
      <c r="Y277" s="26">
        <f>IF(D276&gt;0,MIN($D$13,D276+Q277,AG277),0)</f>
        <v>0</v>
      </c>
      <c r="Z277" s="26">
        <f>IF(E276&gt;0,MIN($E$13,E276+R277,AH277),0)</f>
        <v>0</v>
      </c>
      <c r="AA277" s="26">
        <f>IF(F276&gt;0,MIN($F$13,F276+S277,AI277),0)</f>
        <v>0</v>
      </c>
      <c r="AB277" s="26">
        <f>IF(G276&gt;0,MIN($G$13,G276+T277,AJ277),0)</f>
        <v>0</v>
      </c>
      <c r="AC277" s="26">
        <f>IF(H276&gt;0,MIN($H$13,H276+U277,AK277),0)</f>
        <v>0</v>
      </c>
      <c r="AD277" s="26">
        <f>IF(I276&gt;0,MIN($I$13,I276+V277,AL277),0)</f>
        <v>0</v>
      </c>
      <c r="AE277" s="26">
        <f>$B$19</f>
        <v>795</v>
      </c>
      <c r="AF277" s="26">
        <f>AE277-W277</f>
        <v>795</v>
      </c>
      <c r="AG277" s="26">
        <f>AF277-X277</f>
        <v>795</v>
      </c>
      <c r="AH277" s="26">
        <f>AG277-Y277</f>
        <v>795</v>
      </c>
      <c r="AI277" s="26">
        <f>AH277-Z277</f>
        <v>795</v>
      </c>
      <c r="AJ277" s="26">
        <f>AI277-AA277</f>
        <v>795</v>
      </c>
      <c r="AK277" s="26">
        <f>AJ277-AB277</f>
        <v>795</v>
      </c>
      <c r="AL277" s="26">
        <f>AK277-AC277</f>
        <v>795</v>
      </c>
      <c r="AM277" s="26">
        <f>AL277-AD277</f>
        <v>795</v>
      </c>
      <c r="AN277" s="26">
        <f>B276+O277-W277</f>
        <v>0</v>
      </c>
      <c r="AO277" s="26">
        <f>C276+P277-X277</f>
        <v>0</v>
      </c>
      <c r="AP277" s="26">
        <f>D276+Q277-Y277</f>
        <v>0</v>
      </c>
      <c r="AQ277" s="26">
        <f>E276+R277-Z277</f>
        <v>0</v>
      </c>
      <c r="AR277" s="26">
        <f>F276+S277-AA277</f>
        <v>0</v>
      </c>
      <c r="AS277" s="26">
        <f>G276+T277-AB277</f>
        <v>0</v>
      </c>
      <c r="AT277" s="26">
        <f>H276+U277-AC277</f>
        <v>0</v>
      </c>
      <c r="AU277" s="26">
        <f>I276+V277-AD277</f>
        <v>0</v>
      </c>
      <c r="AV277" s="26">
        <f>AM277</f>
        <v>795</v>
      </c>
      <c r="AW277" s="26">
        <f>AV277-BE277</f>
        <v>795</v>
      </c>
      <c r="AX277" s="26">
        <f>AW277-BF277</f>
        <v>795</v>
      </c>
      <c r="AY277" s="26">
        <f>AX277-BG277</f>
        <v>795</v>
      </c>
      <c r="AZ277" s="26">
        <f>AY277-BH277</f>
        <v>795</v>
      </c>
      <c r="BA277" s="26">
        <f>AZ277-BI277</f>
        <v>795</v>
      </c>
      <c r="BB277" s="26">
        <f>BA277-BJ277</f>
        <v>795</v>
      </c>
      <c r="BC277" s="26">
        <f>BB277-BK277</f>
        <v>795</v>
      </c>
      <c r="BD277" s="26">
        <f>BC277-BL277</f>
        <v>795</v>
      </c>
      <c r="BE277" s="26">
        <f>IF(AV277&gt;0.005,MIN(AV277,INDEX($AN277:$AU277,1,B$32)),0)</f>
        <v>0</v>
      </c>
      <c r="BF277" s="26">
        <f>IF(AW277&gt;0.005,MIN(AW277,INDEX($AN277:$AU277,1,C$32)),0)</f>
        <v>0</v>
      </c>
      <c r="BG277" s="26">
        <f>IF(AX277&gt;0.005,MIN(AX277,INDEX($AN277:$AU277,1,D$32)),0)</f>
        <v>0</v>
      </c>
      <c r="BH277" s="26">
        <f>IF(AY277&gt;0.005,MIN(AY277,INDEX($AN277:$AU277,1,E$32)),0)</f>
        <v>0</v>
      </c>
      <c r="BI277" s="26">
        <f>IF(AZ277&gt;0.005,MIN(AZ277,INDEX($AN277:$AU277,1,F$32)),0)</f>
        <v>0</v>
      </c>
      <c r="BJ277" s="26">
        <f>IF(BA277&gt;0.005,MIN(BA277,INDEX($AN277:$AU277,1,G$32)),0)</f>
        <v>0</v>
      </c>
      <c r="BK277" s="26">
        <f>IF(BB277&gt;0.005,MIN(BB277,INDEX($AN277:$AU277,1,H$32)),0)</f>
        <v>0</v>
      </c>
      <c r="BL277" s="26">
        <f>IF(BC277&gt;0.005,MIN(BC277,INDEX($AN277:$AU277,1,I$32)),0)</f>
        <v>0</v>
      </c>
      <c r="BM277" s="27">
        <f>IF(M277-J277&gt;0.005,1,0)</f>
        <v>0</v>
      </c>
    </row>
    <row r="278">
      <c r="A278" s="14" t="n">
        <v>242</v>
      </c>
      <c r="B278" s="26">
        <f>IF(AN278-INDEX($BE278:$BL278,1,$J$22)&lt;0.5,0,AN278-INDEX($BE278:$BL278,1,$J$22))</f>
        <v>0</v>
      </c>
      <c r="C278" s="26">
        <f>IF(AO278-INDEX($BE278:$BL278,1,$J$23)&lt;0.5,0,AO278-INDEX($BE278:$BL278,1,$J$23))</f>
        <v>0</v>
      </c>
      <c r="D278" s="26">
        <f>IF(AP278-INDEX($BE278:$BL278,1,$J$24)&lt;0.5,0,AP278-INDEX($BE278:$BL278,1,$J$24))</f>
        <v>0</v>
      </c>
      <c r="E278" s="26">
        <f>IF(AQ278-INDEX($BE278:$BL278,1,$J$25)&lt;0.5,0,AQ278-INDEX($BE278:$BL278,1,$J$25))</f>
        <v>0</v>
      </c>
      <c r="F278" s="26">
        <f>IF(AR278-INDEX($BE278:$BL278,1,$J$26)&lt;0.5,0,AR278-INDEX($BE278:$BL278,1,$J$26))</f>
        <v>0</v>
      </c>
      <c r="G278" s="26">
        <f>IF(AS278-INDEX($BE278:$BL278,1,$J$27)&lt;0.5,0,AS278-INDEX($BE278:$BL278,1,$J$27))</f>
        <v>0</v>
      </c>
      <c r="H278" s="26">
        <f>IF(AT278-INDEX($BE278:$BL278,1,$J$28)&lt;0.5,0,AT278-INDEX($BE278:$BL278,1,$J$28))</f>
        <v>0</v>
      </c>
      <c r="I278" s="26">
        <f>IF(AU278-INDEX($BE278:$BL278,1,$J$29)&lt;0.5,0,AU278-INDEX($BE278:$BL278,1,$J$29))</f>
        <v>0</v>
      </c>
      <c r="J278" s="13">
        <f>SUM(B278:I278)</f>
        <v>0</v>
      </c>
      <c r="K278" s="26">
        <f>SUM(O278:V278)</f>
        <v>0</v>
      </c>
      <c r="L278" s="26">
        <f>SUM(W278:AD278)+SUM(BE278:BL278)</f>
        <v>0</v>
      </c>
      <c r="M278" s="26">
        <f>J277</f>
        <v>0</v>
      </c>
      <c r="N278" s="27">
        <f>IF(M278&gt;0,1,0)</f>
        <v>0</v>
      </c>
      <c r="O278" s="26">
        <f>B277*$B$12/1200</f>
        <v>0</v>
      </c>
      <c r="P278" s="26">
        <f>C277*$C$12/1200</f>
        <v>0</v>
      </c>
      <c r="Q278" s="26">
        <f>D277*$D$12/1200</f>
        <v>0</v>
      </c>
      <c r="R278" s="26">
        <f>E277*$E$12/1200</f>
        <v>0</v>
      </c>
      <c r="S278" s="26">
        <f>F277*$F$12/1200</f>
        <v>0</v>
      </c>
      <c r="T278" s="26">
        <f>G277*$G$12/1200</f>
        <v>0</v>
      </c>
      <c r="U278" s="26">
        <f>H277*$H$12/1200</f>
        <v>0</v>
      </c>
      <c r="V278" s="26">
        <f>I277*$I$12/1200</f>
        <v>0</v>
      </c>
      <c r="W278" s="26">
        <f>IF(B277&gt;0,MIN($B$13,B277+O278,AE278),0)</f>
        <v>0</v>
      </c>
      <c r="X278" s="26">
        <f>IF(C277&gt;0,MIN($C$13,C277+P278,AF278),0)</f>
        <v>0</v>
      </c>
      <c r="Y278" s="26">
        <f>IF(D277&gt;0,MIN($D$13,D277+Q278,AG278),0)</f>
        <v>0</v>
      </c>
      <c r="Z278" s="26">
        <f>IF(E277&gt;0,MIN($E$13,E277+R278,AH278),0)</f>
        <v>0</v>
      </c>
      <c r="AA278" s="26">
        <f>IF(F277&gt;0,MIN($F$13,F277+S278,AI278),0)</f>
        <v>0</v>
      </c>
      <c r="AB278" s="26">
        <f>IF(G277&gt;0,MIN($G$13,G277+T278,AJ278),0)</f>
        <v>0</v>
      </c>
      <c r="AC278" s="26">
        <f>IF(H277&gt;0,MIN($H$13,H277+U278,AK278),0)</f>
        <v>0</v>
      </c>
      <c r="AD278" s="26">
        <f>IF(I277&gt;0,MIN($I$13,I277+V278,AL278),0)</f>
        <v>0</v>
      </c>
      <c r="AE278" s="26">
        <f>$B$19</f>
        <v>795</v>
      </c>
      <c r="AF278" s="26">
        <f>AE278-W278</f>
        <v>795</v>
      </c>
      <c r="AG278" s="26">
        <f>AF278-X278</f>
        <v>795</v>
      </c>
      <c r="AH278" s="26">
        <f>AG278-Y278</f>
        <v>795</v>
      </c>
      <c r="AI278" s="26">
        <f>AH278-Z278</f>
        <v>795</v>
      </c>
      <c r="AJ278" s="26">
        <f>AI278-AA278</f>
        <v>795</v>
      </c>
      <c r="AK278" s="26">
        <f>AJ278-AB278</f>
        <v>795</v>
      </c>
      <c r="AL278" s="26">
        <f>AK278-AC278</f>
        <v>795</v>
      </c>
      <c r="AM278" s="26">
        <f>AL278-AD278</f>
        <v>795</v>
      </c>
      <c r="AN278" s="26">
        <f>B277+O278-W278</f>
        <v>0</v>
      </c>
      <c r="AO278" s="26">
        <f>C277+P278-X278</f>
        <v>0</v>
      </c>
      <c r="AP278" s="26">
        <f>D277+Q278-Y278</f>
        <v>0</v>
      </c>
      <c r="AQ278" s="26">
        <f>E277+R278-Z278</f>
        <v>0</v>
      </c>
      <c r="AR278" s="26">
        <f>F277+S278-AA278</f>
        <v>0</v>
      </c>
      <c r="AS278" s="26">
        <f>G277+T278-AB278</f>
        <v>0</v>
      </c>
      <c r="AT278" s="26">
        <f>H277+U278-AC278</f>
        <v>0</v>
      </c>
      <c r="AU278" s="26">
        <f>I277+V278-AD278</f>
        <v>0</v>
      </c>
      <c r="AV278" s="26">
        <f>AM278</f>
        <v>795</v>
      </c>
      <c r="AW278" s="26">
        <f>AV278-BE278</f>
        <v>795</v>
      </c>
      <c r="AX278" s="26">
        <f>AW278-BF278</f>
        <v>795</v>
      </c>
      <c r="AY278" s="26">
        <f>AX278-BG278</f>
        <v>795</v>
      </c>
      <c r="AZ278" s="26">
        <f>AY278-BH278</f>
        <v>795</v>
      </c>
      <c r="BA278" s="26">
        <f>AZ278-BI278</f>
        <v>795</v>
      </c>
      <c r="BB278" s="26">
        <f>BA278-BJ278</f>
        <v>795</v>
      </c>
      <c r="BC278" s="26">
        <f>BB278-BK278</f>
        <v>795</v>
      </c>
      <c r="BD278" s="26">
        <f>BC278-BL278</f>
        <v>795</v>
      </c>
      <c r="BE278" s="26">
        <f>IF(AV278&gt;0.005,MIN(AV278,INDEX($AN278:$AU278,1,B$32)),0)</f>
        <v>0</v>
      </c>
      <c r="BF278" s="26">
        <f>IF(AW278&gt;0.005,MIN(AW278,INDEX($AN278:$AU278,1,C$32)),0)</f>
        <v>0</v>
      </c>
      <c r="BG278" s="26">
        <f>IF(AX278&gt;0.005,MIN(AX278,INDEX($AN278:$AU278,1,D$32)),0)</f>
        <v>0</v>
      </c>
      <c r="BH278" s="26">
        <f>IF(AY278&gt;0.005,MIN(AY278,INDEX($AN278:$AU278,1,E$32)),0)</f>
        <v>0</v>
      </c>
      <c r="BI278" s="26">
        <f>IF(AZ278&gt;0.005,MIN(AZ278,INDEX($AN278:$AU278,1,F$32)),0)</f>
        <v>0</v>
      </c>
      <c r="BJ278" s="26">
        <f>IF(BA278&gt;0.005,MIN(BA278,INDEX($AN278:$AU278,1,G$32)),0)</f>
        <v>0</v>
      </c>
      <c r="BK278" s="26">
        <f>IF(BB278&gt;0.005,MIN(BB278,INDEX($AN278:$AU278,1,H$32)),0)</f>
        <v>0</v>
      </c>
      <c r="BL278" s="26">
        <f>IF(BC278&gt;0.005,MIN(BC278,INDEX($AN278:$AU278,1,I$32)),0)</f>
        <v>0</v>
      </c>
      <c r="BM278" s="27">
        <f>IF(M278-J278&gt;0.005,1,0)</f>
        <v>0</v>
      </c>
    </row>
    <row r="279">
      <c r="A279" s="14" t="n">
        <v>243</v>
      </c>
      <c r="B279" s="26">
        <f>IF(AN279-INDEX($BE279:$BL279,1,$J$22)&lt;0.5,0,AN279-INDEX($BE279:$BL279,1,$J$22))</f>
        <v>0</v>
      </c>
      <c r="C279" s="26">
        <f>IF(AO279-INDEX($BE279:$BL279,1,$J$23)&lt;0.5,0,AO279-INDEX($BE279:$BL279,1,$J$23))</f>
        <v>0</v>
      </c>
      <c r="D279" s="26">
        <f>IF(AP279-INDEX($BE279:$BL279,1,$J$24)&lt;0.5,0,AP279-INDEX($BE279:$BL279,1,$J$24))</f>
        <v>0</v>
      </c>
      <c r="E279" s="26">
        <f>IF(AQ279-INDEX($BE279:$BL279,1,$J$25)&lt;0.5,0,AQ279-INDEX($BE279:$BL279,1,$J$25))</f>
        <v>0</v>
      </c>
      <c r="F279" s="26">
        <f>IF(AR279-INDEX($BE279:$BL279,1,$J$26)&lt;0.5,0,AR279-INDEX($BE279:$BL279,1,$J$26))</f>
        <v>0</v>
      </c>
      <c r="G279" s="26">
        <f>IF(AS279-INDEX($BE279:$BL279,1,$J$27)&lt;0.5,0,AS279-INDEX($BE279:$BL279,1,$J$27))</f>
        <v>0</v>
      </c>
      <c r="H279" s="26">
        <f>IF(AT279-INDEX($BE279:$BL279,1,$J$28)&lt;0.5,0,AT279-INDEX($BE279:$BL279,1,$J$28))</f>
        <v>0</v>
      </c>
      <c r="I279" s="26">
        <f>IF(AU279-INDEX($BE279:$BL279,1,$J$29)&lt;0.5,0,AU279-INDEX($BE279:$BL279,1,$J$29))</f>
        <v>0</v>
      </c>
      <c r="J279" s="13">
        <f>SUM(B279:I279)</f>
        <v>0</v>
      </c>
      <c r="K279" s="26">
        <f>SUM(O279:V279)</f>
        <v>0</v>
      </c>
      <c r="L279" s="26">
        <f>SUM(W279:AD279)+SUM(BE279:BL279)</f>
        <v>0</v>
      </c>
      <c r="M279" s="26">
        <f>J278</f>
        <v>0</v>
      </c>
      <c r="N279" s="27">
        <f>IF(M279&gt;0,1,0)</f>
        <v>0</v>
      </c>
      <c r="O279" s="26">
        <f>B278*$B$12/1200</f>
        <v>0</v>
      </c>
      <c r="P279" s="26">
        <f>C278*$C$12/1200</f>
        <v>0</v>
      </c>
      <c r="Q279" s="26">
        <f>D278*$D$12/1200</f>
        <v>0</v>
      </c>
      <c r="R279" s="26">
        <f>E278*$E$12/1200</f>
        <v>0</v>
      </c>
      <c r="S279" s="26">
        <f>F278*$F$12/1200</f>
        <v>0</v>
      </c>
      <c r="T279" s="26">
        <f>G278*$G$12/1200</f>
        <v>0</v>
      </c>
      <c r="U279" s="26">
        <f>H278*$H$12/1200</f>
        <v>0</v>
      </c>
      <c r="V279" s="26">
        <f>I278*$I$12/1200</f>
        <v>0</v>
      </c>
      <c r="W279" s="26">
        <f>IF(B278&gt;0,MIN($B$13,B278+O279,AE279),0)</f>
        <v>0</v>
      </c>
      <c r="X279" s="26">
        <f>IF(C278&gt;0,MIN($C$13,C278+P279,AF279),0)</f>
        <v>0</v>
      </c>
      <c r="Y279" s="26">
        <f>IF(D278&gt;0,MIN($D$13,D278+Q279,AG279),0)</f>
        <v>0</v>
      </c>
      <c r="Z279" s="26">
        <f>IF(E278&gt;0,MIN($E$13,E278+R279,AH279),0)</f>
        <v>0</v>
      </c>
      <c r="AA279" s="26">
        <f>IF(F278&gt;0,MIN($F$13,F278+S279,AI279),0)</f>
        <v>0</v>
      </c>
      <c r="AB279" s="26">
        <f>IF(G278&gt;0,MIN($G$13,G278+T279,AJ279),0)</f>
        <v>0</v>
      </c>
      <c r="AC279" s="26">
        <f>IF(H278&gt;0,MIN($H$13,H278+U279,AK279),0)</f>
        <v>0</v>
      </c>
      <c r="AD279" s="26">
        <f>IF(I278&gt;0,MIN($I$13,I278+V279,AL279),0)</f>
        <v>0</v>
      </c>
      <c r="AE279" s="26">
        <f>$B$19</f>
        <v>795</v>
      </c>
      <c r="AF279" s="26">
        <f>AE279-W279</f>
        <v>795</v>
      </c>
      <c r="AG279" s="26">
        <f>AF279-X279</f>
        <v>795</v>
      </c>
      <c r="AH279" s="26">
        <f>AG279-Y279</f>
        <v>795</v>
      </c>
      <c r="AI279" s="26">
        <f>AH279-Z279</f>
        <v>795</v>
      </c>
      <c r="AJ279" s="26">
        <f>AI279-AA279</f>
        <v>795</v>
      </c>
      <c r="AK279" s="26">
        <f>AJ279-AB279</f>
        <v>795</v>
      </c>
      <c r="AL279" s="26">
        <f>AK279-AC279</f>
        <v>795</v>
      </c>
      <c r="AM279" s="26">
        <f>AL279-AD279</f>
        <v>795</v>
      </c>
      <c r="AN279" s="26">
        <f>B278+O279-W279</f>
        <v>0</v>
      </c>
      <c r="AO279" s="26">
        <f>C278+P279-X279</f>
        <v>0</v>
      </c>
      <c r="AP279" s="26">
        <f>D278+Q279-Y279</f>
        <v>0</v>
      </c>
      <c r="AQ279" s="26">
        <f>E278+R279-Z279</f>
        <v>0</v>
      </c>
      <c r="AR279" s="26">
        <f>F278+S279-AA279</f>
        <v>0</v>
      </c>
      <c r="AS279" s="26">
        <f>G278+T279-AB279</f>
        <v>0</v>
      </c>
      <c r="AT279" s="26">
        <f>H278+U279-AC279</f>
        <v>0</v>
      </c>
      <c r="AU279" s="26">
        <f>I278+V279-AD279</f>
        <v>0</v>
      </c>
      <c r="AV279" s="26">
        <f>AM279</f>
        <v>795</v>
      </c>
      <c r="AW279" s="26">
        <f>AV279-BE279</f>
        <v>795</v>
      </c>
      <c r="AX279" s="26">
        <f>AW279-BF279</f>
        <v>795</v>
      </c>
      <c r="AY279" s="26">
        <f>AX279-BG279</f>
        <v>795</v>
      </c>
      <c r="AZ279" s="26">
        <f>AY279-BH279</f>
        <v>795</v>
      </c>
      <c r="BA279" s="26">
        <f>AZ279-BI279</f>
        <v>795</v>
      </c>
      <c r="BB279" s="26">
        <f>BA279-BJ279</f>
        <v>795</v>
      </c>
      <c r="BC279" s="26">
        <f>BB279-BK279</f>
        <v>795</v>
      </c>
      <c r="BD279" s="26">
        <f>BC279-BL279</f>
        <v>795</v>
      </c>
      <c r="BE279" s="26">
        <f>IF(AV279&gt;0.005,MIN(AV279,INDEX($AN279:$AU279,1,B$32)),0)</f>
        <v>0</v>
      </c>
      <c r="BF279" s="26">
        <f>IF(AW279&gt;0.005,MIN(AW279,INDEX($AN279:$AU279,1,C$32)),0)</f>
        <v>0</v>
      </c>
      <c r="BG279" s="26">
        <f>IF(AX279&gt;0.005,MIN(AX279,INDEX($AN279:$AU279,1,D$32)),0)</f>
        <v>0</v>
      </c>
      <c r="BH279" s="26">
        <f>IF(AY279&gt;0.005,MIN(AY279,INDEX($AN279:$AU279,1,E$32)),0)</f>
        <v>0</v>
      </c>
      <c r="BI279" s="26">
        <f>IF(AZ279&gt;0.005,MIN(AZ279,INDEX($AN279:$AU279,1,F$32)),0)</f>
        <v>0</v>
      </c>
      <c r="BJ279" s="26">
        <f>IF(BA279&gt;0.005,MIN(BA279,INDEX($AN279:$AU279,1,G$32)),0)</f>
        <v>0</v>
      </c>
      <c r="BK279" s="26">
        <f>IF(BB279&gt;0.005,MIN(BB279,INDEX($AN279:$AU279,1,H$32)),0)</f>
        <v>0</v>
      </c>
      <c r="BL279" s="26">
        <f>IF(BC279&gt;0.005,MIN(BC279,INDEX($AN279:$AU279,1,I$32)),0)</f>
        <v>0</v>
      </c>
      <c r="BM279" s="27">
        <f>IF(M279-J279&gt;0.005,1,0)</f>
        <v>0</v>
      </c>
    </row>
    <row r="280">
      <c r="A280" s="14" t="n">
        <v>244</v>
      </c>
      <c r="B280" s="26">
        <f>IF(AN280-INDEX($BE280:$BL280,1,$J$22)&lt;0.5,0,AN280-INDEX($BE280:$BL280,1,$J$22))</f>
        <v>0</v>
      </c>
      <c r="C280" s="26">
        <f>IF(AO280-INDEX($BE280:$BL280,1,$J$23)&lt;0.5,0,AO280-INDEX($BE280:$BL280,1,$J$23))</f>
        <v>0</v>
      </c>
      <c r="D280" s="26">
        <f>IF(AP280-INDEX($BE280:$BL280,1,$J$24)&lt;0.5,0,AP280-INDEX($BE280:$BL280,1,$J$24))</f>
        <v>0</v>
      </c>
      <c r="E280" s="26">
        <f>IF(AQ280-INDEX($BE280:$BL280,1,$J$25)&lt;0.5,0,AQ280-INDEX($BE280:$BL280,1,$J$25))</f>
        <v>0</v>
      </c>
      <c r="F280" s="26">
        <f>IF(AR280-INDEX($BE280:$BL280,1,$J$26)&lt;0.5,0,AR280-INDEX($BE280:$BL280,1,$J$26))</f>
        <v>0</v>
      </c>
      <c r="G280" s="26">
        <f>IF(AS280-INDEX($BE280:$BL280,1,$J$27)&lt;0.5,0,AS280-INDEX($BE280:$BL280,1,$J$27))</f>
        <v>0</v>
      </c>
      <c r="H280" s="26">
        <f>IF(AT280-INDEX($BE280:$BL280,1,$J$28)&lt;0.5,0,AT280-INDEX($BE280:$BL280,1,$J$28))</f>
        <v>0</v>
      </c>
      <c r="I280" s="26">
        <f>IF(AU280-INDEX($BE280:$BL280,1,$J$29)&lt;0.5,0,AU280-INDEX($BE280:$BL280,1,$J$29))</f>
        <v>0</v>
      </c>
      <c r="J280" s="13">
        <f>SUM(B280:I280)</f>
        <v>0</v>
      </c>
      <c r="K280" s="26">
        <f>SUM(O280:V280)</f>
        <v>0</v>
      </c>
      <c r="L280" s="26">
        <f>SUM(W280:AD280)+SUM(BE280:BL280)</f>
        <v>0</v>
      </c>
      <c r="M280" s="26">
        <f>J279</f>
        <v>0</v>
      </c>
      <c r="N280" s="27">
        <f>IF(M280&gt;0,1,0)</f>
        <v>0</v>
      </c>
      <c r="O280" s="26">
        <f>B279*$B$12/1200</f>
        <v>0</v>
      </c>
      <c r="P280" s="26">
        <f>C279*$C$12/1200</f>
        <v>0</v>
      </c>
      <c r="Q280" s="26">
        <f>D279*$D$12/1200</f>
        <v>0</v>
      </c>
      <c r="R280" s="26">
        <f>E279*$E$12/1200</f>
        <v>0</v>
      </c>
      <c r="S280" s="26">
        <f>F279*$F$12/1200</f>
        <v>0</v>
      </c>
      <c r="T280" s="26">
        <f>G279*$G$12/1200</f>
        <v>0</v>
      </c>
      <c r="U280" s="26">
        <f>H279*$H$12/1200</f>
        <v>0</v>
      </c>
      <c r="V280" s="26">
        <f>I279*$I$12/1200</f>
        <v>0</v>
      </c>
      <c r="W280" s="26">
        <f>IF(B279&gt;0,MIN($B$13,B279+O280,AE280),0)</f>
        <v>0</v>
      </c>
      <c r="X280" s="26">
        <f>IF(C279&gt;0,MIN($C$13,C279+P280,AF280),0)</f>
        <v>0</v>
      </c>
      <c r="Y280" s="26">
        <f>IF(D279&gt;0,MIN($D$13,D279+Q280,AG280),0)</f>
        <v>0</v>
      </c>
      <c r="Z280" s="26">
        <f>IF(E279&gt;0,MIN($E$13,E279+R280,AH280),0)</f>
        <v>0</v>
      </c>
      <c r="AA280" s="26">
        <f>IF(F279&gt;0,MIN($F$13,F279+S280,AI280),0)</f>
        <v>0</v>
      </c>
      <c r="AB280" s="26">
        <f>IF(G279&gt;0,MIN($G$13,G279+T280,AJ280),0)</f>
        <v>0</v>
      </c>
      <c r="AC280" s="26">
        <f>IF(H279&gt;0,MIN($H$13,H279+U280,AK280),0)</f>
        <v>0</v>
      </c>
      <c r="AD280" s="26">
        <f>IF(I279&gt;0,MIN($I$13,I279+V280,AL280),0)</f>
        <v>0</v>
      </c>
      <c r="AE280" s="26">
        <f>$B$19</f>
        <v>795</v>
      </c>
      <c r="AF280" s="26">
        <f>AE280-W280</f>
        <v>795</v>
      </c>
      <c r="AG280" s="26">
        <f>AF280-X280</f>
        <v>795</v>
      </c>
      <c r="AH280" s="26">
        <f>AG280-Y280</f>
        <v>795</v>
      </c>
      <c r="AI280" s="26">
        <f>AH280-Z280</f>
        <v>795</v>
      </c>
      <c r="AJ280" s="26">
        <f>AI280-AA280</f>
        <v>795</v>
      </c>
      <c r="AK280" s="26">
        <f>AJ280-AB280</f>
        <v>795</v>
      </c>
      <c r="AL280" s="26">
        <f>AK280-AC280</f>
        <v>795</v>
      </c>
      <c r="AM280" s="26">
        <f>AL280-AD280</f>
        <v>795</v>
      </c>
      <c r="AN280" s="26">
        <f>B279+O280-W280</f>
        <v>0</v>
      </c>
      <c r="AO280" s="26">
        <f>C279+P280-X280</f>
        <v>0</v>
      </c>
      <c r="AP280" s="26">
        <f>D279+Q280-Y280</f>
        <v>0</v>
      </c>
      <c r="AQ280" s="26">
        <f>E279+R280-Z280</f>
        <v>0</v>
      </c>
      <c r="AR280" s="26">
        <f>F279+S280-AA280</f>
        <v>0</v>
      </c>
      <c r="AS280" s="26">
        <f>G279+T280-AB280</f>
        <v>0</v>
      </c>
      <c r="AT280" s="26">
        <f>H279+U280-AC280</f>
        <v>0</v>
      </c>
      <c r="AU280" s="26">
        <f>I279+V280-AD280</f>
        <v>0</v>
      </c>
      <c r="AV280" s="26">
        <f>AM280</f>
        <v>795</v>
      </c>
      <c r="AW280" s="26">
        <f>AV280-BE280</f>
        <v>795</v>
      </c>
      <c r="AX280" s="26">
        <f>AW280-BF280</f>
        <v>795</v>
      </c>
      <c r="AY280" s="26">
        <f>AX280-BG280</f>
        <v>795</v>
      </c>
      <c r="AZ280" s="26">
        <f>AY280-BH280</f>
        <v>795</v>
      </c>
      <c r="BA280" s="26">
        <f>AZ280-BI280</f>
        <v>795</v>
      </c>
      <c r="BB280" s="26">
        <f>BA280-BJ280</f>
        <v>795</v>
      </c>
      <c r="BC280" s="26">
        <f>BB280-BK280</f>
        <v>795</v>
      </c>
      <c r="BD280" s="26">
        <f>BC280-BL280</f>
        <v>795</v>
      </c>
      <c r="BE280" s="26">
        <f>IF(AV280&gt;0.005,MIN(AV280,INDEX($AN280:$AU280,1,B$32)),0)</f>
        <v>0</v>
      </c>
      <c r="BF280" s="26">
        <f>IF(AW280&gt;0.005,MIN(AW280,INDEX($AN280:$AU280,1,C$32)),0)</f>
        <v>0</v>
      </c>
      <c r="BG280" s="26">
        <f>IF(AX280&gt;0.005,MIN(AX280,INDEX($AN280:$AU280,1,D$32)),0)</f>
        <v>0</v>
      </c>
      <c r="BH280" s="26">
        <f>IF(AY280&gt;0.005,MIN(AY280,INDEX($AN280:$AU280,1,E$32)),0)</f>
        <v>0</v>
      </c>
      <c r="BI280" s="26">
        <f>IF(AZ280&gt;0.005,MIN(AZ280,INDEX($AN280:$AU280,1,F$32)),0)</f>
        <v>0</v>
      </c>
      <c r="BJ280" s="26">
        <f>IF(BA280&gt;0.005,MIN(BA280,INDEX($AN280:$AU280,1,G$32)),0)</f>
        <v>0</v>
      </c>
      <c r="BK280" s="26">
        <f>IF(BB280&gt;0.005,MIN(BB280,INDEX($AN280:$AU280,1,H$32)),0)</f>
        <v>0</v>
      </c>
      <c r="BL280" s="26">
        <f>IF(BC280&gt;0.005,MIN(BC280,INDEX($AN280:$AU280,1,I$32)),0)</f>
        <v>0</v>
      </c>
      <c r="BM280" s="27">
        <f>IF(M280-J280&gt;0.005,1,0)</f>
        <v>0</v>
      </c>
    </row>
    <row r="281">
      <c r="A281" s="14" t="n">
        <v>245</v>
      </c>
      <c r="B281" s="26">
        <f>IF(AN281-INDEX($BE281:$BL281,1,$J$22)&lt;0.5,0,AN281-INDEX($BE281:$BL281,1,$J$22))</f>
        <v>0</v>
      </c>
      <c r="C281" s="26">
        <f>IF(AO281-INDEX($BE281:$BL281,1,$J$23)&lt;0.5,0,AO281-INDEX($BE281:$BL281,1,$J$23))</f>
        <v>0</v>
      </c>
      <c r="D281" s="26">
        <f>IF(AP281-INDEX($BE281:$BL281,1,$J$24)&lt;0.5,0,AP281-INDEX($BE281:$BL281,1,$J$24))</f>
        <v>0</v>
      </c>
      <c r="E281" s="26">
        <f>IF(AQ281-INDEX($BE281:$BL281,1,$J$25)&lt;0.5,0,AQ281-INDEX($BE281:$BL281,1,$J$25))</f>
        <v>0</v>
      </c>
      <c r="F281" s="26">
        <f>IF(AR281-INDEX($BE281:$BL281,1,$J$26)&lt;0.5,0,AR281-INDEX($BE281:$BL281,1,$J$26))</f>
        <v>0</v>
      </c>
      <c r="G281" s="26">
        <f>IF(AS281-INDEX($BE281:$BL281,1,$J$27)&lt;0.5,0,AS281-INDEX($BE281:$BL281,1,$J$27))</f>
        <v>0</v>
      </c>
      <c r="H281" s="26">
        <f>IF(AT281-INDEX($BE281:$BL281,1,$J$28)&lt;0.5,0,AT281-INDEX($BE281:$BL281,1,$J$28))</f>
        <v>0</v>
      </c>
      <c r="I281" s="26">
        <f>IF(AU281-INDEX($BE281:$BL281,1,$J$29)&lt;0.5,0,AU281-INDEX($BE281:$BL281,1,$J$29))</f>
        <v>0</v>
      </c>
      <c r="J281" s="13">
        <f>SUM(B281:I281)</f>
        <v>0</v>
      </c>
      <c r="K281" s="26">
        <f>SUM(O281:V281)</f>
        <v>0</v>
      </c>
      <c r="L281" s="26">
        <f>SUM(W281:AD281)+SUM(BE281:BL281)</f>
        <v>0</v>
      </c>
      <c r="M281" s="26">
        <f>J280</f>
        <v>0</v>
      </c>
      <c r="N281" s="27">
        <f>IF(M281&gt;0,1,0)</f>
        <v>0</v>
      </c>
      <c r="O281" s="26">
        <f>B280*$B$12/1200</f>
        <v>0</v>
      </c>
      <c r="P281" s="26">
        <f>C280*$C$12/1200</f>
        <v>0</v>
      </c>
      <c r="Q281" s="26">
        <f>D280*$D$12/1200</f>
        <v>0</v>
      </c>
      <c r="R281" s="26">
        <f>E280*$E$12/1200</f>
        <v>0</v>
      </c>
      <c r="S281" s="26">
        <f>F280*$F$12/1200</f>
        <v>0</v>
      </c>
      <c r="T281" s="26">
        <f>G280*$G$12/1200</f>
        <v>0</v>
      </c>
      <c r="U281" s="26">
        <f>H280*$H$12/1200</f>
        <v>0</v>
      </c>
      <c r="V281" s="26">
        <f>I280*$I$12/1200</f>
        <v>0</v>
      </c>
      <c r="W281" s="26">
        <f>IF(B280&gt;0,MIN($B$13,B280+O281,AE281),0)</f>
        <v>0</v>
      </c>
      <c r="X281" s="26">
        <f>IF(C280&gt;0,MIN($C$13,C280+P281,AF281),0)</f>
        <v>0</v>
      </c>
      <c r="Y281" s="26">
        <f>IF(D280&gt;0,MIN($D$13,D280+Q281,AG281),0)</f>
        <v>0</v>
      </c>
      <c r="Z281" s="26">
        <f>IF(E280&gt;0,MIN($E$13,E280+R281,AH281),0)</f>
        <v>0</v>
      </c>
      <c r="AA281" s="26">
        <f>IF(F280&gt;0,MIN($F$13,F280+S281,AI281),0)</f>
        <v>0</v>
      </c>
      <c r="AB281" s="26">
        <f>IF(G280&gt;0,MIN($G$13,G280+T281,AJ281),0)</f>
        <v>0</v>
      </c>
      <c r="AC281" s="26">
        <f>IF(H280&gt;0,MIN($H$13,H280+U281,AK281),0)</f>
        <v>0</v>
      </c>
      <c r="AD281" s="26">
        <f>IF(I280&gt;0,MIN($I$13,I280+V281,AL281),0)</f>
        <v>0</v>
      </c>
      <c r="AE281" s="26">
        <f>$B$19</f>
        <v>795</v>
      </c>
      <c r="AF281" s="26">
        <f>AE281-W281</f>
        <v>795</v>
      </c>
      <c r="AG281" s="26">
        <f>AF281-X281</f>
        <v>795</v>
      </c>
      <c r="AH281" s="26">
        <f>AG281-Y281</f>
        <v>795</v>
      </c>
      <c r="AI281" s="26">
        <f>AH281-Z281</f>
        <v>795</v>
      </c>
      <c r="AJ281" s="26">
        <f>AI281-AA281</f>
        <v>795</v>
      </c>
      <c r="AK281" s="26">
        <f>AJ281-AB281</f>
        <v>795</v>
      </c>
      <c r="AL281" s="26">
        <f>AK281-AC281</f>
        <v>795</v>
      </c>
      <c r="AM281" s="26">
        <f>AL281-AD281</f>
        <v>795</v>
      </c>
      <c r="AN281" s="26">
        <f>B280+O281-W281</f>
        <v>0</v>
      </c>
      <c r="AO281" s="26">
        <f>C280+P281-X281</f>
        <v>0</v>
      </c>
      <c r="AP281" s="26">
        <f>D280+Q281-Y281</f>
        <v>0</v>
      </c>
      <c r="AQ281" s="26">
        <f>E280+R281-Z281</f>
        <v>0</v>
      </c>
      <c r="AR281" s="26">
        <f>F280+S281-AA281</f>
        <v>0</v>
      </c>
      <c r="AS281" s="26">
        <f>G280+T281-AB281</f>
        <v>0</v>
      </c>
      <c r="AT281" s="26">
        <f>H280+U281-AC281</f>
        <v>0</v>
      </c>
      <c r="AU281" s="26">
        <f>I280+V281-AD281</f>
        <v>0</v>
      </c>
      <c r="AV281" s="26">
        <f>AM281</f>
        <v>795</v>
      </c>
      <c r="AW281" s="26">
        <f>AV281-BE281</f>
        <v>795</v>
      </c>
      <c r="AX281" s="26">
        <f>AW281-BF281</f>
        <v>795</v>
      </c>
      <c r="AY281" s="26">
        <f>AX281-BG281</f>
        <v>795</v>
      </c>
      <c r="AZ281" s="26">
        <f>AY281-BH281</f>
        <v>795</v>
      </c>
      <c r="BA281" s="26">
        <f>AZ281-BI281</f>
        <v>795</v>
      </c>
      <c r="BB281" s="26">
        <f>BA281-BJ281</f>
        <v>795</v>
      </c>
      <c r="BC281" s="26">
        <f>BB281-BK281</f>
        <v>795</v>
      </c>
      <c r="BD281" s="26">
        <f>BC281-BL281</f>
        <v>795</v>
      </c>
      <c r="BE281" s="26">
        <f>IF(AV281&gt;0.005,MIN(AV281,INDEX($AN281:$AU281,1,B$32)),0)</f>
        <v>0</v>
      </c>
      <c r="BF281" s="26">
        <f>IF(AW281&gt;0.005,MIN(AW281,INDEX($AN281:$AU281,1,C$32)),0)</f>
        <v>0</v>
      </c>
      <c r="BG281" s="26">
        <f>IF(AX281&gt;0.005,MIN(AX281,INDEX($AN281:$AU281,1,D$32)),0)</f>
        <v>0</v>
      </c>
      <c r="BH281" s="26">
        <f>IF(AY281&gt;0.005,MIN(AY281,INDEX($AN281:$AU281,1,E$32)),0)</f>
        <v>0</v>
      </c>
      <c r="BI281" s="26">
        <f>IF(AZ281&gt;0.005,MIN(AZ281,INDEX($AN281:$AU281,1,F$32)),0)</f>
        <v>0</v>
      </c>
      <c r="BJ281" s="26">
        <f>IF(BA281&gt;0.005,MIN(BA281,INDEX($AN281:$AU281,1,G$32)),0)</f>
        <v>0</v>
      </c>
      <c r="BK281" s="26">
        <f>IF(BB281&gt;0.005,MIN(BB281,INDEX($AN281:$AU281,1,H$32)),0)</f>
        <v>0</v>
      </c>
      <c r="BL281" s="26">
        <f>IF(BC281&gt;0.005,MIN(BC281,INDEX($AN281:$AU281,1,I$32)),0)</f>
        <v>0</v>
      </c>
      <c r="BM281" s="27">
        <f>IF(M281-J281&gt;0.005,1,0)</f>
        <v>0</v>
      </c>
    </row>
    <row r="282">
      <c r="A282" s="14" t="n">
        <v>246</v>
      </c>
      <c r="B282" s="26">
        <f>IF(AN282-INDEX($BE282:$BL282,1,$J$22)&lt;0.5,0,AN282-INDEX($BE282:$BL282,1,$J$22))</f>
        <v>0</v>
      </c>
      <c r="C282" s="26">
        <f>IF(AO282-INDEX($BE282:$BL282,1,$J$23)&lt;0.5,0,AO282-INDEX($BE282:$BL282,1,$J$23))</f>
        <v>0</v>
      </c>
      <c r="D282" s="26">
        <f>IF(AP282-INDEX($BE282:$BL282,1,$J$24)&lt;0.5,0,AP282-INDEX($BE282:$BL282,1,$J$24))</f>
        <v>0</v>
      </c>
      <c r="E282" s="26">
        <f>IF(AQ282-INDEX($BE282:$BL282,1,$J$25)&lt;0.5,0,AQ282-INDEX($BE282:$BL282,1,$J$25))</f>
        <v>0</v>
      </c>
      <c r="F282" s="26">
        <f>IF(AR282-INDEX($BE282:$BL282,1,$J$26)&lt;0.5,0,AR282-INDEX($BE282:$BL282,1,$J$26))</f>
        <v>0</v>
      </c>
      <c r="G282" s="26">
        <f>IF(AS282-INDEX($BE282:$BL282,1,$J$27)&lt;0.5,0,AS282-INDEX($BE282:$BL282,1,$J$27))</f>
        <v>0</v>
      </c>
      <c r="H282" s="26">
        <f>IF(AT282-INDEX($BE282:$BL282,1,$J$28)&lt;0.5,0,AT282-INDEX($BE282:$BL282,1,$J$28))</f>
        <v>0</v>
      </c>
      <c r="I282" s="26">
        <f>IF(AU282-INDEX($BE282:$BL282,1,$J$29)&lt;0.5,0,AU282-INDEX($BE282:$BL282,1,$J$29))</f>
        <v>0</v>
      </c>
      <c r="J282" s="13">
        <f>SUM(B282:I282)</f>
        <v>0</v>
      </c>
      <c r="K282" s="26">
        <f>SUM(O282:V282)</f>
        <v>0</v>
      </c>
      <c r="L282" s="26">
        <f>SUM(W282:AD282)+SUM(BE282:BL282)</f>
        <v>0</v>
      </c>
      <c r="M282" s="26">
        <f>J281</f>
        <v>0</v>
      </c>
      <c r="N282" s="27">
        <f>IF(M282&gt;0,1,0)</f>
        <v>0</v>
      </c>
      <c r="O282" s="26">
        <f>B281*$B$12/1200</f>
        <v>0</v>
      </c>
      <c r="P282" s="26">
        <f>C281*$C$12/1200</f>
        <v>0</v>
      </c>
      <c r="Q282" s="26">
        <f>D281*$D$12/1200</f>
        <v>0</v>
      </c>
      <c r="R282" s="26">
        <f>E281*$E$12/1200</f>
        <v>0</v>
      </c>
      <c r="S282" s="26">
        <f>F281*$F$12/1200</f>
        <v>0</v>
      </c>
      <c r="T282" s="26">
        <f>G281*$G$12/1200</f>
        <v>0</v>
      </c>
      <c r="U282" s="26">
        <f>H281*$H$12/1200</f>
        <v>0</v>
      </c>
      <c r="V282" s="26">
        <f>I281*$I$12/1200</f>
        <v>0</v>
      </c>
      <c r="W282" s="26">
        <f>IF(B281&gt;0,MIN($B$13,B281+O282,AE282),0)</f>
        <v>0</v>
      </c>
      <c r="X282" s="26">
        <f>IF(C281&gt;0,MIN($C$13,C281+P282,AF282),0)</f>
        <v>0</v>
      </c>
      <c r="Y282" s="26">
        <f>IF(D281&gt;0,MIN($D$13,D281+Q282,AG282),0)</f>
        <v>0</v>
      </c>
      <c r="Z282" s="26">
        <f>IF(E281&gt;0,MIN($E$13,E281+R282,AH282),0)</f>
        <v>0</v>
      </c>
      <c r="AA282" s="26">
        <f>IF(F281&gt;0,MIN($F$13,F281+S282,AI282),0)</f>
        <v>0</v>
      </c>
      <c r="AB282" s="26">
        <f>IF(G281&gt;0,MIN($G$13,G281+T282,AJ282),0)</f>
        <v>0</v>
      </c>
      <c r="AC282" s="26">
        <f>IF(H281&gt;0,MIN($H$13,H281+U282,AK282),0)</f>
        <v>0</v>
      </c>
      <c r="AD282" s="26">
        <f>IF(I281&gt;0,MIN($I$13,I281+V282,AL282),0)</f>
        <v>0</v>
      </c>
      <c r="AE282" s="26">
        <f>$B$19</f>
        <v>795</v>
      </c>
      <c r="AF282" s="26">
        <f>AE282-W282</f>
        <v>795</v>
      </c>
      <c r="AG282" s="26">
        <f>AF282-X282</f>
        <v>795</v>
      </c>
      <c r="AH282" s="26">
        <f>AG282-Y282</f>
        <v>795</v>
      </c>
      <c r="AI282" s="26">
        <f>AH282-Z282</f>
        <v>795</v>
      </c>
      <c r="AJ282" s="26">
        <f>AI282-AA282</f>
        <v>795</v>
      </c>
      <c r="AK282" s="26">
        <f>AJ282-AB282</f>
        <v>795</v>
      </c>
      <c r="AL282" s="26">
        <f>AK282-AC282</f>
        <v>795</v>
      </c>
      <c r="AM282" s="26">
        <f>AL282-AD282</f>
        <v>795</v>
      </c>
      <c r="AN282" s="26">
        <f>B281+O282-W282</f>
        <v>0</v>
      </c>
      <c r="AO282" s="26">
        <f>C281+P282-X282</f>
        <v>0</v>
      </c>
      <c r="AP282" s="26">
        <f>D281+Q282-Y282</f>
        <v>0</v>
      </c>
      <c r="AQ282" s="26">
        <f>E281+R282-Z282</f>
        <v>0</v>
      </c>
      <c r="AR282" s="26">
        <f>F281+S282-AA282</f>
        <v>0</v>
      </c>
      <c r="AS282" s="26">
        <f>G281+T282-AB282</f>
        <v>0</v>
      </c>
      <c r="AT282" s="26">
        <f>H281+U282-AC282</f>
        <v>0</v>
      </c>
      <c r="AU282" s="26">
        <f>I281+V282-AD282</f>
        <v>0</v>
      </c>
      <c r="AV282" s="26">
        <f>AM282</f>
        <v>795</v>
      </c>
      <c r="AW282" s="26">
        <f>AV282-BE282</f>
        <v>795</v>
      </c>
      <c r="AX282" s="26">
        <f>AW282-BF282</f>
        <v>795</v>
      </c>
      <c r="AY282" s="26">
        <f>AX282-BG282</f>
        <v>795</v>
      </c>
      <c r="AZ282" s="26">
        <f>AY282-BH282</f>
        <v>795</v>
      </c>
      <c r="BA282" s="26">
        <f>AZ282-BI282</f>
        <v>795</v>
      </c>
      <c r="BB282" s="26">
        <f>BA282-BJ282</f>
        <v>795</v>
      </c>
      <c r="BC282" s="26">
        <f>BB282-BK282</f>
        <v>795</v>
      </c>
      <c r="BD282" s="26">
        <f>BC282-BL282</f>
        <v>795</v>
      </c>
      <c r="BE282" s="26">
        <f>IF(AV282&gt;0.005,MIN(AV282,INDEX($AN282:$AU282,1,B$32)),0)</f>
        <v>0</v>
      </c>
      <c r="BF282" s="26">
        <f>IF(AW282&gt;0.005,MIN(AW282,INDEX($AN282:$AU282,1,C$32)),0)</f>
        <v>0</v>
      </c>
      <c r="BG282" s="26">
        <f>IF(AX282&gt;0.005,MIN(AX282,INDEX($AN282:$AU282,1,D$32)),0)</f>
        <v>0</v>
      </c>
      <c r="BH282" s="26">
        <f>IF(AY282&gt;0.005,MIN(AY282,INDEX($AN282:$AU282,1,E$32)),0)</f>
        <v>0</v>
      </c>
      <c r="BI282" s="26">
        <f>IF(AZ282&gt;0.005,MIN(AZ282,INDEX($AN282:$AU282,1,F$32)),0)</f>
        <v>0</v>
      </c>
      <c r="BJ282" s="26">
        <f>IF(BA282&gt;0.005,MIN(BA282,INDEX($AN282:$AU282,1,G$32)),0)</f>
        <v>0</v>
      </c>
      <c r="BK282" s="26">
        <f>IF(BB282&gt;0.005,MIN(BB282,INDEX($AN282:$AU282,1,H$32)),0)</f>
        <v>0</v>
      </c>
      <c r="BL282" s="26">
        <f>IF(BC282&gt;0.005,MIN(BC282,INDEX($AN282:$AU282,1,I$32)),0)</f>
        <v>0</v>
      </c>
      <c r="BM282" s="27">
        <f>IF(M282-J282&gt;0.005,1,0)</f>
        <v>0</v>
      </c>
    </row>
    <row r="283">
      <c r="A283" s="14" t="n">
        <v>247</v>
      </c>
      <c r="B283" s="26">
        <f>IF(AN283-INDEX($BE283:$BL283,1,$J$22)&lt;0.5,0,AN283-INDEX($BE283:$BL283,1,$J$22))</f>
        <v>0</v>
      </c>
      <c r="C283" s="26">
        <f>IF(AO283-INDEX($BE283:$BL283,1,$J$23)&lt;0.5,0,AO283-INDEX($BE283:$BL283,1,$J$23))</f>
        <v>0</v>
      </c>
      <c r="D283" s="26">
        <f>IF(AP283-INDEX($BE283:$BL283,1,$J$24)&lt;0.5,0,AP283-INDEX($BE283:$BL283,1,$J$24))</f>
        <v>0</v>
      </c>
      <c r="E283" s="26">
        <f>IF(AQ283-INDEX($BE283:$BL283,1,$J$25)&lt;0.5,0,AQ283-INDEX($BE283:$BL283,1,$J$25))</f>
        <v>0</v>
      </c>
      <c r="F283" s="26">
        <f>IF(AR283-INDEX($BE283:$BL283,1,$J$26)&lt;0.5,0,AR283-INDEX($BE283:$BL283,1,$J$26))</f>
        <v>0</v>
      </c>
      <c r="G283" s="26">
        <f>IF(AS283-INDEX($BE283:$BL283,1,$J$27)&lt;0.5,0,AS283-INDEX($BE283:$BL283,1,$J$27))</f>
        <v>0</v>
      </c>
      <c r="H283" s="26">
        <f>IF(AT283-INDEX($BE283:$BL283,1,$J$28)&lt;0.5,0,AT283-INDEX($BE283:$BL283,1,$J$28))</f>
        <v>0</v>
      </c>
      <c r="I283" s="26">
        <f>IF(AU283-INDEX($BE283:$BL283,1,$J$29)&lt;0.5,0,AU283-INDEX($BE283:$BL283,1,$J$29))</f>
        <v>0</v>
      </c>
      <c r="J283" s="13">
        <f>SUM(B283:I283)</f>
        <v>0</v>
      </c>
      <c r="K283" s="26">
        <f>SUM(O283:V283)</f>
        <v>0</v>
      </c>
      <c r="L283" s="26">
        <f>SUM(W283:AD283)+SUM(BE283:BL283)</f>
        <v>0</v>
      </c>
      <c r="M283" s="26">
        <f>J282</f>
        <v>0</v>
      </c>
      <c r="N283" s="27">
        <f>IF(M283&gt;0,1,0)</f>
        <v>0</v>
      </c>
      <c r="O283" s="26">
        <f>B282*$B$12/1200</f>
        <v>0</v>
      </c>
      <c r="P283" s="26">
        <f>C282*$C$12/1200</f>
        <v>0</v>
      </c>
      <c r="Q283" s="26">
        <f>D282*$D$12/1200</f>
        <v>0</v>
      </c>
      <c r="R283" s="26">
        <f>E282*$E$12/1200</f>
        <v>0</v>
      </c>
      <c r="S283" s="26">
        <f>F282*$F$12/1200</f>
        <v>0</v>
      </c>
      <c r="T283" s="26">
        <f>G282*$G$12/1200</f>
        <v>0</v>
      </c>
      <c r="U283" s="26">
        <f>H282*$H$12/1200</f>
        <v>0</v>
      </c>
      <c r="V283" s="26">
        <f>I282*$I$12/1200</f>
        <v>0</v>
      </c>
      <c r="W283" s="26">
        <f>IF(B282&gt;0,MIN($B$13,B282+O283,AE283),0)</f>
        <v>0</v>
      </c>
      <c r="X283" s="26">
        <f>IF(C282&gt;0,MIN($C$13,C282+P283,AF283),0)</f>
        <v>0</v>
      </c>
      <c r="Y283" s="26">
        <f>IF(D282&gt;0,MIN($D$13,D282+Q283,AG283),0)</f>
        <v>0</v>
      </c>
      <c r="Z283" s="26">
        <f>IF(E282&gt;0,MIN($E$13,E282+R283,AH283),0)</f>
        <v>0</v>
      </c>
      <c r="AA283" s="26">
        <f>IF(F282&gt;0,MIN($F$13,F282+S283,AI283),0)</f>
        <v>0</v>
      </c>
      <c r="AB283" s="26">
        <f>IF(G282&gt;0,MIN($G$13,G282+T283,AJ283),0)</f>
        <v>0</v>
      </c>
      <c r="AC283" s="26">
        <f>IF(H282&gt;0,MIN($H$13,H282+U283,AK283),0)</f>
        <v>0</v>
      </c>
      <c r="AD283" s="26">
        <f>IF(I282&gt;0,MIN($I$13,I282+V283,AL283),0)</f>
        <v>0</v>
      </c>
      <c r="AE283" s="26">
        <f>$B$19</f>
        <v>795</v>
      </c>
      <c r="AF283" s="26">
        <f>AE283-W283</f>
        <v>795</v>
      </c>
      <c r="AG283" s="26">
        <f>AF283-X283</f>
        <v>795</v>
      </c>
      <c r="AH283" s="26">
        <f>AG283-Y283</f>
        <v>795</v>
      </c>
      <c r="AI283" s="26">
        <f>AH283-Z283</f>
        <v>795</v>
      </c>
      <c r="AJ283" s="26">
        <f>AI283-AA283</f>
        <v>795</v>
      </c>
      <c r="AK283" s="26">
        <f>AJ283-AB283</f>
        <v>795</v>
      </c>
      <c r="AL283" s="26">
        <f>AK283-AC283</f>
        <v>795</v>
      </c>
      <c r="AM283" s="26">
        <f>AL283-AD283</f>
        <v>795</v>
      </c>
      <c r="AN283" s="26">
        <f>B282+O283-W283</f>
        <v>0</v>
      </c>
      <c r="AO283" s="26">
        <f>C282+P283-X283</f>
        <v>0</v>
      </c>
      <c r="AP283" s="26">
        <f>D282+Q283-Y283</f>
        <v>0</v>
      </c>
      <c r="AQ283" s="26">
        <f>E282+R283-Z283</f>
        <v>0</v>
      </c>
      <c r="AR283" s="26">
        <f>F282+S283-AA283</f>
        <v>0</v>
      </c>
      <c r="AS283" s="26">
        <f>G282+T283-AB283</f>
        <v>0</v>
      </c>
      <c r="AT283" s="26">
        <f>H282+U283-AC283</f>
        <v>0</v>
      </c>
      <c r="AU283" s="26">
        <f>I282+V283-AD283</f>
        <v>0</v>
      </c>
      <c r="AV283" s="26">
        <f>AM283</f>
        <v>795</v>
      </c>
      <c r="AW283" s="26">
        <f>AV283-BE283</f>
        <v>795</v>
      </c>
      <c r="AX283" s="26">
        <f>AW283-BF283</f>
        <v>795</v>
      </c>
      <c r="AY283" s="26">
        <f>AX283-BG283</f>
        <v>795</v>
      </c>
      <c r="AZ283" s="26">
        <f>AY283-BH283</f>
        <v>795</v>
      </c>
      <c r="BA283" s="26">
        <f>AZ283-BI283</f>
        <v>795</v>
      </c>
      <c r="BB283" s="26">
        <f>BA283-BJ283</f>
        <v>795</v>
      </c>
      <c r="BC283" s="26">
        <f>BB283-BK283</f>
        <v>795</v>
      </c>
      <c r="BD283" s="26">
        <f>BC283-BL283</f>
        <v>795</v>
      </c>
      <c r="BE283" s="26">
        <f>IF(AV283&gt;0.005,MIN(AV283,INDEX($AN283:$AU283,1,B$32)),0)</f>
        <v>0</v>
      </c>
      <c r="BF283" s="26">
        <f>IF(AW283&gt;0.005,MIN(AW283,INDEX($AN283:$AU283,1,C$32)),0)</f>
        <v>0</v>
      </c>
      <c r="BG283" s="26">
        <f>IF(AX283&gt;0.005,MIN(AX283,INDEX($AN283:$AU283,1,D$32)),0)</f>
        <v>0</v>
      </c>
      <c r="BH283" s="26">
        <f>IF(AY283&gt;0.005,MIN(AY283,INDEX($AN283:$AU283,1,E$32)),0)</f>
        <v>0</v>
      </c>
      <c r="BI283" s="26">
        <f>IF(AZ283&gt;0.005,MIN(AZ283,INDEX($AN283:$AU283,1,F$32)),0)</f>
        <v>0</v>
      </c>
      <c r="BJ283" s="26">
        <f>IF(BA283&gt;0.005,MIN(BA283,INDEX($AN283:$AU283,1,G$32)),0)</f>
        <v>0</v>
      </c>
      <c r="BK283" s="26">
        <f>IF(BB283&gt;0.005,MIN(BB283,INDEX($AN283:$AU283,1,H$32)),0)</f>
        <v>0</v>
      </c>
      <c r="BL283" s="26">
        <f>IF(BC283&gt;0.005,MIN(BC283,INDEX($AN283:$AU283,1,I$32)),0)</f>
        <v>0</v>
      </c>
      <c r="BM283" s="27">
        <f>IF(M283-J283&gt;0.005,1,0)</f>
        <v>0</v>
      </c>
    </row>
    <row r="284">
      <c r="A284" s="14" t="n">
        <v>248</v>
      </c>
      <c r="B284" s="26">
        <f>IF(AN284-INDEX($BE284:$BL284,1,$J$22)&lt;0.5,0,AN284-INDEX($BE284:$BL284,1,$J$22))</f>
        <v>0</v>
      </c>
      <c r="C284" s="26">
        <f>IF(AO284-INDEX($BE284:$BL284,1,$J$23)&lt;0.5,0,AO284-INDEX($BE284:$BL284,1,$J$23))</f>
        <v>0</v>
      </c>
      <c r="D284" s="26">
        <f>IF(AP284-INDEX($BE284:$BL284,1,$J$24)&lt;0.5,0,AP284-INDEX($BE284:$BL284,1,$J$24))</f>
        <v>0</v>
      </c>
      <c r="E284" s="26">
        <f>IF(AQ284-INDEX($BE284:$BL284,1,$J$25)&lt;0.5,0,AQ284-INDEX($BE284:$BL284,1,$J$25))</f>
        <v>0</v>
      </c>
      <c r="F284" s="26">
        <f>IF(AR284-INDEX($BE284:$BL284,1,$J$26)&lt;0.5,0,AR284-INDEX($BE284:$BL284,1,$J$26))</f>
        <v>0</v>
      </c>
      <c r="G284" s="26">
        <f>IF(AS284-INDEX($BE284:$BL284,1,$J$27)&lt;0.5,0,AS284-INDEX($BE284:$BL284,1,$J$27))</f>
        <v>0</v>
      </c>
      <c r="H284" s="26">
        <f>IF(AT284-INDEX($BE284:$BL284,1,$J$28)&lt;0.5,0,AT284-INDEX($BE284:$BL284,1,$J$28))</f>
        <v>0</v>
      </c>
      <c r="I284" s="26">
        <f>IF(AU284-INDEX($BE284:$BL284,1,$J$29)&lt;0.5,0,AU284-INDEX($BE284:$BL284,1,$J$29))</f>
        <v>0</v>
      </c>
      <c r="J284" s="13">
        <f>SUM(B284:I284)</f>
        <v>0</v>
      </c>
      <c r="K284" s="26">
        <f>SUM(O284:V284)</f>
        <v>0</v>
      </c>
      <c r="L284" s="26">
        <f>SUM(W284:AD284)+SUM(BE284:BL284)</f>
        <v>0</v>
      </c>
      <c r="M284" s="26">
        <f>J283</f>
        <v>0</v>
      </c>
      <c r="N284" s="27">
        <f>IF(M284&gt;0,1,0)</f>
        <v>0</v>
      </c>
      <c r="O284" s="26">
        <f>B283*$B$12/1200</f>
        <v>0</v>
      </c>
      <c r="P284" s="26">
        <f>C283*$C$12/1200</f>
        <v>0</v>
      </c>
      <c r="Q284" s="26">
        <f>D283*$D$12/1200</f>
        <v>0</v>
      </c>
      <c r="R284" s="26">
        <f>E283*$E$12/1200</f>
        <v>0</v>
      </c>
      <c r="S284" s="26">
        <f>F283*$F$12/1200</f>
        <v>0</v>
      </c>
      <c r="T284" s="26">
        <f>G283*$G$12/1200</f>
        <v>0</v>
      </c>
      <c r="U284" s="26">
        <f>H283*$H$12/1200</f>
        <v>0</v>
      </c>
      <c r="V284" s="26">
        <f>I283*$I$12/1200</f>
        <v>0</v>
      </c>
      <c r="W284" s="26">
        <f>IF(B283&gt;0,MIN($B$13,B283+O284,AE284),0)</f>
        <v>0</v>
      </c>
      <c r="X284" s="26">
        <f>IF(C283&gt;0,MIN($C$13,C283+P284,AF284),0)</f>
        <v>0</v>
      </c>
      <c r="Y284" s="26">
        <f>IF(D283&gt;0,MIN($D$13,D283+Q284,AG284),0)</f>
        <v>0</v>
      </c>
      <c r="Z284" s="26">
        <f>IF(E283&gt;0,MIN($E$13,E283+R284,AH284),0)</f>
        <v>0</v>
      </c>
      <c r="AA284" s="26">
        <f>IF(F283&gt;0,MIN($F$13,F283+S284,AI284),0)</f>
        <v>0</v>
      </c>
      <c r="AB284" s="26">
        <f>IF(G283&gt;0,MIN($G$13,G283+T284,AJ284),0)</f>
        <v>0</v>
      </c>
      <c r="AC284" s="26">
        <f>IF(H283&gt;0,MIN($H$13,H283+U284,AK284),0)</f>
        <v>0</v>
      </c>
      <c r="AD284" s="26">
        <f>IF(I283&gt;0,MIN($I$13,I283+V284,AL284),0)</f>
        <v>0</v>
      </c>
      <c r="AE284" s="26">
        <f>$B$19</f>
        <v>795</v>
      </c>
      <c r="AF284" s="26">
        <f>AE284-W284</f>
        <v>795</v>
      </c>
      <c r="AG284" s="26">
        <f>AF284-X284</f>
        <v>795</v>
      </c>
      <c r="AH284" s="26">
        <f>AG284-Y284</f>
        <v>795</v>
      </c>
      <c r="AI284" s="26">
        <f>AH284-Z284</f>
        <v>795</v>
      </c>
      <c r="AJ284" s="26">
        <f>AI284-AA284</f>
        <v>795</v>
      </c>
      <c r="AK284" s="26">
        <f>AJ284-AB284</f>
        <v>795</v>
      </c>
      <c r="AL284" s="26">
        <f>AK284-AC284</f>
        <v>795</v>
      </c>
      <c r="AM284" s="26">
        <f>AL284-AD284</f>
        <v>795</v>
      </c>
      <c r="AN284" s="26">
        <f>B283+O284-W284</f>
        <v>0</v>
      </c>
      <c r="AO284" s="26">
        <f>C283+P284-X284</f>
        <v>0</v>
      </c>
      <c r="AP284" s="26">
        <f>D283+Q284-Y284</f>
        <v>0</v>
      </c>
      <c r="AQ284" s="26">
        <f>E283+R284-Z284</f>
        <v>0</v>
      </c>
      <c r="AR284" s="26">
        <f>F283+S284-AA284</f>
        <v>0</v>
      </c>
      <c r="AS284" s="26">
        <f>G283+T284-AB284</f>
        <v>0</v>
      </c>
      <c r="AT284" s="26">
        <f>H283+U284-AC284</f>
        <v>0</v>
      </c>
      <c r="AU284" s="26">
        <f>I283+V284-AD284</f>
        <v>0</v>
      </c>
      <c r="AV284" s="26">
        <f>AM284</f>
        <v>795</v>
      </c>
      <c r="AW284" s="26">
        <f>AV284-BE284</f>
        <v>795</v>
      </c>
      <c r="AX284" s="26">
        <f>AW284-BF284</f>
        <v>795</v>
      </c>
      <c r="AY284" s="26">
        <f>AX284-BG284</f>
        <v>795</v>
      </c>
      <c r="AZ284" s="26">
        <f>AY284-BH284</f>
        <v>795</v>
      </c>
      <c r="BA284" s="26">
        <f>AZ284-BI284</f>
        <v>795</v>
      </c>
      <c r="BB284" s="26">
        <f>BA284-BJ284</f>
        <v>795</v>
      </c>
      <c r="BC284" s="26">
        <f>BB284-BK284</f>
        <v>795</v>
      </c>
      <c r="BD284" s="26">
        <f>BC284-BL284</f>
        <v>795</v>
      </c>
      <c r="BE284" s="26">
        <f>IF(AV284&gt;0.005,MIN(AV284,INDEX($AN284:$AU284,1,B$32)),0)</f>
        <v>0</v>
      </c>
      <c r="BF284" s="26">
        <f>IF(AW284&gt;0.005,MIN(AW284,INDEX($AN284:$AU284,1,C$32)),0)</f>
        <v>0</v>
      </c>
      <c r="BG284" s="26">
        <f>IF(AX284&gt;0.005,MIN(AX284,INDEX($AN284:$AU284,1,D$32)),0)</f>
        <v>0</v>
      </c>
      <c r="BH284" s="26">
        <f>IF(AY284&gt;0.005,MIN(AY284,INDEX($AN284:$AU284,1,E$32)),0)</f>
        <v>0</v>
      </c>
      <c r="BI284" s="26">
        <f>IF(AZ284&gt;0.005,MIN(AZ284,INDEX($AN284:$AU284,1,F$32)),0)</f>
        <v>0</v>
      </c>
      <c r="BJ284" s="26">
        <f>IF(BA284&gt;0.005,MIN(BA284,INDEX($AN284:$AU284,1,G$32)),0)</f>
        <v>0</v>
      </c>
      <c r="BK284" s="26">
        <f>IF(BB284&gt;0.005,MIN(BB284,INDEX($AN284:$AU284,1,H$32)),0)</f>
        <v>0</v>
      </c>
      <c r="BL284" s="26">
        <f>IF(BC284&gt;0.005,MIN(BC284,INDEX($AN284:$AU284,1,I$32)),0)</f>
        <v>0</v>
      </c>
      <c r="BM284" s="27">
        <f>IF(M284-J284&gt;0.005,1,0)</f>
        <v>0</v>
      </c>
    </row>
    <row r="285">
      <c r="A285" s="14" t="n">
        <v>249</v>
      </c>
      <c r="B285" s="26">
        <f>IF(AN285-INDEX($BE285:$BL285,1,$J$22)&lt;0.5,0,AN285-INDEX($BE285:$BL285,1,$J$22))</f>
        <v>0</v>
      </c>
      <c r="C285" s="26">
        <f>IF(AO285-INDEX($BE285:$BL285,1,$J$23)&lt;0.5,0,AO285-INDEX($BE285:$BL285,1,$J$23))</f>
        <v>0</v>
      </c>
      <c r="D285" s="26">
        <f>IF(AP285-INDEX($BE285:$BL285,1,$J$24)&lt;0.5,0,AP285-INDEX($BE285:$BL285,1,$J$24))</f>
        <v>0</v>
      </c>
      <c r="E285" s="26">
        <f>IF(AQ285-INDEX($BE285:$BL285,1,$J$25)&lt;0.5,0,AQ285-INDEX($BE285:$BL285,1,$J$25))</f>
        <v>0</v>
      </c>
      <c r="F285" s="26">
        <f>IF(AR285-INDEX($BE285:$BL285,1,$J$26)&lt;0.5,0,AR285-INDEX($BE285:$BL285,1,$J$26))</f>
        <v>0</v>
      </c>
      <c r="G285" s="26">
        <f>IF(AS285-INDEX($BE285:$BL285,1,$J$27)&lt;0.5,0,AS285-INDEX($BE285:$BL285,1,$J$27))</f>
        <v>0</v>
      </c>
      <c r="H285" s="26">
        <f>IF(AT285-INDEX($BE285:$BL285,1,$J$28)&lt;0.5,0,AT285-INDEX($BE285:$BL285,1,$J$28))</f>
        <v>0</v>
      </c>
      <c r="I285" s="26">
        <f>IF(AU285-INDEX($BE285:$BL285,1,$J$29)&lt;0.5,0,AU285-INDEX($BE285:$BL285,1,$J$29))</f>
        <v>0</v>
      </c>
      <c r="J285" s="13">
        <f>SUM(B285:I285)</f>
        <v>0</v>
      </c>
      <c r="K285" s="26">
        <f>SUM(O285:V285)</f>
        <v>0</v>
      </c>
      <c r="L285" s="26">
        <f>SUM(W285:AD285)+SUM(BE285:BL285)</f>
        <v>0</v>
      </c>
      <c r="M285" s="26">
        <f>J284</f>
        <v>0</v>
      </c>
      <c r="N285" s="27">
        <f>IF(M285&gt;0,1,0)</f>
        <v>0</v>
      </c>
      <c r="O285" s="26">
        <f>B284*$B$12/1200</f>
        <v>0</v>
      </c>
      <c r="P285" s="26">
        <f>C284*$C$12/1200</f>
        <v>0</v>
      </c>
      <c r="Q285" s="26">
        <f>D284*$D$12/1200</f>
        <v>0</v>
      </c>
      <c r="R285" s="26">
        <f>E284*$E$12/1200</f>
        <v>0</v>
      </c>
      <c r="S285" s="26">
        <f>F284*$F$12/1200</f>
        <v>0</v>
      </c>
      <c r="T285" s="26">
        <f>G284*$G$12/1200</f>
        <v>0</v>
      </c>
      <c r="U285" s="26">
        <f>H284*$H$12/1200</f>
        <v>0</v>
      </c>
      <c r="V285" s="26">
        <f>I284*$I$12/1200</f>
        <v>0</v>
      </c>
      <c r="W285" s="26">
        <f>IF(B284&gt;0,MIN($B$13,B284+O285,AE285),0)</f>
        <v>0</v>
      </c>
      <c r="X285" s="26">
        <f>IF(C284&gt;0,MIN($C$13,C284+P285,AF285),0)</f>
        <v>0</v>
      </c>
      <c r="Y285" s="26">
        <f>IF(D284&gt;0,MIN($D$13,D284+Q285,AG285),0)</f>
        <v>0</v>
      </c>
      <c r="Z285" s="26">
        <f>IF(E284&gt;0,MIN($E$13,E284+R285,AH285),0)</f>
        <v>0</v>
      </c>
      <c r="AA285" s="26">
        <f>IF(F284&gt;0,MIN($F$13,F284+S285,AI285),0)</f>
        <v>0</v>
      </c>
      <c r="AB285" s="26">
        <f>IF(G284&gt;0,MIN($G$13,G284+T285,AJ285),0)</f>
        <v>0</v>
      </c>
      <c r="AC285" s="26">
        <f>IF(H284&gt;0,MIN($H$13,H284+U285,AK285),0)</f>
        <v>0</v>
      </c>
      <c r="AD285" s="26">
        <f>IF(I284&gt;0,MIN($I$13,I284+V285,AL285),0)</f>
        <v>0</v>
      </c>
      <c r="AE285" s="26">
        <f>$B$19</f>
        <v>795</v>
      </c>
      <c r="AF285" s="26">
        <f>AE285-W285</f>
        <v>795</v>
      </c>
      <c r="AG285" s="26">
        <f>AF285-X285</f>
        <v>795</v>
      </c>
      <c r="AH285" s="26">
        <f>AG285-Y285</f>
        <v>795</v>
      </c>
      <c r="AI285" s="26">
        <f>AH285-Z285</f>
        <v>795</v>
      </c>
      <c r="AJ285" s="26">
        <f>AI285-AA285</f>
        <v>795</v>
      </c>
      <c r="AK285" s="26">
        <f>AJ285-AB285</f>
        <v>795</v>
      </c>
      <c r="AL285" s="26">
        <f>AK285-AC285</f>
        <v>795</v>
      </c>
      <c r="AM285" s="26">
        <f>AL285-AD285</f>
        <v>795</v>
      </c>
      <c r="AN285" s="26">
        <f>B284+O285-W285</f>
        <v>0</v>
      </c>
      <c r="AO285" s="26">
        <f>C284+P285-X285</f>
        <v>0</v>
      </c>
      <c r="AP285" s="26">
        <f>D284+Q285-Y285</f>
        <v>0</v>
      </c>
      <c r="AQ285" s="26">
        <f>E284+R285-Z285</f>
        <v>0</v>
      </c>
      <c r="AR285" s="26">
        <f>F284+S285-AA285</f>
        <v>0</v>
      </c>
      <c r="AS285" s="26">
        <f>G284+T285-AB285</f>
        <v>0</v>
      </c>
      <c r="AT285" s="26">
        <f>H284+U285-AC285</f>
        <v>0</v>
      </c>
      <c r="AU285" s="26">
        <f>I284+V285-AD285</f>
        <v>0</v>
      </c>
      <c r="AV285" s="26">
        <f>AM285</f>
        <v>795</v>
      </c>
      <c r="AW285" s="26">
        <f>AV285-BE285</f>
        <v>795</v>
      </c>
      <c r="AX285" s="26">
        <f>AW285-BF285</f>
        <v>795</v>
      </c>
      <c r="AY285" s="26">
        <f>AX285-BG285</f>
        <v>795</v>
      </c>
      <c r="AZ285" s="26">
        <f>AY285-BH285</f>
        <v>795</v>
      </c>
      <c r="BA285" s="26">
        <f>AZ285-BI285</f>
        <v>795</v>
      </c>
      <c r="BB285" s="26">
        <f>BA285-BJ285</f>
        <v>795</v>
      </c>
      <c r="BC285" s="26">
        <f>BB285-BK285</f>
        <v>795</v>
      </c>
      <c r="BD285" s="26">
        <f>BC285-BL285</f>
        <v>795</v>
      </c>
      <c r="BE285" s="26">
        <f>IF(AV285&gt;0.005,MIN(AV285,INDEX($AN285:$AU285,1,B$32)),0)</f>
        <v>0</v>
      </c>
      <c r="BF285" s="26">
        <f>IF(AW285&gt;0.005,MIN(AW285,INDEX($AN285:$AU285,1,C$32)),0)</f>
        <v>0</v>
      </c>
      <c r="BG285" s="26">
        <f>IF(AX285&gt;0.005,MIN(AX285,INDEX($AN285:$AU285,1,D$32)),0)</f>
        <v>0</v>
      </c>
      <c r="BH285" s="26">
        <f>IF(AY285&gt;0.005,MIN(AY285,INDEX($AN285:$AU285,1,E$32)),0)</f>
        <v>0</v>
      </c>
      <c r="BI285" s="26">
        <f>IF(AZ285&gt;0.005,MIN(AZ285,INDEX($AN285:$AU285,1,F$32)),0)</f>
        <v>0</v>
      </c>
      <c r="BJ285" s="26">
        <f>IF(BA285&gt;0.005,MIN(BA285,INDEX($AN285:$AU285,1,G$32)),0)</f>
        <v>0</v>
      </c>
      <c r="BK285" s="26">
        <f>IF(BB285&gt;0.005,MIN(BB285,INDEX($AN285:$AU285,1,H$32)),0)</f>
        <v>0</v>
      </c>
      <c r="BL285" s="26">
        <f>IF(BC285&gt;0.005,MIN(BC285,INDEX($AN285:$AU285,1,I$32)),0)</f>
        <v>0</v>
      </c>
      <c r="BM285" s="27">
        <f>IF(M285-J285&gt;0.005,1,0)</f>
        <v>0</v>
      </c>
    </row>
    <row r="286">
      <c r="A286" s="14" t="n">
        <v>250</v>
      </c>
      <c r="B286" s="26">
        <f>IF(AN286-INDEX($BE286:$BL286,1,$J$22)&lt;0.5,0,AN286-INDEX($BE286:$BL286,1,$J$22))</f>
        <v>0</v>
      </c>
      <c r="C286" s="26">
        <f>IF(AO286-INDEX($BE286:$BL286,1,$J$23)&lt;0.5,0,AO286-INDEX($BE286:$BL286,1,$J$23))</f>
        <v>0</v>
      </c>
      <c r="D286" s="26">
        <f>IF(AP286-INDEX($BE286:$BL286,1,$J$24)&lt;0.5,0,AP286-INDEX($BE286:$BL286,1,$J$24))</f>
        <v>0</v>
      </c>
      <c r="E286" s="26">
        <f>IF(AQ286-INDEX($BE286:$BL286,1,$J$25)&lt;0.5,0,AQ286-INDEX($BE286:$BL286,1,$J$25))</f>
        <v>0</v>
      </c>
      <c r="F286" s="26">
        <f>IF(AR286-INDEX($BE286:$BL286,1,$J$26)&lt;0.5,0,AR286-INDEX($BE286:$BL286,1,$J$26))</f>
        <v>0</v>
      </c>
      <c r="G286" s="26">
        <f>IF(AS286-INDEX($BE286:$BL286,1,$J$27)&lt;0.5,0,AS286-INDEX($BE286:$BL286,1,$J$27))</f>
        <v>0</v>
      </c>
      <c r="H286" s="26">
        <f>IF(AT286-INDEX($BE286:$BL286,1,$J$28)&lt;0.5,0,AT286-INDEX($BE286:$BL286,1,$J$28))</f>
        <v>0</v>
      </c>
      <c r="I286" s="26">
        <f>IF(AU286-INDEX($BE286:$BL286,1,$J$29)&lt;0.5,0,AU286-INDEX($BE286:$BL286,1,$J$29))</f>
        <v>0</v>
      </c>
      <c r="J286" s="13">
        <f>SUM(B286:I286)</f>
        <v>0</v>
      </c>
      <c r="K286" s="26">
        <f>SUM(O286:V286)</f>
        <v>0</v>
      </c>
      <c r="L286" s="26">
        <f>SUM(W286:AD286)+SUM(BE286:BL286)</f>
        <v>0</v>
      </c>
      <c r="M286" s="26">
        <f>J285</f>
        <v>0</v>
      </c>
      <c r="N286" s="27">
        <f>IF(M286&gt;0,1,0)</f>
        <v>0</v>
      </c>
      <c r="O286" s="26">
        <f>B285*$B$12/1200</f>
        <v>0</v>
      </c>
      <c r="P286" s="26">
        <f>C285*$C$12/1200</f>
        <v>0</v>
      </c>
      <c r="Q286" s="26">
        <f>D285*$D$12/1200</f>
        <v>0</v>
      </c>
      <c r="R286" s="26">
        <f>E285*$E$12/1200</f>
        <v>0</v>
      </c>
      <c r="S286" s="26">
        <f>F285*$F$12/1200</f>
        <v>0</v>
      </c>
      <c r="T286" s="26">
        <f>G285*$G$12/1200</f>
        <v>0</v>
      </c>
      <c r="U286" s="26">
        <f>H285*$H$12/1200</f>
        <v>0</v>
      </c>
      <c r="V286" s="26">
        <f>I285*$I$12/1200</f>
        <v>0</v>
      </c>
      <c r="W286" s="26">
        <f>IF(B285&gt;0,MIN($B$13,B285+O286,AE286),0)</f>
        <v>0</v>
      </c>
      <c r="X286" s="26">
        <f>IF(C285&gt;0,MIN($C$13,C285+P286,AF286),0)</f>
        <v>0</v>
      </c>
      <c r="Y286" s="26">
        <f>IF(D285&gt;0,MIN($D$13,D285+Q286,AG286),0)</f>
        <v>0</v>
      </c>
      <c r="Z286" s="26">
        <f>IF(E285&gt;0,MIN($E$13,E285+R286,AH286),0)</f>
        <v>0</v>
      </c>
      <c r="AA286" s="26">
        <f>IF(F285&gt;0,MIN($F$13,F285+S286,AI286),0)</f>
        <v>0</v>
      </c>
      <c r="AB286" s="26">
        <f>IF(G285&gt;0,MIN($G$13,G285+T286,AJ286),0)</f>
        <v>0</v>
      </c>
      <c r="AC286" s="26">
        <f>IF(H285&gt;0,MIN($H$13,H285+U286,AK286),0)</f>
        <v>0</v>
      </c>
      <c r="AD286" s="26">
        <f>IF(I285&gt;0,MIN($I$13,I285+V286,AL286),0)</f>
        <v>0</v>
      </c>
      <c r="AE286" s="26">
        <f>$B$19</f>
        <v>795</v>
      </c>
      <c r="AF286" s="26">
        <f>AE286-W286</f>
        <v>795</v>
      </c>
      <c r="AG286" s="26">
        <f>AF286-X286</f>
        <v>795</v>
      </c>
      <c r="AH286" s="26">
        <f>AG286-Y286</f>
        <v>795</v>
      </c>
      <c r="AI286" s="26">
        <f>AH286-Z286</f>
        <v>795</v>
      </c>
      <c r="AJ286" s="26">
        <f>AI286-AA286</f>
        <v>795</v>
      </c>
      <c r="AK286" s="26">
        <f>AJ286-AB286</f>
        <v>795</v>
      </c>
      <c r="AL286" s="26">
        <f>AK286-AC286</f>
        <v>795</v>
      </c>
      <c r="AM286" s="26">
        <f>AL286-AD286</f>
        <v>795</v>
      </c>
      <c r="AN286" s="26">
        <f>B285+O286-W286</f>
        <v>0</v>
      </c>
      <c r="AO286" s="26">
        <f>C285+P286-X286</f>
        <v>0</v>
      </c>
      <c r="AP286" s="26">
        <f>D285+Q286-Y286</f>
        <v>0</v>
      </c>
      <c r="AQ286" s="26">
        <f>E285+R286-Z286</f>
        <v>0</v>
      </c>
      <c r="AR286" s="26">
        <f>F285+S286-AA286</f>
        <v>0</v>
      </c>
      <c r="AS286" s="26">
        <f>G285+T286-AB286</f>
        <v>0</v>
      </c>
      <c r="AT286" s="26">
        <f>H285+U286-AC286</f>
        <v>0</v>
      </c>
      <c r="AU286" s="26">
        <f>I285+V286-AD286</f>
        <v>0</v>
      </c>
      <c r="AV286" s="26">
        <f>AM286</f>
        <v>795</v>
      </c>
      <c r="AW286" s="26">
        <f>AV286-BE286</f>
        <v>795</v>
      </c>
      <c r="AX286" s="26">
        <f>AW286-BF286</f>
        <v>795</v>
      </c>
      <c r="AY286" s="26">
        <f>AX286-BG286</f>
        <v>795</v>
      </c>
      <c r="AZ286" s="26">
        <f>AY286-BH286</f>
        <v>795</v>
      </c>
      <c r="BA286" s="26">
        <f>AZ286-BI286</f>
        <v>795</v>
      </c>
      <c r="BB286" s="26">
        <f>BA286-BJ286</f>
        <v>795</v>
      </c>
      <c r="BC286" s="26">
        <f>BB286-BK286</f>
        <v>795</v>
      </c>
      <c r="BD286" s="26">
        <f>BC286-BL286</f>
        <v>795</v>
      </c>
      <c r="BE286" s="26">
        <f>IF(AV286&gt;0.005,MIN(AV286,INDEX($AN286:$AU286,1,B$32)),0)</f>
        <v>0</v>
      </c>
      <c r="BF286" s="26">
        <f>IF(AW286&gt;0.005,MIN(AW286,INDEX($AN286:$AU286,1,C$32)),0)</f>
        <v>0</v>
      </c>
      <c r="BG286" s="26">
        <f>IF(AX286&gt;0.005,MIN(AX286,INDEX($AN286:$AU286,1,D$32)),0)</f>
        <v>0</v>
      </c>
      <c r="BH286" s="26">
        <f>IF(AY286&gt;0.005,MIN(AY286,INDEX($AN286:$AU286,1,E$32)),0)</f>
        <v>0</v>
      </c>
      <c r="BI286" s="26">
        <f>IF(AZ286&gt;0.005,MIN(AZ286,INDEX($AN286:$AU286,1,F$32)),0)</f>
        <v>0</v>
      </c>
      <c r="BJ286" s="26">
        <f>IF(BA286&gt;0.005,MIN(BA286,INDEX($AN286:$AU286,1,G$32)),0)</f>
        <v>0</v>
      </c>
      <c r="BK286" s="26">
        <f>IF(BB286&gt;0.005,MIN(BB286,INDEX($AN286:$AU286,1,H$32)),0)</f>
        <v>0</v>
      </c>
      <c r="BL286" s="26">
        <f>IF(BC286&gt;0.005,MIN(BC286,INDEX($AN286:$AU286,1,I$32)),0)</f>
        <v>0</v>
      </c>
      <c r="BM286" s="27">
        <f>IF(M286-J286&gt;0.005,1,0)</f>
        <v>0</v>
      </c>
    </row>
    <row r="287">
      <c r="A287" s="14" t="n">
        <v>251</v>
      </c>
      <c r="B287" s="26">
        <f>IF(AN287-INDEX($BE287:$BL287,1,$J$22)&lt;0.5,0,AN287-INDEX($BE287:$BL287,1,$J$22))</f>
        <v>0</v>
      </c>
      <c r="C287" s="26">
        <f>IF(AO287-INDEX($BE287:$BL287,1,$J$23)&lt;0.5,0,AO287-INDEX($BE287:$BL287,1,$J$23))</f>
        <v>0</v>
      </c>
      <c r="D287" s="26">
        <f>IF(AP287-INDEX($BE287:$BL287,1,$J$24)&lt;0.5,0,AP287-INDEX($BE287:$BL287,1,$J$24))</f>
        <v>0</v>
      </c>
      <c r="E287" s="26">
        <f>IF(AQ287-INDEX($BE287:$BL287,1,$J$25)&lt;0.5,0,AQ287-INDEX($BE287:$BL287,1,$J$25))</f>
        <v>0</v>
      </c>
      <c r="F287" s="26">
        <f>IF(AR287-INDEX($BE287:$BL287,1,$J$26)&lt;0.5,0,AR287-INDEX($BE287:$BL287,1,$J$26))</f>
        <v>0</v>
      </c>
      <c r="G287" s="26">
        <f>IF(AS287-INDEX($BE287:$BL287,1,$J$27)&lt;0.5,0,AS287-INDEX($BE287:$BL287,1,$J$27))</f>
        <v>0</v>
      </c>
      <c r="H287" s="26">
        <f>IF(AT287-INDEX($BE287:$BL287,1,$J$28)&lt;0.5,0,AT287-INDEX($BE287:$BL287,1,$J$28))</f>
        <v>0</v>
      </c>
      <c r="I287" s="26">
        <f>IF(AU287-INDEX($BE287:$BL287,1,$J$29)&lt;0.5,0,AU287-INDEX($BE287:$BL287,1,$J$29))</f>
        <v>0</v>
      </c>
      <c r="J287" s="13">
        <f>SUM(B287:I287)</f>
        <v>0</v>
      </c>
      <c r="K287" s="26">
        <f>SUM(O287:V287)</f>
        <v>0</v>
      </c>
      <c r="L287" s="26">
        <f>SUM(W287:AD287)+SUM(BE287:BL287)</f>
        <v>0</v>
      </c>
      <c r="M287" s="26">
        <f>J286</f>
        <v>0</v>
      </c>
      <c r="N287" s="27">
        <f>IF(M287&gt;0,1,0)</f>
        <v>0</v>
      </c>
      <c r="O287" s="26">
        <f>B286*$B$12/1200</f>
        <v>0</v>
      </c>
      <c r="P287" s="26">
        <f>C286*$C$12/1200</f>
        <v>0</v>
      </c>
      <c r="Q287" s="26">
        <f>D286*$D$12/1200</f>
        <v>0</v>
      </c>
      <c r="R287" s="26">
        <f>E286*$E$12/1200</f>
        <v>0</v>
      </c>
      <c r="S287" s="26">
        <f>F286*$F$12/1200</f>
        <v>0</v>
      </c>
      <c r="T287" s="26">
        <f>G286*$G$12/1200</f>
        <v>0</v>
      </c>
      <c r="U287" s="26">
        <f>H286*$H$12/1200</f>
        <v>0</v>
      </c>
      <c r="V287" s="26">
        <f>I286*$I$12/1200</f>
        <v>0</v>
      </c>
      <c r="W287" s="26">
        <f>IF(B286&gt;0,MIN($B$13,B286+O287,AE287),0)</f>
        <v>0</v>
      </c>
      <c r="X287" s="26">
        <f>IF(C286&gt;0,MIN($C$13,C286+P287,AF287),0)</f>
        <v>0</v>
      </c>
      <c r="Y287" s="26">
        <f>IF(D286&gt;0,MIN($D$13,D286+Q287,AG287),0)</f>
        <v>0</v>
      </c>
      <c r="Z287" s="26">
        <f>IF(E286&gt;0,MIN($E$13,E286+R287,AH287),0)</f>
        <v>0</v>
      </c>
      <c r="AA287" s="26">
        <f>IF(F286&gt;0,MIN($F$13,F286+S287,AI287),0)</f>
        <v>0</v>
      </c>
      <c r="AB287" s="26">
        <f>IF(G286&gt;0,MIN($G$13,G286+T287,AJ287),0)</f>
        <v>0</v>
      </c>
      <c r="AC287" s="26">
        <f>IF(H286&gt;0,MIN($H$13,H286+U287,AK287),0)</f>
        <v>0</v>
      </c>
      <c r="AD287" s="26">
        <f>IF(I286&gt;0,MIN($I$13,I286+V287,AL287),0)</f>
        <v>0</v>
      </c>
      <c r="AE287" s="26">
        <f>$B$19</f>
        <v>795</v>
      </c>
      <c r="AF287" s="26">
        <f>AE287-W287</f>
        <v>795</v>
      </c>
      <c r="AG287" s="26">
        <f>AF287-X287</f>
        <v>795</v>
      </c>
      <c r="AH287" s="26">
        <f>AG287-Y287</f>
        <v>795</v>
      </c>
      <c r="AI287" s="26">
        <f>AH287-Z287</f>
        <v>795</v>
      </c>
      <c r="AJ287" s="26">
        <f>AI287-AA287</f>
        <v>795</v>
      </c>
      <c r="AK287" s="26">
        <f>AJ287-AB287</f>
        <v>795</v>
      </c>
      <c r="AL287" s="26">
        <f>AK287-AC287</f>
        <v>795</v>
      </c>
      <c r="AM287" s="26">
        <f>AL287-AD287</f>
        <v>795</v>
      </c>
      <c r="AN287" s="26">
        <f>B286+O287-W287</f>
        <v>0</v>
      </c>
      <c r="AO287" s="26">
        <f>C286+P287-X287</f>
        <v>0</v>
      </c>
      <c r="AP287" s="26">
        <f>D286+Q287-Y287</f>
        <v>0</v>
      </c>
      <c r="AQ287" s="26">
        <f>E286+R287-Z287</f>
        <v>0</v>
      </c>
      <c r="AR287" s="26">
        <f>F286+S287-AA287</f>
        <v>0</v>
      </c>
      <c r="AS287" s="26">
        <f>G286+T287-AB287</f>
        <v>0</v>
      </c>
      <c r="AT287" s="26">
        <f>H286+U287-AC287</f>
        <v>0</v>
      </c>
      <c r="AU287" s="26">
        <f>I286+V287-AD287</f>
        <v>0</v>
      </c>
      <c r="AV287" s="26">
        <f>AM287</f>
        <v>795</v>
      </c>
      <c r="AW287" s="26">
        <f>AV287-BE287</f>
        <v>795</v>
      </c>
      <c r="AX287" s="26">
        <f>AW287-BF287</f>
        <v>795</v>
      </c>
      <c r="AY287" s="26">
        <f>AX287-BG287</f>
        <v>795</v>
      </c>
      <c r="AZ287" s="26">
        <f>AY287-BH287</f>
        <v>795</v>
      </c>
      <c r="BA287" s="26">
        <f>AZ287-BI287</f>
        <v>795</v>
      </c>
      <c r="BB287" s="26">
        <f>BA287-BJ287</f>
        <v>795</v>
      </c>
      <c r="BC287" s="26">
        <f>BB287-BK287</f>
        <v>795</v>
      </c>
      <c r="BD287" s="26">
        <f>BC287-BL287</f>
        <v>795</v>
      </c>
      <c r="BE287" s="26">
        <f>IF(AV287&gt;0.005,MIN(AV287,INDEX($AN287:$AU287,1,B$32)),0)</f>
        <v>0</v>
      </c>
      <c r="BF287" s="26">
        <f>IF(AW287&gt;0.005,MIN(AW287,INDEX($AN287:$AU287,1,C$32)),0)</f>
        <v>0</v>
      </c>
      <c r="BG287" s="26">
        <f>IF(AX287&gt;0.005,MIN(AX287,INDEX($AN287:$AU287,1,D$32)),0)</f>
        <v>0</v>
      </c>
      <c r="BH287" s="26">
        <f>IF(AY287&gt;0.005,MIN(AY287,INDEX($AN287:$AU287,1,E$32)),0)</f>
        <v>0</v>
      </c>
      <c r="BI287" s="26">
        <f>IF(AZ287&gt;0.005,MIN(AZ287,INDEX($AN287:$AU287,1,F$32)),0)</f>
        <v>0</v>
      </c>
      <c r="BJ287" s="26">
        <f>IF(BA287&gt;0.005,MIN(BA287,INDEX($AN287:$AU287,1,G$32)),0)</f>
        <v>0</v>
      </c>
      <c r="BK287" s="26">
        <f>IF(BB287&gt;0.005,MIN(BB287,INDEX($AN287:$AU287,1,H$32)),0)</f>
        <v>0</v>
      </c>
      <c r="BL287" s="26">
        <f>IF(BC287&gt;0.005,MIN(BC287,INDEX($AN287:$AU287,1,I$32)),0)</f>
        <v>0</v>
      </c>
      <c r="BM287" s="27">
        <f>IF(M287-J287&gt;0.005,1,0)</f>
        <v>0</v>
      </c>
    </row>
    <row r="288">
      <c r="A288" s="14" t="n">
        <v>252</v>
      </c>
      <c r="B288" s="26">
        <f>IF(AN288-INDEX($BE288:$BL288,1,$J$22)&lt;0.5,0,AN288-INDEX($BE288:$BL288,1,$J$22))</f>
        <v>0</v>
      </c>
      <c r="C288" s="26">
        <f>IF(AO288-INDEX($BE288:$BL288,1,$J$23)&lt;0.5,0,AO288-INDEX($BE288:$BL288,1,$J$23))</f>
        <v>0</v>
      </c>
      <c r="D288" s="26">
        <f>IF(AP288-INDEX($BE288:$BL288,1,$J$24)&lt;0.5,0,AP288-INDEX($BE288:$BL288,1,$J$24))</f>
        <v>0</v>
      </c>
      <c r="E288" s="26">
        <f>IF(AQ288-INDEX($BE288:$BL288,1,$J$25)&lt;0.5,0,AQ288-INDEX($BE288:$BL288,1,$J$25))</f>
        <v>0</v>
      </c>
      <c r="F288" s="26">
        <f>IF(AR288-INDEX($BE288:$BL288,1,$J$26)&lt;0.5,0,AR288-INDEX($BE288:$BL288,1,$J$26))</f>
        <v>0</v>
      </c>
      <c r="G288" s="26">
        <f>IF(AS288-INDEX($BE288:$BL288,1,$J$27)&lt;0.5,0,AS288-INDEX($BE288:$BL288,1,$J$27))</f>
        <v>0</v>
      </c>
      <c r="H288" s="26">
        <f>IF(AT288-INDEX($BE288:$BL288,1,$J$28)&lt;0.5,0,AT288-INDEX($BE288:$BL288,1,$J$28))</f>
        <v>0</v>
      </c>
      <c r="I288" s="26">
        <f>IF(AU288-INDEX($BE288:$BL288,1,$J$29)&lt;0.5,0,AU288-INDEX($BE288:$BL288,1,$J$29))</f>
        <v>0</v>
      </c>
      <c r="J288" s="13">
        <f>SUM(B288:I288)</f>
        <v>0</v>
      </c>
      <c r="K288" s="26">
        <f>SUM(O288:V288)</f>
        <v>0</v>
      </c>
      <c r="L288" s="26">
        <f>SUM(W288:AD288)+SUM(BE288:BL288)</f>
        <v>0</v>
      </c>
      <c r="M288" s="26">
        <f>J287</f>
        <v>0</v>
      </c>
      <c r="N288" s="27">
        <f>IF(M288&gt;0,1,0)</f>
        <v>0</v>
      </c>
      <c r="O288" s="26">
        <f>B287*$B$12/1200</f>
        <v>0</v>
      </c>
      <c r="P288" s="26">
        <f>C287*$C$12/1200</f>
        <v>0</v>
      </c>
      <c r="Q288" s="26">
        <f>D287*$D$12/1200</f>
        <v>0</v>
      </c>
      <c r="R288" s="26">
        <f>E287*$E$12/1200</f>
        <v>0</v>
      </c>
      <c r="S288" s="26">
        <f>F287*$F$12/1200</f>
        <v>0</v>
      </c>
      <c r="T288" s="26">
        <f>G287*$G$12/1200</f>
        <v>0</v>
      </c>
      <c r="U288" s="26">
        <f>H287*$H$12/1200</f>
        <v>0</v>
      </c>
      <c r="V288" s="26">
        <f>I287*$I$12/1200</f>
        <v>0</v>
      </c>
      <c r="W288" s="26">
        <f>IF(B287&gt;0,MIN($B$13,B287+O288,AE288),0)</f>
        <v>0</v>
      </c>
      <c r="X288" s="26">
        <f>IF(C287&gt;0,MIN($C$13,C287+P288,AF288),0)</f>
        <v>0</v>
      </c>
      <c r="Y288" s="26">
        <f>IF(D287&gt;0,MIN($D$13,D287+Q288,AG288),0)</f>
        <v>0</v>
      </c>
      <c r="Z288" s="26">
        <f>IF(E287&gt;0,MIN($E$13,E287+R288,AH288),0)</f>
        <v>0</v>
      </c>
      <c r="AA288" s="26">
        <f>IF(F287&gt;0,MIN($F$13,F287+S288,AI288),0)</f>
        <v>0</v>
      </c>
      <c r="AB288" s="26">
        <f>IF(G287&gt;0,MIN($G$13,G287+T288,AJ288),0)</f>
        <v>0</v>
      </c>
      <c r="AC288" s="26">
        <f>IF(H287&gt;0,MIN($H$13,H287+U288,AK288),0)</f>
        <v>0</v>
      </c>
      <c r="AD288" s="26">
        <f>IF(I287&gt;0,MIN($I$13,I287+V288,AL288),0)</f>
        <v>0</v>
      </c>
      <c r="AE288" s="26">
        <f>$B$19</f>
        <v>795</v>
      </c>
      <c r="AF288" s="26">
        <f>AE288-W288</f>
        <v>795</v>
      </c>
      <c r="AG288" s="26">
        <f>AF288-X288</f>
        <v>795</v>
      </c>
      <c r="AH288" s="26">
        <f>AG288-Y288</f>
        <v>795</v>
      </c>
      <c r="AI288" s="26">
        <f>AH288-Z288</f>
        <v>795</v>
      </c>
      <c r="AJ288" s="26">
        <f>AI288-AA288</f>
        <v>795</v>
      </c>
      <c r="AK288" s="26">
        <f>AJ288-AB288</f>
        <v>795</v>
      </c>
      <c r="AL288" s="26">
        <f>AK288-AC288</f>
        <v>795</v>
      </c>
      <c r="AM288" s="26">
        <f>AL288-AD288</f>
        <v>795</v>
      </c>
      <c r="AN288" s="26">
        <f>B287+O288-W288</f>
        <v>0</v>
      </c>
      <c r="AO288" s="26">
        <f>C287+P288-X288</f>
        <v>0</v>
      </c>
      <c r="AP288" s="26">
        <f>D287+Q288-Y288</f>
        <v>0</v>
      </c>
      <c r="AQ288" s="26">
        <f>E287+R288-Z288</f>
        <v>0</v>
      </c>
      <c r="AR288" s="26">
        <f>F287+S288-AA288</f>
        <v>0</v>
      </c>
      <c r="AS288" s="26">
        <f>G287+T288-AB288</f>
        <v>0</v>
      </c>
      <c r="AT288" s="26">
        <f>H287+U288-AC288</f>
        <v>0</v>
      </c>
      <c r="AU288" s="26">
        <f>I287+V288-AD288</f>
        <v>0</v>
      </c>
      <c r="AV288" s="26">
        <f>AM288</f>
        <v>795</v>
      </c>
      <c r="AW288" s="26">
        <f>AV288-BE288</f>
        <v>795</v>
      </c>
      <c r="AX288" s="26">
        <f>AW288-BF288</f>
        <v>795</v>
      </c>
      <c r="AY288" s="26">
        <f>AX288-BG288</f>
        <v>795</v>
      </c>
      <c r="AZ288" s="26">
        <f>AY288-BH288</f>
        <v>795</v>
      </c>
      <c r="BA288" s="26">
        <f>AZ288-BI288</f>
        <v>795</v>
      </c>
      <c r="BB288" s="26">
        <f>BA288-BJ288</f>
        <v>795</v>
      </c>
      <c r="BC288" s="26">
        <f>BB288-BK288</f>
        <v>795</v>
      </c>
      <c r="BD288" s="26">
        <f>BC288-BL288</f>
        <v>795</v>
      </c>
      <c r="BE288" s="26">
        <f>IF(AV288&gt;0.005,MIN(AV288,INDEX($AN288:$AU288,1,B$32)),0)</f>
        <v>0</v>
      </c>
      <c r="BF288" s="26">
        <f>IF(AW288&gt;0.005,MIN(AW288,INDEX($AN288:$AU288,1,C$32)),0)</f>
        <v>0</v>
      </c>
      <c r="BG288" s="26">
        <f>IF(AX288&gt;0.005,MIN(AX288,INDEX($AN288:$AU288,1,D$32)),0)</f>
        <v>0</v>
      </c>
      <c r="BH288" s="26">
        <f>IF(AY288&gt;0.005,MIN(AY288,INDEX($AN288:$AU288,1,E$32)),0)</f>
        <v>0</v>
      </c>
      <c r="BI288" s="26">
        <f>IF(AZ288&gt;0.005,MIN(AZ288,INDEX($AN288:$AU288,1,F$32)),0)</f>
        <v>0</v>
      </c>
      <c r="BJ288" s="26">
        <f>IF(BA288&gt;0.005,MIN(BA288,INDEX($AN288:$AU288,1,G$32)),0)</f>
        <v>0</v>
      </c>
      <c r="BK288" s="26">
        <f>IF(BB288&gt;0.005,MIN(BB288,INDEX($AN288:$AU288,1,H$32)),0)</f>
        <v>0</v>
      </c>
      <c r="BL288" s="26">
        <f>IF(BC288&gt;0.005,MIN(BC288,INDEX($AN288:$AU288,1,I$32)),0)</f>
        <v>0</v>
      </c>
      <c r="BM288" s="27">
        <f>IF(M288-J288&gt;0.005,1,0)</f>
        <v>0</v>
      </c>
    </row>
    <row r="289">
      <c r="A289" s="14" t="n">
        <v>253</v>
      </c>
      <c r="B289" s="26">
        <f>IF(AN289-INDEX($BE289:$BL289,1,$J$22)&lt;0.5,0,AN289-INDEX($BE289:$BL289,1,$J$22))</f>
        <v>0</v>
      </c>
      <c r="C289" s="26">
        <f>IF(AO289-INDEX($BE289:$BL289,1,$J$23)&lt;0.5,0,AO289-INDEX($BE289:$BL289,1,$J$23))</f>
        <v>0</v>
      </c>
      <c r="D289" s="26">
        <f>IF(AP289-INDEX($BE289:$BL289,1,$J$24)&lt;0.5,0,AP289-INDEX($BE289:$BL289,1,$J$24))</f>
        <v>0</v>
      </c>
      <c r="E289" s="26">
        <f>IF(AQ289-INDEX($BE289:$BL289,1,$J$25)&lt;0.5,0,AQ289-INDEX($BE289:$BL289,1,$J$25))</f>
        <v>0</v>
      </c>
      <c r="F289" s="26">
        <f>IF(AR289-INDEX($BE289:$BL289,1,$J$26)&lt;0.5,0,AR289-INDEX($BE289:$BL289,1,$J$26))</f>
        <v>0</v>
      </c>
      <c r="G289" s="26">
        <f>IF(AS289-INDEX($BE289:$BL289,1,$J$27)&lt;0.5,0,AS289-INDEX($BE289:$BL289,1,$J$27))</f>
        <v>0</v>
      </c>
      <c r="H289" s="26">
        <f>IF(AT289-INDEX($BE289:$BL289,1,$J$28)&lt;0.5,0,AT289-INDEX($BE289:$BL289,1,$J$28))</f>
        <v>0</v>
      </c>
      <c r="I289" s="26">
        <f>IF(AU289-INDEX($BE289:$BL289,1,$J$29)&lt;0.5,0,AU289-INDEX($BE289:$BL289,1,$J$29))</f>
        <v>0</v>
      </c>
      <c r="J289" s="13">
        <f>SUM(B289:I289)</f>
        <v>0</v>
      </c>
      <c r="K289" s="26">
        <f>SUM(O289:V289)</f>
        <v>0</v>
      </c>
      <c r="L289" s="26">
        <f>SUM(W289:AD289)+SUM(BE289:BL289)</f>
        <v>0</v>
      </c>
      <c r="M289" s="26">
        <f>J288</f>
        <v>0</v>
      </c>
      <c r="N289" s="27">
        <f>IF(M289&gt;0,1,0)</f>
        <v>0</v>
      </c>
      <c r="O289" s="26">
        <f>B288*$B$12/1200</f>
        <v>0</v>
      </c>
      <c r="P289" s="26">
        <f>C288*$C$12/1200</f>
        <v>0</v>
      </c>
      <c r="Q289" s="26">
        <f>D288*$D$12/1200</f>
        <v>0</v>
      </c>
      <c r="R289" s="26">
        <f>E288*$E$12/1200</f>
        <v>0</v>
      </c>
      <c r="S289" s="26">
        <f>F288*$F$12/1200</f>
        <v>0</v>
      </c>
      <c r="T289" s="26">
        <f>G288*$G$12/1200</f>
        <v>0</v>
      </c>
      <c r="U289" s="26">
        <f>H288*$H$12/1200</f>
        <v>0</v>
      </c>
      <c r="V289" s="26">
        <f>I288*$I$12/1200</f>
        <v>0</v>
      </c>
      <c r="W289" s="26">
        <f>IF(B288&gt;0,MIN($B$13,B288+O289,AE289),0)</f>
        <v>0</v>
      </c>
      <c r="X289" s="26">
        <f>IF(C288&gt;0,MIN($C$13,C288+P289,AF289),0)</f>
        <v>0</v>
      </c>
      <c r="Y289" s="26">
        <f>IF(D288&gt;0,MIN($D$13,D288+Q289,AG289),0)</f>
        <v>0</v>
      </c>
      <c r="Z289" s="26">
        <f>IF(E288&gt;0,MIN($E$13,E288+R289,AH289),0)</f>
        <v>0</v>
      </c>
      <c r="AA289" s="26">
        <f>IF(F288&gt;0,MIN($F$13,F288+S289,AI289),0)</f>
        <v>0</v>
      </c>
      <c r="AB289" s="26">
        <f>IF(G288&gt;0,MIN($G$13,G288+T289,AJ289),0)</f>
        <v>0</v>
      </c>
      <c r="AC289" s="26">
        <f>IF(H288&gt;0,MIN($H$13,H288+U289,AK289),0)</f>
        <v>0</v>
      </c>
      <c r="AD289" s="26">
        <f>IF(I288&gt;0,MIN($I$13,I288+V289,AL289),0)</f>
        <v>0</v>
      </c>
      <c r="AE289" s="26">
        <f>$B$19</f>
        <v>795</v>
      </c>
      <c r="AF289" s="26">
        <f>AE289-W289</f>
        <v>795</v>
      </c>
      <c r="AG289" s="26">
        <f>AF289-X289</f>
        <v>795</v>
      </c>
      <c r="AH289" s="26">
        <f>AG289-Y289</f>
        <v>795</v>
      </c>
      <c r="AI289" s="26">
        <f>AH289-Z289</f>
        <v>795</v>
      </c>
      <c r="AJ289" s="26">
        <f>AI289-AA289</f>
        <v>795</v>
      </c>
      <c r="AK289" s="26">
        <f>AJ289-AB289</f>
        <v>795</v>
      </c>
      <c r="AL289" s="26">
        <f>AK289-AC289</f>
        <v>795</v>
      </c>
      <c r="AM289" s="26">
        <f>AL289-AD289</f>
        <v>795</v>
      </c>
      <c r="AN289" s="26">
        <f>B288+O289-W289</f>
        <v>0</v>
      </c>
      <c r="AO289" s="26">
        <f>C288+P289-X289</f>
        <v>0</v>
      </c>
      <c r="AP289" s="26">
        <f>D288+Q289-Y289</f>
        <v>0</v>
      </c>
      <c r="AQ289" s="26">
        <f>E288+R289-Z289</f>
        <v>0</v>
      </c>
      <c r="AR289" s="26">
        <f>F288+S289-AA289</f>
        <v>0</v>
      </c>
      <c r="AS289" s="26">
        <f>G288+T289-AB289</f>
        <v>0</v>
      </c>
      <c r="AT289" s="26">
        <f>H288+U289-AC289</f>
        <v>0</v>
      </c>
      <c r="AU289" s="26">
        <f>I288+V289-AD289</f>
        <v>0</v>
      </c>
      <c r="AV289" s="26">
        <f>AM289</f>
        <v>795</v>
      </c>
      <c r="AW289" s="26">
        <f>AV289-BE289</f>
        <v>795</v>
      </c>
      <c r="AX289" s="26">
        <f>AW289-BF289</f>
        <v>795</v>
      </c>
      <c r="AY289" s="26">
        <f>AX289-BG289</f>
        <v>795</v>
      </c>
      <c r="AZ289" s="26">
        <f>AY289-BH289</f>
        <v>795</v>
      </c>
      <c r="BA289" s="26">
        <f>AZ289-BI289</f>
        <v>795</v>
      </c>
      <c r="BB289" s="26">
        <f>BA289-BJ289</f>
        <v>795</v>
      </c>
      <c r="BC289" s="26">
        <f>BB289-BK289</f>
        <v>795</v>
      </c>
      <c r="BD289" s="26">
        <f>BC289-BL289</f>
        <v>795</v>
      </c>
      <c r="BE289" s="26">
        <f>IF(AV289&gt;0.005,MIN(AV289,INDEX($AN289:$AU289,1,B$32)),0)</f>
        <v>0</v>
      </c>
      <c r="BF289" s="26">
        <f>IF(AW289&gt;0.005,MIN(AW289,INDEX($AN289:$AU289,1,C$32)),0)</f>
        <v>0</v>
      </c>
      <c r="BG289" s="26">
        <f>IF(AX289&gt;0.005,MIN(AX289,INDEX($AN289:$AU289,1,D$32)),0)</f>
        <v>0</v>
      </c>
      <c r="BH289" s="26">
        <f>IF(AY289&gt;0.005,MIN(AY289,INDEX($AN289:$AU289,1,E$32)),0)</f>
        <v>0</v>
      </c>
      <c r="BI289" s="26">
        <f>IF(AZ289&gt;0.005,MIN(AZ289,INDEX($AN289:$AU289,1,F$32)),0)</f>
        <v>0</v>
      </c>
      <c r="BJ289" s="26">
        <f>IF(BA289&gt;0.005,MIN(BA289,INDEX($AN289:$AU289,1,G$32)),0)</f>
        <v>0</v>
      </c>
      <c r="BK289" s="26">
        <f>IF(BB289&gt;0.005,MIN(BB289,INDEX($AN289:$AU289,1,H$32)),0)</f>
        <v>0</v>
      </c>
      <c r="BL289" s="26">
        <f>IF(BC289&gt;0.005,MIN(BC289,INDEX($AN289:$AU289,1,I$32)),0)</f>
        <v>0</v>
      </c>
      <c r="BM289" s="27">
        <f>IF(M289-J289&gt;0.005,1,0)</f>
        <v>0</v>
      </c>
    </row>
    <row r="290">
      <c r="A290" s="14" t="n">
        <v>254</v>
      </c>
      <c r="B290" s="26">
        <f>IF(AN290-INDEX($BE290:$BL290,1,$J$22)&lt;0.5,0,AN290-INDEX($BE290:$BL290,1,$J$22))</f>
        <v>0</v>
      </c>
      <c r="C290" s="26">
        <f>IF(AO290-INDEX($BE290:$BL290,1,$J$23)&lt;0.5,0,AO290-INDEX($BE290:$BL290,1,$J$23))</f>
        <v>0</v>
      </c>
      <c r="D290" s="26">
        <f>IF(AP290-INDEX($BE290:$BL290,1,$J$24)&lt;0.5,0,AP290-INDEX($BE290:$BL290,1,$J$24))</f>
        <v>0</v>
      </c>
      <c r="E290" s="26">
        <f>IF(AQ290-INDEX($BE290:$BL290,1,$J$25)&lt;0.5,0,AQ290-INDEX($BE290:$BL290,1,$J$25))</f>
        <v>0</v>
      </c>
      <c r="F290" s="26">
        <f>IF(AR290-INDEX($BE290:$BL290,1,$J$26)&lt;0.5,0,AR290-INDEX($BE290:$BL290,1,$J$26))</f>
        <v>0</v>
      </c>
      <c r="G290" s="26">
        <f>IF(AS290-INDEX($BE290:$BL290,1,$J$27)&lt;0.5,0,AS290-INDEX($BE290:$BL290,1,$J$27))</f>
        <v>0</v>
      </c>
      <c r="H290" s="26">
        <f>IF(AT290-INDEX($BE290:$BL290,1,$J$28)&lt;0.5,0,AT290-INDEX($BE290:$BL290,1,$J$28))</f>
        <v>0</v>
      </c>
      <c r="I290" s="26">
        <f>IF(AU290-INDEX($BE290:$BL290,1,$J$29)&lt;0.5,0,AU290-INDEX($BE290:$BL290,1,$J$29))</f>
        <v>0</v>
      </c>
      <c r="J290" s="13">
        <f>SUM(B290:I290)</f>
        <v>0</v>
      </c>
      <c r="K290" s="26">
        <f>SUM(O290:V290)</f>
        <v>0</v>
      </c>
      <c r="L290" s="26">
        <f>SUM(W290:AD290)+SUM(BE290:BL290)</f>
        <v>0</v>
      </c>
      <c r="M290" s="26">
        <f>J289</f>
        <v>0</v>
      </c>
      <c r="N290" s="27">
        <f>IF(M290&gt;0,1,0)</f>
        <v>0</v>
      </c>
      <c r="O290" s="26">
        <f>B289*$B$12/1200</f>
        <v>0</v>
      </c>
      <c r="P290" s="26">
        <f>C289*$C$12/1200</f>
        <v>0</v>
      </c>
      <c r="Q290" s="26">
        <f>D289*$D$12/1200</f>
        <v>0</v>
      </c>
      <c r="R290" s="26">
        <f>E289*$E$12/1200</f>
        <v>0</v>
      </c>
      <c r="S290" s="26">
        <f>F289*$F$12/1200</f>
        <v>0</v>
      </c>
      <c r="T290" s="26">
        <f>G289*$G$12/1200</f>
        <v>0</v>
      </c>
      <c r="U290" s="26">
        <f>H289*$H$12/1200</f>
        <v>0</v>
      </c>
      <c r="V290" s="26">
        <f>I289*$I$12/1200</f>
        <v>0</v>
      </c>
      <c r="W290" s="26">
        <f>IF(B289&gt;0,MIN($B$13,B289+O290,AE290),0)</f>
        <v>0</v>
      </c>
      <c r="X290" s="26">
        <f>IF(C289&gt;0,MIN($C$13,C289+P290,AF290),0)</f>
        <v>0</v>
      </c>
      <c r="Y290" s="26">
        <f>IF(D289&gt;0,MIN($D$13,D289+Q290,AG290),0)</f>
        <v>0</v>
      </c>
      <c r="Z290" s="26">
        <f>IF(E289&gt;0,MIN($E$13,E289+R290,AH290),0)</f>
        <v>0</v>
      </c>
      <c r="AA290" s="26">
        <f>IF(F289&gt;0,MIN($F$13,F289+S290,AI290),0)</f>
        <v>0</v>
      </c>
      <c r="AB290" s="26">
        <f>IF(G289&gt;0,MIN($G$13,G289+T290,AJ290),0)</f>
        <v>0</v>
      </c>
      <c r="AC290" s="26">
        <f>IF(H289&gt;0,MIN($H$13,H289+U290,AK290),0)</f>
        <v>0</v>
      </c>
      <c r="AD290" s="26">
        <f>IF(I289&gt;0,MIN($I$13,I289+V290,AL290),0)</f>
        <v>0</v>
      </c>
      <c r="AE290" s="26">
        <f>$B$19</f>
        <v>795</v>
      </c>
      <c r="AF290" s="26">
        <f>AE290-W290</f>
        <v>795</v>
      </c>
      <c r="AG290" s="26">
        <f>AF290-X290</f>
        <v>795</v>
      </c>
      <c r="AH290" s="26">
        <f>AG290-Y290</f>
        <v>795</v>
      </c>
      <c r="AI290" s="26">
        <f>AH290-Z290</f>
        <v>795</v>
      </c>
      <c r="AJ290" s="26">
        <f>AI290-AA290</f>
        <v>795</v>
      </c>
      <c r="AK290" s="26">
        <f>AJ290-AB290</f>
        <v>795</v>
      </c>
      <c r="AL290" s="26">
        <f>AK290-AC290</f>
        <v>795</v>
      </c>
      <c r="AM290" s="26">
        <f>AL290-AD290</f>
        <v>795</v>
      </c>
      <c r="AN290" s="26">
        <f>B289+O290-W290</f>
        <v>0</v>
      </c>
      <c r="AO290" s="26">
        <f>C289+P290-X290</f>
        <v>0</v>
      </c>
      <c r="AP290" s="26">
        <f>D289+Q290-Y290</f>
        <v>0</v>
      </c>
      <c r="AQ290" s="26">
        <f>E289+R290-Z290</f>
        <v>0</v>
      </c>
      <c r="AR290" s="26">
        <f>F289+S290-AA290</f>
        <v>0</v>
      </c>
      <c r="AS290" s="26">
        <f>G289+T290-AB290</f>
        <v>0</v>
      </c>
      <c r="AT290" s="26">
        <f>H289+U290-AC290</f>
        <v>0</v>
      </c>
      <c r="AU290" s="26">
        <f>I289+V290-AD290</f>
        <v>0</v>
      </c>
      <c r="AV290" s="26">
        <f>AM290</f>
        <v>795</v>
      </c>
      <c r="AW290" s="26">
        <f>AV290-BE290</f>
        <v>795</v>
      </c>
      <c r="AX290" s="26">
        <f>AW290-BF290</f>
        <v>795</v>
      </c>
      <c r="AY290" s="26">
        <f>AX290-BG290</f>
        <v>795</v>
      </c>
      <c r="AZ290" s="26">
        <f>AY290-BH290</f>
        <v>795</v>
      </c>
      <c r="BA290" s="26">
        <f>AZ290-BI290</f>
        <v>795</v>
      </c>
      <c r="BB290" s="26">
        <f>BA290-BJ290</f>
        <v>795</v>
      </c>
      <c r="BC290" s="26">
        <f>BB290-BK290</f>
        <v>795</v>
      </c>
      <c r="BD290" s="26">
        <f>BC290-BL290</f>
        <v>795</v>
      </c>
      <c r="BE290" s="26">
        <f>IF(AV290&gt;0.005,MIN(AV290,INDEX($AN290:$AU290,1,B$32)),0)</f>
        <v>0</v>
      </c>
      <c r="BF290" s="26">
        <f>IF(AW290&gt;0.005,MIN(AW290,INDEX($AN290:$AU290,1,C$32)),0)</f>
        <v>0</v>
      </c>
      <c r="BG290" s="26">
        <f>IF(AX290&gt;0.005,MIN(AX290,INDEX($AN290:$AU290,1,D$32)),0)</f>
        <v>0</v>
      </c>
      <c r="BH290" s="26">
        <f>IF(AY290&gt;0.005,MIN(AY290,INDEX($AN290:$AU290,1,E$32)),0)</f>
        <v>0</v>
      </c>
      <c r="BI290" s="26">
        <f>IF(AZ290&gt;0.005,MIN(AZ290,INDEX($AN290:$AU290,1,F$32)),0)</f>
        <v>0</v>
      </c>
      <c r="BJ290" s="26">
        <f>IF(BA290&gt;0.005,MIN(BA290,INDEX($AN290:$AU290,1,G$32)),0)</f>
        <v>0</v>
      </c>
      <c r="BK290" s="26">
        <f>IF(BB290&gt;0.005,MIN(BB290,INDEX($AN290:$AU290,1,H$32)),0)</f>
        <v>0</v>
      </c>
      <c r="BL290" s="26">
        <f>IF(BC290&gt;0.005,MIN(BC290,INDEX($AN290:$AU290,1,I$32)),0)</f>
        <v>0</v>
      </c>
      <c r="BM290" s="27">
        <f>IF(M290-J290&gt;0.005,1,0)</f>
        <v>0</v>
      </c>
    </row>
    <row r="291">
      <c r="A291" s="14" t="n">
        <v>255</v>
      </c>
      <c r="B291" s="26">
        <f>IF(AN291-INDEX($BE291:$BL291,1,$J$22)&lt;0.5,0,AN291-INDEX($BE291:$BL291,1,$J$22))</f>
        <v>0</v>
      </c>
      <c r="C291" s="26">
        <f>IF(AO291-INDEX($BE291:$BL291,1,$J$23)&lt;0.5,0,AO291-INDEX($BE291:$BL291,1,$J$23))</f>
        <v>0</v>
      </c>
      <c r="D291" s="26">
        <f>IF(AP291-INDEX($BE291:$BL291,1,$J$24)&lt;0.5,0,AP291-INDEX($BE291:$BL291,1,$J$24))</f>
        <v>0</v>
      </c>
      <c r="E291" s="26">
        <f>IF(AQ291-INDEX($BE291:$BL291,1,$J$25)&lt;0.5,0,AQ291-INDEX($BE291:$BL291,1,$J$25))</f>
        <v>0</v>
      </c>
      <c r="F291" s="26">
        <f>IF(AR291-INDEX($BE291:$BL291,1,$J$26)&lt;0.5,0,AR291-INDEX($BE291:$BL291,1,$J$26))</f>
        <v>0</v>
      </c>
      <c r="G291" s="26">
        <f>IF(AS291-INDEX($BE291:$BL291,1,$J$27)&lt;0.5,0,AS291-INDEX($BE291:$BL291,1,$J$27))</f>
        <v>0</v>
      </c>
      <c r="H291" s="26">
        <f>IF(AT291-INDEX($BE291:$BL291,1,$J$28)&lt;0.5,0,AT291-INDEX($BE291:$BL291,1,$J$28))</f>
        <v>0</v>
      </c>
      <c r="I291" s="26">
        <f>IF(AU291-INDEX($BE291:$BL291,1,$J$29)&lt;0.5,0,AU291-INDEX($BE291:$BL291,1,$J$29))</f>
        <v>0</v>
      </c>
      <c r="J291" s="13">
        <f>SUM(B291:I291)</f>
        <v>0</v>
      </c>
      <c r="K291" s="26">
        <f>SUM(O291:V291)</f>
        <v>0</v>
      </c>
      <c r="L291" s="26">
        <f>SUM(W291:AD291)+SUM(BE291:BL291)</f>
        <v>0</v>
      </c>
      <c r="M291" s="26">
        <f>J290</f>
        <v>0</v>
      </c>
      <c r="N291" s="27">
        <f>IF(M291&gt;0,1,0)</f>
        <v>0</v>
      </c>
      <c r="O291" s="26">
        <f>B290*$B$12/1200</f>
        <v>0</v>
      </c>
      <c r="P291" s="26">
        <f>C290*$C$12/1200</f>
        <v>0</v>
      </c>
      <c r="Q291" s="26">
        <f>D290*$D$12/1200</f>
        <v>0</v>
      </c>
      <c r="R291" s="26">
        <f>E290*$E$12/1200</f>
        <v>0</v>
      </c>
      <c r="S291" s="26">
        <f>F290*$F$12/1200</f>
        <v>0</v>
      </c>
      <c r="T291" s="26">
        <f>G290*$G$12/1200</f>
        <v>0</v>
      </c>
      <c r="U291" s="26">
        <f>H290*$H$12/1200</f>
        <v>0</v>
      </c>
      <c r="V291" s="26">
        <f>I290*$I$12/1200</f>
        <v>0</v>
      </c>
      <c r="W291" s="26">
        <f>IF(B290&gt;0,MIN($B$13,B290+O291,AE291),0)</f>
        <v>0</v>
      </c>
      <c r="X291" s="26">
        <f>IF(C290&gt;0,MIN($C$13,C290+P291,AF291),0)</f>
        <v>0</v>
      </c>
      <c r="Y291" s="26">
        <f>IF(D290&gt;0,MIN($D$13,D290+Q291,AG291),0)</f>
        <v>0</v>
      </c>
      <c r="Z291" s="26">
        <f>IF(E290&gt;0,MIN($E$13,E290+R291,AH291),0)</f>
        <v>0</v>
      </c>
      <c r="AA291" s="26">
        <f>IF(F290&gt;0,MIN($F$13,F290+S291,AI291),0)</f>
        <v>0</v>
      </c>
      <c r="AB291" s="26">
        <f>IF(G290&gt;0,MIN($G$13,G290+T291,AJ291),0)</f>
        <v>0</v>
      </c>
      <c r="AC291" s="26">
        <f>IF(H290&gt;0,MIN($H$13,H290+U291,AK291),0)</f>
        <v>0</v>
      </c>
      <c r="AD291" s="26">
        <f>IF(I290&gt;0,MIN($I$13,I290+V291,AL291),0)</f>
        <v>0</v>
      </c>
      <c r="AE291" s="26">
        <f>$B$19</f>
        <v>795</v>
      </c>
      <c r="AF291" s="26">
        <f>AE291-W291</f>
        <v>795</v>
      </c>
      <c r="AG291" s="26">
        <f>AF291-X291</f>
        <v>795</v>
      </c>
      <c r="AH291" s="26">
        <f>AG291-Y291</f>
        <v>795</v>
      </c>
      <c r="AI291" s="26">
        <f>AH291-Z291</f>
        <v>795</v>
      </c>
      <c r="AJ291" s="26">
        <f>AI291-AA291</f>
        <v>795</v>
      </c>
      <c r="AK291" s="26">
        <f>AJ291-AB291</f>
        <v>795</v>
      </c>
      <c r="AL291" s="26">
        <f>AK291-AC291</f>
        <v>795</v>
      </c>
      <c r="AM291" s="26">
        <f>AL291-AD291</f>
        <v>795</v>
      </c>
      <c r="AN291" s="26">
        <f>B290+O291-W291</f>
        <v>0</v>
      </c>
      <c r="AO291" s="26">
        <f>C290+P291-X291</f>
        <v>0</v>
      </c>
      <c r="AP291" s="26">
        <f>D290+Q291-Y291</f>
        <v>0</v>
      </c>
      <c r="AQ291" s="26">
        <f>E290+R291-Z291</f>
        <v>0</v>
      </c>
      <c r="AR291" s="26">
        <f>F290+S291-AA291</f>
        <v>0</v>
      </c>
      <c r="AS291" s="26">
        <f>G290+T291-AB291</f>
        <v>0</v>
      </c>
      <c r="AT291" s="26">
        <f>H290+U291-AC291</f>
        <v>0</v>
      </c>
      <c r="AU291" s="26">
        <f>I290+V291-AD291</f>
        <v>0</v>
      </c>
      <c r="AV291" s="26">
        <f>AM291</f>
        <v>795</v>
      </c>
      <c r="AW291" s="26">
        <f>AV291-BE291</f>
        <v>795</v>
      </c>
      <c r="AX291" s="26">
        <f>AW291-BF291</f>
        <v>795</v>
      </c>
      <c r="AY291" s="26">
        <f>AX291-BG291</f>
        <v>795</v>
      </c>
      <c r="AZ291" s="26">
        <f>AY291-BH291</f>
        <v>795</v>
      </c>
      <c r="BA291" s="26">
        <f>AZ291-BI291</f>
        <v>795</v>
      </c>
      <c r="BB291" s="26">
        <f>BA291-BJ291</f>
        <v>795</v>
      </c>
      <c r="BC291" s="26">
        <f>BB291-BK291</f>
        <v>795</v>
      </c>
      <c r="BD291" s="26">
        <f>BC291-BL291</f>
        <v>795</v>
      </c>
      <c r="BE291" s="26">
        <f>IF(AV291&gt;0.005,MIN(AV291,INDEX($AN291:$AU291,1,B$32)),0)</f>
        <v>0</v>
      </c>
      <c r="BF291" s="26">
        <f>IF(AW291&gt;0.005,MIN(AW291,INDEX($AN291:$AU291,1,C$32)),0)</f>
        <v>0</v>
      </c>
      <c r="BG291" s="26">
        <f>IF(AX291&gt;0.005,MIN(AX291,INDEX($AN291:$AU291,1,D$32)),0)</f>
        <v>0</v>
      </c>
      <c r="BH291" s="26">
        <f>IF(AY291&gt;0.005,MIN(AY291,INDEX($AN291:$AU291,1,E$32)),0)</f>
        <v>0</v>
      </c>
      <c r="BI291" s="26">
        <f>IF(AZ291&gt;0.005,MIN(AZ291,INDEX($AN291:$AU291,1,F$32)),0)</f>
        <v>0</v>
      </c>
      <c r="BJ291" s="26">
        <f>IF(BA291&gt;0.005,MIN(BA291,INDEX($AN291:$AU291,1,G$32)),0)</f>
        <v>0</v>
      </c>
      <c r="BK291" s="26">
        <f>IF(BB291&gt;0.005,MIN(BB291,INDEX($AN291:$AU291,1,H$32)),0)</f>
        <v>0</v>
      </c>
      <c r="BL291" s="26">
        <f>IF(BC291&gt;0.005,MIN(BC291,INDEX($AN291:$AU291,1,I$32)),0)</f>
        <v>0</v>
      </c>
      <c r="BM291" s="27">
        <f>IF(M291-J291&gt;0.005,1,0)</f>
        <v>0</v>
      </c>
    </row>
    <row r="292">
      <c r="A292" s="14" t="n">
        <v>256</v>
      </c>
      <c r="B292" s="26">
        <f>IF(AN292-INDEX($BE292:$BL292,1,$J$22)&lt;0.5,0,AN292-INDEX($BE292:$BL292,1,$J$22))</f>
        <v>0</v>
      </c>
      <c r="C292" s="26">
        <f>IF(AO292-INDEX($BE292:$BL292,1,$J$23)&lt;0.5,0,AO292-INDEX($BE292:$BL292,1,$J$23))</f>
        <v>0</v>
      </c>
      <c r="D292" s="26">
        <f>IF(AP292-INDEX($BE292:$BL292,1,$J$24)&lt;0.5,0,AP292-INDEX($BE292:$BL292,1,$J$24))</f>
        <v>0</v>
      </c>
      <c r="E292" s="26">
        <f>IF(AQ292-INDEX($BE292:$BL292,1,$J$25)&lt;0.5,0,AQ292-INDEX($BE292:$BL292,1,$J$25))</f>
        <v>0</v>
      </c>
      <c r="F292" s="26">
        <f>IF(AR292-INDEX($BE292:$BL292,1,$J$26)&lt;0.5,0,AR292-INDEX($BE292:$BL292,1,$J$26))</f>
        <v>0</v>
      </c>
      <c r="G292" s="26">
        <f>IF(AS292-INDEX($BE292:$BL292,1,$J$27)&lt;0.5,0,AS292-INDEX($BE292:$BL292,1,$J$27))</f>
        <v>0</v>
      </c>
      <c r="H292" s="26">
        <f>IF(AT292-INDEX($BE292:$BL292,1,$J$28)&lt;0.5,0,AT292-INDEX($BE292:$BL292,1,$J$28))</f>
        <v>0</v>
      </c>
      <c r="I292" s="26">
        <f>IF(AU292-INDEX($BE292:$BL292,1,$J$29)&lt;0.5,0,AU292-INDEX($BE292:$BL292,1,$J$29))</f>
        <v>0</v>
      </c>
      <c r="J292" s="13">
        <f>SUM(B292:I292)</f>
        <v>0</v>
      </c>
      <c r="K292" s="26">
        <f>SUM(O292:V292)</f>
        <v>0</v>
      </c>
      <c r="L292" s="26">
        <f>SUM(W292:AD292)+SUM(BE292:BL292)</f>
        <v>0</v>
      </c>
      <c r="M292" s="26">
        <f>J291</f>
        <v>0</v>
      </c>
      <c r="N292" s="27">
        <f>IF(M292&gt;0,1,0)</f>
        <v>0</v>
      </c>
      <c r="O292" s="26">
        <f>B291*$B$12/1200</f>
        <v>0</v>
      </c>
      <c r="P292" s="26">
        <f>C291*$C$12/1200</f>
        <v>0</v>
      </c>
      <c r="Q292" s="26">
        <f>D291*$D$12/1200</f>
        <v>0</v>
      </c>
      <c r="R292" s="26">
        <f>E291*$E$12/1200</f>
        <v>0</v>
      </c>
      <c r="S292" s="26">
        <f>F291*$F$12/1200</f>
        <v>0</v>
      </c>
      <c r="T292" s="26">
        <f>G291*$G$12/1200</f>
        <v>0</v>
      </c>
      <c r="U292" s="26">
        <f>H291*$H$12/1200</f>
        <v>0</v>
      </c>
      <c r="V292" s="26">
        <f>I291*$I$12/1200</f>
        <v>0</v>
      </c>
      <c r="W292" s="26">
        <f>IF(B291&gt;0,MIN($B$13,B291+O292,AE292),0)</f>
        <v>0</v>
      </c>
      <c r="X292" s="26">
        <f>IF(C291&gt;0,MIN($C$13,C291+P292,AF292),0)</f>
        <v>0</v>
      </c>
      <c r="Y292" s="26">
        <f>IF(D291&gt;0,MIN($D$13,D291+Q292,AG292),0)</f>
        <v>0</v>
      </c>
      <c r="Z292" s="26">
        <f>IF(E291&gt;0,MIN($E$13,E291+R292,AH292),0)</f>
        <v>0</v>
      </c>
      <c r="AA292" s="26">
        <f>IF(F291&gt;0,MIN($F$13,F291+S292,AI292),0)</f>
        <v>0</v>
      </c>
      <c r="AB292" s="26">
        <f>IF(G291&gt;0,MIN($G$13,G291+T292,AJ292),0)</f>
        <v>0</v>
      </c>
      <c r="AC292" s="26">
        <f>IF(H291&gt;0,MIN($H$13,H291+U292,AK292),0)</f>
        <v>0</v>
      </c>
      <c r="AD292" s="26">
        <f>IF(I291&gt;0,MIN($I$13,I291+V292,AL292),0)</f>
        <v>0</v>
      </c>
      <c r="AE292" s="26">
        <f>$B$19</f>
        <v>795</v>
      </c>
      <c r="AF292" s="26">
        <f>AE292-W292</f>
        <v>795</v>
      </c>
      <c r="AG292" s="26">
        <f>AF292-X292</f>
        <v>795</v>
      </c>
      <c r="AH292" s="26">
        <f>AG292-Y292</f>
        <v>795</v>
      </c>
      <c r="AI292" s="26">
        <f>AH292-Z292</f>
        <v>795</v>
      </c>
      <c r="AJ292" s="26">
        <f>AI292-AA292</f>
        <v>795</v>
      </c>
      <c r="AK292" s="26">
        <f>AJ292-AB292</f>
        <v>795</v>
      </c>
      <c r="AL292" s="26">
        <f>AK292-AC292</f>
        <v>795</v>
      </c>
      <c r="AM292" s="26">
        <f>AL292-AD292</f>
        <v>795</v>
      </c>
      <c r="AN292" s="26">
        <f>B291+O292-W292</f>
        <v>0</v>
      </c>
      <c r="AO292" s="26">
        <f>C291+P292-X292</f>
        <v>0</v>
      </c>
      <c r="AP292" s="26">
        <f>D291+Q292-Y292</f>
        <v>0</v>
      </c>
      <c r="AQ292" s="26">
        <f>E291+R292-Z292</f>
        <v>0</v>
      </c>
      <c r="AR292" s="26">
        <f>F291+S292-AA292</f>
        <v>0</v>
      </c>
      <c r="AS292" s="26">
        <f>G291+T292-AB292</f>
        <v>0</v>
      </c>
      <c r="AT292" s="26">
        <f>H291+U292-AC292</f>
        <v>0</v>
      </c>
      <c r="AU292" s="26">
        <f>I291+V292-AD292</f>
        <v>0</v>
      </c>
      <c r="AV292" s="26">
        <f>AM292</f>
        <v>795</v>
      </c>
      <c r="AW292" s="26">
        <f>AV292-BE292</f>
        <v>795</v>
      </c>
      <c r="AX292" s="26">
        <f>AW292-BF292</f>
        <v>795</v>
      </c>
      <c r="AY292" s="26">
        <f>AX292-BG292</f>
        <v>795</v>
      </c>
      <c r="AZ292" s="26">
        <f>AY292-BH292</f>
        <v>795</v>
      </c>
      <c r="BA292" s="26">
        <f>AZ292-BI292</f>
        <v>795</v>
      </c>
      <c r="BB292" s="26">
        <f>BA292-BJ292</f>
        <v>795</v>
      </c>
      <c r="BC292" s="26">
        <f>BB292-BK292</f>
        <v>795</v>
      </c>
      <c r="BD292" s="26">
        <f>BC292-BL292</f>
        <v>795</v>
      </c>
      <c r="BE292" s="26">
        <f>IF(AV292&gt;0.005,MIN(AV292,INDEX($AN292:$AU292,1,B$32)),0)</f>
        <v>0</v>
      </c>
      <c r="BF292" s="26">
        <f>IF(AW292&gt;0.005,MIN(AW292,INDEX($AN292:$AU292,1,C$32)),0)</f>
        <v>0</v>
      </c>
      <c r="BG292" s="26">
        <f>IF(AX292&gt;0.005,MIN(AX292,INDEX($AN292:$AU292,1,D$32)),0)</f>
        <v>0</v>
      </c>
      <c r="BH292" s="26">
        <f>IF(AY292&gt;0.005,MIN(AY292,INDEX($AN292:$AU292,1,E$32)),0)</f>
        <v>0</v>
      </c>
      <c r="BI292" s="26">
        <f>IF(AZ292&gt;0.005,MIN(AZ292,INDEX($AN292:$AU292,1,F$32)),0)</f>
        <v>0</v>
      </c>
      <c r="BJ292" s="26">
        <f>IF(BA292&gt;0.005,MIN(BA292,INDEX($AN292:$AU292,1,G$32)),0)</f>
        <v>0</v>
      </c>
      <c r="BK292" s="26">
        <f>IF(BB292&gt;0.005,MIN(BB292,INDEX($AN292:$AU292,1,H$32)),0)</f>
        <v>0</v>
      </c>
      <c r="BL292" s="26">
        <f>IF(BC292&gt;0.005,MIN(BC292,INDEX($AN292:$AU292,1,I$32)),0)</f>
        <v>0</v>
      </c>
      <c r="BM292" s="27">
        <f>IF(M292-J292&gt;0.005,1,0)</f>
        <v>0</v>
      </c>
    </row>
    <row r="293">
      <c r="A293" s="14" t="n">
        <v>257</v>
      </c>
      <c r="B293" s="26">
        <f>IF(AN293-INDEX($BE293:$BL293,1,$J$22)&lt;0.5,0,AN293-INDEX($BE293:$BL293,1,$J$22))</f>
        <v>0</v>
      </c>
      <c r="C293" s="26">
        <f>IF(AO293-INDEX($BE293:$BL293,1,$J$23)&lt;0.5,0,AO293-INDEX($BE293:$BL293,1,$J$23))</f>
        <v>0</v>
      </c>
      <c r="D293" s="26">
        <f>IF(AP293-INDEX($BE293:$BL293,1,$J$24)&lt;0.5,0,AP293-INDEX($BE293:$BL293,1,$J$24))</f>
        <v>0</v>
      </c>
      <c r="E293" s="26">
        <f>IF(AQ293-INDEX($BE293:$BL293,1,$J$25)&lt;0.5,0,AQ293-INDEX($BE293:$BL293,1,$J$25))</f>
        <v>0</v>
      </c>
      <c r="F293" s="26">
        <f>IF(AR293-INDEX($BE293:$BL293,1,$J$26)&lt;0.5,0,AR293-INDEX($BE293:$BL293,1,$J$26))</f>
        <v>0</v>
      </c>
      <c r="G293" s="26">
        <f>IF(AS293-INDEX($BE293:$BL293,1,$J$27)&lt;0.5,0,AS293-INDEX($BE293:$BL293,1,$J$27))</f>
        <v>0</v>
      </c>
      <c r="H293" s="26">
        <f>IF(AT293-INDEX($BE293:$BL293,1,$J$28)&lt;0.5,0,AT293-INDEX($BE293:$BL293,1,$J$28))</f>
        <v>0</v>
      </c>
      <c r="I293" s="26">
        <f>IF(AU293-INDEX($BE293:$BL293,1,$J$29)&lt;0.5,0,AU293-INDEX($BE293:$BL293,1,$J$29))</f>
        <v>0</v>
      </c>
      <c r="J293" s="13">
        <f>SUM(B293:I293)</f>
        <v>0</v>
      </c>
      <c r="K293" s="26">
        <f>SUM(O293:V293)</f>
        <v>0</v>
      </c>
      <c r="L293" s="26">
        <f>SUM(W293:AD293)+SUM(BE293:BL293)</f>
        <v>0</v>
      </c>
      <c r="M293" s="26">
        <f>J292</f>
        <v>0</v>
      </c>
      <c r="N293" s="27">
        <f>IF(M293&gt;0,1,0)</f>
        <v>0</v>
      </c>
      <c r="O293" s="26">
        <f>B292*$B$12/1200</f>
        <v>0</v>
      </c>
      <c r="P293" s="26">
        <f>C292*$C$12/1200</f>
        <v>0</v>
      </c>
      <c r="Q293" s="26">
        <f>D292*$D$12/1200</f>
        <v>0</v>
      </c>
      <c r="R293" s="26">
        <f>E292*$E$12/1200</f>
        <v>0</v>
      </c>
      <c r="S293" s="26">
        <f>F292*$F$12/1200</f>
        <v>0</v>
      </c>
      <c r="T293" s="26">
        <f>G292*$G$12/1200</f>
        <v>0</v>
      </c>
      <c r="U293" s="26">
        <f>H292*$H$12/1200</f>
        <v>0</v>
      </c>
      <c r="V293" s="26">
        <f>I292*$I$12/1200</f>
        <v>0</v>
      </c>
      <c r="W293" s="26">
        <f>IF(B292&gt;0,MIN($B$13,B292+O293,AE293),0)</f>
        <v>0</v>
      </c>
      <c r="X293" s="26">
        <f>IF(C292&gt;0,MIN($C$13,C292+P293,AF293),0)</f>
        <v>0</v>
      </c>
      <c r="Y293" s="26">
        <f>IF(D292&gt;0,MIN($D$13,D292+Q293,AG293),0)</f>
        <v>0</v>
      </c>
      <c r="Z293" s="26">
        <f>IF(E292&gt;0,MIN($E$13,E292+R293,AH293),0)</f>
        <v>0</v>
      </c>
      <c r="AA293" s="26">
        <f>IF(F292&gt;0,MIN($F$13,F292+S293,AI293),0)</f>
        <v>0</v>
      </c>
      <c r="AB293" s="26">
        <f>IF(G292&gt;0,MIN($G$13,G292+T293,AJ293),0)</f>
        <v>0</v>
      </c>
      <c r="AC293" s="26">
        <f>IF(H292&gt;0,MIN($H$13,H292+U293,AK293),0)</f>
        <v>0</v>
      </c>
      <c r="AD293" s="26">
        <f>IF(I292&gt;0,MIN($I$13,I292+V293,AL293),0)</f>
        <v>0</v>
      </c>
      <c r="AE293" s="26">
        <f>$B$19</f>
        <v>795</v>
      </c>
      <c r="AF293" s="26">
        <f>AE293-W293</f>
        <v>795</v>
      </c>
      <c r="AG293" s="26">
        <f>AF293-X293</f>
        <v>795</v>
      </c>
      <c r="AH293" s="26">
        <f>AG293-Y293</f>
        <v>795</v>
      </c>
      <c r="AI293" s="26">
        <f>AH293-Z293</f>
        <v>795</v>
      </c>
      <c r="AJ293" s="26">
        <f>AI293-AA293</f>
        <v>795</v>
      </c>
      <c r="AK293" s="26">
        <f>AJ293-AB293</f>
        <v>795</v>
      </c>
      <c r="AL293" s="26">
        <f>AK293-AC293</f>
        <v>795</v>
      </c>
      <c r="AM293" s="26">
        <f>AL293-AD293</f>
        <v>795</v>
      </c>
      <c r="AN293" s="26">
        <f>B292+O293-W293</f>
        <v>0</v>
      </c>
      <c r="AO293" s="26">
        <f>C292+P293-X293</f>
        <v>0</v>
      </c>
      <c r="AP293" s="26">
        <f>D292+Q293-Y293</f>
        <v>0</v>
      </c>
      <c r="AQ293" s="26">
        <f>E292+R293-Z293</f>
        <v>0</v>
      </c>
      <c r="AR293" s="26">
        <f>F292+S293-AA293</f>
        <v>0</v>
      </c>
      <c r="AS293" s="26">
        <f>G292+T293-AB293</f>
        <v>0</v>
      </c>
      <c r="AT293" s="26">
        <f>H292+U293-AC293</f>
        <v>0</v>
      </c>
      <c r="AU293" s="26">
        <f>I292+V293-AD293</f>
        <v>0</v>
      </c>
      <c r="AV293" s="26">
        <f>AM293</f>
        <v>795</v>
      </c>
      <c r="AW293" s="26">
        <f>AV293-BE293</f>
        <v>795</v>
      </c>
      <c r="AX293" s="26">
        <f>AW293-BF293</f>
        <v>795</v>
      </c>
      <c r="AY293" s="26">
        <f>AX293-BG293</f>
        <v>795</v>
      </c>
      <c r="AZ293" s="26">
        <f>AY293-BH293</f>
        <v>795</v>
      </c>
      <c r="BA293" s="26">
        <f>AZ293-BI293</f>
        <v>795</v>
      </c>
      <c r="BB293" s="26">
        <f>BA293-BJ293</f>
        <v>795</v>
      </c>
      <c r="BC293" s="26">
        <f>BB293-BK293</f>
        <v>795</v>
      </c>
      <c r="BD293" s="26">
        <f>BC293-BL293</f>
        <v>795</v>
      </c>
      <c r="BE293" s="26">
        <f>IF(AV293&gt;0.005,MIN(AV293,INDEX($AN293:$AU293,1,B$32)),0)</f>
        <v>0</v>
      </c>
      <c r="BF293" s="26">
        <f>IF(AW293&gt;0.005,MIN(AW293,INDEX($AN293:$AU293,1,C$32)),0)</f>
        <v>0</v>
      </c>
      <c r="BG293" s="26">
        <f>IF(AX293&gt;0.005,MIN(AX293,INDEX($AN293:$AU293,1,D$32)),0)</f>
        <v>0</v>
      </c>
      <c r="BH293" s="26">
        <f>IF(AY293&gt;0.005,MIN(AY293,INDEX($AN293:$AU293,1,E$32)),0)</f>
        <v>0</v>
      </c>
      <c r="BI293" s="26">
        <f>IF(AZ293&gt;0.005,MIN(AZ293,INDEX($AN293:$AU293,1,F$32)),0)</f>
        <v>0</v>
      </c>
      <c r="BJ293" s="26">
        <f>IF(BA293&gt;0.005,MIN(BA293,INDEX($AN293:$AU293,1,G$32)),0)</f>
        <v>0</v>
      </c>
      <c r="BK293" s="26">
        <f>IF(BB293&gt;0.005,MIN(BB293,INDEX($AN293:$AU293,1,H$32)),0)</f>
        <v>0</v>
      </c>
      <c r="BL293" s="26">
        <f>IF(BC293&gt;0.005,MIN(BC293,INDEX($AN293:$AU293,1,I$32)),0)</f>
        <v>0</v>
      </c>
      <c r="BM293" s="27">
        <f>IF(M293-J293&gt;0.005,1,0)</f>
        <v>0</v>
      </c>
    </row>
    <row r="294">
      <c r="A294" s="14" t="n">
        <v>258</v>
      </c>
      <c r="B294" s="26">
        <f>IF(AN294-INDEX($BE294:$BL294,1,$J$22)&lt;0.5,0,AN294-INDEX($BE294:$BL294,1,$J$22))</f>
        <v>0</v>
      </c>
      <c r="C294" s="26">
        <f>IF(AO294-INDEX($BE294:$BL294,1,$J$23)&lt;0.5,0,AO294-INDEX($BE294:$BL294,1,$J$23))</f>
        <v>0</v>
      </c>
      <c r="D294" s="26">
        <f>IF(AP294-INDEX($BE294:$BL294,1,$J$24)&lt;0.5,0,AP294-INDEX($BE294:$BL294,1,$J$24))</f>
        <v>0</v>
      </c>
      <c r="E294" s="26">
        <f>IF(AQ294-INDEX($BE294:$BL294,1,$J$25)&lt;0.5,0,AQ294-INDEX($BE294:$BL294,1,$J$25))</f>
        <v>0</v>
      </c>
      <c r="F294" s="26">
        <f>IF(AR294-INDEX($BE294:$BL294,1,$J$26)&lt;0.5,0,AR294-INDEX($BE294:$BL294,1,$J$26))</f>
        <v>0</v>
      </c>
      <c r="G294" s="26">
        <f>IF(AS294-INDEX($BE294:$BL294,1,$J$27)&lt;0.5,0,AS294-INDEX($BE294:$BL294,1,$J$27))</f>
        <v>0</v>
      </c>
      <c r="H294" s="26">
        <f>IF(AT294-INDEX($BE294:$BL294,1,$J$28)&lt;0.5,0,AT294-INDEX($BE294:$BL294,1,$J$28))</f>
        <v>0</v>
      </c>
      <c r="I294" s="26">
        <f>IF(AU294-INDEX($BE294:$BL294,1,$J$29)&lt;0.5,0,AU294-INDEX($BE294:$BL294,1,$J$29))</f>
        <v>0</v>
      </c>
      <c r="J294" s="13">
        <f>SUM(B294:I294)</f>
        <v>0</v>
      </c>
      <c r="K294" s="26">
        <f>SUM(O294:V294)</f>
        <v>0</v>
      </c>
      <c r="L294" s="26">
        <f>SUM(W294:AD294)+SUM(BE294:BL294)</f>
        <v>0</v>
      </c>
      <c r="M294" s="26">
        <f>J293</f>
        <v>0</v>
      </c>
      <c r="N294" s="27">
        <f>IF(M294&gt;0,1,0)</f>
        <v>0</v>
      </c>
      <c r="O294" s="26">
        <f>B293*$B$12/1200</f>
        <v>0</v>
      </c>
      <c r="P294" s="26">
        <f>C293*$C$12/1200</f>
        <v>0</v>
      </c>
      <c r="Q294" s="26">
        <f>D293*$D$12/1200</f>
        <v>0</v>
      </c>
      <c r="R294" s="26">
        <f>E293*$E$12/1200</f>
        <v>0</v>
      </c>
      <c r="S294" s="26">
        <f>F293*$F$12/1200</f>
        <v>0</v>
      </c>
      <c r="T294" s="26">
        <f>G293*$G$12/1200</f>
        <v>0</v>
      </c>
      <c r="U294" s="26">
        <f>H293*$H$12/1200</f>
        <v>0</v>
      </c>
      <c r="V294" s="26">
        <f>I293*$I$12/1200</f>
        <v>0</v>
      </c>
      <c r="W294" s="26">
        <f>IF(B293&gt;0,MIN($B$13,B293+O294,AE294),0)</f>
        <v>0</v>
      </c>
      <c r="X294" s="26">
        <f>IF(C293&gt;0,MIN($C$13,C293+P294,AF294),0)</f>
        <v>0</v>
      </c>
      <c r="Y294" s="26">
        <f>IF(D293&gt;0,MIN($D$13,D293+Q294,AG294),0)</f>
        <v>0</v>
      </c>
      <c r="Z294" s="26">
        <f>IF(E293&gt;0,MIN($E$13,E293+R294,AH294),0)</f>
        <v>0</v>
      </c>
      <c r="AA294" s="26">
        <f>IF(F293&gt;0,MIN($F$13,F293+S294,AI294),0)</f>
        <v>0</v>
      </c>
      <c r="AB294" s="26">
        <f>IF(G293&gt;0,MIN($G$13,G293+T294,AJ294),0)</f>
        <v>0</v>
      </c>
      <c r="AC294" s="26">
        <f>IF(H293&gt;0,MIN($H$13,H293+U294,AK294),0)</f>
        <v>0</v>
      </c>
      <c r="AD294" s="26">
        <f>IF(I293&gt;0,MIN($I$13,I293+V294,AL294),0)</f>
        <v>0</v>
      </c>
      <c r="AE294" s="26">
        <f>$B$19</f>
        <v>795</v>
      </c>
      <c r="AF294" s="26">
        <f>AE294-W294</f>
        <v>795</v>
      </c>
      <c r="AG294" s="26">
        <f>AF294-X294</f>
        <v>795</v>
      </c>
      <c r="AH294" s="26">
        <f>AG294-Y294</f>
        <v>795</v>
      </c>
      <c r="AI294" s="26">
        <f>AH294-Z294</f>
        <v>795</v>
      </c>
      <c r="AJ294" s="26">
        <f>AI294-AA294</f>
        <v>795</v>
      </c>
      <c r="AK294" s="26">
        <f>AJ294-AB294</f>
        <v>795</v>
      </c>
      <c r="AL294" s="26">
        <f>AK294-AC294</f>
        <v>795</v>
      </c>
      <c r="AM294" s="26">
        <f>AL294-AD294</f>
        <v>795</v>
      </c>
      <c r="AN294" s="26">
        <f>B293+O294-W294</f>
        <v>0</v>
      </c>
      <c r="AO294" s="26">
        <f>C293+P294-X294</f>
        <v>0</v>
      </c>
      <c r="AP294" s="26">
        <f>D293+Q294-Y294</f>
        <v>0</v>
      </c>
      <c r="AQ294" s="26">
        <f>E293+R294-Z294</f>
        <v>0</v>
      </c>
      <c r="AR294" s="26">
        <f>F293+S294-AA294</f>
        <v>0</v>
      </c>
      <c r="AS294" s="26">
        <f>G293+T294-AB294</f>
        <v>0</v>
      </c>
      <c r="AT294" s="26">
        <f>H293+U294-AC294</f>
        <v>0</v>
      </c>
      <c r="AU294" s="26">
        <f>I293+V294-AD294</f>
        <v>0</v>
      </c>
      <c r="AV294" s="26">
        <f>AM294</f>
        <v>795</v>
      </c>
      <c r="AW294" s="26">
        <f>AV294-BE294</f>
        <v>795</v>
      </c>
      <c r="AX294" s="26">
        <f>AW294-BF294</f>
        <v>795</v>
      </c>
      <c r="AY294" s="26">
        <f>AX294-BG294</f>
        <v>795</v>
      </c>
      <c r="AZ294" s="26">
        <f>AY294-BH294</f>
        <v>795</v>
      </c>
      <c r="BA294" s="26">
        <f>AZ294-BI294</f>
        <v>795</v>
      </c>
      <c r="BB294" s="26">
        <f>BA294-BJ294</f>
        <v>795</v>
      </c>
      <c r="BC294" s="26">
        <f>BB294-BK294</f>
        <v>795</v>
      </c>
      <c r="BD294" s="26">
        <f>BC294-BL294</f>
        <v>795</v>
      </c>
      <c r="BE294" s="26">
        <f>IF(AV294&gt;0.005,MIN(AV294,INDEX($AN294:$AU294,1,B$32)),0)</f>
        <v>0</v>
      </c>
      <c r="BF294" s="26">
        <f>IF(AW294&gt;0.005,MIN(AW294,INDEX($AN294:$AU294,1,C$32)),0)</f>
        <v>0</v>
      </c>
      <c r="BG294" s="26">
        <f>IF(AX294&gt;0.005,MIN(AX294,INDEX($AN294:$AU294,1,D$32)),0)</f>
        <v>0</v>
      </c>
      <c r="BH294" s="26">
        <f>IF(AY294&gt;0.005,MIN(AY294,INDEX($AN294:$AU294,1,E$32)),0)</f>
        <v>0</v>
      </c>
      <c r="BI294" s="26">
        <f>IF(AZ294&gt;0.005,MIN(AZ294,INDEX($AN294:$AU294,1,F$32)),0)</f>
        <v>0</v>
      </c>
      <c r="BJ294" s="26">
        <f>IF(BA294&gt;0.005,MIN(BA294,INDEX($AN294:$AU294,1,G$32)),0)</f>
        <v>0</v>
      </c>
      <c r="BK294" s="26">
        <f>IF(BB294&gt;0.005,MIN(BB294,INDEX($AN294:$AU294,1,H$32)),0)</f>
        <v>0</v>
      </c>
      <c r="BL294" s="26">
        <f>IF(BC294&gt;0.005,MIN(BC294,INDEX($AN294:$AU294,1,I$32)),0)</f>
        <v>0</v>
      </c>
      <c r="BM294" s="27">
        <f>IF(M294-J294&gt;0.005,1,0)</f>
        <v>0</v>
      </c>
    </row>
    <row r="295">
      <c r="A295" s="14" t="n">
        <v>259</v>
      </c>
      <c r="B295" s="26">
        <f>IF(AN295-INDEX($BE295:$BL295,1,$J$22)&lt;0.5,0,AN295-INDEX($BE295:$BL295,1,$J$22))</f>
        <v>0</v>
      </c>
      <c r="C295" s="26">
        <f>IF(AO295-INDEX($BE295:$BL295,1,$J$23)&lt;0.5,0,AO295-INDEX($BE295:$BL295,1,$J$23))</f>
        <v>0</v>
      </c>
      <c r="D295" s="26">
        <f>IF(AP295-INDEX($BE295:$BL295,1,$J$24)&lt;0.5,0,AP295-INDEX($BE295:$BL295,1,$J$24))</f>
        <v>0</v>
      </c>
      <c r="E295" s="26">
        <f>IF(AQ295-INDEX($BE295:$BL295,1,$J$25)&lt;0.5,0,AQ295-INDEX($BE295:$BL295,1,$J$25))</f>
        <v>0</v>
      </c>
      <c r="F295" s="26">
        <f>IF(AR295-INDEX($BE295:$BL295,1,$J$26)&lt;0.5,0,AR295-INDEX($BE295:$BL295,1,$J$26))</f>
        <v>0</v>
      </c>
      <c r="G295" s="26">
        <f>IF(AS295-INDEX($BE295:$BL295,1,$J$27)&lt;0.5,0,AS295-INDEX($BE295:$BL295,1,$J$27))</f>
        <v>0</v>
      </c>
      <c r="H295" s="26">
        <f>IF(AT295-INDEX($BE295:$BL295,1,$J$28)&lt;0.5,0,AT295-INDEX($BE295:$BL295,1,$J$28))</f>
        <v>0</v>
      </c>
      <c r="I295" s="26">
        <f>IF(AU295-INDEX($BE295:$BL295,1,$J$29)&lt;0.5,0,AU295-INDEX($BE295:$BL295,1,$J$29))</f>
        <v>0</v>
      </c>
      <c r="J295" s="13">
        <f>SUM(B295:I295)</f>
        <v>0</v>
      </c>
      <c r="K295" s="26">
        <f>SUM(O295:V295)</f>
        <v>0</v>
      </c>
      <c r="L295" s="26">
        <f>SUM(W295:AD295)+SUM(BE295:BL295)</f>
        <v>0</v>
      </c>
      <c r="M295" s="26">
        <f>J294</f>
        <v>0</v>
      </c>
      <c r="N295" s="27">
        <f>IF(M295&gt;0,1,0)</f>
        <v>0</v>
      </c>
      <c r="O295" s="26">
        <f>B294*$B$12/1200</f>
        <v>0</v>
      </c>
      <c r="P295" s="26">
        <f>C294*$C$12/1200</f>
        <v>0</v>
      </c>
      <c r="Q295" s="26">
        <f>D294*$D$12/1200</f>
        <v>0</v>
      </c>
      <c r="R295" s="26">
        <f>E294*$E$12/1200</f>
        <v>0</v>
      </c>
      <c r="S295" s="26">
        <f>F294*$F$12/1200</f>
        <v>0</v>
      </c>
      <c r="T295" s="26">
        <f>G294*$G$12/1200</f>
        <v>0</v>
      </c>
      <c r="U295" s="26">
        <f>H294*$H$12/1200</f>
        <v>0</v>
      </c>
      <c r="V295" s="26">
        <f>I294*$I$12/1200</f>
        <v>0</v>
      </c>
      <c r="W295" s="26">
        <f>IF(B294&gt;0,MIN($B$13,B294+O295,AE295),0)</f>
        <v>0</v>
      </c>
      <c r="X295" s="26">
        <f>IF(C294&gt;0,MIN($C$13,C294+P295,AF295),0)</f>
        <v>0</v>
      </c>
      <c r="Y295" s="26">
        <f>IF(D294&gt;0,MIN($D$13,D294+Q295,AG295),0)</f>
        <v>0</v>
      </c>
      <c r="Z295" s="26">
        <f>IF(E294&gt;0,MIN($E$13,E294+R295,AH295),0)</f>
        <v>0</v>
      </c>
      <c r="AA295" s="26">
        <f>IF(F294&gt;0,MIN($F$13,F294+S295,AI295),0)</f>
        <v>0</v>
      </c>
      <c r="AB295" s="26">
        <f>IF(G294&gt;0,MIN($G$13,G294+T295,AJ295),0)</f>
        <v>0</v>
      </c>
      <c r="AC295" s="26">
        <f>IF(H294&gt;0,MIN($H$13,H294+U295,AK295),0)</f>
        <v>0</v>
      </c>
      <c r="AD295" s="26">
        <f>IF(I294&gt;0,MIN($I$13,I294+V295,AL295),0)</f>
        <v>0</v>
      </c>
      <c r="AE295" s="26">
        <f>$B$19</f>
        <v>795</v>
      </c>
      <c r="AF295" s="26">
        <f>AE295-W295</f>
        <v>795</v>
      </c>
      <c r="AG295" s="26">
        <f>AF295-X295</f>
        <v>795</v>
      </c>
      <c r="AH295" s="26">
        <f>AG295-Y295</f>
        <v>795</v>
      </c>
      <c r="AI295" s="26">
        <f>AH295-Z295</f>
        <v>795</v>
      </c>
      <c r="AJ295" s="26">
        <f>AI295-AA295</f>
        <v>795</v>
      </c>
      <c r="AK295" s="26">
        <f>AJ295-AB295</f>
        <v>795</v>
      </c>
      <c r="AL295" s="26">
        <f>AK295-AC295</f>
        <v>795</v>
      </c>
      <c r="AM295" s="26">
        <f>AL295-AD295</f>
        <v>795</v>
      </c>
      <c r="AN295" s="26">
        <f>B294+O295-W295</f>
        <v>0</v>
      </c>
      <c r="AO295" s="26">
        <f>C294+P295-X295</f>
        <v>0</v>
      </c>
      <c r="AP295" s="26">
        <f>D294+Q295-Y295</f>
        <v>0</v>
      </c>
      <c r="AQ295" s="26">
        <f>E294+R295-Z295</f>
        <v>0</v>
      </c>
      <c r="AR295" s="26">
        <f>F294+S295-AA295</f>
        <v>0</v>
      </c>
      <c r="AS295" s="26">
        <f>G294+T295-AB295</f>
        <v>0</v>
      </c>
      <c r="AT295" s="26">
        <f>H294+U295-AC295</f>
        <v>0</v>
      </c>
      <c r="AU295" s="26">
        <f>I294+V295-AD295</f>
        <v>0</v>
      </c>
      <c r="AV295" s="26">
        <f>AM295</f>
        <v>795</v>
      </c>
      <c r="AW295" s="26">
        <f>AV295-BE295</f>
        <v>795</v>
      </c>
      <c r="AX295" s="26">
        <f>AW295-BF295</f>
        <v>795</v>
      </c>
      <c r="AY295" s="26">
        <f>AX295-BG295</f>
        <v>795</v>
      </c>
      <c r="AZ295" s="26">
        <f>AY295-BH295</f>
        <v>795</v>
      </c>
      <c r="BA295" s="26">
        <f>AZ295-BI295</f>
        <v>795</v>
      </c>
      <c r="BB295" s="26">
        <f>BA295-BJ295</f>
        <v>795</v>
      </c>
      <c r="BC295" s="26">
        <f>BB295-BK295</f>
        <v>795</v>
      </c>
      <c r="BD295" s="26">
        <f>BC295-BL295</f>
        <v>795</v>
      </c>
      <c r="BE295" s="26">
        <f>IF(AV295&gt;0.005,MIN(AV295,INDEX($AN295:$AU295,1,B$32)),0)</f>
        <v>0</v>
      </c>
      <c r="BF295" s="26">
        <f>IF(AW295&gt;0.005,MIN(AW295,INDEX($AN295:$AU295,1,C$32)),0)</f>
        <v>0</v>
      </c>
      <c r="BG295" s="26">
        <f>IF(AX295&gt;0.005,MIN(AX295,INDEX($AN295:$AU295,1,D$32)),0)</f>
        <v>0</v>
      </c>
      <c r="BH295" s="26">
        <f>IF(AY295&gt;0.005,MIN(AY295,INDEX($AN295:$AU295,1,E$32)),0)</f>
        <v>0</v>
      </c>
      <c r="BI295" s="26">
        <f>IF(AZ295&gt;0.005,MIN(AZ295,INDEX($AN295:$AU295,1,F$32)),0)</f>
        <v>0</v>
      </c>
      <c r="BJ295" s="26">
        <f>IF(BA295&gt;0.005,MIN(BA295,INDEX($AN295:$AU295,1,G$32)),0)</f>
        <v>0</v>
      </c>
      <c r="BK295" s="26">
        <f>IF(BB295&gt;0.005,MIN(BB295,INDEX($AN295:$AU295,1,H$32)),0)</f>
        <v>0</v>
      </c>
      <c r="BL295" s="26">
        <f>IF(BC295&gt;0.005,MIN(BC295,INDEX($AN295:$AU295,1,I$32)),0)</f>
        <v>0</v>
      </c>
      <c r="BM295" s="27">
        <f>IF(M295-J295&gt;0.005,1,0)</f>
        <v>0</v>
      </c>
    </row>
    <row r="296">
      <c r="A296" s="14" t="n">
        <v>260</v>
      </c>
      <c r="B296" s="26">
        <f>IF(AN296-INDEX($BE296:$BL296,1,$J$22)&lt;0.5,0,AN296-INDEX($BE296:$BL296,1,$J$22))</f>
        <v>0</v>
      </c>
      <c r="C296" s="26">
        <f>IF(AO296-INDEX($BE296:$BL296,1,$J$23)&lt;0.5,0,AO296-INDEX($BE296:$BL296,1,$J$23))</f>
        <v>0</v>
      </c>
      <c r="D296" s="26">
        <f>IF(AP296-INDEX($BE296:$BL296,1,$J$24)&lt;0.5,0,AP296-INDEX($BE296:$BL296,1,$J$24))</f>
        <v>0</v>
      </c>
      <c r="E296" s="26">
        <f>IF(AQ296-INDEX($BE296:$BL296,1,$J$25)&lt;0.5,0,AQ296-INDEX($BE296:$BL296,1,$J$25))</f>
        <v>0</v>
      </c>
      <c r="F296" s="26">
        <f>IF(AR296-INDEX($BE296:$BL296,1,$J$26)&lt;0.5,0,AR296-INDEX($BE296:$BL296,1,$J$26))</f>
        <v>0</v>
      </c>
      <c r="G296" s="26">
        <f>IF(AS296-INDEX($BE296:$BL296,1,$J$27)&lt;0.5,0,AS296-INDEX($BE296:$BL296,1,$J$27))</f>
        <v>0</v>
      </c>
      <c r="H296" s="26">
        <f>IF(AT296-INDEX($BE296:$BL296,1,$J$28)&lt;0.5,0,AT296-INDEX($BE296:$BL296,1,$J$28))</f>
        <v>0</v>
      </c>
      <c r="I296" s="26">
        <f>IF(AU296-INDEX($BE296:$BL296,1,$J$29)&lt;0.5,0,AU296-INDEX($BE296:$BL296,1,$J$29))</f>
        <v>0</v>
      </c>
      <c r="J296" s="13">
        <f>SUM(B296:I296)</f>
        <v>0</v>
      </c>
      <c r="K296" s="26">
        <f>SUM(O296:V296)</f>
        <v>0</v>
      </c>
      <c r="L296" s="26">
        <f>SUM(W296:AD296)+SUM(BE296:BL296)</f>
        <v>0</v>
      </c>
      <c r="M296" s="26">
        <f>J295</f>
        <v>0</v>
      </c>
      <c r="N296" s="27">
        <f>IF(M296&gt;0,1,0)</f>
        <v>0</v>
      </c>
      <c r="O296" s="26">
        <f>B295*$B$12/1200</f>
        <v>0</v>
      </c>
      <c r="P296" s="26">
        <f>C295*$C$12/1200</f>
        <v>0</v>
      </c>
      <c r="Q296" s="26">
        <f>D295*$D$12/1200</f>
        <v>0</v>
      </c>
      <c r="R296" s="26">
        <f>E295*$E$12/1200</f>
        <v>0</v>
      </c>
      <c r="S296" s="26">
        <f>F295*$F$12/1200</f>
        <v>0</v>
      </c>
      <c r="T296" s="26">
        <f>G295*$G$12/1200</f>
        <v>0</v>
      </c>
      <c r="U296" s="26">
        <f>H295*$H$12/1200</f>
        <v>0</v>
      </c>
      <c r="V296" s="26">
        <f>I295*$I$12/1200</f>
        <v>0</v>
      </c>
      <c r="W296" s="26">
        <f>IF(B295&gt;0,MIN($B$13,B295+O296,AE296),0)</f>
        <v>0</v>
      </c>
      <c r="X296" s="26">
        <f>IF(C295&gt;0,MIN($C$13,C295+P296,AF296),0)</f>
        <v>0</v>
      </c>
      <c r="Y296" s="26">
        <f>IF(D295&gt;0,MIN($D$13,D295+Q296,AG296),0)</f>
        <v>0</v>
      </c>
      <c r="Z296" s="26">
        <f>IF(E295&gt;0,MIN($E$13,E295+R296,AH296),0)</f>
        <v>0</v>
      </c>
      <c r="AA296" s="26">
        <f>IF(F295&gt;0,MIN($F$13,F295+S296,AI296),0)</f>
        <v>0</v>
      </c>
      <c r="AB296" s="26">
        <f>IF(G295&gt;0,MIN($G$13,G295+T296,AJ296),0)</f>
        <v>0</v>
      </c>
      <c r="AC296" s="26">
        <f>IF(H295&gt;0,MIN($H$13,H295+U296,AK296),0)</f>
        <v>0</v>
      </c>
      <c r="AD296" s="26">
        <f>IF(I295&gt;0,MIN($I$13,I295+V296,AL296),0)</f>
        <v>0</v>
      </c>
      <c r="AE296" s="26">
        <f>$B$19</f>
        <v>795</v>
      </c>
      <c r="AF296" s="26">
        <f>AE296-W296</f>
        <v>795</v>
      </c>
      <c r="AG296" s="26">
        <f>AF296-X296</f>
        <v>795</v>
      </c>
      <c r="AH296" s="26">
        <f>AG296-Y296</f>
        <v>795</v>
      </c>
      <c r="AI296" s="26">
        <f>AH296-Z296</f>
        <v>795</v>
      </c>
      <c r="AJ296" s="26">
        <f>AI296-AA296</f>
        <v>795</v>
      </c>
      <c r="AK296" s="26">
        <f>AJ296-AB296</f>
        <v>795</v>
      </c>
      <c r="AL296" s="26">
        <f>AK296-AC296</f>
        <v>795</v>
      </c>
      <c r="AM296" s="26">
        <f>AL296-AD296</f>
        <v>795</v>
      </c>
      <c r="AN296" s="26">
        <f>B295+O296-W296</f>
        <v>0</v>
      </c>
      <c r="AO296" s="26">
        <f>C295+P296-X296</f>
        <v>0</v>
      </c>
      <c r="AP296" s="26">
        <f>D295+Q296-Y296</f>
        <v>0</v>
      </c>
      <c r="AQ296" s="26">
        <f>E295+R296-Z296</f>
        <v>0</v>
      </c>
      <c r="AR296" s="26">
        <f>F295+S296-AA296</f>
        <v>0</v>
      </c>
      <c r="AS296" s="26">
        <f>G295+T296-AB296</f>
        <v>0</v>
      </c>
      <c r="AT296" s="26">
        <f>H295+U296-AC296</f>
        <v>0</v>
      </c>
      <c r="AU296" s="26">
        <f>I295+V296-AD296</f>
        <v>0</v>
      </c>
      <c r="AV296" s="26">
        <f>AM296</f>
        <v>795</v>
      </c>
      <c r="AW296" s="26">
        <f>AV296-BE296</f>
        <v>795</v>
      </c>
      <c r="AX296" s="26">
        <f>AW296-BF296</f>
        <v>795</v>
      </c>
      <c r="AY296" s="26">
        <f>AX296-BG296</f>
        <v>795</v>
      </c>
      <c r="AZ296" s="26">
        <f>AY296-BH296</f>
        <v>795</v>
      </c>
      <c r="BA296" s="26">
        <f>AZ296-BI296</f>
        <v>795</v>
      </c>
      <c r="BB296" s="26">
        <f>BA296-BJ296</f>
        <v>795</v>
      </c>
      <c r="BC296" s="26">
        <f>BB296-BK296</f>
        <v>795</v>
      </c>
      <c r="BD296" s="26">
        <f>BC296-BL296</f>
        <v>795</v>
      </c>
      <c r="BE296" s="26">
        <f>IF(AV296&gt;0.005,MIN(AV296,INDEX($AN296:$AU296,1,B$32)),0)</f>
        <v>0</v>
      </c>
      <c r="BF296" s="26">
        <f>IF(AW296&gt;0.005,MIN(AW296,INDEX($AN296:$AU296,1,C$32)),0)</f>
        <v>0</v>
      </c>
      <c r="BG296" s="26">
        <f>IF(AX296&gt;0.005,MIN(AX296,INDEX($AN296:$AU296,1,D$32)),0)</f>
        <v>0</v>
      </c>
      <c r="BH296" s="26">
        <f>IF(AY296&gt;0.005,MIN(AY296,INDEX($AN296:$AU296,1,E$32)),0)</f>
        <v>0</v>
      </c>
      <c r="BI296" s="26">
        <f>IF(AZ296&gt;0.005,MIN(AZ296,INDEX($AN296:$AU296,1,F$32)),0)</f>
        <v>0</v>
      </c>
      <c r="BJ296" s="26">
        <f>IF(BA296&gt;0.005,MIN(BA296,INDEX($AN296:$AU296,1,G$32)),0)</f>
        <v>0</v>
      </c>
      <c r="BK296" s="26">
        <f>IF(BB296&gt;0.005,MIN(BB296,INDEX($AN296:$AU296,1,H$32)),0)</f>
        <v>0</v>
      </c>
      <c r="BL296" s="26">
        <f>IF(BC296&gt;0.005,MIN(BC296,INDEX($AN296:$AU296,1,I$32)),0)</f>
        <v>0</v>
      </c>
      <c r="BM296" s="27">
        <f>IF(M296-J296&gt;0.005,1,0)</f>
        <v>0</v>
      </c>
    </row>
    <row r="297">
      <c r="A297" s="14" t="n">
        <v>261</v>
      </c>
      <c r="B297" s="26">
        <f>IF(AN297-INDEX($BE297:$BL297,1,$J$22)&lt;0.5,0,AN297-INDEX($BE297:$BL297,1,$J$22))</f>
        <v>0</v>
      </c>
      <c r="C297" s="26">
        <f>IF(AO297-INDEX($BE297:$BL297,1,$J$23)&lt;0.5,0,AO297-INDEX($BE297:$BL297,1,$J$23))</f>
        <v>0</v>
      </c>
      <c r="D297" s="26">
        <f>IF(AP297-INDEX($BE297:$BL297,1,$J$24)&lt;0.5,0,AP297-INDEX($BE297:$BL297,1,$J$24))</f>
        <v>0</v>
      </c>
      <c r="E297" s="26">
        <f>IF(AQ297-INDEX($BE297:$BL297,1,$J$25)&lt;0.5,0,AQ297-INDEX($BE297:$BL297,1,$J$25))</f>
        <v>0</v>
      </c>
      <c r="F297" s="26">
        <f>IF(AR297-INDEX($BE297:$BL297,1,$J$26)&lt;0.5,0,AR297-INDEX($BE297:$BL297,1,$J$26))</f>
        <v>0</v>
      </c>
      <c r="G297" s="26">
        <f>IF(AS297-INDEX($BE297:$BL297,1,$J$27)&lt;0.5,0,AS297-INDEX($BE297:$BL297,1,$J$27))</f>
        <v>0</v>
      </c>
      <c r="H297" s="26">
        <f>IF(AT297-INDEX($BE297:$BL297,1,$J$28)&lt;0.5,0,AT297-INDEX($BE297:$BL297,1,$J$28))</f>
        <v>0</v>
      </c>
      <c r="I297" s="26">
        <f>IF(AU297-INDEX($BE297:$BL297,1,$J$29)&lt;0.5,0,AU297-INDEX($BE297:$BL297,1,$J$29))</f>
        <v>0</v>
      </c>
      <c r="J297" s="13">
        <f>SUM(B297:I297)</f>
        <v>0</v>
      </c>
      <c r="K297" s="26">
        <f>SUM(O297:V297)</f>
        <v>0</v>
      </c>
      <c r="L297" s="26">
        <f>SUM(W297:AD297)+SUM(BE297:BL297)</f>
        <v>0</v>
      </c>
      <c r="M297" s="26">
        <f>J296</f>
        <v>0</v>
      </c>
      <c r="N297" s="27">
        <f>IF(M297&gt;0,1,0)</f>
        <v>0</v>
      </c>
      <c r="O297" s="26">
        <f>B296*$B$12/1200</f>
        <v>0</v>
      </c>
      <c r="P297" s="26">
        <f>C296*$C$12/1200</f>
        <v>0</v>
      </c>
      <c r="Q297" s="26">
        <f>D296*$D$12/1200</f>
        <v>0</v>
      </c>
      <c r="R297" s="26">
        <f>E296*$E$12/1200</f>
        <v>0</v>
      </c>
      <c r="S297" s="26">
        <f>F296*$F$12/1200</f>
        <v>0</v>
      </c>
      <c r="T297" s="26">
        <f>G296*$G$12/1200</f>
        <v>0</v>
      </c>
      <c r="U297" s="26">
        <f>H296*$H$12/1200</f>
        <v>0</v>
      </c>
      <c r="V297" s="26">
        <f>I296*$I$12/1200</f>
        <v>0</v>
      </c>
      <c r="W297" s="26">
        <f>IF(B296&gt;0,MIN($B$13,B296+O297,AE297),0)</f>
        <v>0</v>
      </c>
      <c r="X297" s="26">
        <f>IF(C296&gt;0,MIN($C$13,C296+P297,AF297),0)</f>
        <v>0</v>
      </c>
      <c r="Y297" s="26">
        <f>IF(D296&gt;0,MIN($D$13,D296+Q297,AG297),0)</f>
        <v>0</v>
      </c>
      <c r="Z297" s="26">
        <f>IF(E296&gt;0,MIN($E$13,E296+R297,AH297),0)</f>
        <v>0</v>
      </c>
      <c r="AA297" s="26">
        <f>IF(F296&gt;0,MIN($F$13,F296+S297,AI297),0)</f>
        <v>0</v>
      </c>
      <c r="AB297" s="26">
        <f>IF(G296&gt;0,MIN($G$13,G296+T297,AJ297),0)</f>
        <v>0</v>
      </c>
      <c r="AC297" s="26">
        <f>IF(H296&gt;0,MIN($H$13,H296+U297,AK297),0)</f>
        <v>0</v>
      </c>
      <c r="AD297" s="26">
        <f>IF(I296&gt;0,MIN($I$13,I296+V297,AL297),0)</f>
        <v>0</v>
      </c>
      <c r="AE297" s="26">
        <f>$B$19</f>
        <v>795</v>
      </c>
      <c r="AF297" s="26">
        <f>AE297-W297</f>
        <v>795</v>
      </c>
      <c r="AG297" s="26">
        <f>AF297-X297</f>
        <v>795</v>
      </c>
      <c r="AH297" s="26">
        <f>AG297-Y297</f>
        <v>795</v>
      </c>
      <c r="AI297" s="26">
        <f>AH297-Z297</f>
        <v>795</v>
      </c>
      <c r="AJ297" s="26">
        <f>AI297-AA297</f>
        <v>795</v>
      </c>
      <c r="AK297" s="26">
        <f>AJ297-AB297</f>
        <v>795</v>
      </c>
      <c r="AL297" s="26">
        <f>AK297-AC297</f>
        <v>795</v>
      </c>
      <c r="AM297" s="26">
        <f>AL297-AD297</f>
        <v>795</v>
      </c>
      <c r="AN297" s="26">
        <f>B296+O297-W297</f>
        <v>0</v>
      </c>
      <c r="AO297" s="26">
        <f>C296+P297-X297</f>
        <v>0</v>
      </c>
      <c r="AP297" s="26">
        <f>D296+Q297-Y297</f>
        <v>0</v>
      </c>
      <c r="AQ297" s="26">
        <f>E296+R297-Z297</f>
        <v>0</v>
      </c>
      <c r="AR297" s="26">
        <f>F296+S297-AA297</f>
        <v>0</v>
      </c>
      <c r="AS297" s="26">
        <f>G296+T297-AB297</f>
        <v>0</v>
      </c>
      <c r="AT297" s="26">
        <f>H296+U297-AC297</f>
        <v>0</v>
      </c>
      <c r="AU297" s="26">
        <f>I296+V297-AD297</f>
        <v>0</v>
      </c>
      <c r="AV297" s="26">
        <f>AM297</f>
        <v>795</v>
      </c>
      <c r="AW297" s="26">
        <f>AV297-BE297</f>
        <v>795</v>
      </c>
      <c r="AX297" s="26">
        <f>AW297-BF297</f>
        <v>795</v>
      </c>
      <c r="AY297" s="26">
        <f>AX297-BG297</f>
        <v>795</v>
      </c>
      <c r="AZ297" s="26">
        <f>AY297-BH297</f>
        <v>795</v>
      </c>
      <c r="BA297" s="26">
        <f>AZ297-BI297</f>
        <v>795</v>
      </c>
      <c r="BB297" s="26">
        <f>BA297-BJ297</f>
        <v>795</v>
      </c>
      <c r="BC297" s="26">
        <f>BB297-BK297</f>
        <v>795</v>
      </c>
      <c r="BD297" s="26">
        <f>BC297-BL297</f>
        <v>795</v>
      </c>
      <c r="BE297" s="26">
        <f>IF(AV297&gt;0.005,MIN(AV297,INDEX($AN297:$AU297,1,B$32)),0)</f>
        <v>0</v>
      </c>
      <c r="BF297" s="26">
        <f>IF(AW297&gt;0.005,MIN(AW297,INDEX($AN297:$AU297,1,C$32)),0)</f>
        <v>0</v>
      </c>
      <c r="BG297" s="26">
        <f>IF(AX297&gt;0.005,MIN(AX297,INDEX($AN297:$AU297,1,D$32)),0)</f>
        <v>0</v>
      </c>
      <c r="BH297" s="26">
        <f>IF(AY297&gt;0.005,MIN(AY297,INDEX($AN297:$AU297,1,E$32)),0)</f>
        <v>0</v>
      </c>
      <c r="BI297" s="26">
        <f>IF(AZ297&gt;0.005,MIN(AZ297,INDEX($AN297:$AU297,1,F$32)),0)</f>
        <v>0</v>
      </c>
      <c r="BJ297" s="26">
        <f>IF(BA297&gt;0.005,MIN(BA297,INDEX($AN297:$AU297,1,G$32)),0)</f>
        <v>0</v>
      </c>
      <c r="BK297" s="26">
        <f>IF(BB297&gt;0.005,MIN(BB297,INDEX($AN297:$AU297,1,H$32)),0)</f>
        <v>0</v>
      </c>
      <c r="BL297" s="26">
        <f>IF(BC297&gt;0.005,MIN(BC297,INDEX($AN297:$AU297,1,I$32)),0)</f>
        <v>0</v>
      </c>
      <c r="BM297" s="27">
        <f>IF(M297-J297&gt;0.005,1,0)</f>
        <v>0</v>
      </c>
    </row>
    <row r="298">
      <c r="A298" s="14" t="n">
        <v>262</v>
      </c>
      <c r="B298" s="26">
        <f>IF(AN298-INDEX($BE298:$BL298,1,$J$22)&lt;0.5,0,AN298-INDEX($BE298:$BL298,1,$J$22))</f>
        <v>0</v>
      </c>
      <c r="C298" s="26">
        <f>IF(AO298-INDEX($BE298:$BL298,1,$J$23)&lt;0.5,0,AO298-INDEX($BE298:$BL298,1,$J$23))</f>
        <v>0</v>
      </c>
      <c r="D298" s="26">
        <f>IF(AP298-INDEX($BE298:$BL298,1,$J$24)&lt;0.5,0,AP298-INDEX($BE298:$BL298,1,$J$24))</f>
        <v>0</v>
      </c>
      <c r="E298" s="26">
        <f>IF(AQ298-INDEX($BE298:$BL298,1,$J$25)&lt;0.5,0,AQ298-INDEX($BE298:$BL298,1,$J$25))</f>
        <v>0</v>
      </c>
      <c r="F298" s="26">
        <f>IF(AR298-INDEX($BE298:$BL298,1,$J$26)&lt;0.5,0,AR298-INDEX($BE298:$BL298,1,$J$26))</f>
        <v>0</v>
      </c>
      <c r="G298" s="26">
        <f>IF(AS298-INDEX($BE298:$BL298,1,$J$27)&lt;0.5,0,AS298-INDEX($BE298:$BL298,1,$J$27))</f>
        <v>0</v>
      </c>
      <c r="H298" s="26">
        <f>IF(AT298-INDEX($BE298:$BL298,1,$J$28)&lt;0.5,0,AT298-INDEX($BE298:$BL298,1,$J$28))</f>
        <v>0</v>
      </c>
      <c r="I298" s="26">
        <f>IF(AU298-INDEX($BE298:$BL298,1,$J$29)&lt;0.5,0,AU298-INDEX($BE298:$BL298,1,$J$29))</f>
        <v>0</v>
      </c>
      <c r="J298" s="13">
        <f>SUM(B298:I298)</f>
        <v>0</v>
      </c>
      <c r="K298" s="26">
        <f>SUM(O298:V298)</f>
        <v>0</v>
      </c>
      <c r="L298" s="26">
        <f>SUM(W298:AD298)+SUM(BE298:BL298)</f>
        <v>0</v>
      </c>
      <c r="M298" s="26">
        <f>J297</f>
        <v>0</v>
      </c>
      <c r="N298" s="27">
        <f>IF(M298&gt;0,1,0)</f>
        <v>0</v>
      </c>
      <c r="O298" s="26">
        <f>B297*$B$12/1200</f>
        <v>0</v>
      </c>
      <c r="P298" s="26">
        <f>C297*$C$12/1200</f>
        <v>0</v>
      </c>
      <c r="Q298" s="26">
        <f>D297*$D$12/1200</f>
        <v>0</v>
      </c>
      <c r="R298" s="26">
        <f>E297*$E$12/1200</f>
        <v>0</v>
      </c>
      <c r="S298" s="26">
        <f>F297*$F$12/1200</f>
        <v>0</v>
      </c>
      <c r="T298" s="26">
        <f>G297*$G$12/1200</f>
        <v>0</v>
      </c>
      <c r="U298" s="26">
        <f>H297*$H$12/1200</f>
        <v>0</v>
      </c>
      <c r="V298" s="26">
        <f>I297*$I$12/1200</f>
        <v>0</v>
      </c>
      <c r="W298" s="26">
        <f>IF(B297&gt;0,MIN($B$13,B297+O298,AE298),0)</f>
        <v>0</v>
      </c>
      <c r="X298" s="26">
        <f>IF(C297&gt;0,MIN($C$13,C297+P298,AF298),0)</f>
        <v>0</v>
      </c>
      <c r="Y298" s="26">
        <f>IF(D297&gt;0,MIN($D$13,D297+Q298,AG298),0)</f>
        <v>0</v>
      </c>
      <c r="Z298" s="26">
        <f>IF(E297&gt;0,MIN($E$13,E297+R298,AH298),0)</f>
        <v>0</v>
      </c>
      <c r="AA298" s="26">
        <f>IF(F297&gt;0,MIN($F$13,F297+S298,AI298),0)</f>
        <v>0</v>
      </c>
      <c r="AB298" s="26">
        <f>IF(G297&gt;0,MIN($G$13,G297+T298,AJ298),0)</f>
        <v>0</v>
      </c>
      <c r="AC298" s="26">
        <f>IF(H297&gt;0,MIN($H$13,H297+U298,AK298),0)</f>
        <v>0</v>
      </c>
      <c r="AD298" s="26">
        <f>IF(I297&gt;0,MIN($I$13,I297+V298,AL298),0)</f>
        <v>0</v>
      </c>
      <c r="AE298" s="26">
        <f>$B$19</f>
        <v>795</v>
      </c>
      <c r="AF298" s="26">
        <f>AE298-W298</f>
        <v>795</v>
      </c>
      <c r="AG298" s="26">
        <f>AF298-X298</f>
        <v>795</v>
      </c>
      <c r="AH298" s="26">
        <f>AG298-Y298</f>
        <v>795</v>
      </c>
      <c r="AI298" s="26">
        <f>AH298-Z298</f>
        <v>795</v>
      </c>
      <c r="AJ298" s="26">
        <f>AI298-AA298</f>
        <v>795</v>
      </c>
      <c r="AK298" s="26">
        <f>AJ298-AB298</f>
        <v>795</v>
      </c>
      <c r="AL298" s="26">
        <f>AK298-AC298</f>
        <v>795</v>
      </c>
      <c r="AM298" s="26">
        <f>AL298-AD298</f>
        <v>795</v>
      </c>
      <c r="AN298" s="26">
        <f>B297+O298-W298</f>
        <v>0</v>
      </c>
      <c r="AO298" s="26">
        <f>C297+P298-X298</f>
        <v>0</v>
      </c>
      <c r="AP298" s="26">
        <f>D297+Q298-Y298</f>
        <v>0</v>
      </c>
      <c r="AQ298" s="26">
        <f>E297+R298-Z298</f>
        <v>0</v>
      </c>
      <c r="AR298" s="26">
        <f>F297+S298-AA298</f>
        <v>0</v>
      </c>
      <c r="AS298" s="26">
        <f>G297+T298-AB298</f>
        <v>0</v>
      </c>
      <c r="AT298" s="26">
        <f>H297+U298-AC298</f>
        <v>0</v>
      </c>
      <c r="AU298" s="26">
        <f>I297+V298-AD298</f>
        <v>0</v>
      </c>
      <c r="AV298" s="26">
        <f>AM298</f>
        <v>795</v>
      </c>
      <c r="AW298" s="26">
        <f>AV298-BE298</f>
        <v>795</v>
      </c>
      <c r="AX298" s="26">
        <f>AW298-BF298</f>
        <v>795</v>
      </c>
      <c r="AY298" s="26">
        <f>AX298-BG298</f>
        <v>795</v>
      </c>
      <c r="AZ298" s="26">
        <f>AY298-BH298</f>
        <v>795</v>
      </c>
      <c r="BA298" s="26">
        <f>AZ298-BI298</f>
        <v>795</v>
      </c>
      <c r="BB298" s="26">
        <f>BA298-BJ298</f>
        <v>795</v>
      </c>
      <c r="BC298" s="26">
        <f>BB298-BK298</f>
        <v>795</v>
      </c>
      <c r="BD298" s="26">
        <f>BC298-BL298</f>
        <v>795</v>
      </c>
      <c r="BE298" s="26">
        <f>IF(AV298&gt;0.005,MIN(AV298,INDEX($AN298:$AU298,1,B$32)),0)</f>
        <v>0</v>
      </c>
      <c r="BF298" s="26">
        <f>IF(AW298&gt;0.005,MIN(AW298,INDEX($AN298:$AU298,1,C$32)),0)</f>
        <v>0</v>
      </c>
      <c r="BG298" s="26">
        <f>IF(AX298&gt;0.005,MIN(AX298,INDEX($AN298:$AU298,1,D$32)),0)</f>
        <v>0</v>
      </c>
      <c r="BH298" s="26">
        <f>IF(AY298&gt;0.005,MIN(AY298,INDEX($AN298:$AU298,1,E$32)),0)</f>
        <v>0</v>
      </c>
      <c r="BI298" s="26">
        <f>IF(AZ298&gt;0.005,MIN(AZ298,INDEX($AN298:$AU298,1,F$32)),0)</f>
        <v>0</v>
      </c>
      <c r="BJ298" s="26">
        <f>IF(BA298&gt;0.005,MIN(BA298,INDEX($AN298:$AU298,1,G$32)),0)</f>
        <v>0</v>
      </c>
      <c r="BK298" s="26">
        <f>IF(BB298&gt;0.005,MIN(BB298,INDEX($AN298:$AU298,1,H$32)),0)</f>
        <v>0</v>
      </c>
      <c r="BL298" s="26">
        <f>IF(BC298&gt;0.005,MIN(BC298,INDEX($AN298:$AU298,1,I$32)),0)</f>
        <v>0</v>
      </c>
      <c r="BM298" s="27">
        <f>IF(M298-J298&gt;0.005,1,0)</f>
        <v>0</v>
      </c>
    </row>
    <row r="299">
      <c r="A299" s="14" t="n">
        <v>263</v>
      </c>
      <c r="B299" s="26">
        <f>IF(AN299-INDEX($BE299:$BL299,1,$J$22)&lt;0.5,0,AN299-INDEX($BE299:$BL299,1,$J$22))</f>
        <v>0</v>
      </c>
      <c r="C299" s="26">
        <f>IF(AO299-INDEX($BE299:$BL299,1,$J$23)&lt;0.5,0,AO299-INDEX($BE299:$BL299,1,$J$23))</f>
        <v>0</v>
      </c>
      <c r="D299" s="26">
        <f>IF(AP299-INDEX($BE299:$BL299,1,$J$24)&lt;0.5,0,AP299-INDEX($BE299:$BL299,1,$J$24))</f>
        <v>0</v>
      </c>
      <c r="E299" s="26">
        <f>IF(AQ299-INDEX($BE299:$BL299,1,$J$25)&lt;0.5,0,AQ299-INDEX($BE299:$BL299,1,$J$25))</f>
        <v>0</v>
      </c>
      <c r="F299" s="26">
        <f>IF(AR299-INDEX($BE299:$BL299,1,$J$26)&lt;0.5,0,AR299-INDEX($BE299:$BL299,1,$J$26))</f>
        <v>0</v>
      </c>
      <c r="G299" s="26">
        <f>IF(AS299-INDEX($BE299:$BL299,1,$J$27)&lt;0.5,0,AS299-INDEX($BE299:$BL299,1,$J$27))</f>
        <v>0</v>
      </c>
      <c r="H299" s="26">
        <f>IF(AT299-INDEX($BE299:$BL299,1,$J$28)&lt;0.5,0,AT299-INDEX($BE299:$BL299,1,$J$28))</f>
        <v>0</v>
      </c>
      <c r="I299" s="26">
        <f>IF(AU299-INDEX($BE299:$BL299,1,$J$29)&lt;0.5,0,AU299-INDEX($BE299:$BL299,1,$J$29))</f>
        <v>0</v>
      </c>
      <c r="J299" s="13">
        <f>SUM(B299:I299)</f>
        <v>0</v>
      </c>
      <c r="K299" s="26">
        <f>SUM(O299:V299)</f>
        <v>0</v>
      </c>
      <c r="L299" s="26">
        <f>SUM(W299:AD299)+SUM(BE299:BL299)</f>
        <v>0</v>
      </c>
      <c r="M299" s="26">
        <f>J298</f>
        <v>0</v>
      </c>
      <c r="N299" s="27">
        <f>IF(M299&gt;0,1,0)</f>
        <v>0</v>
      </c>
      <c r="O299" s="26">
        <f>B298*$B$12/1200</f>
        <v>0</v>
      </c>
      <c r="P299" s="26">
        <f>C298*$C$12/1200</f>
        <v>0</v>
      </c>
      <c r="Q299" s="26">
        <f>D298*$D$12/1200</f>
        <v>0</v>
      </c>
      <c r="R299" s="26">
        <f>E298*$E$12/1200</f>
        <v>0</v>
      </c>
      <c r="S299" s="26">
        <f>F298*$F$12/1200</f>
        <v>0</v>
      </c>
      <c r="T299" s="26">
        <f>G298*$G$12/1200</f>
        <v>0</v>
      </c>
      <c r="U299" s="26">
        <f>H298*$H$12/1200</f>
        <v>0</v>
      </c>
      <c r="V299" s="26">
        <f>I298*$I$12/1200</f>
        <v>0</v>
      </c>
      <c r="W299" s="26">
        <f>IF(B298&gt;0,MIN($B$13,B298+O299,AE299),0)</f>
        <v>0</v>
      </c>
      <c r="X299" s="26">
        <f>IF(C298&gt;0,MIN($C$13,C298+P299,AF299),0)</f>
        <v>0</v>
      </c>
      <c r="Y299" s="26">
        <f>IF(D298&gt;0,MIN($D$13,D298+Q299,AG299),0)</f>
        <v>0</v>
      </c>
      <c r="Z299" s="26">
        <f>IF(E298&gt;0,MIN($E$13,E298+R299,AH299),0)</f>
        <v>0</v>
      </c>
      <c r="AA299" s="26">
        <f>IF(F298&gt;0,MIN($F$13,F298+S299,AI299),0)</f>
        <v>0</v>
      </c>
      <c r="AB299" s="26">
        <f>IF(G298&gt;0,MIN($G$13,G298+T299,AJ299),0)</f>
        <v>0</v>
      </c>
      <c r="AC299" s="26">
        <f>IF(H298&gt;0,MIN($H$13,H298+U299,AK299),0)</f>
        <v>0</v>
      </c>
      <c r="AD299" s="26">
        <f>IF(I298&gt;0,MIN($I$13,I298+V299,AL299),0)</f>
        <v>0</v>
      </c>
      <c r="AE299" s="26">
        <f>$B$19</f>
        <v>795</v>
      </c>
      <c r="AF299" s="26">
        <f>AE299-W299</f>
        <v>795</v>
      </c>
      <c r="AG299" s="26">
        <f>AF299-X299</f>
        <v>795</v>
      </c>
      <c r="AH299" s="26">
        <f>AG299-Y299</f>
        <v>795</v>
      </c>
      <c r="AI299" s="26">
        <f>AH299-Z299</f>
        <v>795</v>
      </c>
      <c r="AJ299" s="26">
        <f>AI299-AA299</f>
        <v>795</v>
      </c>
      <c r="AK299" s="26">
        <f>AJ299-AB299</f>
        <v>795</v>
      </c>
      <c r="AL299" s="26">
        <f>AK299-AC299</f>
        <v>795</v>
      </c>
      <c r="AM299" s="26">
        <f>AL299-AD299</f>
        <v>795</v>
      </c>
      <c r="AN299" s="26">
        <f>B298+O299-W299</f>
        <v>0</v>
      </c>
      <c r="AO299" s="26">
        <f>C298+P299-X299</f>
        <v>0</v>
      </c>
      <c r="AP299" s="26">
        <f>D298+Q299-Y299</f>
        <v>0</v>
      </c>
      <c r="AQ299" s="26">
        <f>E298+R299-Z299</f>
        <v>0</v>
      </c>
      <c r="AR299" s="26">
        <f>F298+S299-AA299</f>
        <v>0</v>
      </c>
      <c r="AS299" s="26">
        <f>G298+T299-AB299</f>
        <v>0</v>
      </c>
      <c r="AT299" s="26">
        <f>H298+U299-AC299</f>
        <v>0</v>
      </c>
      <c r="AU299" s="26">
        <f>I298+V299-AD299</f>
        <v>0</v>
      </c>
      <c r="AV299" s="26">
        <f>AM299</f>
        <v>795</v>
      </c>
      <c r="AW299" s="26">
        <f>AV299-BE299</f>
        <v>795</v>
      </c>
      <c r="AX299" s="26">
        <f>AW299-BF299</f>
        <v>795</v>
      </c>
      <c r="AY299" s="26">
        <f>AX299-BG299</f>
        <v>795</v>
      </c>
      <c r="AZ299" s="26">
        <f>AY299-BH299</f>
        <v>795</v>
      </c>
      <c r="BA299" s="26">
        <f>AZ299-BI299</f>
        <v>795</v>
      </c>
      <c r="BB299" s="26">
        <f>BA299-BJ299</f>
        <v>795</v>
      </c>
      <c r="BC299" s="26">
        <f>BB299-BK299</f>
        <v>795</v>
      </c>
      <c r="BD299" s="26">
        <f>BC299-BL299</f>
        <v>795</v>
      </c>
      <c r="BE299" s="26">
        <f>IF(AV299&gt;0.005,MIN(AV299,INDEX($AN299:$AU299,1,B$32)),0)</f>
        <v>0</v>
      </c>
      <c r="BF299" s="26">
        <f>IF(AW299&gt;0.005,MIN(AW299,INDEX($AN299:$AU299,1,C$32)),0)</f>
        <v>0</v>
      </c>
      <c r="BG299" s="26">
        <f>IF(AX299&gt;0.005,MIN(AX299,INDEX($AN299:$AU299,1,D$32)),0)</f>
        <v>0</v>
      </c>
      <c r="BH299" s="26">
        <f>IF(AY299&gt;0.005,MIN(AY299,INDEX($AN299:$AU299,1,E$32)),0)</f>
        <v>0</v>
      </c>
      <c r="BI299" s="26">
        <f>IF(AZ299&gt;0.005,MIN(AZ299,INDEX($AN299:$AU299,1,F$32)),0)</f>
        <v>0</v>
      </c>
      <c r="BJ299" s="26">
        <f>IF(BA299&gt;0.005,MIN(BA299,INDEX($AN299:$AU299,1,G$32)),0)</f>
        <v>0</v>
      </c>
      <c r="BK299" s="26">
        <f>IF(BB299&gt;0.005,MIN(BB299,INDEX($AN299:$AU299,1,H$32)),0)</f>
        <v>0</v>
      </c>
      <c r="BL299" s="26">
        <f>IF(BC299&gt;0.005,MIN(BC299,INDEX($AN299:$AU299,1,I$32)),0)</f>
        <v>0</v>
      </c>
      <c r="BM299" s="27">
        <f>IF(M299-J299&gt;0.005,1,0)</f>
        <v>0</v>
      </c>
    </row>
    <row r="300">
      <c r="A300" s="14" t="n">
        <v>264</v>
      </c>
      <c r="B300" s="26">
        <f>IF(AN300-INDEX($BE300:$BL300,1,$J$22)&lt;0.5,0,AN300-INDEX($BE300:$BL300,1,$J$22))</f>
        <v>0</v>
      </c>
      <c r="C300" s="26">
        <f>IF(AO300-INDEX($BE300:$BL300,1,$J$23)&lt;0.5,0,AO300-INDEX($BE300:$BL300,1,$J$23))</f>
        <v>0</v>
      </c>
      <c r="D300" s="26">
        <f>IF(AP300-INDEX($BE300:$BL300,1,$J$24)&lt;0.5,0,AP300-INDEX($BE300:$BL300,1,$J$24))</f>
        <v>0</v>
      </c>
      <c r="E300" s="26">
        <f>IF(AQ300-INDEX($BE300:$BL300,1,$J$25)&lt;0.5,0,AQ300-INDEX($BE300:$BL300,1,$J$25))</f>
        <v>0</v>
      </c>
      <c r="F300" s="26">
        <f>IF(AR300-INDEX($BE300:$BL300,1,$J$26)&lt;0.5,0,AR300-INDEX($BE300:$BL300,1,$J$26))</f>
        <v>0</v>
      </c>
      <c r="G300" s="26">
        <f>IF(AS300-INDEX($BE300:$BL300,1,$J$27)&lt;0.5,0,AS300-INDEX($BE300:$BL300,1,$J$27))</f>
        <v>0</v>
      </c>
      <c r="H300" s="26">
        <f>IF(AT300-INDEX($BE300:$BL300,1,$J$28)&lt;0.5,0,AT300-INDEX($BE300:$BL300,1,$J$28))</f>
        <v>0</v>
      </c>
      <c r="I300" s="26">
        <f>IF(AU300-INDEX($BE300:$BL300,1,$J$29)&lt;0.5,0,AU300-INDEX($BE300:$BL300,1,$J$29))</f>
        <v>0</v>
      </c>
      <c r="J300" s="13">
        <f>SUM(B300:I300)</f>
        <v>0</v>
      </c>
      <c r="K300" s="26">
        <f>SUM(O300:V300)</f>
        <v>0</v>
      </c>
      <c r="L300" s="26">
        <f>SUM(W300:AD300)+SUM(BE300:BL300)</f>
        <v>0</v>
      </c>
      <c r="M300" s="26">
        <f>J299</f>
        <v>0</v>
      </c>
      <c r="N300" s="27">
        <f>IF(M300&gt;0,1,0)</f>
        <v>0</v>
      </c>
      <c r="O300" s="26">
        <f>B299*$B$12/1200</f>
        <v>0</v>
      </c>
      <c r="P300" s="26">
        <f>C299*$C$12/1200</f>
        <v>0</v>
      </c>
      <c r="Q300" s="26">
        <f>D299*$D$12/1200</f>
        <v>0</v>
      </c>
      <c r="R300" s="26">
        <f>E299*$E$12/1200</f>
        <v>0</v>
      </c>
      <c r="S300" s="26">
        <f>F299*$F$12/1200</f>
        <v>0</v>
      </c>
      <c r="T300" s="26">
        <f>G299*$G$12/1200</f>
        <v>0</v>
      </c>
      <c r="U300" s="26">
        <f>H299*$H$12/1200</f>
        <v>0</v>
      </c>
      <c r="V300" s="26">
        <f>I299*$I$12/1200</f>
        <v>0</v>
      </c>
      <c r="W300" s="26">
        <f>IF(B299&gt;0,MIN($B$13,B299+O300,AE300),0)</f>
        <v>0</v>
      </c>
      <c r="X300" s="26">
        <f>IF(C299&gt;0,MIN($C$13,C299+P300,AF300),0)</f>
        <v>0</v>
      </c>
      <c r="Y300" s="26">
        <f>IF(D299&gt;0,MIN($D$13,D299+Q300,AG300),0)</f>
        <v>0</v>
      </c>
      <c r="Z300" s="26">
        <f>IF(E299&gt;0,MIN($E$13,E299+R300,AH300),0)</f>
        <v>0</v>
      </c>
      <c r="AA300" s="26">
        <f>IF(F299&gt;0,MIN($F$13,F299+S300,AI300),0)</f>
        <v>0</v>
      </c>
      <c r="AB300" s="26">
        <f>IF(G299&gt;0,MIN($G$13,G299+T300,AJ300),0)</f>
        <v>0</v>
      </c>
      <c r="AC300" s="26">
        <f>IF(H299&gt;0,MIN($H$13,H299+U300,AK300),0)</f>
        <v>0</v>
      </c>
      <c r="AD300" s="26">
        <f>IF(I299&gt;0,MIN($I$13,I299+V300,AL300),0)</f>
        <v>0</v>
      </c>
      <c r="AE300" s="26">
        <f>$B$19</f>
        <v>795</v>
      </c>
      <c r="AF300" s="26">
        <f>AE300-W300</f>
        <v>795</v>
      </c>
      <c r="AG300" s="26">
        <f>AF300-X300</f>
        <v>795</v>
      </c>
      <c r="AH300" s="26">
        <f>AG300-Y300</f>
        <v>795</v>
      </c>
      <c r="AI300" s="26">
        <f>AH300-Z300</f>
        <v>795</v>
      </c>
      <c r="AJ300" s="26">
        <f>AI300-AA300</f>
        <v>795</v>
      </c>
      <c r="AK300" s="26">
        <f>AJ300-AB300</f>
        <v>795</v>
      </c>
      <c r="AL300" s="26">
        <f>AK300-AC300</f>
        <v>795</v>
      </c>
      <c r="AM300" s="26">
        <f>AL300-AD300</f>
        <v>795</v>
      </c>
      <c r="AN300" s="26">
        <f>B299+O300-W300</f>
        <v>0</v>
      </c>
      <c r="AO300" s="26">
        <f>C299+P300-X300</f>
        <v>0</v>
      </c>
      <c r="AP300" s="26">
        <f>D299+Q300-Y300</f>
        <v>0</v>
      </c>
      <c r="AQ300" s="26">
        <f>E299+R300-Z300</f>
        <v>0</v>
      </c>
      <c r="AR300" s="26">
        <f>F299+S300-AA300</f>
        <v>0</v>
      </c>
      <c r="AS300" s="26">
        <f>G299+T300-AB300</f>
        <v>0</v>
      </c>
      <c r="AT300" s="26">
        <f>H299+U300-AC300</f>
        <v>0</v>
      </c>
      <c r="AU300" s="26">
        <f>I299+V300-AD300</f>
        <v>0</v>
      </c>
      <c r="AV300" s="26">
        <f>AM300</f>
        <v>795</v>
      </c>
      <c r="AW300" s="26">
        <f>AV300-BE300</f>
        <v>795</v>
      </c>
      <c r="AX300" s="26">
        <f>AW300-BF300</f>
        <v>795</v>
      </c>
      <c r="AY300" s="26">
        <f>AX300-BG300</f>
        <v>795</v>
      </c>
      <c r="AZ300" s="26">
        <f>AY300-BH300</f>
        <v>795</v>
      </c>
      <c r="BA300" s="26">
        <f>AZ300-BI300</f>
        <v>795</v>
      </c>
      <c r="BB300" s="26">
        <f>BA300-BJ300</f>
        <v>795</v>
      </c>
      <c r="BC300" s="26">
        <f>BB300-BK300</f>
        <v>795</v>
      </c>
      <c r="BD300" s="26">
        <f>BC300-BL300</f>
        <v>795</v>
      </c>
      <c r="BE300" s="26">
        <f>IF(AV300&gt;0.005,MIN(AV300,INDEX($AN300:$AU300,1,B$32)),0)</f>
        <v>0</v>
      </c>
      <c r="BF300" s="26">
        <f>IF(AW300&gt;0.005,MIN(AW300,INDEX($AN300:$AU300,1,C$32)),0)</f>
        <v>0</v>
      </c>
      <c r="BG300" s="26">
        <f>IF(AX300&gt;0.005,MIN(AX300,INDEX($AN300:$AU300,1,D$32)),0)</f>
        <v>0</v>
      </c>
      <c r="BH300" s="26">
        <f>IF(AY300&gt;0.005,MIN(AY300,INDEX($AN300:$AU300,1,E$32)),0)</f>
        <v>0</v>
      </c>
      <c r="BI300" s="26">
        <f>IF(AZ300&gt;0.005,MIN(AZ300,INDEX($AN300:$AU300,1,F$32)),0)</f>
        <v>0</v>
      </c>
      <c r="BJ300" s="26">
        <f>IF(BA300&gt;0.005,MIN(BA300,INDEX($AN300:$AU300,1,G$32)),0)</f>
        <v>0</v>
      </c>
      <c r="BK300" s="26">
        <f>IF(BB300&gt;0.005,MIN(BB300,INDEX($AN300:$AU300,1,H$32)),0)</f>
        <v>0</v>
      </c>
      <c r="BL300" s="26">
        <f>IF(BC300&gt;0.005,MIN(BC300,INDEX($AN300:$AU300,1,I$32)),0)</f>
        <v>0</v>
      </c>
      <c r="BM300" s="27">
        <f>IF(M300-J300&gt;0.005,1,0)</f>
        <v>0</v>
      </c>
    </row>
    <row r="301">
      <c r="A301" s="14" t="n">
        <v>265</v>
      </c>
      <c r="B301" s="26">
        <f>IF(AN301-INDEX($BE301:$BL301,1,$J$22)&lt;0.5,0,AN301-INDEX($BE301:$BL301,1,$J$22))</f>
        <v>0</v>
      </c>
      <c r="C301" s="26">
        <f>IF(AO301-INDEX($BE301:$BL301,1,$J$23)&lt;0.5,0,AO301-INDEX($BE301:$BL301,1,$J$23))</f>
        <v>0</v>
      </c>
      <c r="D301" s="26">
        <f>IF(AP301-INDEX($BE301:$BL301,1,$J$24)&lt;0.5,0,AP301-INDEX($BE301:$BL301,1,$J$24))</f>
        <v>0</v>
      </c>
      <c r="E301" s="26">
        <f>IF(AQ301-INDEX($BE301:$BL301,1,$J$25)&lt;0.5,0,AQ301-INDEX($BE301:$BL301,1,$J$25))</f>
        <v>0</v>
      </c>
      <c r="F301" s="26">
        <f>IF(AR301-INDEX($BE301:$BL301,1,$J$26)&lt;0.5,0,AR301-INDEX($BE301:$BL301,1,$J$26))</f>
        <v>0</v>
      </c>
      <c r="G301" s="26">
        <f>IF(AS301-INDEX($BE301:$BL301,1,$J$27)&lt;0.5,0,AS301-INDEX($BE301:$BL301,1,$J$27))</f>
        <v>0</v>
      </c>
      <c r="H301" s="26">
        <f>IF(AT301-INDEX($BE301:$BL301,1,$J$28)&lt;0.5,0,AT301-INDEX($BE301:$BL301,1,$J$28))</f>
        <v>0</v>
      </c>
      <c r="I301" s="26">
        <f>IF(AU301-INDEX($BE301:$BL301,1,$J$29)&lt;0.5,0,AU301-INDEX($BE301:$BL301,1,$J$29))</f>
        <v>0</v>
      </c>
      <c r="J301" s="13">
        <f>SUM(B301:I301)</f>
        <v>0</v>
      </c>
      <c r="K301" s="26">
        <f>SUM(O301:V301)</f>
        <v>0</v>
      </c>
      <c r="L301" s="26">
        <f>SUM(W301:AD301)+SUM(BE301:BL301)</f>
        <v>0</v>
      </c>
      <c r="M301" s="26">
        <f>J300</f>
        <v>0</v>
      </c>
      <c r="N301" s="27">
        <f>IF(M301&gt;0,1,0)</f>
        <v>0</v>
      </c>
      <c r="O301" s="26">
        <f>B300*$B$12/1200</f>
        <v>0</v>
      </c>
      <c r="P301" s="26">
        <f>C300*$C$12/1200</f>
        <v>0</v>
      </c>
      <c r="Q301" s="26">
        <f>D300*$D$12/1200</f>
        <v>0</v>
      </c>
      <c r="R301" s="26">
        <f>E300*$E$12/1200</f>
        <v>0</v>
      </c>
      <c r="S301" s="26">
        <f>F300*$F$12/1200</f>
        <v>0</v>
      </c>
      <c r="T301" s="26">
        <f>G300*$G$12/1200</f>
        <v>0</v>
      </c>
      <c r="U301" s="26">
        <f>H300*$H$12/1200</f>
        <v>0</v>
      </c>
      <c r="V301" s="26">
        <f>I300*$I$12/1200</f>
        <v>0</v>
      </c>
      <c r="W301" s="26">
        <f>IF(B300&gt;0,MIN($B$13,B300+O301,AE301),0)</f>
        <v>0</v>
      </c>
      <c r="X301" s="26">
        <f>IF(C300&gt;0,MIN($C$13,C300+P301,AF301),0)</f>
        <v>0</v>
      </c>
      <c r="Y301" s="26">
        <f>IF(D300&gt;0,MIN($D$13,D300+Q301,AG301),0)</f>
        <v>0</v>
      </c>
      <c r="Z301" s="26">
        <f>IF(E300&gt;0,MIN($E$13,E300+R301,AH301),0)</f>
        <v>0</v>
      </c>
      <c r="AA301" s="26">
        <f>IF(F300&gt;0,MIN($F$13,F300+S301,AI301),0)</f>
        <v>0</v>
      </c>
      <c r="AB301" s="26">
        <f>IF(G300&gt;0,MIN($G$13,G300+T301,AJ301),0)</f>
        <v>0</v>
      </c>
      <c r="AC301" s="26">
        <f>IF(H300&gt;0,MIN($H$13,H300+U301,AK301),0)</f>
        <v>0</v>
      </c>
      <c r="AD301" s="26">
        <f>IF(I300&gt;0,MIN($I$13,I300+V301,AL301),0)</f>
        <v>0</v>
      </c>
      <c r="AE301" s="26">
        <f>$B$19</f>
        <v>795</v>
      </c>
      <c r="AF301" s="26">
        <f>AE301-W301</f>
        <v>795</v>
      </c>
      <c r="AG301" s="26">
        <f>AF301-X301</f>
        <v>795</v>
      </c>
      <c r="AH301" s="26">
        <f>AG301-Y301</f>
        <v>795</v>
      </c>
      <c r="AI301" s="26">
        <f>AH301-Z301</f>
        <v>795</v>
      </c>
      <c r="AJ301" s="26">
        <f>AI301-AA301</f>
        <v>795</v>
      </c>
      <c r="AK301" s="26">
        <f>AJ301-AB301</f>
        <v>795</v>
      </c>
      <c r="AL301" s="26">
        <f>AK301-AC301</f>
        <v>795</v>
      </c>
      <c r="AM301" s="26">
        <f>AL301-AD301</f>
        <v>795</v>
      </c>
      <c r="AN301" s="26">
        <f>B300+O301-W301</f>
        <v>0</v>
      </c>
      <c r="AO301" s="26">
        <f>C300+P301-X301</f>
        <v>0</v>
      </c>
      <c r="AP301" s="26">
        <f>D300+Q301-Y301</f>
        <v>0</v>
      </c>
      <c r="AQ301" s="26">
        <f>E300+R301-Z301</f>
        <v>0</v>
      </c>
      <c r="AR301" s="26">
        <f>F300+S301-AA301</f>
        <v>0</v>
      </c>
      <c r="AS301" s="26">
        <f>G300+T301-AB301</f>
        <v>0</v>
      </c>
      <c r="AT301" s="26">
        <f>H300+U301-AC301</f>
        <v>0</v>
      </c>
      <c r="AU301" s="26">
        <f>I300+V301-AD301</f>
        <v>0</v>
      </c>
      <c r="AV301" s="26">
        <f>AM301</f>
        <v>795</v>
      </c>
      <c r="AW301" s="26">
        <f>AV301-BE301</f>
        <v>795</v>
      </c>
      <c r="AX301" s="26">
        <f>AW301-BF301</f>
        <v>795</v>
      </c>
      <c r="AY301" s="26">
        <f>AX301-BG301</f>
        <v>795</v>
      </c>
      <c r="AZ301" s="26">
        <f>AY301-BH301</f>
        <v>795</v>
      </c>
      <c r="BA301" s="26">
        <f>AZ301-BI301</f>
        <v>795</v>
      </c>
      <c r="BB301" s="26">
        <f>BA301-BJ301</f>
        <v>795</v>
      </c>
      <c r="BC301" s="26">
        <f>BB301-BK301</f>
        <v>795</v>
      </c>
      <c r="BD301" s="26">
        <f>BC301-BL301</f>
        <v>795</v>
      </c>
      <c r="BE301" s="26">
        <f>IF(AV301&gt;0.005,MIN(AV301,INDEX($AN301:$AU301,1,B$32)),0)</f>
        <v>0</v>
      </c>
      <c r="BF301" s="26">
        <f>IF(AW301&gt;0.005,MIN(AW301,INDEX($AN301:$AU301,1,C$32)),0)</f>
        <v>0</v>
      </c>
      <c r="BG301" s="26">
        <f>IF(AX301&gt;0.005,MIN(AX301,INDEX($AN301:$AU301,1,D$32)),0)</f>
        <v>0</v>
      </c>
      <c r="BH301" s="26">
        <f>IF(AY301&gt;0.005,MIN(AY301,INDEX($AN301:$AU301,1,E$32)),0)</f>
        <v>0</v>
      </c>
      <c r="BI301" s="26">
        <f>IF(AZ301&gt;0.005,MIN(AZ301,INDEX($AN301:$AU301,1,F$32)),0)</f>
        <v>0</v>
      </c>
      <c r="BJ301" s="26">
        <f>IF(BA301&gt;0.005,MIN(BA301,INDEX($AN301:$AU301,1,G$32)),0)</f>
        <v>0</v>
      </c>
      <c r="BK301" s="26">
        <f>IF(BB301&gt;0.005,MIN(BB301,INDEX($AN301:$AU301,1,H$32)),0)</f>
        <v>0</v>
      </c>
      <c r="BL301" s="26">
        <f>IF(BC301&gt;0.005,MIN(BC301,INDEX($AN301:$AU301,1,I$32)),0)</f>
        <v>0</v>
      </c>
      <c r="BM301" s="27">
        <f>IF(M301-J301&gt;0.005,1,0)</f>
        <v>0</v>
      </c>
    </row>
    <row r="302">
      <c r="A302" s="14" t="n">
        <v>266</v>
      </c>
      <c r="B302" s="26">
        <f>IF(AN302-INDEX($BE302:$BL302,1,$J$22)&lt;0.5,0,AN302-INDEX($BE302:$BL302,1,$J$22))</f>
        <v>0</v>
      </c>
      <c r="C302" s="26">
        <f>IF(AO302-INDEX($BE302:$BL302,1,$J$23)&lt;0.5,0,AO302-INDEX($BE302:$BL302,1,$J$23))</f>
        <v>0</v>
      </c>
      <c r="D302" s="26">
        <f>IF(AP302-INDEX($BE302:$BL302,1,$J$24)&lt;0.5,0,AP302-INDEX($BE302:$BL302,1,$J$24))</f>
        <v>0</v>
      </c>
      <c r="E302" s="26">
        <f>IF(AQ302-INDEX($BE302:$BL302,1,$J$25)&lt;0.5,0,AQ302-INDEX($BE302:$BL302,1,$J$25))</f>
        <v>0</v>
      </c>
      <c r="F302" s="26">
        <f>IF(AR302-INDEX($BE302:$BL302,1,$J$26)&lt;0.5,0,AR302-INDEX($BE302:$BL302,1,$J$26))</f>
        <v>0</v>
      </c>
      <c r="G302" s="26">
        <f>IF(AS302-INDEX($BE302:$BL302,1,$J$27)&lt;0.5,0,AS302-INDEX($BE302:$BL302,1,$J$27))</f>
        <v>0</v>
      </c>
      <c r="H302" s="26">
        <f>IF(AT302-INDEX($BE302:$BL302,1,$J$28)&lt;0.5,0,AT302-INDEX($BE302:$BL302,1,$J$28))</f>
        <v>0</v>
      </c>
      <c r="I302" s="26">
        <f>IF(AU302-INDEX($BE302:$BL302,1,$J$29)&lt;0.5,0,AU302-INDEX($BE302:$BL302,1,$J$29))</f>
        <v>0</v>
      </c>
      <c r="J302" s="13">
        <f>SUM(B302:I302)</f>
        <v>0</v>
      </c>
      <c r="K302" s="26">
        <f>SUM(O302:V302)</f>
        <v>0</v>
      </c>
      <c r="L302" s="26">
        <f>SUM(W302:AD302)+SUM(BE302:BL302)</f>
        <v>0</v>
      </c>
      <c r="M302" s="26">
        <f>J301</f>
        <v>0</v>
      </c>
      <c r="N302" s="27">
        <f>IF(M302&gt;0,1,0)</f>
        <v>0</v>
      </c>
      <c r="O302" s="26">
        <f>B301*$B$12/1200</f>
        <v>0</v>
      </c>
      <c r="P302" s="26">
        <f>C301*$C$12/1200</f>
        <v>0</v>
      </c>
      <c r="Q302" s="26">
        <f>D301*$D$12/1200</f>
        <v>0</v>
      </c>
      <c r="R302" s="26">
        <f>E301*$E$12/1200</f>
        <v>0</v>
      </c>
      <c r="S302" s="26">
        <f>F301*$F$12/1200</f>
        <v>0</v>
      </c>
      <c r="T302" s="26">
        <f>G301*$G$12/1200</f>
        <v>0</v>
      </c>
      <c r="U302" s="26">
        <f>H301*$H$12/1200</f>
        <v>0</v>
      </c>
      <c r="V302" s="26">
        <f>I301*$I$12/1200</f>
        <v>0</v>
      </c>
      <c r="W302" s="26">
        <f>IF(B301&gt;0,MIN($B$13,B301+O302,AE302),0)</f>
        <v>0</v>
      </c>
      <c r="X302" s="26">
        <f>IF(C301&gt;0,MIN($C$13,C301+P302,AF302),0)</f>
        <v>0</v>
      </c>
      <c r="Y302" s="26">
        <f>IF(D301&gt;0,MIN($D$13,D301+Q302,AG302),0)</f>
        <v>0</v>
      </c>
      <c r="Z302" s="26">
        <f>IF(E301&gt;0,MIN($E$13,E301+R302,AH302),0)</f>
        <v>0</v>
      </c>
      <c r="AA302" s="26">
        <f>IF(F301&gt;0,MIN($F$13,F301+S302,AI302),0)</f>
        <v>0</v>
      </c>
      <c r="AB302" s="26">
        <f>IF(G301&gt;0,MIN($G$13,G301+T302,AJ302),0)</f>
        <v>0</v>
      </c>
      <c r="AC302" s="26">
        <f>IF(H301&gt;0,MIN($H$13,H301+U302,AK302),0)</f>
        <v>0</v>
      </c>
      <c r="AD302" s="26">
        <f>IF(I301&gt;0,MIN($I$13,I301+V302,AL302),0)</f>
        <v>0</v>
      </c>
      <c r="AE302" s="26">
        <f>$B$19</f>
        <v>795</v>
      </c>
      <c r="AF302" s="26">
        <f>AE302-W302</f>
        <v>795</v>
      </c>
      <c r="AG302" s="26">
        <f>AF302-X302</f>
        <v>795</v>
      </c>
      <c r="AH302" s="26">
        <f>AG302-Y302</f>
        <v>795</v>
      </c>
      <c r="AI302" s="26">
        <f>AH302-Z302</f>
        <v>795</v>
      </c>
      <c r="AJ302" s="26">
        <f>AI302-AA302</f>
        <v>795</v>
      </c>
      <c r="AK302" s="26">
        <f>AJ302-AB302</f>
        <v>795</v>
      </c>
      <c r="AL302" s="26">
        <f>AK302-AC302</f>
        <v>795</v>
      </c>
      <c r="AM302" s="26">
        <f>AL302-AD302</f>
        <v>795</v>
      </c>
      <c r="AN302" s="26">
        <f>B301+O302-W302</f>
        <v>0</v>
      </c>
      <c r="AO302" s="26">
        <f>C301+P302-X302</f>
        <v>0</v>
      </c>
      <c r="AP302" s="26">
        <f>D301+Q302-Y302</f>
        <v>0</v>
      </c>
      <c r="AQ302" s="26">
        <f>E301+R302-Z302</f>
        <v>0</v>
      </c>
      <c r="AR302" s="26">
        <f>F301+S302-AA302</f>
        <v>0</v>
      </c>
      <c r="AS302" s="26">
        <f>G301+T302-AB302</f>
        <v>0</v>
      </c>
      <c r="AT302" s="26">
        <f>H301+U302-AC302</f>
        <v>0</v>
      </c>
      <c r="AU302" s="26">
        <f>I301+V302-AD302</f>
        <v>0</v>
      </c>
      <c r="AV302" s="26">
        <f>AM302</f>
        <v>795</v>
      </c>
      <c r="AW302" s="26">
        <f>AV302-BE302</f>
        <v>795</v>
      </c>
      <c r="AX302" s="26">
        <f>AW302-BF302</f>
        <v>795</v>
      </c>
      <c r="AY302" s="26">
        <f>AX302-BG302</f>
        <v>795</v>
      </c>
      <c r="AZ302" s="26">
        <f>AY302-BH302</f>
        <v>795</v>
      </c>
      <c r="BA302" s="26">
        <f>AZ302-BI302</f>
        <v>795</v>
      </c>
      <c r="BB302" s="26">
        <f>BA302-BJ302</f>
        <v>795</v>
      </c>
      <c r="BC302" s="26">
        <f>BB302-BK302</f>
        <v>795</v>
      </c>
      <c r="BD302" s="26">
        <f>BC302-BL302</f>
        <v>795</v>
      </c>
      <c r="BE302" s="26">
        <f>IF(AV302&gt;0.005,MIN(AV302,INDEX($AN302:$AU302,1,B$32)),0)</f>
        <v>0</v>
      </c>
      <c r="BF302" s="26">
        <f>IF(AW302&gt;0.005,MIN(AW302,INDEX($AN302:$AU302,1,C$32)),0)</f>
        <v>0</v>
      </c>
      <c r="BG302" s="26">
        <f>IF(AX302&gt;0.005,MIN(AX302,INDEX($AN302:$AU302,1,D$32)),0)</f>
        <v>0</v>
      </c>
      <c r="BH302" s="26">
        <f>IF(AY302&gt;0.005,MIN(AY302,INDEX($AN302:$AU302,1,E$32)),0)</f>
        <v>0</v>
      </c>
      <c r="BI302" s="26">
        <f>IF(AZ302&gt;0.005,MIN(AZ302,INDEX($AN302:$AU302,1,F$32)),0)</f>
        <v>0</v>
      </c>
      <c r="BJ302" s="26">
        <f>IF(BA302&gt;0.005,MIN(BA302,INDEX($AN302:$AU302,1,G$32)),0)</f>
        <v>0</v>
      </c>
      <c r="BK302" s="26">
        <f>IF(BB302&gt;0.005,MIN(BB302,INDEX($AN302:$AU302,1,H$32)),0)</f>
        <v>0</v>
      </c>
      <c r="BL302" s="26">
        <f>IF(BC302&gt;0.005,MIN(BC302,INDEX($AN302:$AU302,1,I$32)),0)</f>
        <v>0</v>
      </c>
      <c r="BM302" s="27">
        <f>IF(M302-J302&gt;0.005,1,0)</f>
        <v>0</v>
      </c>
    </row>
    <row r="303">
      <c r="A303" s="14" t="n">
        <v>267</v>
      </c>
      <c r="B303" s="26">
        <f>IF(AN303-INDEX($BE303:$BL303,1,$J$22)&lt;0.5,0,AN303-INDEX($BE303:$BL303,1,$J$22))</f>
        <v>0</v>
      </c>
      <c r="C303" s="26">
        <f>IF(AO303-INDEX($BE303:$BL303,1,$J$23)&lt;0.5,0,AO303-INDEX($BE303:$BL303,1,$J$23))</f>
        <v>0</v>
      </c>
      <c r="D303" s="26">
        <f>IF(AP303-INDEX($BE303:$BL303,1,$J$24)&lt;0.5,0,AP303-INDEX($BE303:$BL303,1,$J$24))</f>
        <v>0</v>
      </c>
      <c r="E303" s="26">
        <f>IF(AQ303-INDEX($BE303:$BL303,1,$J$25)&lt;0.5,0,AQ303-INDEX($BE303:$BL303,1,$J$25))</f>
        <v>0</v>
      </c>
      <c r="F303" s="26">
        <f>IF(AR303-INDEX($BE303:$BL303,1,$J$26)&lt;0.5,0,AR303-INDEX($BE303:$BL303,1,$J$26))</f>
        <v>0</v>
      </c>
      <c r="G303" s="26">
        <f>IF(AS303-INDEX($BE303:$BL303,1,$J$27)&lt;0.5,0,AS303-INDEX($BE303:$BL303,1,$J$27))</f>
        <v>0</v>
      </c>
      <c r="H303" s="26">
        <f>IF(AT303-INDEX($BE303:$BL303,1,$J$28)&lt;0.5,0,AT303-INDEX($BE303:$BL303,1,$J$28))</f>
        <v>0</v>
      </c>
      <c r="I303" s="26">
        <f>IF(AU303-INDEX($BE303:$BL303,1,$J$29)&lt;0.5,0,AU303-INDEX($BE303:$BL303,1,$J$29))</f>
        <v>0</v>
      </c>
      <c r="J303" s="13">
        <f>SUM(B303:I303)</f>
        <v>0</v>
      </c>
      <c r="K303" s="26">
        <f>SUM(O303:V303)</f>
        <v>0</v>
      </c>
      <c r="L303" s="26">
        <f>SUM(W303:AD303)+SUM(BE303:BL303)</f>
        <v>0</v>
      </c>
      <c r="M303" s="26">
        <f>J302</f>
        <v>0</v>
      </c>
      <c r="N303" s="27">
        <f>IF(M303&gt;0,1,0)</f>
        <v>0</v>
      </c>
      <c r="O303" s="26">
        <f>B302*$B$12/1200</f>
        <v>0</v>
      </c>
      <c r="P303" s="26">
        <f>C302*$C$12/1200</f>
        <v>0</v>
      </c>
      <c r="Q303" s="26">
        <f>D302*$D$12/1200</f>
        <v>0</v>
      </c>
      <c r="R303" s="26">
        <f>E302*$E$12/1200</f>
        <v>0</v>
      </c>
      <c r="S303" s="26">
        <f>F302*$F$12/1200</f>
        <v>0</v>
      </c>
      <c r="T303" s="26">
        <f>G302*$G$12/1200</f>
        <v>0</v>
      </c>
      <c r="U303" s="26">
        <f>H302*$H$12/1200</f>
        <v>0</v>
      </c>
      <c r="V303" s="26">
        <f>I302*$I$12/1200</f>
        <v>0</v>
      </c>
      <c r="W303" s="26">
        <f>IF(B302&gt;0,MIN($B$13,B302+O303,AE303),0)</f>
        <v>0</v>
      </c>
      <c r="X303" s="26">
        <f>IF(C302&gt;0,MIN($C$13,C302+P303,AF303),0)</f>
        <v>0</v>
      </c>
      <c r="Y303" s="26">
        <f>IF(D302&gt;0,MIN($D$13,D302+Q303,AG303),0)</f>
        <v>0</v>
      </c>
      <c r="Z303" s="26">
        <f>IF(E302&gt;0,MIN($E$13,E302+R303,AH303),0)</f>
        <v>0</v>
      </c>
      <c r="AA303" s="26">
        <f>IF(F302&gt;0,MIN($F$13,F302+S303,AI303),0)</f>
        <v>0</v>
      </c>
      <c r="AB303" s="26">
        <f>IF(G302&gt;0,MIN($G$13,G302+T303,AJ303),0)</f>
        <v>0</v>
      </c>
      <c r="AC303" s="26">
        <f>IF(H302&gt;0,MIN($H$13,H302+U303,AK303),0)</f>
        <v>0</v>
      </c>
      <c r="AD303" s="26">
        <f>IF(I302&gt;0,MIN($I$13,I302+V303,AL303),0)</f>
        <v>0</v>
      </c>
      <c r="AE303" s="26">
        <f>$B$19</f>
        <v>795</v>
      </c>
      <c r="AF303" s="26">
        <f>AE303-W303</f>
        <v>795</v>
      </c>
      <c r="AG303" s="26">
        <f>AF303-X303</f>
        <v>795</v>
      </c>
      <c r="AH303" s="26">
        <f>AG303-Y303</f>
        <v>795</v>
      </c>
      <c r="AI303" s="26">
        <f>AH303-Z303</f>
        <v>795</v>
      </c>
      <c r="AJ303" s="26">
        <f>AI303-AA303</f>
        <v>795</v>
      </c>
      <c r="AK303" s="26">
        <f>AJ303-AB303</f>
        <v>795</v>
      </c>
      <c r="AL303" s="26">
        <f>AK303-AC303</f>
        <v>795</v>
      </c>
      <c r="AM303" s="26">
        <f>AL303-AD303</f>
        <v>795</v>
      </c>
      <c r="AN303" s="26">
        <f>B302+O303-W303</f>
        <v>0</v>
      </c>
      <c r="AO303" s="26">
        <f>C302+P303-X303</f>
        <v>0</v>
      </c>
      <c r="AP303" s="26">
        <f>D302+Q303-Y303</f>
        <v>0</v>
      </c>
      <c r="AQ303" s="26">
        <f>E302+R303-Z303</f>
        <v>0</v>
      </c>
      <c r="AR303" s="26">
        <f>F302+S303-AA303</f>
        <v>0</v>
      </c>
      <c r="AS303" s="26">
        <f>G302+T303-AB303</f>
        <v>0</v>
      </c>
      <c r="AT303" s="26">
        <f>H302+U303-AC303</f>
        <v>0</v>
      </c>
      <c r="AU303" s="26">
        <f>I302+V303-AD303</f>
        <v>0</v>
      </c>
      <c r="AV303" s="26">
        <f>AM303</f>
        <v>795</v>
      </c>
      <c r="AW303" s="26">
        <f>AV303-BE303</f>
        <v>795</v>
      </c>
      <c r="AX303" s="26">
        <f>AW303-BF303</f>
        <v>795</v>
      </c>
      <c r="AY303" s="26">
        <f>AX303-BG303</f>
        <v>795</v>
      </c>
      <c r="AZ303" s="26">
        <f>AY303-BH303</f>
        <v>795</v>
      </c>
      <c r="BA303" s="26">
        <f>AZ303-BI303</f>
        <v>795</v>
      </c>
      <c r="BB303" s="26">
        <f>BA303-BJ303</f>
        <v>795</v>
      </c>
      <c r="BC303" s="26">
        <f>BB303-BK303</f>
        <v>795</v>
      </c>
      <c r="BD303" s="26">
        <f>BC303-BL303</f>
        <v>795</v>
      </c>
      <c r="BE303" s="26">
        <f>IF(AV303&gt;0.005,MIN(AV303,INDEX($AN303:$AU303,1,B$32)),0)</f>
        <v>0</v>
      </c>
      <c r="BF303" s="26">
        <f>IF(AW303&gt;0.005,MIN(AW303,INDEX($AN303:$AU303,1,C$32)),0)</f>
        <v>0</v>
      </c>
      <c r="BG303" s="26">
        <f>IF(AX303&gt;0.005,MIN(AX303,INDEX($AN303:$AU303,1,D$32)),0)</f>
        <v>0</v>
      </c>
      <c r="BH303" s="26">
        <f>IF(AY303&gt;0.005,MIN(AY303,INDEX($AN303:$AU303,1,E$32)),0)</f>
        <v>0</v>
      </c>
      <c r="BI303" s="26">
        <f>IF(AZ303&gt;0.005,MIN(AZ303,INDEX($AN303:$AU303,1,F$32)),0)</f>
        <v>0</v>
      </c>
      <c r="BJ303" s="26">
        <f>IF(BA303&gt;0.005,MIN(BA303,INDEX($AN303:$AU303,1,G$32)),0)</f>
        <v>0</v>
      </c>
      <c r="BK303" s="26">
        <f>IF(BB303&gt;0.005,MIN(BB303,INDEX($AN303:$AU303,1,H$32)),0)</f>
        <v>0</v>
      </c>
      <c r="BL303" s="26">
        <f>IF(BC303&gt;0.005,MIN(BC303,INDEX($AN303:$AU303,1,I$32)),0)</f>
        <v>0</v>
      </c>
      <c r="BM303" s="27">
        <f>IF(M303-J303&gt;0.005,1,0)</f>
        <v>0</v>
      </c>
    </row>
    <row r="304">
      <c r="A304" s="14" t="n">
        <v>268</v>
      </c>
      <c r="B304" s="26">
        <f>IF(AN304-INDEX($BE304:$BL304,1,$J$22)&lt;0.5,0,AN304-INDEX($BE304:$BL304,1,$J$22))</f>
        <v>0</v>
      </c>
      <c r="C304" s="26">
        <f>IF(AO304-INDEX($BE304:$BL304,1,$J$23)&lt;0.5,0,AO304-INDEX($BE304:$BL304,1,$J$23))</f>
        <v>0</v>
      </c>
      <c r="D304" s="26">
        <f>IF(AP304-INDEX($BE304:$BL304,1,$J$24)&lt;0.5,0,AP304-INDEX($BE304:$BL304,1,$J$24))</f>
        <v>0</v>
      </c>
      <c r="E304" s="26">
        <f>IF(AQ304-INDEX($BE304:$BL304,1,$J$25)&lt;0.5,0,AQ304-INDEX($BE304:$BL304,1,$J$25))</f>
        <v>0</v>
      </c>
      <c r="F304" s="26">
        <f>IF(AR304-INDEX($BE304:$BL304,1,$J$26)&lt;0.5,0,AR304-INDEX($BE304:$BL304,1,$J$26))</f>
        <v>0</v>
      </c>
      <c r="G304" s="26">
        <f>IF(AS304-INDEX($BE304:$BL304,1,$J$27)&lt;0.5,0,AS304-INDEX($BE304:$BL304,1,$J$27))</f>
        <v>0</v>
      </c>
      <c r="H304" s="26">
        <f>IF(AT304-INDEX($BE304:$BL304,1,$J$28)&lt;0.5,0,AT304-INDEX($BE304:$BL304,1,$J$28))</f>
        <v>0</v>
      </c>
      <c r="I304" s="26">
        <f>IF(AU304-INDEX($BE304:$BL304,1,$J$29)&lt;0.5,0,AU304-INDEX($BE304:$BL304,1,$J$29))</f>
        <v>0</v>
      </c>
      <c r="J304" s="13">
        <f>SUM(B304:I304)</f>
        <v>0</v>
      </c>
      <c r="K304" s="26">
        <f>SUM(O304:V304)</f>
        <v>0</v>
      </c>
      <c r="L304" s="26">
        <f>SUM(W304:AD304)+SUM(BE304:BL304)</f>
        <v>0</v>
      </c>
      <c r="M304" s="26">
        <f>J303</f>
        <v>0</v>
      </c>
      <c r="N304" s="27">
        <f>IF(M304&gt;0,1,0)</f>
        <v>0</v>
      </c>
      <c r="O304" s="26">
        <f>B303*$B$12/1200</f>
        <v>0</v>
      </c>
      <c r="P304" s="26">
        <f>C303*$C$12/1200</f>
        <v>0</v>
      </c>
      <c r="Q304" s="26">
        <f>D303*$D$12/1200</f>
        <v>0</v>
      </c>
      <c r="R304" s="26">
        <f>E303*$E$12/1200</f>
        <v>0</v>
      </c>
      <c r="S304" s="26">
        <f>F303*$F$12/1200</f>
        <v>0</v>
      </c>
      <c r="T304" s="26">
        <f>G303*$G$12/1200</f>
        <v>0</v>
      </c>
      <c r="U304" s="26">
        <f>H303*$H$12/1200</f>
        <v>0</v>
      </c>
      <c r="V304" s="26">
        <f>I303*$I$12/1200</f>
        <v>0</v>
      </c>
      <c r="W304" s="26">
        <f>IF(B303&gt;0,MIN($B$13,B303+O304,AE304),0)</f>
        <v>0</v>
      </c>
      <c r="X304" s="26">
        <f>IF(C303&gt;0,MIN($C$13,C303+P304,AF304),0)</f>
        <v>0</v>
      </c>
      <c r="Y304" s="26">
        <f>IF(D303&gt;0,MIN($D$13,D303+Q304,AG304),0)</f>
        <v>0</v>
      </c>
      <c r="Z304" s="26">
        <f>IF(E303&gt;0,MIN($E$13,E303+R304,AH304),0)</f>
        <v>0</v>
      </c>
      <c r="AA304" s="26">
        <f>IF(F303&gt;0,MIN($F$13,F303+S304,AI304),0)</f>
        <v>0</v>
      </c>
      <c r="AB304" s="26">
        <f>IF(G303&gt;0,MIN($G$13,G303+T304,AJ304),0)</f>
        <v>0</v>
      </c>
      <c r="AC304" s="26">
        <f>IF(H303&gt;0,MIN($H$13,H303+U304,AK304),0)</f>
        <v>0</v>
      </c>
      <c r="AD304" s="26">
        <f>IF(I303&gt;0,MIN($I$13,I303+V304,AL304),0)</f>
        <v>0</v>
      </c>
      <c r="AE304" s="26">
        <f>$B$19</f>
        <v>795</v>
      </c>
      <c r="AF304" s="26">
        <f>AE304-W304</f>
        <v>795</v>
      </c>
      <c r="AG304" s="26">
        <f>AF304-X304</f>
        <v>795</v>
      </c>
      <c r="AH304" s="26">
        <f>AG304-Y304</f>
        <v>795</v>
      </c>
      <c r="AI304" s="26">
        <f>AH304-Z304</f>
        <v>795</v>
      </c>
      <c r="AJ304" s="26">
        <f>AI304-AA304</f>
        <v>795</v>
      </c>
      <c r="AK304" s="26">
        <f>AJ304-AB304</f>
        <v>795</v>
      </c>
      <c r="AL304" s="26">
        <f>AK304-AC304</f>
        <v>795</v>
      </c>
      <c r="AM304" s="26">
        <f>AL304-AD304</f>
        <v>795</v>
      </c>
      <c r="AN304" s="26">
        <f>B303+O304-W304</f>
        <v>0</v>
      </c>
      <c r="AO304" s="26">
        <f>C303+P304-X304</f>
        <v>0</v>
      </c>
      <c r="AP304" s="26">
        <f>D303+Q304-Y304</f>
        <v>0</v>
      </c>
      <c r="AQ304" s="26">
        <f>E303+R304-Z304</f>
        <v>0</v>
      </c>
      <c r="AR304" s="26">
        <f>F303+S304-AA304</f>
        <v>0</v>
      </c>
      <c r="AS304" s="26">
        <f>G303+T304-AB304</f>
        <v>0</v>
      </c>
      <c r="AT304" s="26">
        <f>H303+U304-AC304</f>
        <v>0</v>
      </c>
      <c r="AU304" s="26">
        <f>I303+V304-AD304</f>
        <v>0</v>
      </c>
      <c r="AV304" s="26">
        <f>AM304</f>
        <v>795</v>
      </c>
      <c r="AW304" s="26">
        <f>AV304-BE304</f>
        <v>795</v>
      </c>
      <c r="AX304" s="26">
        <f>AW304-BF304</f>
        <v>795</v>
      </c>
      <c r="AY304" s="26">
        <f>AX304-BG304</f>
        <v>795</v>
      </c>
      <c r="AZ304" s="26">
        <f>AY304-BH304</f>
        <v>795</v>
      </c>
      <c r="BA304" s="26">
        <f>AZ304-BI304</f>
        <v>795</v>
      </c>
      <c r="BB304" s="26">
        <f>BA304-BJ304</f>
        <v>795</v>
      </c>
      <c r="BC304" s="26">
        <f>BB304-BK304</f>
        <v>795</v>
      </c>
      <c r="BD304" s="26">
        <f>BC304-BL304</f>
        <v>795</v>
      </c>
      <c r="BE304" s="26">
        <f>IF(AV304&gt;0.005,MIN(AV304,INDEX($AN304:$AU304,1,B$32)),0)</f>
        <v>0</v>
      </c>
      <c r="BF304" s="26">
        <f>IF(AW304&gt;0.005,MIN(AW304,INDEX($AN304:$AU304,1,C$32)),0)</f>
        <v>0</v>
      </c>
      <c r="BG304" s="26">
        <f>IF(AX304&gt;0.005,MIN(AX304,INDEX($AN304:$AU304,1,D$32)),0)</f>
        <v>0</v>
      </c>
      <c r="BH304" s="26">
        <f>IF(AY304&gt;0.005,MIN(AY304,INDEX($AN304:$AU304,1,E$32)),0)</f>
        <v>0</v>
      </c>
      <c r="BI304" s="26">
        <f>IF(AZ304&gt;0.005,MIN(AZ304,INDEX($AN304:$AU304,1,F$32)),0)</f>
        <v>0</v>
      </c>
      <c r="BJ304" s="26">
        <f>IF(BA304&gt;0.005,MIN(BA304,INDEX($AN304:$AU304,1,G$32)),0)</f>
        <v>0</v>
      </c>
      <c r="BK304" s="26">
        <f>IF(BB304&gt;0.005,MIN(BB304,INDEX($AN304:$AU304,1,H$32)),0)</f>
        <v>0</v>
      </c>
      <c r="BL304" s="26">
        <f>IF(BC304&gt;0.005,MIN(BC304,INDEX($AN304:$AU304,1,I$32)),0)</f>
        <v>0</v>
      </c>
      <c r="BM304" s="27">
        <f>IF(M304-J304&gt;0.005,1,0)</f>
        <v>0</v>
      </c>
    </row>
    <row r="305">
      <c r="A305" s="14" t="n">
        <v>269</v>
      </c>
      <c r="B305" s="26">
        <f>IF(AN305-INDEX($BE305:$BL305,1,$J$22)&lt;0.5,0,AN305-INDEX($BE305:$BL305,1,$J$22))</f>
        <v>0</v>
      </c>
      <c r="C305" s="26">
        <f>IF(AO305-INDEX($BE305:$BL305,1,$J$23)&lt;0.5,0,AO305-INDEX($BE305:$BL305,1,$J$23))</f>
        <v>0</v>
      </c>
      <c r="D305" s="26">
        <f>IF(AP305-INDEX($BE305:$BL305,1,$J$24)&lt;0.5,0,AP305-INDEX($BE305:$BL305,1,$J$24))</f>
        <v>0</v>
      </c>
      <c r="E305" s="26">
        <f>IF(AQ305-INDEX($BE305:$BL305,1,$J$25)&lt;0.5,0,AQ305-INDEX($BE305:$BL305,1,$J$25))</f>
        <v>0</v>
      </c>
      <c r="F305" s="26">
        <f>IF(AR305-INDEX($BE305:$BL305,1,$J$26)&lt;0.5,0,AR305-INDEX($BE305:$BL305,1,$J$26))</f>
        <v>0</v>
      </c>
      <c r="G305" s="26">
        <f>IF(AS305-INDEX($BE305:$BL305,1,$J$27)&lt;0.5,0,AS305-INDEX($BE305:$BL305,1,$J$27))</f>
        <v>0</v>
      </c>
      <c r="H305" s="26">
        <f>IF(AT305-INDEX($BE305:$BL305,1,$J$28)&lt;0.5,0,AT305-INDEX($BE305:$BL305,1,$J$28))</f>
        <v>0</v>
      </c>
      <c r="I305" s="26">
        <f>IF(AU305-INDEX($BE305:$BL305,1,$J$29)&lt;0.5,0,AU305-INDEX($BE305:$BL305,1,$J$29))</f>
        <v>0</v>
      </c>
      <c r="J305" s="13">
        <f>SUM(B305:I305)</f>
        <v>0</v>
      </c>
      <c r="K305" s="26">
        <f>SUM(O305:V305)</f>
        <v>0</v>
      </c>
      <c r="L305" s="26">
        <f>SUM(W305:AD305)+SUM(BE305:BL305)</f>
        <v>0</v>
      </c>
      <c r="M305" s="26">
        <f>J304</f>
        <v>0</v>
      </c>
      <c r="N305" s="27">
        <f>IF(M305&gt;0,1,0)</f>
        <v>0</v>
      </c>
      <c r="O305" s="26">
        <f>B304*$B$12/1200</f>
        <v>0</v>
      </c>
      <c r="P305" s="26">
        <f>C304*$C$12/1200</f>
        <v>0</v>
      </c>
      <c r="Q305" s="26">
        <f>D304*$D$12/1200</f>
        <v>0</v>
      </c>
      <c r="R305" s="26">
        <f>E304*$E$12/1200</f>
        <v>0</v>
      </c>
      <c r="S305" s="26">
        <f>F304*$F$12/1200</f>
        <v>0</v>
      </c>
      <c r="T305" s="26">
        <f>G304*$G$12/1200</f>
        <v>0</v>
      </c>
      <c r="U305" s="26">
        <f>H304*$H$12/1200</f>
        <v>0</v>
      </c>
      <c r="V305" s="26">
        <f>I304*$I$12/1200</f>
        <v>0</v>
      </c>
      <c r="W305" s="26">
        <f>IF(B304&gt;0,MIN($B$13,B304+O305,AE305),0)</f>
        <v>0</v>
      </c>
      <c r="X305" s="26">
        <f>IF(C304&gt;0,MIN($C$13,C304+P305,AF305),0)</f>
        <v>0</v>
      </c>
      <c r="Y305" s="26">
        <f>IF(D304&gt;0,MIN($D$13,D304+Q305,AG305),0)</f>
        <v>0</v>
      </c>
      <c r="Z305" s="26">
        <f>IF(E304&gt;0,MIN($E$13,E304+R305,AH305),0)</f>
        <v>0</v>
      </c>
      <c r="AA305" s="26">
        <f>IF(F304&gt;0,MIN($F$13,F304+S305,AI305),0)</f>
        <v>0</v>
      </c>
      <c r="AB305" s="26">
        <f>IF(G304&gt;0,MIN($G$13,G304+T305,AJ305),0)</f>
        <v>0</v>
      </c>
      <c r="AC305" s="26">
        <f>IF(H304&gt;0,MIN($H$13,H304+U305,AK305),0)</f>
        <v>0</v>
      </c>
      <c r="AD305" s="26">
        <f>IF(I304&gt;0,MIN($I$13,I304+V305,AL305),0)</f>
        <v>0</v>
      </c>
      <c r="AE305" s="26">
        <f>$B$19</f>
        <v>795</v>
      </c>
      <c r="AF305" s="26">
        <f>AE305-W305</f>
        <v>795</v>
      </c>
      <c r="AG305" s="26">
        <f>AF305-X305</f>
        <v>795</v>
      </c>
      <c r="AH305" s="26">
        <f>AG305-Y305</f>
        <v>795</v>
      </c>
      <c r="AI305" s="26">
        <f>AH305-Z305</f>
        <v>795</v>
      </c>
      <c r="AJ305" s="26">
        <f>AI305-AA305</f>
        <v>795</v>
      </c>
      <c r="AK305" s="26">
        <f>AJ305-AB305</f>
        <v>795</v>
      </c>
      <c r="AL305" s="26">
        <f>AK305-AC305</f>
        <v>795</v>
      </c>
      <c r="AM305" s="26">
        <f>AL305-AD305</f>
        <v>795</v>
      </c>
      <c r="AN305" s="26">
        <f>B304+O305-W305</f>
        <v>0</v>
      </c>
      <c r="AO305" s="26">
        <f>C304+P305-X305</f>
        <v>0</v>
      </c>
      <c r="AP305" s="26">
        <f>D304+Q305-Y305</f>
        <v>0</v>
      </c>
      <c r="AQ305" s="26">
        <f>E304+R305-Z305</f>
        <v>0</v>
      </c>
      <c r="AR305" s="26">
        <f>F304+S305-AA305</f>
        <v>0</v>
      </c>
      <c r="AS305" s="26">
        <f>G304+T305-AB305</f>
        <v>0</v>
      </c>
      <c r="AT305" s="26">
        <f>H304+U305-AC305</f>
        <v>0</v>
      </c>
      <c r="AU305" s="26">
        <f>I304+V305-AD305</f>
        <v>0</v>
      </c>
      <c r="AV305" s="26">
        <f>AM305</f>
        <v>795</v>
      </c>
      <c r="AW305" s="26">
        <f>AV305-BE305</f>
        <v>795</v>
      </c>
      <c r="AX305" s="26">
        <f>AW305-BF305</f>
        <v>795</v>
      </c>
      <c r="AY305" s="26">
        <f>AX305-BG305</f>
        <v>795</v>
      </c>
      <c r="AZ305" s="26">
        <f>AY305-BH305</f>
        <v>795</v>
      </c>
      <c r="BA305" s="26">
        <f>AZ305-BI305</f>
        <v>795</v>
      </c>
      <c r="BB305" s="26">
        <f>BA305-BJ305</f>
        <v>795</v>
      </c>
      <c r="BC305" s="26">
        <f>BB305-BK305</f>
        <v>795</v>
      </c>
      <c r="BD305" s="26">
        <f>BC305-BL305</f>
        <v>795</v>
      </c>
      <c r="BE305" s="26">
        <f>IF(AV305&gt;0.005,MIN(AV305,INDEX($AN305:$AU305,1,B$32)),0)</f>
        <v>0</v>
      </c>
      <c r="BF305" s="26">
        <f>IF(AW305&gt;0.005,MIN(AW305,INDEX($AN305:$AU305,1,C$32)),0)</f>
        <v>0</v>
      </c>
      <c r="BG305" s="26">
        <f>IF(AX305&gt;0.005,MIN(AX305,INDEX($AN305:$AU305,1,D$32)),0)</f>
        <v>0</v>
      </c>
      <c r="BH305" s="26">
        <f>IF(AY305&gt;0.005,MIN(AY305,INDEX($AN305:$AU305,1,E$32)),0)</f>
        <v>0</v>
      </c>
      <c r="BI305" s="26">
        <f>IF(AZ305&gt;0.005,MIN(AZ305,INDEX($AN305:$AU305,1,F$32)),0)</f>
        <v>0</v>
      </c>
      <c r="BJ305" s="26">
        <f>IF(BA305&gt;0.005,MIN(BA305,INDEX($AN305:$AU305,1,G$32)),0)</f>
        <v>0</v>
      </c>
      <c r="BK305" s="26">
        <f>IF(BB305&gt;0.005,MIN(BB305,INDEX($AN305:$AU305,1,H$32)),0)</f>
        <v>0</v>
      </c>
      <c r="BL305" s="26">
        <f>IF(BC305&gt;0.005,MIN(BC305,INDEX($AN305:$AU305,1,I$32)),0)</f>
        <v>0</v>
      </c>
      <c r="BM305" s="27">
        <f>IF(M305-J305&gt;0.005,1,0)</f>
        <v>0</v>
      </c>
    </row>
    <row r="306">
      <c r="A306" s="14" t="n">
        <v>270</v>
      </c>
      <c r="B306" s="26">
        <f>IF(AN306-INDEX($BE306:$BL306,1,$J$22)&lt;0.5,0,AN306-INDEX($BE306:$BL306,1,$J$22))</f>
        <v>0</v>
      </c>
      <c r="C306" s="26">
        <f>IF(AO306-INDEX($BE306:$BL306,1,$J$23)&lt;0.5,0,AO306-INDEX($BE306:$BL306,1,$J$23))</f>
        <v>0</v>
      </c>
      <c r="D306" s="26">
        <f>IF(AP306-INDEX($BE306:$BL306,1,$J$24)&lt;0.5,0,AP306-INDEX($BE306:$BL306,1,$J$24))</f>
        <v>0</v>
      </c>
      <c r="E306" s="26">
        <f>IF(AQ306-INDEX($BE306:$BL306,1,$J$25)&lt;0.5,0,AQ306-INDEX($BE306:$BL306,1,$J$25))</f>
        <v>0</v>
      </c>
      <c r="F306" s="26">
        <f>IF(AR306-INDEX($BE306:$BL306,1,$J$26)&lt;0.5,0,AR306-INDEX($BE306:$BL306,1,$J$26))</f>
        <v>0</v>
      </c>
      <c r="G306" s="26">
        <f>IF(AS306-INDEX($BE306:$BL306,1,$J$27)&lt;0.5,0,AS306-INDEX($BE306:$BL306,1,$J$27))</f>
        <v>0</v>
      </c>
      <c r="H306" s="26">
        <f>IF(AT306-INDEX($BE306:$BL306,1,$J$28)&lt;0.5,0,AT306-INDEX($BE306:$BL306,1,$J$28))</f>
        <v>0</v>
      </c>
      <c r="I306" s="26">
        <f>IF(AU306-INDEX($BE306:$BL306,1,$J$29)&lt;0.5,0,AU306-INDEX($BE306:$BL306,1,$J$29))</f>
        <v>0</v>
      </c>
      <c r="J306" s="13">
        <f>SUM(B306:I306)</f>
        <v>0</v>
      </c>
      <c r="K306" s="26">
        <f>SUM(O306:V306)</f>
        <v>0</v>
      </c>
      <c r="L306" s="26">
        <f>SUM(W306:AD306)+SUM(BE306:BL306)</f>
        <v>0</v>
      </c>
      <c r="M306" s="26">
        <f>J305</f>
        <v>0</v>
      </c>
      <c r="N306" s="27">
        <f>IF(M306&gt;0,1,0)</f>
        <v>0</v>
      </c>
      <c r="O306" s="26">
        <f>B305*$B$12/1200</f>
        <v>0</v>
      </c>
      <c r="P306" s="26">
        <f>C305*$C$12/1200</f>
        <v>0</v>
      </c>
      <c r="Q306" s="26">
        <f>D305*$D$12/1200</f>
        <v>0</v>
      </c>
      <c r="R306" s="26">
        <f>E305*$E$12/1200</f>
        <v>0</v>
      </c>
      <c r="S306" s="26">
        <f>F305*$F$12/1200</f>
        <v>0</v>
      </c>
      <c r="T306" s="26">
        <f>G305*$G$12/1200</f>
        <v>0</v>
      </c>
      <c r="U306" s="26">
        <f>H305*$H$12/1200</f>
        <v>0</v>
      </c>
      <c r="V306" s="26">
        <f>I305*$I$12/1200</f>
        <v>0</v>
      </c>
      <c r="W306" s="26">
        <f>IF(B305&gt;0,MIN($B$13,B305+O306,AE306),0)</f>
        <v>0</v>
      </c>
      <c r="X306" s="26">
        <f>IF(C305&gt;0,MIN($C$13,C305+P306,AF306),0)</f>
        <v>0</v>
      </c>
      <c r="Y306" s="26">
        <f>IF(D305&gt;0,MIN($D$13,D305+Q306,AG306),0)</f>
        <v>0</v>
      </c>
      <c r="Z306" s="26">
        <f>IF(E305&gt;0,MIN($E$13,E305+R306,AH306),0)</f>
        <v>0</v>
      </c>
      <c r="AA306" s="26">
        <f>IF(F305&gt;0,MIN($F$13,F305+S306,AI306),0)</f>
        <v>0</v>
      </c>
      <c r="AB306" s="26">
        <f>IF(G305&gt;0,MIN($G$13,G305+T306,AJ306),0)</f>
        <v>0</v>
      </c>
      <c r="AC306" s="26">
        <f>IF(H305&gt;0,MIN($H$13,H305+U306,AK306),0)</f>
        <v>0</v>
      </c>
      <c r="AD306" s="26">
        <f>IF(I305&gt;0,MIN($I$13,I305+V306,AL306),0)</f>
        <v>0</v>
      </c>
      <c r="AE306" s="26">
        <f>$B$19</f>
        <v>795</v>
      </c>
      <c r="AF306" s="26">
        <f>AE306-W306</f>
        <v>795</v>
      </c>
      <c r="AG306" s="26">
        <f>AF306-X306</f>
        <v>795</v>
      </c>
      <c r="AH306" s="26">
        <f>AG306-Y306</f>
        <v>795</v>
      </c>
      <c r="AI306" s="26">
        <f>AH306-Z306</f>
        <v>795</v>
      </c>
      <c r="AJ306" s="26">
        <f>AI306-AA306</f>
        <v>795</v>
      </c>
      <c r="AK306" s="26">
        <f>AJ306-AB306</f>
        <v>795</v>
      </c>
      <c r="AL306" s="26">
        <f>AK306-AC306</f>
        <v>795</v>
      </c>
      <c r="AM306" s="26">
        <f>AL306-AD306</f>
        <v>795</v>
      </c>
      <c r="AN306" s="26">
        <f>B305+O306-W306</f>
        <v>0</v>
      </c>
      <c r="AO306" s="26">
        <f>C305+P306-X306</f>
        <v>0</v>
      </c>
      <c r="AP306" s="26">
        <f>D305+Q306-Y306</f>
        <v>0</v>
      </c>
      <c r="AQ306" s="26">
        <f>E305+R306-Z306</f>
        <v>0</v>
      </c>
      <c r="AR306" s="26">
        <f>F305+S306-AA306</f>
        <v>0</v>
      </c>
      <c r="AS306" s="26">
        <f>G305+T306-AB306</f>
        <v>0</v>
      </c>
      <c r="AT306" s="26">
        <f>H305+U306-AC306</f>
        <v>0</v>
      </c>
      <c r="AU306" s="26">
        <f>I305+V306-AD306</f>
        <v>0</v>
      </c>
      <c r="AV306" s="26">
        <f>AM306</f>
        <v>795</v>
      </c>
      <c r="AW306" s="26">
        <f>AV306-BE306</f>
        <v>795</v>
      </c>
      <c r="AX306" s="26">
        <f>AW306-BF306</f>
        <v>795</v>
      </c>
      <c r="AY306" s="26">
        <f>AX306-BG306</f>
        <v>795</v>
      </c>
      <c r="AZ306" s="26">
        <f>AY306-BH306</f>
        <v>795</v>
      </c>
      <c r="BA306" s="26">
        <f>AZ306-BI306</f>
        <v>795</v>
      </c>
      <c r="BB306" s="26">
        <f>BA306-BJ306</f>
        <v>795</v>
      </c>
      <c r="BC306" s="26">
        <f>BB306-BK306</f>
        <v>795</v>
      </c>
      <c r="BD306" s="26">
        <f>BC306-BL306</f>
        <v>795</v>
      </c>
      <c r="BE306" s="26">
        <f>IF(AV306&gt;0.005,MIN(AV306,INDEX($AN306:$AU306,1,B$32)),0)</f>
        <v>0</v>
      </c>
      <c r="BF306" s="26">
        <f>IF(AW306&gt;0.005,MIN(AW306,INDEX($AN306:$AU306,1,C$32)),0)</f>
        <v>0</v>
      </c>
      <c r="BG306" s="26">
        <f>IF(AX306&gt;0.005,MIN(AX306,INDEX($AN306:$AU306,1,D$32)),0)</f>
        <v>0</v>
      </c>
      <c r="BH306" s="26">
        <f>IF(AY306&gt;0.005,MIN(AY306,INDEX($AN306:$AU306,1,E$32)),0)</f>
        <v>0</v>
      </c>
      <c r="BI306" s="26">
        <f>IF(AZ306&gt;0.005,MIN(AZ306,INDEX($AN306:$AU306,1,F$32)),0)</f>
        <v>0</v>
      </c>
      <c r="BJ306" s="26">
        <f>IF(BA306&gt;0.005,MIN(BA306,INDEX($AN306:$AU306,1,G$32)),0)</f>
        <v>0</v>
      </c>
      <c r="BK306" s="26">
        <f>IF(BB306&gt;0.005,MIN(BB306,INDEX($AN306:$AU306,1,H$32)),0)</f>
        <v>0</v>
      </c>
      <c r="BL306" s="26">
        <f>IF(BC306&gt;0.005,MIN(BC306,INDEX($AN306:$AU306,1,I$32)),0)</f>
        <v>0</v>
      </c>
      <c r="BM306" s="27">
        <f>IF(M306-J306&gt;0.005,1,0)</f>
        <v>0</v>
      </c>
    </row>
    <row r="307">
      <c r="A307" s="14" t="n">
        <v>271</v>
      </c>
      <c r="B307" s="26">
        <f>IF(AN307-INDEX($BE307:$BL307,1,$J$22)&lt;0.5,0,AN307-INDEX($BE307:$BL307,1,$J$22))</f>
        <v>0</v>
      </c>
      <c r="C307" s="26">
        <f>IF(AO307-INDEX($BE307:$BL307,1,$J$23)&lt;0.5,0,AO307-INDEX($BE307:$BL307,1,$J$23))</f>
        <v>0</v>
      </c>
      <c r="D307" s="26">
        <f>IF(AP307-INDEX($BE307:$BL307,1,$J$24)&lt;0.5,0,AP307-INDEX($BE307:$BL307,1,$J$24))</f>
        <v>0</v>
      </c>
      <c r="E307" s="26">
        <f>IF(AQ307-INDEX($BE307:$BL307,1,$J$25)&lt;0.5,0,AQ307-INDEX($BE307:$BL307,1,$J$25))</f>
        <v>0</v>
      </c>
      <c r="F307" s="26">
        <f>IF(AR307-INDEX($BE307:$BL307,1,$J$26)&lt;0.5,0,AR307-INDEX($BE307:$BL307,1,$J$26))</f>
        <v>0</v>
      </c>
      <c r="G307" s="26">
        <f>IF(AS307-INDEX($BE307:$BL307,1,$J$27)&lt;0.5,0,AS307-INDEX($BE307:$BL307,1,$J$27))</f>
        <v>0</v>
      </c>
      <c r="H307" s="26">
        <f>IF(AT307-INDEX($BE307:$BL307,1,$J$28)&lt;0.5,0,AT307-INDEX($BE307:$BL307,1,$J$28))</f>
        <v>0</v>
      </c>
      <c r="I307" s="26">
        <f>IF(AU307-INDEX($BE307:$BL307,1,$J$29)&lt;0.5,0,AU307-INDEX($BE307:$BL307,1,$J$29))</f>
        <v>0</v>
      </c>
      <c r="J307" s="13">
        <f>SUM(B307:I307)</f>
        <v>0</v>
      </c>
      <c r="K307" s="26">
        <f>SUM(O307:V307)</f>
        <v>0</v>
      </c>
      <c r="L307" s="26">
        <f>SUM(W307:AD307)+SUM(BE307:BL307)</f>
        <v>0</v>
      </c>
      <c r="M307" s="26">
        <f>J306</f>
        <v>0</v>
      </c>
      <c r="N307" s="27">
        <f>IF(M307&gt;0,1,0)</f>
        <v>0</v>
      </c>
      <c r="O307" s="26">
        <f>B306*$B$12/1200</f>
        <v>0</v>
      </c>
      <c r="P307" s="26">
        <f>C306*$C$12/1200</f>
        <v>0</v>
      </c>
      <c r="Q307" s="26">
        <f>D306*$D$12/1200</f>
        <v>0</v>
      </c>
      <c r="R307" s="26">
        <f>E306*$E$12/1200</f>
        <v>0</v>
      </c>
      <c r="S307" s="26">
        <f>F306*$F$12/1200</f>
        <v>0</v>
      </c>
      <c r="T307" s="26">
        <f>G306*$G$12/1200</f>
        <v>0</v>
      </c>
      <c r="U307" s="26">
        <f>H306*$H$12/1200</f>
        <v>0</v>
      </c>
      <c r="V307" s="26">
        <f>I306*$I$12/1200</f>
        <v>0</v>
      </c>
      <c r="W307" s="26">
        <f>IF(B306&gt;0,MIN($B$13,B306+O307,AE307),0)</f>
        <v>0</v>
      </c>
      <c r="X307" s="26">
        <f>IF(C306&gt;0,MIN($C$13,C306+P307,AF307),0)</f>
        <v>0</v>
      </c>
      <c r="Y307" s="26">
        <f>IF(D306&gt;0,MIN($D$13,D306+Q307,AG307),0)</f>
        <v>0</v>
      </c>
      <c r="Z307" s="26">
        <f>IF(E306&gt;0,MIN($E$13,E306+R307,AH307),0)</f>
        <v>0</v>
      </c>
      <c r="AA307" s="26">
        <f>IF(F306&gt;0,MIN($F$13,F306+S307,AI307),0)</f>
        <v>0</v>
      </c>
      <c r="AB307" s="26">
        <f>IF(G306&gt;0,MIN($G$13,G306+T307,AJ307),0)</f>
        <v>0</v>
      </c>
      <c r="AC307" s="26">
        <f>IF(H306&gt;0,MIN($H$13,H306+U307,AK307),0)</f>
        <v>0</v>
      </c>
      <c r="AD307" s="26">
        <f>IF(I306&gt;0,MIN($I$13,I306+V307,AL307),0)</f>
        <v>0</v>
      </c>
      <c r="AE307" s="26">
        <f>$B$19</f>
        <v>795</v>
      </c>
      <c r="AF307" s="26">
        <f>AE307-W307</f>
        <v>795</v>
      </c>
      <c r="AG307" s="26">
        <f>AF307-X307</f>
        <v>795</v>
      </c>
      <c r="AH307" s="26">
        <f>AG307-Y307</f>
        <v>795</v>
      </c>
      <c r="AI307" s="26">
        <f>AH307-Z307</f>
        <v>795</v>
      </c>
      <c r="AJ307" s="26">
        <f>AI307-AA307</f>
        <v>795</v>
      </c>
      <c r="AK307" s="26">
        <f>AJ307-AB307</f>
        <v>795</v>
      </c>
      <c r="AL307" s="26">
        <f>AK307-AC307</f>
        <v>795</v>
      </c>
      <c r="AM307" s="26">
        <f>AL307-AD307</f>
        <v>795</v>
      </c>
      <c r="AN307" s="26">
        <f>B306+O307-W307</f>
        <v>0</v>
      </c>
      <c r="AO307" s="26">
        <f>C306+P307-X307</f>
        <v>0</v>
      </c>
      <c r="AP307" s="26">
        <f>D306+Q307-Y307</f>
        <v>0</v>
      </c>
      <c r="AQ307" s="26">
        <f>E306+R307-Z307</f>
        <v>0</v>
      </c>
      <c r="AR307" s="26">
        <f>F306+S307-AA307</f>
        <v>0</v>
      </c>
      <c r="AS307" s="26">
        <f>G306+T307-AB307</f>
        <v>0</v>
      </c>
      <c r="AT307" s="26">
        <f>H306+U307-AC307</f>
        <v>0</v>
      </c>
      <c r="AU307" s="26">
        <f>I306+V307-AD307</f>
        <v>0</v>
      </c>
      <c r="AV307" s="26">
        <f>AM307</f>
        <v>795</v>
      </c>
      <c r="AW307" s="26">
        <f>AV307-BE307</f>
        <v>795</v>
      </c>
      <c r="AX307" s="26">
        <f>AW307-BF307</f>
        <v>795</v>
      </c>
      <c r="AY307" s="26">
        <f>AX307-BG307</f>
        <v>795</v>
      </c>
      <c r="AZ307" s="26">
        <f>AY307-BH307</f>
        <v>795</v>
      </c>
      <c r="BA307" s="26">
        <f>AZ307-BI307</f>
        <v>795</v>
      </c>
      <c r="BB307" s="26">
        <f>BA307-BJ307</f>
        <v>795</v>
      </c>
      <c r="BC307" s="26">
        <f>BB307-BK307</f>
        <v>795</v>
      </c>
      <c r="BD307" s="26">
        <f>BC307-BL307</f>
        <v>795</v>
      </c>
      <c r="BE307" s="26">
        <f>IF(AV307&gt;0.005,MIN(AV307,INDEX($AN307:$AU307,1,B$32)),0)</f>
        <v>0</v>
      </c>
      <c r="BF307" s="26">
        <f>IF(AW307&gt;0.005,MIN(AW307,INDEX($AN307:$AU307,1,C$32)),0)</f>
        <v>0</v>
      </c>
      <c r="BG307" s="26">
        <f>IF(AX307&gt;0.005,MIN(AX307,INDEX($AN307:$AU307,1,D$32)),0)</f>
        <v>0</v>
      </c>
      <c r="BH307" s="26">
        <f>IF(AY307&gt;0.005,MIN(AY307,INDEX($AN307:$AU307,1,E$32)),0)</f>
        <v>0</v>
      </c>
      <c r="BI307" s="26">
        <f>IF(AZ307&gt;0.005,MIN(AZ307,INDEX($AN307:$AU307,1,F$32)),0)</f>
        <v>0</v>
      </c>
      <c r="BJ307" s="26">
        <f>IF(BA307&gt;0.005,MIN(BA307,INDEX($AN307:$AU307,1,G$32)),0)</f>
        <v>0</v>
      </c>
      <c r="BK307" s="26">
        <f>IF(BB307&gt;0.005,MIN(BB307,INDEX($AN307:$AU307,1,H$32)),0)</f>
        <v>0</v>
      </c>
      <c r="BL307" s="26">
        <f>IF(BC307&gt;0.005,MIN(BC307,INDEX($AN307:$AU307,1,I$32)),0)</f>
        <v>0</v>
      </c>
      <c r="BM307" s="27">
        <f>IF(M307-J307&gt;0.005,1,0)</f>
        <v>0</v>
      </c>
    </row>
    <row r="308">
      <c r="A308" s="14" t="n">
        <v>272</v>
      </c>
      <c r="B308" s="26">
        <f>IF(AN308-INDEX($BE308:$BL308,1,$J$22)&lt;0.5,0,AN308-INDEX($BE308:$BL308,1,$J$22))</f>
        <v>0</v>
      </c>
      <c r="C308" s="26">
        <f>IF(AO308-INDEX($BE308:$BL308,1,$J$23)&lt;0.5,0,AO308-INDEX($BE308:$BL308,1,$J$23))</f>
        <v>0</v>
      </c>
      <c r="D308" s="26">
        <f>IF(AP308-INDEX($BE308:$BL308,1,$J$24)&lt;0.5,0,AP308-INDEX($BE308:$BL308,1,$J$24))</f>
        <v>0</v>
      </c>
      <c r="E308" s="26">
        <f>IF(AQ308-INDEX($BE308:$BL308,1,$J$25)&lt;0.5,0,AQ308-INDEX($BE308:$BL308,1,$J$25))</f>
        <v>0</v>
      </c>
      <c r="F308" s="26">
        <f>IF(AR308-INDEX($BE308:$BL308,1,$J$26)&lt;0.5,0,AR308-INDEX($BE308:$BL308,1,$J$26))</f>
        <v>0</v>
      </c>
      <c r="G308" s="26">
        <f>IF(AS308-INDEX($BE308:$BL308,1,$J$27)&lt;0.5,0,AS308-INDEX($BE308:$BL308,1,$J$27))</f>
        <v>0</v>
      </c>
      <c r="H308" s="26">
        <f>IF(AT308-INDEX($BE308:$BL308,1,$J$28)&lt;0.5,0,AT308-INDEX($BE308:$BL308,1,$J$28))</f>
        <v>0</v>
      </c>
      <c r="I308" s="26">
        <f>IF(AU308-INDEX($BE308:$BL308,1,$J$29)&lt;0.5,0,AU308-INDEX($BE308:$BL308,1,$J$29))</f>
        <v>0</v>
      </c>
      <c r="J308" s="13">
        <f>SUM(B308:I308)</f>
        <v>0</v>
      </c>
      <c r="K308" s="26">
        <f>SUM(O308:V308)</f>
        <v>0</v>
      </c>
      <c r="L308" s="26">
        <f>SUM(W308:AD308)+SUM(BE308:BL308)</f>
        <v>0</v>
      </c>
      <c r="M308" s="26">
        <f>J307</f>
        <v>0</v>
      </c>
      <c r="N308" s="27">
        <f>IF(M308&gt;0,1,0)</f>
        <v>0</v>
      </c>
      <c r="O308" s="26">
        <f>B307*$B$12/1200</f>
        <v>0</v>
      </c>
      <c r="P308" s="26">
        <f>C307*$C$12/1200</f>
        <v>0</v>
      </c>
      <c r="Q308" s="26">
        <f>D307*$D$12/1200</f>
        <v>0</v>
      </c>
      <c r="R308" s="26">
        <f>E307*$E$12/1200</f>
        <v>0</v>
      </c>
      <c r="S308" s="26">
        <f>F307*$F$12/1200</f>
        <v>0</v>
      </c>
      <c r="T308" s="26">
        <f>G307*$G$12/1200</f>
        <v>0</v>
      </c>
      <c r="U308" s="26">
        <f>H307*$H$12/1200</f>
        <v>0</v>
      </c>
      <c r="V308" s="26">
        <f>I307*$I$12/1200</f>
        <v>0</v>
      </c>
      <c r="W308" s="26">
        <f>IF(B307&gt;0,MIN($B$13,B307+O308,AE308),0)</f>
        <v>0</v>
      </c>
      <c r="X308" s="26">
        <f>IF(C307&gt;0,MIN($C$13,C307+P308,AF308),0)</f>
        <v>0</v>
      </c>
      <c r="Y308" s="26">
        <f>IF(D307&gt;0,MIN($D$13,D307+Q308,AG308),0)</f>
        <v>0</v>
      </c>
      <c r="Z308" s="26">
        <f>IF(E307&gt;0,MIN($E$13,E307+R308,AH308),0)</f>
        <v>0</v>
      </c>
      <c r="AA308" s="26">
        <f>IF(F307&gt;0,MIN($F$13,F307+S308,AI308),0)</f>
        <v>0</v>
      </c>
      <c r="AB308" s="26">
        <f>IF(G307&gt;0,MIN($G$13,G307+T308,AJ308),0)</f>
        <v>0</v>
      </c>
      <c r="AC308" s="26">
        <f>IF(H307&gt;0,MIN($H$13,H307+U308,AK308),0)</f>
        <v>0</v>
      </c>
      <c r="AD308" s="26">
        <f>IF(I307&gt;0,MIN($I$13,I307+V308,AL308),0)</f>
        <v>0</v>
      </c>
      <c r="AE308" s="26">
        <f>$B$19</f>
        <v>795</v>
      </c>
      <c r="AF308" s="26">
        <f>AE308-W308</f>
        <v>795</v>
      </c>
      <c r="AG308" s="26">
        <f>AF308-X308</f>
        <v>795</v>
      </c>
      <c r="AH308" s="26">
        <f>AG308-Y308</f>
        <v>795</v>
      </c>
      <c r="AI308" s="26">
        <f>AH308-Z308</f>
        <v>795</v>
      </c>
      <c r="AJ308" s="26">
        <f>AI308-AA308</f>
        <v>795</v>
      </c>
      <c r="AK308" s="26">
        <f>AJ308-AB308</f>
        <v>795</v>
      </c>
      <c r="AL308" s="26">
        <f>AK308-AC308</f>
        <v>795</v>
      </c>
      <c r="AM308" s="26">
        <f>AL308-AD308</f>
        <v>795</v>
      </c>
      <c r="AN308" s="26">
        <f>B307+O308-W308</f>
        <v>0</v>
      </c>
      <c r="AO308" s="26">
        <f>C307+P308-X308</f>
        <v>0</v>
      </c>
      <c r="AP308" s="26">
        <f>D307+Q308-Y308</f>
        <v>0</v>
      </c>
      <c r="AQ308" s="26">
        <f>E307+R308-Z308</f>
        <v>0</v>
      </c>
      <c r="AR308" s="26">
        <f>F307+S308-AA308</f>
        <v>0</v>
      </c>
      <c r="AS308" s="26">
        <f>G307+T308-AB308</f>
        <v>0</v>
      </c>
      <c r="AT308" s="26">
        <f>H307+U308-AC308</f>
        <v>0</v>
      </c>
      <c r="AU308" s="26">
        <f>I307+V308-AD308</f>
        <v>0</v>
      </c>
      <c r="AV308" s="26">
        <f>AM308</f>
        <v>795</v>
      </c>
      <c r="AW308" s="26">
        <f>AV308-BE308</f>
        <v>795</v>
      </c>
      <c r="AX308" s="26">
        <f>AW308-BF308</f>
        <v>795</v>
      </c>
      <c r="AY308" s="26">
        <f>AX308-BG308</f>
        <v>795</v>
      </c>
      <c r="AZ308" s="26">
        <f>AY308-BH308</f>
        <v>795</v>
      </c>
      <c r="BA308" s="26">
        <f>AZ308-BI308</f>
        <v>795</v>
      </c>
      <c r="BB308" s="26">
        <f>BA308-BJ308</f>
        <v>795</v>
      </c>
      <c r="BC308" s="26">
        <f>BB308-BK308</f>
        <v>795</v>
      </c>
      <c r="BD308" s="26">
        <f>BC308-BL308</f>
        <v>795</v>
      </c>
      <c r="BE308" s="26">
        <f>IF(AV308&gt;0.005,MIN(AV308,INDEX($AN308:$AU308,1,B$32)),0)</f>
        <v>0</v>
      </c>
      <c r="BF308" s="26">
        <f>IF(AW308&gt;0.005,MIN(AW308,INDEX($AN308:$AU308,1,C$32)),0)</f>
        <v>0</v>
      </c>
      <c r="BG308" s="26">
        <f>IF(AX308&gt;0.005,MIN(AX308,INDEX($AN308:$AU308,1,D$32)),0)</f>
        <v>0</v>
      </c>
      <c r="BH308" s="26">
        <f>IF(AY308&gt;0.005,MIN(AY308,INDEX($AN308:$AU308,1,E$32)),0)</f>
        <v>0</v>
      </c>
      <c r="BI308" s="26">
        <f>IF(AZ308&gt;0.005,MIN(AZ308,INDEX($AN308:$AU308,1,F$32)),0)</f>
        <v>0</v>
      </c>
      <c r="BJ308" s="26">
        <f>IF(BA308&gt;0.005,MIN(BA308,INDEX($AN308:$AU308,1,G$32)),0)</f>
        <v>0</v>
      </c>
      <c r="BK308" s="26">
        <f>IF(BB308&gt;0.005,MIN(BB308,INDEX($AN308:$AU308,1,H$32)),0)</f>
        <v>0</v>
      </c>
      <c r="BL308" s="26">
        <f>IF(BC308&gt;0.005,MIN(BC308,INDEX($AN308:$AU308,1,I$32)),0)</f>
        <v>0</v>
      </c>
      <c r="BM308" s="27">
        <f>IF(M308-J308&gt;0.005,1,0)</f>
        <v>0</v>
      </c>
    </row>
    <row r="309">
      <c r="A309" s="14" t="n">
        <v>273</v>
      </c>
      <c r="B309" s="26">
        <f>IF(AN309-INDEX($BE309:$BL309,1,$J$22)&lt;0.5,0,AN309-INDEX($BE309:$BL309,1,$J$22))</f>
        <v>0</v>
      </c>
      <c r="C309" s="26">
        <f>IF(AO309-INDEX($BE309:$BL309,1,$J$23)&lt;0.5,0,AO309-INDEX($BE309:$BL309,1,$J$23))</f>
        <v>0</v>
      </c>
      <c r="D309" s="26">
        <f>IF(AP309-INDEX($BE309:$BL309,1,$J$24)&lt;0.5,0,AP309-INDEX($BE309:$BL309,1,$J$24))</f>
        <v>0</v>
      </c>
      <c r="E309" s="26">
        <f>IF(AQ309-INDEX($BE309:$BL309,1,$J$25)&lt;0.5,0,AQ309-INDEX($BE309:$BL309,1,$J$25))</f>
        <v>0</v>
      </c>
      <c r="F309" s="26">
        <f>IF(AR309-INDEX($BE309:$BL309,1,$J$26)&lt;0.5,0,AR309-INDEX($BE309:$BL309,1,$J$26))</f>
        <v>0</v>
      </c>
      <c r="G309" s="26">
        <f>IF(AS309-INDEX($BE309:$BL309,1,$J$27)&lt;0.5,0,AS309-INDEX($BE309:$BL309,1,$J$27))</f>
        <v>0</v>
      </c>
      <c r="H309" s="26">
        <f>IF(AT309-INDEX($BE309:$BL309,1,$J$28)&lt;0.5,0,AT309-INDEX($BE309:$BL309,1,$J$28))</f>
        <v>0</v>
      </c>
      <c r="I309" s="26">
        <f>IF(AU309-INDEX($BE309:$BL309,1,$J$29)&lt;0.5,0,AU309-INDEX($BE309:$BL309,1,$J$29))</f>
        <v>0</v>
      </c>
      <c r="J309" s="13">
        <f>SUM(B309:I309)</f>
        <v>0</v>
      </c>
      <c r="K309" s="26">
        <f>SUM(O309:V309)</f>
        <v>0</v>
      </c>
      <c r="L309" s="26">
        <f>SUM(W309:AD309)+SUM(BE309:BL309)</f>
        <v>0</v>
      </c>
      <c r="M309" s="26">
        <f>J308</f>
        <v>0</v>
      </c>
      <c r="N309" s="27">
        <f>IF(M309&gt;0,1,0)</f>
        <v>0</v>
      </c>
      <c r="O309" s="26">
        <f>B308*$B$12/1200</f>
        <v>0</v>
      </c>
      <c r="P309" s="26">
        <f>C308*$C$12/1200</f>
        <v>0</v>
      </c>
      <c r="Q309" s="26">
        <f>D308*$D$12/1200</f>
        <v>0</v>
      </c>
      <c r="R309" s="26">
        <f>E308*$E$12/1200</f>
        <v>0</v>
      </c>
      <c r="S309" s="26">
        <f>F308*$F$12/1200</f>
        <v>0</v>
      </c>
      <c r="T309" s="26">
        <f>G308*$G$12/1200</f>
        <v>0</v>
      </c>
      <c r="U309" s="26">
        <f>H308*$H$12/1200</f>
        <v>0</v>
      </c>
      <c r="V309" s="26">
        <f>I308*$I$12/1200</f>
        <v>0</v>
      </c>
      <c r="W309" s="26">
        <f>IF(B308&gt;0,MIN($B$13,B308+O309,AE309),0)</f>
        <v>0</v>
      </c>
      <c r="X309" s="26">
        <f>IF(C308&gt;0,MIN($C$13,C308+P309,AF309),0)</f>
        <v>0</v>
      </c>
      <c r="Y309" s="26">
        <f>IF(D308&gt;0,MIN($D$13,D308+Q309,AG309),0)</f>
        <v>0</v>
      </c>
      <c r="Z309" s="26">
        <f>IF(E308&gt;0,MIN($E$13,E308+R309,AH309),0)</f>
        <v>0</v>
      </c>
      <c r="AA309" s="26">
        <f>IF(F308&gt;0,MIN($F$13,F308+S309,AI309),0)</f>
        <v>0</v>
      </c>
      <c r="AB309" s="26">
        <f>IF(G308&gt;0,MIN($G$13,G308+T309,AJ309),0)</f>
        <v>0</v>
      </c>
      <c r="AC309" s="26">
        <f>IF(H308&gt;0,MIN($H$13,H308+U309,AK309),0)</f>
        <v>0</v>
      </c>
      <c r="AD309" s="26">
        <f>IF(I308&gt;0,MIN($I$13,I308+V309,AL309),0)</f>
        <v>0</v>
      </c>
      <c r="AE309" s="26">
        <f>$B$19</f>
        <v>795</v>
      </c>
      <c r="AF309" s="26">
        <f>AE309-W309</f>
        <v>795</v>
      </c>
      <c r="AG309" s="26">
        <f>AF309-X309</f>
        <v>795</v>
      </c>
      <c r="AH309" s="26">
        <f>AG309-Y309</f>
        <v>795</v>
      </c>
      <c r="AI309" s="26">
        <f>AH309-Z309</f>
        <v>795</v>
      </c>
      <c r="AJ309" s="26">
        <f>AI309-AA309</f>
        <v>795</v>
      </c>
      <c r="AK309" s="26">
        <f>AJ309-AB309</f>
        <v>795</v>
      </c>
      <c r="AL309" s="26">
        <f>AK309-AC309</f>
        <v>795</v>
      </c>
      <c r="AM309" s="26">
        <f>AL309-AD309</f>
        <v>795</v>
      </c>
      <c r="AN309" s="26">
        <f>B308+O309-W309</f>
        <v>0</v>
      </c>
      <c r="AO309" s="26">
        <f>C308+P309-X309</f>
        <v>0</v>
      </c>
      <c r="AP309" s="26">
        <f>D308+Q309-Y309</f>
        <v>0</v>
      </c>
      <c r="AQ309" s="26">
        <f>E308+R309-Z309</f>
        <v>0</v>
      </c>
      <c r="AR309" s="26">
        <f>F308+S309-AA309</f>
        <v>0</v>
      </c>
      <c r="AS309" s="26">
        <f>G308+T309-AB309</f>
        <v>0</v>
      </c>
      <c r="AT309" s="26">
        <f>H308+U309-AC309</f>
        <v>0</v>
      </c>
      <c r="AU309" s="26">
        <f>I308+V309-AD309</f>
        <v>0</v>
      </c>
      <c r="AV309" s="26">
        <f>AM309</f>
        <v>795</v>
      </c>
      <c r="AW309" s="26">
        <f>AV309-BE309</f>
        <v>795</v>
      </c>
      <c r="AX309" s="26">
        <f>AW309-BF309</f>
        <v>795</v>
      </c>
      <c r="AY309" s="26">
        <f>AX309-BG309</f>
        <v>795</v>
      </c>
      <c r="AZ309" s="26">
        <f>AY309-BH309</f>
        <v>795</v>
      </c>
      <c r="BA309" s="26">
        <f>AZ309-BI309</f>
        <v>795</v>
      </c>
      <c r="BB309" s="26">
        <f>BA309-BJ309</f>
        <v>795</v>
      </c>
      <c r="BC309" s="26">
        <f>BB309-BK309</f>
        <v>795</v>
      </c>
      <c r="BD309" s="26">
        <f>BC309-BL309</f>
        <v>795</v>
      </c>
      <c r="BE309" s="26">
        <f>IF(AV309&gt;0.005,MIN(AV309,INDEX($AN309:$AU309,1,B$32)),0)</f>
        <v>0</v>
      </c>
      <c r="BF309" s="26">
        <f>IF(AW309&gt;0.005,MIN(AW309,INDEX($AN309:$AU309,1,C$32)),0)</f>
        <v>0</v>
      </c>
      <c r="BG309" s="26">
        <f>IF(AX309&gt;0.005,MIN(AX309,INDEX($AN309:$AU309,1,D$32)),0)</f>
        <v>0</v>
      </c>
      <c r="BH309" s="26">
        <f>IF(AY309&gt;0.005,MIN(AY309,INDEX($AN309:$AU309,1,E$32)),0)</f>
        <v>0</v>
      </c>
      <c r="BI309" s="26">
        <f>IF(AZ309&gt;0.005,MIN(AZ309,INDEX($AN309:$AU309,1,F$32)),0)</f>
        <v>0</v>
      </c>
      <c r="BJ309" s="26">
        <f>IF(BA309&gt;0.005,MIN(BA309,INDEX($AN309:$AU309,1,G$32)),0)</f>
        <v>0</v>
      </c>
      <c r="BK309" s="26">
        <f>IF(BB309&gt;0.005,MIN(BB309,INDEX($AN309:$AU309,1,H$32)),0)</f>
        <v>0</v>
      </c>
      <c r="BL309" s="26">
        <f>IF(BC309&gt;0.005,MIN(BC309,INDEX($AN309:$AU309,1,I$32)),0)</f>
        <v>0</v>
      </c>
      <c r="BM309" s="27">
        <f>IF(M309-J309&gt;0.005,1,0)</f>
        <v>0</v>
      </c>
    </row>
    <row r="310">
      <c r="A310" s="14" t="n">
        <v>274</v>
      </c>
      <c r="B310" s="26">
        <f>IF(AN310-INDEX($BE310:$BL310,1,$J$22)&lt;0.5,0,AN310-INDEX($BE310:$BL310,1,$J$22))</f>
        <v>0</v>
      </c>
      <c r="C310" s="26">
        <f>IF(AO310-INDEX($BE310:$BL310,1,$J$23)&lt;0.5,0,AO310-INDEX($BE310:$BL310,1,$J$23))</f>
        <v>0</v>
      </c>
      <c r="D310" s="26">
        <f>IF(AP310-INDEX($BE310:$BL310,1,$J$24)&lt;0.5,0,AP310-INDEX($BE310:$BL310,1,$J$24))</f>
        <v>0</v>
      </c>
      <c r="E310" s="26">
        <f>IF(AQ310-INDEX($BE310:$BL310,1,$J$25)&lt;0.5,0,AQ310-INDEX($BE310:$BL310,1,$J$25))</f>
        <v>0</v>
      </c>
      <c r="F310" s="26">
        <f>IF(AR310-INDEX($BE310:$BL310,1,$J$26)&lt;0.5,0,AR310-INDEX($BE310:$BL310,1,$J$26))</f>
        <v>0</v>
      </c>
      <c r="G310" s="26">
        <f>IF(AS310-INDEX($BE310:$BL310,1,$J$27)&lt;0.5,0,AS310-INDEX($BE310:$BL310,1,$J$27))</f>
        <v>0</v>
      </c>
      <c r="H310" s="26">
        <f>IF(AT310-INDEX($BE310:$BL310,1,$J$28)&lt;0.5,0,AT310-INDEX($BE310:$BL310,1,$J$28))</f>
        <v>0</v>
      </c>
      <c r="I310" s="26">
        <f>IF(AU310-INDEX($BE310:$BL310,1,$J$29)&lt;0.5,0,AU310-INDEX($BE310:$BL310,1,$J$29))</f>
        <v>0</v>
      </c>
      <c r="J310" s="13">
        <f>SUM(B310:I310)</f>
        <v>0</v>
      </c>
      <c r="K310" s="26">
        <f>SUM(O310:V310)</f>
        <v>0</v>
      </c>
      <c r="L310" s="26">
        <f>SUM(W310:AD310)+SUM(BE310:BL310)</f>
        <v>0</v>
      </c>
      <c r="M310" s="26">
        <f>J309</f>
        <v>0</v>
      </c>
      <c r="N310" s="27">
        <f>IF(M310&gt;0,1,0)</f>
        <v>0</v>
      </c>
      <c r="O310" s="26">
        <f>B309*$B$12/1200</f>
        <v>0</v>
      </c>
      <c r="P310" s="26">
        <f>C309*$C$12/1200</f>
        <v>0</v>
      </c>
      <c r="Q310" s="26">
        <f>D309*$D$12/1200</f>
        <v>0</v>
      </c>
      <c r="R310" s="26">
        <f>E309*$E$12/1200</f>
        <v>0</v>
      </c>
      <c r="S310" s="26">
        <f>F309*$F$12/1200</f>
        <v>0</v>
      </c>
      <c r="T310" s="26">
        <f>G309*$G$12/1200</f>
        <v>0</v>
      </c>
      <c r="U310" s="26">
        <f>H309*$H$12/1200</f>
        <v>0</v>
      </c>
      <c r="V310" s="26">
        <f>I309*$I$12/1200</f>
        <v>0</v>
      </c>
      <c r="W310" s="26">
        <f>IF(B309&gt;0,MIN($B$13,B309+O310,AE310),0)</f>
        <v>0</v>
      </c>
      <c r="X310" s="26">
        <f>IF(C309&gt;0,MIN($C$13,C309+P310,AF310),0)</f>
        <v>0</v>
      </c>
      <c r="Y310" s="26">
        <f>IF(D309&gt;0,MIN($D$13,D309+Q310,AG310),0)</f>
        <v>0</v>
      </c>
      <c r="Z310" s="26">
        <f>IF(E309&gt;0,MIN($E$13,E309+R310,AH310),0)</f>
        <v>0</v>
      </c>
      <c r="AA310" s="26">
        <f>IF(F309&gt;0,MIN($F$13,F309+S310,AI310),0)</f>
        <v>0</v>
      </c>
      <c r="AB310" s="26">
        <f>IF(G309&gt;0,MIN($G$13,G309+T310,AJ310),0)</f>
        <v>0</v>
      </c>
      <c r="AC310" s="26">
        <f>IF(H309&gt;0,MIN($H$13,H309+U310,AK310),0)</f>
        <v>0</v>
      </c>
      <c r="AD310" s="26">
        <f>IF(I309&gt;0,MIN($I$13,I309+V310,AL310),0)</f>
        <v>0</v>
      </c>
      <c r="AE310" s="26">
        <f>$B$19</f>
        <v>795</v>
      </c>
      <c r="AF310" s="26">
        <f>AE310-W310</f>
        <v>795</v>
      </c>
      <c r="AG310" s="26">
        <f>AF310-X310</f>
        <v>795</v>
      </c>
      <c r="AH310" s="26">
        <f>AG310-Y310</f>
        <v>795</v>
      </c>
      <c r="AI310" s="26">
        <f>AH310-Z310</f>
        <v>795</v>
      </c>
      <c r="AJ310" s="26">
        <f>AI310-AA310</f>
        <v>795</v>
      </c>
      <c r="AK310" s="26">
        <f>AJ310-AB310</f>
        <v>795</v>
      </c>
      <c r="AL310" s="26">
        <f>AK310-AC310</f>
        <v>795</v>
      </c>
      <c r="AM310" s="26">
        <f>AL310-AD310</f>
        <v>795</v>
      </c>
      <c r="AN310" s="26">
        <f>B309+O310-W310</f>
        <v>0</v>
      </c>
      <c r="AO310" s="26">
        <f>C309+P310-X310</f>
        <v>0</v>
      </c>
      <c r="AP310" s="26">
        <f>D309+Q310-Y310</f>
        <v>0</v>
      </c>
      <c r="AQ310" s="26">
        <f>E309+R310-Z310</f>
        <v>0</v>
      </c>
      <c r="AR310" s="26">
        <f>F309+S310-AA310</f>
        <v>0</v>
      </c>
      <c r="AS310" s="26">
        <f>G309+T310-AB310</f>
        <v>0</v>
      </c>
      <c r="AT310" s="26">
        <f>H309+U310-AC310</f>
        <v>0</v>
      </c>
      <c r="AU310" s="26">
        <f>I309+V310-AD310</f>
        <v>0</v>
      </c>
      <c r="AV310" s="26">
        <f>AM310</f>
        <v>795</v>
      </c>
      <c r="AW310" s="26">
        <f>AV310-BE310</f>
        <v>795</v>
      </c>
      <c r="AX310" s="26">
        <f>AW310-BF310</f>
        <v>795</v>
      </c>
      <c r="AY310" s="26">
        <f>AX310-BG310</f>
        <v>795</v>
      </c>
      <c r="AZ310" s="26">
        <f>AY310-BH310</f>
        <v>795</v>
      </c>
      <c r="BA310" s="26">
        <f>AZ310-BI310</f>
        <v>795</v>
      </c>
      <c r="BB310" s="26">
        <f>BA310-BJ310</f>
        <v>795</v>
      </c>
      <c r="BC310" s="26">
        <f>BB310-BK310</f>
        <v>795</v>
      </c>
      <c r="BD310" s="26">
        <f>BC310-BL310</f>
        <v>795</v>
      </c>
      <c r="BE310" s="26">
        <f>IF(AV310&gt;0.005,MIN(AV310,INDEX($AN310:$AU310,1,B$32)),0)</f>
        <v>0</v>
      </c>
      <c r="BF310" s="26">
        <f>IF(AW310&gt;0.005,MIN(AW310,INDEX($AN310:$AU310,1,C$32)),0)</f>
        <v>0</v>
      </c>
      <c r="BG310" s="26">
        <f>IF(AX310&gt;0.005,MIN(AX310,INDEX($AN310:$AU310,1,D$32)),0)</f>
        <v>0</v>
      </c>
      <c r="BH310" s="26">
        <f>IF(AY310&gt;0.005,MIN(AY310,INDEX($AN310:$AU310,1,E$32)),0)</f>
        <v>0</v>
      </c>
      <c r="BI310" s="26">
        <f>IF(AZ310&gt;0.005,MIN(AZ310,INDEX($AN310:$AU310,1,F$32)),0)</f>
        <v>0</v>
      </c>
      <c r="BJ310" s="26">
        <f>IF(BA310&gt;0.005,MIN(BA310,INDEX($AN310:$AU310,1,G$32)),0)</f>
        <v>0</v>
      </c>
      <c r="BK310" s="26">
        <f>IF(BB310&gt;0.005,MIN(BB310,INDEX($AN310:$AU310,1,H$32)),0)</f>
        <v>0</v>
      </c>
      <c r="BL310" s="26">
        <f>IF(BC310&gt;0.005,MIN(BC310,INDEX($AN310:$AU310,1,I$32)),0)</f>
        <v>0</v>
      </c>
      <c r="BM310" s="27">
        <f>IF(M310-J310&gt;0.005,1,0)</f>
        <v>0</v>
      </c>
    </row>
    <row r="311">
      <c r="A311" s="14" t="n">
        <v>275</v>
      </c>
      <c r="B311" s="26">
        <f>IF(AN311-INDEX($BE311:$BL311,1,$J$22)&lt;0.5,0,AN311-INDEX($BE311:$BL311,1,$J$22))</f>
        <v>0</v>
      </c>
      <c r="C311" s="26">
        <f>IF(AO311-INDEX($BE311:$BL311,1,$J$23)&lt;0.5,0,AO311-INDEX($BE311:$BL311,1,$J$23))</f>
        <v>0</v>
      </c>
      <c r="D311" s="26">
        <f>IF(AP311-INDEX($BE311:$BL311,1,$J$24)&lt;0.5,0,AP311-INDEX($BE311:$BL311,1,$J$24))</f>
        <v>0</v>
      </c>
      <c r="E311" s="26">
        <f>IF(AQ311-INDEX($BE311:$BL311,1,$J$25)&lt;0.5,0,AQ311-INDEX($BE311:$BL311,1,$J$25))</f>
        <v>0</v>
      </c>
      <c r="F311" s="26">
        <f>IF(AR311-INDEX($BE311:$BL311,1,$J$26)&lt;0.5,0,AR311-INDEX($BE311:$BL311,1,$J$26))</f>
        <v>0</v>
      </c>
      <c r="G311" s="26">
        <f>IF(AS311-INDEX($BE311:$BL311,1,$J$27)&lt;0.5,0,AS311-INDEX($BE311:$BL311,1,$J$27))</f>
        <v>0</v>
      </c>
      <c r="H311" s="26">
        <f>IF(AT311-INDEX($BE311:$BL311,1,$J$28)&lt;0.5,0,AT311-INDEX($BE311:$BL311,1,$J$28))</f>
        <v>0</v>
      </c>
      <c r="I311" s="26">
        <f>IF(AU311-INDEX($BE311:$BL311,1,$J$29)&lt;0.5,0,AU311-INDEX($BE311:$BL311,1,$J$29))</f>
        <v>0</v>
      </c>
      <c r="J311" s="13">
        <f>SUM(B311:I311)</f>
        <v>0</v>
      </c>
      <c r="K311" s="26">
        <f>SUM(O311:V311)</f>
        <v>0</v>
      </c>
      <c r="L311" s="26">
        <f>SUM(W311:AD311)+SUM(BE311:BL311)</f>
        <v>0</v>
      </c>
      <c r="M311" s="26">
        <f>J310</f>
        <v>0</v>
      </c>
      <c r="N311" s="27">
        <f>IF(M311&gt;0,1,0)</f>
        <v>0</v>
      </c>
      <c r="O311" s="26">
        <f>B310*$B$12/1200</f>
        <v>0</v>
      </c>
      <c r="P311" s="26">
        <f>C310*$C$12/1200</f>
        <v>0</v>
      </c>
      <c r="Q311" s="26">
        <f>D310*$D$12/1200</f>
        <v>0</v>
      </c>
      <c r="R311" s="26">
        <f>E310*$E$12/1200</f>
        <v>0</v>
      </c>
      <c r="S311" s="26">
        <f>F310*$F$12/1200</f>
        <v>0</v>
      </c>
      <c r="T311" s="26">
        <f>G310*$G$12/1200</f>
        <v>0</v>
      </c>
      <c r="U311" s="26">
        <f>H310*$H$12/1200</f>
        <v>0</v>
      </c>
      <c r="V311" s="26">
        <f>I310*$I$12/1200</f>
        <v>0</v>
      </c>
      <c r="W311" s="26">
        <f>IF(B310&gt;0,MIN($B$13,B310+O311,AE311),0)</f>
        <v>0</v>
      </c>
      <c r="X311" s="26">
        <f>IF(C310&gt;0,MIN($C$13,C310+P311,AF311),0)</f>
        <v>0</v>
      </c>
      <c r="Y311" s="26">
        <f>IF(D310&gt;0,MIN($D$13,D310+Q311,AG311),0)</f>
        <v>0</v>
      </c>
      <c r="Z311" s="26">
        <f>IF(E310&gt;0,MIN($E$13,E310+R311,AH311),0)</f>
        <v>0</v>
      </c>
      <c r="AA311" s="26">
        <f>IF(F310&gt;0,MIN($F$13,F310+S311,AI311),0)</f>
        <v>0</v>
      </c>
      <c r="AB311" s="26">
        <f>IF(G310&gt;0,MIN($G$13,G310+T311,AJ311),0)</f>
        <v>0</v>
      </c>
      <c r="AC311" s="26">
        <f>IF(H310&gt;0,MIN($H$13,H310+U311,AK311),0)</f>
        <v>0</v>
      </c>
      <c r="AD311" s="26">
        <f>IF(I310&gt;0,MIN($I$13,I310+V311,AL311),0)</f>
        <v>0</v>
      </c>
      <c r="AE311" s="26">
        <f>$B$19</f>
        <v>795</v>
      </c>
      <c r="AF311" s="26">
        <f>AE311-W311</f>
        <v>795</v>
      </c>
      <c r="AG311" s="26">
        <f>AF311-X311</f>
        <v>795</v>
      </c>
      <c r="AH311" s="26">
        <f>AG311-Y311</f>
        <v>795</v>
      </c>
      <c r="AI311" s="26">
        <f>AH311-Z311</f>
        <v>795</v>
      </c>
      <c r="AJ311" s="26">
        <f>AI311-AA311</f>
        <v>795</v>
      </c>
      <c r="AK311" s="26">
        <f>AJ311-AB311</f>
        <v>795</v>
      </c>
      <c r="AL311" s="26">
        <f>AK311-AC311</f>
        <v>795</v>
      </c>
      <c r="AM311" s="26">
        <f>AL311-AD311</f>
        <v>795</v>
      </c>
      <c r="AN311" s="26">
        <f>B310+O311-W311</f>
        <v>0</v>
      </c>
      <c r="AO311" s="26">
        <f>C310+P311-X311</f>
        <v>0</v>
      </c>
      <c r="AP311" s="26">
        <f>D310+Q311-Y311</f>
        <v>0</v>
      </c>
      <c r="AQ311" s="26">
        <f>E310+R311-Z311</f>
        <v>0</v>
      </c>
      <c r="AR311" s="26">
        <f>F310+S311-AA311</f>
        <v>0</v>
      </c>
      <c r="AS311" s="26">
        <f>G310+T311-AB311</f>
        <v>0</v>
      </c>
      <c r="AT311" s="26">
        <f>H310+U311-AC311</f>
        <v>0</v>
      </c>
      <c r="AU311" s="26">
        <f>I310+V311-AD311</f>
        <v>0</v>
      </c>
      <c r="AV311" s="26">
        <f>AM311</f>
        <v>795</v>
      </c>
      <c r="AW311" s="26">
        <f>AV311-BE311</f>
        <v>795</v>
      </c>
      <c r="AX311" s="26">
        <f>AW311-BF311</f>
        <v>795</v>
      </c>
      <c r="AY311" s="26">
        <f>AX311-BG311</f>
        <v>795</v>
      </c>
      <c r="AZ311" s="26">
        <f>AY311-BH311</f>
        <v>795</v>
      </c>
      <c r="BA311" s="26">
        <f>AZ311-BI311</f>
        <v>795</v>
      </c>
      <c r="BB311" s="26">
        <f>BA311-BJ311</f>
        <v>795</v>
      </c>
      <c r="BC311" s="26">
        <f>BB311-BK311</f>
        <v>795</v>
      </c>
      <c r="BD311" s="26">
        <f>BC311-BL311</f>
        <v>795</v>
      </c>
      <c r="BE311" s="26">
        <f>IF(AV311&gt;0.005,MIN(AV311,INDEX($AN311:$AU311,1,B$32)),0)</f>
        <v>0</v>
      </c>
      <c r="BF311" s="26">
        <f>IF(AW311&gt;0.005,MIN(AW311,INDEX($AN311:$AU311,1,C$32)),0)</f>
        <v>0</v>
      </c>
      <c r="BG311" s="26">
        <f>IF(AX311&gt;0.005,MIN(AX311,INDEX($AN311:$AU311,1,D$32)),0)</f>
        <v>0</v>
      </c>
      <c r="BH311" s="26">
        <f>IF(AY311&gt;0.005,MIN(AY311,INDEX($AN311:$AU311,1,E$32)),0)</f>
        <v>0</v>
      </c>
      <c r="BI311" s="26">
        <f>IF(AZ311&gt;0.005,MIN(AZ311,INDEX($AN311:$AU311,1,F$32)),0)</f>
        <v>0</v>
      </c>
      <c r="BJ311" s="26">
        <f>IF(BA311&gt;0.005,MIN(BA311,INDEX($AN311:$AU311,1,G$32)),0)</f>
        <v>0</v>
      </c>
      <c r="BK311" s="26">
        <f>IF(BB311&gt;0.005,MIN(BB311,INDEX($AN311:$AU311,1,H$32)),0)</f>
        <v>0</v>
      </c>
      <c r="BL311" s="26">
        <f>IF(BC311&gt;0.005,MIN(BC311,INDEX($AN311:$AU311,1,I$32)),0)</f>
        <v>0</v>
      </c>
      <c r="BM311" s="27">
        <f>IF(M311-J311&gt;0.005,1,0)</f>
        <v>0</v>
      </c>
    </row>
    <row r="312">
      <c r="A312" s="14" t="n">
        <v>276</v>
      </c>
      <c r="B312" s="26">
        <f>IF(AN312-INDEX($BE312:$BL312,1,$J$22)&lt;0.5,0,AN312-INDEX($BE312:$BL312,1,$J$22))</f>
        <v>0</v>
      </c>
      <c r="C312" s="26">
        <f>IF(AO312-INDEX($BE312:$BL312,1,$J$23)&lt;0.5,0,AO312-INDEX($BE312:$BL312,1,$J$23))</f>
        <v>0</v>
      </c>
      <c r="D312" s="26">
        <f>IF(AP312-INDEX($BE312:$BL312,1,$J$24)&lt;0.5,0,AP312-INDEX($BE312:$BL312,1,$J$24))</f>
        <v>0</v>
      </c>
      <c r="E312" s="26">
        <f>IF(AQ312-INDEX($BE312:$BL312,1,$J$25)&lt;0.5,0,AQ312-INDEX($BE312:$BL312,1,$J$25))</f>
        <v>0</v>
      </c>
      <c r="F312" s="26">
        <f>IF(AR312-INDEX($BE312:$BL312,1,$J$26)&lt;0.5,0,AR312-INDEX($BE312:$BL312,1,$J$26))</f>
        <v>0</v>
      </c>
      <c r="G312" s="26">
        <f>IF(AS312-INDEX($BE312:$BL312,1,$J$27)&lt;0.5,0,AS312-INDEX($BE312:$BL312,1,$J$27))</f>
        <v>0</v>
      </c>
      <c r="H312" s="26">
        <f>IF(AT312-INDEX($BE312:$BL312,1,$J$28)&lt;0.5,0,AT312-INDEX($BE312:$BL312,1,$J$28))</f>
        <v>0</v>
      </c>
      <c r="I312" s="26">
        <f>IF(AU312-INDEX($BE312:$BL312,1,$J$29)&lt;0.5,0,AU312-INDEX($BE312:$BL312,1,$J$29))</f>
        <v>0</v>
      </c>
      <c r="J312" s="13">
        <f>SUM(B312:I312)</f>
        <v>0</v>
      </c>
      <c r="K312" s="26">
        <f>SUM(O312:V312)</f>
        <v>0</v>
      </c>
      <c r="L312" s="26">
        <f>SUM(W312:AD312)+SUM(BE312:BL312)</f>
        <v>0</v>
      </c>
      <c r="M312" s="26">
        <f>J311</f>
        <v>0</v>
      </c>
      <c r="N312" s="27">
        <f>IF(M312&gt;0,1,0)</f>
        <v>0</v>
      </c>
      <c r="O312" s="26">
        <f>B311*$B$12/1200</f>
        <v>0</v>
      </c>
      <c r="P312" s="26">
        <f>C311*$C$12/1200</f>
        <v>0</v>
      </c>
      <c r="Q312" s="26">
        <f>D311*$D$12/1200</f>
        <v>0</v>
      </c>
      <c r="R312" s="26">
        <f>E311*$E$12/1200</f>
        <v>0</v>
      </c>
      <c r="S312" s="26">
        <f>F311*$F$12/1200</f>
        <v>0</v>
      </c>
      <c r="T312" s="26">
        <f>G311*$G$12/1200</f>
        <v>0</v>
      </c>
      <c r="U312" s="26">
        <f>H311*$H$12/1200</f>
        <v>0</v>
      </c>
      <c r="V312" s="26">
        <f>I311*$I$12/1200</f>
        <v>0</v>
      </c>
      <c r="W312" s="26">
        <f>IF(B311&gt;0,MIN($B$13,B311+O312,AE312),0)</f>
        <v>0</v>
      </c>
      <c r="X312" s="26">
        <f>IF(C311&gt;0,MIN($C$13,C311+P312,AF312),0)</f>
        <v>0</v>
      </c>
      <c r="Y312" s="26">
        <f>IF(D311&gt;0,MIN($D$13,D311+Q312,AG312),0)</f>
        <v>0</v>
      </c>
      <c r="Z312" s="26">
        <f>IF(E311&gt;0,MIN($E$13,E311+R312,AH312),0)</f>
        <v>0</v>
      </c>
      <c r="AA312" s="26">
        <f>IF(F311&gt;0,MIN($F$13,F311+S312,AI312),0)</f>
        <v>0</v>
      </c>
      <c r="AB312" s="26">
        <f>IF(G311&gt;0,MIN($G$13,G311+T312,AJ312),0)</f>
        <v>0</v>
      </c>
      <c r="AC312" s="26">
        <f>IF(H311&gt;0,MIN($H$13,H311+U312,AK312),0)</f>
        <v>0</v>
      </c>
      <c r="AD312" s="26">
        <f>IF(I311&gt;0,MIN($I$13,I311+V312,AL312),0)</f>
        <v>0</v>
      </c>
      <c r="AE312" s="26">
        <f>$B$19</f>
        <v>795</v>
      </c>
      <c r="AF312" s="26">
        <f>AE312-W312</f>
        <v>795</v>
      </c>
      <c r="AG312" s="26">
        <f>AF312-X312</f>
        <v>795</v>
      </c>
      <c r="AH312" s="26">
        <f>AG312-Y312</f>
        <v>795</v>
      </c>
      <c r="AI312" s="26">
        <f>AH312-Z312</f>
        <v>795</v>
      </c>
      <c r="AJ312" s="26">
        <f>AI312-AA312</f>
        <v>795</v>
      </c>
      <c r="AK312" s="26">
        <f>AJ312-AB312</f>
        <v>795</v>
      </c>
      <c r="AL312" s="26">
        <f>AK312-AC312</f>
        <v>795</v>
      </c>
      <c r="AM312" s="26">
        <f>AL312-AD312</f>
        <v>795</v>
      </c>
      <c r="AN312" s="26">
        <f>B311+O312-W312</f>
        <v>0</v>
      </c>
      <c r="AO312" s="26">
        <f>C311+P312-X312</f>
        <v>0</v>
      </c>
      <c r="AP312" s="26">
        <f>D311+Q312-Y312</f>
        <v>0</v>
      </c>
      <c r="AQ312" s="26">
        <f>E311+R312-Z312</f>
        <v>0</v>
      </c>
      <c r="AR312" s="26">
        <f>F311+S312-AA312</f>
        <v>0</v>
      </c>
      <c r="AS312" s="26">
        <f>G311+T312-AB312</f>
        <v>0</v>
      </c>
      <c r="AT312" s="26">
        <f>H311+U312-AC312</f>
        <v>0</v>
      </c>
      <c r="AU312" s="26">
        <f>I311+V312-AD312</f>
        <v>0</v>
      </c>
      <c r="AV312" s="26">
        <f>AM312</f>
        <v>795</v>
      </c>
      <c r="AW312" s="26">
        <f>AV312-BE312</f>
        <v>795</v>
      </c>
      <c r="AX312" s="26">
        <f>AW312-BF312</f>
        <v>795</v>
      </c>
      <c r="AY312" s="26">
        <f>AX312-BG312</f>
        <v>795</v>
      </c>
      <c r="AZ312" s="26">
        <f>AY312-BH312</f>
        <v>795</v>
      </c>
      <c r="BA312" s="26">
        <f>AZ312-BI312</f>
        <v>795</v>
      </c>
      <c r="BB312" s="26">
        <f>BA312-BJ312</f>
        <v>795</v>
      </c>
      <c r="BC312" s="26">
        <f>BB312-BK312</f>
        <v>795</v>
      </c>
      <c r="BD312" s="26">
        <f>BC312-BL312</f>
        <v>795</v>
      </c>
      <c r="BE312" s="26">
        <f>IF(AV312&gt;0.005,MIN(AV312,INDEX($AN312:$AU312,1,B$32)),0)</f>
        <v>0</v>
      </c>
      <c r="BF312" s="26">
        <f>IF(AW312&gt;0.005,MIN(AW312,INDEX($AN312:$AU312,1,C$32)),0)</f>
        <v>0</v>
      </c>
      <c r="BG312" s="26">
        <f>IF(AX312&gt;0.005,MIN(AX312,INDEX($AN312:$AU312,1,D$32)),0)</f>
        <v>0</v>
      </c>
      <c r="BH312" s="26">
        <f>IF(AY312&gt;0.005,MIN(AY312,INDEX($AN312:$AU312,1,E$32)),0)</f>
        <v>0</v>
      </c>
      <c r="BI312" s="26">
        <f>IF(AZ312&gt;0.005,MIN(AZ312,INDEX($AN312:$AU312,1,F$32)),0)</f>
        <v>0</v>
      </c>
      <c r="BJ312" s="26">
        <f>IF(BA312&gt;0.005,MIN(BA312,INDEX($AN312:$AU312,1,G$32)),0)</f>
        <v>0</v>
      </c>
      <c r="BK312" s="26">
        <f>IF(BB312&gt;0.005,MIN(BB312,INDEX($AN312:$AU312,1,H$32)),0)</f>
        <v>0</v>
      </c>
      <c r="BL312" s="26">
        <f>IF(BC312&gt;0.005,MIN(BC312,INDEX($AN312:$AU312,1,I$32)),0)</f>
        <v>0</v>
      </c>
      <c r="BM312" s="27">
        <f>IF(M312-J312&gt;0.005,1,0)</f>
        <v>0</v>
      </c>
    </row>
    <row r="313">
      <c r="A313" s="14" t="n">
        <v>277</v>
      </c>
      <c r="B313" s="26">
        <f>IF(AN313-INDEX($BE313:$BL313,1,$J$22)&lt;0.5,0,AN313-INDEX($BE313:$BL313,1,$J$22))</f>
        <v>0</v>
      </c>
      <c r="C313" s="26">
        <f>IF(AO313-INDEX($BE313:$BL313,1,$J$23)&lt;0.5,0,AO313-INDEX($BE313:$BL313,1,$J$23))</f>
        <v>0</v>
      </c>
      <c r="D313" s="26">
        <f>IF(AP313-INDEX($BE313:$BL313,1,$J$24)&lt;0.5,0,AP313-INDEX($BE313:$BL313,1,$J$24))</f>
        <v>0</v>
      </c>
      <c r="E313" s="26">
        <f>IF(AQ313-INDEX($BE313:$BL313,1,$J$25)&lt;0.5,0,AQ313-INDEX($BE313:$BL313,1,$J$25))</f>
        <v>0</v>
      </c>
      <c r="F313" s="26">
        <f>IF(AR313-INDEX($BE313:$BL313,1,$J$26)&lt;0.5,0,AR313-INDEX($BE313:$BL313,1,$J$26))</f>
        <v>0</v>
      </c>
      <c r="G313" s="26">
        <f>IF(AS313-INDEX($BE313:$BL313,1,$J$27)&lt;0.5,0,AS313-INDEX($BE313:$BL313,1,$J$27))</f>
        <v>0</v>
      </c>
      <c r="H313" s="26">
        <f>IF(AT313-INDEX($BE313:$BL313,1,$J$28)&lt;0.5,0,AT313-INDEX($BE313:$BL313,1,$J$28))</f>
        <v>0</v>
      </c>
      <c r="I313" s="26">
        <f>IF(AU313-INDEX($BE313:$BL313,1,$J$29)&lt;0.5,0,AU313-INDEX($BE313:$BL313,1,$J$29))</f>
        <v>0</v>
      </c>
      <c r="J313" s="13">
        <f>SUM(B313:I313)</f>
        <v>0</v>
      </c>
      <c r="K313" s="26">
        <f>SUM(O313:V313)</f>
        <v>0</v>
      </c>
      <c r="L313" s="26">
        <f>SUM(W313:AD313)+SUM(BE313:BL313)</f>
        <v>0</v>
      </c>
      <c r="M313" s="26">
        <f>J312</f>
        <v>0</v>
      </c>
      <c r="N313" s="27">
        <f>IF(M313&gt;0,1,0)</f>
        <v>0</v>
      </c>
      <c r="O313" s="26">
        <f>B312*$B$12/1200</f>
        <v>0</v>
      </c>
      <c r="P313" s="26">
        <f>C312*$C$12/1200</f>
        <v>0</v>
      </c>
      <c r="Q313" s="26">
        <f>D312*$D$12/1200</f>
        <v>0</v>
      </c>
      <c r="R313" s="26">
        <f>E312*$E$12/1200</f>
        <v>0</v>
      </c>
      <c r="S313" s="26">
        <f>F312*$F$12/1200</f>
        <v>0</v>
      </c>
      <c r="T313" s="26">
        <f>G312*$G$12/1200</f>
        <v>0</v>
      </c>
      <c r="U313" s="26">
        <f>H312*$H$12/1200</f>
        <v>0</v>
      </c>
      <c r="V313" s="26">
        <f>I312*$I$12/1200</f>
        <v>0</v>
      </c>
      <c r="W313" s="26">
        <f>IF(B312&gt;0,MIN($B$13,B312+O313,AE313),0)</f>
        <v>0</v>
      </c>
      <c r="X313" s="26">
        <f>IF(C312&gt;0,MIN($C$13,C312+P313,AF313),0)</f>
        <v>0</v>
      </c>
      <c r="Y313" s="26">
        <f>IF(D312&gt;0,MIN($D$13,D312+Q313,AG313),0)</f>
        <v>0</v>
      </c>
      <c r="Z313" s="26">
        <f>IF(E312&gt;0,MIN($E$13,E312+R313,AH313),0)</f>
        <v>0</v>
      </c>
      <c r="AA313" s="26">
        <f>IF(F312&gt;0,MIN($F$13,F312+S313,AI313),0)</f>
        <v>0</v>
      </c>
      <c r="AB313" s="26">
        <f>IF(G312&gt;0,MIN($G$13,G312+T313,AJ313),0)</f>
        <v>0</v>
      </c>
      <c r="AC313" s="26">
        <f>IF(H312&gt;0,MIN($H$13,H312+U313,AK313),0)</f>
        <v>0</v>
      </c>
      <c r="AD313" s="26">
        <f>IF(I312&gt;0,MIN($I$13,I312+V313,AL313),0)</f>
        <v>0</v>
      </c>
      <c r="AE313" s="26">
        <f>$B$19</f>
        <v>795</v>
      </c>
      <c r="AF313" s="26">
        <f>AE313-W313</f>
        <v>795</v>
      </c>
      <c r="AG313" s="26">
        <f>AF313-X313</f>
        <v>795</v>
      </c>
      <c r="AH313" s="26">
        <f>AG313-Y313</f>
        <v>795</v>
      </c>
      <c r="AI313" s="26">
        <f>AH313-Z313</f>
        <v>795</v>
      </c>
      <c r="AJ313" s="26">
        <f>AI313-AA313</f>
        <v>795</v>
      </c>
      <c r="AK313" s="26">
        <f>AJ313-AB313</f>
        <v>795</v>
      </c>
      <c r="AL313" s="26">
        <f>AK313-AC313</f>
        <v>795</v>
      </c>
      <c r="AM313" s="26">
        <f>AL313-AD313</f>
        <v>795</v>
      </c>
      <c r="AN313" s="26">
        <f>B312+O313-W313</f>
        <v>0</v>
      </c>
      <c r="AO313" s="26">
        <f>C312+P313-X313</f>
        <v>0</v>
      </c>
      <c r="AP313" s="26">
        <f>D312+Q313-Y313</f>
        <v>0</v>
      </c>
      <c r="AQ313" s="26">
        <f>E312+R313-Z313</f>
        <v>0</v>
      </c>
      <c r="AR313" s="26">
        <f>F312+S313-AA313</f>
        <v>0</v>
      </c>
      <c r="AS313" s="26">
        <f>G312+T313-AB313</f>
        <v>0</v>
      </c>
      <c r="AT313" s="26">
        <f>H312+U313-AC313</f>
        <v>0</v>
      </c>
      <c r="AU313" s="26">
        <f>I312+V313-AD313</f>
        <v>0</v>
      </c>
      <c r="AV313" s="26">
        <f>AM313</f>
        <v>795</v>
      </c>
      <c r="AW313" s="26">
        <f>AV313-BE313</f>
        <v>795</v>
      </c>
      <c r="AX313" s="26">
        <f>AW313-BF313</f>
        <v>795</v>
      </c>
      <c r="AY313" s="26">
        <f>AX313-BG313</f>
        <v>795</v>
      </c>
      <c r="AZ313" s="26">
        <f>AY313-BH313</f>
        <v>795</v>
      </c>
      <c r="BA313" s="26">
        <f>AZ313-BI313</f>
        <v>795</v>
      </c>
      <c r="BB313" s="26">
        <f>BA313-BJ313</f>
        <v>795</v>
      </c>
      <c r="BC313" s="26">
        <f>BB313-BK313</f>
        <v>795</v>
      </c>
      <c r="BD313" s="26">
        <f>BC313-BL313</f>
        <v>795</v>
      </c>
      <c r="BE313" s="26">
        <f>IF(AV313&gt;0.005,MIN(AV313,INDEX($AN313:$AU313,1,B$32)),0)</f>
        <v>0</v>
      </c>
      <c r="BF313" s="26">
        <f>IF(AW313&gt;0.005,MIN(AW313,INDEX($AN313:$AU313,1,C$32)),0)</f>
        <v>0</v>
      </c>
      <c r="BG313" s="26">
        <f>IF(AX313&gt;0.005,MIN(AX313,INDEX($AN313:$AU313,1,D$32)),0)</f>
        <v>0</v>
      </c>
      <c r="BH313" s="26">
        <f>IF(AY313&gt;0.005,MIN(AY313,INDEX($AN313:$AU313,1,E$32)),0)</f>
        <v>0</v>
      </c>
      <c r="BI313" s="26">
        <f>IF(AZ313&gt;0.005,MIN(AZ313,INDEX($AN313:$AU313,1,F$32)),0)</f>
        <v>0</v>
      </c>
      <c r="BJ313" s="26">
        <f>IF(BA313&gt;0.005,MIN(BA313,INDEX($AN313:$AU313,1,G$32)),0)</f>
        <v>0</v>
      </c>
      <c r="BK313" s="26">
        <f>IF(BB313&gt;0.005,MIN(BB313,INDEX($AN313:$AU313,1,H$32)),0)</f>
        <v>0</v>
      </c>
      <c r="BL313" s="26">
        <f>IF(BC313&gt;0.005,MIN(BC313,INDEX($AN313:$AU313,1,I$32)),0)</f>
        <v>0</v>
      </c>
      <c r="BM313" s="27">
        <f>IF(M313-J313&gt;0.005,1,0)</f>
        <v>0</v>
      </c>
    </row>
    <row r="314">
      <c r="A314" s="14" t="n">
        <v>278</v>
      </c>
      <c r="B314" s="26">
        <f>IF(AN314-INDEX($BE314:$BL314,1,$J$22)&lt;0.5,0,AN314-INDEX($BE314:$BL314,1,$J$22))</f>
        <v>0</v>
      </c>
      <c r="C314" s="26">
        <f>IF(AO314-INDEX($BE314:$BL314,1,$J$23)&lt;0.5,0,AO314-INDEX($BE314:$BL314,1,$J$23))</f>
        <v>0</v>
      </c>
      <c r="D314" s="26">
        <f>IF(AP314-INDEX($BE314:$BL314,1,$J$24)&lt;0.5,0,AP314-INDEX($BE314:$BL314,1,$J$24))</f>
        <v>0</v>
      </c>
      <c r="E314" s="26">
        <f>IF(AQ314-INDEX($BE314:$BL314,1,$J$25)&lt;0.5,0,AQ314-INDEX($BE314:$BL314,1,$J$25))</f>
        <v>0</v>
      </c>
      <c r="F314" s="26">
        <f>IF(AR314-INDEX($BE314:$BL314,1,$J$26)&lt;0.5,0,AR314-INDEX($BE314:$BL314,1,$J$26))</f>
        <v>0</v>
      </c>
      <c r="G314" s="26">
        <f>IF(AS314-INDEX($BE314:$BL314,1,$J$27)&lt;0.5,0,AS314-INDEX($BE314:$BL314,1,$J$27))</f>
        <v>0</v>
      </c>
      <c r="H314" s="26">
        <f>IF(AT314-INDEX($BE314:$BL314,1,$J$28)&lt;0.5,0,AT314-INDEX($BE314:$BL314,1,$J$28))</f>
        <v>0</v>
      </c>
      <c r="I314" s="26">
        <f>IF(AU314-INDEX($BE314:$BL314,1,$J$29)&lt;0.5,0,AU314-INDEX($BE314:$BL314,1,$J$29))</f>
        <v>0</v>
      </c>
      <c r="J314" s="13">
        <f>SUM(B314:I314)</f>
        <v>0</v>
      </c>
      <c r="K314" s="26">
        <f>SUM(O314:V314)</f>
        <v>0</v>
      </c>
      <c r="L314" s="26">
        <f>SUM(W314:AD314)+SUM(BE314:BL314)</f>
        <v>0</v>
      </c>
      <c r="M314" s="26">
        <f>J313</f>
        <v>0</v>
      </c>
      <c r="N314" s="27">
        <f>IF(M314&gt;0,1,0)</f>
        <v>0</v>
      </c>
      <c r="O314" s="26">
        <f>B313*$B$12/1200</f>
        <v>0</v>
      </c>
      <c r="P314" s="26">
        <f>C313*$C$12/1200</f>
        <v>0</v>
      </c>
      <c r="Q314" s="26">
        <f>D313*$D$12/1200</f>
        <v>0</v>
      </c>
      <c r="R314" s="26">
        <f>E313*$E$12/1200</f>
        <v>0</v>
      </c>
      <c r="S314" s="26">
        <f>F313*$F$12/1200</f>
        <v>0</v>
      </c>
      <c r="T314" s="26">
        <f>G313*$G$12/1200</f>
        <v>0</v>
      </c>
      <c r="U314" s="26">
        <f>H313*$H$12/1200</f>
        <v>0</v>
      </c>
      <c r="V314" s="26">
        <f>I313*$I$12/1200</f>
        <v>0</v>
      </c>
      <c r="W314" s="26">
        <f>IF(B313&gt;0,MIN($B$13,B313+O314,AE314),0)</f>
        <v>0</v>
      </c>
      <c r="X314" s="26">
        <f>IF(C313&gt;0,MIN($C$13,C313+P314,AF314),0)</f>
        <v>0</v>
      </c>
      <c r="Y314" s="26">
        <f>IF(D313&gt;0,MIN($D$13,D313+Q314,AG314),0)</f>
        <v>0</v>
      </c>
      <c r="Z314" s="26">
        <f>IF(E313&gt;0,MIN($E$13,E313+R314,AH314),0)</f>
        <v>0</v>
      </c>
      <c r="AA314" s="26">
        <f>IF(F313&gt;0,MIN($F$13,F313+S314,AI314),0)</f>
        <v>0</v>
      </c>
      <c r="AB314" s="26">
        <f>IF(G313&gt;0,MIN($G$13,G313+T314,AJ314),0)</f>
        <v>0</v>
      </c>
      <c r="AC314" s="26">
        <f>IF(H313&gt;0,MIN($H$13,H313+U314,AK314),0)</f>
        <v>0</v>
      </c>
      <c r="AD314" s="26">
        <f>IF(I313&gt;0,MIN($I$13,I313+V314,AL314),0)</f>
        <v>0</v>
      </c>
      <c r="AE314" s="26">
        <f>$B$19</f>
        <v>795</v>
      </c>
      <c r="AF314" s="26">
        <f>AE314-W314</f>
        <v>795</v>
      </c>
      <c r="AG314" s="26">
        <f>AF314-X314</f>
        <v>795</v>
      </c>
      <c r="AH314" s="26">
        <f>AG314-Y314</f>
        <v>795</v>
      </c>
      <c r="AI314" s="26">
        <f>AH314-Z314</f>
        <v>795</v>
      </c>
      <c r="AJ314" s="26">
        <f>AI314-AA314</f>
        <v>795</v>
      </c>
      <c r="AK314" s="26">
        <f>AJ314-AB314</f>
        <v>795</v>
      </c>
      <c r="AL314" s="26">
        <f>AK314-AC314</f>
        <v>795</v>
      </c>
      <c r="AM314" s="26">
        <f>AL314-AD314</f>
        <v>795</v>
      </c>
      <c r="AN314" s="26">
        <f>B313+O314-W314</f>
        <v>0</v>
      </c>
      <c r="AO314" s="26">
        <f>C313+P314-X314</f>
        <v>0</v>
      </c>
      <c r="AP314" s="26">
        <f>D313+Q314-Y314</f>
        <v>0</v>
      </c>
      <c r="AQ314" s="26">
        <f>E313+R314-Z314</f>
        <v>0</v>
      </c>
      <c r="AR314" s="26">
        <f>F313+S314-AA314</f>
        <v>0</v>
      </c>
      <c r="AS314" s="26">
        <f>G313+T314-AB314</f>
        <v>0</v>
      </c>
      <c r="AT314" s="26">
        <f>H313+U314-AC314</f>
        <v>0</v>
      </c>
      <c r="AU314" s="26">
        <f>I313+V314-AD314</f>
        <v>0</v>
      </c>
      <c r="AV314" s="26">
        <f>AM314</f>
        <v>795</v>
      </c>
      <c r="AW314" s="26">
        <f>AV314-BE314</f>
        <v>795</v>
      </c>
      <c r="AX314" s="26">
        <f>AW314-BF314</f>
        <v>795</v>
      </c>
      <c r="AY314" s="26">
        <f>AX314-BG314</f>
        <v>795</v>
      </c>
      <c r="AZ314" s="26">
        <f>AY314-BH314</f>
        <v>795</v>
      </c>
      <c r="BA314" s="26">
        <f>AZ314-BI314</f>
        <v>795</v>
      </c>
      <c r="BB314" s="26">
        <f>BA314-BJ314</f>
        <v>795</v>
      </c>
      <c r="BC314" s="26">
        <f>BB314-BK314</f>
        <v>795</v>
      </c>
      <c r="BD314" s="26">
        <f>BC314-BL314</f>
        <v>795</v>
      </c>
      <c r="BE314" s="26">
        <f>IF(AV314&gt;0.005,MIN(AV314,INDEX($AN314:$AU314,1,B$32)),0)</f>
        <v>0</v>
      </c>
      <c r="BF314" s="26">
        <f>IF(AW314&gt;0.005,MIN(AW314,INDEX($AN314:$AU314,1,C$32)),0)</f>
        <v>0</v>
      </c>
      <c r="BG314" s="26">
        <f>IF(AX314&gt;0.005,MIN(AX314,INDEX($AN314:$AU314,1,D$32)),0)</f>
        <v>0</v>
      </c>
      <c r="BH314" s="26">
        <f>IF(AY314&gt;0.005,MIN(AY314,INDEX($AN314:$AU314,1,E$32)),0)</f>
        <v>0</v>
      </c>
      <c r="BI314" s="26">
        <f>IF(AZ314&gt;0.005,MIN(AZ314,INDEX($AN314:$AU314,1,F$32)),0)</f>
        <v>0</v>
      </c>
      <c r="BJ314" s="26">
        <f>IF(BA314&gt;0.005,MIN(BA314,INDEX($AN314:$AU314,1,G$32)),0)</f>
        <v>0</v>
      </c>
      <c r="BK314" s="26">
        <f>IF(BB314&gt;0.005,MIN(BB314,INDEX($AN314:$AU314,1,H$32)),0)</f>
        <v>0</v>
      </c>
      <c r="BL314" s="26">
        <f>IF(BC314&gt;0.005,MIN(BC314,INDEX($AN314:$AU314,1,I$32)),0)</f>
        <v>0</v>
      </c>
      <c r="BM314" s="27">
        <f>IF(M314-J314&gt;0.005,1,0)</f>
        <v>0</v>
      </c>
    </row>
    <row r="315">
      <c r="A315" s="14" t="n">
        <v>279</v>
      </c>
      <c r="B315" s="26">
        <f>IF(AN315-INDEX($BE315:$BL315,1,$J$22)&lt;0.5,0,AN315-INDEX($BE315:$BL315,1,$J$22))</f>
        <v>0</v>
      </c>
      <c r="C315" s="26">
        <f>IF(AO315-INDEX($BE315:$BL315,1,$J$23)&lt;0.5,0,AO315-INDEX($BE315:$BL315,1,$J$23))</f>
        <v>0</v>
      </c>
      <c r="D315" s="26">
        <f>IF(AP315-INDEX($BE315:$BL315,1,$J$24)&lt;0.5,0,AP315-INDEX($BE315:$BL315,1,$J$24))</f>
        <v>0</v>
      </c>
      <c r="E315" s="26">
        <f>IF(AQ315-INDEX($BE315:$BL315,1,$J$25)&lt;0.5,0,AQ315-INDEX($BE315:$BL315,1,$J$25))</f>
        <v>0</v>
      </c>
      <c r="F315" s="26">
        <f>IF(AR315-INDEX($BE315:$BL315,1,$J$26)&lt;0.5,0,AR315-INDEX($BE315:$BL315,1,$J$26))</f>
        <v>0</v>
      </c>
      <c r="G315" s="26">
        <f>IF(AS315-INDEX($BE315:$BL315,1,$J$27)&lt;0.5,0,AS315-INDEX($BE315:$BL315,1,$J$27))</f>
        <v>0</v>
      </c>
      <c r="H315" s="26">
        <f>IF(AT315-INDEX($BE315:$BL315,1,$J$28)&lt;0.5,0,AT315-INDEX($BE315:$BL315,1,$J$28))</f>
        <v>0</v>
      </c>
      <c r="I315" s="26">
        <f>IF(AU315-INDEX($BE315:$BL315,1,$J$29)&lt;0.5,0,AU315-INDEX($BE315:$BL315,1,$J$29))</f>
        <v>0</v>
      </c>
      <c r="J315" s="13">
        <f>SUM(B315:I315)</f>
        <v>0</v>
      </c>
      <c r="K315" s="26">
        <f>SUM(O315:V315)</f>
        <v>0</v>
      </c>
      <c r="L315" s="26">
        <f>SUM(W315:AD315)+SUM(BE315:BL315)</f>
        <v>0</v>
      </c>
      <c r="M315" s="26">
        <f>J314</f>
        <v>0</v>
      </c>
      <c r="N315" s="27">
        <f>IF(M315&gt;0,1,0)</f>
        <v>0</v>
      </c>
      <c r="O315" s="26">
        <f>B314*$B$12/1200</f>
        <v>0</v>
      </c>
      <c r="P315" s="26">
        <f>C314*$C$12/1200</f>
        <v>0</v>
      </c>
      <c r="Q315" s="26">
        <f>D314*$D$12/1200</f>
        <v>0</v>
      </c>
      <c r="R315" s="26">
        <f>E314*$E$12/1200</f>
        <v>0</v>
      </c>
      <c r="S315" s="26">
        <f>F314*$F$12/1200</f>
        <v>0</v>
      </c>
      <c r="T315" s="26">
        <f>G314*$G$12/1200</f>
        <v>0</v>
      </c>
      <c r="U315" s="26">
        <f>H314*$H$12/1200</f>
        <v>0</v>
      </c>
      <c r="V315" s="26">
        <f>I314*$I$12/1200</f>
        <v>0</v>
      </c>
      <c r="W315" s="26">
        <f>IF(B314&gt;0,MIN($B$13,B314+O315,AE315),0)</f>
        <v>0</v>
      </c>
      <c r="X315" s="26">
        <f>IF(C314&gt;0,MIN($C$13,C314+P315,AF315),0)</f>
        <v>0</v>
      </c>
      <c r="Y315" s="26">
        <f>IF(D314&gt;0,MIN($D$13,D314+Q315,AG315),0)</f>
        <v>0</v>
      </c>
      <c r="Z315" s="26">
        <f>IF(E314&gt;0,MIN($E$13,E314+R315,AH315),0)</f>
        <v>0</v>
      </c>
      <c r="AA315" s="26">
        <f>IF(F314&gt;0,MIN($F$13,F314+S315,AI315),0)</f>
        <v>0</v>
      </c>
      <c r="AB315" s="26">
        <f>IF(G314&gt;0,MIN($G$13,G314+T315,AJ315),0)</f>
        <v>0</v>
      </c>
      <c r="AC315" s="26">
        <f>IF(H314&gt;0,MIN($H$13,H314+U315,AK315),0)</f>
        <v>0</v>
      </c>
      <c r="AD315" s="26">
        <f>IF(I314&gt;0,MIN($I$13,I314+V315,AL315),0)</f>
        <v>0</v>
      </c>
      <c r="AE315" s="26">
        <f>$B$19</f>
        <v>795</v>
      </c>
      <c r="AF315" s="26">
        <f>AE315-W315</f>
        <v>795</v>
      </c>
      <c r="AG315" s="26">
        <f>AF315-X315</f>
        <v>795</v>
      </c>
      <c r="AH315" s="26">
        <f>AG315-Y315</f>
        <v>795</v>
      </c>
      <c r="AI315" s="26">
        <f>AH315-Z315</f>
        <v>795</v>
      </c>
      <c r="AJ315" s="26">
        <f>AI315-AA315</f>
        <v>795</v>
      </c>
      <c r="AK315" s="26">
        <f>AJ315-AB315</f>
        <v>795</v>
      </c>
      <c r="AL315" s="26">
        <f>AK315-AC315</f>
        <v>795</v>
      </c>
      <c r="AM315" s="26">
        <f>AL315-AD315</f>
        <v>795</v>
      </c>
      <c r="AN315" s="26">
        <f>B314+O315-W315</f>
        <v>0</v>
      </c>
      <c r="AO315" s="26">
        <f>C314+P315-X315</f>
        <v>0</v>
      </c>
      <c r="AP315" s="26">
        <f>D314+Q315-Y315</f>
        <v>0</v>
      </c>
      <c r="AQ315" s="26">
        <f>E314+R315-Z315</f>
        <v>0</v>
      </c>
      <c r="AR315" s="26">
        <f>F314+S315-AA315</f>
        <v>0</v>
      </c>
      <c r="AS315" s="26">
        <f>G314+T315-AB315</f>
        <v>0</v>
      </c>
      <c r="AT315" s="26">
        <f>H314+U315-AC315</f>
        <v>0</v>
      </c>
      <c r="AU315" s="26">
        <f>I314+V315-AD315</f>
        <v>0</v>
      </c>
      <c r="AV315" s="26">
        <f>AM315</f>
        <v>795</v>
      </c>
      <c r="AW315" s="26">
        <f>AV315-BE315</f>
        <v>795</v>
      </c>
      <c r="AX315" s="26">
        <f>AW315-BF315</f>
        <v>795</v>
      </c>
      <c r="AY315" s="26">
        <f>AX315-BG315</f>
        <v>795</v>
      </c>
      <c r="AZ315" s="26">
        <f>AY315-BH315</f>
        <v>795</v>
      </c>
      <c r="BA315" s="26">
        <f>AZ315-BI315</f>
        <v>795</v>
      </c>
      <c r="BB315" s="26">
        <f>BA315-BJ315</f>
        <v>795</v>
      </c>
      <c r="BC315" s="26">
        <f>BB315-BK315</f>
        <v>795</v>
      </c>
      <c r="BD315" s="26">
        <f>BC315-BL315</f>
        <v>795</v>
      </c>
      <c r="BE315" s="26">
        <f>IF(AV315&gt;0.005,MIN(AV315,INDEX($AN315:$AU315,1,B$32)),0)</f>
        <v>0</v>
      </c>
      <c r="BF315" s="26">
        <f>IF(AW315&gt;0.005,MIN(AW315,INDEX($AN315:$AU315,1,C$32)),0)</f>
        <v>0</v>
      </c>
      <c r="BG315" s="26">
        <f>IF(AX315&gt;0.005,MIN(AX315,INDEX($AN315:$AU315,1,D$32)),0)</f>
        <v>0</v>
      </c>
      <c r="BH315" s="26">
        <f>IF(AY315&gt;0.005,MIN(AY315,INDEX($AN315:$AU315,1,E$32)),0)</f>
        <v>0</v>
      </c>
      <c r="BI315" s="26">
        <f>IF(AZ315&gt;0.005,MIN(AZ315,INDEX($AN315:$AU315,1,F$32)),0)</f>
        <v>0</v>
      </c>
      <c r="BJ315" s="26">
        <f>IF(BA315&gt;0.005,MIN(BA315,INDEX($AN315:$AU315,1,G$32)),0)</f>
        <v>0</v>
      </c>
      <c r="BK315" s="26">
        <f>IF(BB315&gt;0.005,MIN(BB315,INDEX($AN315:$AU315,1,H$32)),0)</f>
        <v>0</v>
      </c>
      <c r="BL315" s="26">
        <f>IF(BC315&gt;0.005,MIN(BC315,INDEX($AN315:$AU315,1,I$32)),0)</f>
        <v>0</v>
      </c>
      <c r="BM315" s="27">
        <f>IF(M315-J315&gt;0.005,1,0)</f>
        <v>0</v>
      </c>
    </row>
    <row r="316">
      <c r="A316" s="14" t="n">
        <v>280</v>
      </c>
      <c r="B316" s="26">
        <f>IF(AN316-INDEX($BE316:$BL316,1,$J$22)&lt;0.5,0,AN316-INDEX($BE316:$BL316,1,$J$22))</f>
        <v>0</v>
      </c>
      <c r="C316" s="26">
        <f>IF(AO316-INDEX($BE316:$BL316,1,$J$23)&lt;0.5,0,AO316-INDEX($BE316:$BL316,1,$J$23))</f>
        <v>0</v>
      </c>
      <c r="D316" s="26">
        <f>IF(AP316-INDEX($BE316:$BL316,1,$J$24)&lt;0.5,0,AP316-INDEX($BE316:$BL316,1,$J$24))</f>
        <v>0</v>
      </c>
      <c r="E316" s="26">
        <f>IF(AQ316-INDEX($BE316:$BL316,1,$J$25)&lt;0.5,0,AQ316-INDEX($BE316:$BL316,1,$J$25))</f>
        <v>0</v>
      </c>
      <c r="F316" s="26">
        <f>IF(AR316-INDEX($BE316:$BL316,1,$J$26)&lt;0.5,0,AR316-INDEX($BE316:$BL316,1,$J$26))</f>
        <v>0</v>
      </c>
      <c r="G316" s="26">
        <f>IF(AS316-INDEX($BE316:$BL316,1,$J$27)&lt;0.5,0,AS316-INDEX($BE316:$BL316,1,$J$27))</f>
        <v>0</v>
      </c>
      <c r="H316" s="26">
        <f>IF(AT316-INDEX($BE316:$BL316,1,$J$28)&lt;0.5,0,AT316-INDEX($BE316:$BL316,1,$J$28))</f>
        <v>0</v>
      </c>
      <c r="I316" s="26">
        <f>IF(AU316-INDEX($BE316:$BL316,1,$J$29)&lt;0.5,0,AU316-INDEX($BE316:$BL316,1,$J$29))</f>
        <v>0</v>
      </c>
      <c r="J316" s="13">
        <f>SUM(B316:I316)</f>
        <v>0</v>
      </c>
      <c r="K316" s="26">
        <f>SUM(O316:V316)</f>
        <v>0</v>
      </c>
      <c r="L316" s="26">
        <f>SUM(W316:AD316)+SUM(BE316:BL316)</f>
        <v>0</v>
      </c>
      <c r="M316" s="26">
        <f>J315</f>
        <v>0</v>
      </c>
      <c r="N316" s="27">
        <f>IF(M316&gt;0,1,0)</f>
        <v>0</v>
      </c>
      <c r="O316" s="26">
        <f>B315*$B$12/1200</f>
        <v>0</v>
      </c>
      <c r="P316" s="26">
        <f>C315*$C$12/1200</f>
        <v>0</v>
      </c>
      <c r="Q316" s="26">
        <f>D315*$D$12/1200</f>
        <v>0</v>
      </c>
      <c r="R316" s="26">
        <f>E315*$E$12/1200</f>
        <v>0</v>
      </c>
      <c r="S316" s="26">
        <f>F315*$F$12/1200</f>
        <v>0</v>
      </c>
      <c r="T316" s="26">
        <f>G315*$G$12/1200</f>
        <v>0</v>
      </c>
      <c r="U316" s="26">
        <f>H315*$H$12/1200</f>
        <v>0</v>
      </c>
      <c r="V316" s="26">
        <f>I315*$I$12/1200</f>
        <v>0</v>
      </c>
      <c r="W316" s="26">
        <f>IF(B315&gt;0,MIN($B$13,B315+O316,AE316),0)</f>
        <v>0</v>
      </c>
      <c r="X316" s="26">
        <f>IF(C315&gt;0,MIN($C$13,C315+P316,AF316),0)</f>
        <v>0</v>
      </c>
      <c r="Y316" s="26">
        <f>IF(D315&gt;0,MIN($D$13,D315+Q316,AG316),0)</f>
        <v>0</v>
      </c>
      <c r="Z316" s="26">
        <f>IF(E315&gt;0,MIN($E$13,E315+R316,AH316),0)</f>
        <v>0</v>
      </c>
      <c r="AA316" s="26">
        <f>IF(F315&gt;0,MIN($F$13,F315+S316,AI316),0)</f>
        <v>0</v>
      </c>
      <c r="AB316" s="26">
        <f>IF(G315&gt;0,MIN($G$13,G315+T316,AJ316),0)</f>
        <v>0</v>
      </c>
      <c r="AC316" s="26">
        <f>IF(H315&gt;0,MIN($H$13,H315+U316,AK316),0)</f>
        <v>0</v>
      </c>
      <c r="AD316" s="26">
        <f>IF(I315&gt;0,MIN($I$13,I315+V316,AL316),0)</f>
        <v>0</v>
      </c>
      <c r="AE316" s="26">
        <f>$B$19</f>
        <v>795</v>
      </c>
      <c r="AF316" s="26">
        <f>AE316-W316</f>
        <v>795</v>
      </c>
      <c r="AG316" s="26">
        <f>AF316-X316</f>
        <v>795</v>
      </c>
      <c r="AH316" s="26">
        <f>AG316-Y316</f>
        <v>795</v>
      </c>
      <c r="AI316" s="26">
        <f>AH316-Z316</f>
        <v>795</v>
      </c>
      <c r="AJ316" s="26">
        <f>AI316-AA316</f>
        <v>795</v>
      </c>
      <c r="AK316" s="26">
        <f>AJ316-AB316</f>
        <v>795</v>
      </c>
      <c r="AL316" s="26">
        <f>AK316-AC316</f>
        <v>795</v>
      </c>
      <c r="AM316" s="26">
        <f>AL316-AD316</f>
        <v>795</v>
      </c>
      <c r="AN316" s="26">
        <f>B315+O316-W316</f>
        <v>0</v>
      </c>
      <c r="AO316" s="26">
        <f>C315+P316-X316</f>
        <v>0</v>
      </c>
      <c r="AP316" s="26">
        <f>D315+Q316-Y316</f>
        <v>0</v>
      </c>
      <c r="AQ316" s="26">
        <f>E315+R316-Z316</f>
        <v>0</v>
      </c>
      <c r="AR316" s="26">
        <f>F315+S316-AA316</f>
        <v>0</v>
      </c>
      <c r="AS316" s="26">
        <f>G315+T316-AB316</f>
        <v>0</v>
      </c>
      <c r="AT316" s="26">
        <f>H315+U316-AC316</f>
        <v>0</v>
      </c>
      <c r="AU316" s="26">
        <f>I315+V316-AD316</f>
        <v>0</v>
      </c>
      <c r="AV316" s="26">
        <f>AM316</f>
        <v>795</v>
      </c>
      <c r="AW316" s="26">
        <f>AV316-BE316</f>
        <v>795</v>
      </c>
      <c r="AX316" s="26">
        <f>AW316-BF316</f>
        <v>795</v>
      </c>
      <c r="AY316" s="26">
        <f>AX316-BG316</f>
        <v>795</v>
      </c>
      <c r="AZ316" s="26">
        <f>AY316-BH316</f>
        <v>795</v>
      </c>
      <c r="BA316" s="26">
        <f>AZ316-BI316</f>
        <v>795</v>
      </c>
      <c r="BB316" s="26">
        <f>BA316-BJ316</f>
        <v>795</v>
      </c>
      <c r="BC316" s="26">
        <f>BB316-BK316</f>
        <v>795</v>
      </c>
      <c r="BD316" s="26">
        <f>BC316-BL316</f>
        <v>795</v>
      </c>
      <c r="BE316" s="26">
        <f>IF(AV316&gt;0.005,MIN(AV316,INDEX($AN316:$AU316,1,B$32)),0)</f>
        <v>0</v>
      </c>
      <c r="BF316" s="26">
        <f>IF(AW316&gt;0.005,MIN(AW316,INDEX($AN316:$AU316,1,C$32)),0)</f>
        <v>0</v>
      </c>
      <c r="BG316" s="26">
        <f>IF(AX316&gt;0.005,MIN(AX316,INDEX($AN316:$AU316,1,D$32)),0)</f>
        <v>0</v>
      </c>
      <c r="BH316" s="26">
        <f>IF(AY316&gt;0.005,MIN(AY316,INDEX($AN316:$AU316,1,E$32)),0)</f>
        <v>0</v>
      </c>
      <c r="BI316" s="26">
        <f>IF(AZ316&gt;0.005,MIN(AZ316,INDEX($AN316:$AU316,1,F$32)),0)</f>
        <v>0</v>
      </c>
      <c r="BJ316" s="26">
        <f>IF(BA316&gt;0.005,MIN(BA316,INDEX($AN316:$AU316,1,G$32)),0)</f>
        <v>0</v>
      </c>
      <c r="BK316" s="26">
        <f>IF(BB316&gt;0.005,MIN(BB316,INDEX($AN316:$AU316,1,H$32)),0)</f>
        <v>0</v>
      </c>
      <c r="BL316" s="26">
        <f>IF(BC316&gt;0.005,MIN(BC316,INDEX($AN316:$AU316,1,I$32)),0)</f>
        <v>0</v>
      </c>
      <c r="BM316" s="27">
        <f>IF(M316-J316&gt;0.005,1,0)</f>
        <v>0</v>
      </c>
    </row>
    <row r="317">
      <c r="A317" s="14" t="n">
        <v>281</v>
      </c>
      <c r="B317" s="26">
        <f>IF(AN317-INDEX($BE317:$BL317,1,$J$22)&lt;0.5,0,AN317-INDEX($BE317:$BL317,1,$J$22))</f>
        <v>0</v>
      </c>
      <c r="C317" s="26">
        <f>IF(AO317-INDEX($BE317:$BL317,1,$J$23)&lt;0.5,0,AO317-INDEX($BE317:$BL317,1,$J$23))</f>
        <v>0</v>
      </c>
      <c r="D317" s="26">
        <f>IF(AP317-INDEX($BE317:$BL317,1,$J$24)&lt;0.5,0,AP317-INDEX($BE317:$BL317,1,$J$24))</f>
        <v>0</v>
      </c>
      <c r="E317" s="26">
        <f>IF(AQ317-INDEX($BE317:$BL317,1,$J$25)&lt;0.5,0,AQ317-INDEX($BE317:$BL317,1,$J$25))</f>
        <v>0</v>
      </c>
      <c r="F317" s="26">
        <f>IF(AR317-INDEX($BE317:$BL317,1,$J$26)&lt;0.5,0,AR317-INDEX($BE317:$BL317,1,$J$26))</f>
        <v>0</v>
      </c>
      <c r="G317" s="26">
        <f>IF(AS317-INDEX($BE317:$BL317,1,$J$27)&lt;0.5,0,AS317-INDEX($BE317:$BL317,1,$J$27))</f>
        <v>0</v>
      </c>
      <c r="H317" s="26">
        <f>IF(AT317-INDEX($BE317:$BL317,1,$J$28)&lt;0.5,0,AT317-INDEX($BE317:$BL317,1,$J$28))</f>
        <v>0</v>
      </c>
      <c r="I317" s="26">
        <f>IF(AU317-INDEX($BE317:$BL317,1,$J$29)&lt;0.5,0,AU317-INDEX($BE317:$BL317,1,$J$29))</f>
        <v>0</v>
      </c>
      <c r="J317" s="13">
        <f>SUM(B317:I317)</f>
        <v>0</v>
      </c>
      <c r="K317" s="26">
        <f>SUM(O317:V317)</f>
        <v>0</v>
      </c>
      <c r="L317" s="26">
        <f>SUM(W317:AD317)+SUM(BE317:BL317)</f>
        <v>0</v>
      </c>
      <c r="M317" s="26">
        <f>J316</f>
        <v>0</v>
      </c>
      <c r="N317" s="27">
        <f>IF(M317&gt;0,1,0)</f>
        <v>0</v>
      </c>
      <c r="O317" s="26">
        <f>B316*$B$12/1200</f>
        <v>0</v>
      </c>
      <c r="P317" s="26">
        <f>C316*$C$12/1200</f>
        <v>0</v>
      </c>
      <c r="Q317" s="26">
        <f>D316*$D$12/1200</f>
        <v>0</v>
      </c>
      <c r="R317" s="26">
        <f>E316*$E$12/1200</f>
        <v>0</v>
      </c>
      <c r="S317" s="26">
        <f>F316*$F$12/1200</f>
        <v>0</v>
      </c>
      <c r="T317" s="26">
        <f>G316*$G$12/1200</f>
        <v>0</v>
      </c>
      <c r="U317" s="26">
        <f>H316*$H$12/1200</f>
        <v>0</v>
      </c>
      <c r="V317" s="26">
        <f>I316*$I$12/1200</f>
        <v>0</v>
      </c>
      <c r="W317" s="26">
        <f>IF(B316&gt;0,MIN($B$13,B316+O317,AE317),0)</f>
        <v>0</v>
      </c>
      <c r="X317" s="26">
        <f>IF(C316&gt;0,MIN($C$13,C316+P317,AF317),0)</f>
        <v>0</v>
      </c>
      <c r="Y317" s="26">
        <f>IF(D316&gt;0,MIN($D$13,D316+Q317,AG317),0)</f>
        <v>0</v>
      </c>
      <c r="Z317" s="26">
        <f>IF(E316&gt;0,MIN($E$13,E316+R317,AH317),0)</f>
        <v>0</v>
      </c>
      <c r="AA317" s="26">
        <f>IF(F316&gt;0,MIN($F$13,F316+S317,AI317),0)</f>
        <v>0</v>
      </c>
      <c r="AB317" s="26">
        <f>IF(G316&gt;0,MIN($G$13,G316+T317,AJ317),0)</f>
        <v>0</v>
      </c>
      <c r="AC317" s="26">
        <f>IF(H316&gt;0,MIN($H$13,H316+U317,AK317),0)</f>
        <v>0</v>
      </c>
      <c r="AD317" s="26">
        <f>IF(I316&gt;0,MIN($I$13,I316+V317,AL317),0)</f>
        <v>0</v>
      </c>
      <c r="AE317" s="26">
        <f>$B$19</f>
        <v>795</v>
      </c>
      <c r="AF317" s="26">
        <f>AE317-W317</f>
        <v>795</v>
      </c>
      <c r="AG317" s="26">
        <f>AF317-X317</f>
        <v>795</v>
      </c>
      <c r="AH317" s="26">
        <f>AG317-Y317</f>
        <v>795</v>
      </c>
      <c r="AI317" s="26">
        <f>AH317-Z317</f>
        <v>795</v>
      </c>
      <c r="AJ317" s="26">
        <f>AI317-AA317</f>
        <v>795</v>
      </c>
      <c r="AK317" s="26">
        <f>AJ317-AB317</f>
        <v>795</v>
      </c>
      <c r="AL317" s="26">
        <f>AK317-AC317</f>
        <v>795</v>
      </c>
      <c r="AM317" s="26">
        <f>AL317-AD317</f>
        <v>795</v>
      </c>
      <c r="AN317" s="26">
        <f>B316+O317-W317</f>
        <v>0</v>
      </c>
      <c r="AO317" s="26">
        <f>C316+P317-X317</f>
        <v>0</v>
      </c>
      <c r="AP317" s="26">
        <f>D316+Q317-Y317</f>
        <v>0</v>
      </c>
      <c r="AQ317" s="26">
        <f>E316+R317-Z317</f>
        <v>0</v>
      </c>
      <c r="AR317" s="26">
        <f>F316+S317-AA317</f>
        <v>0</v>
      </c>
      <c r="AS317" s="26">
        <f>G316+T317-AB317</f>
        <v>0</v>
      </c>
      <c r="AT317" s="26">
        <f>H316+U317-AC317</f>
        <v>0</v>
      </c>
      <c r="AU317" s="26">
        <f>I316+V317-AD317</f>
        <v>0</v>
      </c>
      <c r="AV317" s="26">
        <f>AM317</f>
        <v>795</v>
      </c>
      <c r="AW317" s="26">
        <f>AV317-BE317</f>
        <v>795</v>
      </c>
      <c r="AX317" s="26">
        <f>AW317-BF317</f>
        <v>795</v>
      </c>
      <c r="AY317" s="26">
        <f>AX317-BG317</f>
        <v>795</v>
      </c>
      <c r="AZ317" s="26">
        <f>AY317-BH317</f>
        <v>795</v>
      </c>
      <c r="BA317" s="26">
        <f>AZ317-BI317</f>
        <v>795</v>
      </c>
      <c r="BB317" s="26">
        <f>BA317-BJ317</f>
        <v>795</v>
      </c>
      <c r="BC317" s="26">
        <f>BB317-BK317</f>
        <v>795</v>
      </c>
      <c r="BD317" s="26">
        <f>BC317-BL317</f>
        <v>795</v>
      </c>
      <c r="BE317" s="26">
        <f>IF(AV317&gt;0.005,MIN(AV317,INDEX($AN317:$AU317,1,B$32)),0)</f>
        <v>0</v>
      </c>
      <c r="BF317" s="26">
        <f>IF(AW317&gt;0.005,MIN(AW317,INDEX($AN317:$AU317,1,C$32)),0)</f>
        <v>0</v>
      </c>
      <c r="BG317" s="26">
        <f>IF(AX317&gt;0.005,MIN(AX317,INDEX($AN317:$AU317,1,D$32)),0)</f>
        <v>0</v>
      </c>
      <c r="BH317" s="26">
        <f>IF(AY317&gt;0.005,MIN(AY317,INDEX($AN317:$AU317,1,E$32)),0)</f>
        <v>0</v>
      </c>
      <c r="BI317" s="26">
        <f>IF(AZ317&gt;0.005,MIN(AZ317,INDEX($AN317:$AU317,1,F$32)),0)</f>
        <v>0</v>
      </c>
      <c r="BJ317" s="26">
        <f>IF(BA317&gt;0.005,MIN(BA317,INDEX($AN317:$AU317,1,G$32)),0)</f>
        <v>0</v>
      </c>
      <c r="BK317" s="26">
        <f>IF(BB317&gt;0.005,MIN(BB317,INDEX($AN317:$AU317,1,H$32)),0)</f>
        <v>0</v>
      </c>
      <c r="BL317" s="26">
        <f>IF(BC317&gt;0.005,MIN(BC317,INDEX($AN317:$AU317,1,I$32)),0)</f>
        <v>0</v>
      </c>
      <c r="BM317" s="27">
        <f>IF(M317-J317&gt;0.005,1,0)</f>
        <v>0</v>
      </c>
    </row>
    <row r="318">
      <c r="A318" s="14" t="n">
        <v>282</v>
      </c>
      <c r="B318" s="26">
        <f>IF(AN318-INDEX($BE318:$BL318,1,$J$22)&lt;0.5,0,AN318-INDEX($BE318:$BL318,1,$J$22))</f>
        <v>0</v>
      </c>
      <c r="C318" s="26">
        <f>IF(AO318-INDEX($BE318:$BL318,1,$J$23)&lt;0.5,0,AO318-INDEX($BE318:$BL318,1,$J$23))</f>
        <v>0</v>
      </c>
      <c r="D318" s="26">
        <f>IF(AP318-INDEX($BE318:$BL318,1,$J$24)&lt;0.5,0,AP318-INDEX($BE318:$BL318,1,$J$24))</f>
        <v>0</v>
      </c>
      <c r="E318" s="26">
        <f>IF(AQ318-INDEX($BE318:$BL318,1,$J$25)&lt;0.5,0,AQ318-INDEX($BE318:$BL318,1,$J$25))</f>
        <v>0</v>
      </c>
      <c r="F318" s="26">
        <f>IF(AR318-INDEX($BE318:$BL318,1,$J$26)&lt;0.5,0,AR318-INDEX($BE318:$BL318,1,$J$26))</f>
        <v>0</v>
      </c>
      <c r="G318" s="26">
        <f>IF(AS318-INDEX($BE318:$BL318,1,$J$27)&lt;0.5,0,AS318-INDEX($BE318:$BL318,1,$J$27))</f>
        <v>0</v>
      </c>
      <c r="H318" s="26">
        <f>IF(AT318-INDEX($BE318:$BL318,1,$J$28)&lt;0.5,0,AT318-INDEX($BE318:$BL318,1,$J$28))</f>
        <v>0</v>
      </c>
      <c r="I318" s="26">
        <f>IF(AU318-INDEX($BE318:$BL318,1,$J$29)&lt;0.5,0,AU318-INDEX($BE318:$BL318,1,$J$29))</f>
        <v>0</v>
      </c>
      <c r="J318" s="13">
        <f>SUM(B318:I318)</f>
        <v>0</v>
      </c>
      <c r="K318" s="26">
        <f>SUM(O318:V318)</f>
        <v>0</v>
      </c>
      <c r="L318" s="26">
        <f>SUM(W318:AD318)+SUM(BE318:BL318)</f>
        <v>0</v>
      </c>
      <c r="M318" s="26">
        <f>J317</f>
        <v>0</v>
      </c>
      <c r="N318" s="27">
        <f>IF(M318&gt;0,1,0)</f>
        <v>0</v>
      </c>
      <c r="O318" s="26">
        <f>B317*$B$12/1200</f>
        <v>0</v>
      </c>
      <c r="P318" s="26">
        <f>C317*$C$12/1200</f>
        <v>0</v>
      </c>
      <c r="Q318" s="26">
        <f>D317*$D$12/1200</f>
        <v>0</v>
      </c>
      <c r="R318" s="26">
        <f>E317*$E$12/1200</f>
        <v>0</v>
      </c>
      <c r="S318" s="26">
        <f>F317*$F$12/1200</f>
        <v>0</v>
      </c>
      <c r="T318" s="26">
        <f>G317*$G$12/1200</f>
        <v>0</v>
      </c>
      <c r="U318" s="26">
        <f>H317*$H$12/1200</f>
        <v>0</v>
      </c>
      <c r="V318" s="26">
        <f>I317*$I$12/1200</f>
        <v>0</v>
      </c>
      <c r="W318" s="26">
        <f>IF(B317&gt;0,MIN($B$13,B317+O318,AE318),0)</f>
        <v>0</v>
      </c>
      <c r="X318" s="26">
        <f>IF(C317&gt;0,MIN($C$13,C317+P318,AF318),0)</f>
        <v>0</v>
      </c>
      <c r="Y318" s="26">
        <f>IF(D317&gt;0,MIN($D$13,D317+Q318,AG318),0)</f>
        <v>0</v>
      </c>
      <c r="Z318" s="26">
        <f>IF(E317&gt;0,MIN($E$13,E317+R318,AH318),0)</f>
        <v>0</v>
      </c>
      <c r="AA318" s="26">
        <f>IF(F317&gt;0,MIN($F$13,F317+S318,AI318),0)</f>
        <v>0</v>
      </c>
      <c r="AB318" s="26">
        <f>IF(G317&gt;0,MIN($G$13,G317+T318,AJ318),0)</f>
        <v>0</v>
      </c>
      <c r="AC318" s="26">
        <f>IF(H317&gt;0,MIN($H$13,H317+U318,AK318),0)</f>
        <v>0</v>
      </c>
      <c r="AD318" s="26">
        <f>IF(I317&gt;0,MIN($I$13,I317+V318,AL318),0)</f>
        <v>0</v>
      </c>
      <c r="AE318" s="26">
        <f>$B$19</f>
        <v>795</v>
      </c>
      <c r="AF318" s="26">
        <f>AE318-W318</f>
        <v>795</v>
      </c>
      <c r="AG318" s="26">
        <f>AF318-X318</f>
        <v>795</v>
      </c>
      <c r="AH318" s="26">
        <f>AG318-Y318</f>
        <v>795</v>
      </c>
      <c r="AI318" s="26">
        <f>AH318-Z318</f>
        <v>795</v>
      </c>
      <c r="AJ318" s="26">
        <f>AI318-AA318</f>
        <v>795</v>
      </c>
      <c r="AK318" s="26">
        <f>AJ318-AB318</f>
        <v>795</v>
      </c>
      <c r="AL318" s="26">
        <f>AK318-AC318</f>
        <v>795</v>
      </c>
      <c r="AM318" s="26">
        <f>AL318-AD318</f>
        <v>795</v>
      </c>
      <c r="AN318" s="26">
        <f>B317+O318-W318</f>
        <v>0</v>
      </c>
      <c r="AO318" s="26">
        <f>C317+P318-X318</f>
        <v>0</v>
      </c>
      <c r="AP318" s="26">
        <f>D317+Q318-Y318</f>
        <v>0</v>
      </c>
      <c r="AQ318" s="26">
        <f>E317+R318-Z318</f>
        <v>0</v>
      </c>
      <c r="AR318" s="26">
        <f>F317+S318-AA318</f>
        <v>0</v>
      </c>
      <c r="AS318" s="26">
        <f>G317+T318-AB318</f>
        <v>0</v>
      </c>
      <c r="AT318" s="26">
        <f>H317+U318-AC318</f>
        <v>0</v>
      </c>
      <c r="AU318" s="26">
        <f>I317+V318-AD318</f>
        <v>0</v>
      </c>
      <c r="AV318" s="26">
        <f>AM318</f>
        <v>795</v>
      </c>
      <c r="AW318" s="26">
        <f>AV318-BE318</f>
        <v>795</v>
      </c>
      <c r="AX318" s="26">
        <f>AW318-BF318</f>
        <v>795</v>
      </c>
      <c r="AY318" s="26">
        <f>AX318-BG318</f>
        <v>795</v>
      </c>
      <c r="AZ318" s="26">
        <f>AY318-BH318</f>
        <v>795</v>
      </c>
      <c r="BA318" s="26">
        <f>AZ318-BI318</f>
        <v>795</v>
      </c>
      <c r="BB318" s="26">
        <f>BA318-BJ318</f>
        <v>795</v>
      </c>
      <c r="BC318" s="26">
        <f>BB318-BK318</f>
        <v>795</v>
      </c>
      <c r="BD318" s="26">
        <f>BC318-BL318</f>
        <v>795</v>
      </c>
      <c r="BE318" s="26">
        <f>IF(AV318&gt;0.005,MIN(AV318,INDEX($AN318:$AU318,1,B$32)),0)</f>
        <v>0</v>
      </c>
      <c r="BF318" s="26">
        <f>IF(AW318&gt;0.005,MIN(AW318,INDEX($AN318:$AU318,1,C$32)),0)</f>
        <v>0</v>
      </c>
      <c r="BG318" s="26">
        <f>IF(AX318&gt;0.005,MIN(AX318,INDEX($AN318:$AU318,1,D$32)),0)</f>
        <v>0</v>
      </c>
      <c r="BH318" s="26">
        <f>IF(AY318&gt;0.005,MIN(AY318,INDEX($AN318:$AU318,1,E$32)),0)</f>
        <v>0</v>
      </c>
      <c r="BI318" s="26">
        <f>IF(AZ318&gt;0.005,MIN(AZ318,INDEX($AN318:$AU318,1,F$32)),0)</f>
        <v>0</v>
      </c>
      <c r="BJ318" s="26">
        <f>IF(BA318&gt;0.005,MIN(BA318,INDEX($AN318:$AU318,1,G$32)),0)</f>
        <v>0</v>
      </c>
      <c r="BK318" s="26">
        <f>IF(BB318&gt;0.005,MIN(BB318,INDEX($AN318:$AU318,1,H$32)),0)</f>
        <v>0</v>
      </c>
      <c r="BL318" s="26">
        <f>IF(BC318&gt;0.005,MIN(BC318,INDEX($AN318:$AU318,1,I$32)),0)</f>
        <v>0</v>
      </c>
      <c r="BM318" s="27">
        <f>IF(M318-J318&gt;0.005,1,0)</f>
        <v>0</v>
      </c>
    </row>
    <row r="319">
      <c r="A319" s="14" t="n">
        <v>283</v>
      </c>
      <c r="B319" s="26">
        <f>IF(AN319-INDEX($BE319:$BL319,1,$J$22)&lt;0.5,0,AN319-INDEX($BE319:$BL319,1,$J$22))</f>
        <v>0</v>
      </c>
      <c r="C319" s="26">
        <f>IF(AO319-INDEX($BE319:$BL319,1,$J$23)&lt;0.5,0,AO319-INDEX($BE319:$BL319,1,$J$23))</f>
        <v>0</v>
      </c>
      <c r="D319" s="26">
        <f>IF(AP319-INDEX($BE319:$BL319,1,$J$24)&lt;0.5,0,AP319-INDEX($BE319:$BL319,1,$J$24))</f>
        <v>0</v>
      </c>
      <c r="E319" s="26">
        <f>IF(AQ319-INDEX($BE319:$BL319,1,$J$25)&lt;0.5,0,AQ319-INDEX($BE319:$BL319,1,$J$25))</f>
        <v>0</v>
      </c>
      <c r="F319" s="26">
        <f>IF(AR319-INDEX($BE319:$BL319,1,$J$26)&lt;0.5,0,AR319-INDEX($BE319:$BL319,1,$J$26))</f>
        <v>0</v>
      </c>
      <c r="G319" s="26">
        <f>IF(AS319-INDEX($BE319:$BL319,1,$J$27)&lt;0.5,0,AS319-INDEX($BE319:$BL319,1,$J$27))</f>
        <v>0</v>
      </c>
      <c r="H319" s="26">
        <f>IF(AT319-INDEX($BE319:$BL319,1,$J$28)&lt;0.5,0,AT319-INDEX($BE319:$BL319,1,$J$28))</f>
        <v>0</v>
      </c>
      <c r="I319" s="26">
        <f>IF(AU319-INDEX($BE319:$BL319,1,$J$29)&lt;0.5,0,AU319-INDEX($BE319:$BL319,1,$J$29))</f>
        <v>0</v>
      </c>
      <c r="J319" s="13">
        <f>SUM(B319:I319)</f>
        <v>0</v>
      </c>
      <c r="K319" s="26">
        <f>SUM(O319:V319)</f>
        <v>0</v>
      </c>
      <c r="L319" s="26">
        <f>SUM(W319:AD319)+SUM(BE319:BL319)</f>
        <v>0</v>
      </c>
      <c r="M319" s="26">
        <f>J318</f>
        <v>0</v>
      </c>
      <c r="N319" s="27">
        <f>IF(M319&gt;0,1,0)</f>
        <v>0</v>
      </c>
      <c r="O319" s="26">
        <f>B318*$B$12/1200</f>
        <v>0</v>
      </c>
      <c r="P319" s="26">
        <f>C318*$C$12/1200</f>
        <v>0</v>
      </c>
      <c r="Q319" s="26">
        <f>D318*$D$12/1200</f>
        <v>0</v>
      </c>
      <c r="R319" s="26">
        <f>E318*$E$12/1200</f>
        <v>0</v>
      </c>
      <c r="S319" s="26">
        <f>F318*$F$12/1200</f>
        <v>0</v>
      </c>
      <c r="T319" s="26">
        <f>G318*$G$12/1200</f>
        <v>0</v>
      </c>
      <c r="U319" s="26">
        <f>H318*$H$12/1200</f>
        <v>0</v>
      </c>
      <c r="V319" s="26">
        <f>I318*$I$12/1200</f>
        <v>0</v>
      </c>
      <c r="W319" s="26">
        <f>IF(B318&gt;0,MIN($B$13,B318+O319,AE319),0)</f>
        <v>0</v>
      </c>
      <c r="X319" s="26">
        <f>IF(C318&gt;0,MIN($C$13,C318+P319,AF319),0)</f>
        <v>0</v>
      </c>
      <c r="Y319" s="26">
        <f>IF(D318&gt;0,MIN($D$13,D318+Q319,AG319),0)</f>
        <v>0</v>
      </c>
      <c r="Z319" s="26">
        <f>IF(E318&gt;0,MIN($E$13,E318+R319,AH319),0)</f>
        <v>0</v>
      </c>
      <c r="AA319" s="26">
        <f>IF(F318&gt;0,MIN($F$13,F318+S319,AI319),0)</f>
        <v>0</v>
      </c>
      <c r="AB319" s="26">
        <f>IF(G318&gt;0,MIN($G$13,G318+T319,AJ319),0)</f>
        <v>0</v>
      </c>
      <c r="AC319" s="26">
        <f>IF(H318&gt;0,MIN($H$13,H318+U319,AK319),0)</f>
        <v>0</v>
      </c>
      <c r="AD319" s="26">
        <f>IF(I318&gt;0,MIN($I$13,I318+V319,AL319),0)</f>
        <v>0</v>
      </c>
      <c r="AE319" s="26">
        <f>$B$19</f>
        <v>795</v>
      </c>
      <c r="AF319" s="26">
        <f>AE319-W319</f>
        <v>795</v>
      </c>
      <c r="AG319" s="26">
        <f>AF319-X319</f>
        <v>795</v>
      </c>
      <c r="AH319" s="26">
        <f>AG319-Y319</f>
        <v>795</v>
      </c>
      <c r="AI319" s="26">
        <f>AH319-Z319</f>
        <v>795</v>
      </c>
      <c r="AJ319" s="26">
        <f>AI319-AA319</f>
        <v>795</v>
      </c>
      <c r="AK319" s="26">
        <f>AJ319-AB319</f>
        <v>795</v>
      </c>
      <c r="AL319" s="26">
        <f>AK319-AC319</f>
        <v>795</v>
      </c>
      <c r="AM319" s="26">
        <f>AL319-AD319</f>
        <v>795</v>
      </c>
      <c r="AN319" s="26">
        <f>B318+O319-W319</f>
        <v>0</v>
      </c>
      <c r="AO319" s="26">
        <f>C318+P319-X319</f>
        <v>0</v>
      </c>
      <c r="AP319" s="26">
        <f>D318+Q319-Y319</f>
        <v>0</v>
      </c>
      <c r="AQ319" s="26">
        <f>E318+R319-Z319</f>
        <v>0</v>
      </c>
      <c r="AR319" s="26">
        <f>F318+S319-AA319</f>
        <v>0</v>
      </c>
      <c r="AS319" s="26">
        <f>G318+T319-AB319</f>
        <v>0</v>
      </c>
      <c r="AT319" s="26">
        <f>H318+U319-AC319</f>
        <v>0</v>
      </c>
      <c r="AU319" s="26">
        <f>I318+V319-AD319</f>
        <v>0</v>
      </c>
      <c r="AV319" s="26">
        <f>AM319</f>
        <v>795</v>
      </c>
      <c r="AW319" s="26">
        <f>AV319-BE319</f>
        <v>795</v>
      </c>
      <c r="AX319" s="26">
        <f>AW319-BF319</f>
        <v>795</v>
      </c>
      <c r="AY319" s="26">
        <f>AX319-BG319</f>
        <v>795</v>
      </c>
      <c r="AZ319" s="26">
        <f>AY319-BH319</f>
        <v>795</v>
      </c>
      <c r="BA319" s="26">
        <f>AZ319-BI319</f>
        <v>795</v>
      </c>
      <c r="BB319" s="26">
        <f>BA319-BJ319</f>
        <v>795</v>
      </c>
      <c r="BC319" s="26">
        <f>BB319-BK319</f>
        <v>795</v>
      </c>
      <c r="BD319" s="26">
        <f>BC319-BL319</f>
        <v>795</v>
      </c>
      <c r="BE319" s="26">
        <f>IF(AV319&gt;0.005,MIN(AV319,INDEX($AN319:$AU319,1,B$32)),0)</f>
        <v>0</v>
      </c>
      <c r="BF319" s="26">
        <f>IF(AW319&gt;0.005,MIN(AW319,INDEX($AN319:$AU319,1,C$32)),0)</f>
        <v>0</v>
      </c>
      <c r="BG319" s="26">
        <f>IF(AX319&gt;0.005,MIN(AX319,INDEX($AN319:$AU319,1,D$32)),0)</f>
        <v>0</v>
      </c>
      <c r="BH319" s="26">
        <f>IF(AY319&gt;0.005,MIN(AY319,INDEX($AN319:$AU319,1,E$32)),0)</f>
        <v>0</v>
      </c>
      <c r="BI319" s="26">
        <f>IF(AZ319&gt;0.005,MIN(AZ319,INDEX($AN319:$AU319,1,F$32)),0)</f>
        <v>0</v>
      </c>
      <c r="BJ319" s="26">
        <f>IF(BA319&gt;0.005,MIN(BA319,INDEX($AN319:$AU319,1,G$32)),0)</f>
        <v>0</v>
      </c>
      <c r="BK319" s="26">
        <f>IF(BB319&gt;0.005,MIN(BB319,INDEX($AN319:$AU319,1,H$32)),0)</f>
        <v>0</v>
      </c>
      <c r="BL319" s="26">
        <f>IF(BC319&gt;0.005,MIN(BC319,INDEX($AN319:$AU319,1,I$32)),0)</f>
        <v>0</v>
      </c>
      <c r="BM319" s="27">
        <f>IF(M319-J319&gt;0.005,1,0)</f>
        <v>0</v>
      </c>
    </row>
    <row r="320">
      <c r="A320" s="14" t="n">
        <v>284</v>
      </c>
      <c r="B320" s="26">
        <f>IF(AN320-INDEX($BE320:$BL320,1,$J$22)&lt;0.5,0,AN320-INDEX($BE320:$BL320,1,$J$22))</f>
        <v>0</v>
      </c>
      <c r="C320" s="26">
        <f>IF(AO320-INDEX($BE320:$BL320,1,$J$23)&lt;0.5,0,AO320-INDEX($BE320:$BL320,1,$J$23))</f>
        <v>0</v>
      </c>
      <c r="D320" s="26">
        <f>IF(AP320-INDEX($BE320:$BL320,1,$J$24)&lt;0.5,0,AP320-INDEX($BE320:$BL320,1,$J$24))</f>
        <v>0</v>
      </c>
      <c r="E320" s="26">
        <f>IF(AQ320-INDEX($BE320:$BL320,1,$J$25)&lt;0.5,0,AQ320-INDEX($BE320:$BL320,1,$J$25))</f>
        <v>0</v>
      </c>
      <c r="F320" s="26">
        <f>IF(AR320-INDEX($BE320:$BL320,1,$J$26)&lt;0.5,0,AR320-INDEX($BE320:$BL320,1,$J$26))</f>
        <v>0</v>
      </c>
      <c r="G320" s="26">
        <f>IF(AS320-INDEX($BE320:$BL320,1,$J$27)&lt;0.5,0,AS320-INDEX($BE320:$BL320,1,$J$27))</f>
        <v>0</v>
      </c>
      <c r="H320" s="26">
        <f>IF(AT320-INDEX($BE320:$BL320,1,$J$28)&lt;0.5,0,AT320-INDEX($BE320:$BL320,1,$J$28))</f>
        <v>0</v>
      </c>
      <c r="I320" s="26">
        <f>IF(AU320-INDEX($BE320:$BL320,1,$J$29)&lt;0.5,0,AU320-INDEX($BE320:$BL320,1,$J$29))</f>
        <v>0</v>
      </c>
      <c r="J320" s="13">
        <f>SUM(B320:I320)</f>
        <v>0</v>
      </c>
      <c r="K320" s="26">
        <f>SUM(O320:V320)</f>
        <v>0</v>
      </c>
      <c r="L320" s="26">
        <f>SUM(W320:AD320)+SUM(BE320:BL320)</f>
        <v>0</v>
      </c>
      <c r="M320" s="26">
        <f>J319</f>
        <v>0</v>
      </c>
      <c r="N320" s="27">
        <f>IF(M320&gt;0,1,0)</f>
        <v>0</v>
      </c>
      <c r="O320" s="26">
        <f>B319*$B$12/1200</f>
        <v>0</v>
      </c>
      <c r="P320" s="26">
        <f>C319*$C$12/1200</f>
        <v>0</v>
      </c>
      <c r="Q320" s="26">
        <f>D319*$D$12/1200</f>
        <v>0</v>
      </c>
      <c r="R320" s="26">
        <f>E319*$E$12/1200</f>
        <v>0</v>
      </c>
      <c r="S320" s="26">
        <f>F319*$F$12/1200</f>
        <v>0</v>
      </c>
      <c r="T320" s="26">
        <f>G319*$G$12/1200</f>
        <v>0</v>
      </c>
      <c r="U320" s="26">
        <f>H319*$H$12/1200</f>
        <v>0</v>
      </c>
      <c r="V320" s="26">
        <f>I319*$I$12/1200</f>
        <v>0</v>
      </c>
      <c r="W320" s="26">
        <f>IF(B319&gt;0,MIN($B$13,B319+O320,AE320),0)</f>
        <v>0</v>
      </c>
      <c r="X320" s="26">
        <f>IF(C319&gt;0,MIN($C$13,C319+P320,AF320),0)</f>
        <v>0</v>
      </c>
      <c r="Y320" s="26">
        <f>IF(D319&gt;0,MIN($D$13,D319+Q320,AG320),0)</f>
        <v>0</v>
      </c>
      <c r="Z320" s="26">
        <f>IF(E319&gt;0,MIN($E$13,E319+R320,AH320),0)</f>
        <v>0</v>
      </c>
      <c r="AA320" s="26">
        <f>IF(F319&gt;0,MIN($F$13,F319+S320,AI320),0)</f>
        <v>0</v>
      </c>
      <c r="AB320" s="26">
        <f>IF(G319&gt;0,MIN($G$13,G319+T320,AJ320),0)</f>
        <v>0</v>
      </c>
      <c r="AC320" s="26">
        <f>IF(H319&gt;0,MIN($H$13,H319+U320,AK320),0)</f>
        <v>0</v>
      </c>
      <c r="AD320" s="26">
        <f>IF(I319&gt;0,MIN($I$13,I319+V320,AL320),0)</f>
        <v>0</v>
      </c>
      <c r="AE320" s="26">
        <f>$B$19</f>
        <v>795</v>
      </c>
      <c r="AF320" s="26">
        <f>AE320-W320</f>
        <v>795</v>
      </c>
      <c r="AG320" s="26">
        <f>AF320-X320</f>
        <v>795</v>
      </c>
      <c r="AH320" s="26">
        <f>AG320-Y320</f>
        <v>795</v>
      </c>
      <c r="AI320" s="26">
        <f>AH320-Z320</f>
        <v>795</v>
      </c>
      <c r="AJ320" s="26">
        <f>AI320-AA320</f>
        <v>795</v>
      </c>
      <c r="AK320" s="26">
        <f>AJ320-AB320</f>
        <v>795</v>
      </c>
      <c r="AL320" s="26">
        <f>AK320-AC320</f>
        <v>795</v>
      </c>
      <c r="AM320" s="26">
        <f>AL320-AD320</f>
        <v>795</v>
      </c>
      <c r="AN320" s="26">
        <f>B319+O320-W320</f>
        <v>0</v>
      </c>
      <c r="AO320" s="26">
        <f>C319+P320-X320</f>
        <v>0</v>
      </c>
      <c r="AP320" s="26">
        <f>D319+Q320-Y320</f>
        <v>0</v>
      </c>
      <c r="AQ320" s="26">
        <f>E319+R320-Z320</f>
        <v>0</v>
      </c>
      <c r="AR320" s="26">
        <f>F319+S320-AA320</f>
        <v>0</v>
      </c>
      <c r="AS320" s="26">
        <f>G319+T320-AB320</f>
        <v>0</v>
      </c>
      <c r="AT320" s="26">
        <f>H319+U320-AC320</f>
        <v>0</v>
      </c>
      <c r="AU320" s="26">
        <f>I319+V320-AD320</f>
        <v>0</v>
      </c>
      <c r="AV320" s="26">
        <f>AM320</f>
        <v>795</v>
      </c>
      <c r="AW320" s="26">
        <f>AV320-BE320</f>
        <v>795</v>
      </c>
      <c r="AX320" s="26">
        <f>AW320-BF320</f>
        <v>795</v>
      </c>
      <c r="AY320" s="26">
        <f>AX320-BG320</f>
        <v>795</v>
      </c>
      <c r="AZ320" s="26">
        <f>AY320-BH320</f>
        <v>795</v>
      </c>
      <c r="BA320" s="26">
        <f>AZ320-BI320</f>
        <v>795</v>
      </c>
      <c r="BB320" s="26">
        <f>BA320-BJ320</f>
        <v>795</v>
      </c>
      <c r="BC320" s="26">
        <f>BB320-BK320</f>
        <v>795</v>
      </c>
      <c r="BD320" s="26">
        <f>BC320-BL320</f>
        <v>795</v>
      </c>
      <c r="BE320" s="26">
        <f>IF(AV320&gt;0.005,MIN(AV320,INDEX($AN320:$AU320,1,B$32)),0)</f>
        <v>0</v>
      </c>
      <c r="BF320" s="26">
        <f>IF(AW320&gt;0.005,MIN(AW320,INDEX($AN320:$AU320,1,C$32)),0)</f>
        <v>0</v>
      </c>
      <c r="BG320" s="26">
        <f>IF(AX320&gt;0.005,MIN(AX320,INDEX($AN320:$AU320,1,D$32)),0)</f>
        <v>0</v>
      </c>
      <c r="BH320" s="26">
        <f>IF(AY320&gt;0.005,MIN(AY320,INDEX($AN320:$AU320,1,E$32)),0)</f>
        <v>0</v>
      </c>
      <c r="BI320" s="26">
        <f>IF(AZ320&gt;0.005,MIN(AZ320,INDEX($AN320:$AU320,1,F$32)),0)</f>
        <v>0</v>
      </c>
      <c r="BJ320" s="26">
        <f>IF(BA320&gt;0.005,MIN(BA320,INDEX($AN320:$AU320,1,G$32)),0)</f>
        <v>0</v>
      </c>
      <c r="BK320" s="26">
        <f>IF(BB320&gt;0.005,MIN(BB320,INDEX($AN320:$AU320,1,H$32)),0)</f>
        <v>0</v>
      </c>
      <c r="BL320" s="26">
        <f>IF(BC320&gt;0.005,MIN(BC320,INDEX($AN320:$AU320,1,I$32)),0)</f>
        <v>0</v>
      </c>
      <c r="BM320" s="27">
        <f>IF(M320-J320&gt;0.005,1,0)</f>
        <v>0</v>
      </c>
    </row>
    <row r="321">
      <c r="A321" s="14" t="n">
        <v>285</v>
      </c>
      <c r="B321" s="26">
        <f>IF(AN321-INDEX($BE321:$BL321,1,$J$22)&lt;0.5,0,AN321-INDEX($BE321:$BL321,1,$J$22))</f>
        <v>0</v>
      </c>
      <c r="C321" s="26">
        <f>IF(AO321-INDEX($BE321:$BL321,1,$J$23)&lt;0.5,0,AO321-INDEX($BE321:$BL321,1,$J$23))</f>
        <v>0</v>
      </c>
      <c r="D321" s="26">
        <f>IF(AP321-INDEX($BE321:$BL321,1,$J$24)&lt;0.5,0,AP321-INDEX($BE321:$BL321,1,$J$24))</f>
        <v>0</v>
      </c>
      <c r="E321" s="26">
        <f>IF(AQ321-INDEX($BE321:$BL321,1,$J$25)&lt;0.5,0,AQ321-INDEX($BE321:$BL321,1,$J$25))</f>
        <v>0</v>
      </c>
      <c r="F321" s="26">
        <f>IF(AR321-INDEX($BE321:$BL321,1,$J$26)&lt;0.5,0,AR321-INDEX($BE321:$BL321,1,$J$26))</f>
        <v>0</v>
      </c>
      <c r="G321" s="26">
        <f>IF(AS321-INDEX($BE321:$BL321,1,$J$27)&lt;0.5,0,AS321-INDEX($BE321:$BL321,1,$J$27))</f>
        <v>0</v>
      </c>
      <c r="H321" s="26">
        <f>IF(AT321-INDEX($BE321:$BL321,1,$J$28)&lt;0.5,0,AT321-INDEX($BE321:$BL321,1,$J$28))</f>
        <v>0</v>
      </c>
      <c r="I321" s="26">
        <f>IF(AU321-INDEX($BE321:$BL321,1,$J$29)&lt;0.5,0,AU321-INDEX($BE321:$BL321,1,$J$29))</f>
        <v>0</v>
      </c>
      <c r="J321" s="13">
        <f>SUM(B321:I321)</f>
        <v>0</v>
      </c>
      <c r="K321" s="26">
        <f>SUM(O321:V321)</f>
        <v>0</v>
      </c>
      <c r="L321" s="26">
        <f>SUM(W321:AD321)+SUM(BE321:BL321)</f>
        <v>0</v>
      </c>
      <c r="M321" s="26">
        <f>J320</f>
        <v>0</v>
      </c>
      <c r="N321" s="27">
        <f>IF(M321&gt;0,1,0)</f>
        <v>0</v>
      </c>
      <c r="O321" s="26">
        <f>B320*$B$12/1200</f>
        <v>0</v>
      </c>
      <c r="P321" s="26">
        <f>C320*$C$12/1200</f>
        <v>0</v>
      </c>
      <c r="Q321" s="26">
        <f>D320*$D$12/1200</f>
        <v>0</v>
      </c>
      <c r="R321" s="26">
        <f>E320*$E$12/1200</f>
        <v>0</v>
      </c>
      <c r="S321" s="26">
        <f>F320*$F$12/1200</f>
        <v>0</v>
      </c>
      <c r="T321" s="26">
        <f>G320*$G$12/1200</f>
        <v>0</v>
      </c>
      <c r="U321" s="26">
        <f>H320*$H$12/1200</f>
        <v>0</v>
      </c>
      <c r="V321" s="26">
        <f>I320*$I$12/1200</f>
        <v>0</v>
      </c>
      <c r="W321" s="26">
        <f>IF(B320&gt;0,MIN($B$13,B320+O321,AE321),0)</f>
        <v>0</v>
      </c>
      <c r="X321" s="26">
        <f>IF(C320&gt;0,MIN($C$13,C320+P321,AF321),0)</f>
        <v>0</v>
      </c>
      <c r="Y321" s="26">
        <f>IF(D320&gt;0,MIN($D$13,D320+Q321,AG321),0)</f>
        <v>0</v>
      </c>
      <c r="Z321" s="26">
        <f>IF(E320&gt;0,MIN($E$13,E320+R321,AH321),0)</f>
        <v>0</v>
      </c>
      <c r="AA321" s="26">
        <f>IF(F320&gt;0,MIN($F$13,F320+S321,AI321),0)</f>
        <v>0</v>
      </c>
      <c r="AB321" s="26">
        <f>IF(G320&gt;0,MIN($G$13,G320+T321,AJ321),0)</f>
        <v>0</v>
      </c>
      <c r="AC321" s="26">
        <f>IF(H320&gt;0,MIN($H$13,H320+U321,AK321),0)</f>
        <v>0</v>
      </c>
      <c r="AD321" s="26">
        <f>IF(I320&gt;0,MIN($I$13,I320+V321,AL321),0)</f>
        <v>0</v>
      </c>
      <c r="AE321" s="26">
        <f>$B$19</f>
        <v>795</v>
      </c>
      <c r="AF321" s="26">
        <f>AE321-W321</f>
        <v>795</v>
      </c>
      <c r="AG321" s="26">
        <f>AF321-X321</f>
        <v>795</v>
      </c>
      <c r="AH321" s="26">
        <f>AG321-Y321</f>
        <v>795</v>
      </c>
      <c r="AI321" s="26">
        <f>AH321-Z321</f>
        <v>795</v>
      </c>
      <c r="AJ321" s="26">
        <f>AI321-AA321</f>
        <v>795</v>
      </c>
      <c r="AK321" s="26">
        <f>AJ321-AB321</f>
        <v>795</v>
      </c>
      <c r="AL321" s="26">
        <f>AK321-AC321</f>
        <v>795</v>
      </c>
      <c r="AM321" s="26">
        <f>AL321-AD321</f>
        <v>795</v>
      </c>
      <c r="AN321" s="26">
        <f>B320+O321-W321</f>
        <v>0</v>
      </c>
      <c r="AO321" s="26">
        <f>C320+P321-X321</f>
        <v>0</v>
      </c>
      <c r="AP321" s="26">
        <f>D320+Q321-Y321</f>
        <v>0</v>
      </c>
      <c r="AQ321" s="26">
        <f>E320+R321-Z321</f>
        <v>0</v>
      </c>
      <c r="AR321" s="26">
        <f>F320+S321-AA321</f>
        <v>0</v>
      </c>
      <c r="AS321" s="26">
        <f>G320+T321-AB321</f>
        <v>0</v>
      </c>
      <c r="AT321" s="26">
        <f>H320+U321-AC321</f>
        <v>0</v>
      </c>
      <c r="AU321" s="26">
        <f>I320+V321-AD321</f>
        <v>0</v>
      </c>
      <c r="AV321" s="26">
        <f>AM321</f>
        <v>795</v>
      </c>
      <c r="AW321" s="26">
        <f>AV321-BE321</f>
        <v>795</v>
      </c>
      <c r="AX321" s="26">
        <f>AW321-BF321</f>
        <v>795</v>
      </c>
      <c r="AY321" s="26">
        <f>AX321-BG321</f>
        <v>795</v>
      </c>
      <c r="AZ321" s="26">
        <f>AY321-BH321</f>
        <v>795</v>
      </c>
      <c r="BA321" s="26">
        <f>AZ321-BI321</f>
        <v>795</v>
      </c>
      <c r="BB321" s="26">
        <f>BA321-BJ321</f>
        <v>795</v>
      </c>
      <c r="BC321" s="26">
        <f>BB321-BK321</f>
        <v>795</v>
      </c>
      <c r="BD321" s="26">
        <f>BC321-BL321</f>
        <v>795</v>
      </c>
      <c r="BE321" s="26">
        <f>IF(AV321&gt;0.005,MIN(AV321,INDEX($AN321:$AU321,1,B$32)),0)</f>
        <v>0</v>
      </c>
      <c r="BF321" s="26">
        <f>IF(AW321&gt;0.005,MIN(AW321,INDEX($AN321:$AU321,1,C$32)),0)</f>
        <v>0</v>
      </c>
      <c r="BG321" s="26">
        <f>IF(AX321&gt;0.005,MIN(AX321,INDEX($AN321:$AU321,1,D$32)),0)</f>
        <v>0</v>
      </c>
      <c r="BH321" s="26">
        <f>IF(AY321&gt;0.005,MIN(AY321,INDEX($AN321:$AU321,1,E$32)),0)</f>
        <v>0</v>
      </c>
      <c r="BI321" s="26">
        <f>IF(AZ321&gt;0.005,MIN(AZ321,INDEX($AN321:$AU321,1,F$32)),0)</f>
        <v>0</v>
      </c>
      <c r="BJ321" s="26">
        <f>IF(BA321&gt;0.005,MIN(BA321,INDEX($AN321:$AU321,1,G$32)),0)</f>
        <v>0</v>
      </c>
      <c r="BK321" s="26">
        <f>IF(BB321&gt;0.005,MIN(BB321,INDEX($AN321:$AU321,1,H$32)),0)</f>
        <v>0</v>
      </c>
      <c r="BL321" s="26">
        <f>IF(BC321&gt;0.005,MIN(BC321,INDEX($AN321:$AU321,1,I$32)),0)</f>
        <v>0</v>
      </c>
      <c r="BM321" s="27">
        <f>IF(M321-J321&gt;0.005,1,0)</f>
        <v>0</v>
      </c>
    </row>
    <row r="322">
      <c r="A322" s="14" t="n">
        <v>286</v>
      </c>
      <c r="B322" s="26">
        <f>IF(AN322-INDEX($BE322:$BL322,1,$J$22)&lt;0.5,0,AN322-INDEX($BE322:$BL322,1,$J$22))</f>
        <v>0</v>
      </c>
      <c r="C322" s="26">
        <f>IF(AO322-INDEX($BE322:$BL322,1,$J$23)&lt;0.5,0,AO322-INDEX($BE322:$BL322,1,$J$23))</f>
        <v>0</v>
      </c>
      <c r="D322" s="26">
        <f>IF(AP322-INDEX($BE322:$BL322,1,$J$24)&lt;0.5,0,AP322-INDEX($BE322:$BL322,1,$J$24))</f>
        <v>0</v>
      </c>
      <c r="E322" s="26">
        <f>IF(AQ322-INDEX($BE322:$BL322,1,$J$25)&lt;0.5,0,AQ322-INDEX($BE322:$BL322,1,$J$25))</f>
        <v>0</v>
      </c>
      <c r="F322" s="26">
        <f>IF(AR322-INDEX($BE322:$BL322,1,$J$26)&lt;0.5,0,AR322-INDEX($BE322:$BL322,1,$J$26))</f>
        <v>0</v>
      </c>
      <c r="G322" s="26">
        <f>IF(AS322-INDEX($BE322:$BL322,1,$J$27)&lt;0.5,0,AS322-INDEX($BE322:$BL322,1,$J$27))</f>
        <v>0</v>
      </c>
      <c r="H322" s="26">
        <f>IF(AT322-INDEX($BE322:$BL322,1,$J$28)&lt;0.5,0,AT322-INDEX($BE322:$BL322,1,$J$28))</f>
        <v>0</v>
      </c>
      <c r="I322" s="26">
        <f>IF(AU322-INDEX($BE322:$BL322,1,$J$29)&lt;0.5,0,AU322-INDEX($BE322:$BL322,1,$J$29))</f>
        <v>0</v>
      </c>
      <c r="J322" s="13">
        <f>SUM(B322:I322)</f>
        <v>0</v>
      </c>
      <c r="K322" s="26">
        <f>SUM(O322:V322)</f>
        <v>0</v>
      </c>
      <c r="L322" s="26">
        <f>SUM(W322:AD322)+SUM(BE322:BL322)</f>
        <v>0</v>
      </c>
      <c r="M322" s="26">
        <f>J321</f>
        <v>0</v>
      </c>
      <c r="N322" s="27">
        <f>IF(M322&gt;0,1,0)</f>
        <v>0</v>
      </c>
      <c r="O322" s="26">
        <f>B321*$B$12/1200</f>
        <v>0</v>
      </c>
      <c r="P322" s="26">
        <f>C321*$C$12/1200</f>
        <v>0</v>
      </c>
      <c r="Q322" s="26">
        <f>D321*$D$12/1200</f>
        <v>0</v>
      </c>
      <c r="R322" s="26">
        <f>E321*$E$12/1200</f>
        <v>0</v>
      </c>
      <c r="S322" s="26">
        <f>F321*$F$12/1200</f>
        <v>0</v>
      </c>
      <c r="T322" s="26">
        <f>G321*$G$12/1200</f>
        <v>0</v>
      </c>
      <c r="U322" s="26">
        <f>H321*$H$12/1200</f>
        <v>0</v>
      </c>
      <c r="V322" s="26">
        <f>I321*$I$12/1200</f>
        <v>0</v>
      </c>
      <c r="W322" s="26">
        <f>IF(B321&gt;0,MIN($B$13,B321+O322,AE322),0)</f>
        <v>0</v>
      </c>
      <c r="X322" s="26">
        <f>IF(C321&gt;0,MIN($C$13,C321+P322,AF322),0)</f>
        <v>0</v>
      </c>
      <c r="Y322" s="26">
        <f>IF(D321&gt;0,MIN($D$13,D321+Q322,AG322),0)</f>
        <v>0</v>
      </c>
      <c r="Z322" s="26">
        <f>IF(E321&gt;0,MIN($E$13,E321+R322,AH322),0)</f>
        <v>0</v>
      </c>
      <c r="AA322" s="26">
        <f>IF(F321&gt;0,MIN($F$13,F321+S322,AI322),0)</f>
        <v>0</v>
      </c>
      <c r="AB322" s="26">
        <f>IF(G321&gt;0,MIN($G$13,G321+T322,AJ322),0)</f>
        <v>0</v>
      </c>
      <c r="AC322" s="26">
        <f>IF(H321&gt;0,MIN($H$13,H321+U322,AK322),0)</f>
        <v>0</v>
      </c>
      <c r="AD322" s="26">
        <f>IF(I321&gt;0,MIN($I$13,I321+V322,AL322),0)</f>
        <v>0</v>
      </c>
      <c r="AE322" s="26">
        <f>$B$19</f>
        <v>795</v>
      </c>
      <c r="AF322" s="26">
        <f>AE322-W322</f>
        <v>795</v>
      </c>
      <c r="AG322" s="26">
        <f>AF322-X322</f>
        <v>795</v>
      </c>
      <c r="AH322" s="26">
        <f>AG322-Y322</f>
        <v>795</v>
      </c>
      <c r="AI322" s="26">
        <f>AH322-Z322</f>
        <v>795</v>
      </c>
      <c r="AJ322" s="26">
        <f>AI322-AA322</f>
        <v>795</v>
      </c>
      <c r="AK322" s="26">
        <f>AJ322-AB322</f>
        <v>795</v>
      </c>
      <c r="AL322" s="26">
        <f>AK322-AC322</f>
        <v>795</v>
      </c>
      <c r="AM322" s="26">
        <f>AL322-AD322</f>
        <v>795</v>
      </c>
      <c r="AN322" s="26">
        <f>B321+O322-W322</f>
        <v>0</v>
      </c>
      <c r="AO322" s="26">
        <f>C321+P322-X322</f>
        <v>0</v>
      </c>
      <c r="AP322" s="26">
        <f>D321+Q322-Y322</f>
        <v>0</v>
      </c>
      <c r="AQ322" s="26">
        <f>E321+R322-Z322</f>
        <v>0</v>
      </c>
      <c r="AR322" s="26">
        <f>F321+S322-AA322</f>
        <v>0</v>
      </c>
      <c r="AS322" s="26">
        <f>G321+T322-AB322</f>
        <v>0</v>
      </c>
      <c r="AT322" s="26">
        <f>H321+U322-AC322</f>
        <v>0</v>
      </c>
      <c r="AU322" s="26">
        <f>I321+V322-AD322</f>
        <v>0</v>
      </c>
      <c r="AV322" s="26">
        <f>AM322</f>
        <v>795</v>
      </c>
      <c r="AW322" s="26">
        <f>AV322-BE322</f>
        <v>795</v>
      </c>
      <c r="AX322" s="26">
        <f>AW322-BF322</f>
        <v>795</v>
      </c>
      <c r="AY322" s="26">
        <f>AX322-BG322</f>
        <v>795</v>
      </c>
      <c r="AZ322" s="26">
        <f>AY322-BH322</f>
        <v>795</v>
      </c>
      <c r="BA322" s="26">
        <f>AZ322-BI322</f>
        <v>795</v>
      </c>
      <c r="BB322" s="26">
        <f>BA322-BJ322</f>
        <v>795</v>
      </c>
      <c r="BC322" s="26">
        <f>BB322-BK322</f>
        <v>795</v>
      </c>
      <c r="BD322" s="26">
        <f>BC322-BL322</f>
        <v>795</v>
      </c>
      <c r="BE322" s="26">
        <f>IF(AV322&gt;0.005,MIN(AV322,INDEX($AN322:$AU322,1,B$32)),0)</f>
        <v>0</v>
      </c>
      <c r="BF322" s="26">
        <f>IF(AW322&gt;0.005,MIN(AW322,INDEX($AN322:$AU322,1,C$32)),0)</f>
        <v>0</v>
      </c>
      <c r="BG322" s="26">
        <f>IF(AX322&gt;0.005,MIN(AX322,INDEX($AN322:$AU322,1,D$32)),0)</f>
        <v>0</v>
      </c>
      <c r="BH322" s="26">
        <f>IF(AY322&gt;0.005,MIN(AY322,INDEX($AN322:$AU322,1,E$32)),0)</f>
        <v>0</v>
      </c>
      <c r="BI322" s="26">
        <f>IF(AZ322&gt;0.005,MIN(AZ322,INDEX($AN322:$AU322,1,F$32)),0)</f>
        <v>0</v>
      </c>
      <c r="BJ322" s="26">
        <f>IF(BA322&gt;0.005,MIN(BA322,INDEX($AN322:$AU322,1,G$32)),0)</f>
        <v>0</v>
      </c>
      <c r="BK322" s="26">
        <f>IF(BB322&gt;0.005,MIN(BB322,INDEX($AN322:$AU322,1,H$32)),0)</f>
        <v>0</v>
      </c>
      <c r="BL322" s="26">
        <f>IF(BC322&gt;0.005,MIN(BC322,INDEX($AN322:$AU322,1,I$32)),0)</f>
        <v>0</v>
      </c>
      <c r="BM322" s="27">
        <f>IF(M322-J322&gt;0.005,1,0)</f>
        <v>0</v>
      </c>
    </row>
    <row r="323">
      <c r="A323" s="14" t="n">
        <v>287</v>
      </c>
      <c r="B323" s="26">
        <f>IF(AN323-INDEX($BE323:$BL323,1,$J$22)&lt;0.5,0,AN323-INDEX($BE323:$BL323,1,$J$22))</f>
        <v>0</v>
      </c>
      <c r="C323" s="26">
        <f>IF(AO323-INDEX($BE323:$BL323,1,$J$23)&lt;0.5,0,AO323-INDEX($BE323:$BL323,1,$J$23))</f>
        <v>0</v>
      </c>
      <c r="D323" s="26">
        <f>IF(AP323-INDEX($BE323:$BL323,1,$J$24)&lt;0.5,0,AP323-INDEX($BE323:$BL323,1,$J$24))</f>
        <v>0</v>
      </c>
      <c r="E323" s="26">
        <f>IF(AQ323-INDEX($BE323:$BL323,1,$J$25)&lt;0.5,0,AQ323-INDEX($BE323:$BL323,1,$J$25))</f>
        <v>0</v>
      </c>
      <c r="F323" s="26">
        <f>IF(AR323-INDEX($BE323:$BL323,1,$J$26)&lt;0.5,0,AR323-INDEX($BE323:$BL323,1,$J$26))</f>
        <v>0</v>
      </c>
      <c r="G323" s="26">
        <f>IF(AS323-INDEX($BE323:$BL323,1,$J$27)&lt;0.5,0,AS323-INDEX($BE323:$BL323,1,$J$27))</f>
        <v>0</v>
      </c>
      <c r="H323" s="26">
        <f>IF(AT323-INDEX($BE323:$BL323,1,$J$28)&lt;0.5,0,AT323-INDEX($BE323:$BL323,1,$J$28))</f>
        <v>0</v>
      </c>
      <c r="I323" s="26">
        <f>IF(AU323-INDEX($BE323:$BL323,1,$J$29)&lt;0.5,0,AU323-INDEX($BE323:$BL323,1,$J$29))</f>
        <v>0</v>
      </c>
      <c r="J323" s="13">
        <f>SUM(B323:I323)</f>
        <v>0</v>
      </c>
      <c r="K323" s="26">
        <f>SUM(O323:V323)</f>
        <v>0</v>
      </c>
      <c r="L323" s="26">
        <f>SUM(W323:AD323)+SUM(BE323:BL323)</f>
        <v>0</v>
      </c>
      <c r="M323" s="26">
        <f>J322</f>
        <v>0</v>
      </c>
      <c r="N323" s="27">
        <f>IF(M323&gt;0,1,0)</f>
        <v>0</v>
      </c>
      <c r="O323" s="26">
        <f>B322*$B$12/1200</f>
        <v>0</v>
      </c>
      <c r="P323" s="26">
        <f>C322*$C$12/1200</f>
        <v>0</v>
      </c>
      <c r="Q323" s="26">
        <f>D322*$D$12/1200</f>
        <v>0</v>
      </c>
      <c r="R323" s="26">
        <f>E322*$E$12/1200</f>
        <v>0</v>
      </c>
      <c r="S323" s="26">
        <f>F322*$F$12/1200</f>
        <v>0</v>
      </c>
      <c r="T323" s="26">
        <f>G322*$G$12/1200</f>
        <v>0</v>
      </c>
      <c r="U323" s="26">
        <f>H322*$H$12/1200</f>
        <v>0</v>
      </c>
      <c r="V323" s="26">
        <f>I322*$I$12/1200</f>
        <v>0</v>
      </c>
      <c r="W323" s="26">
        <f>IF(B322&gt;0,MIN($B$13,B322+O323,AE323),0)</f>
        <v>0</v>
      </c>
      <c r="X323" s="26">
        <f>IF(C322&gt;0,MIN($C$13,C322+P323,AF323),0)</f>
        <v>0</v>
      </c>
      <c r="Y323" s="26">
        <f>IF(D322&gt;0,MIN($D$13,D322+Q323,AG323),0)</f>
        <v>0</v>
      </c>
      <c r="Z323" s="26">
        <f>IF(E322&gt;0,MIN($E$13,E322+R323,AH323),0)</f>
        <v>0</v>
      </c>
      <c r="AA323" s="26">
        <f>IF(F322&gt;0,MIN($F$13,F322+S323,AI323),0)</f>
        <v>0</v>
      </c>
      <c r="AB323" s="26">
        <f>IF(G322&gt;0,MIN($G$13,G322+T323,AJ323),0)</f>
        <v>0</v>
      </c>
      <c r="AC323" s="26">
        <f>IF(H322&gt;0,MIN($H$13,H322+U323,AK323),0)</f>
        <v>0</v>
      </c>
      <c r="AD323" s="26">
        <f>IF(I322&gt;0,MIN($I$13,I322+V323,AL323),0)</f>
        <v>0</v>
      </c>
      <c r="AE323" s="26">
        <f>$B$19</f>
        <v>795</v>
      </c>
      <c r="AF323" s="26">
        <f>AE323-W323</f>
        <v>795</v>
      </c>
      <c r="AG323" s="26">
        <f>AF323-X323</f>
        <v>795</v>
      </c>
      <c r="AH323" s="26">
        <f>AG323-Y323</f>
        <v>795</v>
      </c>
      <c r="AI323" s="26">
        <f>AH323-Z323</f>
        <v>795</v>
      </c>
      <c r="AJ323" s="26">
        <f>AI323-AA323</f>
        <v>795</v>
      </c>
      <c r="AK323" s="26">
        <f>AJ323-AB323</f>
        <v>795</v>
      </c>
      <c r="AL323" s="26">
        <f>AK323-AC323</f>
        <v>795</v>
      </c>
      <c r="AM323" s="26">
        <f>AL323-AD323</f>
        <v>795</v>
      </c>
      <c r="AN323" s="26">
        <f>B322+O323-W323</f>
        <v>0</v>
      </c>
      <c r="AO323" s="26">
        <f>C322+P323-X323</f>
        <v>0</v>
      </c>
      <c r="AP323" s="26">
        <f>D322+Q323-Y323</f>
        <v>0</v>
      </c>
      <c r="AQ323" s="26">
        <f>E322+R323-Z323</f>
        <v>0</v>
      </c>
      <c r="AR323" s="26">
        <f>F322+S323-AA323</f>
        <v>0</v>
      </c>
      <c r="AS323" s="26">
        <f>G322+T323-AB323</f>
        <v>0</v>
      </c>
      <c r="AT323" s="26">
        <f>H322+U323-AC323</f>
        <v>0</v>
      </c>
      <c r="AU323" s="26">
        <f>I322+V323-AD323</f>
        <v>0</v>
      </c>
      <c r="AV323" s="26">
        <f>AM323</f>
        <v>795</v>
      </c>
      <c r="AW323" s="26">
        <f>AV323-BE323</f>
        <v>795</v>
      </c>
      <c r="AX323" s="26">
        <f>AW323-BF323</f>
        <v>795</v>
      </c>
      <c r="AY323" s="26">
        <f>AX323-BG323</f>
        <v>795</v>
      </c>
      <c r="AZ323" s="26">
        <f>AY323-BH323</f>
        <v>795</v>
      </c>
      <c r="BA323" s="26">
        <f>AZ323-BI323</f>
        <v>795</v>
      </c>
      <c r="BB323" s="26">
        <f>BA323-BJ323</f>
        <v>795</v>
      </c>
      <c r="BC323" s="26">
        <f>BB323-BK323</f>
        <v>795</v>
      </c>
      <c r="BD323" s="26">
        <f>BC323-BL323</f>
        <v>795</v>
      </c>
      <c r="BE323" s="26">
        <f>IF(AV323&gt;0.005,MIN(AV323,INDEX($AN323:$AU323,1,B$32)),0)</f>
        <v>0</v>
      </c>
      <c r="BF323" s="26">
        <f>IF(AW323&gt;0.005,MIN(AW323,INDEX($AN323:$AU323,1,C$32)),0)</f>
        <v>0</v>
      </c>
      <c r="BG323" s="26">
        <f>IF(AX323&gt;0.005,MIN(AX323,INDEX($AN323:$AU323,1,D$32)),0)</f>
        <v>0</v>
      </c>
      <c r="BH323" s="26">
        <f>IF(AY323&gt;0.005,MIN(AY323,INDEX($AN323:$AU323,1,E$32)),0)</f>
        <v>0</v>
      </c>
      <c r="BI323" s="26">
        <f>IF(AZ323&gt;0.005,MIN(AZ323,INDEX($AN323:$AU323,1,F$32)),0)</f>
        <v>0</v>
      </c>
      <c r="BJ323" s="26">
        <f>IF(BA323&gt;0.005,MIN(BA323,INDEX($AN323:$AU323,1,G$32)),0)</f>
        <v>0</v>
      </c>
      <c r="BK323" s="26">
        <f>IF(BB323&gt;0.005,MIN(BB323,INDEX($AN323:$AU323,1,H$32)),0)</f>
        <v>0</v>
      </c>
      <c r="BL323" s="26">
        <f>IF(BC323&gt;0.005,MIN(BC323,INDEX($AN323:$AU323,1,I$32)),0)</f>
        <v>0</v>
      </c>
      <c r="BM323" s="27">
        <f>IF(M323-J323&gt;0.005,1,0)</f>
        <v>0</v>
      </c>
    </row>
    <row r="324">
      <c r="A324" s="14" t="n">
        <v>288</v>
      </c>
      <c r="B324" s="26">
        <f>IF(AN324-INDEX($BE324:$BL324,1,$J$22)&lt;0.5,0,AN324-INDEX($BE324:$BL324,1,$J$22))</f>
        <v>0</v>
      </c>
      <c r="C324" s="26">
        <f>IF(AO324-INDEX($BE324:$BL324,1,$J$23)&lt;0.5,0,AO324-INDEX($BE324:$BL324,1,$J$23))</f>
        <v>0</v>
      </c>
      <c r="D324" s="26">
        <f>IF(AP324-INDEX($BE324:$BL324,1,$J$24)&lt;0.5,0,AP324-INDEX($BE324:$BL324,1,$J$24))</f>
        <v>0</v>
      </c>
      <c r="E324" s="26">
        <f>IF(AQ324-INDEX($BE324:$BL324,1,$J$25)&lt;0.5,0,AQ324-INDEX($BE324:$BL324,1,$J$25))</f>
        <v>0</v>
      </c>
      <c r="F324" s="26">
        <f>IF(AR324-INDEX($BE324:$BL324,1,$J$26)&lt;0.5,0,AR324-INDEX($BE324:$BL324,1,$J$26))</f>
        <v>0</v>
      </c>
      <c r="G324" s="26">
        <f>IF(AS324-INDEX($BE324:$BL324,1,$J$27)&lt;0.5,0,AS324-INDEX($BE324:$BL324,1,$J$27))</f>
        <v>0</v>
      </c>
      <c r="H324" s="26">
        <f>IF(AT324-INDEX($BE324:$BL324,1,$J$28)&lt;0.5,0,AT324-INDEX($BE324:$BL324,1,$J$28))</f>
        <v>0</v>
      </c>
      <c r="I324" s="26">
        <f>IF(AU324-INDEX($BE324:$BL324,1,$J$29)&lt;0.5,0,AU324-INDEX($BE324:$BL324,1,$J$29))</f>
        <v>0</v>
      </c>
      <c r="J324" s="13">
        <f>SUM(B324:I324)</f>
        <v>0</v>
      </c>
      <c r="K324" s="26">
        <f>SUM(O324:V324)</f>
        <v>0</v>
      </c>
      <c r="L324" s="26">
        <f>SUM(W324:AD324)+SUM(BE324:BL324)</f>
        <v>0</v>
      </c>
      <c r="M324" s="26">
        <f>J323</f>
        <v>0</v>
      </c>
      <c r="N324" s="27">
        <f>IF(M324&gt;0,1,0)</f>
        <v>0</v>
      </c>
      <c r="O324" s="26">
        <f>B323*$B$12/1200</f>
        <v>0</v>
      </c>
      <c r="P324" s="26">
        <f>C323*$C$12/1200</f>
        <v>0</v>
      </c>
      <c r="Q324" s="26">
        <f>D323*$D$12/1200</f>
        <v>0</v>
      </c>
      <c r="R324" s="26">
        <f>E323*$E$12/1200</f>
        <v>0</v>
      </c>
      <c r="S324" s="26">
        <f>F323*$F$12/1200</f>
        <v>0</v>
      </c>
      <c r="T324" s="26">
        <f>G323*$G$12/1200</f>
        <v>0</v>
      </c>
      <c r="U324" s="26">
        <f>H323*$H$12/1200</f>
        <v>0</v>
      </c>
      <c r="V324" s="26">
        <f>I323*$I$12/1200</f>
        <v>0</v>
      </c>
      <c r="W324" s="26">
        <f>IF(B323&gt;0,MIN($B$13,B323+O324,AE324),0)</f>
        <v>0</v>
      </c>
      <c r="X324" s="26">
        <f>IF(C323&gt;0,MIN($C$13,C323+P324,AF324),0)</f>
        <v>0</v>
      </c>
      <c r="Y324" s="26">
        <f>IF(D323&gt;0,MIN($D$13,D323+Q324,AG324),0)</f>
        <v>0</v>
      </c>
      <c r="Z324" s="26">
        <f>IF(E323&gt;0,MIN($E$13,E323+R324,AH324),0)</f>
        <v>0</v>
      </c>
      <c r="AA324" s="26">
        <f>IF(F323&gt;0,MIN($F$13,F323+S324,AI324),0)</f>
        <v>0</v>
      </c>
      <c r="AB324" s="26">
        <f>IF(G323&gt;0,MIN($G$13,G323+T324,AJ324),0)</f>
        <v>0</v>
      </c>
      <c r="AC324" s="26">
        <f>IF(H323&gt;0,MIN($H$13,H323+U324,AK324),0)</f>
        <v>0</v>
      </c>
      <c r="AD324" s="26">
        <f>IF(I323&gt;0,MIN($I$13,I323+V324,AL324),0)</f>
        <v>0</v>
      </c>
      <c r="AE324" s="26">
        <f>$B$19</f>
        <v>795</v>
      </c>
      <c r="AF324" s="26">
        <f>AE324-W324</f>
        <v>795</v>
      </c>
      <c r="AG324" s="26">
        <f>AF324-X324</f>
        <v>795</v>
      </c>
      <c r="AH324" s="26">
        <f>AG324-Y324</f>
        <v>795</v>
      </c>
      <c r="AI324" s="26">
        <f>AH324-Z324</f>
        <v>795</v>
      </c>
      <c r="AJ324" s="26">
        <f>AI324-AA324</f>
        <v>795</v>
      </c>
      <c r="AK324" s="26">
        <f>AJ324-AB324</f>
        <v>795</v>
      </c>
      <c r="AL324" s="26">
        <f>AK324-AC324</f>
        <v>795</v>
      </c>
      <c r="AM324" s="26">
        <f>AL324-AD324</f>
        <v>795</v>
      </c>
      <c r="AN324" s="26">
        <f>B323+O324-W324</f>
        <v>0</v>
      </c>
      <c r="AO324" s="26">
        <f>C323+P324-X324</f>
        <v>0</v>
      </c>
      <c r="AP324" s="26">
        <f>D323+Q324-Y324</f>
        <v>0</v>
      </c>
      <c r="AQ324" s="26">
        <f>E323+R324-Z324</f>
        <v>0</v>
      </c>
      <c r="AR324" s="26">
        <f>F323+S324-AA324</f>
        <v>0</v>
      </c>
      <c r="AS324" s="26">
        <f>G323+T324-AB324</f>
        <v>0</v>
      </c>
      <c r="AT324" s="26">
        <f>H323+U324-AC324</f>
        <v>0</v>
      </c>
      <c r="AU324" s="26">
        <f>I323+V324-AD324</f>
        <v>0</v>
      </c>
      <c r="AV324" s="26">
        <f>AM324</f>
        <v>795</v>
      </c>
      <c r="AW324" s="26">
        <f>AV324-BE324</f>
        <v>795</v>
      </c>
      <c r="AX324" s="26">
        <f>AW324-BF324</f>
        <v>795</v>
      </c>
      <c r="AY324" s="26">
        <f>AX324-BG324</f>
        <v>795</v>
      </c>
      <c r="AZ324" s="26">
        <f>AY324-BH324</f>
        <v>795</v>
      </c>
      <c r="BA324" s="26">
        <f>AZ324-BI324</f>
        <v>795</v>
      </c>
      <c r="BB324" s="26">
        <f>BA324-BJ324</f>
        <v>795</v>
      </c>
      <c r="BC324" s="26">
        <f>BB324-BK324</f>
        <v>795</v>
      </c>
      <c r="BD324" s="26">
        <f>BC324-BL324</f>
        <v>795</v>
      </c>
      <c r="BE324" s="26">
        <f>IF(AV324&gt;0.005,MIN(AV324,INDEX($AN324:$AU324,1,B$32)),0)</f>
        <v>0</v>
      </c>
      <c r="BF324" s="26">
        <f>IF(AW324&gt;0.005,MIN(AW324,INDEX($AN324:$AU324,1,C$32)),0)</f>
        <v>0</v>
      </c>
      <c r="BG324" s="26">
        <f>IF(AX324&gt;0.005,MIN(AX324,INDEX($AN324:$AU324,1,D$32)),0)</f>
        <v>0</v>
      </c>
      <c r="BH324" s="26">
        <f>IF(AY324&gt;0.005,MIN(AY324,INDEX($AN324:$AU324,1,E$32)),0)</f>
        <v>0</v>
      </c>
      <c r="BI324" s="26">
        <f>IF(AZ324&gt;0.005,MIN(AZ324,INDEX($AN324:$AU324,1,F$32)),0)</f>
        <v>0</v>
      </c>
      <c r="BJ324" s="26">
        <f>IF(BA324&gt;0.005,MIN(BA324,INDEX($AN324:$AU324,1,G$32)),0)</f>
        <v>0</v>
      </c>
      <c r="BK324" s="26">
        <f>IF(BB324&gt;0.005,MIN(BB324,INDEX($AN324:$AU324,1,H$32)),0)</f>
        <v>0</v>
      </c>
      <c r="BL324" s="26">
        <f>IF(BC324&gt;0.005,MIN(BC324,INDEX($AN324:$AU324,1,I$32)),0)</f>
        <v>0</v>
      </c>
      <c r="BM324" s="27">
        <f>IF(M324-J324&gt;0.005,1,0)</f>
        <v>0</v>
      </c>
    </row>
    <row r="325">
      <c r="A325" s="14" t="n">
        <v>289</v>
      </c>
      <c r="B325" s="26">
        <f>IF(AN325-INDEX($BE325:$BL325,1,$J$22)&lt;0.5,0,AN325-INDEX($BE325:$BL325,1,$J$22))</f>
        <v>0</v>
      </c>
      <c r="C325" s="26">
        <f>IF(AO325-INDEX($BE325:$BL325,1,$J$23)&lt;0.5,0,AO325-INDEX($BE325:$BL325,1,$J$23))</f>
        <v>0</v>
      </c>
      <c r="D325" s="26">
        <f>IF(AP325-INDEX($BE325:$BL325,1,$J$24)&lt;0.5,0,AP325-INDEX($BE325:$BL325,1,$J$24))</f>
        <v>0</v>
      </c>
      <c r="E325" s="26">
        <f>IF(AQ325-INDEX($BE325:$BL325,1,$J$25)&lt;0.5,0,AQ325-INDEX($BE325:$BL325,1,$J$25))</f>
        <v>0</v>
      </c>
      <c r="F325" s="26">
        <f>IF(AR325-INDEX($BE325:$BL325,1,$J$26)&lt;0.5,0,AR325-INDEX($BE325:$BL325,1,$J$26))</f>
        <v>0</v>
      </c>
      <c r="G325" s="26">
        <f>IF(AS325-INDEX($BE325:$BL325,1,$J$27)&lt;0.5,0,AS325-INDEX($BE325:$BL325,1,$J$27))</f>
        <v>0</v>
      </c>
      <c r="H325" s="26">
        <f>IF(AT325-INDEX($BE325:$BL325,1,$J$28)&lt;0.5,0,AT325-INDEX($BE325:$BL325,1,$J$28))</f>
        <v>0</v>
      </c>
      <c r="I325" s="26">
        <f>IF(AU325-INDEX($BE325:$BL325,1,$J$29)&lt;0.5,0,AU325-INDEX($BE325:$BL325,1,$J$29))</f>
        <v>0</v>
      </c>
      <c r="J325" s="13">
        <f>SUM(B325:I325)</f>
        <v>0</v>
      </c>
      <c r="K325" s="26">
        <f>SUM(O325:V325)</f>
        <v>0</v>
      </c>
      <c r="L325" s="26">
        <f>SUM(W325:AD325)+SUM(BE325:BL325)</f>
        <v>0</v>
      </c>
      <c r="M325" s="26">
        <f>J324</f>
        <v>0</v>
      </c>
      <c r="N325" s="27">
        <f>IF(M325&gt;0,1,0)</f>
        <v>0</v>
      </c>
      <c r="O325" s="26">
        <f>B324*$B$12/1200</f>
        <v>0</v>
      </c>
      <c r="P325" s="26">
        <f>C324*$C$12/1200</f>
        <v>0</v>
      </c>
      <c r="Q325" s="26">
        <f>D324*$D$12/1200</f>
        <v>0</v>
      </c>
      <c r="R325" s="26">
        <f>E324*$E$12/1200</f>
        <v>0</v>
      </c>
      <c r="S325" s="26">
        <f>F324*$F$12/1200</f>
        <v>0</v>
      </c>
      <c r="T325" s="26">
        <f>G324*$G$12/1200</f>
        <v>0</v>
      </c>
      <c r="U325" s="26">
        <f>H324*$H$12/1200</f>
        <v>0</v>
      </c>
      <c r="V325" s="26">
        <f>I324*$I$12/1200</f>
        <v>0</v>
      </c>
      <c r="W325" s="26">
        <f>IF(B324&gt;0,MIN($B$13,B324+O325,AE325),0)</f>
        <v>0</v>
      </c>
      <c r="X325" s="26">
        <f>IF(C324&gt;0,MIN($C$13,C324+P325,AF325),0)</f>
        <v>0</v>
      </c>
      <c r="Y325" s="26">
        <f>IF(D324&gt;0,MIN($D$13,D324+Q325,AG325),0)</f>
        <v>0</v>
      </c>
      <c r="Z325" s="26">
        <f>IF(E324&gt;0,MIN($E$13,E324+R325,AH325),0)</f>
        <v>0</v>
      </c>
      <c r="AA325" s="26">
        <f>IF(F324&gt;0,MIN($F$13,F324+S325,AI325),0)</f>
        <v>0</v>
      </c>
      <c r="AB325" s="26">
        <f>IF(G324&gt;0,MIN($G$13,G324+T325,AJ325),0)</f>
        <v>0</v>
      </c>
      <c r="AC325" s="26">
        <f>IF(H324&gt;0,MIN($H$13,H324+U325,AK325),0)</f>
        <v>0</v>
      </c>
      <c r="AD325" s="26">
        <f>IF(I324&gt;0,MIN($I$13,I324+V325,AL325),0)</f>
        <v>0</v>
      </c>
      <c r="AE325" s="26">
        <f>$B$19</f>
        <v>795</v>
      </c>
      <c r="AF325" s="26">
        <f>AE325-W325</f>
        <v>795</v>
      </c>
      <c r="AG325" s="26">
        <f>AF325-X325</f>
        <v>795</v>
      </c>
      <c r="AH325" s="26">
        <f>AG325-Y325</f>
        <v>795</v>
      </c>
      <c r="AI325" s="26">
        <f>AH325-Z325</f>
        <v>795</v>
      </c>
      <c r="AJ325" s="26">
        <f>AI325-AA325</f>
        <v>795</v>
      </c>
      <c r="AK325" s="26">
        <f>AJ325-AB325</f>
        <v>795</v>
      </c>
      <c r="AL325" s="26">
        <f>AK325-AC325</f>
        <v>795</v>
      </c>
      <c r="AM325" s="26">
        <f>AL325-AD325</f>
        <v>795</v>
      </c>
      <c r="AN325" s="26">
        <f>B324+O325-W325</f>
        <v>0</v>
      </c>
      <c r="AO325" s="26">
        <f>C324+P325-X325</f>
        <v>0</v>
      </c>
      <c r="AP325" s="26">
        <f>D324+Q325-Y325</f>
        <v>0</v>
      </c>
      <c r="AQ325" s="26">
        <f>E324+R325-Z325</f>
        <v>0</v>
      </c>
      <c r="AR325" s="26">
        <f>F324+S325-AA325</f>
        <v>0</v>
      </c>
      <c r="AS325" s="26">
        <f>G324+T325-AB325</f>
        <v>0</v>
      </c>
      <c r="AT325" s="26">
        <f>H324+U325-AC325</f>
        <v>0</v>
      </c>
      <c r="AU325" s="26">
        <f>I324+V325-AD325</f>
        <v>0</v>
      </c>
      <c r="AV325" s="26">
        <f>AM325</f>
        <v>795</v>
      </c>
      <c r="AW325" s="26">
        <f>AV325-BE325</f>
        <v>795</v>
      </c>
      <c r="AX325" s="26">
        <f>AW325-BF325</f>
        <v>795</v>
      </c>
      <c r="AY325" s="26">
        <f>AX325-BG325</f>
        <v>795</v>
      </c>
      <c r="AZ325" s="26">
        <f>AY325-BH325</f>
        <v>795</v>
      </c>
      <c r="BA325" s="26">
        <f>AZ325-BI325</f>
        <v>795</v>
      </c>
      <c r="BB325" s="26">
        <f>BA325-BJ325</f>
        <v>795</v>
      </c>
      <c r="BC325" s="26">
        <f>BB325-BK325</f>
        <v>795</v>
      </c>
      <c r="BD325" s="26">
        <f>BC325-BL325</f>
        <v>795</v>
      </c>
      <c r="BE325" s="26">
        <f>IF(AV325&gt;0.005,MIN(AV325,INDEX($AN325:$AU325,1,B$32)),0)</f>
        <v>0</v>
      </c>
      <c r="BF325" s="26">
        <f>IF(AW325&gt;0.005,MIN(AW325,INDEX($AN325:$AU325,1,C$32)),0)</f>
        <v>0</v>
      </c>
      <c r="BG325" s="26">
        <f>IF(AX325&gt;0.005,MIN(AX325,INDEX($AN325:$AU325,1,D$32)),0)</f>
        <v>0</v>
      </c>
      <c r="BH325" s="26">
        <f>IF(AY325&gt;0.005,MIN(AY325,INDEX($AN325:$AU325,1,E$32)),0)</f>
        <v>0</v>
      </c>
      <c r="BI325" s="26">
        <f>IF(AZ325&gt;0.005,MIN(AZ325,INDEX($AN325:$AU325,1,F$32)),0)</f>
        <v>0</v>
      </c>
      <c r="BJ325" s="26">
        <f>IF(BA325&gt;0.005,MIN(BA325,INDEX($AN325:$AU325,1,G$32)),0)</f>
        <v>0</v>
      </c>
      <c r="BK325" s="26">
        <f>IF(BB325&gt;0.005,MIN(BB325,INDEX($AN325:$AU325,1,H$32)),0)</f>
        <v>0</v>
      </c>
      <c r="BL325" s="26">
        <f>IF(BC325&gt;0.005,MIN(BC325,INDEX($AN325:$AU325,1,I$32)),0)</f>
        <v>0</v>
      </c>
      <c r="BM325" s="27">
        <f>IF(M325-J325&gt;0.005,1,0)</f>
        <v>0</v>
      </c>
    </row>
    <row r="326">
      <c r="A326" s="14" t="n">
        <v>290</v>
      </c>
      <c r="B326" s="26">
        <f>IF(AN326-INDEX($BE326:$BL326,1,$J$22)&lt;0.5,0,AN326-INDEX($BE326:$BL326,1,$J$22))</f>
        <v>0</v>
      </c>
      <c r="C326" s="26">
        <f>IF(AO326-INDEX($BE326:$BL326,1,$J$23)&lt;0.5,0,AO326-INDEX($BE326:$BL326,1,$J$23))</f>
        <v>0</v>
      </c>
      <c r="D326" s="26">
        <f>IF(AP326-INDEX($BE326:$BL326,1,$J$24)&lt;0.5,0,AP326-INDEX($BE326:$BL326,1,$J$24))</f>
        <v>0</v>
      </c>
      <c r="E326" s="26">
        <f>IF(AQ326-INDEX($BE326:$BL326,1,$J$25)&lt;0.5,0,AQ326-INDEX($BE326:$BL326,1,$J$25))</f>
        <v>0</v>
      </c>
      <c r="F326" s="26">
        <f>IF(AR326-INDEX($BE326:$BL326,1,$J$26)&lt;0.5,0,AR326-INDEX($BE326:$BL326,1,$J$26))</f>
        <v>0</v>
      </c>
      <c r="G326" s="26">
        <f>IF(AS326-INDEX($BE326:$BL326,1,$J$27)&lt;0.5,0,AS326-INDEX($BE326:$BL326,1,$J$27))</f>
        <v>0</v>
      </c>
      <c r="H326" s="26">
        <f>IF(AT326-INDEX($BE326:$BL326,1,$J$28)&lt;0.5,0,AT326-INDEX($BE326:$BL326,1,$J$28))</f>
        <v>0</v>
      </c>
      <c r="I326" s="26">
        <f>IF(AU326-INDEX($BE326:$BL326,1,$J$29)&lt;0.5,0,AU326-INDEX($BE326:$BL326,1,$J$29))</f>
        <v>0</v>
      </c>
      <c r="J326" s="13">
        <f>SUM(B326:I326)</f>
        <v>0</v>
      </c>
      <c r="K326" s="26">
        <f>SUM(O326:V326)</f>
        <v>0</v>
      </c>
      <c r="L326" s="26">
        <f>SUM(W326:AD326)+SUM(BE326:BL326)</f>
        <v>0</v>
      </c>
      <c r="M326" s="26">
        <f>J325</f>
        <v>0</v>
      </c>
      <c r="N326" s="27">
        <f>IF(M326&gt;0,1,0)</f>
        <v>0</v>
      </c>
      <c r="O326" s="26">
        <f>B325*$B$12/1200</f>
        <v>0</v>
      </c>
      <c r="P326" s="26">
        <f>C325*$C$12/1200</f>
        <v>0</v>
      </c>
      <c r="Q326" s="26">
        <f>D325*$D$12/1200</f>
        <v>0</v>
      </c>
      <c r="R326" s="26">
        <f>E325*$E$12/1200</f>
        <v>0</v>
      </c>
      <c r="S326" s="26">
        <f>F325*$F$12/1200</f>
        <v>0</v>
      </c>
      <c r="T326" s="26">
        <f>G325*$G$12/1200</f>
        <v>0</v>
      </c>
      <c r="U326" s="26">
        <f>H325*$H$12/1200</f>
        <v>0</v>
      </c>
      <c r="V326" s="26">
        <f>I325*$I$12/1200</f>
        <v>0</v>
      </c>
      <c r="W326" s="26">
        <f>IF(B325&gt;0,MIN($B$13,B325+O326,AE326),0)</f>
        <v>0</v>
      </c>
      <c r="X326" s="26">
        <f>IF(C325&gt;0,MIN($C$13,C325+P326,AF326),0)</f>
        <v>0</v>
      </c>
      <c r="Y326" s="26">
        <f>IF(D325&gt;0,MIN($D$13,D325+Q326,AG326),0)</f>
        <v>0</v>
      </c>
      <c r="Z326" s="26">
        <f>IF(E325&gt;0,MIN($E$13,E325+R326,AH326),0)</f>
        <v>0</v>
      </c>
      <c r="AA326" s="26">
        <f>IF(F325&gt;0,MIN($F$13,F325+S326,AI326),0)</f>
        <v>0</v>
      </c>
      <c r="AB326" s="26">
        <f>IF(G325&gt;0,MIN($G$13,G325+T326,AJ326),0)</f>
        <v>0</v>
      </c>
      <c r="AC326" s="26">
        <f>IF(H325&gt;0,MIN($H$13,H325+U326,AK326),0)</f>
        <v>0</v>
      </c>
      <c r="AD326" s="26">
        <f>IF(I325&gt;0,MIN($I$13,I325+V326,AL326),0)</f>
        <v>0</v>
      </c>
      <c r="AE326" s="26">
        <f>$B$19</f>
        <v>795</v>
      </c>
      <c r="AF326" s="26">
        <f>AE326-W326</f>
        <v>795</v>
      </c>
      <c r="AG326" s="26">
        <f>AF326-X326</f>
        <v>795</v>
      </c>
      <c r="AH326" s="26">
        <f>AG326-Y326</f>
        <v>795</v>
      </c>
      <c r="AI326" s="26">
        <f>AH326-Z326</f>
        <v>795</v>
      </c>
      <c r="AJ326" s="26">
        <f>AI326-AA326</f>
        <v>795</v>
      </c>
      <c r="AK326" s="26">
        <f>AJ326-AB326</f>
        <v>795</v>
      </c>
      <c r="AL326" s="26">
        <f>AK326-AC326</f>
        <v>795</v>
      </c>
      <c r="AM326" s="26">
        <f>AL326-AD326</f>
        <v>795</v>
      </c>
      <c r="AN326" s="26">
        <f>B325+O326-W326</f>
        <v>0</v>
      </c>
      <c r="AO326" s="26">
        <f>C325+P326-X326</f>
        <v>0</v>
      </c>
      <c r="AP326" s="26">
        <f>D325+Q326-Y326</f>
        <v>0</v>
      </c>
      <c r="AQ326" s="26">
        <f>E325+R326-Z326</f>
        <v>0</v>
      </c>
      <c r="AR326" s="26">
        <f>F325+S326-AA326</f>
        <v>0</v>
      </c>
      <c r="AS326" s="26">
        <f>G325+T326-AB326</f>
        <v>0</v>
      </c>
      <c r="AT326" s="26">
        <f>H325+U326-AC326</f>
        <v>0</v>
      </c>
      <c r="AU326" s="26">
        <f>I325+V326-AD326</f>
        <v>0</v>
      </c>
      <c r="AV326" s="26">
        <f>AM326</f>
        <v>795</v>
      </c>
      <c r="AW326" s="26">
        <f>AV326-BE326</f>
        <v>795</v>
      </c>
      <c r="AX326" s="26">
        <f>AW326-BF326</f>
        <v>795</v>
      </c>
      <c r="AY326" s="26">
        <f>AX326-BG326</f>
        <v>795</v>
      </c>
      <c r="AZ326" s="26">
        <f>AY326-BH326</f>
        <v>795</v>
      </c>
      <c r="BA326" s="26">
        <f>AZ326-BI326</f>
        <v>795</v>
      </c>
      <c r="BB326" s="26">
        <f>BA326-BJ326</f>
        <v>795</v>
      </c>
      <c r="BC326" s="26">
        <f>BB326-BK326</f>
        <v>795</v>
      </c>
      <c r="BD326" s="26">
        <f>BC326-BL326</f>
        <v>795</v>
      </c>
      <c r="BE326" s="26">
        <f>IF(AV326&gt;0.005,MIN(AV326,INDEX($AN326:$AU326,1,B$32)),0)</f>
        <v>0</v>
      </c>
      <c r="BF326" s="26">
        <f>IF(AW326&gt;0.005,MIN(AW326,INDEX($AN326:$AU326,1,C$32)),0)</f>
        <v>0</v>
      </c>
      <c r="BG326" s="26">
        <f>IF(AX326&gt;0.005,MIN(AX326,INDEX($AN326:$AU326,1,D$32)),0)</f>
        <v>0</v>
      </c>
      <c r="BH326" s="26">
        <f>IF(AY326&gt;0.005,MIN(AY326,INDEX($AN326:$AU326,1,E$32)),0)</f>
        <v>0</v>
      </c>
      <c r="BI326" s="26">
        <f>IF(AZ326&gt;0.005,MIN(AZ326,INDEX($AN326:$AU326,1,F$32)),0)</f>
        <v>0</v>
      </c>
      <c r="BJ326" s="26">
        <f>IF(BA326&gt;0.005,MIN(BA326,INDEX($AN326:$AU326,1,G$32)),0)</f>
        <v>0</v>
      </c>
      <c r="BK326" s="26">
        <f>IF(BB326&gt;0.005,MIN(BB326,INDEX($AN326:$AU326,1,H$32)),0)</f>
        <v>0</v>
      </c>
      <c r="BL326" s="26">
        <f>IF(BC326&gt;0.005,MIN(BC326,INDEX($AN326:$AU326,1,I$32)),0)</f>
        <v>0</v>
      </c>
      <c r="BM326" s="27">
        <f>IF(M326-J326&gt;0.005,1,0)</f>
        <v>0</v>
      </c>
    </row>
    <row r="327">
      <c r="A327" s="14" t="n">
        <v>291</v>
      </c>
      <c r="B327" s="26">
        <f>IF(AN327-INDEX($BE327:$BL327,1,$J$22)&lt;0.5,0,AN327-INDEX($BE327:$BL327,1,$J$22))</f>
        <v>0</v>
      </c>
      <c r="C327" s="26">
        <f>IF(AO327-INDEX($BE327:$BL327,1,$J$23)&lt;0.5,0,AO327-INDEX($BE327:$BL327,1,$J$23))</f>
        <v>0</v>
      </c>
      <c r="D327" s="26">
        <f>IF(AP327-INDEX($BE327:$BL327,1,$J$24)&lt;0.5,0,AP327-INDEX($BE327:$BL327,1,$J$24))</f>
        <v>0</v>
      </c>
      <c r="E327" s="26">
        <f>IF(AQ327-INDEX($BE327:$BL327,1,$J$25)&lt;0.5,0,AQ327-INDEX($BE327:$BL327,1,$J$25))</f>
        <v>0</v>
      </c>
      <c r="F327" s="26">
        <f>IF(AR327-INDEX($BE327:$BL327,1,$J$26)&lt;0.5,0,AR327-INDEX($BE327:$BL327,1,$J$26))</f>
        <v>0</v>
      </c>
      <c r="G327" s="26">
        <f>IF(AS327-INDEX($BE327:$BL327,1,$J$27)&lt;0.5,0,AS327-INDEX($BE327:$BL327,1,$J$27))</f>
        <v>0</v>
      </c>
      <c r="H327" s="26">
        <f>IF(AT327-INDEX($BE327:$BL327,1,$J$28)&lt;0.5,0,AT327-INDEX($BE327:$BL327,1,$J$28))</f>
        <v>0</v>
      </c>
      <c r="I327" s="26">
        <f>IF(AU327-INDEX($BE327:$BL327,1,$J$29)&lt;0.5,0,AU327-INDEX($BE327:$BL327,1,$J$29))</f>
        <v>0</v>
      </c>
      <c r="J327" s="13">
        <f>SUM(B327:I327)</f>
        <v>0</v>
      </c>
      <c r="K327" s="26">
        <f>SUM(O327:V327)</f>
        <v>0</v>
      </c>
      <c r="L327" s="26">
        <f>SUM(W327:AD327)+SUM(BE327:BL327)</f>
        <v>0</v>
      </c>
      <c r="M327" s="26">
        <f>J326</f>
        <v>0</v>
      </c>
      <c r="N327" s="27">
        <f>IF(M327&gt;0,1,0)</f>
        <v>0</v>
      </c>
      <c r="O327" s="26">
        <f>B326*$B$12/1200</f>
        <v>0</v>
      </c>
      <c r="P327" s="26">
        <f>C326*$C$12/1200</f>
        <v>0</v>
      </c>
      <c r="Q327" s="26">
        <f>D326*$D$12/1200</f>
        <v>0</v>
      </c>
      <c r="R327" s="26">
        <f>E326*$E$12/1200</f>
        <v>0</v>
      </c>
      <c r="S327" s="26">
        <f>F326*$F$12/1200</f>
        <v>0</v>
      </c>
      <c r="T327" s="26">
        <f>G326*$G$12/1200</f>
        <v>0</v>
      </c>
      <c r="U327" s="26">
        <f>H326*$H$12/1200</f>
        <v>0</v>
      </c>
      <c r="V327" s="26">
        <f>I326*$I$12/1200</f>
        <v>0</v>
      </c>
      <c r="W327" s="26">
        <f>IF(B326&gt;0,MIN($B$13,B326+O327,AE327),0)</f>
        <v>0</v>
      </c>
      <c r="X327" s="26">
        <f>IF(C326&gt;0,MIN($C$13,C326+P327,AF327),0)</f>
        <v>0</v>
      </c>
      <c r="Y327" s="26">
        <f>IF(D326&gt;0,MIN($D$13,D326+Q327,AG327),0)</f>
        <v>0</v>
      </c>
      <c r="Z327" s="26">
        <f>IF(E326&gt;0,MIN($E$13,E326+R327,AH327),0)</f>
        <v>0</v>
      </c>
      <c r="AA327" s="26">
        <f>IF(F326&gt;0,MIN($F$13,F326+S327,AI327),0)</f>
        <v>0</v>
      </c>
      <c r="AB327" s="26">
        <f>IF(G326&gt;0,MIN($G$13,G326+T327,AJ327),0)</f>
        <v>0</v>
      </c>
      <c r="AC327" s="26">
        <f>IF(H326&gt;0,MIN($H$13,H326+U327,AK327),0)</f>
        <v>0</v>
      </c>
      <c r="AD327" s="26">
        <f>IF(I326&gt;0,MIN($I$13,I326+V327,AL327),0)</f>
        <v>0</v>
      </c>
      <c r="AE327" s="26">
        <f>$B$19</f>
        <v>795</v>
      </c>
      <c r="AF327" s="26">
        <f>AE327-W327</f>
        <v>795</v>
      </c>
      <c r="AG327" s="26">
        <f>AF327-X327</f>
        <v>795</v>
      </c>
      <c r="AH327" s="26">
        <f>AG327-Y327</f>
        <v>795</v>
      </c>
      <c r="AI327" s="26">
        <f>AH327-Z327</f>
        <v>795</v>
      </c>
      <c r="AJ327" s="26">
        <f>AI327-AA327</f>
        <v>795</v>
      </c>
      <c r="AK327" s="26">
        <f>AJ327-AB327</f>
        <v>795</v>
      </c>
      <c r="AL327" s="26">
        <f>AK327-AC327</f>
        <v>795</v>
      </c>
      <c r="AM327" s="26">
        <f>AL327-AD327</f>
        <v>795</v>
      </c>
      <c r="AN327" s="26">
        <f>B326+O327-W327</f>
        <v>0</v>
      </c>
      <c r="AO327" s="26">
        <f>C326+P327-X327</f>
        <v>0</v>
      </c>
      <c r="AP327" s="26">
        <f>D326+Q327-Y327</f>
        <v>0</v>
      </c>
      <c r="AQ327" s="26">
        <f>E326+R327-Z327</f>
        <v>0</v>
      </c>
      <c r="AR327" s="26">
        <f>F326+S327-AA327</f>
        <v>0</v>
      </c>
      <c r="AS327" s="26">
        <f>G326+T327-AB327</f>
        <v>0</v>
      </c>
      <c r="AT327" s="26">
        <f>H326+U327-AC327</f>
        <v>0</v>
      </c>
      <c r="AU327" s="26">
        <f>I326+V327-AD327</f>
        <v>0</v>
      </c>
      <c r="AV327" s="26">
        <f>AM327</f>
        <v>795</v>
      </c>
      <c r="AW327" s="26">
        <f>AV327-BE327</f>
        <v>795</v>
      </c>
      <c r="AX327" s="26">
        <f>AW327-BF327</f>
        <v>795</v>
      </c>
      <c r="AY327" s="26">
        <f>AX327-BG327</f>
        <v>795</v>
      </c>
      <c r="AZ327" s="26">
        <f>AY327-BH327</f>
        <v>795</v>
      </c>
      <c r="BA327" s="26">
        <f>AZ327-BI327</f>
        <v>795</v>
      </c>
      <c r="BB327" s="26">
        <f>BA327-BJ327</f>
        <v>795</v>
      </c>
      <c r="BC327" s="26">
        <f>BB327-BK327</f>
        <v>795</v>
      </c>
      <c r="BD327" s="26">
        <f>BC327-BL327</f>
        <v>795</v>
      </c>
      <c r="BE327" s="26">
        <f>IF(AV327&gt;0.005,MIN(AV327,INDEX($AN327:$AU327,1,B$32)),0)</f>
        <v>0</v>
      </c>
      <c r="BF327" s="26">
        <f>IF(AW327&gt;0.005,MIN(AW327,INDEX($AN327:$AU327,1,C$32)),0)</f>
        <v>0</v>
      </c>
      <c r="BG327" s="26">
        <f>IF(AX327&gt;0.005,MIN(AX327,INDEX($AN327:$AU327,1,D$32)),0)</f>
        <v>0</v>
      </c>
      <c r="BH327" s="26">
        <f>IF(AY327&gt;0.005,MIN(AY327,INDEX($AN327:$AU327,1,E$32)),0)</f>
        <v>0</v>
      </c>
      <c r="BI327" s="26">
        <f>IF(AZ327&gt;0.005,MIN(AZ327,INDEX($AN327:$AU327,1,F$32)),0)</f>
        <v>0</v>
      </c>
      <c r="BJ327" s="26">
        <f>IF(BA327&gt;0.005,MIN(BA327,INDEX($AN327:$AU327,1,G$32)),0)</f>
        <v>0</v>
      </c>
      <c r="BK327" s="26">
        <f>IF(BB327&gt;0.005,MIN(BB327,INDEX($AN327:$AU327,1,H$32)),0)</f>
        <v>0</v>
      </c>
      <c r="BL327" s="26">
        <f>IF(BC327&gt;0.005,MIN(BC327,INDEX($AN327:$AU327,1,I$32)),0)</f>
        <v>0</v>
      </c>
      <c r="BM327" s="27">
        <f>IF(M327-J327&gt;0.005,1,0)</f>
        <v>0</v>
      </c>
    </row>
    <row r="328">
      <c r="A328" s="14" t="n">
        <v>292</v>
      </c>
      <c r="B328" s="26">
        <f>IF(AN328-INDEX($BE328:$BL328,1,$J$22)&lt;0.5,0,AN328-INDEX($BE328:$BL328,1,$J$22))</f>
        <v>0</v>
      </c>
      <c r="C328" s="26">
        <f>IF(AO328-INDEX($BE328:$BL328,1,$J$23)&lt;0.5,0,AO328-INDEX($BE328:$BL328,1,$J$23))</f>
        <v>0</v>
      </c>
      <c r="D328" s="26">
        <f>IF(AP328-INDEX($BE328:$BL328,1,$J$24)&lt;0.5,0,AP328-INDEX($BE328:$BL328,1,$J$24))</f>
        <v>0</v>
      </c>
      <c r="E328" s="26">
        <f>IF(AQ328-INDEX($BE328:$BL328,1,$J$25)&lt;0.5,0,AQ328-INDEX($BE328:$BL328,1,$J$25))</f>
        <v>0</v>
      </c>
      <c r="F328" s="26">
        <f>IF(AR328-INDEX($BE328:$BL328,1,$J$26)&lt;0.5,0,AR328-INDEX($BE328:$BL328,1,$J$26))</f>
        <v>0</v>
      </c>
      <c r="G328" s="26">
        <f>IF(AS328-INDEX($BE328:$BL328,1,$J$27)&lt;0.5,0,AS328-INDEX($BE328:$BL328,1,$J$27))</f>
        <v>0</v>
      </c>
      <c r="H328" s="26">
        <f>IF(AT328-INDEX($BE328:$BL328,1,$J$28)&lt;0.5,0,AT328-INDEX($BE328:$BL328,1,$J$28))</f>
        <v>0</v>
      </c>
      <c r="I328" s="26">
        <f>IF(AU328-INDEX($BE328:$BL328,1,$J$29)&lt;0.5,0,AU328-INDEX($BE328:$BL328,1,$J$29))</f>
        <v>0</v>
      </c>
      <c r="J328" s="13">
        <f>SUM(B328:I328)</f>
        <v>0</v>
      </c>
      <c r="K328" s="26">
        <f>SUM(O328:V328)</f>
        <v>0</v>
      </c>
      <c r="L328" s="26">
        <f>SUM(W328:AD328)+SUM(BE328:BL328)</f>
        <v>0</v>
      </c>
      <c r="M328" s="26">
        <f>J327</f>
        <v>0</v>
      </c>
      <c r="N328" s="27">
        <f>IF(M328&gt;0,1,0)</f>
        <v>0</v>
      </c>
      <c r="O328" s="26">
        <f>B327*$B$12/1200</f>
        <v>0</v>
      </c>
      <c r="P328" s="26">
        <f>C327*$C$12/1200</f>
        <v>0</v>
      </c>
      <c r="Q328" s="26">
        <f>D327*$D$12/1200</f>
        <v>0</v>
      </c>
      <c r="R328" s="26">
        <f>E327*$E$12/1200</f>
        <v>0</v>
      </c>
      <c r="S328" s="26">
        <f>F327*$F$12/1200</f>
        <v>0</v>
      </c>
      <c r="T328" s="26">
        <f>G327*$G$12/1200</f>
        <v>0</v>
      </c>
      <c r="U328" s="26">
        <f>H327*$H$12/1200</f>
        <v>0</v>
      </c>
      <c r="V328" s="26">
        <f>I327*$I$12/1200</f>
        <v>0</v>
      </c>
      <c r="W328" s="26">
        <f>IF(B327&gt;0,MIN($B$13,B327+O328,AE328),0)</f>
        <v>0</v>
      </c>
      <c r="X328" s="26">
        <f>IF(C327&gt;0,MIN($C$13,C327+P328,AF328),0)</f>
        <v>0</v>
      </c>
      <c r="Y328" s="26">
        <f>IF(D327&gt;0,MIN($D$13,D327+Q328,AG328),0)</f>
        <v>0</v>
      </c>
      <c r="Z328" s="26">
        <f>IF(E327&gt;0,MIN($E$13,E327+R328,AH328),0)</f>
        <v>0</v>
      </c>
      <c r="AA328" s="26">
        <f>IF(F327&gt;0,MIN($F$13,F327+S328,AI328),0)</f>
        <v>0</v>
      </c>
      <c r="AB328" s="26">
        <f>IF(G327&gt;0,MIN($G$13,G327+T328,AJ328),0)</f>
        <v>0</v>
      </c>
      <c r="AC328" s="26">
        <f>IF(H327&gt;0,MIN($H$13,H327+U328,AK328),0)</f>
        <v>0</v>
      </c>
      <c r="AD328" s="26">
        <f>IF(I327&gt;0,MIN($I$13,I327+V328,AL328),0)</f>
        <v>0</v>
      </c>
      <c r="AE328" s="26">
        <f>$B$19</f>
        <v>795</v>
      </c>
      <c r="AF328" s="26">
        <f>AE328-W328</f>
        <v>795</v>
      </c>
      <c r="AG328" s="26">
        <f>AF328-X328</f>
        <v>795</v>
      </c>
      <c r="AH328" s="26">
        <f>AG328-Y328</f>
        <v>795</v>
      </c>
      <c r="AI328" s="26">
        <f>AH328-Z328</f>
        <v>795</v>
      </c>
      <c r="AJ328" s="26">
        <f>AI328-AA328</f>
        <v>795</v>
      </c>
      <c r="AK328" s="26">
        <f>AJ328-AB328</f>
        <v>795</v>
      </c>
      <c r="AL328" s="26">
        <f>AK328-AC328</f>
        <v>795</v>
      </c>
      <c r="AM328" s="26">
        <f>AL328-AD328</f>
        <v>795</v>
      </c>
      <c r="AN328" s="26">
        <f>B327+O328-W328</f>
        <v>0</v>
      </c>
      <c r="AO328" s="26">
        <f>C327+P328-X328</f>
        <v>0</v>
      </c>
      <c r="AP328" s="26">
        <f>D327+Q328-Y328</f>
        <v>0</v>
      </c>
      <c r="AQ328" s="26">
        <f>E327+R328-Z328</f>
        <v>0</v>
      </c>
      <c r="AR328" s="26">
        <f>F327+S328-AA328</f>
        <v>0</v>
      </c>
      <c r="AS328" s="26">
        <f>G327+T328-AB328</f>
        <v>0</v>
      </c>
      <c r="AT328" s="26">
        <f>H327+U328-AC328</f>
        <v>0</v>
      </c>
      <c r="AU328" s="26">
        <f>I327+V328-AD328</f>
        <v>0</v>
      </c>
      <c r="AV328" s="26">
        <f>AM328</f>
        <v>795</v>
      </c>
      <c r="AW328" s="26">
        <f>AV328-BE328</f>
        <v>795</v>
      </c>
      <c r="AX328" s="26">
        <f>AW328-BF328</f>
        <v>795</v>
      </c>
      <c r="AY328" s="26">
        <f>AX328-BG328</f>
        <v>795</v>
      </c>
      <c r="AZ328" s="26">
        <f>AY328-BH328</f>
        <v>795</v>
      </c>
      <c r="BA328" s="26">
        <f>AZ328-BI328</f>
        <v>795</v>
      </c>
      <c r="BB328" s="26">
        <f>BA328-BJ328</f>
        <v>795</v>
      </c>
      <c r="BC328" s="26">
        <f>BB328-BK328</f>
        <v>795</v>
      </c>
      <c r="BD328" s="26">
        <f>BC328-BL328</f>
        <v>795</v>
      </c>
      <c r="BE328" s="26">
        <f>IF(AV328&gt;0.005,MIN(AV328,INDEX($AN328:$AU328,1,B$32)),0)</f>
        <v>0</v>
      </c>
      <c r="BF328" s="26">
        <f>IF(AW328&gt;0.005,MIN(AW328,INDEX($AN328:$AU328,1,C$32)),0)</f>
        <v>0</v>
      </c>
      <c r="BG328" s="26">
        <f>IF(AX328&gt;0.005,MIN(AX328,INDEX($AN328:$AU328,1,D$32)),0)</f>
        <v>0</v>
      </c>
      <c r="BH328" s="26">
        <f>IF(AY328&gt;0.005,MIN(AY328,INDEX($AN328:$AU328,1,E$32)),0)</f>
        <v>0</v>
      </c>
      <c r="BI328" s="26">
        <f>IF(AZ328&gt;0.005,MIN(AZ328,INDEX($AN328:$AU328,1,F$32)),0)</f>
        <v>0</v>
      </c>
      <c r="BJ328" s="26">
        <f>IF(BA328&gt;0.005,MIN(BA328,INDEX($AN328:$AU328,1,G$32)),0)</f>
        <v>0</v>
      </c>
      <c r="BK328" s="26">
        <f>IF(BB328&gt;0.005,MIN(BB328,INDEX($AN328:$AU328,1,H$32)),0)</f>
        <v>0</v>
      </c>
      <c r="BL328" s="26">
        <f>IF(BC328&gt;0.005,MIN(BC328,INDEX($AN328:$AU328,1,I$32)),0)</f>
        <v>0</v>
      </c>
      <c r="BM328" s="27">
        <f>IF(M328-J328&gt;0.005,1,0)</f>
        <v>0</v>
      </c>
    </row>
    <row r="329">
      <c r="A329" s="14" t="n">
        <v>293</v>
      </c>
      <c r="B329" s="26">
        <f>IF(AN329-INDEX($BE329:$BL329,1,$J$22)&lt;0.5,0,AN329-INDEX($BE329:$BL329,1,$J$22))</f>
        <v>0</v>
      </c>
      <c r="C329" s="26">
        <f>IF(AO329-INDEX($BE329:$BL329,1,$J$23)&lt;0.5,0,AO329-INDEX($BE329:$BL329,1,$J$23))</f>
        <v>0</v>
      </c>
      <c r="D329" s="26">
        <f>IF(AP329-INDEX($BE329:$BL329,1,$J$24)&lt;0.5,0,AP329-INDEX($BE329:$BL329,1,$J$24))</f>
        <v>0</v>
      </c>
      <c r="E329" s="26">
        <f>IF(AQ329-INDEX($BE329:$BL329,1,$J$25)&lt;0.5,0,AQ329-INDEX($BE329:$BL329,1,$J$25))</f>
        <v>0</v>
      </c>
      <c r="F329" s="26">
        <f>IF(AR329-INDEX($BE329:$BL329,1,$J$26)&lt;0.5,0,AR329-INDEX($BE329:$BL329,1,$J$26))</f>
        <v>0</v>
      </c>
      <c r="G329" s="26">
        <f>IF(AS329-INDEX($BE329:$BL329,1,$J$27)&lt;0.5,0,AS329-INDEX($BE329:$BL329,1,$J$27))</f>
        <v>0</v>
      </c>
      <c r="H329" s="26">
        <f>IF(AT329-INDEX($BE329:$BL329,1,$J$28)&lt;0.5,0,AT329-INDEX($BE329:$BL329,1,$J$28))</f>
        <v>0</v>
      </c>
      <c r="I329" s="26">
        <f>IF(AU329-INDEX($BE329:$BL329,1,$J$29)&lt;0.5,0,AU329-INDEX($BE329:$BL329,1,$J$29))</f>
        <v>0</v>
      </c>
      <c r="J329" s="13">
        <f>SUM(B329:I329)</f>
        <v>0</v>
      </c>
      <c r="K329" s="26">
        <f>SUM(O329:V329)</f>
        <v>0</v>
      </c>
      <c r="L329" s="26">
        <f>SUM(W329:AD329)+SUM(BE329:BL329)</f>
        <v>0</v>
      </c>
      <c r="M329" s="26">
        <f>J328</f>
        <v>0</v>
      </c>
      <c r="N329" s="27">
        <f>IF(M329&gt;0,1,0)</f>
        <v>0</v>
      </c>
      <c r="O329" s="26">
        <f>B328*$B$12/1200</f>
        <v>0</v>
      </c>
      <c r="P329" s="26">
        <f>C328*$C$12/1200</f>
        <v>0</v>
      </c>
      <c r="Q329" s="26">
        <f>D328*$D$12/1200</f>
        <v>0</v>
      </c>
      <c r="R329" s="26">
        <f>E328*$E$12/1200</f>
        <v>0</v>
      </c>
      <c r="S329" s="26">
        <f>F328*$F$12/1200</f>
        <v>0</v>
      </c>
      <c r="T329" s="26">
        <f>G328*$G$12/1200</f>
        <v>0</v>
      </c>
      <c r="U329" s="26">
        <f>H328*$H$12/1200</f>
        <v>0</v>
      </c>
      <c r="V329" s="26">
        <f>I328*$I$12/1200</f>
        <v>0</v>
      </c>
      <c r="W329" s="26">
        <f>IF(B328&gt;0,MIN($B$13,B328+O329,AE329),0)</f>
        <v>0</v>
      </c>
      <c r="X329" s="26">
        <f>IF(C328&gt;0,MIN($C$13,C328+P329,AF329),0)</f>
        <v>0</v>
      </c>
      <c r="Y329" s="26">
        <f>IF(D328&gt;0,MIN($D$13,D328+Q329,AG329),0)</f>
        <v>0</v>
      </c>
      <c r="Z329" s="26">
        <f>IF(E328&gt;0,MIN($E$13,E328+R329,AH329),0)</f>
        <v>0</v>
      </c>
      <c r="AA329" s="26">
        <f>IF(F328&gt;0,MIN($F$13,F328+S329,AI329),0)</f>
        <v>0</v>
      </c>
      <c r="AB329" s="26">
        <f>IF(G328&gt;0,MIN($G$13,G328+T329,AJ329),0)</f>
        <v>0</v>
      </c>
      <c r="AC329" s="26">
        <f>IF(H328&gt;0,MIN($H$13,H328+U329,AK329),0)</f>
        <v>0</v>
      </c>
      <c r="AD329" s="26">
        <f>IF(I328&gt;0,MIN($I$13,I328+V329,AL329),0)</f>
        <v>0</v>
      </c>
      <c r="AE329" s="26">
        <f>$B$19</f>
        <v>795</v>
      </c>
      <c r="AF329" s="26">
        <f>AE329-W329</f>
        <v>795</v>
      </c>
      <c r="AG329" s="26">
        <f>AF329-X329</f>
        <v>795</v>
      </c>
      <c r="AH329" s="26">
        <f>AG329-Y329</f>
        <v>795</v>
      </c>
      <c r="AI329" s="26">
        <f>AH329-Z329</f>
        <v>795</v>
      </c>
      <c r="AJ329" s="26">
        <f>AI329-AA329</f>
        <v>795</v>
      </c>
      <c r="AK329" s="26">
        <f>AJ329-AB329</f>
        <v>795</v>
      </c>
      <c r="AL329" s="26">
        <f>AK329-AC329</f>
        <v>795</v>
      </c>
      <c r="AM329" s="26">
        <f>AL329-AD329</f>
        <v>795</v>
      </c>
      <c r="AN329" s="26">
        <f>B328+O329-W329</f>
        <v>0</v>
      </c>
      <c r="AO329" s="26">
        <f>C328+P329-X329</f>
        <v>0</v>
      </c>
      <c r="AP329" s="26">
        <f>D328+Q329-Y329</f>
        <v>0</v>
      </c>
      <c r="AQ329" s="26">
        <f>E328+R329-Z329</f>
        <v>0</v>
      </c>
      <c r="AR329" s="26">
        <f>F328+S329-AA329</f>
        <v>0</v>
      </c>
      <c r="AS329" s="26">
        <f>G328+T329-AB329</f>
        <v>0</v>
      </c>
      <c r="AT329" s="26">
        <f>H328+U329-AC329</f>
        <v>0</v>
      </c>
      <c r="AU329" s="26">
        <f>I328+V329-AD329</f>
        <v>0</v>
      </c>
      <c r="AV329" s="26">
        <f>AM329</f>
        <v>795</v>
      </c>
      <c r="AW329" s="26">
        <f>AV329-BE329</f>
        <v>795</v>
      </c>
      <c r="AX329" s="26">
        <f>AW329-BF329</f>
        <v>795</v>
      </c>
      <c r="AY329" s="26">
        <f>AX329-BG329</f>
        <v>795</v>
      </c>
      <c r="AZ329" s="26">
        <f>AY329-BH329</f>
        <v>795</v>
      </c>
      <c r="BA329" s="26">
        <f>AZ329-BI329</f>
        <v>795</v>
      </c>
      <c r="BB329" s="26">
        <f>BA329-BJ329</f>
        <v>795</v>
      </c>
      <c r="BC329" s="26">
        <f>BB329-BK329</f>
        <v>795</v>
      </c>
      <c r="BD329" s="26">
        <f>BC329-BL329</f>
        <v>795</v>
      </c>
      <c r="BE329" s="26">
        <f>IF(AV329&gt;0.005,MIN(AV329,INDEX($AN329:$AU329,1,B$32)),0)</f>
        <v>0</v>
      </c>
      <c r="BF329" s="26">
        <f>IF(AW329&gt;0.005,MIN(AW329,INDEX($AN329:$AU329,1,C$32)),0)</f>
        <v>0</v>
      </c>
      <c r="BG329" s="26">
        <f>IF(AX329&gt;0.005,MIN(AX329,INDEX($AN329:$AU329,1,D$32)),0)</f>
        <v>0</v>
      </c>
      <c r="BH329" s="26">
        <f>IF(AY329&gt;0.005,MIN(AY329,INDEX($AN329:$AU329,1,E$32)),0)</f>
        <v>0</v>
      </c>
      <c r="BI329" s="26">
        <f>IF(AZ329&gt;0.005,MIN(AZ329,INDEX($AN329:$AU329,1,F$32)),0)</f>
        <v>0</v>
      </c>
      <c r="BJ329" s="26">
        <f>IF(BA329&gt;0.005,MIN(BA329,INDEX($AN329:$AU329,1,G$32)),0)</f>
        <v>0</v>
      </c>
      <c r="BK329" s="26">
        <f>IF(BB329&gt;0.005,MIN(BB329,INDEX($AN329:$AU329,1,H$32)),0)</f>
        <v>0</v>
      </c>
      <c r="BL329" s="26">
        <f>IF(BC329&gt;0.005,MIN(BC329,INDEX($AN329:$AU329,1,I$32)),0)</f>
        <v>0</v>
      </c>
      <c r="BM329" s="27">
        <f>IF(M329-J329&gt;0.005,1,0)</f>
        <v>0</v>
      </c>
    </row>
    <row r="330">
      <c r="A330" s="14" t="n">
        <v>294</v>
      </c>
      <c r="B330" s="26">
        <f>IF(AN330-INDEX($BE330:$BL330,1,$J$22)&lt;0.5,0,AN330-INDEX($BE330:$BL330,1,$J$22))</f>
        <v>0</v>
      </c>
      <c r="C330" s="26">
        <f>IF(AO330-INDEX($BE330:$BL330,1,$J$23)&lt;0.5,0,AO330-INDEX($BE330:$BL330,1,$J$23))</f>
        <v>0</v>
      </c>
      <c r="D330" s="26">
        <f>IF(AP330-INDEX($BE330:$BL330,1,$J$24)&lt;0.5,0,AP330-INDEX($BE330:$BL330,1,$J$24))</f>
        <v>0</v>
      </c>
      <c r="E330" s="26">
        <f>IF(AQ330-INDEX($BE330:$BL330,1,$J$25)&lt;0.5,0,AQ330-INDEX($BE330:$BL330,1,$J$25))</f>
        <v>0</v>
      </c>
      <c r="F330" s="26">
        <f>IF(AR330-INDEX($BE330:$BL330,1,$J$26)&lt;0.5,0,AR330-INDEX($BE330:$BL330,1,$J$26))</f>
        <v>0</v>
      </c>
      <c r="G330" s="26">
        <f>IF(AS330-INDEX($BE330:$BL330,1,$J$27)&lt;0.5,0,AS330-INDEX($BE330:$BL330,1,$J$27))</f>
        <v>0</v>
      </c>
      <c r="H330" s="26">
        <f>IF(AT330-INDEX($BE330:$BL330,1,$J$28)&lt;0.5,0,AT330-INDEX($BE330:$BL330,1,$J$28))</f>
        <v>0</v>
      </c>
      <c r="I330" s="26">
        <f>IF(AU330-INDEX($BE330:$BL330,1,$J$29)&lt;0.5,0,AU330-INDEX($BE330:$BL330,1,$J$29))</f>
        <v>0</v>
      </c>
      <c r="J330" s="13">
        <f>SUM(B330:I330)</f>
        <v>0</v>
      </c>
      <c r="K330" s="26">
        <f>SUM(O330:V330)</f>
        <v>0</v>
      </c>
      <c r="L330" s="26">
        <f>SUM(W330:AD330)+SUM(BE330:BL330)</f>
        <v>0</v>
      </c>
      <c r="M330" s="26">
        <f>J329</f>
        <v>0</v>
      </c>
      <c r="N330" s="27">
        <f>IF(M330&gt;0,1,0)</f>
        <v>0</v>
      </c>
      <c r="O330" s="26">
        <f>B329*$B$12/1200</f>
        <v>0</v>
      </c>
      <c r="P330" s="26">
        <f>C329*$C$12/1200</f>
        <v>0</v>
      </c>
      <c r="Q330" s="26">
        <f>D329*$D$12/1200</f>
        <v>0</v>
      </c>
      <c r="R330" s="26">
        <f>E329*$E$12/1200</f>
        <v>0</v>
      </c>
      <c r="S330" s="26">
        <f>F329*$F$12/1200</f>
        <v>0</v>
      </c>
      <c r="T330" s="26">
        <f>G329*$G$12/1200</f>
        <v>0</v>
      </c>
      <c r="U330" s="26">
        <f>H329*$H$12/1200</f>
        <v>0</v>
      </c>
      <c r="V330" s="26">
        <f>I329*$I$12/1200</f>
        <v>0</v>
      </c>
      <c r="W330" s="26">
        <f>IF(B329&gt;0,MIN($B$13,B329+O330,AE330),0)</f>
        <v>0</v>
      </c>
      <c r="X330" s="26">
        <f>IF(C329&gt;0,MIN($C$13,C329+P330,AF330),0)</f>
        <v>0</v>
      </c>
      <c r="Y330" s="26">
        <f>IF(D329&gt;0,MIN($D$13,D329+Q330,AG330),0)</f>
        <v>0</v>
      </c>
      <c r="Z330" s="26">
        <f>IF(E329&gt;0,MIN($E$13,E329+R330,AH330),0)</f>
        <v>0</v>
      </c>
      <c r="AA330" s="26">
        <f>IF(F329&gt;0,MIN($F$13,F329+S330,AI330),0)</f>
        <v>0</v>
      </c>
      <c r="AB330" s="26">
        <f>IF(G329&gt;0,MIN($G$13,G329+T330,AJ330),0)</f>
        <v>0</v>
      </c>
      <c r="AC330" s="26">
        <f>IF(H329&gt;0,MIN($H$13,H329+U330,AK330),0)</f>
        <v>0</v>
      </c>
      <c r="AD330" s="26">
        <f>IF(I329&gt;0,MIN($I$13,I329+V330,AL330),0)</f>
        <v>0</v>
      </c>
      <c r="AE330" s="26">
        <f>$B$19</f>
        <v>795</v>
      </c>
      <c r="AF330" s="26">
        <f>AE330-W330</f>
        <v>795</v>
      </c>
      <c r="AG330" s="26">
        <f>AF330-X330</f>
        <v>795</v>
      </c>
      <c r="AH330" s="26">
        <f>AG330-Y330</f>
        <v>795</v>
      </c>
      <c r="AI330" s="26">
        <f>AH330-Z330</f>
        <v>795</v>
      </c>
      <c r="AJ330" s="26">
        <f>AI330-AA330</f>
        <v>795</v>
      </c>
      <c r="AK330" s="26">
        <f>AJ330-AB330</f>
        <v>795</v>
      </c>
      <c r="AL330" s="26">
        <f>AK330-AC330</f>
        <v>795</v>
      </c>
      <c r="AM330" s="26">
        <f>AL330-AD330</f>
        <v>795</v>
      </c>
      <c r="AN330" s="26">
        <f>B329+O330-W330</f>
        <v>0</v>
      </c>
      <c r="AO330" s="26">
        <f>C329+P330-X330</f>
        <v>0</v>
      </c>
      <c r="AP330" s="26">
        <f>D329+Q330-Y330</f>
        <v>0</v>
      </c>
      <c r="AQ330" s="26">
        <f>E329+R330-Z330</f>
        <v>0</v>
      </c>
      <c r="AR330" s="26">
        <f>F329+S330-AA330</f>
        <v>0</v>
      </c>
      <c r="AS330" s="26">
        <f>G329+T330-AB330</f>
        <v>0</v>
      </c>
      <c r="AT330" s="26">
        <f>H329+U330-AC330</f>
        <v>0</v>
      </c>
      <c r="AU330" s="26">
        <f>I329+V330-AD330</f>
        <v>0</v>
      </c>
      <c r="AV330" s="26">
        <f>AM330</f>
        <v>795</v>
      </c>
      <c r="AW330" s="26">
        <f>AV330-BE330</f>
        <v>795</v>
      </c>
      <c r="AX330" s="26">
        <f>AW330-BF330</f>
        <v>795</v>
      </c>
      <c r="AY330" s="26">
        <f>AX330-BG330</f>
        <v>795</v>
      </c>
      <c r="AZ330" s="26">
        <f>AY330-BH330</f>
        <v>795</v>
      </c>
      <c r="BA330" s="26">
        <f>AZ330-BI330</f>
        <v>795</v>
      </c>
      <c r="BB330" s="26">
        <f>BA330-BJ330</f>
        <v>795</v>
      </c>
      <c r="BC330" s="26">
        <f>BB330-BK330</f>
        <v>795</v>
      </c>
      <c r="BD330" s="26">
        <f>BC330-BL330</f>
        <v>795</v>
      </c>
      <c r="BE330" s="26">
        <f>IF(AV330&gt;0.005,MIN(AV330,INDEX($AN330:$AU330,1,B$32)),0)</f>
        <v>0</v>
      </c>
      <c r="BF330" s="26">
        <f>IF(AW330&gt;0.005,MIN(AW330,INDEX($AN330:$AU330,1,C$32)),0)</f>
        <v>0</v>
      </c>
      <c r="BG330" s="26">
        <f>IF(AX330&gt;0.005,MIN(AX330,INDEX($AN330:$AU330,1,D$32)),0)</f>
        <v>0</v>
      </c>
      <c r="BH330" s="26">
        <f>IF(AY330&gt;0.005,MIN(AY330,INDEX($AN330:$AU330,1,E$32)),0)</f>
        <v>0</v>
      </c>
      <c r="BI330" s="26">
        <f>IF(AZ330&gt;0.005,MIN(AZ330,INDEX($AN330:$AU330,1,F$32)),0)</f>
        <v>0</v>
      </c>
      <c r="BJ330" s="26">
        <f>IF(BA330&gt;0.005,MIN(BA330,INDEX($AN330:$AU330,1,G$32)),0)</f>
        <v>0</v>
      </c>
      <c r="BK330" s="26">
        <f>IF(BB330&gt;0.005,MIN(BB330,INDEX($AN330:$AU330,1,H$32)),0)</f>
        <v>0</v>
      </c>
      <c r="BL330" s="26">
        <f>IF(BC330&gt;0.005,MIN(BC330,INDEX($AN330:$AU330,1,I$32)),0)</f>
        <v>0</v>
      </c>
      <c r="BM330" s="27">
        <f>IF(M330-J330&gt;0.005,1,0)</f>
        <v>0</v>
      </c>
    </row>
    <row r="331">
      <c r="A331" s="14" t="n">
        <v>295</v>
      </c>
      <c r="B331" s="26">
        <f>IF(AN331-INDEX($BE331:$BL331,1,$J$22)&lt;0.5,0,AN331-INDEX($BE331:$BL331,1,$J$22))</f>
        <v>0</v>
      </c>
      <c r="C331" s="26">
        <f>IF(AO331-INDEX($BE331:$BL331,1,$J$23)&lt;0.5,0,AO331-INDEX($BE331:$BL331,1,$J$23))</f>
        <v>0</v>
      </c>
      <c r="D331" s="26">
        <f>IF(AP331-INDEX($BE331:$BL331,1,$J$24)&lt;0.5,0,AP331-INDEX($BE331:$BL331,1,$J$24))</f>
        <v>0</v>
      </c>
      <c r="E331" s="26">
        <f>IF(AQ331-INDEX($BE331:$BL331,1,$J$25)&lt;0.5,0,AQ331-INDEX($BE331:$BL331,1,$J$25))</f>
        <v>0</v>
      </c>
      <c r="F331" s="26">
        <f>IF(AR331-INDEX($BE331:$BL331,1,$J$26)&lt;0.5,0,AR331-INDEX($BE331:$BL331,1,$J$26))</f>
        <v>0</v>
      </c>
      <c r="G331" s="26">
        <f>IF(AS331-INDEX($BE331:$BL331,1,$J$27)&lt;0.5,0,AS331-INDEX($BE331:$BL331,1,$J$27))</f>
        <v>0</v>
      </c>
      <c r="H331" s="26">
        <f>IF(AT331-INDEX($BE331:$BL331,1,$J$28)&lt;0.5,0,AT331-INDEX($BE331:$BL331,1,$J$28))</f>
        <v>0</v>
      </c>
      <c r="I331" s="26">
        <f>IF(AU331-INDEX($BE331:$BL331,1,$J$29)&lt;0.5,0,AU331-INDEX($BE331:$BL331,1,$J$29))</f>
        <v>0</v>
      </c>
      <c r="J331" s="13">
        <f>SUM(B331:I331)</f>
        <v>0</v>
      </c>
      <c r="K331" s="26">
        <f>SUM(O331:V331)</f>
        <v>0</v>
      </c>
      <c r="L331" s="26">
        <f>SUM(W331:AD331)+SUM(BE331:BL331)</f>
        <v>0</v>
      </c>
      <c r="M331" s="26">
        <f>J330</f>
        <v>0</v>
      </c>
      <c r="N331" s="27">
        <f>IF(M331&gt;0,1,0)</f>
        <v>0</v>
      </c>
      <c r="O331" s="26">
        <f>B330*$B$12/1200</f>
        <v>0</v>
      </c>
      <c r="P331" s="26">
        <f>C330*$C$12/1200</f>
        <v>0</v>
      </c>
      <c r="Q331" s="26">
        <f>D330*$D$12/1200</f>
        <v>0</v>
      </c>
      <c r="R331" s="26">
        <f>E330*$E$12/1200</f>
        <v>0</v>
      </c>
      <c r="S331" s="26">
        <f>F330*$F$12/1200</f>
        <v>0</v>
      </c>
      <c r="T331" s="26">
        <f>G330*$G$12/1200</f>
        <v>0</v>
      </c>
      <c r="U331" s="26">
        <f>H330*$H$12/1200</f>
        <v>0</v>
      </c>
      <c r="V331" s="26">
        <f>I330*$I$12/1200</f>
        <v>0</v>
      </c>
      <c r="W331" s="26">
        <f>IF(B330&gt;0,MIN($B$13,B330+O331,AE331),0)</f>
        <v>0</v>
      </c>
      <c r="X331" s="26">
        <f>IF(C330&gt;0,MIN($C$13,C330+P331,AF331),0)</f>
        <v>0</v>
      </c>
      <c r="Y331" s="26">
        <f>IF(D330&gt;0,MIN($D$13,D330+Q331,AG331),0)</f>
        <v>0</v>
      </c>
      <c r="Z331" s="26">
        <f>IF(E330&gt;0,MIN($E$13,E330+R331,AH331),0)</f>
        <v>0</v>
      </c>
      <c r="AA331" s="26">
        <f>IF(F330&gt;0,MIN($F$13,F330+S331,AI331),0)</f>
        <v>0</v>
      </c>
      <c r="AB331" s="26">
        <f>IF(G330&gt;0,MIN($G$13,G330+T331,AJ331),0)</f>
        <v>0</v>
      </c>
      <c r="AC331" s="26">
        <f>IF(H330&gt;0,MIN($H$13,H330+U331,AK331),0)</f>
        <v>0</v>
      </c>
      <c r="AD331" s="26">
        <f>IF(I330&gt;0,MIN($I$13,I330+V331,AL331),0)</f>
        <v>0</v>
      </c>
      <c r="AE331" s="26">
        <f>$B$19</f>
        <v>795</v>
      </c>
      <c r="AF331" s="26">
        <f>AE331-W331</f>
        <v>795</v>
      </c>
      <c r="AG331" s="26">
        <f>AF331-X331</f>
        <v>795</v>
      </c>
      <c r="AH331" s="26">
        <f>AG331-Y331</f>
        <v>795</v>
      </c>
      <c r="AI331" s="26">
        <f>AH331-Z331</f>
        <v>795</v>
      </c>
      <c r="AJ331" s="26">
        <f>AI331-AA331</f>
        <v>795</v>
      </c>
      <c r="AK331" s="26">
        <f>AJ331-AB331</f>
        <v>795</v>
      </c>
      <c r="AL331" s="26">
        <f>AK331-AC331</f>
        <v>795</v>
      </c>
      <c r="AM331" s="26">
        <f>AL331-AD331</f>
        <v>795</v>
      </c>
      <c r="AN331" s="26">
        <f>B330+O331-W331</f>
        <v>0</v>
      </c>
      <c r="AO331" s="26">
        <f>C330+P331-X331</f>
        <v>0</v>
      </c>
      <c r="AP331" s="26">
        <f>D330+Q331-Y331</f>
        <v>0</v>
      </c>
      <c r="AQ331" s="26">
        <f>E330+R331-Z331</f>
        <v>0</v>
      </c>
      <c r="AR331" s="26">
        <f>F330+S331-AA331</f>
        <v>0</v>
      </c>
      <c r="AS331" s="26">
        <f>G330+T331-AB331</f>
        <v>0</v>
      </c>
      <c r="AT331" s="26">
        <f>H330+U331-AC331</f>
        <v>0</v>
      </c>
      <c r="AU331" s="26">
        <f>I330+V331-AD331</f>
        <v>0</v>
      </c>
      <c r="AV331" s="26">
        <f>AM331</f>
        <v>795</v>
      </c>
      <c r="AW331" s="26">
        <f>AV331-BE331</f>
        <v>795</v>
      </c>
      <c r="AX331" s="26">
        <f>AW331-BF331</f>
        <v>795</v>
      </c>
      <c r="AY331" s="26">
        <f>AX331-BG331</f>
        <v>795</v>
      </c>
      <c r="AZ331" s="26">
        <f>AY331-BH331</f>
        <v>795</v>
      </c>
      <c r="BA331" s="26">
        <f>AZ331-BI331</f>
        <v>795</v>
      </c>
      <c r="BB331" s="26">
        <f>BA331-BJ331</f>
        <v>795</v>
      </c>
      <c r="BC331" s="26">
        <f>BB331-BK331</f>
        <v>795</v>
      </c>
      <c r="BD331" s="26">
        <f>BC331-BL331</f>
        <v>795</v>
      </c>
      <c r="BE331" s="26">
        <f>IF(AV331&gt;0.005,MIN(AV331,INDEX($AN331:$AU331,1,B$32)),0)</f>
        <v>0</v>
      </c>
      <c r="BF331" s="26">
        <f>IF(AW331&gt;0.005,MIN(AW331,INDEX($AN331:$AU331,1,C$32)),0)</f>
        <v>0</v>
      </c>
      <c r="BG331" s="26">
        <f>IF(AX331&gt;0.005,MIN(AX331,INDEX($AN331:$AU331,1,D$32)),0)</f>
        <v>0</v>
      </c>
      <c r="BH331" s="26">
        <f>IF(AY331&gt;0.005,MIN(AY331,INDEX($AN331:$AU331,1,E$32)),0)</f>
        <v>0</v>
      </c>
      <c r="BI331" s="26">
        <f>IF(AZ331&gt;0.005,MIN(AZ331,INDEX($AN331:$AU331,1,F$32)),0)</f>
        <v>0</v>
      </c>
      <c r="BJ331" s="26">
        <f>IF(BA331&gt;0.005,MIN(BA331,INDEX($AN331:$AU331,1,G$32)),0)</f>
        <v>0</v>
      </c>
      <c r="BK331" s="26">
        <f>IF(BB331&gt;0.005,MIN(BB331,INDEX($AN331:$AU331,1,H$32)),0)</f>
        <v>0</v>
      </c>
      <c r="BL331" s="26">
        <f>IF(BC331&gt;0.005,MIN(BC331,INDEX($AN331:$AU331,1,I$32)),0)</f>
        <v>0</v>
      </c>
      <c r="BM331" s="27">
        <f>IF(M331-J331&gt;0.005,1,0)</f>
        <v>0</v>
      </c>
    </row>
    <row r="332">
      <c r="A332" s="14" t="n">
        <v>296</v>
      </c>
      <c r="B332" s="26">
        <f>IF(AN332-INDEX($BE332:$BL332,1,$J$22)&lt;0.5,0,AN332-INDEX($BE332:$BL332,1,$J$22))</f>
        <v>0</v>
      </c>
      <c r="C332" s="26">
        <f>IF(AO332-INDEX($BE332:$BL332,1,$J$23)&lt;0.5,0,AO332-INDEX($BE332:$BL332,1,$J$23))</f>
        <v>0</v>
      </c>
      <c r="D332" s="26">
        <f>IF(AP332-INDEX($BE332:$BL332,1,$J$24)&lt;0.5,0,AP332-INDEX($BE332:$BL332,1,$J$24))</f>
        <v>0</v>
      </c>
      <c r="E332" s="26">
        <f>IF(AQ332-INDEX($BE332:$BL332,1,$J$25)&lt;0.5,0,AQ332-INDEX($BE332:$BL332,1,$J$25))</f>
        <v>0</v>
      </c>
      <c r="F332" s="26">
        <f>IF(AR332-INDEX($BE332:$BL332,1,$J$26)&lt;0.5,0,AR332-INDEX($BE332:$BL332,1,$J$26))</f>
        <v>0</v>
      </c>
      <c r="G332" s="26">
        <f>IF(AS332-INDEX($BE332:$BL332,1,$J$27)&lt;0.5,0,AS332-INDEX($BE332:$BL332,1,$J$27))</f>
        <v>0</v>
      </c>
      <c r="H332" s="26">
        <f>IF(AT332-INDEX($BE332:$BL332,1,$J$28)&lt;0.5,0,AT332-INDEX($BE332:$BL332,1,$J$28))</f>
        <v>0</v>
      </c>
      <c r="I332" s="26">
        <f>IF(AU332-INDEX($BE332:$BL332,1,$J$29)&lt;0.5,0,AU332-INDEX($BE332:$BL332,1,$J$29))</f>
        <v>0</v>
      </c>
      <c r="J332" s="13">
        <f>SUM(B332:I332)</f>
        <v>0</v>
      </c>
      <c r="K332" s="26">
        <f>SUM(O332:V332)</f>
        <v>0</v>
      </c>
      <c r="L332" s="26">
        <f>SUM(W332:AD332)+SUM(BE332:BL332)</f>
        <v>0</v>
      </c>
      <c r="M332" s="26">
        <f>J331</f>
        <v>0</v>
      </c>
      <c r="N332" s="27">
        <f>IF(M332&gt;0,1,0)</f>
        <v>0</v>
      </c>
      <c r="O332" s="26">
        <f>B331*$B$12/1200</f>
        <v>0</v>
      </c>
      <c r="P332" s="26">
        <f>C331*$C$12/1200</f>
        <v>0</v>
      </c>
      <c r="Q332" s="26">
        <f>D331*$D$12/1200</f>
        <v>0</v>
      </c>
      <c r="R332" s="26">
        <f>E331*$E$12/1200</f>
        <v>0</v>
      </c>
      <c r="S332" s="26">
        <f>F331*$F$12/1200</f>
        <v>0</v>
      </c>
      <c r="T332" s="26">
        <f>G331*$G$12/1200</f>
        <v>0</v>
      </c>
      <c r="U332" s="26">
        <f>H331*$H$12/1200</f>
        <v>0</v>
      </c>
      <c r="V332" s="26">
        <f>I331*$I$12/1200</f>
        <v>0</v>
      </c>
      <c r="W332" s="26">
        <f>IF(B331&gt;0,MIN($B$13,B331+O332,AE332),0)</f>
        <v>0</v>
      </c>
      <c r="X332" s="26">
        <f>IF(C331&gt;0,MIN($C$13,C331+P332,AF332),0)</f>
        <v>0</v>
      </c>
      <c r="Y332" s="26">
        <f>IF(D331&gt;0,MIN($D$13,D331+Q332,AG332),0)</f>
        <v>0</v>
      </c>
      <c r="Z332" s="26">
        <f>IF(E331&gt;0,MIN($E$13,E331+R332,AH332),0)</f>
        <v>0</v>
      </c>
      <c r="AA332" s="26">
        <f>IF(F331&gt;0,MIN($F$13,F331+S332,AI332),0)</f>
        <v>0</v>
      </c>
      <c r="AB332" s="26">
        <f>IF(G331&gt;0,MIN($G$13,G331+T332,AJ332),0)</f>
        <v>0</v>
      </c>
      <c r="AC332" s="26">
        <f>IF(H331&gt;0,MIN($H$13,H331+U332,AK332),0)</f>
        <v>0</v>
      </c>
      <c r="AD332" s="26">
        <f>IF(I331&gt;0,MIN($I$13,I331+V332,AL332),0)</f>
        <v>0</v>
      </c>
      <c r="AE332" s="26">
        <f>$B$19</f>
        <v>795</v>
      </c>
      <c r="AF332" s="26">
        <f>AE332-W332</f>
        <v>795</v>
      </c>
      <c r="AG332" s="26">
        <f>AF332-X332</f>
        <v>795</v>
      </c>
      <c r="AH332" s="26">
        <f>AG332-Y332</f>
        <v>795</v>
      </c>
      <c r="AI332" s="26">
        <f>AH332-Z332</f>
        <v>795</v>
      </c>
      <c r="AJ332" s="26">
        <f>AI332-AA332</f>
        <v>795</v>
      </c>
      <c r="AK332" s="26">
        <f>AJ332-AB332</f>
        <v>795</v>
      </c>
      <c r="AL332" s="26">
        <f>AK332-AC332</f>
        <v>795</v>
      </c>
      <c r="AM332" s="26">
        <f>AL332-AD332</f>
        <v>795</v>
      </c>
      <c r="AN332" s="26">
        <f>B331+O332-W332</f>
        <v>0</v>
      </c>
      <c r="AO332" s="26">
        <f>C331+P332-X332</f>
        <v>0</v>
      </c>
      <c r="AP332" s="26">
        <f>D331+Q332-Y332</f>
        <v>0</v>
      </c>
      <c r="AQ332" s="26">
        <f>E331+R332-Z332</f>
        <v>0</v>
      </c>
      <c r="AR332" s="26">
        <f>F331+S332-AA332</f>
        <v>0</v>
      </c>
      <c r="AS332" s="26">
        <f>G331+T332-AB332</f>
        <v>0</v>
      </c>
      <c r="AT332" s="26">
        <f>H331+U332-AC332</f>
        <v>0</v>
      </c>
      <c r="AU332" s="26">
        <f>I331+V332-AD332</f>
        <v>0</v>
      </c>
      <c r="AV332" s="26">
        <f>AM332</f>
        <v>795</v>
      </c>
      <c r="AW332" s="26">
        <f>AV332-BE332</f>
        <v>795</v>
      </c>
      <c r="AX332" s="26">
        <f>AW332-BF332</f>
        <v>795</v>
      </c>
      <c r="AY332" s="26">
        <f>AX332-BG332</f>
        <v>795</v>
      </c>
      <c r="AZ332" s="26">
        <f>AY332-BH332</f>
        <v>795</v>
      </c>
      <c r="BA332" s="26">
        <f>AZ332-BI332</f>
        <v>795</v>
      </c>
      <c r="BB332" s="26">
        <f>BA332-BJ332</f>
        <v>795</v>
      </c>
      <c r="BC332" s="26">
        <f>BB332-BK332</f>
        <v>795</v>
      </c>
      <c r="BD332" s="26">
        <f>BC332-BL332</f>
        <v>795</v>
      </c>
      <c r="BE332" s="26">
        <f>IF(AV332&gt;0.005,MIN(AV332,INDEX($AN332:$AU332,1,B$32)),0)</f>
        <v>0</v>
      </c>
      <c r="BF332" s="26">
        <f>IF(AW332&gt;0.005,MIN(AW332,INDEX($AN332:$AU332,1,C$32)),0)</f>
        <v>0</v>
      </c>
      <c r="BG332" s="26">
        <f>IF(AX332&gt;0.005,MIN(AX332,INDEX($AN332:$AU332,1,D$32)),0)</f>
        <v>0</v>
      </c>
      <c r="BH332" s="26">
        <f>IF(AY332&gt;0.005,MIN(AY332,INDEX($AN332:$AU332,1,E$32)),0)</f>
        <v>0</v>
      </c>
      <c r="BI332" s="26">
        <f>IF(AZ332&gt;0.005,MIN(AZ332,INDEX($AN332:$AU332,1,F$32)),0)</f>
        <v>0</v>
      </c>
      <c r="BJ332" s="26">
        <f>IF(BA332&gt;0.005,MIN(BA332,INDEX($AN332:$AU332,1,G$32)),0)</f>
        <v>0</v>
      </c>
      <c r="BK332" s="26">
        <f>IF(BB332&gt;0.005,MIN(BB332,INDEX($AN332:$AU332,1,H$32)),0)</f>
        <v>0</v>
      </c>
      <c r="BL332" s="26">
        <f>IF(BC332&gt;0.005,MIN(BC332,INDEX($AN332:$AU332,1,I$32)),0)</f>
        <v>0</v>
      </c>
      <c r="BM332" s="27">
        <f>IF(M332-J332&gt;0.005,1,0)</f>
        <v>0</v>
      </c>
    </row>
    <row r="333">
      <c r="A333" s="14" t="n">
        <v>297</v>
      </c>
      <c r="B333" s="26">
        <f>IF(AN333-INDEX($BE333:$BL333,1,$J$22)&lt;0.5,0,AN333-INDEX($BE333:$BL333,1,$J$22))</f>
        <v>0</v>
      </c>
      <c r="C333" s="26">
        <f>IF(AO333-INDEX($BE333:$BL333,1,$J$23)&lt;0.5,0,AO333-INDEX($BE333:$BL333,1,$J$23))</f>
        <v>0</v>
      </c>
      <c r="D333" s="26">
        <f>IF(AP333-INDEX($BE333:$BL333,1,$J$24)&lt;0.5,0,AP333-INDEX($BE333:$BL333,1,$J$24))</f>
        <v>0</v>
      </c>
      <c r="E333" s="26">
        <f>IF(AQ333-INDEX($BE333:$BL333,1,$J$25)&lt;0.5,0,AQ333-INDEX($BE333:$BL333,1,$J$25))</f>
        <v>0</v>
      </c>
      <c r="F333" s="26">
        <f>IF(AR333-INDEX($BE333:$BL333,1,$J$26)&lt;0.5,0,AR333-INDEX($BE333:$BL333,1,$J$26))</f>
        <v>0</v>
      </c>
      <c r="G333" s="26">
        <f>IF(AS333-INDEX($BE333:$BL333,1,$J$27)&lt;0.5,0,AS333-INDEX($BE333:$BL333,1,$J$27))</f>
        <v>0</v>
      </c>
      <c r="H333" s="26">
        <f>IF(AT333-INDEX($BE333:$BL333,1,$J$28)&lt;0.5,0,AT333-INDEX($BE333:$BL333,1,$J$28))</f>
        <v>0</v>
      </c>
      <c r="I333" s="26">
        <f>IF(AU333-INDEX($BE333:$BL333,1,$J$29)&lt;0.5,0,AU333-INDEX($BE333:$BL333,1,$J$29))</f>
        <v>0</v>
      </c>
      <c r="J333" s="13">
        <f>SUM(B333:I333)</f>
        <v>0</v>
      </c>
      <c r="K333" s="26">
        <f>SUM(O333:V333)</f>
        <v>0</v>
      </c>
      <c r="L333" s="26">
        <f>SUM(W333:AD333)+SUM(BE333:BL333)</f>
        <v>0</v>
      </c>
      <c r="M333" s="26">
        <f>J332</f>
        <v>0</v>
      </c>
      <c r="N333" s="27">
        <f>IF(M333&gt;0,1,0)</f>
        <v>0</v>
      </c>
      <c r="O333" s="26">
        <f>B332*$B$12/1200</f>
        <v>0</v>
      </c>
      <c r="P333" s="26">
        <f>C332*$C$12/1200</f>
        <v>0</v>
      </c>
      <c r="Q333" s="26">
        <f>D332*$D$12/1200</f>
        <v>0</v>
      </c>
      <c r="R333" s="26">
        <f>E332*$E$12/1200</f>
        <v>0</v>
      </c>
      <c r="S333" s="26">
        <f>F332*$F$12/1200</f>
        <v>0</v>
      </c>
      <c r="T333" s="26">
        <f>G332*$G$12/1200</f>
        <v>0</v>
      </c>
      <c r="U333" s="26">
        <f>H332*$H$12/1200</f>
        <v>0</v>
      </c>
      <c r="V333" s="26">
        <f>I332*$I$12/1200</f>
        <v>0</v>
      </c>
      <c r="W333" s="26">
        <f>IF(B332&gt;0,MIN($B$13,B332+O333,AE333),0)</f>
        <v>0</v>
      </c>
      <c r="X333" s="26">
        <f>IF(C332&gt;0,MIN($C$13,C332+P333,AF333),0)</f>
        <v>0</v>
      </c>
      <c r="Y333" s="26">
        <f>IF(D332&gt;0,MIN($D$13,D332+Q333,AG333),0)</f>
        <v>0</v>
      </c>
      <c r="Z333" s="26">
        <f>IF(E332&gt;0,MIN($E$13,E332+R333,AH333),0)</f>
        <v>0</v>
      </c>
      <c r="AA333" s="26">
        <f>IF(F332&gt;0,MIN($F$13,F332+S333,AI333),0)</f>
        <v>0</v>
      </c>
      <c r="AB333" s="26">
        <f>IF(G332&gt;0,MIN($G$13,G332+T333,AJ333),0)</f>
        <v>0</v>
      </c>
      <c r="AC333" s="26">
        <f>IF(H332&gt;0,MIN($H$13,H332+U333,AK333),0)</f>
        <v>0</v>
      </c>
      <c r="AD333" s="26">
        <f>IF(I332&gt;0,MIN($I$13,I332+V333,AL333),0)</f>
        <v>0</v>
      </c>
      <c r="AE333" s="26">
        <f>$B$19</f>
        <v>795</v>
      </c>
      <c r="AF333" s="26">
        <f>AE333-W333</f>
        <v>795</v>
      </c>
      <c r="AG333" s="26">
        <f>AF333-X333</f>
        <v>795</v>
      </c>
      <c r="AH333" s="26">
        <f>AG333-Y333</f>
        <v>795</v>
      </c>
      <c r="AI333" s="26">
        <f>AH333-Z333</f>
        <v>795</v>
      </c>
      <c r="AJ333" s="26">
        <f>AI333-AA333</f>
        <v>795</v>
      </c>
      <c r="AK333" s="26">
        <f>AJ333-AB333</f>
        <v>795</v>
      </c>
      <c r="AL333" s="26">
        <f>AK333-AC333</f>
        <v>795</v>
      </c>
      <c r="AM333" s="26">
        <f>AL333-AD333</f>
        <v>795</v>
      </c>
      <c r="AN333" s="26">
        <f>B332+O333-W333</f>
        <v>0</v>
      </c>
      <c r="AO333" s="26">
        <f>C332+P333-X333</f>
        <v>0</v>
      </c>
      <c r="AP333" s="26">
        <f>D332+Q333-Y333</f>
        <v>0</v>
      </c>
      <c r="AQ333" s="26">
        <f>E332+R333-Z333</f>
        <v>0</v>
      </c>
      <c r="AR333" s="26">
        <f>F332+S333-AA333</f>
        <v>0</v>
      </c>
      <c r="AS333" s="26">
        <f>G332+T333-AB333</f>
        <v>0</v>
      </c>
      <c r="AT333" s="26">
        <f>H332+U333-AC333</f>
        <v>0</v>
      </c>
      <c r="AU333" s="26">
        <f>I332+V333-AD333</f>
        <v>0</v>
      </c>
      <c r="AV333" s="26">
        <f>AM333</f>
        <v>795</v>
      </c>
      <c r="AW333" s="26">
        <f>AV333-BE333</f>
        <v>795</v>
      </c>
      <c r="AX333" s="26">
        <f>AW333-BF333</f>
        <v>795</v>
      </c>
      <c r="AY333" s="26">
        <f>AX333-BG333</f>
        <v>795</v>
      </c>
      <c r="AZ333" s="26">
        <f>AY333-BH333</f>
        <v>795</v>
      </c>
      <c r="BA333" s="26">
        <f>AZ333-BI333</f>
        <v>795</v>
      </c>
      <c r="BB333" s="26">
        <f>BA333-BJ333</f>
        <v>795</v>
      </c>
      <c r="BC333" s="26">
        <f>BB333-BK333</f>
        <v>795</v>
      </c>
      <c r="BD333" s="26">
        <f>BC333-BL333</f>
        <v>795</v>
      </c>
      <c r="BE333" s="26">
        <f>IF(AV333&gt;0.005,MIN(AV333,INDEX($AN333:$AU333,1,B$32)),0)</f>
        <v>0</v>
      </c>
      <c r="BF333" s="26">
        <f>IF(AW333&gt;0.005,MIN(AW333,INDEX($AN333:$AU333,1,C$32)),0)</f>
        <v>0</v>
      </c>
      <c r="BG333" s="26">
        <f>IF(AX333&gt;0.005,MIN(AX333,INDEX($AN333:$AU333,1,D$32)),0)</f>
        <v>0</v>
      </c>
      <c r="BH333" s="26">
        <f>IF(AY333&gt;0.005,MIN(AY333,INDEX($AN333:$AU333,1,E$32)),0)</f>
        <v>0</v>
      </c>
      <c r="BI333" s="26">
        <f>IF(AZ333&gt;0.005,MIN(AZ333,INDEX($AN333:$AU333,1,F$32)),0)</f>
        <v>0</v>
      </c>
      <c r="BJ333" s="26">
        <f>IF(BA333&gt;0.005,MIN(BA333,INDEX($AN333:$AU333,1,G$32)),0)</f>
        <v>0</v>
      </c>
      <c r="BK333" s="26">
        <f>IF(BB333&gt;0.005,MIN(BB333,INDEX($AN333:$AU333,1,H$32)),0)</f>
        <v>0</v>
      </c>
      <c r="BL333" s="26">
        <f>IF(BC333&gt;0.005,MIN(BC333,INDEX($AN333:$AU333,1,I$32)),0)</f>
        <v>0</v>
      </c>
      <c r="BM333" s="27">
        <f>IF(M333-J333&gt;0.005,1,0)</f>
        <v>0</v>
      </c>
    </row>
    <row r="334">
      <c r="A334" s="14" t="n">
        <v>298</v>
      </c>
      <c r="B334" s="26">
        <f>IF(AN334-INDEX($BE334:$BL334,1,$J$22)&lt;0.5,0,AN334-INDEX($BE334:$BL334,1,$J$22))</f>
        <v>0</v>
      </c>
      <c r="C334" s="26">
        <f>IF(AO334-INDEX($BE334:$BL334,1,$J$23)&lt;0.5,0,AO334-INDEX($BE334:$BL334,1,$J$23))</f>
        <v>0</v>
      </c>
      <c r="D334" s="26">
        <f>IF(AP334-INDEX($BE334:$BL334,1,$J$24)&lt;0.5,0,AP334-INDEX($BE334:$BL334,1,$J$24))</f>
        <v>0</v>
      </c>
      <c r="E334" s="26">
        <f>IF(AQ334-INDEX($BE334:$BL334,1,$J$25)&lt;0.5,0,AQ334-INDEX($BE334:$BL334,1,$J$25))</f>
        <v>0</v>
      </c>
      <c r="F334" s="26">
        <f>IF(AR334-INDEX($BE334:$BL334,1,$J$26)&lt;0.5,0,AR334-INDEX($BE334:$BL334,1,$J$26))</f>
        <v>0</v>
      </c>
      <c r="G334" s="26">
        <f>IF(AS334-INDEX($BE334:$BL334,1,$J$27)&lt;0.5,0,AS334-INDEX($BE334:$BL334,1,$J$27))</f>
        <v>0</v>
      </c>
      <c r="H334" s="26">
        <f>IF(AT334-INDEX($BE334:$BL334,1,$J$28)&lt;0.5,0,AT334-INDEX($BE334:$BL334,1,$J$28))</f>
        <v>0</v>
      </c>
      <c r="I334" s="26">
        <f>IF(AU334-INDEX($BE334:$BL334,1,$J$29)&lt;0.5,0,AU334-INDEX($BE334:$BL334,1,$J$29))</f>
        <v>0</v>
      </c>
      <c r="J334" s="13">
        <f>SUM(B334:I334)</f>
        <v>0</v>
      </c>
      <c r="K334" s="26">
        <f>SUM(O334:V334)</f>
        <v>0</v>
      </c>
      <c r="L334" s="26">
        <f>SUM(W334:AD334)+SUM(BE334:BL334)</f>
        <v>0</v>
      </c>
      <c r="M334" s="26">
        <f>J333</f>
        <v>0</v>
      </c>
      <c r="N334" s="27">
        <f>IF(M334&gt;0,1,0)</f>
        <v>0</v>
      </c>
      <c r="O334" s="26">
        <f>B333*$B$12/1200</f>
        <v>0</v>
      </c>
      <c r="P334" s="26">
        <f>C333*$C$12/1200</f>
        <v>0</v>
      </c>
      <c r="Q334" s="26">
        <f>D333*$D$12/1200</f>
        <v>0</v>
      </c>
      <c r="R334" s="26">
        <f>E333*$E$12/1200</f>
        <v>0</v>
      </c>
      <c r="S334" s="26">
        <f>F333*$F$12/1200</f>
        <v>0</v>
      </c>
      <c r="T334" s="26">
        <f>G333*$G$12/1200</f>
        <v>0</v>
      </c>
      <c r="U334" s="26">
        <f>H333*$H$12/1200</f>
        <v>0</v>
      </c>
      <c r="V334" s="26">
        <f>I333*$I$12/1200</f>
        <v>0</v>
      </c>
      <c r="W334" s="26">
        <f>IF(B333&gt;0,MIN($B$13,B333+O334,AE334),0)</f>
        <v>0</v>
      </c>
      <c r="X334" s="26">
        <f>IF(C333&gt;0,MIN($C$13,C333+P334,AF334),0)</f>
        <v>0</v>
      </c>
      <c r="Y334" s="26">
        <f>IF(D333&gt;0,MIN($D$13,D333+Q334,AG334),0)</f>
        <v>0</v>
      </c>
      <c r="Z334" s="26">
        <f>IF(E333&gt;0,MIN($E$13,E333+R334,AH334),0)</f>
        <v>0</v>
      </c>
      <c r="AA334" s="26">
        <f>IF(F333&gt;0,MIN($F$13,F333+S334,AI334),0)</f>
        <v>0</v>
      </c>
      <c r="AB334" s="26">
        <f>IF(G333&gt;0,MIN($G$13,G333+T334,AJ334),0)</f>
        <v>0</v>
      </c>
      <c r="AC334" s="26">
        <f>IF(H333&gt;0,MIN($H$13,H333+U334,AK334),0)</f>
        <v>0</v>
      </c>
      <c r="AD334" s="26">
        <f>IF(I333&gt;0,MIN($I$13,I333+V334,AL334),0)</f>
        <v>0</v>
      </c>
      <c r="AE334" s="26">
        <f>$B$19</f>
        <v>795</v>
      </c>
      <c r="AF334" s="26">
        <f>AE334-W334</f>
        <v>795</v>
      </c>
      <c r="AG334" s="26">
        <f>AF334-X334</f>
        <v>795</v>
      </c>
      <c r="AH334" s="26">
        <f>AG334-Y334</f>
        <v>795</v>
      </c>
      <c r="AI334" s="26">
        <f>AH334-Z334</f>
        <v>795</v>
      </c>
      <c r="AJ334" s="26">
        <f>AI334-AA334</f>
        <v>795</v>
      </c>
      <c r="AK334" s="26">
        <f>AJ334-AB334</f>
        <v>795</v>
      </c>
      <c r="AL334" s="26">
        <f>AK334-AC334</f>
        <v>795</v>
      </c>
      <c r="AM334" s="26">
        <f>AL334-AD334</f>
        <v>795</v>
      </c>
      <c r="AN334" s="26">
        <f>B333+O334-W334</f>
        <v>0</v>
      </c>
      <c r="AO334" s="26">
        <f>C333+P334-X334</f>
        <v>0</v>
      </c>
      <c r="AP334" s="26">
        <f>D333+Q334-Y334</f>
        <v>0</v>
      </c>
      <c r="AQ334" s="26">
        <f>E333+R334-Z334</f>
        <v>0</v>
      </c>
      <c r="AR334" s="26">
        <f>F333+S334-AA334</f>
        <v>0</v>
      </c>
      <c r="AS334" s="26">
        <f>G333+T334-AB334</f>
        <v>0</v>
      </c>
      <c r="AT334" s="26">
        <f>H333+U334-AC334</f>
        <v>0</v>
      </c>
      <c r="AU334" s="26">
        <f>I333+V334-AD334</f>
        <v>0</v>
      </c>
      <c r="AV334" s="26">
        <f>AM334</f>
        <v>795</v>
      </c>
      <c r="AW334" s="26">
        <f>AV334-BE334</f>
        <v>795</v>
      </c>
      <c r="AX334" s="26">
        <f>AW334-BF334</f>
        <v>795</v>
      </c>
      <c r="AY334" s="26">
        <f>AX334-BG334</f>
        <v>795</v>
      </c>
      <c r="AZ334" s="26">
        <f>AY334-BH334</f>
        <v>795</v>
      </c>
      <c r="BA334" s="26">
        <f>AZ334-BI334</f>
        <v>795</v>
      </c>
      <c r="BB334" s="26">
        <f>BA334-BJ334</f>
        <v>795</v>
      </c>
      <c r="BC334" s="26">
        <f>BB334-BK334</f>
        <v>795</v>
      </c>
      <c r="BD334" s="26">
        <f>BC334-BL334</f>
        <v>795</v>
      </c>
      <c r="BE334" s="26">
        <f>IF(AV334&gt;0.005,MIN(AV334,INDEX($AN334:$AU334,1,B$32)),0)</f>
        <v>0</v>
      </c>
      <c r="BF334" s="26">
        <f>IF(AW334&gt;0.005,MIN(AW334,INDEX($AN334:$AU334,1,C$32)),0)</f>
        <v>0</v>
      </c>
      <c r="BG334" s="26">
        <f>IF(AX334&gt;0.005,MIN(AX334,INDEX($AN334:$AU334,1,D$32)),0)</f>
        <v>0</v>
      </c>
      <c r="BH334" s="26">
        <f>IF(AY334&gt;0.005,MIN(AY334,INDEX($AN334:$AU334,1,E$32)),0)</f>
        <v>0</v>
      </c>
      <c r="BI334" s="26">
        <f>IF(AZ334&gt;0.005,MIN(AZ334,INDEX($AN334:$AU334,1,F$32)),0)</f>
        <v>0</v>
      </c>
      <c r="BJ334" s="26">
        <f>IF(BA334&gt;0.005,MIN(BA334,INDEX($AN334:$AU334,1,G$32)),0)</f>
        <v>0</v>
      </c>
      <c r="BK334" s="26">
        <f>IF(BB334&gt;0.005,MIN(BB334,INDEX($AN334:$AU334,1,H$32)),0)</f>
        <v>0</v>
      </c>
      <c r="BL334" s="26">
        <f>IF(BC334&gt;0.005,MIN(BC334,INDEX($AN334:$AU334,1,I$32)),0)</f>
        <v>0</v>
      </c>
      <c r="BM334" s="27">
        <f>IF(M334-J334&gt;0.005,1,0)</f>
        <v>0</v>
      </c>
    </row>
    <row r="335">
      <c r="A335" s="14" t="n">
        <v>299</v>
      </c>
      <c r="B335" s="26">
        <f>IF(AN335-INDEX($BE335:$BL335,1,$J$22)&lt;0.5,0,AN335-INDEX($BE335:$BL335,1,$J$22))</f>
        <v>0</v>
      </c>
      <c r="C335" s="26">
        <f>IF(AO335-INDEX($BE335:$BL335,1,$J$23)&lt;0.5,0,AO335-INDEX($BE335:$BL335,1,$J$23))</f>
        <v>0</v>
      </c>
      <c r="D335" s="26">
        <f>IF(AP335-INDEX($BE335:$BL335,1,$J$24)&lt;0.5,0,AP335-INDEX($BE335:$BL335,1,$J$24))</f>
        <v>0</v>
      </c>
      <c r="E335" s="26">
        <f>IF(AQ335-INDEX($BE335:$BL335,1,$J$25)&lt;0.5,0,AQ335-INDEX($BE335:$BL335,1,$J$25))</f>
        <v>0</v>
      </c>
      <c r="F335" s="26">
        <f>IF(AR335-INDEX($BE335:$BL335,1,$J$26)&lt;0.5,0,AR335-INDEX($BE335:$BL335,1,$J$26))</f>
        <v>0</v>
      </c>
      <c r="G335" s="26">
        <f>IF(AS335-INDEX($BE335:$BL335,1,$J$27)&lt;0.5,0,AS335-INDEX($BE335:$BL335,1,$J$27))</f>
        <v>0</v>
      </c>
      <c r="H335" s="26">
        <f>IF(AT335-INDEX($BE335:$BL335,1,$J$28)&lt;0.5,0,AT335-INDEX($BE335:$BL335,1,$J$28))</f>
        <v>0</v>
      </c>
      <c r="I335" s="26">
        <f>IF(AU335-INDEX($BE335:$BL335,1,$J$29)&lt;0.5,0,AU335-INDEX($BE335:$BL335,1,$J$29))</f>
        <v>0</v>
      </c>
      <c r="J335" s="13">
        <f>SUM(B335:I335)</f>
        <v>0</v>
      </c>
      <c r="K335" s="26">
        <f>SUM(O335:V335)</f>
        <v>0</v>
      </c>
      <c r="L335" s="26">
        <f>SUM(W335:AD335)+SUM(BE335:BL335)</f>
        <v>0</v>
      </c>
      <c r="M335" s="26">
        <f>J334</f>
        <v>0</v>
      </c>
      <c r="N335" s="27">
        <f>IF(M335&gt;0,1,0)</f>
        <v>0</v>
      </c>
      <c r="O335" s="26">
        <f>B334*$B$12/1200</f>
        <v>0</v>
      </c>
      <c r="P335" s="26">
        <f>C334*$C$12/1200</f>
        <v>0</v>
      </c>
      <c r="Q335" s="26">
        <f>D334*$D$12/1200</f>
        <v>0</v>
      </c>
      <c r="R335" s="26">
        <f>E334*$E$12/1200</f>
        <v>0</v>
      </c>
      <c r="S335" s="26">
        <f>F334*$F$12/1200</f>
        <v>0</v>
      </c>
      <c r="T335" s="26">
        <f>G334*$G$12/1200</f>
        <v>0</v>
      </c>
      <c r="U335" s="26">
        <f>H334*$H$12/1200</f>
        <v>0</v>
      </c>
      <c r="V335" s="26">
        <f>I334*$I$12/1200</f>
        <v>0</v>
      </c>
      <c r="W335" s="26">
        <f>IF(B334&gt;0,MIN($B$13,B334+O335,AE335),0)</f>
        <v>0</v>
      </c>
      <c r="X335" s="26">
        <f>IF(C334&gt;0,MIN($C$13,C334+P335,AF335),0)</f>
        <v>0</v>
      </c>
      <c r="Y335" s="26">
        <f>IF(D334&gt;0,MIN($D$13,D334+Q335,AG335),0)</f>
        <v>0</v>
      </c>
      <c r="Z335" s="26">
        <f>IF(E334&gt;0,MIN($E$13,E334+R335,AH335),0)</f>
        <v>0</v>
      </c>
      <c r="AA335" s="26">
        <f>IF(F334&gt;0,MIN($F$13,F334+S335,AI335),0)</f>
        <v>0</v>
      </c>
      <c r="AB335" s="26">
        <f>IF(G334&gt;0,MIN($G$13,G334+T335,AJ335),0)</f>
        <v>0</v>
      </c>
      <c r="AC335" s="26">
        <f>IF(H334&gt;0,MIN($H$13,H334+U335,AK335),0)</f>
        <v>0</v>
      </c>
      <c r="AD335" s="26">
        <f>IF(I334&gt;0,MIN($I$13,I334+V335,AL335),0)</f>
        <v>0</v>
      </c>
      <c r="AE335" s="26">
        <f>$B$19</f>
        <v>795</v>
      </c>
      <c r="AF335" s="26">
        <f>AE335-W335</f>
        <v>795</v>
      </c>
      <c r="AG335" s="26">
        <f>AF335-X335</f>
        <v>795</v>
      </c>
      <c r="AH335" s="26">
        <f>AG335-Y335</f>
        <v>795</v>
      </c>
      <c r="AI335" s="26">
        <f>AH335-Z335</f>
        <v>795</v>
      </c>
      <c r="AJ335" s="26">
        <f>AI335-AA335</f>
        <v>795</v>
      </c>
      <c r="AK335" s="26">
        <f>AJ335-AB335</f>
        <v>795</v>
      </c>
      <c r="AL335" s="26">
        <f>AK335-AC335</f>
        <v>795</v>
      </c>
      <c r="AM335" s="26">
        <f>AL335-AD335</f>
        <v>795</v>
      </c>
      <c r="AN335" s="26">
        <f>B334+O335-W335</f>
        <v>0</v>
      </c>
      <c r="AO335" s="26">
        <f>C334+P335-X335</f>
        <v>0</v>
      </c>
      <c r="AP335" s="26">
        <f>D334+Q335-Y335</f>
        <v>0</v>
      </c>
      <c r="AQ335" s="26">
        <f>E334+R335-Z335</f>
        <v>0</v>
      </c>
      <c r="AR335" s="26">
        <f>F334+S335-AA335</f>
        <v>0</v>
      </c>
      <c r="AS335" s="26">
        <f>G334+T335-AB335</f>
        <v>0</v>
      </c>
      <c r="AT335" s="26">
        <f>H334+U335-AC335</f>
        <v>0</v>
      </c>
      <c r="AU335" s="26">
        <f>I334+V335-AD335</f>
        <v>0</v>
      </c>
      <c r="AV335" s="26">
        <f>AM335</f>
        <v>795</v>
      </c>
      <c r="AW335" s="26">
        <f>AV335-BE335</f>
        <v>795</v>
      </c>
      <c r="AX335" s="26">
        <f>AW335-BF335</f>
        <v>795</v>
      </c>
      <c r="AY335" s="26">
        <f>AX335-BG335</f>
        <v>795</v>
      </c>
      <c r="AZ335" s="26">
        <f>AY335-BH335</f>
        <v>795</v>
      </c>
      <c r="BA335" s="26">
        <f>AZ335-BI335</f>
        <v>795</v>
      </c>
      <c r="BB335" s="26">
        <f>BA335-BJ335</f>
        <v>795</v>
      </c>
      <c r="BC335" s="26">
        <f>BB335-BK335</f>
        <v>795</v>
      </c>
      <c r="BD335" s="26">
        <f>BC335-BL335</f>
        <v>795</v>
      </c>
      <c r="BE335" s="26">
        <f>IF(AV335&gt;0.005,MIN(AV335,INDEX($AN335:$AU335,1,B$32)),0)</f>
        <v>0</v>
      </c>
      <c r="BF335" s="26">
        <f>IF(AW335&gt;0.005,MIN(AW335,INDEX($AN335:$AU335,1,C$32)),0)</f>
        <v>0</v>
      </c>
      <c r="BG335" s="26">
        <f>IF(AX335&gt;0.005,MIN(AX335,INDEX($AN335:$AU335,1,D$32)),0)</f>
        <v>0</v>
      </c>
      <c r="BH335" s="26">
        <f>IF(AY335&gt;0.005,MIN(AY335,INDEX($AN335:$AU335,1,E$32)),0)</f>
        <v>0</v>
      </c>
      <c r="BI335" s="26">
        <f>IF(AZ335&gt;0.005,MIN(AZ335,INDEX($AN335:$AU335,1,F$32)),0)</f>
        <v>0</v>
      </c>
      <c r="BJ335" s="26">
        <f>IF(BA335&gt;0.005,MIN(BA335,INDEX($AN335:$AU335,1,G$32)),0)</f>
        <v>0</v>
      </c>
      <c r="BK335" s="26">
        <f>IF(BB335&gt;0.005,MIN(BB335,INDEX($AN335:$AU335,1,H$32)),0)</f>
        <v>0</v>
      </c>
      <c r="BL335" s="26">
        <f>IF(BC335&gt;0.005,MIN(BC335,INDEX($AN335:$AU335,1,I$32)),0)</f>
        <v>0</v>
      </c>
      <c r="BM335" s="27">
        <f>IF(M335-J335&gt;0.005,1,0)</f>
        <v>0</v>
      </c>
    </row>
    <row r="336">
      <c r="A336" s="14" t="n">
        <v>300</v>
      </c>
      <c r="B336" s="26">
        <f>IF(AN336-INDEX($BE336:$BL336,1,$J$22)&lt;0.5,0,AN336-INDEX($BE336:$BL336,1,$J$22))</f>
        <v>0</v>
      </c>
      <c r="C336" s="26">
        <f>IF(AO336-INDEX($BE336:$BL336,1,$J$23)&lt;0.5,0,AO336-INDEX($BE336:$BL336,1,$J$23))</f>
        <v>0</v>
      </c>
      <c r="D336" s="26">
        <f>IF(AP336-INDEX($BE336:$BL336,1,$J$24)&lt;0.5,0,AP336-INDEX($BE336:$BL336,1,$J$24))</f>
        <v>0</v>
      </c>
      <c r="E336" s="26">
        <f>IF(AQ336-INDEX($BE336:$BL336,1,$J$25)&lt;0.5,0,AQ336-INDEX($BE336:$BL336,1,$J$25))</f>
        <v>0</v>
      </c>
      <c r="F336" s="26">
        <f>IF(AR336-INDEX($BE336:$BL336,1,$J$26)&lt;0.5,0,AR336-INDEX($BE336:$BL336,1,$J$26))</f>
        <v>0</v>
      </c>
      <c r="G336" s="26">
        <f>IF(AS336-INDEX($BE336:$BL336,1,$J$27)&lt;0.5,0,AS336-INDEX($BE336:$BL336,1,$J$27))</f>
        <v>0</v>
      </c>
      <c r="H336" s="26">
        <f>IF(AT336-INDEX($BE336:$BL336,1,$J$28)&lt;0.5,0,AT336-INDEX($BE336:$BL336,1,$J$28))</f>
        <v>0</v>
      </c>
      <c r="I336" s="26">
        <f>IF(AU336-INDEX($BE336:$BL336,1,$J$29)&lt;0.5,0,AU336-INDEX($BE336:$BL336,1,$J$29))</f>
        <v>0</v>
      </c>
      <c r="J336" s="13">
        <f>SUM(B336:I336)</f>
        <v>0</v>
      </c>
      <c r="K336" s="26">
        <f>SUM(O336:V336)</f>
        <v>0</v>
      </c>
      <c r="L336" s="26">
        <f>SUM(W336:AD336)+SUM(BE336:BL336)</f>
        <v>0</v>
      </c>
      <c r="M336" s="26">
        <f>J335</f>
        <v>0</v>
      </c>
      <c r="N336" s="27">
        <f>IF(M336&gt;0,1,0)</f>
        <v>0</v>
      </c>
      <c r="O336" s="26">
        <f>B335*$B$12/1200</f>
        <v>0</v>
      </c>
      <c r="P336" s="26">
        <f>C335*$C$12/1200</f>
        <v>0</v>
      </c>
      <c r="Q336" s="26">
        <f>D335*$D$12/1200</f>
        <v>0</v>
      </c>
      <c r="R336" s="26">
        <f>E335*$E$12/1200</f>
        <v>0</v>
      </c>
      <c r="S336" s="26">
        <f>F335*$F$12/1200</f>
        <v>0</v>
      </c>
      <c r="T336" s="26">
        <f>G335*$G$12/1200</f>
        <v>0</v>
      </c>
      <c r="U336" s="26">
        <f>H335*$H$12/1200</f>
        <v>0</v>
      </c>
      <c r="V336" s="26">
        <f>I335*$I$12/1200</f>
        <v>0</v>
      </c>
      <c r="W336" s="26">
        <f>IF(B335&gt;0,MIN($B$13,B335+O336,AE336),0)</f>
        <v>0</v>
      </c>
      <c r="X336" s="26">
        <f>IF(C335&gt;0,MIN($C$13,C335+P336,AF336),0)</f>
        <v>0</v>
      </c>
      <c r="Y336" s="26">
        <f>IF(D335&gt;0,MIN($D$13,D335+Q336,AG336),0)</f>
        <v>0</v>
      </c>
      <c r="Z336" s="26">
        <f>IF(E335&gt;0,MIN($E$13,E335+R336,AH336),0)</f>
        <v>0</v>
      </c>
      <c r="AA336" s="26">
        <f>IF(F335&gt;0,MIN($F$13,F335+S336,AI336),0)</f>
        <v>0</v>
      </c>
      <c r="AB336" s="26">
        <f>IF(G335&gt;0,MIN($G$13,G335+T336,AJ336),0)</f>
        <v>0</v>
      </c>
      <c r="AC336" s="26">
        <f>IF(H335&gt;0,MIN($H$13,H335+U336,AK336),0)</f>
        <v>0</v>
      </c>
      <c r="AD336" s="26">
        <f>IF(I335&gt;0,MIN($I$13,I335+V336,AL336),0)</f>
        <v>0</v>
      </c>
      <c r="AE336" s="26">
        <f>$B$19</f>
        <v>795</v>
      </c>
      <c r="AF336" s="26">
        <f>AE336-W336</f>
        <v>795</v>
      </c>
      <c r="AG336" s="26">
        <f>AF336-X336</f>
        <v>795</v>
      </c>
      <c r="AH336" s="26">
        <f>AG336-Y336</f>
        <v>795</v>
      </c>
      <c r="AI336" s="26">
        <f>AH336-Z336</f>
        <v>795</v>
      </c>
      <c r="AJ336" s="26">
        <f>AI336-AA336</f>
        <v>795</v>
      </c>
      <c r="AK336" s="26">
        <f>AJ336-AB336</f>
        <v>795</v>
      </c>
      <c r="AL336" s="26">
        <f>AK336-AC336</f>
        <v>795</v>
      </c>
      <c r="AM336" s="26">
        <f>AL336-AD336</f>
        <v>795</v>
      </c>
      <c r="AN336" s="26">
        <f>B335+O336-W336</f>
        <v>0</v>
      </c>
      <c r="AO336" s="26">
        <f>C335+P336-X336</f>
        <v>0</v>
      </c>
      <c r="AP336" s="26">
        <f>D335+Q336-Y336</f>
        <v>0</v>
      </c>
      <c r="AQ336" s="26">
        <f>E335+R336-Z336</f>
        <v>0</v>
      </c>
      <c r="AR336" s="26">
        <f>F335+S336-AA336</f>
        <v>0</v>
      </c>
      <c r="AS336" s="26">
        <f>G335+T336-AB336</f>
        <v>0</v>
      </c>
      <c r="AT336" s="26">
        <f>H335+U336-AC336</f>
        <v>0</v>
      </c>
      <c r="AU336" s="26">
        <f>I335+V336-AD336</f>
        <v>0</v>
      </c>
      <c r="AV336" s="26">
        <f>AM336</f>
        <v>795</v>
      </c>
      <c r="AW336" s="26">
        <f>AV336-BE336</f>
        <v>795</v>
      </c>
      <c r="AX336" s="26">
        <f>AW336-BF336</f>
        <v>795</v>
      </c>
      <c r="AY336" s="26">
        <f>AX336-BG336</f>
        <v>795</v>
      </c>
      <c r="AZ336" s="26">
        <f>AY336-BH336</f>
        <v>795</v>
      </c>
      <c r="BA336" s="26">
        <f>AZ336-BI336</f>
        <v>795</v>
      </c>
      <c r="BB336" s="26">
        <f>BA336-BJ336</f>
        <v>795</v>
      </c>
      <c r="BC336" s="26">
        <f>BB336-BK336</f>
        <v>795</v>
      </c>
      <c r="BD336" s="26">
        <f>BC336-BL336</f>
        <v>795</v>
      </c>
      <c r="BE336" s="26">
        <f>IF(AV336&gt;0.005,MIN(AV336,INDEX($AN336:$AU336,1,B$32)),0)</f>
        <v>0</v>
      </c>
      <c r="BF336" s="26">
        <f>IF(AW336&gt;0.005,MIN(AW336,INDEX($AN336:$AU336,1,C$32)),0)</f>
        <v>0</v>
      </c>
      <c r="BG336" s="26">
        <f>IF(AX336&gt;0.005,MIN(AX336,INDEX($AN336:$AU336,1,D$32)),0)</f>
        <v>0</v>
      </c>
      <c r="BH336" s="26">
        <f>IF(AY336&gt;0.005,MIN(AY336,INDEX($AN336:$AU336,1,E$32)),0)</f>
        <v>0</v>
      </c>
      <c r="BI336" s="26">
        <f>IF(AZ336&gt;0.005,MIN(AZ336,INDEX($AN336:$AU336,1,F$32)),0)</f>
        <v>0</v>
      </c>
      <c r="BJ336" s="26">
        <f>IF(BA336&gt;0.005,MIN(BA336,INDEX($AN336:$AU336,1,G$32)),0)</f>
        <v>0</v>
      </c>
      <c r="BK336" s="26">
        <f>IF(BB336&gt;0.005,MIN(BB336,INDEX($AN336:$AU336,1,H$32)),0)</f>
        <v>0</v>
      </c>
      <c r="BL336" s="26">
        <f>IF(BC336&gt;0.005,MIN(BC336,INDEX($AN336:$AU336,1,I$32)),0)</f>
        <v>0</v>
      </c>
      <c r="BM336" s="27">
        <f>IF(M336-J336&gt;0.005,1,0)</f>
        <v>0</v>
      </c>
    </row>
    <row r="337">
      <c r="A337" s="14" t="n">
        <v>301</v>
      </c>
      <c r="B337" s="26">
        <f>IF(AN337-INDEX($BE337:$BL337,1,$J$22)&lt;0.5,0,AN337-INDEX($BE337:$BL337,1,$J$22))</f>
        <v>0</v>
      </c>
      <c r="C337" s="26">
        <f>IF(AO337-INDEX($BE337:$BL337,1,$J$23)&lt;0.5,0,AO337-INDEX($BE337:$BL337,1,$J$23))</f>
        <v>0</v>
      </c>
      <c r="D337" s="26">
        <f>IF(AP337-INDEX($BE337:$BL337,1,$J$24)&lt;0.5,0,AP337-INDEX($BE337:$BL337,1,$J$24))</f>
        <v>0</v>
      </c>
      <c r="E337" s="26">
        <f>IF(AQ337-INDEX($BE337:$BL337,1,$J$25)&lt;0.5,0,AQ337-INDEX($BE337:$BL337,1,$J$25))</f>
        <v>0</v>
      </c>
      <c r="F337" s="26">
        <f>IF(AR337-INDEX($BE337:$BL337,1,$J$26)&lt;0.5,0,AR337-INDEX($BE337:$BL337,1,$J$26))</f>
        <v>0</v>
      </c>
      <c r="G337" s="26">
        <f>IF(AS337-INDEX($BE337:$BL337,1,$J$27)&lt;0.5,0,AS337-INDEX($BE337:$BL337,1,$J$27))</f>
        <v>0</v>
      </c>
      <c r="H337" s="26">
        <f>IF(AT337-INDEX($BE337:$BL337,1,$J$28)&lt;0.5,0,AT337-INDEX($BE337:$BL337,1,$J$28))</f>
        <v>0</v>
      </c>
      <c r="I337" s="26">
        <f>IF(AU337-INDEX($BE337:$BL337,1,$J$29)&lt;0.5,0,AU337-INDEX($BE337:$BL337,1,$J$29))</f>
        <v>0</v>
      </c>
      <c r="J337" s="13">
        <f>SUM(B337:I337)</f>
        <v>0</v>
      </c>
      <c r="K337" s="26">
        <f>SUM(O337:V337)</f>
        <v>0</v>
      </c>
      <c r="L337" s="26">
        <f>SUM(W337:AD337)+SUM(BE337:BL337)</f>
        <v>0</v>
      </c>
      <c r="M337" s="26">
        <f>J336</f>
        <v>0</v>
      </c>
      <c r="N337" s="27">
        <f>IF(M337&gt;0,1,0)</f>
        <v>0</v>
      </c>
      <c r="O337" s="26">
        <f>B336*$B$12/1200</f>
        <v>0</v>
      </c>
      <c r="P337" s="26">
        <f>C336*$C$12/1200</f>
        <v>0</v>
      </c>
      <c r="Q337" s="26">
        <f>D336*$D$12/1200</f>
        <v>0</v>
      </c>
      <c r="R337" s="26">
        <f>E336*$E$12/1200</f>
        <v>0</v>
      </c>
      <c r="S337" s="26">
        <f>F336*$F$12/1200</f>
        <v>0</v>
      </c>
      <c r="T337" s="26">
        <f>G336*$G$12/1200</f>
        <v>0</v>
      </c>
      <c r="U337" s="26">
        <f>H336*$H$12/1200</f>
        <v>0</v>
      </c>
      <c r="V337" s="26">
        <f>I336*$I$12/1200</f>
        <v>0</v>
      </c>
      <c r="W337" s="26">
        <f>IF(B336&gt;0,MIN($B$13,B336+O337,AE337),0)</f>
        <v>0</v>
      </c>
      <c r="X337" s="26">
        <f>IF(C336&gt;0,MIN($C$13,C336+P337,AF337),0)</f>
        <v>0</v>
      </c>
      <c r="Y337" s="26">
        <f>IF(D336&gt;0,MIN($D$13,D336+Q337,AG337),0)</f>
        <v>0</v>
      </c>
      <c r="Z337" s="26">
        <f>IF(E336&gt;0,MIN($E$13,E336+R337,AH337),0)</f>
        <v>0</v>
      </c>
      <c r="AA337" s="26">
        <f>IF(F336&gt;0,MIN($F$13,F336+S337,AI337),0)</f>
        <v>0</v>
      </c>
      <c r="AB337" s="26">
        <f>IF(G336&gt;0,MIN($G$13,G336+T337,AJ337),0)</f>
        <v>0</v>
      </c>
      <c r="AC337" s="26">
        <f>IF(H336&gt;0,MIN($H$13,H336+U337,AK337),0)</f>
        <v>0</v>
      </c>
      <c r="AD337" s="26">
        <f>IF(I336&gt;0,MIN($I$13,I336+V337,AL337),0)</f>
        <v>0</v>
      </c>
      <c r="AE337" s="26">
        <f>$B$19</f>
        <v>795</v>
      </c>
      <c r="AF337" s="26">
        <f>AE337-W337</f>
        <v>795</v>
      </c>
      <c r="AG337" s="26">
        <f>AF337-X337</f>
        <v>795</v>
      </c>
      <c r="AH337" s="26">
        <f>AG337-Y337</f>
        <v>795</v>
      </c>
      <c r="AI337" s="26">
        <f>AH337-Z337</f>
        <v>795</v>
      </c>
      <c r="AJ337" s="26">
        <f>AI337-AA337</f>
        <v>795</v>
      </c>
      <c r="AK337" s="26">
        <f>AJ337-AB337</f>
        <v>795</v>
      </c>
      <c r="AL337" s="26">
        <f>AK337-AC337</f>
        <v>795</v>
      </c>
      <c r="AM337" s="26">
        <f>AL337-AD337</f>
        <v>795</v>
      </c>
      <c r="AN337" s="26">
        <f>B336+O337-W337</f>
        <v>0</v>
      </c>
      <c r="AO337" s="26">
        <f>C336+P337-X337</f>
        <v>0</v>
      </c>
      <c r="AP337" s="26">
        <f>D336+Q337-Y337</f>
        <v>0</v>
      </c>
      <c r="AQ337" s="26">
        <f>E336+R337-Z337</f>
        <v>0</v>
      </c>
      <c r="AR337" s="26">
        <f>F336+S337-AA337</f>
        <v>0</v>
      </c>
      <c r="AS337" s="26">
        <f>G336+T337-AB337</f>
        <v>0</v>
      </c>
      <c r="AT337" s="26">
        <f>H336+U337-AC337</f>
        <v>0</v>
      </c>
      <c r="AU337" s="26">
        <f>I336+V337-AD337</f>
        <v>0</v>
      </c>
      <c r="AV337" s="26">
        <f>AM337</f>
        <v>795</v>
      </c>
      <c r="AW337" s="26">
        <f>AV337-BE337</f>
        <v>795</v>
      </c>
      <c r="AX337" s="26">
        <f>AW337-BF337</f>
        <v>795</v>
      </c>
      <c r="AY337" s="26">
        <f>AX337-BG337</f>
        <v>795</v>
      </c>
      <c r="AZ337" s="26">
        <f>AY337-BH337</f>
        <v>795</v>
      </c>
      <c r="BA337" s="26">
        <f>AZ337-BI337</f>
        <v>795</v>
      </c>
      <c r="BB337" s="26">
        <f>BA337-BJ337</f>
        <v>795</v>
      </c>
      <c r="BC337" s="26">
        <f>BB337-BK337</f>
        <v>795</v>
      </c>
      <c r="BD337" s="26">
        <f>BC337-BL337</f>
        <v>795</v>
      </c>
      <c r="BE337" s="26">
        <f>IF(AV337&gt;0.005,MIN(AV337,INDEX($AN337:$AU337,1,B$32)),0)</f>
        <v>0</v>
      </c>
      <c r="BF337" s="26">
        <f>IF(AW337&gt;0.005,MIN(AW337,INDEX($AN337:$AU337,1,C$32)),0)</f>
        <v>0</v>
      </c>
      <c r="BG337" s="26">
        <f>IF(AX337&gt;0.005,MIN(AX337,INDEX($AN337:$AU337,1,D$32)),0)</f>
        <v>0</v>
      </c>
      <c r="BH337" s="26">
        <f>IF(AY337&gt;0.005,MIN(AY337,INDEX($AN337:$AU337,1,E$32)),0)</f>
        <v>0</v>
      </c>
      <c r="BI337" s="26">
        <f>IF(AZ337&gt;0.005,MIN(AZ337,INDEX($AN337:$AU337,1,F$32)),0)</f>
        <v>0</v>
      </c>
      <c r="BJ337" s="26">
        <f>IF(BA337&gt;0.005,MIN(BA337,INDEX($AN337:$AU337,1,G$32)),0)</f>
        <v>0</v>
      </c>
      <c r="BK337" s="26">
        <f>IF(BB337&gt;0.005,MIN(BB337,INDEX($AN337:$AU337,1,H$32)),0)</f>
        <v>0</v>
      </c>
      <c r="BL337" s="26">
        <f>IF(BC337&gt;0.005,MIN(BC337,INDEX($AN337:$AU337,1,I$32)),0)</f>
        <v>0</v>
      </c>
      <c r="BM337" s="27">
        <f>IF(M337-J337&gt;0.005,1,0)</f>
        <v>0</v>
      </c>
    </row>
    <row r="338">
      <c r="A338" s="14" t="n">
        <v>302</v>
      </c>
      <c r="B338" s="26">
        <f>IF(AN338-INDEX($BE338:$BL338,1,$J$22)&lt;0.5,0,AN338-INDEX($BE338:$BL338,1,$J$22))</f>
        <v>0</v>
      </c>
      <c r="C338" s="26">
        <f>IF(AO338-INDEX($BE338:$BL338,1,$J$23)&lt;0.5,0,AO338-INDEX($BE338:$BL338,1,$J$23))</f>
        <v>0</v>
      </c>
      <c r="D338" s="26">
        <f>IF(AP338-INDEX($BE338:$BL338,1,$J$24)&lt;0.5,0,AP338-INDEX($BE338:$BL338,1,$J$24))</f>
        <v>0</v>
      </c>
      <c r="E338" s="26">
        <f>IF(AQ338-INDEX($BE338:$BL338,1,$J$25)&lt;0.5,0,AQ338-INDEX($BE338:$BL338,1,$J$25))</f>
        <v>0</v>
      </c>
      <c r="F338" s="26">
        <f>IF(AR338-INDEX($BE338:$BL338,1,$J$26)&lt;0.5,0,AR338-INDEX($BE338:$BL338,1,$J$26))</f>
        <v>0</v>
      </c>
      <c r="G338" s="26">
        <f>IF(AS338-INDEX($BE338:$BL338,1,$J$27)&lt;0.5,0,AS338-INDEX($BE338:$BL338,1,$J$27))</f>
        <v>0</v>
      </c>
      <c r="H338" s="26">
        <f>IF(AT338-INDEX($BE338:$BL338,1,$J$28)&lt;0.5,0,AT338-INDEX($BE338:$BL338,1,$J$28))</f>
        <v>0</v>
      </c>
      <c r="I338" s="26">
        <f>IF(AU338-INDEX($BE338:$BL338,1,$J$29)&lt;0.5,0,AU338-INDEX($BE338:$BL338,1,$J$29))</f>
        <v>0</v>
      </c>
      <c r="J338" s="13">
        <f>SUM(B338:I338)</f>
        <v>0</v>
      </c>
      <c r="K338" s="26">
        <f>SUM(O338:V338)</f>
        <v>0</v>
      </c>
      <c r="L338" s="26">
        <f>SUM(W338:AD338)+SUM(BE338:BL338)</f>
        <v>0</v>
      </c>
      <c r="M338" s="26">
        <f>J337</f>
        <v>0</v>
      </c>
      <c r="N338" s="27">
        <f>IF(M338&gt;0,1,0)</f>
        <v>0</v>
      </c>
      <c r="O338" s="26">
        <f>B337*$B$12/1200</f>
        <v>0</v>
      </c>
      <c r="P338" s="26">
        <f>C337*$C$12/1200</f>
        <v>0</v>
      </c>
      <c r="Q338" s="26">
        <f>D337*$D$12/1200</f>
        <v>0</v>
      </c>
      <c r="R338" s="26">
        <f>E337*$E$12/1200</f>
        <v>0</v>
      </c>
      <c r="S338" s="26">
        <f>F337*$F$12/1200</f>
        <v>0</v>
      </c>
      <c r="T338" s="26">
        <f>G337*$G$12/1200</f>
        <v>0</v>
      </c>
      <c r="U338" s="26">
        <f>H337*$H$12/1200</f>
        <v>0</v>
      </c>
      <c r="V338" s="26">
        <f>I337*$I$12/1200</f>
        <v>0</v>
      </c>
      <c r="W338" s="26">
        <f>IF(B337&gt;0,MIN($B$13,B337+O338,AE338),0)</f>
        <v>0</v>
      </c>
      <c r="X338" s="26">
        <f>IF(C337&gt;0,MIN($C$13,C337+P338,AF338),0)</f>
        <v>0</v>
      </c>
      <c r="Y338" s="26">
        <f>IF(D337&gt;0,MIN($D$13,D337+Q338,AG338),0)</f>
        <v>0</v>
      </c>
      <c r="Z338" s="26">
        <f>IF(E337&gt;0,MIN($E$13,E337+R338,AH338),0)</f>
        <v>0</v>
      </c>
      <c r="AA338" s="26">
        <f>IF(F337&gt;0,MIN($F$13,F337+S338,AI338),0)</f>
        <v>0</v>
      </c>
      <c r="AB338" s="26">
        <f>IF(G337&gt;0,MIN($G$13,G337+T338,AJ338),0)</f>
        <v>0</v>
      </c>
      <c r="AC338" s="26">
        <f>IF(H337&gt;0,MIN($H$13,H337+U338,AK338),0)</f>
        <v>0</v>
      </c>
      <c r="AD338" s="26">
        <f>IF(I337&gt;0,MIN($I$13,I337+V338,AL338),0)</f>
        <v>0</v>
      </c>
      <c r="AE338" s="26">
        <f>$B$19</f>
        <v>795</v>
      </c>
      <c r="AF338" s="26">
        <f>AE338-W338</f>
        <v>795</v>
      </c>
      <c r="AG338" s="26">
        <f>AF338-X338</f>
        <v>795</v>
      </c>
      <c r="AH338" s="26">
        <f>AG338-Y338</f>
        <v>795</v>
      </c>
      <c r="AI338" s="26">
        <f>AH338-Z338</f>
        <v>795</v>
      </c>
      <c r="AJ338" s="26">
        <f>AI338-AA338</f>
        <v>795</v>
      </c>
      <c r="AK338" s="26">
        <f>AJ338-AB338</f>
        <v>795</v>
      </c>
      <c r="AL338" s="26">
        <f>AK338-AC338</f>
        <v>795</v>
      </c>
      <c r="AM338" s="26">
        <f>AL338-AD338</f>
        <v>795</v>
      </c>
      <c r="AN338" s="26">
        <f>B337+O338-W338</f>
        <v>0</v>
      </c>
      <c r="AO338" s="26">
        <f>C337+P338-X338</f>
        <v>0</v>
      </c>
      <c r="AP338" s="26">
        <f>D337+Q338-Y338</f>
        <v>0</v>
      </c>
      <c r="AQ338" s="26">
        <f>E337+R338-Z338</f>
        <v>0</v>
      </c>
      <c r="AR338" s="26">
        <f>F337+S338-AA338</f>
        <v>0</v>
      </c>
      <c r="AS338" s="26">
        <f>G337+T338-AB338</f>
        <v>0</v>
      </c>
      <c r="AT338" s="26">
        <f>H337+U338-AC338</f>
        <v>0</v>
      </c>
      <c r="AU338" s="26">
        <f>I337+V338-AD338</f>
        <v>0</v>
      </c>
      <c r="AV338" s="26">
        <f>AM338</f>
        <v>795</v>
      </c>
      <c r="AW338" s="26">
        <f>AV338-BE338</f>
        <v>795</v>
      </c>
      <c r="AX338" s="26">
        <f>AW338-BF338</f>
        <v>795</v>
      </c>
      <c r="AY338" s="26">
        <f>AX338-BG338</f>
        <v>795</v>
      </c>
      <c r="AZ338" s="26">
        <f>AY338-BH338</f>
        <v>795</v>
      </c>
      <c r="BA338" s="26">
        <f>AZ338-BI338</f>
        <v>795</v>
      </c>
      <c r="BB338" s="26">
        <f>BA338-BJ338</f>
        <v>795</v>
      </c>
      <c r="BC338" s="26">
        <f>BB338-BK338</f>
        <v>795</v>
      </c>
      <c r="BD338" s="26">
        <f>BC338-BL338</f>
        <v>795</v>
      </c>
      <c r="BE338" s="26">
        <f>IF(AV338&gt;0.005,MIN(AV338,INDEX($AN338:$AU338,1,B$32)),0)</f>
        <v>0</v>
      </c>
      <c r="BF338" s="26">
        <f>IF(AW338&gt;0.005,MIN(AW338,INDEX($AN338:$AU338,1,C$32)),0)</f>
        <v>0</v>
      </c>
      <c r="BG338" s="26">
        <f>IF(AX338&gt;0.005,MIN(AX338,INDEX($AN338:$AU338,1,D$32)),0)</f>
        <v>0</v>
      </c>
      <c r="BH338" s="26">
        <f>IF(AY338&gt;0.005,MIN(AY338,INDEX($AN338:$AU338,1,E$32)),0)</f>
        <v>0</v>
      </c>
      <c r="BI338" s="26">
        <f>IF(AZ338&gt;0.005,MIN(AZ338,INDEX($AN338:$AU338,1,F$32)),0)</f>
        <v>0</v>
      </c>
      <c r="BJ338" s="26">
        <f>IF(BA338&gt;0.005,MIN(BA338,INDEX($AN338:$AU338,1,G$32)),0)</f>
        <v>0</v>
      </c>
      <c r="BK338" s="26">
        <f>IF(BB338&gt;0.005,MIN(BB338,INDEX($AN338:$AU338,1,H$32)),0)</f>
        <v>0</v>
      </c>
      <c r="BL338" s="26">
        <f>IF(BC338&gt;0.005,MIN(BC338,INDEX($AN338:$AU338,1,I$32)),0)</f>
        <v>0</v>
      </c>
      <c r="BM338" s="27">
        <f>IF(M338-J338&gt;0.005,1,0)</f>
        <v>0</v>
      </c>
    </row>
    <row r="339">
      <c r="A339" s="14" t="n">
        <v>303</v>
      </c>
      <c r="B339" s="26">
        <f>IF(AN339-INDEX($BE339:$BL339,1,$J$22)&lt;0.5,0,AN339-INDEX($BE339:$BL339,1,$J$22))</f>
        <v>0</v>
      </c>
      <c r="C339" s="26">
        <f>IF(AO339-INDEX($BE339:$BL339,1,$J$23)&lt;0.5,0,AO339-INDEX($BE339:$BL339,1,$J$23))</f>
        <v>0</v>
      </c>
      <c r="D339" s="26">
        <f>IF(AP339-INDEX($BE339:$BL339,1,$J$24)&lt;0.5,0,AP339-INDEX($BE339:$BL339,1,$J$24))</f>
        <v>0</v>
      </c>
      <c r="E339" s="26">
        <f>IF(AQ339-INDEX($BE339:$BL339,1,$J$25)&lt;0.5,0,AQ339-INDEX($BE339:$BL339,1,$J$25))</f>
        <v>0</v>
      </c>
      <c r="F339" s="26">
        <f>IF(AR339-INDEX($BE339:$BL339,1,$J$26)&lt;0.5,0,AR339-INDEX($BE339:$BL339,1,$J$26))</f>
        <v>0</v>
      </c>
      <c r="G339" s="26">
        <f>IF(AS339-INDEX($BE339:$BL339,1,$J$27)&lt;0.5,0,AS339-INDEX($BE339:$BL339,1,$J$27))</f>
        <v>0</v>
      </c>
      <c r="H339" s="26">
        <f>IF(AT339-INDEX($BE339:$BL339,1,$J$28)&lt;0.5,0,AT339-INDEX($BE339:$BL339,1,$J$28))</f>
        <v>0</v>
      </c>
      <c r="I339" s="26">
        <f>IF(AU339-INDEX($BE339:$BL339,1,$J$29)&lt;0.5,0,AU339-INDEX($BE339:$BL339,1,$J$29))</f>
        <v>0</v>
      </c>
      <c r="J339" s="13">
        <f>SUM(B339:I339)</f>
        <v>0</v>
      </c>
      <c r="K339" s="26">
        <f>SUM(O339:V339)</f>
        <v>0</v>
      </c>
      <c r="L339" s="26">
        <f>SUM(W339:AD339)+SUM(BE339:BL339)</f>
        <v>0</v>
      </c>
      <c r="M339" s="26">
        <f>J338</f>
        <v>0</v>
      </c>
      <c r="N339" s="27">
        <f>IF(M339&gt;0,1,0)</f>
        <v>0</v>
      </c>
      <c r="O339" s="26">
        <f>B338*$B$12/1200</f>
        <v>0</v>
      </c>
      <c r="P339" s="26">
        <f>C338*$C$12/1200</f>
        <v>0</v>
      </c>
      <c r="Q339" s="26">
        <f>D338*$D$12/1200</f>
        <v>0</v>
      </c>
      <c r="R339" s="26">
        <f>E338*$E$12/1200</f>
        <v>0</v>
      </c>
      <c r="S339" s="26">
        <f>F338*$F$12/1200</f>
        <v>0</v>
      </c>
      <c r="T339" s="26">
        <f>G338*$G$12/1200</f>
        <v>0</v>
      </c>
      <c r="U339" s="26">
        <f>H338*$H$12/1200</f>
        <v>0</v>
      </c>
      <c r="V339" s="26">
        <f>I338*$I$12/1200</f>
        <v>0</v>
      </c>
      <c r="W339" s="26">
        <f>IF(B338&gt;0,MIN($B$13,B338+O339,AE339),0)</f>
        <v>0</v>
      </c>
      <c r="X339" s="26">
        <f>IF(C338&gt;0,MIN($C$13,C338+P339,AF339),0)</f>
        <v>0</v>
      </c>
      <c r="Y339" s="26">
        <f>IF(D338&gt;0,MIN($D$13,D338+Q339,AG339),0)</f>
        <v>0</v>
      </c>
      <c r="Z339" s="26">
        <f>IF(E338&gt;0,MIN($E$13,E338+R339,AH339),0)</f>
        <v>0</v>
      </c>
      <c r="AA339" s="26">
        <f>IF(F338&gt;0,MIN($F$13,F338+S339,AI339),0)</f>
        <v>0</v>
      </c>
      <c r="AB339" s="26">
        <f>IF(G338&gt;0,MIN($G$13,G338+T339,AJ339),0)</f>
        <v>0</v>
      </c>
      <c r="AC339" s="26">
        <f>IF(H338&gt;0,MIN($H$13,H338+U339,AK339),0)</f>
        <v>0</v>
      </c>
      <c r="AD339" s="26">
        <f>IF(I338&gt;0,MIN($I$13,I338+V339,AL339),0)</f>
        <v>0</v>
      </c>
      <c r="AE339" s="26">
        <f>$B$19</f>
        <v>795</v>
      </c>
      <c r="AF339" s="26">
        <f>AE339-W339</f>
        <v>795</v>
      </c>
      <c r="AG339" s="26">
        <f>AF339-X339</f>
        <v>795</v>
      </c>
      <c r="AH339" s="26">
        <f>AG339-Y339</f>
        <v>795</v>
      </c>
      <c r="AI339" s="26">
        <f>AH339-Z339</f>
        <v>795</v>
      </c>
      <c r="AJ339" s="26">
        <f>AI339-AA339</f>
        <v>795</v>
      </c>
      <c r="AK339" s="26">
        <f>AJ339-AB339</f>
        <v>795</v>
      </c>
      <c r="AL339" s="26">
        <f>AK339-AC339</f>
        <v>795</v>
      </c>
      <c r="AM339" s="26">
        <f>AL339-AD339</f>
        <v>795</v>
      </c>
      <c r="AN339" s="26">
        <f>B338+O339-W339</f>
        <v>0</v>
      </c>
      <c r="AO339" s="26">
        <f>C338+P339-X339</f>
        <v>0</v>
      </c>
      <c r="AP339" s="26">
        <f>D338+Q339-Y339</f>
        <v>0</v>
      </c>
      <c r="AQ339" s="26">
        <f>E338+R339-Z339</f>
        <v>0</v>
      </c>
      <c r="AR339" s="26">
        <f>F338+S339-AA339</f>
        <v>0</v>
      </c>
      <c r="AS339" s="26">
        <f>G338+T339-AB339</f>
        <v>0</v>
      </c>
      <c r="AT339" s="26">
        <f>H338+U339-AC339</f>
        <v>0</v>
      </c>
      <c r="AU339" s="26">
        <f>I338+V339-AD339</f>
        <v>0</v>
      </c>
      <c r="AV339" s="26">
        <f>AM339</f>
        <v>795</v>
      </c>
      <c r="AW339" s="26">
        <f>AV339-BE339</f>
        <v>795</v>
      </c>
      <c r="AX339" s="26">
        <f>AW339-BF339</f>
        <v>795</v>
      </c>
      <c r="AY339" s="26">
        <f>AX339-BG339</f>
        <v>795</v>
      </c>
      <c r="AZ339" s="26">
        <f>AY339-BH339</f>
        <v>795</v>
      </c>
      <c r="BA339" s="26">
        <f>AZ339-BI339</f>
        <v>795</v>
      </c>
      <c r="BB339" s="26">
        <f>BA339-BJ339</f>
        <v>795</v>
      </c>
      <c r="BC339" s="26">
        <f>BB339-BK339</f>
        <v>795</v>
      </c>
      <c r="BD339" s="26">
        <f>BC339-BL339</f>
        <v>795</v>
      </c>
      <c r="BE339" s="26">
        <f>IF(AV339&gt;0.005,MIN(AV339,INDEX($AN339:$AU339,1,B$32)),0)</f>
        <v>0</v>
      </c>
      <c r="BF339" s="26">
        <f>IF(AW339&gt;0.005,MIN(AW339,INDEX($AN339:$AU339,1,C$32)),0)</f>
        <v>0</v>
      </c>
      <c r="BG339" s="26">
        <f>IF(AX339&gt;0.005,MIN(AX339,INDEX($AN339:$AU339,1,D$32)),0)</f>
        <v>0</v>
      </c>
      <c r="BH339" s="26">
        <f>IF(AY339&gt;0.005,MIN(AY339,INDEX($AN339:$AU339,1,E$32)),0)</f>
        <v>0</v>
      </c>
      <c r="BI339" s="26">
        <f>IF(AZ339&gt;0.005,MIN(AZ339,INDEX($AN339:$AU339,1,F$32)),0)</f>
        <v>0</v>
      </c>
      <c r="BJ339" s="26">
        <f>IF(BA339&gt;0.005,MIN(BA339,INDEX($AN339:$AU339,1,G$32)),0)</f>
        <v>0</v>
      </c>
      <c r="BK339" s="26">
        <f>IF(BB339&gt;0.005,MIN(BB339,INDEX($AN339:$AU339,1,H$32)),0)</f>
        <v>0</v>
      </c>
      <c r="BL339" s="26">
        <f>IF(BC339&gt;0.005,MIN(BC339,INDEX($AN339:$AU339,1,I$32)),0)</f>
        <v>0</v>
      </c>
      <c r="BM339" s="27">
        <f>IF(M339-J339&gt;0.005,1,0)</f>
        <v>0</v>
      </c>
    </row>
    <row r="340">
      <c r="A340" s="14" t="n">
        <v>304</v>
      </c>
      <c r="B340" s="26">
        <f>IF(AN340-INDEX($BE340:$BL340,1,$J$22)&lt;0.5,0,AN340-INDEX($BE340:$BL340,1,$J$22))</f>
        <v>0</v>
      </c>
      <c r="C340" s="26">
        <f>IF(AO340-INDEX($BE340:$BL340,1,$J$23)&lt;0.5,0,AO340-INDEX($BE340:$BL340,1,$J$23))</f>
        <v>0</v>
      </c>
      <c r="D340" s="26">
        <f>IF(AP340-INDEX($BE340:$BL340,1,$J$24)&lt;0.5,0,AP340-INDEX($BE340:$BL340,1,$J$24))</f>
        <v>0</v>
      </c>
      <c r="E340" s="26">
        <f>IF(AQ340-INDEX($BE340:$BL340,1,$J$25)&lt;0.5,0,AQ340-INDEX($BE340:$BL340,1,$J$25))</f>
        <v>0</v>
      </c>
      <c r="F340" s="26">
        <f>IF(AR340-INDEX($BE340:$BL340,1,$J$26)&lt;0.5,0,AR340-INDEX($BE340:$BL340,1,$J$26))</f>
        <v>0</v>
      </c>
      <c r="G340" s="26">
        <f>IF(AS340-INDEX($BE340:$BL340,1,$J$27)&lt;0.5,0,AS340-INDEX($BE340:$BL340,1,$J$27))</f>
        <v>0</v>
      </c>
      <c r="H340" s="26">
        <f>IF(AT340-INDEX($BE340:$BL340,1,$J$28)&lt;0.5,0,AT340-INDEX($BE340:$BL340,1,$J$28))</f>
        <v>0</v>
      </c>
      <c r="I340" s="26">
        <f>IF(AU340-INDEX($BE340:$BL340,1,$J$29)&lt;0.5,0,AU340-INDEX($BE340:$BL340,1,$J$29))</f>
        <v>0</v>
      </c>
      <c r="J340" s="13">
        <f>SUM(B340:I340)</f>
        <v>0</v>
      </c>
      <c r="K340" s="26">
        <f>SUM(O340:V340)</f>
        <v>0</v>
      </c>
      <c r="L340" s="26">
        <f>SUM(W340:AD340)+SUM(BE340:BL340)</f>
        <v>0</v>
      </c>
      <c r="M340" s="26">
        <f>J339</f>
        <v>0</v>
      </c>
      <c r="N340" s="27">
        <f>IF(M340&gt;0,1,0)</f>
        <v>0</v>
      </c>
      <c r="O340" s="26">
        <f>B339*$B$12/1200</f>
        <v>0</v>
      </c>
      <c r="P340" s="26">
        <f>C339*$C$12/1200</f>
        <v>0</v>
      </c>
      <c r="Q340" s="26">
        <f>D339*$D$12/1200</f>
        <v>0</v>
      </c>
      <c r="R340" s="26">
        <f>E339*$E$12/1200</f>
        <v>0</v>
      </c>
      <c r="S340" s="26">
        <f>F339*$F$12/1200</f>
        <v>0</v>
      </c>
      <c r="T340" s="26">
        <f>G339*$G$12/1200</f>
        <v>0</v>
      </c>
      <c r="U340" s="26">
        <f>H339*$H$12/1200</f>
        <v>0</v>
      </c>
      <c r="V340" s="26">
        <f>I339*$I$12/1200</f>
        <v>0</v>
      </c>
      <c r="W340" s="26">
        <f>IF(B339&gt;0,MIN($B$13,B339+O340,AE340),0)</f>
        <v>0</v>
      </c>
      <c r="X340" s="26">
        <f>IF(C339&gt;0,MIN($C$13,C339+P340,AF340),0)</f>
        <v>0</v>
      </c>
      <c r="Y340" s="26">
        <f>IF(D339&gt;0,MIN($D$13,D339+Q340,AG340),0)</f>
        <v>0</v>
      </c>
      <c r="Z340" s="26">
        <f>IF(E339&gt;0,MIN($E$13,E339+R340,AH340),0)</f>
        <v>0</v>
      </c>
      <c r="AA340" s="26">
        <f>IF(F339&gt;0,MIN($F$13,F339+S340,AI340),0)</f>
        <v>0</v>
      </c>
      <c r="AB340" s="26">
        <f>IF(G339&gt;0,MIN($G$13,G339+T340,AJ340),0)</f>
        <v>0</v>
      </c>
      <c r="AC340" s="26">
        <f>IF(H339&gt;0,MIN($H$13,H339+U340,AK340),0)</f>
        <v>0</v>
      </c>
      <c r="AD340" s="26">
        <f>IF(I339&gt;0,MIN($I$13,I339+V340,AL340),0)</f>
        <v>0</v>
      </c>
      <c r="AE340" s="26">
        <f>$B$19</f>
        <v>795</v>
      </c>
      <c r="AF340" s="26">
        <f>AE340-W340</f>
        <v>795</v>
      </c>
      <c r="AG340" s="26">
        <f>AF340-X340</f>
        <v>795</v>
      </c>
      <c r="AH340" s="26">
        <f>AG340-Y340</f>
        <v>795</v>
      </c>
      <c r="AI340" s="26">
        <f>AH340-Z340</f>
        <v>795</v>
      </c>
      <c r="AJ340" s="26">
        <f>AI340-AA340</f>
        <v>795</v>
      </c>
      <c r="AK340" s="26">
        <f>AJ340-AB340</f>
        <v>795</v>
      </c>
      <c r="AL340" s="26">
        <f>AK340-AC340</f>
        <v>795</v>
      </c>
      <c r="AM340" s="26">
        <f>AL340-AD340</f>
        <v>795</v>
      </c>
      <c r="AN340" s="26">
        <f>B339+O340-W340</f>
        <v>0</v>
      </c>
      <c r="AO340" s="26">
        <f>C339+P340-X340</f>
        <v>0</v>
      </c>
      <c r="AP340" s="26">
        <f>D339+Q340-Y340</f>
        <v>0</v>
      </c>
      <c r="AQ340" s="26">
        <f>E339+R340-Z340</f>
        <v>0</v>
      </c>
      <c r="AR340" s="26">
        <f>F339+S340-AA340</f>
        <v>0</v>
      </c>
      <c r="AS340" s="26">
        <f>G339+T340-AB340</f>
        <v>0</v>
      </c>
      <c r="AT340" s="26">
        <f>H339+U340-AC340</f>
        <v>0</v>
      </c>
      <c r="AU340" s="26">
        <f>I339+V340-AD340</f>
        <v>0</v>
      </c>
      <c r="AV340" s="26">
        <f>AM340</f>
        <v>795</v>
      </c>
      <c r="AW340" s="26">
        <f>AV340-BE340</f>
        <v>795</v>
      </c>
      <c r="AX340" s="26">
        <f>AW340-BF340</f>
        <v>795</v>
      </c>
      <c r="AY340" s="26">
        <f>AX340-BG340</f>
        <v>795</v>
      </c>
      <c r="AZ340" s="26">
        <f>AY340-BH340</f>
        <v>795</v>
      </c>
      <c r="BA340" s="26">
        <f>AZ340-BI340</f>
        <v>795</v>
      </c>
      <c r="BB340" s="26">
        <f>BA340-BJ340</f>
        <v>795</v>
      </c>
      <c r="BC340" s="26">
        <f>BB340-BK340</f>
        <v>795</v>
      </c>
      <c r="BD340" s="26">
        <f>BC340-BL340</f>
        <v>795</v>
      </c>
      <c r="BE340" s="26">
        <f>IF(AV340&gt;0.005,MIN(AV340,INDEX($AN340:$AU340,1,B$32)),0)</f>
        <v>0</v>
      </c>
      <c r="BF340" s="26">
        <f>IF(AW340&gt;0.005,MIN(AW340,INDEX($AN340:$AU340,1,C$32)),0)</f>
        <v>0</v>
      </c>
      <c r="BG340" s="26">
        <f>IF(AX340&gt;0.005,MIN(AX340,INDEX($AN340:$AU340,1,D$32)),0)</f>
        <v>0</v>
      </c>
      <c r="BH340" s="26">
        <f>IF(AY340&gt;0.005,MIN(AY340,INDEX($AN340:$AU340,1,E$32)),0)</f>
        <v>0</v>
      </c>
      <c r="BI340" s="26">
        <f>IF(AZ340&gt;0.005,MIN(AZ340,INDEX($AN340:$AU340,1,F$32)),0)</f>
        <v>0</v>
      </c>
      <c r="BJ340" s="26">
        <f>IF(BA340&gt;0.005,MIN(BA340,INDEX($AN340:$AU340,1,G$32)),0)</f>
        <v>0</v>
      </c>
      <c r="BK340" s="26">
        <f>IF(BB340&gt;0.005,MIN(BB340,INDEX($AN340:$AU340,1,H$32)),0)</f>
        <v>0</v>
      </c>
      <c r="BL340" s="26">
        <f>IF(BC340&gt;0.005,MIN(BC340,INDEX($AN340:$AU340,1,I$32)),0)</f>
        <v>0</v>
      </c>
      <c r="BM340" s="27">
        <f>IF(M340-J340&gt;0.005,1,0)</f>
        <v>0</v>
      </c>
    </row>
    <row r="341">
      <c r="A341" s="14" t="n">
        <v>305</v>
      </c>
      <c r="B341" s="26">
        <f>IF(AN341-INDEX($BE341:$BL341,1,$J$22)&lt;0.5,0,AN341-INDEX($BE341:$BL341,1,$J$22))</f>
        <v>0</v>
      </c>
      <c r="C341" s="26">
        <f>IF(AO341-INDEX($BE341:$BL341,1,$J$23)&lt;0.5,0,AO341-INDEX($BE341:$BL341,1,$J$23))</f>
        <v>0</v>
      </c>
      <c r="D341" s="26">
        <f>IF(AP341-INDEX($BE341:$BL341,1,$J$24)&lt;0.5,0,AP341-INDEX($BE341:$BL341,1,$J$24))</f>
        <v>0</v>
      </c>
      <c r="E341" s="26">
        <f>IF(AQ341-INDEX($BE341:$BL341,1,$J$25)&lt;0.5,0,AQ341-INDEX($BE341:$BL341,1,$J$25))</f>
        <v>0</v>
      </c>
      <c r="F341" s="26">
        <f>IF(AR341-INDEX($BE341:$BL341,1,$J$26)&lt;0.5,0,AR341-INDEX($BE341:$BL341,1,$J$26))</f>
        <v>0</v>
      </c>
      <c r="G341" s="26">
        <f>IF(AS341-INDEX($BE341:$BL341,1,$J$27)&lt;0.5,0,AS341-INDEX($BE341:$BL341,1,$J$27))</f>
        <v>0</v>
      </c>
      <c r="H341" s="26">
        <f>IF(AT341-INDEX($BE341:$BL341,1,$J$28)&lt;0.5,0,AT341-INDEX($BE341:$BL341,1,$J$28))</f>
        <v>0</v>
      </c>
      <c r="I341" s="26">
        <f>IF(AU341-INDEX($BE341:$BL341,1,$J$29)&lt;0.5,0,AU341-INDEX($BE341:$BL341,1,$J$29))</f>
        <v>0</v>
      </c>
      <c r="J341" s="13">
        <f>SUM(B341:I341)</f>
        <v>0</v>
      </c>
      <c r="K341" s="26">
        <f>SUM(O341:V341)</f>
        <v>0</v>
      </c>
      <c r="L341" s="26">
        <f>SUM(W341:AD341)+SUM(BE341:BL341)</f>
        <v>0</v>
      </c>
      <c r="M341" s="26">
        <f>J340</f>
        <v>0</v>
      </c>
      <c r="N341" s="27">
        <f>IF(M341&gt;0,1,0)</f>
        <v>0</v>
      </c>
      <c r="O341" s="26">
        <f>B340*$B$12/1200</f>
        <v>0</v>
      </c>
      <c r="P341" s="26">
        <f>C340*$C$12/1200</f>
        <v>0</v>
      </c>
      <c r="Q341" s="26">
        <f>D340*$D$12/1200</f>
        <v>0</v>
      </c>
      <c r="R341" s="26">
        <f>E340*$E$12/1200</f>
        <v>0</v>
      </c>
      <c r="S341" s="26">
        <f>F340*$F$12/1200</f>
        <v>0</v>
      </c>
      <c r="T341" s="26">
        <f>G340*$G$12/1200</f>
        <v>0</v>
      </c>
      <c r="U341" s="26">
        <f>H340*$H$12/1200</f>
        <v>0</v>
      </c>
      <c r="V341" s="26">
        <f>I340*$I$12/1200</f>
        <v>0</v>
      </c>
      <c r="W341" s="26">
        <f>IF(B340&gt;0,MIN($B$13,B340+O341,AE341),0)</f>
        <v>0</v>
      </c>
      <c r="X341" s="26">
        <f>IF(C340&gt;0,MIN($C$13,C340+P341,AF341),0)</f>
        <v>0</v>
      </c>
      <c r="Y341" s="26">
        <f>IF(D340&gt;0,MIN($D$13,D340+Q341,AG341),0)</f>
        <v>0</v>
      </c>
      <c r="Z341" s="26">
        <f>IF(E340&gt;0,MIN($E$13,E340+R341,AH341),0)</f>
        <v>0</v>
      </c>
      <c r="AA341" s="26">
        <f>IF(F340&gt;0,MIN($F$13,F340+S341,AI341),0)</f>
        <v>0</v>
      </c>
      <c r="AB341" s="26">
        <f>IF(G340&gt;0,MIN($G$13,G340+T341,AJ341),0)</f>
        <v>0</v>
      </c>
      <c r="AC341" s="26">
        <f>IF(H340&gt;0,MIN($H$13,H340+U341,AK341),0)</f>
        <v>0</v>
      </c>
      <c r="AD341" s="26">
        <f>IF(I340&gt;0,MIN($I$13,I340+V341,AL341),0)</f>
        <v>0</v>
      </c>
      <c r="AE341" s="26">
        <f>$B$19</f>
        <v>795</v>
      </c>
      <c r="AF341" s="26">
        <f>AE341-W341</f>
        <v>795</v>
      </c>
      <c r="AG341" s="26">
        <f>AF341-X341</f>
        <v>795</v>
      </c>
      <c r="AH341" s="26">
        <f>AG341-Y341</f>
        <v>795</v>
      </c>
      <c r="AI341" s="26">
        <f>AH341-Z341</f>
        <v>795</v>
      </c>
      <c r="AJ341" s="26">
        <f>AI341-AA341</f>
        <v>795</v>
      </c>
      <c r="AK341" s="26">
        <f>AJ341-AB341</f>
        <v>795</v>
      </c>
      <c r="AL341" s="26">
        <f>AK341-AC341</f>
        <v>795</v>
      </c>
      <c r="AM341" s="26">
        <f>AL341-AD341</f>
        <v>795</v>
      </c>
      <c r="AN341" s="26">
        <f>B340+O341-W341</f>
        <v>0</v>
      </c>
      <c r="AO341" s="26">
        <f>C340+P341-X341</f>
        <v>0</v>
      </c>
      <c r="AP341" s="26">
        <f>D340+Q341-Y341</f>
        <v>0</v>
      </c>
      <c r="AQ341" s="26">
        <f>E340+R341-Z341</f>
        <v>0</v>
      </c>
      <c r="AR341" s="26">
        <f>F340+S341-AA341</f>
        <v>0</v>
      </c>
      <c r="AS341" s="26">
        <f>G340+T341-AB341</f>
        <v>0</v>
      </c>
      <c r="AT341" s="26">
        <f>H340+U341-AC341</f>
        <v>0</v>
      </c>
      <c r="AU341" s="26">
        <f>I340+V341-AD341</f>
        <v>0</v>
      </c>
      <c r="AV341" s="26">
        <f>AM341</f>
        <v>795</v>
      </c>
      <c r="AW341" s="26">
        <f>AV341-BE341</f>
        <v>795</v>
      </c>
      <c r="AX341" s="26">
        <f>AW341-BF341</f>
        <v>795</v>
      </c>
      <c r="AY341" s="26">
        <f>AX341-BG341</f>
        <v>795</v>
      </c>
      <c r="AZ341" s="26">
        <f>AY341-BH341</f>
        <v>795</v>
      </c>
      <c r="BA341" s="26">
        <f>AZ341-BI341</f>
        <v>795</v>
      </c>
      <c r="BB341" s="26">
        <f>BA341-BJ341</f>
        <v>795</v>
      </c>
      <c r="BC341" s="26">
        <f>BB341-BK341</f>
        <v>795</v>
      </c>
      <c r="BD341" s="26">
        <f>BC341-BL341</f>
        <v>795</v>
      </c>
      <c r="BE341" s="26">
        <f>IF(AV341&gt;0.005,MIN(AV341,INDEX($AN341:$AU341,1,B$32)),0)</f>
        <v>0</v>
      </c>
      <c r="BF341" s="26">
        <f>IF(AW341&gt;0.005,MIN(AW341,INDEX($AN341:$AU341,1,C$32)),0)</f>
        <v>0</v>
      </c>
      <c r="BG341" s="26">
        <f>IF(AX341&gt;0.005,MIN(AX341,INDEX($AN341:$AU341,1,D$32)),0)</f>
        <v>0</v>
      </c>
      <c r="BH341" s="26">
        <f>IF(AY341&gt;0.005,MIN(AY341,INDEX($AN341:$AU341,1,E$32)),0)</f>
        <v>0</v>
      </c>
      <c r="BI341" s="26">
        <f>IF(AZ341&gt;0.005,MIN(AZ341,INDEX($AN341:$AU341,1,F$32)),0)</f>
        <v>0</v>
      </c>
      <c r="BJ341" s="26">
        <f>IF(BA341&gt;0.005,MIN(BA341,INDEX($AN341:$AU341,1,G$32)),0)</f>
        <v>0</v>
      </c>
      <c r="BK341" s="26">
        <f>IF(BB341&gt;0.005,MIN(BB341,INDEX($AN341:$AU341,1,H$32)),0)</f>
        <v>0</v>
      </c>
      <c r="BL341" s="26">
        <f>IF(BC341&gt;0.005,MIN(BC341,INDEX($AN341:$AU341,1,I$32)),0)</f>
        <v>0</v>
      </c>
      <c r="BM341" s="27">
        <f>IF(M341-J341&gt;0.005,1,0)</f>
        <v>0</v>
      </c>
    </row>
    <row r="342">
      <c r="A342" s="14" t="n">
        <v>306</v>
      </c>
      <c r="B342" s="26">
        <f>IF(AN342-INDEX($BE342:$BL342,1,$J$22)&lt;0.5,0,AN342-INDEX($BE342:$BL342,1,$J$22))</f>
        <v>0</v>
      </c>
      <c r="C342" s="26">
        <f>IF(AO342-INDEX($BE342:$BL342,1,$J$23)&lt;0.5,0,AO342-INDEX($BE342:$BL342,1,$J$23))</f>
        <v>0</v>
      </c>
      <c r="D342" s="26">
        <f>IF(AP342-INDEX($BE342:$BL342,1,$J$24)&lt;0.5,0,AP342-INDEX($BE342:$BL342,1,$J$24))</f>
        <v>0</v>
      </c>
      <c r="E342" s="26">
        <f>IF(AQ342-INDEX($BE342:$BL342,1,$J$25)&lt;0.5,0,AQ342-INDEX($BE342:$BL342,1,$J$25))</f>
        <v>0</v>
      </c>
      <c r="F342" s="26">
        <f>IF(AR342-INDEX($BE342:$BL342,1,$J$26)&lt;0.5,0,AR342-INDEX($BE342:$BL342,1,$J$26))</f>
        <v>0</v>
      </c>
      <c r="G342" s="26">
        <f>IF(AS342-INDEX($BE342:$BL342,1,$J$27)&lt;0.5,0,AS342-INDEX($BE342:$BL342,1,$J$27))</f>
        <v>0</v>
      </c>
      <c r="H342" s="26">
        <f>IF(AT342-INDEX($BE342:$BL342,1,$J$28)&lt;0.5,0,AT342-INDEX($BE342:$BL342,1,$J$28))</f>
        <v>0</v>
      </c>
      <c r="I342" s="26">
        <f>IF(AU342-INDEX($BE342:$BL342,1,$J$29)&lt;0.5,0,AU342-INDEX($BE342:$BL342,1,$J$29))</f>
        <v>0</v>
      </c>
      <c r="J342" s="13">
        <f>SUM(B342:I342)</f>
        <v>0</v>
      </c>
      <c r="K342" s="26">
        <f>SUM(O342:V342)</f>
        <v>0</v>
      </c>
      <c r="L342" s="26">
        <f>SUM(W342:AD342)+SUM(BE342:BL342)</f>
        <v>0</v>
      </c>
      <c r="M342" s="26">
        <f>J341</f>
        <v>0</v>
      </c>
      <c r="N342" s="27">
        <f>IF(M342&gt;0,1,0)</f>
        <v>0</v>
      </c>
      <c r="O342" s="26">
        <f>B341*$B$12/1200</f>
        <v>0</v>
      </c>
      <c r="P342" s="26">
        <f>C341*$C$12/1200</f>
        <v>0</v>
      </c>
      <c r="Q342" s="26">
        <f>D341*$D$12/1200</f>
        <v>0</v>
      </c>
      <c r="R342" s="26">
        <f>E341*$E$12/1200</f>
        <v>0</v>
      </c>
      <c r="S342" s="26">
        <f>F341*$F$12/1200</f>
        <v>0</v>
      </c>
      <c r="T342" s="26">
        <f>G341*$G$12/1200</f>
        <v>0</v>
      </c>
      <c r="U342" s="26">
        <f>H341*$H$12/1200</f>
        <v>0</v>
      </c>
      <c r="V342" s="26">
        <f>I341*$I$12/1200</f>
        <v>0</v>
      </c>
      <c r="W342" s="26">
        <f>IF(B341&gt;0,MIN($B$13,B341+O342,AE342),0)</f>
        <v>0</v>
      </c>
      <c r="X342" s="26">
        <f>IF(C341&gt;0,MIN($C$13,C341+P342,AF342),0)</f>
        <v>0</v>
      </c>
      <c r="Y342" s="26">
        <f>IF(D341&gt;0,MIN($D$13,D341+Q342,AG342),0)</f>
        <v>0</v>
      </c>
      <c r="Z342" s="26">
        <f>IF(E341&gt;0,MIN($E$13,E341+R342,AH342),0)</f>
        <v>0</v>
      </c>
      <c r="AA342" s="26">
        <f>IF(F341&gt;0,MIN($F$13,F341+S342,AI342),0)</f>
        <v>0</v>
      </c>
      <c r="AB342" s="26">
        <f>IF(G341&gt;0,MIN($G$13,G341+T342,AJ342),0)</f>
        <v>0</v>
      </c>
      <c r="AC342" s="26">
        <f>IF(H341&gt;0,MIN($H$13,H341+U342,AK342),0)</f>
        <v>0</v>
      </c>
      <c r="AD342" s="26">
        <f>IF(I341&gt;0,MIN($I$13,I341+V342,AL342),0)</f>
        <v>0</v>
      </c>
      <c r="AE342" s="26">
        <f>$B$19</f>
        <v>795</v>
      </c>
      <c r="AF342" s="26">
        <f>AE342-W342</f>
        <v>795</v>
      </c>
      <c r="AG342" s="26">
        <f>AF342-X342</f>
        <v>795</v>
      </c>
      <c r="AH342" s="26">
        <f>AG342-Y342</f>
        <v>795</v>
      </c>
      <c r="AI342" s="26">
        <f>AH342-Z342</f>
        <v>795</v>
      </c>
      <c r="AJ342" s="26">
        <f>AI342-AA342</f>
        <v>795</v>
      </c>
      <c r="AK342" s="26">
        <f>AJ342-AB342</f>
        <v>795</v>
      </c>
      <c r="AL342" s="26">
        <f>AK342-AC342</f>
        <v>795</v>
      </c>
      <c r="AM342" s="26">
        <f>AL342-AD342</f>
        <v>795</v>
      </c>
      <c r="AN342" s="26">
        <f>B341+O342-W342</f>
        <v>0</v>
      </c>
      <c r="AO342" s="26">
        <f>C341+P342-X342</f>
        <v>0</v>
      </c>
      <c r="AP342" s="26">
        <f>D341+Q342-Y342</f>
        <v>0</v>
      </c>
      <c r="AQ342" s="26">
        <f>E341+R342-Z342</f>
        <v>0</v>
      </c>
      <c r="AR342" s="26">
        <f>F341+S342-AA342</f>
        <v>0</v>
      </c>
      <c r="AS342" s="26">
        <f>G341+T342-AB342</f>
        <v>0</v>
      </c>
      <c r="AT342" s="26">
        <f>H341+U342-AC342</f>
        <v>0</v>
      </c>
      <c r="AU342" s="26">
        <f>I341+V342-AD342</f>
        <v>0</v>
      </c>
      <c r="AV342" s="26">
        <f>AM342</f>
        <v>795</v>
      </c>
      <c r="AW342" s="26">
        <f>AV342-BE342</f>
        <v>795</v>
      </c>
      <c r="AX342" s="26">
        <f>AW342-BF342</f>
        <v>795</v>
      </c>
      <c r="AY342" s="26">
        <f>AX342-BG342</f>
        <v>795</v>
      </c>
      <c r="AZ342" s="26">
        <f>AY342-BH342</f>
        <v>795</v>
      </c>
      <c r="BA342" s="26">
        <f>AZ342-BI342</f>
        <v>795</v>
      </c>
      <c r="BB342" s="26">
        <f>BA342-BJ342</f>
        <v>795</v>
      </c>
      <c r="BC342" s="26">
        <f>BB342-BK342</f>
        <v>795</v>
      </c>
      <c r="BD342" s="26">
        <f>BC342-BL342</f>
        <v>795</v>
      </c>
      <c r="BE342" s="26">
        <f>IF(AV342&gt;0.005,MIN(AV342,INDEX($AN342:$AU342,1,B$32)),0)</f>
        <v>0</v>
      </c>
      <c r="BF342" s="26">
        <f>IF(AW342&gt;0.005,MIN(AW342,INDEX($AN342:$AU342,1,C$32)),0)</f>
        <v>0</v>
      </c>
      <c r="BG342" s="26">
        <f>IF(AX342&gt;0.005,MIN(AX342,INDEX($AN342:$AU342,1,D$32)),0)</f>
        <v>0</v>
      </c>
      <c r="BH342" s="26">
        <f>IF(AY342&gt;0.005,MIN(AY342,INDEX($AN342:$AU342,1,E$32)),0)</f>
        <v>0</v>
      </c>
      <c r="BI342" s="26">
        <f>IF(AZ342&gt;0.005,MIN(AZ342,INDEX($AN342:$AU342,1,F$32)),0)</f>
        <v>0</v>
      </c>
      <c r="BJ342" s="26">
        <f>IF(BA342&gt;0.005,MIN(BA342,INDEX($AN342:$AU342,1,G$32)),0)</f>
        <v>0</v>
      </c>
      <c r="BK342" s="26">
        <f>IF(BB342&gt;0.005,MIN(BB342,INDEX($AN342:$AU342,1,H$32)),0)</f>
        <v>0</v>
      </c>
      <c r="BL342" s="26">
        <f>IF(BC342&gt;0.005,MIN(BC342,INDEX($AN342:$AU342,1,I$32)),0)</f>
        <v>0</v>
      </c>
      <c r="BM342" s="27">
        <f>IF(M342-J342&gt;0.005,1,0)</f>
        <v>0</v>
      </c>
    </row>
    <row r="343">
      <c r="A343" s="14" t="n">
        <v>307</v>
      </c>
      <c r="B343" s="26">
        <f>IF(AN343-INDEX($BE343:$BL343,1,$J$22)&lt;0.5,0,AN343-INDEX($BE343:$BL343,1,$J$22))</f>
        <v>0</v>
      </c>
      <c r="C343" s="26">
        <f>IF(AO343-INDEX($BE343:$BL343,1,$J$23)&lt;0.5,0,AO343-INDEX($BE343:$BL343,1,$J$23))</f>
        <v>0</v>
      </c>
      <c r="D343" s="26">
        <f>IF(AP343-INDEX($BE343:$BL343,1,$J$24)&lt;0.5,0,AP343-INDEX($BE343:$BL343,1,$J$24))</f>
        <v>0</v>
      </c>
      <c r="E343" s="26">
        <f>IF(AQ343-INDEX($BE343:$BL343,1,$J$25)&lt;0.5,0,AQ343-INDEX($BE343:$BL343,1,$J$25))</f>
        <v>0</v>
      </c>
      <c r="F343" s="26">
        <f>IF(AR343-INDEX($BE343:$BL343,1,$J$26)&lt;0.5,0,AR343-INDEX($BE343:$BL343,1,$J$26))</f>
        <v>0</v>
      </c>
      <c r="G343" s="26">
        <f>IF(AS343-INDEX($BE343:$BL343,1,$J$27)&lt;0.5,0,AS343-INDEX($BE343:$BL343,1,$J$27))</f>
        <v>0</v>
      </c>
      <c r="H343" s="26">
        <f>IF(AT343-INDEX($BE343:$BL343,1,$J$28)&lt;0.5,0,AT343-INDEX($BE343:$BL343,1,$J$28))</f>
        <v>0</v>
      </c>
      <c r="I343" s="26">
        <f>IF(AU343-INDEX($BE343:$BL343,1,$J$29)&lt;0.5,0,AU343-INDEX($BE343:$BL343,1,$J$29))</f>
        <v>0</v>
      </c>
      <c r="J343" s="13">
        <f>SUM(B343:I343)</f>
        <v>0</v>
      </c>
      <c r="K343" s="26">
        <f>SUM(O343:V343)</f>
        <v>0</v>
      </c>
      <c r="L343" s="26">
        <f>SUM(W343:AD343)+SUM(BE343:BL343)</f>
        <v>0</v>
      </c>
      <c r="M343" s="26">
        <f>J342</f>
        <v>0</v>
      </c>
      <c r="N343" s="27">
        <f>IF(M343&gt;0,1,0)</f>
        <v>0</v>
      </c>
      <c r="O343" s="26">
        <f>B342*$B$12/1200</f>
        <v>0</v>
      </c>
      <c r="P343" s="26">
        <f>C342*$C$12/1200</f>
        <v>0</v>
      </c>
      <c r="Q343" s="26">
        <f>D342*$D$12/1200</f>
        <v>0</v>
      </c>
      <c r="R343" s="26">
        <f>E342*$E$12/1200</f>
        <v>0</v>
      </c>
      <c r="S343" s="26">
        <f>F342*$F$12/1200</f>
        <v>0</v>
      </c>
      <c r="T343" s="26">
        <f>G342*$G$12/1200</f>
        <v>0</v>
      </c>
      <c r="U343" s="26">
        <f>H342*$H$12/1200</f>
        <v>0</v>
      </c>
      <c r="V343" s="26">
        <f>I342*$I$12/1200</f>
        <v>0</v>
      </c>
      <c r="W343" s="26">
        <f>IF(B342&gt;0,MIN($B$13,B342+O343,AE343),0)</f>
        <v>0</v>
      </c>
      <c r="X343" s="26">
        <f>IF(C342&gt;0,MIN($C$13,C342+P343,AF343),0)</f>
        <v>0</v>
      </c>
      <c r="Y343" s="26">
        <f>IF(D342&gt;0,MIN($D$13,D342+Q343,AG343),0)</f>
        <v>0</v>
      </c>
      <c r="Z343" s="26">
        <f>IF(E342&gt;0,MIN($E$13,E342+R343,AH343),0)</f>
        <v>0</v>
      </c>
      <c r="AA343" s="26">
        <f>IF(F342&gt;0,MIN($F$13,F342+S343,AI343),0)</f>
        <v>0</v>
      </c>
      <c r="AB343" s="26">
        <f>IF(G342&gt;0,MIN($G$13,G342+T343,AJ343),0)</f>
        <v>0</v>
      </c>
      <c r="AC343" s="26">
        <f>IF(H342&gt;0,MIN($H$13,H342+U343,AK343),0)</f>
        <v>0</v>
      </c>
      <c r="AD343" s="26">
        <f>IF(I342&gt;0,MIN($I$13,I342+V343,AL343),0)</f>
        <v>0</v>
      </c>
      <c r="AE343" s="26">
        <f>$B$19</f>
        <v>795</v>
      </c>
      <c r="AF343" s="26">
        <f>AE343-W343</f>
        <v>795</v>
      </c>
      <c r="AG343" s="26">
        <f>AF343-X343</f>
        <v>795</v>
      </c>
      <c r="AH343" s="26">
        <f>AG343-Y343</f>
        <v>795</v>
      </c>
      <c r="AI343" s="26">
        <f>AH343-Z343</f>
        <v>795</v>
      </c>
      <c r="AJ343" s="26">
        <f>AI343-AA343</f>
        <v>795</v>
      </c>
      <c r="AK343" s="26">
        <f>AJ343-AB343</f>
        <v>795</v>
      </c>
      <c r="AL343" s="26">
        <f>AK343-AC343</f>
        <v>795</v>
      </c>
      <c r="AM343" s="26">
        <f>AL343-AD343</f>
        <v>795</v>
      </c>
      <c r="AN343" s="26">
        <f>B342+O343-W343</f>
        <v>0</v>
      </c>
      <c r="AO343" s="26">
        <f>C342+P343-X343</f>
        <v>0</v>
      </c>
      <c r="AP343" s="26">
        <f>D342+Q343-Y343</f>
        <v>0</v>
      </c>
      <c r="AQ343" s="26">
        <f>E342+R343-Z343</f>
        <v>0</v>
      </c>
      <c r="AR343" s="26">
        <f>F342+S343-AA343</f>
        <v>0</v>
      </c>
      <c r="AS343" s="26">
        <f>G342+T343-AB343</f>
        <v>0</v>
      </c>
      <c r="AT343" s="26">
        <f>H342+U343-AC343</f>
        <v>0</v>
      </c>
      <c r="AU343" s="26">
        <f>I342+V343-AD343</f>
        <v>0</v>
      </c>
      <c r="AV343" s="26">
        <f>AM343</f>
        <v>795</v>
      </c>
      <c r="AW343" s="26">
        <f>AV343-BE343</f>
        <v>795</v>
      </c>
      <c r="AX343" s="26">
        <f>AW343-BF343</f>
        <v>795</v>
      </c>
      <c r="AY343" s="26">
        <f>AX343-BG343</f>
        <v>795</v>
      </c>
      <c r="AZ343" s="26">
        <f>AY343-BH343</f>
        <v>795</v>
      </c>
      <c r="BA343" s="26">
        <f>AZ343-BI343</f>
        <v>795</v>
      </c>
      <c r="BB343" s="26">
        <f>BA343-BJ343</f>
        <v>795</v>
      </c>
      <c r="BC343" s="26">
        <f>BB343-BK343</f>
        <v>795</v>
      </c>
      <c r="BD343" s="26">
        <f>BC343-BL343</f>
        <v>795</v>
      </c>
      <c r="BE343" s="26">
        <f>IF(AV343&gt;0.005,MIN(AV343,INDEX($AN343:$AU343,1,B$32)),0)</f>
        <v>0</v>
      </c>
      <c r="BF343" s="26">
        <f>IF(AW343&gt;0.005,MIN(AW343,INDEX($AN343:$AU343,1,C$32)),0)</f>
        <v>0</v>
      </c>
      <c r="BG343" s="26">
        <f>IF(AX343&gt;0.005,MIN(AX343,INDEX($AN343:$AU343,1,D$32)),0)</f>
        <v>0</v>
      </c>
      <c r="BH343" s="26">
        <f>IF(AY343&gt;0.005,MIN(AY343,INDEX($AN343:$AU343,1,E$32)),0)</f>
        <v>0</v>
      </c>
      <c r="BI343" s="26">
        <f>IF(AZ343&gt;0.005,MIN(AZ343,INDEX($AN343:$AU343,1,F$32)),0)</f>
        <v>0</v>
      </c>
      <c r="BJ343" s="26">
        <f>IF(BA343&gt;0.005,MIN(BA343,INDEX($AN343:$AU343,1,G$32)),0)</f>
        <v>0</v>
      </c>
      <c r="BK343" s="26">
        <f>IF(BB343&gt;0.005,MIN(BB343,INDEX($AN343:$AU343,1,H$32)),0)</f>
        <v>0</v>
      </c>
      <c r="BL343" s="26">
        <f>IF(BC343&gt;0.005,MIN(BC343,INDEX($AN343:$AU343,1,I$32)),0)</f>
        <v>0</v>
      </c>
      <c r="BM343" s="27">
        <f>IF(M343-J343&gt;0.005,1,0)</f>
        <v>0</v>
      </c>
    </row>
    <row r="344">
      <c r="A344" s="14" t="n">
        <v>308</v>
      </c>
      <c r="B344" s="26">
        <f>IF(AN344-INDEX($BE344:$BL344,1,$J$22)&lt;0.5,0,AN344-INDEX($BE344:$BL344,1,$J$22))</f>
        <v>0</v>
      </c>
      <c r="C344" s="26">
        <f>IF(AO344-INDEX($BE344:$BL344,1,$J$23)&lt;0.5,0,AO344-INDEX($BE344:$BL344,1,$J$23))</f>
        <v>0</v>
      </c>
      <c r="D344" s="26">
        <f>IF(AP344-INDEX($BE344:$BL344,1,$J$24)&lt;0.5,0,AP344-INDEX($BE344:$BL344,1,$J$24))</f>
        <v>0</v>
      </c>
      <c r="E344" s="26">
        <f>IF(AQ344-INDEX($BE344:$BL344,1,$J$25)&lt;0.5,0,AQ344-INDEX($BE344:$BL344,1,$J$25))</f>
        <v>0</v>
      </c>
      <c r="F344" s="26">
        <f>IF(AR344-INDEX($BE344:$BL344,1,$J$26)&lt;0.5,0,AR344-INDEX($BE344:$BL344,1,$J$26))</f>
        <v>0</v>
      </c>
      <c r="G344" s="26">
        <f>IF(AS344-INDEX($BE344:$BL344,1,$J$27)&lt;0.5,0,AS344-INDEX($BE344:$BL344,1,$J$27))</f>
        <v>0</v>
      </c>
      <c r="H344" s="26">
        <f>IF(AT344-INDEX($BE344:$BL344,1,$J$28)&lt;0.5,0,AT344-INDEX($BE344:$BL344,1,$J$28))</f>
        <v>0</v>
      </c>
      <c r="I344" s="26">
        <f>IF(AU344-INDEX($BE344:$BL344,1,$J$29)&lt;0.5,0,AU344-INDEX($BE344:$BL344,1,$J$29))</f>
        <v>0</v>
      </c>
      <c r="J344" s="13">
        <f>SUM(B344:I344)</f>
        <v>0</v>
      </c>
      <c r="K344" s="26">
        <f>SUM(O344:V344)</f>
        <v>0</v>
      </c>
      <c r="L344" s="26">
        <f>SUM(W344:AD344)+SUM(BE344:BL344)</f>
        <v>0</v>
      </c>
      <c r="M344" s="26">
        <f>J343</f>
        <v>0</v>
      </c>
      <c r="N344" s="27">
        <f>IF(M344&gt;0,1,0)</f>
        <v>0</v>
      </c>
      <c r="O344" s="26">
        <f>B343*$B$12/1200</f>
        <v>0</v>
      </c>
      <c r="P344" s="26">
        <f>C343*$C$12/1200</f>
        <v>0</v>
      </c>
      <c r="Q344" s="26">
        <f>D343*$D$12/1200</f>
        <v>0</v>
      </c>
      <c r="R344" s="26">
        <f>E343*$E$12/1200</f>
        <v>0</v>
      </c>
      <c r="S344" s="26">
        <f>F343*$F$12/1200</f>
        <v>0</v>
      </c>
      <c r="T344" s="26">
        <f>G343*$G$12/1200</f>
        <v>0</v>
      </c>
      <c r="U344" s="26">
        <f>H343*$H$12/1200</f>
        <v>0</v>
      </c>
      <c r="V344" s="26">
        <f>I343*$I$12/1200</f>
        <v>0</v>
      </c>
      <c r="W344" s="26">
        <f>IF(B343&gt;0,MIN($B$13,B343+O344,AE344),0)</f>
        <v>0</v>
      </c>
      <c r="X344" s="26">
        <f>IF(C343&gt;0,MIN($C$13,C343+P344,AF344),0)</f>
        <v>0</v>
      </c>
      <c r="Y344" s="26">
        <f>IF(D343&gt;0,MIN($D$13,D343+Q344,AG344),0)</f>
        <v>0</v>
      </c>
      <c r="Z344" s="26">
        <f>IF(E343&gt;0,MIN($E$13,E343+R344,AH344),0)</f>
        <v>0</v>
      </c>
      <c r="AA344" s="26">
        <f>IF(F343&gt;0,MIN($F$13,F343+S344,AI344),0)</f>
        <v>0</v>
      </c>
      <c r="AB344" s="26">
        <f>IF(G343&gt;0,MIN($G$13,G343+T344,AJ344),0)</f>
        <v>0</v>
      </c>
      <c r="AC344" s="26">
        <f>IF(H343&gt;0,MIN($H$13,H343+U344,AK344),0)</f>
        <v>0</v>
      </c>
      <c r="AD344" s="26">
        <f>IF(I343&gt;0,MIN($I$13,I343+V344,AL344),0)</f>
        <v>0</v>
      </c>
      <c r="AE344" s="26">
        <f>$B$19</f>
        <v>795</v>
      </c>
      <c r="AF344" s="26">
        <f>AE344-W344</f>
        <v>795</v>
      </c>
      <c r="AG344" s="26">
        <f>AF344-X344</f>
        <v>795</v>
      </c>
      <c r="AH344" s="26">
        <f>AG344-Y344</f>
        <v>795</v>
      </c>
      <c r="AI344" s="26">
        <f>AH344-Z344</f>
        <v>795</v>
      </c>
      <c r="AJ344" s="26">
        <f>AI344-AA344</f>
        <v>795</v>
      </c>
      <c r="AK344" s="26">
        <f>AJ344-AB344</f>
        <v>795</v>
      </c>
      <c r="AL344" s="26">
        <f>AK344-AC344</f>
        <v>795</v>
      </c>
      <c r="AM344" s="26">
        <f>AL344-AD344</f>
        <v>795</v>
      </c>
      <c r="AN344" s="26">
        <f>B343+O344-W344</f>
        <v>0</v>
      </c>
      <c r="AO344" s="26">
        <f>C343+P344-X344</f>
        <v>0</v>
      </c>
      <c r="AP344" s="26">
        <f>D343+Q344-Y344</f>
        <v>0</v>
      </c>
      <c r="AQ344" s="26">
        <f>E343+R344-Z344</f>
        <v>0</v>
      </c>
      <c r="AR344" s="26">
        <f>F343+S344-AA344</f>
        <v>0</v>
      </c>
      <c r="AS344" s="26">
        <f>G343+T344-AB344</f>
        <v>0</v>
      </c>
      <c r="AT344" s="26">
        <f>H343+U344-AC344</f>
        <v>0</v>
      </c>
      <c r="AU344" s="26">
        <f>I343+V344-AD344</f>
        <v>0</v>
      </c>
      <c r="AV344" s="26">
        <f>AM344</f>
        <v>795</v>
      </c>
      <c r="AW344" s="26">
        <f>AV344-BE344</f>
        <v>795</v>
      </c>
      <c r="AX344" s="26">
        <f>AW344-BF344</f>
        <v>795</v>
      </c>
      <c r="AY344" s="26">
        <f>AX344-BG344</f>
        <v>795</v>
      </c>
      <c r="AZ344" s="26">
        <f>AY344-BH344</f>
        <v>795</v>
      </c>
      <c r="BA344" s="26">
        <f>AZ344-BI344</f>
        <v>795</v>
      </c>
      <c r="BB344" s="26">
        <f>BA344-BJ344</f>
        <v>795</v>
      </c>
      <c r="BC344" s="26">
        <f>BB344-BK344</f>
        <v>795</v>
      </c>
      <c r="BD344" s="26">
        <f>BC344-BL344</f>
        <v>795</v>
      </c>
      <c r="BE344" s="26">
        <f>IF(AV344&gt;0.005,MIN(AV344,INDEX($AN344:$AU344,1,B$32)),0)</f>
        <v>0</v>
      </c>
      <c r="BF344" s="26">
        <f>IF(AW344&gt;0.005,MIN(AW344,INDEX($AN344:$AU344,1,C$32)),0)</f>
        <v>0</v>
      </c>
      <c r="BG344" s="26">
        <f>IF(AX344&gt;0.005,MIN(AX344,INDEX($AN344:$AU344,1,D$32)),0)</f>
        <v>0</v>
      </c>
      <c r="BH344" s="26">
        <f>IF(AY344&gt;0.005,MIN(AY344,INDEX($AN344:$AU344,1,E$32)),0)</f>
        <v>0</v>
      </c>
      <c r="BI344" s="26">
        <f>IF(AZ344&gt;0.005,MIN(AZ344,INDEX($AN344:$AU344,1,F$32)),0)</f>
        <v>0</v>
      </c>
      <c r="BJ344" s="26">
        <f>IF(BA344&gt;0.005,MIN(BA344,INDEX($AN344:$AU344,1,G$32)),0)</f>
        <v>0</v>
      </c>
      <c r="BK344" s="26">
        <f>IF(BB344&gt;0.005,MIN(BB344,INDEX($AN344:$AU344,1,H$32)),0)</f>
        <v>0</v>
      </c>
      <c r="BL344" s="26">
        <f>IF(BC344&gt;0.005,MIN(BC344,INDEX($AN344:$AU344,1,I$32)),0)</f>
        <v>0</v>
      </c>
      <c r="BM344" s="27">
        <f>IF(M344-J344&gt;0.005,1,0)</f>
        <v>0</v>
      </c>
    </row>
    <row r="345">
      <c r="A345" s="14" t="n">
        <v>309</v>
      </c>
      <c r="B345" s="26">
        <f>IF(AN345-INDEX($BE345:$BL345,1,$J$22)&lt;0.5,0,AN345-INDEX($BE345:$BL345,1,$J$22))</f>
        <v>0</v>
      </c>
      <c r="C345" s="26">
        <f>IF(AO345-INDEX($BE345:$BL345,1,$J$23)&lt;0.5,0,AO345-INDEX($BE345:$BL345,1,$J$23))</f>
        <v>0</v>
      </c>
      <c r="D345" s="26">
        <f>IF(AP345-INDEX($BE345:$BL345,1,$J$24)&lt;0.5,0,AP345-INDEX($BE345:$BL345,1,$J$24))</f>
        <v>0</v>
      </c>
      <c r="E345" s="26">
        <f>IF(AQ345-INDEX($BE345:$BL345,1,$J$25)&lt;0.5,0,AQ345-INDEX($BE345:$BL345,1,$J$25))</f>
        <v>0</v>
      </c>
      <c r="F345" s="26">
        <f>IF(AR345-INDEX($BE345:$BL345,1,$J$26)&lt;0.5,0,AR345-INDEX($BE345:$BL345,1,$J$26))</f>
        <v>0</v>
      </c>
      <c r="G345" s="26">
        <f>IF(AS345-INDEX($BE345:$BL345,1,$J$27)&lt;0.5,0,AS345-INDEX($BE345:$BL345,1,$J$27))</f>
        <v>0</v>
      </c>
      <c r="H345" s="26">
        <f>IF(AT345-INDEX($BE345:$BL345,1,$J$28)&lt;0.5,0,AT345-INDEX($BE345:$BL345,1,$J$28))</f>
        <v>0</v>
      </c>
      <c r="I345" s="26">
        <f>IF(AU345-INDEX($BE345:$BL345,1,$J$29)&lt;0.5,0,AU345-INDEX($BE345:$BL345,1,$J$29))</f>
        <v>0</v>
      </c>
      <c r="J345" s="13">
        <f>SUM(B345:I345)</f>
        <v>0</v>
      </c>
      <c r="K345" s="26">
        <f>SUM(O345:V345)</f>
        <v>0</v>
      </c>
      <c r="L345" s="26">
        <f>SUM(W345:AD345)+SUM(BE345:BL345)</f>
        <v>0</v>
      </c>
      <c r="M345" s="26">
        <f>J344</f>
        <v>0</v>
      </c>
      <c r="N345" s="27">
        <f>IF(M345&gt;0,1,0)</f>
        <v>0</v>
      </c>
      <c r="O345" s="26">
        <f>B344*$B$12/1200</f>
        <v>0</v>
      </c>
      <c r="P345" s="26">
        <f>C344*$C$12/1200</f>
        <v>0</v>
      </c>
      <c r="Q345" s="26">
        <f>D344*$D$12/1200</f>
        <v>0</v>
      </c>
      <c r="R345" s="26">
        <f>E344*$E$12/1200</f>
        <v>0</v>
      </c>
      <c r="S345" s="26">
        <f>F344*$F$12/1200</f>
        <v>0</v>
      </c>
      <c r="T345" s="26">
        <f>G344*$G$12/1200</f>
        <v>0</v>
      </c>
      <c r="U345" s="26">
        <f>H344*$H$12/1200</f>
        <v>0</v>
      </c>
      <c r="V345" s="26">
        <f>I344*$I$12/1200</f>
        <v>0</v>
      </c>
      <c r="W345" s="26">
        <f>IF(B344&gt;0,MIN($B$13,B344+O345,AE345),0)</f>
        <v>0</v>
      </c>
      <c r="X345" s="26">
        <f>IF(C344&gt;0,MIN($C$13,C344+P345,AF345),0)</f>
        <v>0</v>
      </c>
      <c r="Y345" s="26">
        <f>IF(D344&gt;0,MIN($D$13,D344+Q345,AG345),0)</f>
        <v>0</v>
      </c>
      <c r="Z345" s="26">
        <f>IF(E344&gt;0,MIN($E$13,E344+R345,AH345),0)</f>
        <v>0</v>
      </c>
      <c r="AA345" s="26">
        <f>IF(F344&gt;0,MIN($F$13,F344+S345,AI345),0)</f>
        <v>0</v>
      </c>
      <c r="AB345" s="26">
        <f>IF(G344&gt;0,MIN($G$13,G344+T345,AJ345),0)</f>
        <v>0</v>
      </c>
      <c r="AC345" s="26">
        <f>IF(H344&gt;0,MIN($H$13,H344+U345,AK345),0)</f>
        <v>0</v>
      </c>
      <c r="AD345" s="26">
        <f>IF(I344&gt;0,MIN($I$13,I344+V345,AL345),0)</f>
        <v>0</v>
      </c>
      <c r="AE345" s="26">
        <f>$B$19</f>
        <v>795</v>
      </c>
      <c r="AF345" s="26">
        <f>AE345-W345</f>
        <v>795</v>
      </c>
      <c r="AG345" s="26">
        <f>AF345-X345</f>
        <v>795</v>
      </c>
      <c r="AH345" s="26">
        <f>AG345-Y345</f>
        <v>795</v>
      </c>
      <c r="AI345" s="26">
        <f>AH345-Z345</f>
        <v>795</v>
      </c>
      <c r="AJ345" s="26">
        <f>AI345-AA345</f>
        <v>795</v>
      </c>
      <c r="AK345" s="26">
        <f>AJ345-AB345</f>
        <v>795</v>
      </c>
      <c r="AL345" s="26">
        <f>AK345-AC345</f>
        <v>795</v>
      </c>
      <c r="AM345" s="26">
        <f>AL345-AD345</f>
        <v>795</v>
      </c>
      <c r="AN345" s="26">
        <f>B344+O345-W345</f>
        <v>0</v>
      </c>
      <c r="AO345" s="26">
        <f>C344+P345-X345</f>
        <v>0</v>
      </c>
      <c r="AP345" s="26">
        <f>D344+Q345-Y345</f>
        <v>0</v>
      </c>
      <c r="AQ345" s="26">
        <f>E344+R345-Z345</f>
        <v>0</v>
      </c>
      <c r="AR345" s="26">
        <f>F344+S345-AA345</f>
        <v>0</v>
      </c>
      <c r="AS345" s="26">
        <f>G344+T345-AB345</f>
        <v>0</v>
      </c>
      <c r="AT345" s="26">
        <f>H344+U345-AC345</f>
        <v>0</v>
      </c>
      <c r="AU345" s="26">
        <f>I344+V345-AD345</f>
        <v>0</v>
      </c>
      <c r="AV345" s="26">
        <f>AM345</f>
        <v>795</v>
      </c>
      <c r="AW345" s="26">
        <f>AV345-BE345</f>
        <v>795</v>
      </c>
      <c r="AX345" s="26">
        <f>AW345-BF345</f>
        <v>795</v>
      </c>
      <c r="AY345" s="26">
        <f>AX345-BG345</f>
        <v>795</v>
      </c>
      <c r="AZ345" s="26">
        <f>AY345-BH345</f>
        <v>795</v>
      </c>
      <c r="BA345" s="26">
        <f>AZ345-BI345</f>
        <v>795</v>
      </c>
      <c r="BB345" s="26">
        <f>BA345-BJ345</f>
        <v>795</v>
      </c>
      <c r="BC345" s="26">
        <f>BB345-BK345</f>
        <v>795</v>
      </c>
      <c r="BD345" s="26">
        <f>BC345-BL345</f>
        <v>795</v>
      </c>
      <c r="BE345" s="26">
        <f>IF(AV345&gt;0.005,MIN(AV345,INDEX($AN345:$AU345,1,B$32)),0)</f>
        <v>0</v>
      </c>
      <c r="BF345" s="26">
        <f>IF(AW345&gt;0.005,MIN(AW345,INDEX($AN345:$AU345,1,C$32)),0)</f>
        <v>0</v>
      </c>
      <c r="BG345" s="26">
        <f>IF(AX345&gt;0.005,MIN(AX345,INDEX($AN345:$AU345,1,D$32)),0)</f>
        <v>0</v>
      </c>
      <c r="BH345" s="26">
        <f>IF(AY345&gt;0.005,MIN(AY345,INDEX($AN345:$AU345,1,E$32)),0)</f>
        <v>0</v>
      </c>
      <c r="BI345" s="26">
        <f>IF(AZ345&gt;0.005,MIN(AZ345,INDEX($AN345:$AU345,1,F$32)),0)</f>
        <v>0</v>
      </c>
      <c r="BJ345" s="26">
        <f>IF(BA345&gt;0.005,MIN(BA345,INDEX($AN345:$AU345,1,G$32)),0)</f>
        <v>0</v>
      </c>
      <c r="BK345" s="26">
        <f>IF(BB345&gt;0.005,MIN(BB345,INDEX($AN345:$AU345,1,H$32)),0)</f>
        <v>0</v>
      </c>
      <c r="BL345" s="26">
        <f>IF(BC345&gt;0.005,MIN(BC345,INDEX($AN345:$AU345,1,I$32)),0)</f>
        <v>0</v>
      </c>
      <c r="BM345" s="27">
        <f>IF(M345-J345&gt;0.005,1,0)</f>
        <v>0</v>
      </c>
    </row>
    <row r="346">
      <c r="A346" s="14" t="n">
        <v>310</v>
      </c>
      <c r="B346" s="26">
        <f>IF(AN346-INDEX($BE346:$BL346,1,$J$22)&lt;0.5,0,AN346-INDEX($BE346:$BL346,1,$J$22))</f>
        <v>0</v>
      </c>
      <c r="C346" s="26">
        <f>IF(AO346-INDEX($BE346:$BL346,1,$J$23)&lt;0.5,0,AO346-INDEX($BE346:$BL346,1,$J$23))</f>
        <v>0</v>
      </c>
      <c r="D346" s="26">
        <f>IF(AP346-INDEX($BE346:$BL346,1,$J$24)&lt;0.5,0,AP346-INDEX($BE346:$BL346,1,$J$24))</f>
        <v>0</v>
      </c>
      <c r="E346" s="26">
        <f>IF(AQ346-INDEX($BE346:$BL346,1,$J$25)&lt;0.5,0,AQ346-INDEX($BE346:$BL346,1,$J$25))</f>
        <v>0</v>
      </c>
      <c r="F346" s="26">
        <f>IF(AR346-INDEX($BE346:$BL346,1,$J$26)&lt;0.5,0,AR346-INDEX($BE346:$BL346,1,$J$26))</f>
        <v>0</v>
      </c>
      <c r="G346" s="26">
        <f>IF(AS346-INDEX($BE346:$BL346,1,$J$27)&lt;0.5,0,AS346-INDEX($BE346:$BL346,1,$J$27))</f>
        <v>0</v>
      </c>
      <c r="H346" s="26">
        <f>IF(AT346-INDEX($BE346:$BL346,1,$J$28)&lt;0.5,0,AT346-INDEX($BE346:$BL346,1,$J$28))</f>
        <v>0</v>
      </c>
      <c r="I346" s="26">
        <f>IF(AU346-INDEX($BE346:$BL346,1,$J$29)&lt;0.5,0,AU346-INDEX($BE346:$BL346,1,$J$29))</f>
        <v>0</v>
      </c>
      <c r="J346" s="13">
        <f>SUM(B346:I346)</f>
        <v>0</v>
      </c>
      <c r="K346" s="26">
        <f>SUM(O346:V346)</f>
        <v>0</v>
      </c>
      <c r="L346" s="26">
        <f>SUM(W346:AD346)+SUM(BE346:BL346)</f>
        <v>0</v>
      </c>
      <c r="M346" s="26">
        <f>J345</f>
        <v>0</v>
      </c>
      <c r="N346" s="27">
        <f>IF(M346&gt;0,1,0)</f>
        <v>0</v>
      </c>
      <c r="O346" s="26">
        <f>B345*$B$12/1200</f>
        <v>0</v>
      </c>
      <c r="P346" s="26">
        <f>C345*$C$12/1200</f>
        <v>0</v>
      </c>
      <c r="Q346" s="26">
        <f>D345*$D$12/1200</f>
        <v>0</v>
      </c>
      <c r="R346" s="26">
        <f>E345*$E$12/1200</f>
        <v>0</v>
      </c>
      <c r="S346" s="26">
        <f>F345*$F$12/1200</f>
        <v>0</v>
      </c>
      <c r="T346" s="26">
        <f>G345*$G$12/1200</f>
        <v>0</v>
      </c>
      <c r="U346" s="26">
        <f>H345*$H$12/1200</f>
        <v>0</v>
      </c>
      <c r="V346" s="26">
        <f>I345*$I$12/1200</f>
        <v>0</v>
      </c>
      <c r="W346" s="26">
        <f>IF(B345&gt;0,MIN($B$13,B345+O346,AE346),0)</f>
        <v>0</v>
      </c>
      <c r="X346" s="26">
        <f>IF(C345&gt;0,MIN($C$13,C345+P346,AF346),0)</f>
        <v>0</v>
      </c>
      <c r="Y346" s="26">
        <f>IF(D345&gt;0,MIN($D$13,D345+Q346,AG346),0)</f>
        <v>0</v>
      </c>
      <c r="Z346" s="26">
        <f>IF(E345&gt;0,MIN($E$13,E345+R346,AH346),0)</f>
        <v>0</v>
      </c>
      <c r="AA346" s="26">
        <f>IF(F345&gt;0,MIN($F$13,F345+S346,AI346),0)</f>
        <v>0</v>
      </c>
      <c r="AB346" s="26">
        <f>IF(G345&gt;0,MIN($G$13,G345+T346,AJ346),0)</f>
        <v>0</v>
      </c>
      <c r="AC346" s="26">
        <f>IF(H345&gt;0,MIN($H$13,H345+U346,AK346),0)</f>
        <v>0</v>
      </c>
      <c r="AD346" s="26">
        <f>IF(I345&gt;0,MIN($I$13,I345+V346,AL346),0)</f>
        <v>0</v>
      </c>
      <c r="AE346" s="26">
        <f>$B$19</f>
        <v>795</v>
      </c>
      <c r="AF346" s="26">
        <f>AE346-W346</f>
        <v>795</v>
      </c>
      <c r="AG346" s="26">
        <f>AF346-X346</f>
        <v>795</v>
      </c>
      <c r="AH346" s="26">
        <f>AG346-Y346</f>
        <v>795</v>
      </c>
      <c r="AI346" s="26">
        <f>AH346-Z346</f>
        <v>795</v>
      </c>
      <c r="AJ346" s="26">
        <f>AI346-AA346</f>
        <v>795</v>
      </c>
      <c r="AK346" s="26">
        <f>AJ346-AB346</f>
        <v>795</v>
      </c>
      <c r="AL346" s="26">
        <f>AK346-AC346</f>
        <v>795</v>
      </c>
      <c r="AM346" s="26">
        <f>AL346-AD346</f>
        <v>795</v>
      </c>
      <c r="AN346" s="26">
        <f>B345+O346-W346</f>
        <v>0</v>
      </c>
      <c r="AO346" s="26">
        <f>C345+P346-X346</f>
        <v>0</v>
      </c>
      <c r="AP346" s="26">
        <f>D345+Q346-Y346</f>
        <v>0</v>
      </c>
      <c r="AQ346" s="26">
        <f>E345+R346-Z346</f>
        <v>0</v>
      </c>
      <c r="AR346" s="26">
        <f>F345+S346-AA346</f>
        <v>0</v>
      </c>
      <c r="AS346" s="26">
        <f>G345+T346-AB346</f>
        <v>0</v>
      </c>
      <c r="AT346" s="26">
        <f>H345+U346-AC346</f>
        <v>0</v>
      </c>
      <c r="AU346" s="26">
        <f>I345+V346-AD346</f>
        <v>0</v>
      </c>
      <c r="AV346" s="26">
        <f>AM346</f>
        <v>795</v>
      </c>
      <c r="AW346" s="26">
        <f>AV346-BE346</f>
        <v>795</v>
      </c>
      <c r="AX346" s="26">
        <f>AW346-BF346</f>
        <v>795</v>
      </c>
      <c r="AY346" s="26">
        <f>AX346-BG346</f>
        <v>795</v>
      </c>
      <c r="AZ346" s="26">
        <f>AY346-BH346</f>
        <v>795</v>
      </c>
      <c r="BA346" s="26">
        <f>AZ346-BI346</f>
        <v>795</v>
      </c>
      <c r="BB346" s="26">
        <f>BA346-BJ346</f>
        <v>795</v>
      </c>
      <c r="BC346" s="26">
        <f>BB346-BK346</f>
        <v>795</v>
      </c>
      <c r="BD346" s="26">
        <f>BC346-BL346</f>
        <v>795</v>
      </c>
      <c r="BE346" s="26">
        <f>IF(AV346&gt;0.005,MIN(AV346,INDEX($AN346:$AU346,1,B$32)),0)</f>
        <v>0</v>
      </c>
      <c r="BF346" s="26">
        <f>IF(AW346&gt;0.005,MIN(AW346,INDEX($AN346:$AU346,1,C$32)),0)</f>
        <v>0</v>
      </c>
      <c r="BG346" s="26">
        <f>IF(AX346&gt;0.005,MIN(AX346,INDEX($AN346:$AU346,1,D$32)),0)</f>
        <v>0</v>
      </c>
      <c r="BH346" s="26">
        <f>IF(AY346&gt;0.005,MIN(AY346,INDEX($AN346:$AU346,1,E$32)),0)</f>
        <v>0</v>
      </c>
      <c r="BI346" s="26">
        <f>IF(AZ346&gt;0.005,MIN(AZ346,INDEX($AN346:$AU346,1,F$32)),0)</f>
        <v>0</v>
      </c>
      <c r="BJ346" s="26">
        <f>IF(BA346&gt;0.005,MIN(BA346,INDEX($AN346:$AU346,1,G$32)),0)</f>
        <v>0</v>
      </c>
      <c r="BK346" s="26">
        <f>IF(BB346&gt;0.005,MIN(BB346,INDEX($AN346:$AU346,1,H$32)),0)</f>
        <v>0</v>
      </c>
      <c r="BL346" s="26">
        <f>IF(BC346&gt;0.005,MIN(BC346,INDEX($AN346:$AU346,1,I$32)),0)</f>
        <v>0</v>
      </c>
      <c r="BM346" s="27">
        <f>IF(M346-J346&gt;0.005,1,0)</f>
        <v>0</v>
      </c>
    </row>
    <row r="347">
      <c r="A347" s="14" t="n">
        <v>311</v>
      </c>
      <c r="B347" s="26">
        <f>IF(AN347-INDEX($BE347:$BL347,1,$J$22)&lt;0.5,0,AN347-INDEX($BE347:$BL347,1,$J$22))</f>
        <v>0</v>
      </c>
      <c r="C347" s="26">
        <f>IF(AO347-INDEX($BE347:$BL347,1,$J$23)&lt;0.5,0,AO347-INDEX($BE347:$BL347,1,$J$23))</f>
        <v>0</v>
      </c>
      <c r="D347" s="26">
        <f>IF(AP347-INDEX($BE347:$BL347,1,$J$24)&lt;0.5,0,AP347-INDEX($BE347:$BL347,1,$J$24))</f>
        <v>0</v>
      </c>
      <c r="E347" s="26">
        <f>IF(AQ347-INDEX($BE347:$BL347,1,$J$25)&lt;0.5,0,AQ347-INDEX($BE347:$BL347,1,$J$25))</f>
        <v>0</v>
      </c>
      <c r="F347" s="26">
        <f>IF(AR347-INDEX($BE347:$BL347,1,$J$26)&lt;0.5,0,AR347-INDEX($BE347:$BL347,1,$J$26))</f>
        <v>0</v>
      </c>
      <c r="G347" s="26">
        <f>IF(AS347-INDEX($BE347:$BL347,1,$J$27)&lt;0.5,0,AS347-INDEX($BE347:$BL347,1,$J$27))</f>
        <v>0</v>
      </c>
      <c r="H347" s="26">
        <f>IF(AT347-INDEX($BE347:$BL347,1,$J$28)&lt;0.5,0,AT347-INDEX($BE347:$BL347,1,$J$28))</f>
        <v>0</v>
      </c>
      <c r="I347" s="26">
        <f>IF(AU347-INDEX($BE347:$BL347,1,$J$29)&lt;0.5,0,AU347-INDEX($BE347:$BL347,1,$J$29))</f>
        <v>0</v>
      </c>
      <c r="J347" s="13">
        <f>SUM(B347:I347)</f>
        <v>0</v>
      </c>
      <c r="K347" s="26">
        <f>SUM(O347:V347)</f>
        <v>0</v>
      </c>
      <c r="L347" s="26">
        <f>SUM(W347:AD347)+SUM(BE347:BL347)</f>
        <v>0</v>
      </c>
      <c r="M347" s="26">
        <f>J346</f>
        <v>0</v>
      </c>
      <c r="N347" s="27">
        <f>IF(M347&gt;0,1,0)</f>
        <v>0</v>
      </c>
      <c r="O347" s="26">
        <f>B346*$B$12/1200</f>
        <v>0</v>
      </c>
      <c r="P347" s="26">
        <f>C346*$C$12/1200</f>
        <v>0</v>
      </c>
      <c r="Q347" s="26">
        <f>D346*$D$12/1200</f>
        <v>0</v>
      </c>
      <c r="R347" s="26">
        <f>E346*$E$12/1200</f>
        <v>0</v>
      </c>
      <c r="S347" s="26">
        <f>F346*$F$12/1200</f>
        <v>0</v>
      </c>
      <c r="T347" s="26">
        <f>G346*$G$12/1200</f>
        <v>0</v>
      </c>
      <c r="U347" s="26">
        <f>H346*$H$12/1200</f>
        <v>0</v>
      </c>
      <c r="V347" s="26">
        <f>I346*$I$12/1200</f>
        <v>0</v>
      </c>
      <c r="W347" s="26">
        <f>IF(B346&gt;0,MIN($B$13,B346+O347,AE347),0)</f>
        <v>0</v>
      </c>
      <c r="X347" s="26">
        <f>IF(C346&gt;0,MIN($C$13,C346+P347,AF347),0)</f>
        <v>0</v>
      </c>
      <c r="Y347" s="26">
        <f>IF(D346&gt;0,MIN($D$13,D346+Q347,AG347),0)</f>
        <v>0</v>
      </c>
      <c r="Z347" s="26">
        <f>IF(E346&gt;0,MIN($E$13,E346+R347,AH347),0)</f>
        <v>0</v>
      </c>
      <c r="AA347" s="26">
        <f>IF(F346&gt;0,MIN($F$13,F346+S347,AI347),0)</f>
        <v>0</v>
      </c>
      <c r="AB347" s="26">
        <f>IF(G346&gt;0,MIN($G$13,G346+T347,AJ347),0)</f>
        <v>0</v>
      </c>
      <c r="AC347" s="26">
        <f>IF(H346&gt;0,MIN($H$13,H346+U347,AK347),0)</f>
        <v>0</v>
      </c>
      <c r="AD347" s="26">
        <f>IF(I346&gt;0,MIN($I$13,I346+V347,AL347),0)</f>
        <v>0</v>
      </c>
      <c r="AE347" s="26">
        <f>$B$19</f>
        <v>795</v>
      </c>
      <c r="AF347" s="26">
        <f>AE347-W347</f>
        <v>795</v>
      </c>
      <c r="AG347" s="26">
        <f>AF347-X347</f>
        <v>795</v>
      </c>
      <c r="AH347" s="26">
        <f>AG347-Y347</f>
        <v>795</v>
      </c>
      <c r="AI347" s="26">
        <f>AH347-Z347</f>
        <v>795</v>
      </c>
      <c r="AJ347" s="26">
        <f>AI347-AA347</f>
        <v>795</v>
      </c>
      <c r="AK347" s="26">
        <f>AJ347-AB347</f>
        <v>795</v>
      </c>
      <c r="AL347" s="26">
        <f>AK347-AC347</f>
        <v>795</v>
      </c>
      <c r="AM347" s="26">
        <f>AL347-AD347</f>
        <v>795</v>
      </c>
      <c r="AN347" s="26">
        <f>B346+O347-W347</f>
        <v>0</v>
      </c>
      <c r="AO347" s="26">
        <f>C346+P347-X347</f>
        <v>0</v>
      </c>
      <c r="AP347" s="26">
        <f>D346+Q347-Y347</f>
        <v>0</v>
      </c>
      <c r="AQ347" s="26">
        <f>E346+R347-Z347</f>
        <v>0</v>
      </c>
      <c r="AR347" s="26">
        <f>F346+S347-AA347</f>
        <v>0</v>
      </c>
      <c r="AS347" s="26">
        <f>G346+T347-AB347</f>
        <v>0</v>
      </c>
      <c r="AT347" s="26">
        <f>H346+U347-AC347</f>
        <v>0</v>
      </c>
      <c r="AU347" s="26">
        <f>I346+V347-AD347</f>
        <v>0</v>
      </c>
      <c r="AV347" s="26">
        <f>AM347</f>
        <v>795</v>
      </c>
      <c r="AW347" s="26">
        <f>AV347-BE347</f>
        <v>795</v>
      </c>
      <c r="AX347" s="26">
        <f>AW347-BF347</f>
        <v>795</v>
      </c>
      <c r="AY347" s="26">
        <f>AX347-BG347</f>
        <v>795</v>
      </c>
      <c r="AZ347" s="26">
        <f>AY347-BH347</f>
        <v>795</v>
      </c>
      <c r="BA347" s="26">
        <f>AZ347-BI347</f>
        <v>795</v>
      </c>
      <c r="BB347" s="26">
        <f>BA347-BJ347</f>
        <v>795</v>
      </c>
      <c r="BC347" s="26">
        <f>BB347-BK347</f>
        <v>795</v>
      </c>
      <c r="BD347" s="26">
        <f>BC347-BL347</f>
        <v>795</v>
      </c>
      <c r="BE347" s="26">
        <f>IF(AV347&gt;0.005,MIN(AV347,INDEX($AN347:$AU347,1,B$32)),0)</f>
        <v>0</v>
      </c>
      <c r="BF347" s="26">
        <f>IF(AW347&gt;0.005,MIN(AW347,INDEX($AN347:$AU347,1,C$32)),0)</f>
        <v>0</v>
      </c>
      <c r="BG347" s="26">
        <f>IF(AX347&gt;0.005,MIN(AX347,INDEX($AN347:$AU347,1,D$32)),0)</f>
        <v>0</v>
      </c>
      <c r="BH347" s="26">
        <f>IF(AY347&gt;0.005,MIN(AY347,INDEX($AN347:$AU347,1,E$32)),0)</f>
        <v>0</v>
      </c>
      <c r="BI347" s="26">
        <f>IF(AZ347&gt;0.005,MIN(AZ347,INDEX($AN347:$AU347,1,F$32)),0)</f>
        <v>0</v>
      </c>
      <c r="BJ347" s="26">
        <f>IF(BA347&gt;0.005,MIN(BA347,INDEX($AN347:$AU347,1,G$32)),0)</f>
        <v>0</v>
      </c>
      <c r="BK347" s="26">
        <f>IF(BB347&gt;0.005,MIN(BB347,INDEX($AN347:$AU347,1,H$32)),0)</f>
        <v>0</v>
      </c>
      <c r="BL347" s="26">
        <f>IF(BC347&gt;0.005,MIN(BC347,INDEX($AN347:$AU347,1,I$32)),0)</f>
        <v>0</v>
      </c>
      <c r="BM347" s="27">
        <f>IF(M347-J347&gt;0.005,1,0)</f>
        <v>0</v>
      </c>
    </row>
    <row r="348">
      <c r="A348" s="14" t="n">
        <v>312</v>
      </c>
      <c r="B348" s="26">
        <f>IF(AN348-INDEX($BE348:$BL348,1,$J$22)&lt;0.5,0,AN348-INDEX($BE348:$BL348,1,$J$22))</f>
        <v>0</v>
      </c>
      <c r="C348" s="26">
        <f>IF(AO348-INDEX($BE348:$BL348,1,$J$23)&lt;0.5,0,AO348-INDEX($BE348:$BL348,1,$J$23))</f>
        <v>0</v>
      </c>
      <c r="D348" s="26">
        <f>IF(AP348-INDEX($BE348:$BL348,1,$J$24)&lt;0.5,0,AP348-INDEX($BE348:$BL348,1,$J$24))</f>
        <v>0</v>
      </c>
      <c r="E348" s="26">
        <f>IF(AQ348-INDEX($BE348:$BL348,1,$J$25)&lt;0.5,0,AQ348-INDEX($BE348:$BL348,1,$J$25))</f>
        <v>0</v>
      </c>
      <c r="F348" s="26">
        <f>IF(AR348-INDEX($BE348:$BL348,1,$J$26)&lt;0.5,0,AR348-INDEX($BE348:$BL348,1,$J$26))</f>
        <v>0</v>
      </c>
      <c r="G348" s="26">
        <f>IF(AS348-INDEX($BE348:$BL348,1,$J$27)&lt;0.5,0,AS348-INDEX($BE348:$BL348,1,$J$27))</f>
        <v>0</v>
      </c>
      <c r="H348" s="26">
        <f>IF(AT348-INDEX($BE348:$BL348,1,$J$28)&lt;0.5,0,AT348-INDEX($BE348:$BL348,1,$J$28))</f>
        <v>0</v>
      </c>
      <c r="I348" s="26">
        <f>IF(AU348-INDEX($BE348:$BL348,1,$J$29)&lt;0.5,0,AU348-INDEX($BE348:$BL348,1,$J$29))</f>
        <v>0</v>
      </c>
      <c r="J348" s="13">
        <f>SUM(B348:I348)</f>
        <v>0</v>
      </c>
      <c r="K348" s="26">
        <f>SUM(O348:V348)</f>
        <v>0</v>
      </c>
      <c r="L348" s="26">
        <f>SUM(W348:AD348)+SUM(BE348:BL348)</f>
        <v>0</v>
      </c>
      <c r="M348" s="26">
        <f>J347</f>
        <v>0</v>
      </c>
      <c r="N348" s="27">
        <f>IF(M348&gt;0,1,0)</f>
        <v>0</v>
      </c>
      <c r="O348" s="26">
        <f>B347*$B$12/1200</f>
        <v>0</v>
      </c>
      <c r="P348" s="26">
        <f>C347*$C$12/1200</f>
        <v>0</v>
      </c>
      <c r="Q348" s="26">
        <f>D347*$D$12/1200</f>
        <v>0</v>
      </c>
      <c r="R348" s="26">
        <f>E347*$E$12/1200</f>
        <v>0</v>
      </c>
      <c r="S348" s="26">
        <f>F347*$F$12/1200</f>
        <v>0</v>
      </c>
      <c r="T348" s="26">
        <f>G347*$G$12/1200</f>
        <v>0</v>
      </c>
      <c r="U348" s="26">
        <f>H347*$H$12/1200</f>
        <v>0</v>
      </c>
      <c r="V348" s="26">
        <f>I347*$I$12/1200</f>
        <v>0</v>
      </c>
      <c r="W348" s="26">
        <f>IF(B347&gt;0,MIN($B$13,B347+O348,AE348),0)</f>
        <v>0</v>
      </c>
      <c r="X348" s="26">
        <f>IF(C347&gt;0,MIN($C$13,C347+P348,AF348),0)</f>
        <v>0</v>
      </c>
      <c r="Y348" s="26">
        <f>IF(D347&gt;0,MIN($D$13,D347+Q348,AG348),0)</f>
        <v>0</v>
      </c>
      <c r="Z348" s="26">
        <f>IF(E347&gt;0,MIN($E$13,E347+R348,AH348),0)</f>
        <v>0</v>
      </c>
      <c r="AA348" s="26">
        <f>IF(F347&gt;0,MIN($F$13,F347+S348,AI348),0)</f>
        <v>0</v>
      </c>
      <c r="AB348" s="26">
        <f>IF(G347&gt;0,MIN($G$13,G347+T348,AJ348),0)</f>
        <v>0</v>
      </c>
      <c r="AC348" s="26">
        <f>IF(H347&gt;0,MIN($H$13,H347+U348,AK348),0)</f>
        <v>0</v>
      </c>
      <c r="AD348" s="26">
        <f>IF(I347&gt;0,MIN($I$13,I347+V348,AL348),0)</f>
        <v>0</v>
      </c>
      <c r="AE348" s="26">
        <f>$B$19</f>
        <v>795</v>
      </c>
      <c r="AF348" s="26">
        <f>AE348-W348</f>
        <v>795</v>
      </c>
      <c r="AG348" s="26">
        <f>AF348-X348</f>
        <v>795</v>
      </c>
      <c r="AH348" s="26">
        <f>AG348-Y348</f>
        <v>795</v>
      </c>
      <c r="AI348" s="26">
        <f>AH348-Z348</f>
        <v>795</v>
      </c>
      <c r="AJ348" s="26">
        <f>AI348-AA348</f>
        <v>795</v>
      </c>
      <c r="AK348" s="26">
        <f>AJ348-AB348</f>
        <v>795</v>
      </c>
      <c r="AL348" s="26">
        <f>AK348-AC348</f>
        <v>795</v>
      </c>
      <c r="AM348" s="26">
        <f>AL348-AD348</f>
        <v>795</v>
      </c>
      <c r="AN348" s="26">
        <f>B347+O348-W348</f>
        <v>0</v>
      </c>
      <c r="AO348" s="26">
        <f>C347+P348-X348</f>
        <v>0</v>
      </c>
      <c r="AP348" s="26">
        <f>D347+Q348-Y348</f>
        <v>0</v>
      </c>
      <c r="AQ348" s="26">
        <f>E347+R348-Z348</f>
        <v>0</v>
      </c>
      <c r="AR348" s="26">
        <f>F347+S348-AA348</f>
        <v>0</v>
      </c>
      <c r="AS348" s="26">
        <f>G347+T348-AB348</f>
        <v>0</v>
      </c>
      <c r="AT348" s="26">
        <f>H347+U348-AC348</f>
        <v>0</v>
      </c>
      <c r="AU348" s="26">
        <f>I347+V348-AD348</f>
        <v>0</v>
      </c>
      <c r="AV348" s="26">
        <f>AM348</f>
        <v>795</v>
      </c>
      <c r="AW348" s="26">
        <f>AV348-BE348</f>
        <v>795</v>
      </c>
      <c r="AX348" s="26">
        <f>AW348-BF348</f>
        <v>795</v>
      </c>
      <c r="AY348" s="26">
        <f>AX348-BG348</f>
        <v>795</v>
      </c>
      <c r="AZ348" s="26">
        <f>AY348-BH348</f>
        <v>795</v>
      </c>
      <c r="BA348" s="26">
        <f>AZ348-BI348</f>
        <v>795</v>
      </c>
      <c r="BB348" s="26">
        <f>BA348-BJ348</f>
        <v>795</v>
      </c>
      <c r="BC348" s="26">
        <f>BB348-BK348</f>
        <v>795</v>
      </c>
      <c r="BD348" s="26">
        <f>BC348-BL348</f>
        <v>795</v>
      </c>
      <c r="BE348" s="26">
        <f>IF(AV348&gt;0.005,MIN(AV348,INDEX($AN348:$AU348,1,B$32)),0)</f>
        <v>0</v>
      </c>
      <c r="BF348" s="26">
        <f>IF(AW348&gt;0.005,MIN(AW348,INDEX($AN348:$AU348,1,C$32)),0)</f>
        <v>0</v>
      </c>
      <c r="BG348" s="26">
        <f>IF(AX348&gt;0.005,MIN(AX348,INDEX($AN348:$AU348,1,D$32)),0)</f>
        <v>0</v>
      </c>
      <c r="BH348" s="26">
        <f>IF(AY348&gt;0.005,MIN(AY348,INDEX($AN348:$AU348,1,E$32)),0)</f>
        <v>0</v>
      </c>
      <c r="BI348" s="26">
        <f>IF(AZ348&gt;0.005,MIN(AZ348,INDEX($AN348:$AU348,1,F$32)),0)</f>
        <v>0</v>
      </c>
      <c r="BJ348" s="26">
        <f>IF(BA348&gt;0.005,MIN(BA348,INDEX($AN348:$AU348,1,G$32)),0)</f>
        <v>0</v>
      </c>
      <c r="BK348" s="26">
        <f>IF(BB348&gt;0.005,MIN(BB348,INDEX($AN348:$AU348,1,H$32)),0)</f>
        <v>0</v>
      </c>
      <c r="BL348" s="26">
        <f>IF(BC348&gt;0.005,MIN(BC348,INDEX($AN348:$AU348,1,I$32)),0)</f>
        <v>0</v>
      </c>
      <c r="BM348" s="27">
        <f>IF(M348-J348&gt;0.005,1,0)</f>
        <v>0</v>
      </c>
    </row>
    <row r="349">
      <c r="A349" s="14" t="n">
        <v>313</v>
      </c>
      <c r="B349" s="26">
        <f>IF(AN349-INDEX($BE349:$BL349,1,$J$22)&lt;0.5,0,AN349-INDEX($BE349:$BL349,1,$J$22))</f>
        <v>0</v>
      </c>
      <c r="C349" s="26">
        <f>IF(AO349-INDEX($BE349:$BL349,1,$J$23)&lt;0.5,0,AO349-INDEX($BE349:$BL349,1,$J$23))</f>
        <v>0</v>
      </c>
      <c r="D349" s="26">
        <f>IF(AP349-INDEX($BE349:$BL349,1,$J$24)&lt;0.5,0,AP349-INDEX($BE349:$BL349,1,$J$24))</f>
        <v>0</v>
      </c>
      <c r="E349" s="26">
        <f>IF(AQ349-INDEX($BE349:$BL349,1,$J$25)&lt;0.5,0,AQ349-INDEX($BE349:$BL349,1,$J$25))</f>
        <v>0</v>
      </c>
      <c r="F349" s="26">
        <f>IF(AR349-INDEX($BE349:$BL349,1,$J$26)&lt;0.5,0,AR349-INDEX($BE349:$BL349,1,$J$26))</f>
        <v>0</v>
      </c>
      <c r="G349" s="26">
        <f>IF(AS349-INDEX($BE349:$BL349,1,$J$27)&lt;0.5,0,AS349-INDEX($BE349:$BL349,1,$J$27))</f>
        <v>0</v>
      </c>
      <c r="H349" s="26">
        <f>IF(AT349-INDEX($BE349:$BL349,1,$J$28)&lt;0.5,0,AT349-INDEX($BE349:$BL349,1,$J$28))</f>
        <v>0</v>
      </c>
      <c r="I349" s="26">
        <f>IF(AU349-INDEX($BE349:$BL349,1,$J$29)&lt;0.5,0,AU349-INDEX($BE349:$BL349,1,$J$29))</f>
        <v>0</v>
      </c>
      <c r="J349" s="13">
        <f>SUM(B349:I349)</f>
        <v>0</v>
      </c>
      <c r="K349" s="26">
        <f>SUM(O349:V349)</f>
        <v>0</v>
      </c>
      <c r="L349" s="26">
        <f>SUM(W349:AD349)+SUM(BE349:BL349)</f>
        <v>0</v>
      </c>
      <c r="M349" s="26">
        <f>J348</f>
        <v>0</v>
      </c>
      <c r="N349" s="27">
        <f>IF(M349&gt;0,1,0)</f>
        <v>0</v>
      </c>
      <c r="O349" s="26">
        <f>B348*$B$12/1200</f>
        <v>0</v>
      </c>
      <c r="P349" s="26">
        <f>C348*$C$12/1200</f>
        <v>0</v>
      </c>
      <c r="Q349" s="26">
        <f>D348*$D$12/1200</f>
        <v>0</v>
      </c>
      <c r="R349" s="26">
        <f>E348*$E$12/1200</f>
        <v>0</v>
      </c>
      <c r="S349" s="26">
        <f>F348*$F$12/1200</f>
        <v>0</v>
      </c>
      <c r="T349" s="26">
        <f>G348*$G$12/1200</f>
        <v>0</v>
      </c>
      <c r="U349" s="26">
        <f>H348*$H$12/1200</f>
        <v>0</v>
      </c>
      <c r="V349" s="26">
        <f>I348*$I$12/1200</f>
        <v>0</v>
      </c>
      <c r="W349" s="26">
        <f>IF(B348&gt;0,MIN($B$13,B348+O349,AE349),0)</f>
        <v>0</v>
      </c>
      <c r="X349" s="26">
        <f>IF(C348&gt;0,MIN($C$13,C348+P349,AF349),0)</f>
        <v>0</v>
      </c>
      <c r="Y349" s="26">
        <f>IF(D348&gt;0,MIN($D$13,D348+Q349,AG349),0)</f>
        <v>0</v>
      </c>
      <c r="Z349" s="26">
        <f>IF(E348&gt;0,MIN($E$13,E348+R349,AH349),0)</f>
        <v>0</v>
      </c>
      <c r="AA349" s="26">
        <f>IF(F348&gt;0,MIN($F$13,F348+S349,AI349),0)</f>
        <v>0</v>
      </c>
      <c r="AB349" s="26">
        <f>IF(G348&gt;0,MIN($G$13,G348+T349,AJ349),0)</f>
        <v>0</v>
      </c>
      <c r="AC349" s="26">
        <f>IF(H348&gt;0,MIN($H$13,H348+U349,AK349),0)</f>
        <v>0</v>
      </c>
      <c r="AD349" s="26">
        <f>IF(I348&gt;0,MIN($I$13,I348+V349,AL349),0)</f>
        <v>0</v>
      </c>
      <c r="AE349" s="26">
        <f>$B$19</f>
        <v>795</v>
      </c>
      <c r="AF349" s="26">
        <f>AE349-W349</f>
        <v>795</v>
      </c>
      <c r="AG349" s="26">
        <f>AF349-X349</f>
        <v>795</v>
      </c>
      <c r="AH349" s="26">
        <f>AG349-Y349</f>
        <v>795</v>
      </c>
      <c r="AI349" s="26">
        <f>AH349-Z349</f>
        <v>795</v>
      </c>
      <c r="AJ349" s="26">
        <f>AI349-AA349</f>
        <v>795</v>
      </c>
      <c r="AK349" s="26">
        <f>AJ349-AB349</f>
        <v>795</v>
      </c>
      <c r="AL349" s="26">
        <f>AK349-AC349</f>
        <v>795</v>
      </c>
      <c r="AM349" s="26">
        <f>AL349-AD349</f>
        <v>795</v>
      </c>
      <c r="AN349" s="26">
        <f>B348+O349-W349</f>
        <v>0</v>
      </c>
      <c r="AO349" s="26">
        <f>C348+P349-X349</f>
        <v>0</v>
      </c>
      <c r="AP349" s="26">
        <f>D348+Q349-Y349</f>
        <v>0</v>
      </c>
      <c r="AQ349" s="26">
        <f>E348+R349-Z349</f>
        <v>0</v>
      </c>
      <c r="AR349" s="26">
        <f>F348+S349-AA349</f>
        <v>0</v>
      </c>
      <c r="AS349" s="26">
        <f>G348+T349-AB349</f>
        <v>0</v>
      </c>
      <c r="AT349" s="26">
        <f>H348+U349-AC349</f>
        <v>0</v>
      </c>
      <c r="AU349" s="26">
        <f>I348+V349-AD349</f>
        <v>0</v>
      </c>
      <c r="AV349" s="26">
        <f>AM349</f>
        <v>795</v>
      </c>
      <c r="AW349" s="26">
        <f>AV349-BE349</f>
        <v>795</v>
      </c>
      <c r="AX349" s="26">
        <f>AW349-BF349</f>
        <v>795</v>
      </c>
      <c r="AY349" s="26">
        <f>AX349-BG349</f>
        <v>795</v>
      </c>
      <c r="AZ349" s="26">
        <f>AY349-BH349</f>
        <v>795</v>
      </c>
      <c r="BA349" s="26">
        <f>AZ349-BI349</f>
        <v>795</v>
      </c>
      <c r="BB349" s="26">
        <f>BA349-BJ349</f>
        <v>795</v>
      </c>
      <c r="BC349" s="26">
        <f>BB349-BK349</f>
        <v>795</v>
      </c>
      <c r="BD349" s="26">
        <f>BC349-BL349</f>
        <v>795</v>
      </c>
      <c r="BE349" s="26">
        <f>IF(AV349&gt;0.005,MIN(AV349,INDEX($AN349:$AU349,1,B$32)),0)</f>
        <v>0</v>
      </c>
      <c r="BF349" s="26">
        <f>IF(AW349&gt;0.005,MIN(AW349,INDEX($AN349:$AU349,1,C$32)),0)</f>
        <v>0</v>
      </c>
      <c r="BG349" s="26">
        <f>IF(AX349&gt;0.005,MIN(AX349,INDEX($AN349:$AU349,1,D$32)),0)</f>
        <v>0</v>
      </c>
      <c r="BH349" s="26">
        <f>IF(AY349&gt;0.005,MIN(AY349,INDEX($AN349:$AU349,1,E$32)),0)</f>
        <v>0</v>
      </c>
      <c r="BI349" s="26">
        <f>IF(AZ349&gt;0.005,MIN(AZ349,INDEX($AN349:$AU349,1,F$32)),0)</f>
        <v>0</v>
      </c>
      <c r="BJ349" s="26">
        <f>IF(BA349&gt;0.005,MIN(BA349,INDEX($AN349:$AU349,1,G$32)),0)</f>
        <v>0</v>
      </c>
      <c r="BK349" s="26">
        <f>IF(BB349&gt;0.005,MIN(BB349,INDEX($AN349:$AU349,1,H$32)),0)</f>
        <v>0</v>
      </c>
      <c r="BL349" s="26">
        <f>IF(BC349&gt;0.005,MIN(BC349,INDEX($AN349:$AU349,1,I$32)),0)</f>
        <v>0</v>
      </c>
      <c r="BM349" s="27">
        <f>IF(M349-J349&gt;0.005,1,0)</f>
        <v>0</v>
      </c>
    </row>
    <row r="350">
      <c r="A350" s="14" t="n">
        <v>314</v>
      </c>
      <c r="B350" s="26">
        <f>IF(AN350-INDEX($BE350:$BL350,1,$J$22)&lt;0.5,0,AN350-INDEX($BE350:$BL350,1,$J$22))</f>
        <v>0</v>
      </c>
      <c r="C350" s="26">
        <f>IF(AO350-INDEX($BE350:$BL350,1,$J$23)&lt;0.5,0,AO350-INDEX($BE350:$BL350,1,$J$23))</f>
        <v>0</v>
      </c>
      <c r="D350" s="26">
        <f>IF(AP350-INDEX($BE350:$BL350,1,$J$24)&lt;0.5,0,AP350-INDEX($BE350:$BL350,1,$J$24))</f>
        <v>0</v>
      </c>
      <c r="E350" s="26">
        <f>IF(AQ350-INDEX($BE350:$BL350,1,$J$25)&lt;0.5,0,AQ350-INDEX($BE350:$BL350,1,$J$25))</f>
        <v>0</v>
      </c>
      <c r="F350" s="26">
        <f>IF(AR350-INDEX($BE350:$BL350,1,$J$26)&lt;0.5,0,AR350-INDEX($BE350:$BL350,1,$J$26))</f>
        <v>0</v>
      </c>
      <c r="G350" s="26">
        <f>IF(AS350-INDEX($BE350:$BL350,1,$J$27)&lt;0.5,0,AS350-INDEX($BE350:$BL350,1,$J$27))</f>
        <v>0</v>
      </c>
      <c r="H350" s="26">
        <f>IF(AT350-INDEX($BE350:$BL350,1,$J$28)&lt;0.5,0,AT350-INDEX($BE350:$BL350,1,$J$28))</f>
        <v>0</v>
      </c>
      <c r="I350" s="26">
        <f>IF(AU350-INDEX($BE350:$BL350,1,$J$29)&lt;0.5,0,AU350-INDEX($BE350:$BL350,1,$J$29))</f>
        <v>0</v>
      </c>
      <c r="J350" s="13">
        <f>SUM(B350:I350)</f>
        <v>0</v>
      </c>
      <c r="K350" s="26">
        <f>SUM(O350:V350)</f>
        <v>0</v>
      </c>
      <c r="L350" s="26">
        <f>SUM(W350:AD350)+SUM(BE350:BL350)</f>
        <v>0</v>
      </c>
      <c r="M350" s="26">
        <f>J349</f>
        <v>0</v>
      </c>
      <c r="N350" s="27">
        <f>IF(M350&gt;0,1,0)</f>
        <v>0</v>
      </c>
      <c r="O350" s="26">
        <f>B349*$B$12/1200</f>
        <v>0</v>
      </c>
      <c r="P350" s="26">
        <f>C349*$C$12/1200</f>
        <v>0</v>
      </c>
      <c r="Q350" s="26">
        <f>D349*$D$12/1200</f>
        <v>0</v>
      </c>
      <c r="R350" s="26">
        <f>E349*$E$12/1200</f>
        <v>0</v>
      </c>
      <c r="S350" s="26">
        <f>F349*$F$12/1200</f>
        <v>0</v>
      </c>
      <c r="T350" s="26">
        <f>G349*$G$12/1200</f>
        <v>0</v>
      </c>
      <c r="U350" s="26">
        <f>H349*$H$12/1200</f>
        <v>0</v>
      </c>
      <c r="V350" s="26">
        <f>I349*$I$12/1200</f>
        <v>0</v>
      </c>
      <c r="W350" s="26">
        <f>IF(B349&gt;0,MIN($B$13,B349+O350,AE350),0)</f>
        <v>0</v>
      </c>
      <c r="X350" s="26">
        <f>IF(C349&gt;0,MIN($C$13,C349+P350,AF350),0)</f>
        <v>0</v>
      </c>
      <c r="Y350" s="26">
        <f>IF(D349&gt;0,MIN($D$13,D349+Q350,AG350),0)</f>
        <v>0</v>
      </c>
      <c r="Z350" s="26">
        <f>IF(E349&gt;0,MIN($E$13,E349+R350,AH350),0)</f>
        <v>0</v>
      </c>
      <c r="AA350" s="26">
        <f>IF(F349&gt;0,MIN($F$13,F349+S350,AI350),0)</f>
        <v>0</v>
      </c>
      <c r="AB350" s="26">
        <f>IF(G349&gt;0,MIN($G$13,G349+T350,AJ350),0)</f>
        <v>0</v>
      </c>
      <c r="AC350" s="26">
        <f>IF(H349&gt;0,MIN($H$13,H349+U350,AK350),0)</f>
        <v>0</v>
      </c>
      <c r="AD350" s="26">
        <f>IF(I349&gt;0,MIN($I$13,I349+V350,AL350),0)</f>
        <v>0</v>
      </c>
      <c r="AE350" s="26">
        <f>$B$19</f>
        <v>795</v>
      </c>
      <c r="AF350" s="26">
        <f>AE350-W350</f>
        <v>795</v>
      </c>
      <c r="AG350" s="26">
        <f>AF350-X350</f>
        <v>795</v>
      </c>
      <c r="AH350" s="26">
        <f>AG350-Y350</f>
        <v>795</v>
      </c>
      <c r="AI350" s="26">
        <f>AH350-Z350</f>
        <v>795</v>
      </c>
      <c r="AJ350" s="26">
        <f>AI350-AA350</f>
        <v>795</v>
      </c>
      <c r="AK350" s="26">
        <f>AJ350-AB350</f>
        <v>795</v>
      </c>
      <c r="AL350" s="26">
        <f>AK350-AC350</f>
        <v>795</v>
      </c>
      <c r="AM350" s="26">
        <f>AL350-AD350</f>
        <v>795</v>
      </c>
      <c r="AN350" s="26">
        <f>B349+O350-W350</f>
        <v>0</v>
      </c>
      <c r="AO350" s="26">
        <f>C349+P350-X350</f>
        <v>0</v>
      </c>
      <c r="AP350" s="26">
        <f>D349+Q350-Y350</f>
        <v>0</v>
      </c>
      <c r="AQ350" s="26">
        <f>E349+R350-Z350</f>
        <v>0</v>
      </c>
      <c r="AR350" s="26">
        <f>F349+S350-AA350</f>
        <v>0</v>
      </c>
      <c r="AS350" s="26">
        <f>G349+T350-AB350</f>
        <v>0</v>
      </c>
      <c r="AT350" s="26">
        <f>H349+U350-AC350</f>
        <v>0</v>
      </c>
      <c r="AU350" s="26">
        <f>I349+V350-AD350</f>
        <v>0</v>
      </c>
      <c r="AV350" s="26">
        <f>AM350</f>
        <v>795</v>
      </c>
      <c r="AW350" s="26">
        <f>AV350-BE350</f>
        <v>795</v>
      </c>
      <c r="AX350" s="26">
        <f>AW350-BF350</f>
        <v>795</v>
      </c>
      <c r="AY350" s="26">
        <f>AX350-BG350</f>
        <v>795</v>
      </c>
      <c r="AZ350" s="26">
        <f>AY350-BH350</f>
        <v>795</v>
      </c>
      <c r="BA350" s="26">
        <f>AZ350-BI350</f>
        <v>795</v>
      </c>
      <c r="BB350" s="26">
        <f>BA350-BJ350</f>
        <v>795</v>
      </c>
      <c r="BC350" s="26">
        <f>BB350-BK350</f>
        <v>795</v>
      </c>
      <c r="BD350" s="26">
        <f>BC350-BL350</f>
        <v>795</v>
      </c>
      <c r="BE350" s="26">
        <f>IF(AV350&gt;0.005,MIN(AV350,INDEX($AN350:$AU350,1,B$32)),0)</f>
        <v>0</v>
      </c>
      <c r="BF350" s="26">
        <f>IF(AW350&gt;0.005,MIN(AW350,INDEX($AN350:$AU350,1,C$32)),0)</f>
        <v>0</v>
      </c>
      <c r="BG350" s="26">
        <f>IF(AX350&gt;0.005,MIN(AX350,INDEX($AN350:$AU350,1,D$32)),0)</f>
        <v>0</v>
      </c>
      <c r="BH350" s="26">
        <f>IF(AY350&gt;0.005,MIN(AY350,INDEX($AN350:$AU350,1,E$32)),0)</f>
        <v>0</v>
      </c>
      <c r="BI350" s="26">
        <f>IF(AZ350&gt;0.005,MIN(AZ350,INDEX($AN350:$AU350,1,F$32)),0)</f>
        <v>0</v>
      </c>
      <c r="BJ350" s="26">
        <f>IF(BA350&gt;0.005,MIN(BA350,INDEX($AN350:$AU350,1,G$32)),0)</f>
        <v>0</v>
      </c>
      <c r="BK350" s="26">
        <f>IF(BB350&gt;0.005,MIN(BB350,INDEX($AN350:$AU350,1,H$32)),0)</f>
        <v>0</v>
      </c>
      <c r="BL350" s="26">
        <f>IF(BC350&gt;0.005,MIN(BC350,INDEX($AN350:$AU350,1,I$32)),0)</f>
        <v>0</v>
      </c>
      <c r="BM350" s="27">
        <f>IF(M350-J350&gt;0.005,1,0)</f>
        <v>0</v>
      </c>
    </row>
    <row r="351">
      <c r="A351" s="14" t="n">
        <v>315</v>
      </c>
      <c r="B351" s="26">
        <f>IF(AN351-INDEX($BE351:$BL351,1,$J$22)&lt;0.5,0,AN351-INDEX($BE351:$BL351,1,$J$22))</f>
        <v>0</v>
      </c>
      <c r="C351" s="26">
        <f>IF(AO351-INDEX($BE351:$BL351,1,$J$23)&lt;0.5,0,AO351-INDEX($BE351:$BL351,1,$J$23))</f>
        <v>0</v>
      </c>
      <c r="D351" s="26">
        <f>IF(AP351-INDEX($BE351:$BL351,1,$J$24)&lt;0.5,0,AP351-INDEX($BE351:$BL351,1,$J$24))</f>
        <v>0</v>
      </c>
      <c r="E351" s="26">
        <f>IF(AQ351-INDEX($BE351:$BL351,1,$J$25)&lt;0.5,0,AQ351-INDEX($BE351:$BL351,1,$J$25))</f>
        <v>0</v>
      </c>
      <c r="F351" s="26">
        <f>IF(AR351-INDEX($BE351:$BL351,1,$J$26)&lt;0.5,0,AR351-INDEX($BE351:$BL351,1,$J$26))</f>
        <v>0</v>
      </c>
      <c r="G351" s="26">
        <f>IF(AS351-INDEX($BE351:$BL351,1,$J$27)&lt;0.5,0,AS351-INDEX($BE351:$BL351,1,$J$27))</f>
        <v>0</v>
      </c>
      <c r="H351" s="26">
        <f>IF(AT351-INDEX($BE351:$BL351,1,$J$28)&lt;0.5,0,AT351-INDEX($BE351:$BL351,1,$J$28))</f>
        <v>0</v>
      </c>
      <c r="I351" s="26">
        <f>IF(AU351-INDEX($BE351:$BL351,1,$J$29)&lt;0.5,0,AU351-INDEX($BE351:$BL351,1,$J$29))</f>
        <v>0</v>
      </c>
      <c r="J351" s="13">
        <f>SUM(B351:I351)</f>
        <v>0</v>
      </c>
      <c r="K351" s="26">
        <f>SUM(O351:V351)</f>
        <v>0</v>
      </c>
      <c r="L351" s="26">
        <f>SUM(W351:AD351)+SUM(BE351:BL351)</f>
        <v>0</v>
      </c>
      <c r="M351" s="26">
        <f>J350</f>
        <v>0</v>
      </c>
      <c r="N351" s="27">
        <f>IF(M351&gt;0,1,0)</f>
        <v>0</v>
      </c>
      <c r="O351" s="26">
        <f>B350*$B$12/1200</f>
        <v>0</v>
      </c>
      <c r="P351" s="26">
        <f>C350*$C$12/1200</f>
        <v>0</v>
      </c>
      <c r="Q351" s="26">
        <f>D350*$D$12/1200</f>
        <v>0</v>
      </c>
      <c r="R351" s="26">
        <f>E350*$E$12/1200</f>
        <v>0</v>
      </c>
      <c r="S351" s="26">
        <f>F350*$F$12/1200</f>
        <v>0</v>
      </c>
      <c r="T351" s="26">
        <f>G350*$G$12/1200</f>
        <v>0</v>
      </c>
      <c r="U351" s="26">
        <f>H350*$H$12/1200</f>
        <v>0</v>
      </c>
      <c r="V351" s="26">
        <f>I350*$I$12/1200</f>
        <v>0</v>
      </c>
      <c r="W351" s="26">
        <f>IF(B350&gt;0,MIN($B$13,B350+O351,AE351),0)</f>
        <v>0</v>
      </c>
      <c r="X351" s="26">
        <f>IF(C350&gt;0,MIN($C$13,C350+P351,AF351),0)</f>
        <v>0</v>
      </c>
      <c r="Y351" s="26">
        <f>IF(D350&gt;0,MIN($D$13,D350+Q351,AG351),0)</f>
        <v>0</v>
      </c>
      <c r="Z351" s="26">
        <f>IF(E350&gt;0,MIN($E$13,E350+R351,AH351),0)</f>
        <v>0</v>
      </c>
      <c r="AA351" s="26">
        <f>IF(F350&gt;0,MIN($F$13,F350+S351,AI351),0)</f>
        <v>0</v>
      </c>
      <c r="AB351" s="26">
        <f>IF(G350&gt;0,MIN($G$13,G350+T351,AJ351),0)</f>
        <v>0</v>
      </c>
      <c r="AC351" s="26">
        <f>IF(H350&gt;0,MIN($H$13,H350+U351,AK351),0)</f>
        <v>0</v>
      </c>
      <c r="AD351" s="26">
        <f>IF(I350&gt;0,MIN($I$13,I350+V351,AL351),0)</f>
        <v>0</v>
      </c>
      <c r="AE351" s="26">
        <f>$B$19</f>
        <v>795</v>
      </c>
      <c r="AF351" s="26">
        <f>AE351-W351</f>
        <v>795</v>
      </c>
      <c r="AG351" s="26">
        <f>AF351-X351</f>
        <v>795</v>
      </c>
      <c r="AH351" s="26">
        <f>AG351-Y351</f>
        <v>795</v>
      </c>
      <c r="AI351" s="26">
        <f>AH351-Z351</f>
        <v>795</v>
      </c>
      <c r="AJ351" s="26">
        <f>AI351-AA351</f>
        <v>795</v>
      </c>
      <c r="AK351" s="26">
        <f>AJ351-AB351</f>
        <v>795</v>
      </c>
      <c r="AL351" s="26">
        <f>AK351-AC351</f>
        <v>795</v>
      </c>
      <c r="AM351" s="26">
        <f>AL351-AD351</f>
        <v>795</v>
      </c>
      <c r="AN351" s="26">
        <f>B350+O351-W351</f>
        <v>0</v>
      </c>
      <c r="AO351" s="26">
        <f>C350+P351-X351</f>
        <v>0</v>
      </c>
      <c r="AP351" s="26">
        <f>D350+Q351-Y351</f>
        <v>0</v>
      </c>
      <c r="AQ351" s="26">
        <f>E350+R351-Z351</f>
        <v>0</v>
      </c>
      <c r="AR351" s="26">
        <f>F350+S351-AA351</f>
        <v>0</v>
      </c>
      <c r="AS351" s="26">
        <f>G350+T351-AB351</f>
        <v>0</v>
      </c>
      <c r="AT351" s="26">
        <f>H350+U351-AC351</f>
        <v>0</v>
      </c>
      <c r="AU351" s="26">
        <f>I350+V351-AD351</f>
        <v>0</v>
      </c>
      <c r="AV351" s="26">
        <f>AM351</f>
        <v>795</v>
      </c>
      <c r="AW351" s="26">
        <f>AV351-BE351</f>
        <v>795</v>
      </c>
      <c r="AX351" s="26">
        <f>AW351-BF351</f>
        <v>795</v>
      </c>
      <c r="AY351" s="26">
        <f>AX351-BG351</f>
        <v>795</v>
      </c>
      <c r="AZ351" s="26">
        <f>AY351-BH351</f>
        <v>795</v>
      </c>
      <c r="BA351" s="26">
        <f>AZ351-BI351</f>
        <v>795</v>
      </c>
      <c r="BB351" s="26">
        <f>BA351-BJ351</f>
        <v>795</v>
      </c>
      <c r="BC351" s="26">
        <f>BB351-BK351</f>
        <v>795</v>
      </c>
      <c r="BD351" s="26">
        <f>BC351-BL351</f>
        <v>795</v>
      </c>
      <c r="BE351" s="26">
        <f>IF(AV351&gt;0.005,MIN(AV351,INDEX($AN351:$AU351,1,B$32)),0)</f>
        <v>0</v>
      </c>
      <c r="BF351" s="26">
        <f>IF(AW351&gt;0.005,MIN(AW351,INDEX($AN351:$AU351,1,C$32)),0)</f>
        <v>0</v>
      </c>
      <c r="BG351" s="26">
        <f>IF(AX351&gt;0.005,MIN(AX351,INDEX($AN351:$AU351,1,D$32)),0)</f>
        <v>0</v>
      </c>
      <c r="BH351" s="26">
        <f>IF(AY351&gt;0.005,MIN(AY351,INDEX($AN351:$AU351,1,E$32)),0)</f>
        <v>0</v>
      </c>
      <c r="BI351" s="26">
        <f>IF(AZ351&gt;0.005,MIN(AZ351,INDEX($AN351:$AU351,1,F$32)),0)</f>
        <v>0</v>
      </c>
      <c r="BJ351" s="26">
        <f>IF(BA351&gt;0.005,MIN(BA351,INDEX($AN351:$AU351,1,G$32)),0)</f>
        <v>0</v>
      </c>
      <c r="BK351" s="26">
        <f>IF(BB351&gt;0.005,MIN(BB351,INDEX($AN351:$AU351,1,H$32)),0)</f>
        <v>0</v>
      </c>
      <c r="BL351" s="26">
        <f>IF(BC351&gt;0.005,MIN(BC351,INDEX($AN351:$AU351,1,I$32)),0)</f>
        <v>0</v>
      </c>
      <c r="BM351" s="27">
        <f>IF(M351-J351&gt;0.005,1,0)</f>
        <v>0</v>
      </c>
    </row>
    <row r="352">
      <c r="A352" s="14" t="n">
        <v>316</v>
      </c>
      <c r="B352" s="26">
        <f>IF(AN352-INDEX($BE352:$BL352,1,$J$22)&lt;0.5,0,AN352-INDEX($BE352:$BL352,1,$J$22))</f>
        <v>0</v>
      </c>
      <c r="C352" s="26">
        <f>IF(AO352-INDEX($BE352:$BL352,1,$J$23)&lt;0.5,0,AO352-INDEX($BE352:$BL352,1,$J$23))</f>
        <v>0</v>
      </c>
      <c r="D352" s="26">
        <f>IF(AP352-INDEX($BE352:$BL352,1,$J$24)&lt;0.5,0,AP352-INDEX($BE352:$BL352,1,$J$24))</f>
        <v>0</v>
      </c>
      <c r="E352" s="26">
        <f>IF(AQ352-INDEX($BE352:$BL352,1,$J$25)&lt;0.5,0,AQ352-INDEX($BE352:$BL352,1,$J$25))</f>
        <v>0</v>
      </c>
      <c r="F352" s="26">
        <f>IF(AR352-INDEX($BE352:$BL352,1,$J$26)&lt;0.5,0,AR352-INDEX($BE352:$BL352,1,$J$26))</f>
        <v>0</v>
      </c>
      <c r="G352" s="26">
        <f>IF(AS352-INDEX($BE352:$BL352,1,$J$27)&lt;0.5,0,AS352-INDEX($BE352:$BL352,1,$J$27))</f>
        <v>0</v>
      </c>
      <c r="H352" s="26">
        <f>IF(AT352-INDEX($BE352:$BL352,1,$J$28)&lt;0.5,0,AT352-INDEX($BE352:$BL352,1,$J$28))</f>
        <v>0</v>
      </c>
      <c r="I352" s="26">
        <f>IF(AU352-INDEX($BE352:$BL352,1,$J$29)&lt;0.5,0,AU352-INDEX($BE352:$BL352,1,$J$29))</f>
        <v>0</v>
      </c>
      <c r="J352" s="13">
        <f>SUM(B352:I352)</f>
        <v>0</v>
      </c>
      <c r="K352" s="26">
        <f>SUM(O352:V352)</f>
        <v>0</v>
      </c>
      <c r="L352" s="26">
        <f>SUM(W352:AD352)+SUM(BE352:BL352)</f>
        <v>0</v>
      </c>
      <c r="M352" s="26">
        <f>J351</f>
        <v>0</v>
      </c>
      <c r="N352" s="27">
        <f>IF(M352&gt;0,1,0)</f>
        <v>0</v>
      </c>
      <c r="O352" s="26">
        <f>B351*$B$12/1200</f>
        <v>0</v>
      </c>
      <c r="P352" s="26">
        <f>C351*$C$12/1200</f>
        <v>0</v>
      </c>
      <c r="Q352" s="26">
        <f>D351*$D$12/1200</f>
        <v>0</v>
      </c>
      <c r="R352" s="26">
        <f>E351*$E$12/1200</f>
        <v>0</v>
      </c>
      <c r="S352" s="26">
        <f>F351*$F$12/1200</f>
        <v>0</v>
      </c>
      <c r="T352" s="26">
        <f>G351*$G$12/1200</f>
        <v>0</v>
      </c>
      <c r="U352" s="26">
        <f>H351*$H$12/1200</f>
        <v>0</v>
      </c>
      <c r="V352" s="26">
        <f>I351*$I$12/1200</f>
        <v>0</v>
      </c>
      <c r="W352" s="26">
        <f>IF(B351&gt;0,MIN($B$13,B351+O352,AE352),0)</f>
        <v>0</v>
      </c>
      <c r="X352" s="26">
        <f>IF(C351&gt;0,MIN($C$13,C351+P352,AF352),0)</f>
        <v>0</v>
      </c>
      <c r="Y352" s="26">
        <f>IF(D351&gt;0,MIN($D$13,D351+Q352,AG352),0)</f>
        <v>0</v>
      </c>
      <c r="Z352" s="26">
        <f>IF(E351&gt;0,MIN($E$13,E351+R352,AH352),0)</f>
        <v>0</v>
      </c>
      <c r="AA352" s="26">
        <f>IF(F351&gt;0,MIN($F$13,F351+S352,AI352),0)</f>
        <v>0</v>
      </c>
      <c r="AB352" s="26">
        <f>IF(G351&gt;0,MIN($G$13,G351+T352,AJ352),0)</f>
        <v>0</v>
      </c>
      <c r="AC352" s="26">
        <f>IF(H351&gt;0,MIN($H$13,H351+U352,AK352),0)</f>
        <v>0</v>
      </c>
      <c r="AD352" s="26">
        <f>IF(I351&gt;0,MIN($I$13,I351+V352,AL352),0)</f>
        <v>0</v>
      </c>
      <c r="AE352" s="26">
        <f>$B$19</f>
        <v>795</v>
      </c>
      <c r="AF352" s="26">
        <f>AE352-W352</f>
        <v>795</v>
      </c>
      <c r="AG352" s="26">
        <f>AF352-X352</f>
        <v>795</v>
      </c>
      <c r="AH352" s="26">
        <f>AG352-Y352</f>
        <v>795</v>
      </c>
      <c r="AI352" s="26">
        <f>AH352-Z352</f>
        <v>795</v>
      </c>
      <c r="AJ352" s="26">
        <f>AI352-AA352</f>
        <v>795</v>
      </c>
      <c r="AK352" s="26">
        <f>AJ352-AB352</f>
        <v>795</v>
      </c>
      <c r="AL352" s="26">
        <f>AK352-AC352</f>
        <v>795</v>
      </c>
      <c r="AM352" s="26">
        <f>AL352-AD352</f>
        <v>795</v>
      </c>
      <c r="AN352" s="26">
        <f>B351+O352-W352</f>
        <v>0</v>
      </c>
      <c r="AO352" s="26">
        <f>C351+P352-X352</f>
        <v>0</v>
      </c>
      <c r="AP352" s="26">
        <f>D351+Q352-Y352</f>
        <v>0</v>
      </c>
      <c r="AQ352" s="26">
        <f>E351+R352-Z352</f>
        <v>0</v>
      </c>
      <c r="AR352" s="26">
        <f>F351+S352-AA352</f>
        <v>0</v>
      </c>
      <c r="AS352" s="26">
        <f>G351+T352-AB352</f>
        <v>0</v>
      </c>
      <c r="AT352" s="26">
        <f>H351+U352-AC352</f>
        <v>0</v>
      </c>
      <c r="AU352" s="26">
        <f>I351+V352-AD352</f>
        <v>0</v>
      </c>
      <c r="AV352" s="26">
        <f>AM352</f>
        <v>795</v>
      </c>
      <c r="AW352" s="26">
        <f>AV352-BE352</f>
        <v>795</v>
      </c>
      <c r="AX352" s="26">
        <f>AW352-BF352</f>
        <v>795</v>
      </c>
      <c r="AY352" s="26">
        <f>AX352-BG352</f>
        <v>795</v>
      </c>
      <c r="AZ352" s="26">
        <f>AY352-BH352</f>
        <v>795</v>
      </c>
      <c r="BA352" s="26">
        <f>AZ352-BI352</f>
        <v>795</v>
      </c>
      <c r="BB352" s="26">
        <f>BA352-BJ352</f>
        <v>795</v>
      </c>
      <c r="BC352" s="26">
        <f>BB352-BK352</f>
        <v>795</v>
      </c>
      <c r="BD352" s="26">
        <f>BC352-BL352</f>
        <v>795</v>
      </c>
      <c r="BE352" s="26">
        <f>IF(AV352&gt;0.005,MIN(AV352,INDEX($AN352:$AU352,1,B$32)),0)</f>
        <v>0</v>
      </c>
      <c r="BF352" s="26">
        <f>IF(AW352&gt;0.005,MIN(AW352,INDEX($AN352:$AU352,1,C$32)),0)</f>
        <v>0</v>
      </c>
      <c r="BG352" s="26">
        <f>IF(AX352&gt;0.005,MIN(AX352,INDEX($AN352:$AU352,1,D$32)),0)</f>
        <v>0</v>
      </c>
      <c r="BH352" s="26">
        <f>IF(AY352&gt;0.005,MIN(AY352,INDEX($AN352:$AU352,1,E$32)),0)</f>
        <v>0</v>
      </c>
      <c r="BI352" s="26">
        <f>IF(AZ352&gt;0.005,MIN(AZ352,INDEX($AN352:$AU352,1,F$32)),0)</f>
        <v>0</v>
      </c>
      <c r="BJ352" s="26">
        <f>IF(BA352&gt;0.005,MIN(BA352,INDEX($AN352:$AU352,1,G$32)),0)</f>
        <v>0</v>
      </c>
      <c r="BK352" s="26">
        <f>IF(BB352&gt;0.005,MIN(BB352,INDEX($AN352:$AU352,1,H$32)),0)</f>
        <v>0</v>
      </c>
      <c r="BL352" s="26">
        <f>IF(BC352&gt;0.005,MIN(BC352,INDEX($AN352:$AU352,1,I$32)),0)</f>
        <v>0</v>
      </c>
      <c r="BM352" s="27">
        <f>IF(M352-J352&gt;0.005,1,0)</f>
        <v>0</v>
      </c>
    </row>
    <row r="353">
      <c r="A353" s="14" t="n">
        <v>317</v>
      </c>
      <c r="B353" s="26">
        <f>IF(AN353-INDEX($BE353:$BL353,1,$J$22)&lt;0.5,0,AN353-INDEX($BE353:$BL353,1,$J$22))</f>
        <v>0</v>
      </c>
      <c r="C353" s="26">
        <f>IF(AO353-INDEX($BE353:$BL353,1,$J$23)&lt;0.5,0,AO353-INDEX($BE353:$BL353,1,$J$23))</f>
        <v>0</v>
      </c>
      <c r="D353" s="26">
        <f>IF(AP353-INDEX($BE353:$BL353,1,$J$24)&lt;0.5,0,AP353-INDEX($BE353:$BL353,1,$J$24))</f>
        <v>0</v>
      </c>
      <c r="E353" s="26">
        <f>IF(AQ353-INDEX($BE353:$BL353,1,$J$25)&lt;0.5,0,AQ353-INDEX($BE353:$BL353,1,$J$25))</f>
        <v>0</v>
      </c>
      <c r="F353" s="26">
        <f>IF(AR353-INDEX($BE353:$BL353,1,$J$26)&lt;0.5,0,AR353-INDEX($BE353:$BL353,1,$J$26))</f>
        <v>0</v>
      </c>
      <c r="G353" s="26">
        <f>IF(AS353-INDEX($BE353:$BL353,1,$J$27)&lt;0.5,0,AS353-INDEX($BE353:$BL353,1,$J$27))</f>
        <v>0</v>
      </c>
      <c r="H353" s="26">
        <f>IF(AT353-INDEX($BE353:$BL353,1,$J$28)&lt;0.5,0,AT353-INDEX($BE353:$BL353,1,$J$28))</f>
        <v>0</v>
      </c>
      <c r="I353" s="26">
        <f>IF(AU353-INDEX($BE353:$BL353,1,$J$29)&lt;0.5,0,AU353-INDEX($BE353:$BL353,1,$J$29))</f>
        <v>0</v>
      </c>
      <c r="J353" s="13">
        <f>SUM(B353:I353)</f>
        <v>0</v>
      </c>
      <c r="K353" s="26">
        <f>SUM(O353:V353)</f>
        <v>0</v>
      </c>
      <c r="L353" s="26">
        <f>SUM(W353:AD353)+SUM(BE353:BL353)</f>
        <v>0</v>
      </c>
      <c r="M353" s="26">
        <f>J352</f>
        <v>0</v>
      </c>
      <c r="N353" s="27">
        <f>IF(M353&gt;0,1,0)</f>
        <v>0</v>
      </c>
      <c r="O353" s="26">
        <f>B352*$B$12/1200</f>
        <v>0</v>
      </c>
      <c r="P353" s="26">
        <f>C352*$C$12/1200</f>
        <v>0</v>
      </c>
      <c r="Q353" s="26">
        <f>D352*$D$12/1200</f>
        <v>0</v>
      </c>
      <c r="R353" s="26">
        <f>E352*$E$12/1200</f>
        <v>0</v>
      </c>
      <c r="S353" s="26">
        <f>F352*$F$12/1200</f>
        <v>0</v>
      </c>
      <c r="T353" s="26">
        <f>G352*$G$12/1200</f>
        <v>0</v>
      </c>
      <c r="U353" s="26">
        <f>H352*$H$12/1200</f>
        <v>0</v>
      </c>
      <c r="V353" s="26">
        <f>I352*$I$12/1200</f>
        <v>0</v>
      </c>
      <c r="W353" s="26">
        <f>IF(B352&gt;0,MIN($B$13,B352+O353,AE353),0)</f>
        <v>0</v>
      </c>
      <c r="X353" s="26">
        <f>IF(C352&gt;0,MIN($C$13,C352+P353,AF353),0)</f>
        <v>0</v>
      </c>
      <c r="Y353" s="26">
        <f>IF(D352&gt;0,MIN($D$13,D352+Q353,AG353),0)</f>
        <v>0</v>
      </c>
      <c r="Z353" s="26">
        <f>IF(E352&gt;0,MIN($E$13,E352+R353,AH353),0)</f>
        <v>0</v>
      </c>
      <c r="AA353" s="26">
        <f>IF(F352&gt;0,MIN($F$13,F352+S353,AI353),0)</f>
        <v>0</v>
      </c>
      <c r="AB353" s="26">
        <f>IF(G352&gt;0,MIN($G$13,G352+T353,AJ353),0)</f>
        <v>0</v>
      </c>
      <c r="AC353" s="26">
        <f>IF(H352&gt;0,MIN($H$13,H352+U353,AK353),0)</f>
        <v>0</v>
      </c>
      <c r="AD353" s="26">
        <f>IF(I352&gt;0,MIN($I$13,I352+V353,AL353),0)</f>
        <v>0</v>
      </c>
      <c r="AE353" s="26">
        <f>$B$19</f>
        <v>795</v>
      </c>
      <c r="AF353" s="26">
        <f>AE353-W353</f>
        <v>795</v>
      </c>
      <c r="AG353" s="26">
        <f>AF353-X353</f>
        <v>795</v>
      </c>
      <c r="AH353" s="26">
        <f>AG353-Y353</f>
        <v>795</v>
      </c>
      <c r="AI353" s="26">
        <f>AH353-Z353</f>
        <v>795</v>
      </c>
      <c r="AJ353" s="26">
        <f>AI353-AA353</f>
        <v>795</v>
      </c>
      <c r="AK353" s="26">
        <f>AJ353-AB353</f>
        <v>795</v>
      </c>
      <c r="AL353" s="26">
        <f>AK353-AC353</f>
        <v>795</v>
      </c>
      <c r="AM353" s="26">
        <f>AL353-AD353</f>
        <v>795</v>
      </c>
      <c r="AN353" s="26">
        <f>B352+O353-W353</f>
        <v>0</v>
      </c>
      <c r="AO353" s="26">
        <f>C352+P353-X353</f>
        <v>0</v>
      </c>
      <c r="AP353" s="26">
        <f>D352+Q353-Y353</f>
        <v>0</v>
      </c>
      <c r="AQ353" s="26">
        <f>E352+R353-Z353</f>
        <v>0</v>
      </c>
      <c r="AR353" s="26">
        <f>F352+S353-AA353</f>
        <v>0</v>
      </c>
      <c r="AS353" s="26">
        <f>G352+T353-AB353</f>
        <v>0</v>
      </c>
      <c r="AT353" s="26">
        <f>H352+U353-AC353</f>
        <v>0</v>
      </c>
      <c r="AU353" s="26">
        <f>I352+V353-AD353</f>
        <v>0</v>
      </c>
      <c r="AV353" s="26">
        <f>AM353</f>
        <v>795</v>
      </c>
      <c r="AW353" s="26">
        <f>AV353-BE353</f>
        <v>795</v>
      </c>
      <c r="AX353" s="26">
        <f>AW353-BF353</f>
        <v>795</v>
      </c>
      <c r="AY353" s="26">
        <f>AX353-BG353</f>
        <v>795</v>
      </c>
      <c r="AZ353" s="26">
        <f>AY353-BH353</f>
        <v>795</v>
      </c>
      <c r="BA353" s="26">
        <f>AZ353-BI353</f>
        <v>795</v>
      </c>
      <c r="BB353" s="26">
        <f>BA353-BJ353</f>
        <v>795</v>
      </c>
      <c r="BC353" s="26">
        <f>BB353-BK353</f>
        <v>795</v>
      </c>
      <c r="BD353" s="26">
        <f>BC353-BL353</f>
        <v>795</v>
      </c>
      <c r="BE353" s="26">
        <f>IF(AV353&gt;0.005,MIN(AV353,INDEX($AN353:$AU353,1,B$32)),0)</f>
        <v>0</v>
      </c>
      <c r="BF353" s="26">
        <f>IF(AW353&gt;0.005,MIN(AW353,INDEX($AN353:$AU353,1,C$32)),0)</f>
        <v>0</v>
      </c>
      <c r="BG353" s="26">
        <f>IF(AX353&gt;0.005,MIN(AX353,INDEX($AN353:$AU353,1,D$32)),0)</f>
        <v>0</v>
      </c>
      <c r="BH353" s="26">
        <f>IF(AY353&gt;0.005,MIN(AY353,INDEX($AN353:$AU353,1,E$32)),0)</f>
        <v>0</v>
      </c>
      <c r="BI353" s="26">
        <f>IF(AZ353&gt;0.005,MIN(AZ353,INDEX($AN353:$AU353,1,F$32)),0)</f>
        <v>0</v>
      </c>
      <c r="BJ353" s="26">
        <f>IF(BA353&gt;0.005,MIN(BA353,INDEX($AN353:$AU353,1,G$32)),0)</f>
        <v>0</v>
      </c>
      <c r="BK353" s="26">
        <f>IF(BB353&gt;0.005,MIN(BB353,INDEX($AN353:$AU353,1,H$32)),0)</f>
        <v>0</v>
      </c>
      <c r="BL353" s="26">
        <f>IF(BC353&gt;0.005,MIN(BC353,INDEX($AN353:$AU353,1,I$32)),0)</f>
        <v>0</v>
      </c>
      <c r="BM353" s="27">
        <f>IF(M353-J353&gt;0.005,1,0)</f>
        <v>0</v>
      </c>
    </row>
    <row r="354">
      <c r="A354" s="14" t="n">
        <v>318</v>
      </c>
      <c r="B354" s="26">
        <f>IF(AN354-INDEX($BE354:$BL354,1,$J$22)&lt;0.5,0,AN354-INDEX($BE354:$BL354,1,$J$22))</f>
        <v>0</v>
      </c>
      <c r="C354" s="26">
        <f>IF(AO354-INDEX($BE354:$BL354,1,$J$23)&lt;0.5,0,AO354-INDEX($BE354:$BL354,1,$J$23))</f>
        <v>0</v>
      </c>
      <c r="D354" s="26">
        <f>IF(AP354-INDEX($BE354:$BL354,1,$J$24)&lt;0.5,0,AP354-INDEX($BE354:$BL354,1,$J$24))</f>
        <v>0</v>
      </c>
      <c r="E354" s="26">
        <f>IF(AQ354-INDEX($BE354:$BL354,1,$J$25)&lt;0.5,0,AQ354-INDEX($BE354:$BL354,1,$J$25))</f>
        <v>0</v>
      </c>
      <c r="F354" s="26">
        <f>IF(AR354-INDEX($BE354:$BL354,1,$J$26)&lt;0.5,0,AR354-INDEX($BE354:$BL354,1,$J$26))</f>
        <v>0</v>
      </c>
      <c r="G354" s="26">
        <f>IF(AS354-INDEX($BE354:$BL354,1,$J$27)&lt;0.5,0,AS354-INDEX($BE354:$BL354,1,$J$27))</f>
        <v>0</v>
      </c>
      <c r="H354" s="26">
        <f>IF(AT354-INDEX($BE354:$BL354,1,$J$28)&lt;0.5,0,AT354-INDEX($BE354:$BL354,1,$J$28))</f>
        <v>0</v>
      </c>
      <c r="I354" s="26">
        <f>IF(AU354-INDEX($BE354:$BL354,1,$J$29)&lt;0.5,0,AU354-INDEX($BE354:$BL354,1,$J$29))</f>
        <v>0</v>
      </c>
      <c r="J354" s="13">
        <f>SUM(B354:I354)</f>
        <v>0</v>
      </c>
      <c r="K354" s="26">
        <f>SUM(O354:V354)</f>
        <v>0</v>
      </c>
      <c r="L354" s="26">
        <f>SUM(W354:AD354)+SUM(BE354:BL354)</f>
        <v>0</v>
      </c>
      <c r="M354" s="26">
        <f>J353</f>
        <v>0</v>
      </c>
      <c r="N354" s="27">
        <f>IF(M354&gt;0,1,0)</f>
        <v>0</v>
      </c>
      <c r="O354" s="26">
        <f>B353*$B$12/1200</f>
        <v>0</v>
      </c>
      <c r="P354" s="26">
        <f>C353*$C$12/1200</f>
        <v>0</v>
      </c>
      <c r="Q354" s="26">
        <f>D353*$D$12/1200</f>
        <v>0</v>
      </c>
      <c r="R354" s="26">
        <f>E353*$E$12/1200</f>
        <v>0</v>
      </c>
      <c r="S354" s="26">
        <f>F353*$F$12/1200</f>
        <v>0</v>
      </c>
      <c r="T354" s="26">
        <f>G353*$G$12/1200</f>
        <v>0</v>
      </c>
      <c r="U354" s="26">
        <f>H353*$H$12/1200</f>
        <v>0</v>
      </c>
      <c r="V354" s="26">
        <f>I353*$I$12/1200</f>
        <v>0</v>
      </c>
      <c r="W354" s="26">
        <f>IF(B353&gt;0,MIN($B$13,B353+O354,AE354),0)</f>
        <v>0</v>
      </c>
      <c r="X354" s="26">
        <f>IF(C353&gt;0,MIN($C$13,C353+P354,AF354),0)</f>
        <v>0</v>
      </c>
      <c r="Y354" s="26">
        <f>IF(D353&gt;0,MIN($D$13,D353+Q354,AG354),0)</f>
        <v>0</v>
      </c>
      <c r="Z354" s="26">
        <f>IF(E353&gt;0,MIN($E$13,E353+R354,AH354),0)</f>
        <v>0</v>
      </c>
      <c r="AA354" s="26">
        <f>IF(F353&gt;0,MIN($F$13,F353+S354,AI354),0)</f>
        <v>0</v>
      </c>
      <c r="AB354" s="26">
        <f>IF(G353&gt;0,MIN($G$13,G353+T354,AJ354),0)</f>
        <v>0</v>
      </c>
      <c r="AC354" s="26">
        <f>IF(H353&gt;0,MIN($H$13,H353+U354,AK354),0)</f>
        <v>0</v>
      </c>
      <c r="AD354" s="26">
        <f>IF(I353&gt;0,MIN($I$13,I353+V354,AL354),0)</f>
        <v>0</v>
      </c>
      <c r="AE354" s="26">
        <f>$B$19</f>
        <v>795</v>
      </c>
      <c r="AF354" s="26">
        <f>AE354-W354</f>
        <v>795</v>
      </c>
      <c r="AG354" s="26">
        <f>AF354-X354</f>
        <v>795</v>
      </c>
      <c r="AH354" s="26">
        <f>AG354-Y354</f>
        <v>795</v>
      </c>
      <c r="AI354" s="26">
        <f>AH354-Z354</f>
        <v>795</v>
      </c>
      <c r="AJ354" s="26">
        <f>AI354-AA354</f>
        <v>795</v>
      </c>
      <c r="AK354" s="26">
        <f>AJ354-AB354</f>
        <v>795</v>
      </c>
      <c r="AL354" s="26">
        <f>AK354-AC354</f>
        <v>795</v>
      </c>
      <c r="AM354" s="26">
        <f>AL354-AD354</f>
        <v>795</v>
      </c>
      <c r="AN354" s="26">
        <f>B353+O354-W354</f>
        <v>0</v>
      </c>
      <c r="AO354" s="26">
        <f>C353+P354-X354</f>
        <v>0</v>
      </c>
      <c r="AP354" s="26">
        <f>D353+Q354-Y354</f>
        <v>0</v>
      </c>
      <c r="AQ354" s="26">
        <f>E353+R354-Z354</f>
        <v>0</v>
      </c>
      <c r="AR354" s="26">
        <f>F353+S354-AA354</f>
        <v>0</v>
      </c>
      <c r="AS354" s="26">
        <f>G353+T354-AB354</f>
        <v>0</v>
      </c>
      <c r="AT354" s="26">
        <f>H353+U354-AC354</f>
        <v>0</v>
      </c>
      <c r="AU354" s="26">
        <f>I353+V354-AD354</f>
        <v>0</v>
      </c>
      <c r="AV354" s="26">
        <f>AM354</f>
        <v>795</v>
      </c>
      <c r="AW354" s="26">
        <f>AV354-BE354</f>
        <v>795</v>
      </c>
      <c r="AX354" s="26">
        <f>AW354-BF354</f>
        <v>795</v>
      </c>
      <c r="AY354" s="26">
        <f>AX354-BG354</f>
        <v>795</v>
      </c>
      <c r="AZ354" s="26">
        <f>AY354-BH354</f>
        <v>795</v>
      </c>
      <c r="BA354" s="26">
        <f>AZ354-BI354</f>
        <v>795</v>
      </c>
      <c r="BB354" s="26">
        <f>BA354-BJ354</f>
        <v>795</v>
      </c>
      <c r="BC354" s="26">
        <f>BB354-BK354</f>
        <v>795</v>
      </c>
      <c r="BD354" s="26">
        <f>BC354-BL354</f>
        <v>795</v>
      </c>
      <c r="BE354" s="26">
        <f>IF(AV354&gt;0.005,MIN(AV354,INDEX($AN354:$AU354,1,B$32)),0)</f>
        <v>0</v>
      </c>
      <c r="BF354" s="26">
        <f>IF(AW354&gt;0.005,MIN(AW354,INDEX($AN354:$AU354,1,C$32)),0)</f>
        <v>0</v>
      </c>
      <c r="BG354" s="26">
        <f>IF(AX354&gt;0.005,MIN(AX354,INDEX($AN354:$AU354,1,D$32)),0)</f>
        <v>0</v>
      </c>
      <c r="BH354" s="26">
        <f>IF(AY354&gt;0.005,MIN(AY354,INDEX($AN354:$AU354,1,E$32)),0)</f>
        <v>0</v>
      </c>
      <c r="BI354" s="26">
        <f>IF(AZ354&gt;0.005,MIN(AZ354,INDEX($AN354:$AU354,1,F$32)),0)</f>
        <v>0</v>
      </c>
      <c r="BJ354" s="26">
        <f>IF(BA354&gt;0.005,MIN(BA354,INDEX($AN354:$AU354,1,G$32)),0)</f>
        <v>0</v>
      </c>
      <c r="BK354" s="26">
        <f>IF(BB354&gt;0.005,MIN(BB354,INDEX($AN354:$AU354,1,H$32)),0)</f>
        <v>0</v>
      </c>
      <c r="BL354" s="26">
        <f>IF(BC354&gt;0.005,MIN(BC354,INDEX($AN354:$AU354,1,I$32)),0)</f>
        <v>0</v>
      </c>
      <c r="BM354" s="27">
        <f>IF(M354-J354&gt;0.005,1,0)</f>
        <v>0</v>
      </c>
    </row>
    <row r="355">
      <c r="A355" s="14" t="n">
        <v>319</v>
      </c>
      <c r="B355" s="26">
        <f>IF(AN355-INDEX($BE355:$BL355,1,$J$22)&lt;0.5,0,AN355-INDEX($BE355:$BL355,1,$J$22))</f>
        <v>0</v>
      </c>
      <c r="C355" s="26">
        <f>IF(AO355-INDEX($BE355:$BL355,1,$J$23)&lt;0.5,0,AO355-INDEX($BE355:$BL355,1,$J$23))</f>
        <v>0</v>
      </c>
      <c r="D355" s="26">
        <f>IF(AP355-INDEX($BE355:$BL355,1,$J$24)&lt;0.5,0,AP355-INDEX($BE355:$BL355,1,$J$24))</f>
        <v>0</v>
      </c>
      <c r="E355" s="26">
        <f>IF(AQ355-INDEX($BE355:$BL355,1,$J$25)&lt;0.5,0,AQ355-INDEX($BE355:$BL355,1,$J$25))</f>
        <v>0</v>
      </c>
      <c r="F355" s="26">
        <f>IF(AR355-INDEX($BE355:$BL355,1,$J$26)&lt;0.5,0,AR355-INDEX($BE355:$BL355,1,$J$26))</f>
        <v>0</v>
      </c>
      <c r="G355" s="26">
        <f>IF(AS355-INDEX($BE355:$BL355,1,$J$27)&lt;0.5,0,AS355-INDEX($BE355:$BL355,1,$J$27))</f>
        <v>0</v>
      </c>
      <c r="H355" s="26">
        <f>IF(AT355-INDEX($BE355:$BL355,1,$J$28)&lt;0.5,0,AT355-INDEX($BE355:$BL355,1,$J$28))</f>
        <v>0</v>
      </c>
      <c r="I355" s="26">
        <f>IF(AU355-INDEX($BE355:$BL355,1,$J$29)&lt;0.5,0,AU355-INDEX($BE355:$BL355,1,$J$29))</f>
        <v>0</v>
      </c>
      <c r="J355" s="13">
        <f>SUM(B355:I355)</f>
        <v>0</v>
      </c>
      <c r="K355" s="26">
        <f>SUM(O355:V355)</f>
        <v>0</v>
      </c>
      <c r="L355" s="26">
        <f>SUM(W355:AD355)+SUM(BE355:BL355)</f>
        <v>0</v>
      </c>
      <c r="M355" s="26">
        <f>J354</f>
        <v>0</v>
      </c>
      <c r="N355" s="27">
        <f>IF(M355&gt;0,1,0)</f>
        <v>0</v>
      </c>
      <c r="O355" s="26">
        <f>B354*$B$12/1200</f>
        <v>0</v>
      </c>
      <c r="P355" s="26">
        <f>C354*$C$12/1200</f>
        <v>0</v>
      </c>
      <c r="Q355" s="26">
        <f>D354*$D$12/1200</f>
        <v>0</v>
      </c>
      <c r="R355" s="26">
        <f>E354*$E$12/1200</f>
        <v>0</v>
      </c>
      <c r="S355" s="26">
        <f>F354*$F$12/1200</f>
        <v>0</v>
      </c>
      <c r="T355" s="26">
        <f>G354*$G$12/1200</f>
        <v>0</v>
      </c>
      <c r="U355" s="26">
        <f>H354*$H$12/1200</f>
        <v>0</v>
      </c>
      <c r="V355" s="26">
        <f>I354*$I$12/1200</f>
        <v>0</v>
      </c>
      <c r="W355" s="26">
        <f>IF(B354&gt;0,MIN($B$13,B354+O355,AE355),0)</f>
        <v>0</v>
      </c>
      <c r="X355" s="26">
        <f>IF(C354&gt;0,MIN($C$13,C354+P355,AF355),0)</f>
        <v>0</v>
      </c>
      <c r="Y355" s="26">
        <f>IF(D354&gt;0,MIN($D$13,D354+Q355,AG355),0)</f>
        <v>0</v>
      </c>
      <c r="Z355" s="26">
        <f>IF(E354&gt;0,MIN($E$13,E354+R355,AH355),0)</f>
        <v>0</v>
      </c>
      <c r="AA355" s="26">
        <f>IF(F354&gt;0,MIN($F$13,F354+S355,AI355),0)</f>
        <v>0</v>
      </c>
      <c r="AB355" s="26">
        <f>IF(G354&gt;0,MIN($G$13,G354+T355,AJ355),0)</f>
        <v>0</v>
      </c>
      <c r="AC355" s="26">
        <f>IF(H354&gt;0,MIN($H$13,H354+U355,AK355),0)</f>
        <v>0</v>
      </c>
      <c r="AD355" s="26">
        <f>IF(I354&gt;0,MIN($I$13,I354+V355,AL355),0)</f>
        <v>0</v>
      </c>
      <c r="AE355" s="26">
        <f>$B$19</f>
        <v>795</v>
      </c>
      <c r="AF355" s="26">
        <f>AE355-W355</f>
        <v>795</v>
      </c>
      <c r="AG355" s="26">
        <f>AF355-X355</f>
        <v>795</v>
      </c>
      <c r="AH355" s="26">
        <f>AG355-Y355</f>
        <v>795</v>
      </c>
      <c r="AI355" s="26">
        <f>AH355-Z355</f>
        <v>795</v>
      </c>
      <c r="AJ355" s="26">
        <f>AI355-AA355</f>
        <v>795</v>
      </c>
      <c r="AK355" s="26">
        <f>AJ355-AB355</f>
        <v>795</v>
      </c>
      <c r="AL355" s="26">
        <f>AK355-AC355</f>
        <v>795</v>
      </c>
      <c r="AM355" s="26">
        <f>AL355-AD355</f>
        <v>795</v>
      </c>
      <c r="AN355" s="26">
        <f>B354+O355-W355</f>
        <v>0</v>
      </c>
      <c r="AO355" s="26">
        <f>C354+P355-X355</f>
        <v>0</v>
      </c>
      <c r="AP355" s="26">
        <f>D354+Q355-Y355</f>
        <v>0</v>
      </c>
      <c r="AQ355" s="26">
        <f>E354+R355-Z355</f>
        <v>0</v>
      </c>
      <c r="AR355" s="26">
        <f>F354+S355-AA355</f>
        <v>0</v>
      </c>
      <c r="AS355" s="26">
        <f>G354+T355-AB355</f>
        <v>0</v>
      </c>
      <c r="AT355" s="26">
        <f>H354+U355-AC355</f>
        <v>0</v>
      </c>
      <c r="AU355" s="26">
        <f>I354+V355-AD355</f>
        <v>0</v>
      </c>
      <c r="AV355" s="26">
        <f>AM355</f>
        <v>795</v>
      </c>
      <c r="AW355" s="26">
        <f>AV355-BE355</f>
        <v>795</v>
      </c>
      <c r="AX355" s="26">
        <f>AW355-BF355</f>
        <v>795</v>
      </c>
      <c r="AY355" s="26">
        <f>AX355-BG355</f>
        <v>795</v>
      </c>
      <c r="AZ355" s="26">
        <f>AY355-BH355</f>
        <v>795</v>
      </c>
      <c r="BA355" s="26">
        <f>AZ355-BI355</f>
        <v>795</v>
      </c>
      <c r="BB355" s="26">
        <f>BA355-BJ355</f>
        <v>795</v>
      </c>
      <c r="BC355" s="26">
        <f>BB355-BK355</f>
        <v>795</v>
      </c>
      <c r="BD355" s="26">
        <f>BC355-BL355</f>
        <v>795</v>
      </c>
      <c r="BE355" s="26">
        <f>IF(AV355&gt;0.005,MIN(AV355,INDEX($AN355:$AU355,1,B$32)),0)</f>
        <v>0</v>
      </c>
      <c r="BF355" s="26">
        <f>IF(AW355&gt;0.005,MIN(AW355,INDEX($AN355:$AU355,1,C$32)),0)</f>
        <v>0</v>
      </c>
      <c r="BG355" s="26">
        <f>IF(AX355&gt;0.005,MIN(AX355,INDEX($AN355:$AU355,1,D$32)),0)</f>
        <v>0</v>
      </c>
      <c r="BH355" s="26">
        <f>IF(AY355&gt;0.005,MIN(AY355,INDEX($AN355:$AU355,1,E$32)),0)</f>
        <v>0</v>
      </c>
      <c r="BI355" s="26">
        <f>IF(AZ355&gt;0.005,MIN(AZ355,INDEX($AN355:$AU355,1,F$32)),0)</f>
        <v>0</v>
      </c>
      <c r="BJ355" s="26">
        <f>IF(BA355&gt;0.005,MIN(BA355,INDEX($AN355:$AU355,1,G$32)),0)</f>
        <v>0</v>
      </c>
      <c r="BK355" s="26">
        <f>IF(BB355&gt;0.005,MIN(BB355,INDEX($AN355:$AU355,1,H$32)),0)</f>
        <v>0</v>
      </c>
      <c r="BL355" s="26">
        <f>IF(BC355&gt;0.005,MIN(BC355,INDEX($AN355:$AU355,1,I$32)),0)</f>
        <v>0</v>
      </c>
      <c r="BM355" s="27">
        <f>IF(M355-J355&gt;0.005,1,0)</f>
        <v>0</v>
      </c>
    </row>
    <row r="356">
      <c r="A356" s="14" t="n">
        <v>320</v>
      </c>
      <c r="B356" s="26">
        <f>IF(AN356-INDEX($BE356:$BL356,1,$J$22)&lt;0.5,0,AN356-INDEX($BE356:$BL356,1,$J$22))</f>
        <v>0</v>
      </c>
      <c r="C356" s="26">
        <f>IF(AO356-INDEX($BE356:$BL356,1,$J$23)&lt;0.5,0,AO356-INDEX($BE356:$BL356,1,$J$23))</f>
        <v>0</v>
      </c>
      <c r="D356" s="26">
        <f>IF(AP356-INDEX($BE356:$BL356,1,$J$24)&lt;0.5,0,AP356-INDEX($BE356:$BL356,1,$J$24))</f>
        <v>0</v>
      </c>
      <c r="E356" s="26">
        <f>IF(AQ356-INDEX($BE356:$BL356,1,$J$25)&lt;0.5,0,AQ356-INDEX($BE356:$BL356,1,$J$25))</f>
        <v>0</v>
      </c>
      <c r="F356" s="26">
        <f>IF(AR356-INDEX($BE356:$BL356,1,$J$26)&lt;0.5,0,AR356-INDEX($BE356:$BL356,1,$J$26))</f>
        <v>0</v>
      </c>
      <c r="G356" s="26">
        <f>IF(AS356-INDEX($BE356:$BL356,1,$J$27)&lt;0.5,0,AS356-INDEX($BE356:$BL356,1,$J$27))</f>
        <v>0</v>
      </c>
      <c r="H356" s="26">
        <f>IF(AT356-INDEX($BE356:$BL356,1,$J$28)&lt;0.5,0,AT356-INDEX($BE356:$BL356,1,$J$28))</f>
        <v>0</v>
      </c>
      <c r="I356" s="26">
        <f>IF(AU356-INDEX($BE356:$BL356,1,$J$29)&lt;0.5,0,AU356-INDEX($BE356:$BL356,1,$J$29))</f>
        <v>0</v>
      </c>
      <c r="J356" s="13">
        <f>SUM(B356:I356)</f>
        <v>0</v>
      </c>
      <c r="K356" s="26">
        <f>SUM(O356:V356)</f>
        <v>0</v>
      </c>
      <c r="L356" s="26">
        <f>SUM(W356:AD356)+SUM(BE356:BL356)</f>
        <v>0</v>
      </c>
      <c r="M356" s="26">
        <f>J355</f>
        <v>0</v>
      </c>
      <c r="N356" s="27">
        <f>IF(M356&gt;0,1,0)</f>
        <v>0</v>
      </c>
      <c r="O356" s="26">
        <f>B355*$B$12/1200</f>
        <v>0</v>
      </c>
      <c r="P356" s="26">
        <f>C355*$C$12/1200</f>
        <v>0</v>
      </c>
      <c r="Q356" s="26">
        <f>D355*$D$12/1200</f>
        <v>0</v>
      </c>
      <c r="R356" s="26">
        <f>E355*$E$12/1200</f>
        <v>0</v>
      </c>
      <c r="S356" s="26">
        <f>F355*$F$12/1200</f>
        <v>0</v>
      </c>
      <c r="T356" s="26">
        <f>G355*$G$12/1200</f>
        <v>0</v>
      </c>
      <c r="U356" s="26">
        <f>H355*$H$12/1200</f>
        <v>0</v>
      </c>
      <c r="V356" s="26">
        <f>I355*$I$12/1200</f>
        <v>0</v>
      </c>
      <c r="W356" s="26">
        <f>IF(B355&gt;0,MIN($B$13,B355+O356,AE356),0)</f>
        <v>0</v>
      </c>
      <c r="X356" s="26">
        <f>IF(C355&gt;0,MIN($C$13,C355+P356,AF356),0)</f>
        <v>0</v>
      </c>
      <c r="Y356" s="26">
        <f>IF(D355&gt;0,MIN($D$13,D355+Q356,AG356),0)</f>
        <v>0</v>
      </c>
      <c r="Z356" s="26">
        <f>IF(E355&gt;0,MIN($E$13,E355+R356,AH356),0)</f>
        <v>0</v>
      </c>
      <c r="AA356" s="26">
        <f>IF(F355&gt;0,MIN($F$13,F355+S356,AI356),0)</f>
        <v>0</v>
      </c>
      <c r="AB356" s="26">
        <f>IF(G355&gt;0,MIN($G$13,G355+T356,AJ356),0)</f>
        <v>0</v>
      </c>
      <c r="AC356" s="26">
        <f>IF(H355&gt;0,MIN($H$13,H355+U356,AK356),0)</f>
        <v>0</v>
      </c>
      <c r="AD356" s="26">
        <f>IF(I355&gt;0,MIN($I$13,I355+V356,AL356),0)</f>
        <v>0</v>
      </c>
      <c r="AE356" s="26">
        <f>$B$19</f>
        <v>795</v>
      </c>
      <c r="AF356" s="26">
        <f>AE356-W356</f>
        <v>795</v>
      </c>
      <c r="AG356" s="26">
        <f>AF356-X356</f>
        <v>795</v>
      </c>
      <c r="AH356" s="26">
        <f>AG356-Y356</f>
        <v>795</v>
      </c>
      <c r="AI356" s="26">
        <f>AH356-Z356</f>
        <v>795</v>
      </c>
      <c r="AJ356" s="26">
        <f>AI356-AA356</f>
        <v>795</v>
      </c>
      <c r="AK356" s="26">
        <f>AJ356-AB356</f>
        <v>795</v>
      </c>
      <c r="AL356" s="26">
        <f>AK356-AC356</f>
        <v>795</v>
      </c>
      <c r="AM356" s="26">
        <f>AL356-AD356</f>
        <v>795</v>
      </c>
      <c r="AN356" s="26">
        <f>B355+O356-W356</f>
        <v>0</v>
      </c>
      <c r="AO356" s="26">
        <f>C355+P356-X356</f>
        <v>0</v>
      </c>
      <c r="AP356" s="26">
        <f>D355+Q356-Y356</f>
        <v>0</v>
      </c>
      <c r="AQ356" s="26">
        <f>E355+R356-Z356</f>
        <v>0</v>
      </c>
      <c r="AR356" s="26">
        <f>F355+S356-AA356</f>
        <v>0</v>
      </c>
      <c r="AS356" s="26">
        <f>G355+T356-AB356</f>
        <v>0</v>
      </c>
      <c r="AT356" s="26">
        <f>H355+U356-AC356</f>
        <v>0</v>
      </c>
      <c r="AU356" s="26">
        <f>I355+V356-AD356</f>
        <v>0</v>
      </c>
      <c r="AV356" s="26">
        <f>AM356</f>
        <v>795</v>
      </c>
      <c r="AW356" s="26">
        <f>AV356-BE356</f>
        <v>795</v>
      </c>
      <c r="AX356" s="26">
        <f>AW356-BF356</f>
        <v>795</v>
      </c>
      <c r="AY356" s="26">
        <f>AX356-BG356</f>
        <v>795</v>
      </c>
      <c r="AZ356" s="26">
        <f>AY356-BH356</f>
        <v>795</v>
      </c>
      <c r="BA356" s="26">
        <f>AZ356-BI356</f>
        <v>795</v>
      </c>
      <c r="BB356" s="26">
        <f>BA356-BJ356</f>
        <v>795</v>
      </c>
      <c r="BC356" s="26">
        <f>BB356-BK356</f>
        <v>795</v>
      </c>
      <c r="BD356" s="26">
        <f>BC356-BL356</f>
        <v>795</v>
      </c>
      <c r="BE356" s="26">
        <f>IF(AV356&gt;0.005,MIN(AV356,INDEX($AN356:$AU356,1,B$32)),0)</f>
        <v>0</v>
      </c>
      <c r="BF356" s="26">
        <f>IF(AW356&gt;0.005,MIN(AW356,INDEX($AN356:$AU356,1,C$32)),0)</f>
        <v>0</v>
      </c>
      <c r="BG356" s="26">
        <f>IF(AX356&gt;0.005,MIN(AX356,INDEX($AN356:$AU356,1,D$32)),0)</f>
        <v>0</v>
      </c>
      <c r="BH356" s="26">
        <f>IF(AY356&gt;0.005,MIN(AY356,INDEX($AN356:$AU356,1,E$32)),0)</f>
        <v>0</v>
      </c>
      <c r="BI356" s="26">
        <f>IF(AZ356&gt;0.005,MIN(AZ356,INDEX($AN356:$AU356,1,F$32)),0)</f>
        <v>0</v>
      </c>
      <c r="BJ356" s="26">
        <f>IF(BA356&gt;0.005,MIN(BA356,INDEX($AN356:$AU356,1,G$32)),0)</f>
        <v>0</v>
      </c>
      <c r="BK356" s="26">
        <f>IF(BB356&gt;0.005,MIN(BB356,INDEX($AN356:$AU356,1,H$32)),0)</f>
        <v>0</v>
      </c>
      <c r="BL356" s="26">
        <f>IF(BC356&gt;0.005,MIN(BC356,INDEX($AN356:$AU356,1,I$32)),0)</f>
        <v>0</v>
      </c>
      <c r="BM356" s="27">
        <f>IF(M356-J356&gt;0.005,1,0)</f>
        <v>0</v>
      </c>
    </row>
    <row r="357">
      <c r="A357" s="14" t="n">
        <v>321</v>
      </c>
      <c r="B357" s="26">
        <f>IF(AN357-INDEX($BE357:$BL357,1,$J$22)&lt;0.5,0,AN357-INDEX($BE357:$BL357,1,$J$22))</f>
        <v>0</v>
      </c>
      <c r="C357" s="26">
        <f>IF(AO357-INDEX($BE357:$BL357,1,$J$23)&lt;0.5,0,AO357-INDEX($BE357:$BL357,1,$J$23))</f>
        <v>0</v>
      </c>
      <c r="D357" s="26">
        <f>IF(AP357-INDEX($BE357:$BL357,1,$J$24)&lt;0.5,0,AP357-INDEX($BE357:$BL357,1,$J$24))</f>
        <v>0</v>
      </c>
      <c r="E357" s="26">
        <f>IF(AQ357-INDEX($BE357:$BL357,1,$J$25)&lt;0.5,0,AQ357-INDEX($BE357:$BL357,1,$J$25))</f>
        <v>0</v>
      </c>
      <c r="F357" s="26">
        <f>IF(AR357-INDEX($BE357:$BL357,1,$J$26)&lt;0.5,0,AR357-INDEX($BE357:$BL357,1,$J$26))</f>
        <v>0</v>
      </c>
      <c r="G357" s="26">
        <f>IF(AS357-INDEX($BE357:$BL357,1,$J$27)&lt;0.5,0,AS357-INDEX($BE357:$BL357,1,$J$27))</f>
        <v>0</v>
      </c>
      <c r="H357" s="26">
        <f>IF(AT357-INDEX($BE357:$BL357,1,$J$28)&lt;0.5,0,AT357-INDEX($BE357:$BL357,1,$J$28))</f>
        <v>0</v>
      </c>
      <c r="I357" s="26">
        <f>IF(AU357-INDEX($BE357:$BL357,1,$J$29)&lt;0.5,0,AU357-INDEX($BE357:$BL357,1,$J$29))</f>
        <v>0</v>
      </c>
      <c r="J357" s="13">
        <f>SUM(B357:I357)</f>
        <v>0</v>
      </c>
      <c r="K357" s="26">
        <f>SUM(O357:V357)</f>
        <v>0</v>
      </c>
      <c r="L357" s="26">
        <f>SUM(W357:AD357)+SUM(BE357:BL357)</f>
        <v>0</v>
      </c>
      <c r="M357" s="26">
        <f>J356</f>
        <v>0</v>
      </c>
      <c r="N357" s="27">
        <f>IF(M357&gt;0,1,0)</f>
        <v>0</v>
      </c>
      <c r="O357" s="26">
        <f>B356*$B$12/1200</f>
        <v>0</v>
      </c>
      <c r="P357" s="26">
        <f>C356*$C$12/1200</f>
        <v>0</v>
      </c>
      <c r="Q357" s="26">
        <f>D356*$D$12/1200</f>
        <v>0</v>
      </c>
      <c r="R357" s="26">
        <f>E356*$E$12/1200</f>
        <v>0</v>
      </c>
      <c r="S357" s="26">
        <f>F356*$F$12/1200</f>
        <v>0</v>
      </c>
      <c r="T357" s="26">
        <f>G356*$G$12/1200</f>
        <v>0</v>
      </c>
      <c r="U357" s="26">
        <f>H356*$H$12/1200</f>
        <v>0</v>
      </c>
      <c r="V357" s="26">
        <f>I356*$I$12/1200</f>
        <v>0</v>
      </c>
      <c r="W357" s="26">
        <f>IF(B356&gt;0,MIN($B$13,B356+O357,AE357),0)</f>
        <v>0</v>
      </c>
      <c r="X357" s="26">
        <f>IF(C356&gt;0,MIN($C$13,C356+P357,AF357),0)</f>
        <v>0</v>
      </c>
      <c r="Y357" s="26">
        <f>IF(D356&gt;0,MIN($D$13,D356+Q357,AG357),0)</f>
        <v>0</v>
      </c>
      <c r="Z357" s="26">
        <f>IF(E356&gt;0,MIN($E$13,E356+R357,AH357),0)</f>
        <v>0</v>
      </c>
      <c r="AA357" s="26">
        <f>IF(F356&gt;0,MIN($F$13,F356+S357,AI357),0)</f>
        <v>0</v>
      </c>
      <c r="AB357" s="26">
        <f>IF(G356&gt;0,MIN($G$13,G356+T357,AJ357),0)</f>
        <v>0</v>
      </c>
      <c r="AC357" s="26">
        <f>IF(H356&gt;0,MIN($H$13,H356+U357,AK357),0)</f>
        <v>0</v>
      </c>
      <c r="AD357" s="26">
        <f>IF(I356&gt;0,MIN($I$13,I356+V357,AL357),0)</f>
        <v>0</v>
      </c>
      <c r="AE357" s="26">
        <f>$B$19</f>
        <v>795</v>
      </c>
      <c r="AF357" s="26">
        <f>AE357-W357</f>
        <v>795</v>
      </c>
      <c r="AG357" s="26">
        <f>AF357-X357</f>
        <v>795</v>
      </c>
      <c r="AH357" s="26">
        <f>AG357-Y357</f>
        <v>795</v>
      </c>
      <c r="AI357" s="26">
        <f>AH357-Z357</f>
        <v>795</v>
      </c>
      <c r="AJ357" s="26">
        <f>AI357-AA357</f>
        <v>795</v>
      </c>
      <c r="AK357" s="26">
        <f>AJ357-AB357</f>
        <v>795</v>
      </c>
      <c r="AL357" s="26">
        <f>AK357-AC357</f>
        <v>795</v>
      </c>
      <c r="AM357" s="26">
        <f>AL357-AD357</f>
        <v>795</v>
      </c>
      <c r="AN357" s="26">
        <f>B356+O357-W357</f>
        <v>0</v>
      </c>
      <c r="AO357" s="26">
        <f>C356+P357-X357</f>
        <v>0</v>
      </c>
      <c r="AP357" s="26">
        <f>D356+Q357-Y357</f>
        <v>0</v>
      </c>
      <c r="AQ357" s="26">
        <f>E356+R357-Z357</f>
        <v>0</v>
      </c>
      <c r="AR357" s="26">
        <f>F356+S357-AA357</f>
        <v>0</v>
      </c>
      <c r="AS357" s="26">
        <f>G356+T357-AB357</f>
        <v>0</v>
      </c>
      <c r="AT357" s="26">
        <f>H356+U357-AC357</f>
        <v>0</v>
      </c>
      <c r="AU357" s="26">
        <f>I356+V357-AD357</f>
        <v>0</v>
      </c>
      <c r="AV357" s="26">
        <f>AM357</f>
        <v>795</v>
      </c>
      <c r="AW357" s="26">
        <f>AV357-BE357</f>
        <v>795</v>
      </c>
      <c r="AX357" s="26">
        <f>AW357-BF357</f>
        <v>795</v>
      </c>
      <c r="AY357" s="26">
        <f>AX357-BG357</f>
        <v>795</v>
      </c>
      <c r="AZ357" s="26">
        <f>AY357-BH357</f>
        <v>795</v>
      </c>
      <c r="BA357" s="26">
        <f>AZ357-BI357</f>
        <v>795</v>
      </c>
      <c r="BB357" s="26">
        <f>BA357-BJ357</f>
        <v>795</v>
      </c>
      <c r="BC357" s="26">
        <f>BB357-BK357</f>
        <v>795</v>
      </c>
      <c r="BD357" s="26">
        <f>BC357-BL357</f>
        <v>795</v>
      </c>
      <c r="BE357" s="26">
        <f>IF(AV357&gt;0.005,MIN(AV357,INDEX($AN357:$AU357,1,B$32)),0)</f>
        <v>0</v>
      </c>
      <c r="BF357" s="26">
        <f>IF(AW357&gt;0.005,MIN(AW357,INDEX($AN357:$AU357,1,C$32)),0)</f>
        <v>0</v>
      </c>
      <c r="BG357" s="26">
        <f>IF(AX357&gt;0.005,MIN(AX357,INDEX($AN357:$AU357,1,D$32)),0)</f>
        <v>0</v>
      </c>
      <c r="BH357" s="26">
        <f>IF(AY357&gt;0.005,MIN(AY357,INDEX($AN357:$AU357,1,E$32)),0)</f>
        <v>0</v>
      </c>
      <c r="BI357" s="26">
        <f>IF(AZ357&gt;0.005,MIN(AZ357,INDEX($AN357:$AU357,1,F$32)),0)</f>
        <v>0</v>
      </c>
      <c r="BJ357" s="26">
        <f>IF(BA357&gt;0.005,MIN(BA357,INDEX($AN357:$AU357,1,G$32)),0)</f>
        <v>0</v>
      </c>
      <c r="BK357" s="26">
        <f>IF(BB357&gt;0.005,MIN(BB357,INDEX($AN357:$AU357,1,H$32)),0)</f>
        <v>0</v>
      </c>
      <c r="BL357" s="26">
        <f>IF(BC357&gt;0.005,MIN(BC357,INDEX($AN357:$AU357,1,I$32)),0)</f>
        <v>0</v>
      </c>
      <c r="BM357" s="27">
        <f>IF(M357-J357&gt;0.005,1,0)</f>
        <v>0</v>
      </c>
    </row>
    <row r="358">
      <c r="A358" s="14" t="n">
        <v>322</v>
      </c>
      <c r="B358" s="26">
        <f>IF(AN358-INDEX($BE358:$BL358,1,$J$22)&lt;0.5,0,AN358-INDEX($BE358:$BL358,1,$J$22))</f>
        <v>0</v>
      </c>
      <c r="C358" s="26">
        <f>IF(AO358-INDEX($BE358:$BL358,1,$J$23)&lt;0.5,0,AO358-INDEX($BE358:$BL358,1,$J$23))</f>
        <v>0</v>
      </c>
      <c r="D358" s="26">
        <f>IF(AP358-INDEX($BE358:$BL358,1,$J$24)&lt;0.5,0,AP358-INDEX($BE358:$BL358,1,$J$24))</f>
        <v>0</v>
      </c>
      <c r="E358" s="26">
        <f>IF(AQ358-INDEX($BE358:$BL358,1,$J$25)&lt;0.5,0,AQ358-INDEX($BE358:$BL358,1,$J$25))</f>
        <v>0</v>
      </c>
      <c r="F358" s="26">
        <f>IF(AR358-INDEX($BE358:$BL358,1,$J$26)&lt;0.5,0,AR358-INDEX($BE358:$BL358,1,$J$26))</f>
        <v>0</v>
      </c>
      <c r="G358" s="26">
        <f>IF(AS358-INDEX($BE358:$BL358,1,$J$27)&lt;0.5,0,AS358-INDEX($BE358:$BL358,1,$J$27))</f>
        <v>0</v>
      </c>
      <c r="H358" s="26">
        <f>IF(AT358-INDEX($BE358:$BL358,1,$J$28)&lt;0.5,0,AT358-INDEX($BE358:$BL358,1,$J$28))</f>
        <v>0</v>
      </c>
      <c r="I358" s="26">
        <f>IF(AU358-INDEX($BE358:$BL358,1,$J$29)&lt;0.5,0,AU358-INDEX($BE358:$BL358,1,$J$29))</f>
        <v>0</v>
      </c>
      <c r="J358" s="13">
        <f>SUM(B358:I358)</f>
        <v>0</v>
      </c>
      <c r="K358" s="26">
        <f>SUM(O358:V358)</f>
        <v>0</v>
      </c>
      <c r="L358" s="26">
        <f>SUM(W358:AD358)+SUM(BE358:BL358)</f>
        <v>0</v>
      </c>
      <c r="M358" s="26">
        <f>J357</f>
        <v>0</v>
      </c>
      <c r="N358" s="27">
        <f>IF(M358&gt;0,1,0)</f>
        <v>0</v>
      </c>
      <c r="O358" s="26">
        <f>B357*$B$12/1200</f>
        <v>0</v>
      </c>
      <c r="P358" s="26">
        <f>C357*$C$12/1200</f>
        <v>0</v>
      </c>
      <c r="Q358" s="26">
        <f>D357*$D$12/1200</f>
        <v>0</v>
      </c>
      <c r="R358" s="26">
        <f>E357*$E$12/1200</f>
        <v>0</v>
      </c>
      <c r="S358" s="26">
        <f>F357*$F$12/1200</f>
        <v>0</v>
      </c>
      <c r="T358" s="26">
        <f>G357*$G$12/1200</f>
        <v>0</v>
      </c>
      <c r="U358" s="26">
        <f>H357*$H$12/1200</f>
        <v>0</v>
      </c>
      <c r="V358" s="26">
        <f>I357*$I$12/1200</f>
        <v>0</v>
      </c>
      <c r="W358" s="26">
        <f>IF(B357&gt;0,MIN($B$13,B357+O358,AE358),0)</f>
        <v>0</v>
      </c>
      <c r="X358" s="26">
        <f>IF(C357&gt;0,MIN($C$13,C357+P358,AF358),0)</f>
        <v>0</v>
      </c>
      <c r="Y358" s="26">
        <f>IF(D357&gt;0,MIN($D$13,D357+Q358,AG358),0)</f>
        <v>0</v>
      </c>
      <c r="Z358" s="26">
        <f>IF(E357&gt;0,MIN($E$13,E357+R358,AH358),0)</f>
        <v>0</v>
      </c>
      <c r="AA358" s="26">
        <f>IF(F357&gt;0,MIN($F$13,F357+S358,AI358),0)</f>
        <v>0</v>
      </c>
      <c r="AB358" s="26">
        <f>IF(G357&gt;0,MIN($G$13,G357+T358,AJ358),0)</f>
        <v>0</v>
      </c>
      <c r="AC358" s="26">
        <f>IF(H357&gt;0,MIN($H$13,H357+U358,AK358),0)</f>
        <v>0</v>
      </c>
      <c r="AD358" s="26">
        <f>IF(I357&gt;0,MIN($I$13,I357+V358,AL358),0)</f>
        <v>0</v>
      </c>
      <c r="AE358" s="26">
        <f>$B$19</f>
        <v>795</v>
      </c>
      <c r="AF358" s="26">
        <f>AE358-W358</f>
        <v>795</v>
      </c>
      <c r="AG358" s="26">
        <f>AF358-X358</f>
        <v>795</v>
      </c>
      <c r="AH358" s="26">
        <f>AG358-Y358</f>
        <v>795</v>
      </c>
      <c r="AI358" s="26">
        <f>AH358-Z358</f>
        <v>795</v>
      </c>
      <c r="AJ358" s="26">
        <f>AI358-AA358</f>
        <v>795</v>
      </c>
      <c r="AK358" s="26">
        <f>AJ358-AB358</f>
        <v>795</v>
      </c>
      <c r="AL358" s="26">
        <f>AK358-AC358</f>
        <v>795</v>
      </c>
      <c r="AM358" s="26">
        <f>AL358-AD358</f>
        <v>795</v>
      </c>
      <c r="AN358" s="26">
        <f>B357+O358-W358</f>
        <v>0</v>
      </c>
      <c r="AO358" s="26">
        <f>C357+P358-X358</f>
        <v>0</v>
      </c>
      <c r="AP358" s="26">
        <f>D357+Q358-Y358</f>
        <v>0</v>
      </c>
      <c r="AQ358" s="26">
        <f>E357+R358-Z358</f>
        <v>0</v>
      </c>
      <c r="AR358" s="26">
        <f>F357+S358-AA358</f>
        <v>0</v>
      </c>
      <c r="AS358" s="26">
        <f>G357+T358-AB358</f>
        <v>0</v>
      </c>
      <c r="AT358" s="26">
        <f>H357+U358-AC358</f>
        <v>0</v>
      </c>
      <c r="AU358" s="26">
        <f>I357+V358-AD358</f>
        <v>0</v>
      </c>
      <c r="AV358" s="26">
        <f>AM358</f>
        <v>795</v>
      </c>
      <c r="AW358" s="26">
        <f>AV358-BE358</f>
        <v>795</v>
      </c>
      <c r="AX358" s="26">
        <f>AW358-BF358</f>
        <v>795</v>
      </c>
      <c r="AY358" s="26">
        <f>AX358-BG358</f>
        <v>795</v>
      </c>
      <c r="AZ358" s="26">
        <f>AY358-BH358</f>
        <v>795</v>
      </c>
      <c r="BA358" s="26">
        <f>AZ358-BI358</f>
        <v>795</v>
      </c>
      <c r="BB358" s="26">
        <f>BA358-BJ358</f>
        <v>795</v>
      </c>
      <c r="BC358" s="26">
        <f>BB358-BK358</f>
        <v>795</v>
      </c>
      <c r="BD358" s="26">
        <f>BC358-BL358</f>
        <v>795</v>
      </c>
      <c r="BE358" s="26">
        <f>IF(AV358&gt;0.005,MIN(AV358,INDEX($AN358:$AU358,1,B$32)),0)</f>
        <v>0</v>
      </c>
      <c r="BF358" s="26">
        <f>IF(AW358&gt;0.005,MIN(AW358,INDEX($AN358:$AU358,1,C$32)),0)</f>
        <v>0</v>
      </c>
      <c r="BG358" s="26">
        <f>IF(AX358&gt;0.005,MIN(AX358,INDEX($AN358:$AU358,1,D$32)),0)</f>
        <v>0</v>
      </c>
      <c r="BH358" s="26">
        <f>IF(AY358&gt;0.005,MIN(AY358,INDEX($AN358:$AU358,1,E$32)),0)</f>
        <v>0</v>
      </c>
      <c r="BI358" s="26">
        <f>IF(AZ358&gt;0.005,MIN(AZ358,INDEX($AN358:$AU358,1,F$32)),0)</f>
        <v>0</v>
      </c>
      <c r="BJ358" s="26">
        <f>IF(BA358&gt;0.005,MIN(BA358,INDEX($AN358:$AU358,1,G$32)),0)</f>
        <v>0</v>
      </c>
      <c r="BK358" s="26">
        <f>IF(BB358&gt;0.005,MIN(BB358,INDEX($AN358:$AU358,1,H$32)),0)</f>
        <v>0</v>
      </c>
      <c r="BL358" s="26">
        <f>IF(BC358&gt;0.005,MIN(BC358,INDEX($AN358:$AU358,1,I$32)),0)</f>
        <v>0</v>
      </c>
      <c r="BM358" s="27">
        <f>IF(M358-J358&gt;0.005,1,0)</f>
        <v>0</v>
      </c>
    </row>
    <row r="359">
      <c r="A359" s="14" t="n">
        <v>323</v>
      </c>
      <c r="B359" s="26">
        <f>IF(AN359-INDEX($BE359:$BL359,1,$J$22)&lt;0.5,0,AN359-INDEX($BE359:$BL359,1,$J$22))</f>
        <v>0</v>
      </c>
      <c r="C359" s="26">
        <f>IF(AO359-INDEX($BE359:$BL359,1,$J$23)&lt;0.5,0,AO359-INDEX($BE359:$BL359,1,$J$23))</f>
        <v>0</v>
      </c>
      <c r="D359" s="26">
        <f>IF(AP359-INDEX($BE359:$BL359,1,$J$24)&lt;0.5,0,AP359-INDEX($BE359:$BL359,1,$J$24))</f>
        <v>0</v>
      </c>
      <c r="E359" s="26">
        <f>IF(AQ359-INDEX($BE359:$BL359,1,$J$25)&lt;0.5,0,AQ359-INDEX($BE359:$BL359,1,$J$25))</f>
        <v>0</v>
      </c>
      <c r="F359" s="26">
        <f>IF(AR359-INDEX($BE359:$BL359,1,$J$26)&lt;0.5,0,AR359-INDEX($BE359:$BL359,1,$J$26))</f>
        <v>0</v>
      </c>
      <c r="G359" s="26">
        <f>IF(AS359-INDEX($BE359:$BL359,1,$J$27)&lt;0.5,0,AS359-INDEX($BE359:$BL359,1,$J$27))</f>
        <v>0</v>
      </c>
      <c r="H359" s="26">
        <f>IF(AT359-INDEX($BE359:$BL359,1,$J$28)&lt;0.5,0,AT359-INDEX($BE359:$BL359,1,$J$28))</f>
        <v>0</v>
      </c>
      <c r="I359" s="26">
        <f>IF(AU359-INDEX($BE359:$BL359,1,$J$29)&lt;0.5,0,AU359-INDEX($BE359:$BL359,1,$J$29))</f>
        <v>0</v>
      </c>
      <c r="J359" s="13">
        <f>SUM(B359:I359)</f>
        <v>0</v>
      </c>
      <c r="K359" s="26">
        <f>SUM(O359:V359)</f>
        <v>0</v>
      </c>
      <c r="L359" s="26">
        <f>SUM(W359:AD359)+SUM(BE359:BL359)</f>
        <v>0</v>
      </c>
      <c r="M359" s="26">
        <f>J358</f>
        <v>0</v>
      </c>
      <c r="N359" s="27">
        <f>IF(M359&gt;0,1,0)</f>
        <v>0</v>
      </c>
      <c r="O359" s="26">
        <f>B358*$B$12/1200</f>
        <v>0</v>
      </c>
      <c r="P359" s="26">
        <f>C358*$C$12/1200</f>
        <v>0</v>
      </c>
      <c r="Q359" s="26">
        <f>D358*$D$12/1200</f>
        <v>0</v>
      </c>
      <c r="R359" s="26">
        <f>E358*$E$12/1200</f>
        <v>0</v>
      </c>
      <c r="S359" s="26">
        <f>F358*$F$12/1200</f>
        <v>0</v>
      </c>
      <c r="T359" s="26">
        <f>G358*$G$12/1200</f>
        <v>0</v>
      </c>
      <c r="U359" s="26">
        <f>H358*$H$12/1200</f>
        <v>0</v>
      </c>
      <c r="V359" s="26">
        <f>I358*$I$12/1200</f>
        <v>0</v>
      </c>
      <c r="W359" s="26">
        <f>IF(B358&gt;0,MIN($B$13,B358+O359,AE359),0)</f>
        <v>0</v>
      </c>
      <c r="X359" s="26">
        <f>IF(C358&gt;0,MIN($C$13,C358+P359,AF359),0)</f>
        <v>0</v>
      </c>
      <c r="Y359" s="26">
        <f>IF(D358&gt;0,MIN($D$13,D358+Q359,AG359),0)</f>
        <v>0</v>
      </c>
      <c r="Z359" s="26">
        <f>IF(E358&gt;0,MIN($E$13,E358+R359,AH359),0)</f>
        <v>0</v>
      </c>
      <c r="AA359" s="26">
        <f>IF(F358&gt;0,MIN($F$13,F358+S359,AI359),0)</f>
        <v>0</v>
      </c>
      <c r="AB359" s="26">
        <f>IF(G358&gt;0,MIN($G$13,G358+T359,AJ359),0)</f>
        <v>0</v>
      </c>
      <c r="AC359" s="26">
        <f>IF(H358&gt;0,MIN($H$13,H358+U359,AK359),0)</f>
        <v>0</v>
      </c>
      <c r="AD359" s="26">
        <f>IF(I358&gt;0,MIN($I$13,I358+V359,AL359),0)</f>
        <v>0</v>
      </c>
      <c r="AE359" s="26">
        <f>$B$19</f>
        <v>795</v>
      </c>
      <c r="AF359" s="26">
        <f>AE359-W359</f>
        <v>795</v>
      </c>
      <c r="AG359" s="26">
        <f>AF359-X359</f>
        <v>795</v>
      </c>
      <c r="AH359" s="26">
        <f>AG359-Y359</f>
        <v>795</v>
      </c>
      <c r="AI359" s="26">
        <f>AH359-Z359</f>
        <v>795</v>
      </c>
      <c r="AJ359" s="26">
        <f>AI359-AA359</f>
        <v>795</v>
      </c>
      <c r="AK359" s="26">
        <f>AJ359-AB359</f>
        <v>795</v>
      </c>
      <c r="AL359" s="26">
        <f>AK359-AC359</f>
        <v>795</v>
      </c>
      <c r="AM359" s="26">
        <f>AL359-AD359</f>
        <v>795</v>
      </c>
      <c r="AN359" s="26">
        <f>B358+O359-W359</f>
        <v>0</v>
      </c>
      <c r="AO359" s="26">
        <f>C358+P359-X359</f>
        <v>0</v>
      </c>
      <c r="AP359" s="26">
        <f>D358+Q359-Y359</f>
        <v>0</v>
      </c>
      <c r="AQ359" s="26">
        <f>E358+R359-Z359</f>
        <v>0</v>
      </c>
      <c r="AR359" s="26">
        <f>F358+S359-AA359</f>
        <v>0</v>
      </c>
      <c r="AS359" s="26">
        <f>G358+T359-AB359</f>
        <v>0</v>
      </c>
      <c r="AT359" s="26">
        <f>H358+U359-AC359</f>
        <v>0</v>
      </c>
      <c r="AU359" s="26">
        <f>I358+V359-AD359</f>
        <v>0</v>
      </c>
      <c r="AV359" s="26">
        <f>AM359</f>
        <v>795</v>
      </c>
      <c r="AW359" s="26">
        <f>AV359-BE359</f>
        <v>795</v>
      </c>
      <c r="AX359" s="26">
        <f>AW359-BF359</f>
        <v>795</v>
      </c>
      <c r="AY359" s="26">
        <f>AX359-BG359</f>
        <v>795</v>
      </c>
      <c r="AZ359" s="26">
        <f>AY359-BH359</f>
        <v>795</v>
      </c>
      <c r="BA359" s="26">
        <f>AZ359-BI359</f>
        <v>795</v>
      </c>
      <c r="BB359" s="26">
        <f>BA359-BJ359</f>
        <v>795</v>
      </c>
      <c r="BC359" s="26">
        <f>BB359-BK359</f>
        <v>795</v>
      </c>
      <c r="BD359" s="26">
        <f>BC359-BL359</f>
        <v>795</v>
      </c>
      <c r="BE359" s="26">
        <f>IF(AV359&gt;0.005,MIN(AV359,INDEX($AN359:$AU359,1,B$32)),0)</f>
        <v>0</v>
      </c>
      <c r="BF359" s="26">
        <f>IF(AW359&gt;0.005,MIN(AW359,INDEX($AN359:$AU359,1,C$32)),0)</f>
        <v>0</v>
      </c>
      <c r="BG359" s="26">
        <f>IF(AX359&gt;0.005,MIN(AX359,INDEX($AN359:$AU359,1,D$32)),0)</f>
        <v>0</v>
      </c>
      <c r="BH359" s="26">
        <f>IF(AY359&gt;0.005,MIN(AY359,INDEX($AN359:$AU359,1,E$32)),0)</f>
        <v>0</v>
      </c>
      <c r="BI359" s="26">
        <f>IF(AZ359&gt;0.005,MIN(AZ359,INDEX($AN359:$AU359,1,F$32)),0)</f>
        <v>0</v>
      </c>
      <c r="BJ359" s="26">
        <f>IF(BA359&gt;0.005,MIN(BA359,INDEX($AN359:$AU359,1,G$32)),0)</f>
        <v>0</v>
      </c>
      <c r="BK359" s="26">
        <f>IF(BB359&gt;0.005,MIN(BB359,INDEX($AN359:$AU359,1,H$32)),0)</f>
        <v>0</v>
      </c>
      <c r="BL359" s="26">
        <f>IF(BC359&gt;0.005,MIN(BC359,INDEX($AN359:$AU359,1,I$32)),0)</f>
        <v>0</v>
      </c>
      <c r="BM359" s="27">
        <f>IF(M359-J359&gt;0.005,1,0)</f>
        <v>0</v>
      </c>
    </row>
    <row r="360">
      <c r="A360" s="14" t="n">
        <v>324</v>
      </c>
      <c r="B360" s="26">
        <f>IF(AN360-INDEX($BE360:$BL360,1,$J$22)&lt;0.5,0,AN360-INDEX($BE360:$BL360,1,$J$22))</f>
        <v>0</v>
      </c>
      <c r="C360" s="26">
        <f>IF(AO360-INDEX($BE360:$BL360,1,$J$23)&lt;0.5,0,AO360-INDEX($BE360:$BL360,1,$J$23))</f>
        <v>0</v>
      </c>
      <c r="D360" s="26">
        <f>IF(AP360-INDEX($BE360:$BL360,1,$J$24)&lt;0.5,0,AP360-INDEX($BE360:$BL360,1,$J$24))</f>
        <v>0</v>
      </c>
      <c r="E360" s="26">
        <f>IF(AQ360-INDEX($BE360:$BL360,1,$J$25)&lt;0.5,0,AQ360-INDEX($BE360:$BL360,1,$J$25))</f>
        <v>0</v>
      </c>
      <c r="F360" s="26">
        <f>IF(AR360-INDEX($BE360:$BL360,1,$J$26)&lt;0.5,0,AR360-INDEX($BE360:$BL360,1,$J$26))</f>
        <v>0</v>
      </c>
      <c r="G360" s="26">
        <f>IF(AS360-INDEX($BE360:$BL360,1,$J$27)&lt;0.5,0,AS360-INDEX($BE360:$BL360,1,$J$27))</f>
        <v>0</v>
      </c>
      <c r="H360" s="26">
        <f>IF(AT360-INDEX($BE360:$BL360,1,$J$28)&lt;0.5,0,AT360-INDEX($BE360:$BL360,1,$J$28))</f>
        <v>0</v>
      </c>
      <c r="I360" s="26">
        <f>IF(AU360-INDEX($BE360:$BL360,1,$J$29)&lt;0.5,0,AU360-INDEX($BE360:$BL360,1,$J$29))</f>
        <v>0</v>
      </c>
      <c r="J360" s="13">
        <f>SUM(B360:I360)</f>
        <v>0</v>
      </c>
      <c r="K360" s="26">
        <f>SUM(O360:V360)</f>
        <v>0</v>
      </c>
      <c r="L360" s="26">
        <f>SUM(W360:AD360)+SUM(BE360:BL360)</f>
        <v>0</v>
      </c>
      <c r="M360" s="26">
        <f>J359</f>
        <v>0</v>
      </c>
      <c r="N360" s="27">
        <f>IF(M360&gt;0,1,0)</f>
        <v>0</v>
      </c>
      <c r="O360" s="26">
        <f>B359*$B$12/1200</f>
        <v>0</v>
      </c>
      <c r="P360" s="26">
        <f>C359*$C$12/1200</f>
        <v>0</v>
      </c>
      <c r="Q360" s="26">
        <f>D359*$D$12/1200</f>
        <v>0</v>
      </c>
      <c r="R360" s="26">
        <f>E359*$E$12/1200</f>
        <v>0</v>
      </c>
      <c r="S360" s="26">
        <f>F359*$F$12/1200</f>
        <v>0</v>
      </c>
      <c r="T360" s="26">
        <f>G359*$G$12/1200</f>
        <v>0</v>
      </c>
      <c r="U360" s="26">
        <f>H359*$H$12/1200</f>
        <v>0</v>
      </c>
      <c r="V360" s="26">
        <f>I359*$I$12/1200</f>
        <v>0</v>
      </c>
      <c r="W360" s="26">
        <f>IF(B359&gt;0,MIN($B$13,B359+O360,AE360),0)</f>
        <v>0</v>
      </c>
      <c r="X360" s="26">
        <f>IF(C359&gt;0,MIN($C$13,C359+P360,AF360),0)</f>
        <v>0</v>
      </c>
      <c r="Y360" s="26">
        <f>IF(D359&gt;0,MIN($D$13,D359+Q360,AG360),0)</f>
        <v>0</v>
      </c>
      <c r="Z360" s="26">
        <f>IF(E359&gt;0,MIN($E$13,E359+R360,AH360),0)</f>
        <v>0</v>
      </c>
      <c r="AA360" s="26">
        <f>IF(F359&gt;0,MIN($F$13,F359+S360,AI360),0)</f>
        <v>0</v>
      </c>
      <c r="AB360" s="26">
        <f>IF(G359&gt;0,MIN($G$13,G359+T360,AJ360),0)</f>
        <v>0</v>
      </c>
      <c r="AC360" s="26">
        <f>IF(H359&gt;0,MIN($H$13,H359+U360,AK360),0)</f>
        <v>0</v>
      </c>
      <c r="AD360" s="26">
        <f>IF(I359&gt;0,MIN($I$13,I359+V360,AL360),0)</f>
        <v>0</v>
      </c>
      <c r="AE360" s="26">
        <f>$B$19</f>
        <v>795</v>
      </c>
      <c r="AF360" s="26">
        <f>AE360-W360</f>
        <v>795</v>
      </c>
      <c r="AG360" s="26">
        <f>AF360-X360</f>
        <v>795</v>
      </c>
      <c r="AH360" s="26">
        <f>AG360-Y360</f>
        <v>795</v>
      </c>
      <c r="AI360" s="26">
        <f>AH360-Z360</f>
        <v>795</v>
      </c>
      <c r="AJ360" s="26">
        <f>AI360-AA360</f>
        <v>795</v>
      </c>
      <c r="AK360" s="26">
        <f>AJ360-AB360</f>
        <v>795</v>
      </c>
      <c r="AL360" s="26">
        <f>AK360-AC360</f>
        <v>795</v>
      </c>
      <c r="AM360" s="26">
        <f>AL360-AD360</f>
        <v>795</v>
      </c>
      <c r="AN360" s="26">
        <f>B359+O360-W360</f>
        <v>0</v>
      </c>
      <c r="AO360" s="26">
        <f>C359+P360-X360</f>
        <v>0</v>
      </c>
      <c r="AP360" s="26">
        <f>D359+Q360-Y360</f>
        <v>0</v>
      </c>
      <c r="AQ360" s="26">
        <f>E359+R360-Z360</f>
        <v>0</v>
      </c>
      <c r="AR360" s="26">
        <f>F359+S360-AA360</f>
        <v>0</v>
      </c>
      <c r="AS360" s="26">
        <f>G359+T360-AB360</f>
        <v>0</v>
      </c>
      <c r="AT360" s="26">
        <f>H359+U360-AC360</f>
        <v>0</v>
      </c>
      <c r="AU360" s="26">
        <f>I359+V360-AD360</f>
        <v>0</v>
      </c>
      <c r="AV360" s="26">
        <f>AM360</f>
        <v>795</v>
      </c>
      <c r="AW360" s="26">
        <f>AV360-BE360</f>
        <v>795</v>
      </c>
      <c r="AX360" s="26">
        <f>AW360-BF360</f>
        <v>795</v>
      </c>
      <c r="AY360" s="26">
        <f>AX360-BG360</f>
        <v>795</v>
      </c>
      <c r="AZ360" s="26">
        <f>AY360-BH360</f>
        <v>795</v>
      </c>
      <c r="BA360" s="26">
        <f>AZ360-BI360</f>
        <v>795</v>
      </c>
      <c r="BB360" s="26">
        <f>BA360-BJ360</f>
        <v>795</v>
      </c>
      <c r="BC360" s="26">
        <f>BB360-BK360</f>
        <v>795</v>
      </c>
      <c r="BD360" s="26">
        <f>BC360-BL360</f>
        <v>795</v>
      </c>
      <c r="BE360" s="26">
        <f>IF(AV360&gt;0.005,MIN(AV360,INDEX($AN360:$AU360,1,B$32)),0)</f>
        <v>0</v>
      </c>
      <c r="BF360" s="26">
        <f>IF(AW360&gt;0.005,MIN(AW360,INDEX($AN360:$AU360,1,C$32)),0)</f>
        <v>0</v>
      </c>
      <c r="BG360" s="26">
        <f>IF(AX360&gt;0.005,MIN(AX360,INDEX($AN360:$AU360,1,D$32)),0)</f>
        <v>0</v>
      </c>
      <c r="BH360" s="26">
        <f>IF(AY360&gt;0.005,MIN(AY360,INDEX($AN360:$AU360,1,E$32)),0)</f>
        <v>0</v>
      </c>
      <c r="BI360" s="26">
        <f>IF(AZ360&gt;0.005,MIN(AZ360,INDEX($AN360:$AU360,1,F$32)),0)</f>
        <v>0</v>
      </c>
      <c r="BJ360" s="26">
        <f>IF(BA360&gt;0.005,MIN(BA360,INDEX($AN360:$AU360,1,G$32)),0)</f>
        <v>0</v>
      </c>
      <c r="BK360" s="26">
        <f>IF(BB360&gt;0.005,MIN(BB360,INDEX($AN360:$AU360,1,H$32)),0)</f>
        <v>0</v>
      </c>
      <c r="BL360" s="26">
        <f>IF(BC360&gt;0.005,MIN(BC360,INDEX($AN360:$AU360,1,I$32)),0)</f>
        <v>0</v>
      </c>
      <c r="BM360" s="27">
        <f>IF(M360-J360&gt;0.005,1,0)</f>
        <v>0</v>
      </c>
    </row>
    <row r="361">
      <c r="A361" s="14" t="n">
        <v>325</v>
      </c>
      <c r="B361" s="26">
        <f>IF(AN361-INDEX($BE361:$BL361,1,$J$22)&lt;0.5,0,AN361-INDEX($BE361:$BL361,1,$J$22))</f>
        <v>0</v>
      </c>
      <c r="C361" s="26">
        <f>IF(AO361-INDEX($BE361:$BL361,1,$J$23)&lt;0.5,0,AO361-INDEX($BE361:$BL361,1,$J$23))</f>
        <v>0</v>
      </c>
      <c r="D361" s="26">
        <f>IF(AP361-INDEX($BE361:$BL361,1,$J$24)&lt;0.5,0,AP361-INDEX($BE361:$BL361,1,$J$24))</f>
        <v>0</v>
      </c>
      <c r="E361" s="26">
        <f>IF(AQ361-INDEX($BE361:$BL361,1,$J$25)&lt;0.5,0,AQ361-INDEX($BE361:$BL361,1,$J$25))</f>
        <v>0</v>
      </c>
      <c r="F361" s="26">
        <f>IF(AR361-INDEX($BE361:$BL361,1,$J$26)&lt;0.5,0,AR361-INDEX($BE361:$BL361,1,$J$26))</f>
        <v>0</v>
      </c>
      <c r="G361" s="26">
        <f>IF(AS361-INDEX($BE361:$BL361,1,$J$27)&lt;0.5,0,AS361-INDEX($BE361:$BL361,1,$J$27))</f>
        <v>0</v>
      </c>
      <c r="H361" s="26">
        <f>IF(AT361-INDEX($BE361:$BL361,1,$J$28)&lt;0.5,0,AT361-INDEX($BE361:$BL361,1,$J$28))</f>
        <v>0</v>
      </c>
      <c r="I361" s="26">
        <f>IF(AU361-INDEX($BE361:$BL361,1,$J$29)&lt;0.5,0,AU361-INDEX($BE361:$BL361,1,$J$29))</f>
        <v>0</v>
      </c>
      <c r="J361" s="13">
        <f>SUM(B361:I361)</f>
        <v>0</v>
      </c>
      <c r="K361" s="26">
        <f>SUM(O361:V361)</f>
        <v>0</v>
      </c>
      <c r="L361" s="26">
        <f>SUM(W361:AD361)+SUM(BE361:BL361)</f>
        <v>0</v>
      </c>
      <c r="M361" s="26">
        <f>J360</f>
        <v>0</v>
      </c>
      <c r="N361" s="27">
        <f>IF(M361&gt;0,1,0)</f>
        <v>0</v>
      </c>
      <c r="O361" s="26">
        <f>B360*$B$12/1200</f>
        <v>0</v>
      </c>
      <c r="P361" s="26">
        <f>C360*$C$12/1200</f>
        <v>0</v>
      </c>
      <c r="Q361" s="26">
        <f>D360*$D$12/1200</f>
        <v>0</v>
      </c>
      <c r="R361" s="26">
        <f>E360*$E$12/1200</f>
        <v>0</v>
      </c>
      <c r="S361" s="26">
        <f>F360*$F$12/1200</f>
        <v>0</v>
      </c>
      <c r="T361" s="26">
        <f>G360*$G$12/1200</f>
        <v>0</v>
      </c>
      <c r="U361" s="26">
        <f>H360*$H$12/1200</f>
        <v>0</v>
      </c>
      <c r="V361" s="26">
        <f>I360*$I$12/1200</f>
        <v>0</v>
      </c>
      <c r="W361" s="26">
        <f>IF(B360&gt;0,MIN($B$13,B360+O361,AE361),0)</f>
        <v>0</v>
      </c>
      <c r="X361" s="26">
        <f>IF(C360&gt;0,MIN($C$13,C360+P361,AF361),0)</f>
        <v>0</v>
      </c>
      <c r="Y361" s="26">
        <f>IF(D360&gt;0,MIN($D$13,D360+Q361,AG361),0)</f>
        <v>0</v>
      </c>
      <c r="Z361" s="26">
        <f>IF(E360&gt;0,MIN($E$13,E360+R361,AH361),0)</f>
        <v>0</v>
      </c>
      <c r="AA361" s="26">
        <f>IF(F360&gt;0,MIN($F$13,F360+S361,AI361),0)</f>
        <v>0</v>
      </c>
      <c r="AB361" s="26">
        <f>IF(G360&gt;0,MIN($G$13,G360+T361,AJ361),0)</f>
        <v>0</v>
      </c>
      <c r="AC361" s="26">
        <f>IF(H360&gt;0,MIN($H$13,H360+U361,AK361),0)</f>
        <v>0</v>
      </c>
      <c r="AD361" s="26">
        <f>IF(I360&gt;0,MIN($I$13,I360+V361,AL361),0)</f>
        <v>0</v>
      </c>
      <c r="AE361" s="26">
        <f>$B$19</f>
        <v>795</v>
      </c>
      <c r="AF361" s="26">
        <f>AE361-W361</f>
        <v>795</v>
      </c>
      <c r="AG361" s="26">
        <f>AF361-X361</f>
        <v>795</v>
      </c>
      <c r="AH361" s="26">
        <f>AG361-Y361</f>
        <v>795</v>
      </c>
      <c r="AI361" s="26">
        <f>AH361-Z361</f>
        <v>795</v>
      </c>
      <c r="AJ361" s="26">
        <f>AI361-AA361</f>
        <v>795</v>
      </c>
      <c r="AK361" s="26">
        <f>AJ361-AB361</f>
        <v>795</v>
      </c>
      <c r="AL361" s="26">
        <f>AK361-AC361</f>
        <v>795</v>
      </c>
      <c r="AM361" s="26">
        <f>AL361-AD361</f>
        <v>795</v>
      </c>
      <c r="AN361" s="26">
        <f>B360+O361-W361</f>
        <v>0</v>
      </c>
      <c r="AO361" s="26">
        <f>C360+P361-X361</f>
        <v>0</v>
      </c>
      <c r="AP361" s="26">
        <f>D360+Q361-Y361</f>
        <v>0</v>
      </c>
      <c r="AQ361" s="26">
        <f>E360+R361-Z361</f>
        <v>0</v>
      </c>
      <c r="AR361" s="26">
        <f>F360+S361-AA361</f>
        <v>0</v>
      </c>
      <c r="AS361" s="26">
        <f>G360+T361-AB361</f>
        <v>0</v>
      </c>
      <c r="AT361" s="26">
        <f>H360+U361-AC361</f>
        <v>0</v>
      </c>
      <c r="AU361" s="26">
        <f>I360+V361-AD361</f>
        <v>0</v>
      </c>
      <c r="AV361" s="26">
        <f>AM361</f>
        <v>795</v>
      </c>
      <c r="AW361" s="26">
        <f>AV361-BE361</f>
        <v>795</v>
      </c>
      <c r="AX361" s="26">
        <f>AW361-BF361</f>
        <v>795</v>
      </c>
      <c r="AY361" s="26">
        <f>AX361-BG361</f>
        <v>795</v>
      </c>
      <c r="AZ361" s="26">
        <f>AY361-BH361</f>
        <v>795</v>
      </c>
      <c r="BA361" s="26">
        <f>AZ361-BI361</f>
        <v>795</v>
      </c>
      <c r="BB361" s="26">
        <f>BA361-BJ361</f>
        <v>795</v>
      </c>
      <c r="BC361" s="26">
        <f>BB361-BK361</f>
        <v>795</v>
      </c>
      <c r="BD361" s="26">
        <f>BC361-BL361</f>
        <v>795</v>
      </c>
      <c r="BE361" s="26">
        <f>IF(AV361&gt;0.005,MIN(AV361,INDEX($AN361:$AU361,1,B$32)),0)</f>
        <v>0</v>
      </c>
      <c r="BF361" s="26">
        <f>IF(AW361&gt;0.005,MIN(AW361,INDEX($AN361:$AU361,1,C$32)),0)</f>
        <v>0</v>
      </c>
      <c r="BG361" s="26">
        <f>IF(AX361&gt;0.005,MIN(AX361,INDEX($AN361:$AU361,1,D$32)),0)</f>
        <v>0</v>
      </c>
      <c r="BH361" s="26">
        <f>IF(AY361&gt;0.005,MIN(AY361,INDEX($AN361:$AU361,1,E$32)),0)</f>
        <v>0</v>
      </c>
      <c r="BI361" s="26">
        <f>IF(AZ361&gt;0.005,MIN(AZ361,INDEX($AN361:$AU361,1,F$32)),0)</f>
        <v>0</v>
      </c>
      <c r="BJ361" s="26">
        <f>IF(BA361&gt;0.005,MIN(BA361,INDEX($AN361:$AU361,1,G$32)),0)</f>
        <v>0</v>
      </c>
      <c r="BK361" s="26">
        <f>IF(BB361&gt;0.005,MIN(BB361,INDEX($AN361:$AU361,1,H$32)),0)</f>
        <v>0</v>
      </c>
      <c r="BL361" s="26">
        <f>IF(BC361&gt;0.005,MIN(BC361,INDEX($AN361:$AU361,1,I$32)),0)</f>
        <v>0</v>
      </c>
      <c r="BM361" s="27">
        <f>IF(M361-J361&gt;0.005,1,0)</f>
        <v>0</v>
      </c>
    </row>
    <row r="362">
      <c r="A362" s="14" t="n">
        <v>326</v>
      </c>
      <c r="B362" s="26">
        <f>IF(AN362-INDEX($BE362:$BL362,1,$J$22)&lt;0.5,0,AN362-INDEX($BE362:$BL362,1,$J$22))</f>
        <v>0</v>
      </c>
      <c r="C362" s="26">
        <f>IF(AO362-INDEX($BE362:$BL362,1,$J$23)&lt;0.5,0,AO362-INDEX($BE362:$BL362,1,$J$23))</f>
        <v>0</v>
      </c>
      <c r="D362" s="26">
        <f>IF(AP362-INDEX($BE362:$BL362,1,$J$24)&lt;0.5,0,AP362-INDEX($BE362:$BL362,1,$J$24))</f>
        <v>0</v>
      </c>
      <c r="E362" s="26">
        <f>IF(AQ362-INDEX($BE362:$BL362,1,$J$25)&lt;0.5,0,AQ362-INDEX($BE362:$BL362,1,$J$25))</f>
        <v>0</v>
      </c>
      <c r="F362" s="26">
        <f>IF(AR362-INDEX($BE362:$BL362,1,$J$26)&lt;0.5,0,AR362-INDEX($BE362:$BL362,1,$J$26))</f>
        <v>0</v>
      </c>
      <c r="G362" s="26">
        <f>IF(AS362-INDEX($BE362:$BL362,1,$J$27)&lt;0.5,0,AS362-INDEX($BE362:$BL362,1,$J$27))</f>
        <v>0</v>
      </c>
      <c r="H362" s="26">
        <f>IF(AT362-INDEX($BE362:$BL362,1,$J$28)&lt;0.5,0,AT362-INDEX($BE362:$BL362,1,$J$28))</f>
        <v>0</v>
      </c>
      <c r="I362" s="26">
        <f>IF(AU362-INDEX($BE362:$BL362,1,$J$29)&lt;0.5,0,AU362-INDEX($BE362:$BL362,1,$J$29))</f>
        <v>0</v>
      </c>
      <c r="J362" s="13">
        <f>SUM(B362:I362)</f>
        <v>0</v>
      </c>
      <c r="K362" s="26">
        <f>SUM(O362:V362)</f>
        <v>0</v>
      </c>
      <c r="L362" s="26">
        <f>SUM(W362:AD362)+SUM(BE362:BL362)</f>
        <v>0</v>
      </c>
      <c r="M362" s="26">
        <f>J361</f>
        <v>0</v>
      </c>
      <c r="N362" s="27">
        <f>IF(M362&gt;0,1,0)</f>
        <v>0</v>
      </c>
      <c r="O362" s="26">
        <f>B361*$B$12/1200</f>
        <v>0</v>
      </c>
      <c r="P362" s="26">
        <f>C361*$C$12/1200</f>
        <v>0</v>
      </c>
      <c r="Q362" s="26">
        <f>D361*$D$12/1200</f>
        <v>0</v>
      </c>
      <c r="R362" s="26">
        <f>E361*$E$12/1200</f>
        <v>0</v>
      </c>
      <c r="S362" s="26">
        <f>F361*$F$12/1200</f>
        <v>0</v>
      </c>
      <c r="T362" s="26">
        <f>G361*$G$12/1200</f>
        <v>0</v>
      </c>
      <c r="U362" s="26">
        <f>H361*$H$12/1200</f>
        <v>0</v>
      </c>
      <c r="V362" s="26">
        <f>I361*$I$12/1200</f>
        <v>0</v>
      </c>
      <c r="W362" s="26">
        <f>IF(B361&gt;0,MIN($B$13,B361+O362,AE362),0)</f>
        <v>0</v>
      </c>
      <c r="X362" s="26">
        <f>IF(C361&gt;0,MIN($C$13,C361+P362,AF362),0)</f>
        <v>0</v>
      </c>
      <c r="Y362" s="26">
        <f>IF(D361&gt;0,MIN($D$13,D361+Q362,AG362),0)</f>
        <v>0</v>
      </c>
      <c r="Z362" s="26">
        <f>IF(E361&gt;0,MIN($E$13,E361+R362,AH362),0)</f>
        <v>0</v>
      </c>
      <c r="AA362" s="26">
        <f>IF(F361&gt;0,MIN($F$13,F361+S362,AI362),0)</f>
        <v>0</v>
      </c>
      <c r="AB362" s="26">
        <f>IF(G361&gt;0,MIN($G$13,G361+T362,AJ362),0)</f>
        <v>0</v>
      </c>
      <c r="AC362" s="26">
        <f>IF(H361&gt;0,MIN($H$13,H361+U362,AK362),0)</f>
        <v>0</v>
      </c>
      <c r="AD362" s="26">
        <f>IF(I361&gt;0,MIN($I$13,I361+V362,AL362),0)</f>
        <v>0</v>
      </c>
      <c r="AE362" s="26">
        <f>$B$19</f>
        <v>795</v>
      </c>
      <c r="AF362" s="26">
        <f>AE362-W362</f>
        <v>795</v>
      </c>
      <c r="AG362" s="26">
        <f>AF362-X362</f>
        <v>795</v>
      </c>
      <c r="AH362" s="26">
        <f>AG362-Y362</f>
        <v>795</v>
      </c>
      <c r="AI362" s="26">
        <f>AH362-Z362</f>
        <v>795</v>
      </c>
      <c r="AJ362" s="26">
        <f>AI362-AA362</f>
        <v>795</v>
      </c>
      <c r="AK362" s="26">
        <f>AJ362-AB362</f>
        <v>795</v>
      </c>
      <c r="AL362" s="26">
        <f>AK362-AC362</f>
        <v>795</v>
      </c>
      <c r="AM362" s="26">
        <f>AL362-AD362</f>
        <v>795</v>
      </c>
      <c r="AN362" s="26">
        <f>B361+O362-W362</f>
        <v>0</v>
      </c>
      <c r="AO362" s="26">
        <f>C361+P362-X362</f>
        <v>0</v>
      </c>
      <c r="AP362" s="26">
        <f>D361+Q362-Y362</f>
        <v>0</v>
      </c>
      <c r="AQ362" s="26">
        <f>E361+R362-Z362</f>
        <v>0</v>
      </c>
      <c r="AR362" s="26">
        <f>F361+S362-AA362</f>
        <v>0</v>
      </c>
      <c r="AS362" s="26">
        <f>G361+T362-AB362</f>
        <v>0</v>
      </c>
      <c r="AT362" s="26">
        <f>H361+U362-AC362</f>
        <v>0</v>
      </c>
      <c r="AU362" s="26">
        <f>I361+V362-AD362</f>
        <v>0</v>
      </c>
      <c r="AV362" s="26">
        <f>AM362</f>
        <v>795</v>
      </c>
      <c r="AW362" s="26">
        <f>AV362-BE362</f>
        <v>795</v>
      </c>
      <c r="AX362" s="26">
        <f>AW362-BF362</f>
        <v>795</v>
      </c>
      <c r="AY362" s="26">
        <f>AX362-BG362</f>
        <v>795</v>
      </c>
      <c r="AZ362" s="26">
        <f>AY362-BH362</f>
        <v>795</v>
      </c>
      <c r="BA362" s="26">
        <f>AZ362-BI362</f>
        <v>795</v>
      </c>
      <c r="BB362" s="26">
        <f>BA362-BJ362</f>
        <v>795</v>
      </c>
      <c r="BC362" s="26">
        <f>BB362-BK362</f>
        <v>795</v>
      </c>
      <c r="BD362" s="26">
        <f>BC362-BL362</f>
        <v>795</v>
      </c>
      <c r="BE362" s="26">
        <f>IF(AV362&gt;0.005,MIN(AV362,INDEX($AN362:$AU362,1,B$32)),0)</f>
        <v>0</v>
      </c>
      <c r="BF362" s="26">
        <f>IF(AW362&gt;0.005,MIN(AW362,INDEX($AN362:$AU362,1,C$32)),0)</f>
        <v>0</v>
      </c>
      <c r="BG362" s="26">
        <f>IF(AX362&gt;0.005,MIN(AX362,INDEX($AN362:$AU362,1,D$32)),0)</f>
        <v>0</v>
      </c>
      <c r="BH362" s="26">
        <f>IF(AY362&gt;0.005,MIN(AY362,INDEX($AN362:$AU362,1,E$32)),0)</f>
        <v>0</v>
      </c>
      <c r="BI362" s="26">
        <f>IF(AZ362&gt;0.005,MIN(AZ362,INDEX($AN362:$AU362,1,F$32)),0)</f>
        <v>0</v>
      </c>
      <c r="BJ362" s="26">
        <f>IF(BA362&gt;0.005,MIN(BA362,INDEX($AN362:$AU362,1,G$32)),0)</f>
        <v>0</v>
      </c>
      <c r="BK362" s="26">
        <f>IF(BB362&gt;0.005,MIN(BB362,INDEX($AN362:$AU362,1,H$32)),0)</f>
        <v>0</v>
      </c>
      <c r="BL362" s="26">
        <f>IF(BC362&gt;0.005,MIN(BC362,INDEX($AN362:$AU362,1,I$32)),0)</f>
        <v>0</v>
      </c>
      <c r="BM362" s="27">
        <f>IF(M362-J362&gt;0.005,1,0)</f>
        <v>0</v>
      </c>
    </row>
    <row r="363">
      <c r="A363" s="14" t="n">
        <v>327</v>
      </c>
      <c r="B363" s="26">
        <f>IF(AN363-INDEX($BE363:$BL363,1,$J$22)&lt;0.5,0,AN363-INDEX($BE363:$BL363,1,$J$22))</f>
        <v>0</v>
      </c>
      <c r="C363" s="26">
        <f>IF(AO363-INDEX($BE363:$BL363,1,$J$23)&lt;0.5,0,AO363-INDEX($BE363:$BL363,1,$J$23))</f>
        <v>0</v>
      </c>
      <c r="D363" s="26">
        <f>IF(AP363-INDEX($BE363:$BL363,1,$J$24)&lt;0.5,0,AP363-INDEX($BE363:$BL363,1,$J$24))</f>
        <v>0</v>
      </c>
      <c r="E363" s="26">
        <f>IF(AQ363-INDEX($BE363:$BL363,1,$J$25)&lt;0.5,0,AQ363-INDEX($BE363:$BL363,1,$J$25))</f>
        <v>0</v>
      </c>
      <c r="F363" s="26">
        <f>IF(AR363-INDEX($BE363:$BL363,1,$J$26)&lt;0.5,0,AR363-INDEX($BE363:$BL363,1,$J$26))</f>
        <v>0</v>
      </c>
      <c r="G363" s="26">
        <f>IF(AS363-INDEX($BE363:$BL363,1,$J$27)&lt;0.5,0,AS363-INDEX($BE363:$BL363,1,$J$27))</f>
        <v>0</v>
      </c>
      <c r="H363" s="26">
        <f>IF(AT363-INDEX($BE363:$BL363,1,$J$28)&lt;0.5,0,AT363-INDEX($BE363:$BL363,1,$J$28))</f>
        <v>0</v>
      </c>
      <c r="I363" s="26">
        <f>IF(AU363-INDEX($BE363:$BL363,1,$J$29)&lt;0.5,0,AU363-INDEX($BE363:$BL363,1,$J$29))</f>
        <v>0</v>
      </c>
      <c r="J363" s="13">
        <f>SUM(B363:I363)</f>
        <v>0</v>
      </c>
      <c r="K363" s="26">
        <f>SUM(O363:V363)</f>
        <v>0</v>
      </c>
      <c r="L363" s="26">
        <f>SUM(W363:AD363)+SUM(BE363:BL363)</f>
        <v>0</v>
      </c>
      <c r="M363" s="26">
        <f>J362</f>
        <v>0</v>
      </c>
      <c r="N363" s="27">
        <f>IF(M363&gt;0,1,0)</f>
        <v>0</v>
      </c>
      <c r="O363" s="26">
        <f>B362*$B$12/1200</f>
        <v>0</v>
      </c>
      <c r="P363" s="26">
        <f>C362*$C$12/1200</f>
        <v>0</v>
      </c>
      <c r="Q363" s="26">
        <f>D362*$D$12/1200</f>
        <v>0</v>
      </c>
      <c r="R363" s="26">
        <f>E362*$E$12/1200</f>
        <v>0</v>
      </c>
      <c r="S363" s="26">
        <f>F362*$F$12/1200</f>
        <v>0</v>
      </c>
      <c r="T363" s="26">
        <f>G362*$G$12/1200</f>
        <v>0</v>
      </c>
      <c r="U363" s="26">
        <f>H362*$H$12/1200</f>
        <v>0</v>
      </c>
      <c r="V363" s="26">
        <f>I362*$I$12/1200</f>
        <v>0</v>
      </c>
      <c r="W363" s="26">
        <f>IF(B362&gt;0,MIN($B$13,B362+O363,AE363),0)</f>
        <v>0</v>
      </c>
      <c r="X363" s="26">
        <f>IF(C362&gt;0,MIN($C$13,C362+P363,AF363),0)</f>
        <v>0</v>
      </c>
      <c r="Y363" s="26">
        <f>IF(D362&gt;0,MIN($D$13,D362+Q363,AG363),0)</f>
        <v>0</v>
      </c>
      <c r="Z363" s="26">
        <f>IF(E362&gt;0,MIN($E$13,E362+R363,AH363),0)</f>
        <v>0</v>
      </c>
      <c r="AA363" s="26">
        <f>IF(F362&gt;0,MIN($F$13,F362+S363,AI363),0)</f>
        <v>0</v>
      </c>
      <c r="AB363" s="26">
        <f>IF(G362&gt;0,MIN($G$13,G362+T363,AJ363),0)</f>
        <v>0</v>
      </c>
      <c r="AC363" s="26">
        <f>IF(H362&gt;0,MIN($H$13,H362+U363,AK363),0)</f>
        <v>0</v>
      </c>
      <c r="AD363" s="26">
        <f>IF(I362&gt;0,MIN($I$13,I362+V363,AL363),0)</f>
        <v>0</v>
      </c>
      <c r="AE363" s="26">
        <f>$B$19</f>
        <v>795</v>
      </c>
      <c r="AF363" s="26">
        <f>AE363-W363</f>
        <v>795</v>
      </c>
      <c r="AG363" s="26">
        <f>AF363-X363</f>
        <v>795</v>
      </c>
      <c r="AH363" s="26">
        <f>AG363-Y363</f>
        <v>795</v>
      </c>
      <c r="AI363" s="26">
        <f>AH363-Z363</f>
        <v>795</v>
      </c>
      <c r="AJ363" s="26">
        <f>AI363-AA363</f>
        <v>795</v>
      </c>
      <c r="AK363" s="26">
        <f>AJ363-AB363</f>
        <v>795</v>
      </c>
      <c r="AL363" s="26">
        <f>AK363-AC363</f>
        <v>795</v>
      </c>
      <c r="AM363" s="26">
        <f>AL363-AD363</f>
        <v>795</v>
      </c>
      <c r="AN363" s="26">
        <f>B362+O363-W363</f>
        <v>0</v>
      </c>
      <c r="AO363" s="26">
        <f>C362+P363-X363</f>
        <v>0</v>
      </c>
      <c r="AP363" s="26">
        <f>D362+Q363-Y363</f>
        <v>0</v>
      </c>
      <c r="AQ363" s="26">
        <f>E362+R363-Z363</f>
        <v>0</v>
      </c>
      <c r="AR363" s="26">
        <f>F362+S363-AA363</f>
        <v>0</v>
      </c>
      <c r="AS363" s="26">
        <f>G362+T363-AB363</f>
        <v>0</v>
      </c>
      <c r="AT363" s="26">
        <f>H362+U363-AC363</f>
        <v>0</v>
      </c>
      <c r="AU363" s="26">
        <f>I362+V363-AD363</f>
        <v>0</v>
      </c>
      <c r="AV363" s="26">
        <f>AM363</f>
        <v>795</v>
      </c>
      <c r="AW363" s="26">
        <f>AV363-BE363</f>
        <v>795</v>
      </c>
      <c r="AX363" s="26">
        <f>AW363-BF363</f>
        <v>795</v>
      </c>
      <c r="AY363" s="26">
        <f>AX363-BG363</f>
        <v>795</v>
      </c>
      <c r="AZ363" s="26">
        <f>AY363-BH363</f>
        <v>795</v>
      </c>
      <c r="BA363" s="26">
        <f>AZ363-BI363</f>
        <v>795</v>
      </c>
      <c r="BB363" s="26">
        <f>BA363-BJ363</f>
        <v>795</v>
      </c>
      <c r="BC363" s="26">
        <f>BB363-BK363</f>
        <v>795</v>
      </c>
      <c r="BD363" s="26">
        <f>BC363-BL363</f>
        <v>795</v>
      </c>
      <c r="BE363" s="26">
        <f>IF(AV363&gt;0.005,MIN(AV363,INDEX($AN363:$AU363,1,B$32)),0)</f>
        <v>0</v>
      </c>
      <c r="BF363" s="26">
        <f>IF(AW363&gt;0.005,MIN(AW363,INDEX($AN363:$AU363,1,C$32)),0)</f>
        <v>0</v>
      </c>
      <c r="BG363" s="26">
        <f>IF(AX363&gt;0.005,MIN(AX363,INDEX($AN363:$AU363,1,D$32)),0)</f>
        <v>0</v>
      </c>
      <c r="BH363" s="26">
        <f>IF(AY363&gt;0.005,MIN(AY363,INDEX($AN363:$AU363,1,E$32)),0)</f>
        <v>0</v>
      </c>
      <c r="BI363" s="26">
        <f>IF(AZ363&gt;0.005,MIN(AZ363,INDEX($AN363:$AU363,1,F$32)),0)</f>
        <v>0</v>
      </c>
      <c r="BJ363" s="26">
        <f>IF(BA363&gt;0.005,MIN(BA363,INDEX($AN363:$AU363,1,G$32)),0)</f>
        <v>0</v>
      </c>
      <c r="BK363" s="26">
        <f>IF(BB363&gt;0.005,MIN(BB363,INDEX($AN363:$AU363,1,H$32)),0)</f>
        <v>0</v>
      </c>
      <c r="BL363" s="26">
        <f>IF(BC363&gt;0.005,MIN(BC363,INDEX($AN363:$AU363,1,I$32)),0)</f>
        <v>0</v>
      </c>
      <c r="BM363" s="27">
        <f>IF(M363-J363&gt;0.005,1,0)</f>
        <v>0</v>
      </c>
    </row>
    <row r="364">
      <c r="A364" s="14" t="n">
        <v>328</v>
      </c>
      <c r="B364" s="26">
        <f>IF(AN364-INDEX($BE364:$BL364,1,$J$22)&lt;0.5,0,AN364-INDEX($BE364:$BL364,1,$J$22))</f>
        <v>0</v>
      </c>
      <c r="C364" s="26">
        <f>IF(AO364-INDEX($BE364:$BL364,1,$J$23)&lt;0.5,0,AO364-INDEX($BE364:$BL364,1,$J$23))</f>
        <v>0</v>
      </c>
      <c r="D364" s="26">
        <f>IF(AP364-INDEX($BE364:$BL364,1,$J$24)&lt;0.5,0,AP364-INDEX($BE364:$BL364,1,$J$24))</f>
        <v>0</v>
      </c>
      <c r="E364" s="26">
        <f>IF(AQ364-INDEX($BE364:$BL364,1,$J$25)&lt;0.5,0,AQ364-INDEX($BE364:$BL364,1,$J$25))</f>
        <v>0</v>
      </c>
      <c r="F364" s="26">
        <f>IF(AR364-INDEX($BE364:$BL364,1,$J$26)&lt;0.5,0,AR364-INDEX($BE364:$BL364,1,$J$26))</f>
        <v>0</v>
      </c>
      <c r="G364" s="26">
        <f>IF(AS364-INDEX($BE364:$BL364,1,$J$27)&lt;0.5,0,AS364-INDEX($BE364:$BL364,1,$J$27))</f>
        <v>0</v>
      </c>
      <c r="H364" s="26">
        <f>IF(AT364-INDEX($BE364:$BL364,1,$J$28)&lt;0.5,0,AT364-INDEX($BE364:$BL364,1,$J$28))</f>
        <v>0</v>
      </c>
      <c r="I364" s="26">
        <f>IF(AU364-INDEX($BE364:$BL364,1,$J$29)&lt;0.5,0,AU364-INDEX($BE364:$BL364,1,$J$29))</f>
        <v>0</v>
      </c>
      <c r="J364" s="13">
        <f>SUM(B364:I364)</f>
        <v>0</v>
      </c>
      <c r="K364" s="26">
        <f>SUM(O364:V364)</f>
        <v>0</v>
      </c>
      <c r="L364" s="26">
        <f>SUM(W364:AD364)+SUM(BE364:BL364)</f>
        <v>0</v>
      </c>
      <c r="M364" s="26">
        <f>J363</f>
        <v>0</v>
      </c>
      <c r="N364" s="27">
        <f>IF(M364&gt;0,1,0)</f>
        <v>0</v>
      </c>
      <c r="O364" s="26">
        <f>B363*$B$12/1200</f>
        <v>0</v>
      </c>
      <c r="P364" s="26">
        <f>C363*$C$12/1200</f>
        <v>0</v>
      </c>
      <c r="Q364" s="26">
        <f>D363*$D$12/1200</f>
        <v>0</v>
      </c>
      <c r="R364" s="26">
        <f>E363*$E$12/1200</f>
        <v>0</v>
      </c>
      <c r="S364" s="26">
        <f>F363*$F$12/1200</f>
        <v>0</v>
      </c>
      <c r="T364" s="26">
        <f>G363*$G$12/1200</f>
        <v>0</v>
      </c>
      <c r="U364" s="26">
        <f>H363*$H$12/1200</f>
        <v>0</v>
      </c>
      <c r="V364" s="26">
        <f>I363*$I$12/1200</f>
        <v>0</v>
      </c>
      <c r="W364" s="26">
        <f>IF(B363&gt;0,MIN($B$13,B363+O364,AE364),0)</f>
        <v>0</v>
      </c>
      <c r="X364" s="26">
        <f>IF(C363&gt;0,MIN($C$13,C363+P364,AF364),0)</f>
        <v>0</v>
      </c>
      <c r="Y364" s="26">
        <f>IF(D363&gt;0,MIN($D$13,D363+Q364,AG364),0)</f>
        <v>0</v>
      </c>
      <c r="Z364" s="26">
        <f>IF(E363&gt;0,MIN($E$13,E363+R364,AH364),0)</f>
        <v>0</v>
      </c>
      <c r="AA364" s="26">
        <f>IF(F363&gt;0,MIN($F$13,F363+S364,AI364),0)</f>
        <v>0</v>
      </c>
      <c r="AB364" s="26">
        <f>IF(G363&gt;0,MIN($G$13,G363+T364,AJ364),0)</f>
        <v>0</v>
      </c>
      <c r="AC364" s="26">
        <f>IF(H363&gt;0,MIN($H$13,H363+U364,AK364),0)</f>
        <v>0</v>
      </c>
      <c r="AD364" s="26">
        <f>IF(I363&gt;0,MIN($I$13,I363+V364,AL364),0)</f>
        <v>0</v>
      </c>
      <c r="AE364" s="26">
        <f>$B$19</f>
        <v>795</v>
      </c>
      <c r="AF364" s="26">
        <f>AE364-W364</f>
        <v>795</v>
      </c>
      <c r="AG364" s="26">
        <f>AF364-X364</f>
        <v>795</v>
      </c>
      <c r="AH364" s="26">
        <f>AG364-Y364</f>
        <v>795</v>
      </c>
      <c r="AI364" s="26">
        <f>AH364-Z364</f>
        <v>795</v>
      </c>
      <c r="AJ364" s="26">
        <f>AI364-AA364</f>
        <v>795</v>
      </c>
      <c r="AK364" s="26">
        <f>AJ364-AB364</f>
        <v>795</v>
      </c>
      <c r="AL364" s="26">
        <f>AK364-AC364</f>
        <v>795</v>
      </c>
      <c r="AM364" s="26">
        <f>AL364-AD364</f>
        <v>795</v>
      </c>
      <c r="AN364" s="26">
        <f>B363+O364-W364</f>
        <v>0</v>
      </c>
      <c r="AO364" s="26">
        <f>C363+P364-X364</f>
        <v>0</v>
      </c>
      <c r="AP364" s="26">
        <f>D363+Q364-Y364</f>
        <v>0</v>
      </c>
      <c r="AQ364" s="26">
        <f>E363+R364-Z364</f>
        <v>0</v>
      </c>
      <c r="AR364" s="26">
        <f>F363+S364-AA364</f>
        <v>0</v>
      </c>
      <c r="AS364" s="26">
        <f>G363+T364-AB364</f>
        <v>0</v>
      </c>
      <c r="AT364" s="26">
        <f>H363+U364-AC364</f>
        <v>0</v>
      </c>
      <c r="AU364" s="26">
        <f>I363+V364-AD364</f>
        <v>0</v>
      </c>
      <c r="AV364" s="26">
        <f>AM364</f>
        <v>795</v>
      </c>
      <c r="AW364" s="26">
        <f>AV364-BE364</f>
        <v>795</v>
      </c>
      <c r="AX364" s="26">
        <f>AW364-BF364</f>
        <v>795</v>
      </c>
      <c r="AY364" s="26">
        <f>AX364-BG364</f>
        <v>795</v>
      </c>
      <c r="AZ364" s="26">
        <f>AY364-BH364</f>
        <v>795</v>
      </c>
      <c r="BA364" s="26">
        <f>AZ364-BI364</f>
        <v>795</v>
      </c>
      <c r="BB364" s="26">
        <f>BA364-BJ364</f>
        <v>795</v>
      </c>
      <c r="BC364" s="26">
        <f>BB364-BK364</f>
        <v>795</v>
      </c>
      <c r="BD364" s="26">
        <f>BC364-BL364</f>
        <v>795</v>
      </c>
      <c r="BE364" s="26">
        <f>IF(AV364&gt;0.005,MIN(AV364,INDEX($AN364:$AU364,1,B$32)),0)</f>
        <v>0</v>
      </c>
      <c r="BF364" s="26">
        <f>IF(AW364&gt;0.005,MIN(AW364,INDEX($AN364:$AU364,1,C$32)),0)</f>
        <v>0</v>
      </c>
      <c r="BG364" s="26">
        <f>IF(AX364&gt;0.005,MIN(AX364,INDEX($AN364:$AU364,1,D$32)),0)</f>
        <v>0</v>
      </c>
      <c r="BH364" s="26">
        <f>IF(AY364&gt;0.005,MIN(AY364,INDEX($AN364:$AU364,1,E$32)),0)</f>
        <v>0</v>
      </c>
      <c r="BI364" s="26">
        <f>IF(AZ364&gt;0.005,MIN(AZ364,INDEX($AN364:$AU364,1,F$32)),0)</f>
        <v>0</v>
      </c>
      <c r="BJ364" s="26">
        <f>IF(BA364&gt;0.005,MIN(BA364,INDEX($AN364:$AU364,1,G$32)),0)</f>
        <v>0</v>
      </c>
      <c r="BK364" s="26">
        <f>IF(BB364&gt;0.005,MIN(BB364,INDEX($AN364:$AU364,1,H$32)),0)</f>
        <v>0</v>
      </c>
      <c r="BL364" s="26">
        <f>IF(BC364&gt;0.005,MIN(BC364,INDEX($AN364:$AU364,1,I$32)),0)</f>
        <v>0</v>
      </c>
      <c r="BM364" s="27">
        <f>IF(M364-J364&gt;0.005,1,0)</f>
        <v>0</v>
      </c>
    </row>
    <row r="365">
      <c r="A365" s="14" t="n">
        <v>329</v>
      </c>
      <c r="B365" s="26">
        <f>IF(AN365-INDEX($BE365:$BL365,1,$J$22)&lt;0.5,0,AN365-INDEX($BE365:$BL365,1,$J$22))</f>
        <v>0</v>
      </c>
      <c r="C365" s="26">
        <f>IF(AO365-INDEX($BE365:$BL365,1,$J$23)&lt;0.5,0,AO365-INDEX($BE365:$BL365,1,$J$23))</f>
        <v>0</v>
      </c>
      <c r="D365" s="26">
        <f>IF(AP365-INDEX($BE365:$BL365,1,$J$24)&lt;0.5,0,AP365-INDEX($BE365:$BL365,1,$J$24))</f>
        <v>0</v>
      </c>
      <c r="E365" s="26">
        <f>IF(AQ365-INDEX($BE365:$BL365,1,$J$25)&lt;0.5,0,AQ365-INDEX($BE365:$BL365,1,$J$25))</f>
        <v>0</v>
      </c>
      <c r="F365" s="26">
        <f>IF(AR365-INDEX($BE365:$BL365,1,$J$26)&lt;0.5,0,AR365-INDEX($BE365:$BL365,1,$J$26))</f>
        <v>0</v>
      </c>
      <c r="G365" s="26">
        <f>IF(AS365-INDEX($BE365:$BL365,1,$J$27)&lt;0.5,0,AS365-INDEX($BE365:$BL365,1,$J$27))</f>
        <v>0</v>
      </c>
      <c r="H365" s="26">
        <f>IF(AT365-INDEX($BE365:$BL365,1,$J$28)&lt;0.5,0,AT365-INDEX($BE365:$BL365,1,$J$28))</f>
        <v>0</v>
      </c>
      <c r="I365" s="26">
        <f>IF(AU365-INDEX($BE365:$BL365,1,$J$29)&lt;0.5,0,AU365-INDEX($BE365:$BL365,1,$J$29))</f>
        <v>0</v>
      </c>
      <c r="J365" s="13">
        <f>SUM(B365:I365)</f>
        <v>0</v>
      </c>
      <c r="K365" s="26">
        <f>SUM(O365:V365)</f>
        <v>0</v>
      </c>
      <c r="L365" s="26">
        <f>SUM(W365:AD365)+SUM(BE365:BL365)</f>
        <v>0</v>
      </c>
      <c r="M365" s="26">
        <f>J364</f>
        <v>0</v>
      </c>
      <c r="N365" s="27">
        <f>IF(M365&gt;0,1,0)</f>
        <v>0</v>
      </c>
      <c r="O365" s="26">
        <f>B364*$B$12/1200</f>
        <v>0</v>
      </c>
      <c r="P365" s="26">
        <f>C364*$C$12/1200</f>
        <v>0</v>
      </c>
      <c r="Q365" s="26">
        <f>D364*$D$12/1200</f>
        <v>0</v>
      </c>
      <c r="R365" s="26">
        <f>E364*$E$12/1200</f>
        <v>0</v>
      </c>
      <c r="S365" s="26">
        <f>F364*$F$12/1200</f>
        <v>0</v>
      </c>
      <c r="T365" s="26">
        <f>G364*$G$12/1200</f>
        <v>0</v>
      </c>
      <c r="U365" s="26">
        <f>H364*$H$12/1200</f>
        <v>0</v>
      </c>
      <c r="V365" s="26">
        <f>I364*$I$12/1200</f>
        <v>0</v>
      </c>
      <c r="W365" s="26">
        <f>IF(B364&gt;0,MIN($B$13,B364+O365,AE365),0)</f>
        <v>0</v>
      </c>
      <c r="X365" s="26">
        <f>IF(C364&gt;0,MIN($C$13,C364+P365,AF365),0)</f>
        <v>0</v>
      </c>
      <c r="Y365" s="26">
        <f>IF(D364&gt;0,MIN($D$13,D364+Q365,AG365),0)</f>
        <v>0</v>
      </c>
      <c r="Z365" s="26">
        <f>IF(E364&gt;0,MIN($E$13,E364+R365,AH365),0)</f>
        <v>0</v>
      </c>
      <c r="AA365" s="26">
        <f>IF(F364&gt;0,MIN($F$13,F364+S365,AI365),0)</f>
        <v>0</v>
      </c>
      <c r="AB365" s="26">
        <f>IF(G364&gt;0,MIN($G$13,G364+T365,AJ365),0)</f>
        <v>0</v>
      </c>
      <c r="AC365" s="26">
        <f>IF(H364&gt;0,MIN($H$13,H364+U365,AK365),0)</f>
        <v>0</v>
      </c>
      <c r="AD365" s="26">
        <f>IF(I364&gt;0,MIN($I$13,I364+V365,AL365),0)</f>
        <v>0</v>
      </c>
      <c r="AE365" s="26">
        <f>$B$19</f>
        <v>795</v>
      </c>
      <c r="AF365" s="26">
        <f>AE365-W365</f>
        <v>795</v>
      </c>
      <c r="AG365" s="26">
        <f>AF365-X365</f>
        <v>795</v>
      </c>
      <c r="AH365" s="26">
        <f>AG365-Y365</f>
        <v>795</v>
      </c>
      <c r="AI365" s="26">
        <f>AH365-Z365</f>
        <v>795</v>
      </c>
      <c r="AJ365" s="26">
        <f>AI365-AA365</f>
        <v>795</v>
      </c>
      <c r="AK365" s="26">
        <f>AJ365-AB365</f>
        <v>795</v>
      </c>
      <c r="AL365" s="26">
        <f>AK365-AC365</f>
        <v>795</v>
      </c>
      <c r="AM365" s="26">
        <f>AL365-AD365</f>
        <v>795</v>
      </c>
      <c r="AN365" s="26">
        <f>B364+O365-W365</f>
        <v>0</v>
      </c>
      <c r="AO365" s="26">
        <f>C364+P365-X365</f>
        <v>0</v>
      </c>
      <c r="AP365" s="26">
        <f>D364+Q365-Y365</f>
        <v>0</v>
      </c>
      <c r="AQ365" s="26">
        <f>E364+R365-Z365</f>
        <v>0</v>
      </c>
      <c r="AR365" s="26">
        <f>F364+S365-AA365</f>
        <v>0</v>
      </c>
      <c r="AS365" s="26">
        <f>G364+T365-AB365</f>
        <v>0</v>
      </c>
      <c r="AT365" s="26">
        <f>H364+U365-AC365</f>
        <v>0</v>
      </c>
      <c r="AU365" s="26">
        <f>I364+V365-AD365</f>
        <v>0</v>
      </c>
      <c r="AV365" s="26">
        <f>AM365</f>
        <v>795</v>
      </c>
      <c r="AW365" s="26">
        <f>AV365-BE365</f>
        <v>795</v>
      </c>
      <c r="AX365" s="26">
        <f>AW365-BF365</f>
        <v>795</v>
      </c>
      <c r="AY365" s="26">
        <f>AX365-BG365</f>
        <v>795</v>
      </c>
      <c r="AZ365" s="26">
        <f>AY365-BH365</f>
        <v>795</v>
      </c>
      <c r="BA365" s="26">
        <f>AZ365-BI365</f>
        <v>795</v>
      </c>
      <c r="BB365" s="26">
        <f>BA365-BJ365</f>
        <v>795</v>
      </c>
      <c r="BC365" s="26">
        <f>BB365-BK365</f>
        <v>795</v>
      </c>
      <c r="BD365" s="26">
        <f>BC365-BL365</f>
        <v>795</v>
      </c>
      <c r="BE365" s="26">
        <f>IF(AV365&gt;0.005,MIN(AV365,INDEX($AN365:$AU365,1,B$32)),0)</f>
        <v>0</v>
      </c>
      <c r="BF365" s="26">
        <f>IF(AW365&gt;0.005,MIN(AW365,INDEX($AN365:$AU365,1,C$32)),0)</f>
        <v>0</v>
      </c>
      <c r="BG365" s="26">
        <f>IF(AX365&gt;0.005,MIN(AX365,INDEX($AN365:$AU365,1,D$32)),0)</f>
        <v>0</v>
      </c>
      <c r="BH365" s="26">
        <f>IF(AY365&gt;0.005,MIN(AY365,INDEX($AN365:$AU365,1,E$32)),0)</f>
        <v>0</v>
      </c>
      <c r="BI365" s="26">
        <f>IF(AZ365&gt;0.005,MIN(AZ365,INDEX($AN365:$AU365,1,F$32)),0)</f>
        <v>0</v>
      </c>
      <c r="BJ365" s="26">
        <f>IF(BA365&gt;0.005,MIN(BA365,INDEX($AN365:$AU365,1,G$32)),0)</f>
        <v>0</v>
      </c>
      <c r="BK365" s="26">
        <f>IF(BB365&gt;0.005,MIN(BB365,INDEX($AN365:$AU365,1,H$32)),0)</f>
        <v>0</v>
      </c>
      <c r="BL365" s="26">
        <f>IF(BC365&gt;0.005,MIN(BC365,INDEX($AN365:$AU365,1,I$32)),0)</f>
        <v>0</v>
      </c>
      <c r="BM365" s="27">
        <f>IF(M365-J365&gt;0.005,1,0)</f>
        <v>0</v>
      </c>
    </row>
    <row r="366">
      <c r="A366" s="14" t="n">
        <v>330</v>
      </c>
      <c r="B366" s="26">
        <f>IF(AN366-INDEX($BE366:$BL366,1,$J$22)&lt;0.5,0,AN366-INDEX($BE366:$BL366,1,$J$22))</f>
        <v>0</v>
      </c>
      <c r="C366" s="26">
        <f>IF(AO366-INDEX($BE366:$BL366,1,$J$23)&lt;0.5,0,AO366-INDEX($BE366:$BL366,1,$J$23))</f>
        <v>0</v>
      </c>
      <c r="D366" s="26">
        <f>IF(AP366-INDEX($BE366:$BL366,1,$J$24)&lt;0.5,0,AP366-INDEX($BE366:$BL366,1,$J$24))</f>
        <v>0</v>
      </c>
      <c r="E366" s="26">
        <f>IF(AQ366-INDEX($BE366:$BL366,1,$J$25)&lt;0.5,0,AQ366-INDEX($BE366:$BL366,1,$J$25))</f>
        <v>0</v>
      </c>
      <c r="F366" s="26">
        <f>IF(AR366-INDEX($BE366:$BL366,1,$J$26)&lt;0.5,0,AR366-INDEX($BE366:$BL366,1,$J$26))</f>
        <v>0</v>
      </c>
      <c r="G366" s="26">
        <f>IF(AS366-INDEX($BE366:$BL366,1,$J$27)&lt;0.5,0,AS366-INDEX($BE366:$BL366,1,$J$27))</f>
        <v>0</v>
      </c>
      <c r="H366" s="26">
        <f>IF(AT366-INDEX($BE366:$BL366,1,$J$28)&lt;0.5,0,AT366-INDEX($BE366:$BL366,1,$J$28))</f>
        <v>0</v>
      </c>
      <c r="I366" s="26">
        <f>IF(AU366-INDEX($BE366:$BL366,1,$J$29)&lt;0.5,0,AU366-INDEX($BE366:$BL366,1,$J$29))</f>
        <v>0</v>
      </c>
      <c r="J366" s="13">
        <f>SUM(B366:I366)</f>
        <v>0</v>
      </c>
      <c r="K366" s="26">
        <f>SUM(O366:V366)</f>
        <v>0</v>
      </c>
      <c r="L366" s="26">
        <f>SUM(W366:AD366)+SUM(BE366:BL366)</f>
        <v>0</v>
      </c>
      <c r="M366" s="26">
        <f>J365</f>
        <v>0</v>
      </c>
      <c r="N366" s="27">
        <f>IF(M366&gt;0,1,0)</f>
        <v>0</v>
      </c>
      <c r="O366" s="26">
        <f>B365*$B$12/1200</f>
        <v>0</v>
      </c>
      <c r="P366" s="26">
        <f>C365*$C$12/1200</f>
        <v>0</v>
      </c>
      <c r="Q366" s="26">
        <f>D365*$D$12/1200</f>
        <v>0</v>
      </c>
      <c r="R366" s="26">
        <f>E365*$E$12/1200</f>
        <v>0</v>
      </c>
      <c r="S366" s="26">
        <f>F365*$F$12/1200</f>
        <v>0</v>
      </c>
      <c r="T366" s="26">
        <f>G365*$G$12/1200</f>
        <v>0</v>
      </c>
      <c r="U366" s="26">
        <f>H365*$H$12/1200</f>
        <v>0</v>
      </c>
      <c r="V366" s="26">
        <f>I365*$I$12/1200</f>
        <v>0</v>
      </c>
      <c r="W366" s="26">
        <f>IF(B365&gt;0,MIN($B$13,B365+O366,AE366),0)</f>
        <v>0</v>
      </c>
      <c r="X366" s="26">
        <f>IF(C365&gt;0,MIN($C$13,C365+P366,AF366),0)</f>
        <v>0</v>
      </c>
      <c r="Y366" s="26">
        <f>IF(D365&gt;0,MIN($D$13,D365+Q366,AG366),0)</f>
        <v>0</v>
      </c>
      <c r="Z366" s="26">
        <f>IF(E365&gt;0,MIN($E$13,E365+R366,AH366),0)</f>
        <v>0</v>
      </c>
      <c r="AA366" s="26">
        <f>IF(F365&gt;0,MIN($F$13,F365+S366,AI366),0)</f>
        <v>0</v>
      </c>
      <c r="AB366" s="26">
        <f>IF(G365&gt;0,MIN($G$13,G365+T366,AJ366),0)</f>
        <v>0</v>
      </c>
      <c r="AC366" s="26">
        <f>IF(H365&gt;0,MIN($H$13,H365+U366,AK366),0)</f>
        <v>0</v>
      </c>
      <c r="AD366" s="26">
        <f>IF(I365&gt;0,MIN($I$13,I365+V366,AL366),0)</f>
        <v>0</v>
      </c>
      <c r="AE366" s="26">
        <f>$B$19</f>
        <v>795</v>
      </c>
      <c r="AF366" s="26">
        <f>AE366-W366</f>
        <v>795</v>
      </c>
      <c r="AG366" s="26">
        <f>AF366-X366</f>
        <v>795</v>
      </c>
      <c r="AH366" s="26">
        <f>AG366-Y366</f>
        <v>795</v>
      </c>
      <c r="AI366" s="26">
        <f>AH366-Z366</f>
        <v>795</v>
      </c>
      <c r="AJ366" s="26">
        <f>AI366-AA366</f>
        <v>795</v>
      </c>
      <c r="AK366" s="26">
        <f>AJ366-AB366</f>
        <v>795</v>
      </c>
      <c r="AL366" s="26">
        <f>AK366-AC366</f>
        <v>795</v>
      </c>
      <c r="AM366" s="26">
        <f>AL366-AD366</f>
        <v>795</v>
      </c>
      <c r="AN366" s="26">
        <f>B365+O366-W366</f>
        <v>0</v>
      </c>
      <c r="AO366" s="26">
        <f>C365+P366-X366</f>
        <v>0</v>
      </c>
      <c r="AP366" s="26">
        <f>D365+Q366-Y366</f>
        <v>0</v>
      </c>
      <c r="AQ366" s="26">
        <f>E365+R366-Z366</f>
        <v>0</v>
      </c>
      <c r="AR366" s="26">
        <f>F365+S366-AA366</f>
        <v>0</v>
      </c>
      <c r="AS366" s="26">
        <f>G365+T366-AB366</f>
        <v>0</v>
      </c>
      <c r="AT366" s="26">
        <f>H365+U366-AC366</f>
        <v>0</v>
      </c>
      <c r="AU366" s="26">
        <f>I365+V366-AD366</f>
        <v>0</v>
      </c>
      <c r="AV366" s="26">
        <f>AM366</f>
        <v>795</v>
      </c>
      <c r="AW366" s="26">
        <f>AV366-BE366</f>
        <v>795</v>
      </c>
      <c r="AX366" s="26">
        <f>AW366-BF366</f>
        <v>795</v>
      </c>
      <c r="AY366" s="26">
        <f>AX366-BG366</f>
        <v>795</v>
      </c>
      <c r="AZ366" s="26">
        <f>AY366-BH366</f>
        <v>795</v>
      </c>
      <c r="BA366" s="26">
        <f>AZ366-BI366</f>
        <v>795</v>
      </c>
      <c r="BB366" s="26">
        <f>BA366-BJ366</f>
        <v>795</v>
      </c>
      <c r="BC366" s="26">
        <f>BB366-BK366</f>
        <v>795</v>
      </c>
      <c r="BD366" s="26">
        <f>BC366-BL366</f>
        <v>795</v>
      </c>
      <c r="BE366" s="26">
        <f>IF(AV366&gt;0.005,MIN(AV366,INDEX($AN366:$AU366,1,B$32)),0)</f>
        <v>0</v>
      </c>
      <c r="BF366" s="26">
        <f>IF(AW366&gt;0.005,MIN(AW366,INDEX($AN366:$AU366,1,C$32)),0)</f>
        <v>0</v>
      </c>
      <c r="BG366" s="26">
        <f>IF(AX366&gt;0.005,MIN(AX366,INDEX($AN366:$AU366,1,D$32)),0)</f>
        <v>0</v>
      </c>
      <c r="BH366" s="26">
        <f>IF(AY366&gt;0.005,MIN(AY366,INDEX($AN366:$AU366,1,E$32)),0)</f>
        <v>0</v>
      </c>
      <c r="BI366" s="26">
        <f>IF(AZ366&gt;0.005,MIN(AZ366,INDEX($AN366:$AU366,1,F$32)),0)</f>
        <v>0</v>
      </c>
      <c r="BJ366" s="26">
        <f>IF(BA366&gt;0.005,MIN(BA366,INDEX($AN366:$AU366,1,G$32)),0)</f>
        <v>0</v>
      </c>
      <c r="BK366" s="26">
        <f>IF(BB366&gt;0.005,MIN(BB366,INDEX($AN366:$AU366,1,H$32)),0)</f>
        <v>0</v>
      </c>
      <c r="BL366" s="26">
        <f>IF(BC366&gt;0.005,MIN(BC366,INDEX($AN366:$AU366,1,I$32)),0)</f>
        <v>0</v>
      </c>
      <c r="BM366" s="27">
        <f>IF(M366-J366&gt;0.005,1,0)</f>
        <v>0</v>
      </c>
    </row>
    <row r="367">
      <c r="A367" s="14" t="n">
        <v>331</v>
      </c>
      <c r="B367" s="26">
        <f>IF(AN367-INDEX($BE367:$BL367,1,$J$22)&lt;0.5,0,AN367-INDEX($BE367:$BL367,1,$J$22))</f>
        <v>0</v>
      </c>
      <c r="C367" s="26">
        <f>IF(AO367-INDEX($BE367:$BL367,1,$J$23)&lt;0.5,0,AO367-INDEX($BE367:$BL367,1,$J$23))</f>
        <v>0</v>
      </c>
      <c r="D367" s="26">
        <f>IF(AP367-INDEX($BE367:$BL367,1,$J$24)&lt;0.5,0,AP367-INDEX($BE367:$BL367,1,$J$24))</f>
        <v>0</v>
      </c>
      <c r="E367" s="26">
        <f>IF(AQ367-INDEX($BE367:$BL367,1,$J$25)&lt;0.5,0,AQ367-INDEX($BE367:$BL367,1,$J$25))</f>
        <v>0</v>
      </c>
      <c r="F367" s="26">
        <f>IF(AR367-INDEX($BE367:$BL367,1,$J$26)&lt;0.5,0,AR367-INDEX($BE367:$BL367,1,$J$26))</f>
        <v>0</v>
      </c>
      <c r="G367" s="26">
        <f>IF(AS367-INDEX($BE367:$BL367,1,$J$27)&lt;0.5,0,AS367-INDEX($BE367:$BL367,1,$J$27))</f>
        <v>0</v>
      </c>
      <c r="H367" s="26">
        <f>IF(AT367-INDEX($BE367:$BL367,1,$J$28)&lt;0.5,0,AT367-INDEX($BE367:$BL367,1,$J$28))</f>
        <v>0</v>
      </c>
      <c r="I367" s="26">
        <f>IF(AU367-INDEX($BE367:$BL367,1,$J$29)&lt;0.5,0,AU367-INDEX($BE367:$BL367,1,$J$29))</f>
        <v>0</v>
      </c>
      <c r="J367" s="13">
        <f>SUM(B367:I367)</f>
        <v>0</v>
      </c>
      <c r="K367" s="26">
        <f>SUM(O367:V367)</f>
        <v>0</v>
      </c>
      <c r="L367" s="26">
        <f>SUM(W367:AD367)+SUM(BE367:BL367)</f>
        <v>0</v>
      </c>
      <c r="M367" s="26">
        <f>J366</f>
        <v>0</v>
      </c>
      <c r="N367" s="27">
        <f>IF(M367&gt;0,1,0)</f>
        <v>0</v>
      </c>
      <c r="O367" s="26">
        <f>B366*$B$12/1200</f>
        <v>0</v>
      </c>
      <c r="P367" s="26">
        <f>C366*$C$12/1200</f>
        <v>0</v>
      </c>
      <c r="Q367" s="26">
        <f>D366*$D$12/1200</f>
        <v>0</v>
      </c>
      <c r="R367" s="26">
        <f>E366*$E$12/1200</f>
        <v>0</v>
      </c>
      <c r="S367" s="26">
        <f>F366*$F$12/1200</f>
        <v>0</v>
      </c>
      <c r="T367" s="26">
        <f>G366*$G$12/1200</f>
        <v>0</v>
      </c>
      <c r="U367" s="26">
        <f>H366*$H$12/1200</f>
        <v>0</v>
      </c>
      <c r="V367" s="26">
        <f>I366*$I$12/1200</f>
        <v>0</v>
      </c>
      <c r="W367" s="26">
        <f>IF(B366&gt;0,MIN($B$13,B366+O367,AE367),0)</f>
        <v>0</v>
      </c>
      <c r="X367" s="26">
        <f>IF(C366&gt;0,MIN($C$13,C366+P367,AF367),0)</f>
        <v>0</v>
      </c>
      <c r="Y367" s="26">
        <f>IF(D366&gt;0,MIN($D$13,D366+Q367,AG367),0)</f>
        <v>0</v>
      </c>
      <c r="Z367" s="26">
        <f>IF(E366&gt;0,MIN($E$13,E366+R367,AH367),0)</f>
        <v>0</v>
      </c>
      <c r="AA367" s="26">
        <f>IF(F366&gt;0,MIN($F$13,F366+S367,AI367),0)</f>
        <v>0</v>
      </c>
      <c r="AB367" s="26">
        <f>IF(G366&gt;0,MIN($G$13,G366+T367,AJ367),0)</f>
        <v>0</v>
      </c>
      <c r="AC367" s="26">
        <f>IF(H366&gt;0,MIN($H$13,H366+U367,AK367),0)</f>
        <v>0</v>
      </c>
      <c r="AD367" s="26">
        <f>IF(I366&gt;0,MIN($I$13,I366+V367,AL367),0)</f>
        <v>0</v>
      </c>
      <c r="AE367" s="26">
        <f>$B$19</f>
        <v>795</v>
      </c>
      <c r="AF367" s="26">
        <f>AE367-W367</f>
        <v>795</v>
      </c>
      <c r="AG367" s="26">
        <f>AF367-X367</f>
        <v>795</v>
      </c>
      <c r="AH367" s="26">
        <f>AG367-Y367</f>
        <v>795</v>
      </c>
      <c r="AI367" s="26">
        <f>AH367-Z367</f>
        <v>795</v>
      </c>
      <c r="AJ367" s="26">
        <f>AI367-AA367</f>
        <v>795</v>
      </c>
      <c r="AK367" s="26">
        <f>AJ367-AB367</f>
        <v>795</v>
      </c>
      <c r="AL367" s="26">
        <f>AK367-AC367</f>
        <v>795</v>
      </c>
      <c r="AM367" s="26">
        <f>AL367-AD367</f>
        <v>795</v>
      </c>
      <c r="AN367" s="26">
        <f>B366+O367-W367</f>
        <v>0</v>
      </c>
      <c r="AO367" s="26">
        <f>C366+P367-X367</f>
        <v>0</v>
      </c>
      <c r="AP367" s="26">
        <f>D366+Q367-Y367</f>
        <v>0</v>
      </c>
      <c r="AQ367" s="26">
        <f>E366+R367-Z367</f>
        <v>0</v>
      </c>
      <c r="AR367" s="26">
        <f>F366+S367-AA367</f>
        <v>0</v>
      </c>
      <c r="AS367" s="26">
        <f>G366+T367-AB367</f>
        <v>0</v>
      </c>
      <c r="AT367" s="26">
        <f>H366+U367-AC367</f>
        <v>0</v>
      </c>
      <c r="AU367" s="26">
        <f>I366+V367-AD367</f>
        <v>0</v>
      </c>
      <c r="AV367" s="26">
        <f>AM367</f>
        <v>795</v>
      </c>
      <c r="AW367" s="26">
        <f>AV367-BE367</f>
        <v>795</v>
      </c>
      <c r="AX367" s="26">
        <f>AW367-BF367</f>
        <v>795</v>
      </c>
      <c r="AY367" s="26">
        <f>AX367-BG367</f>
        <v>795</v>
      </c>
      <c r="AZ367" s="26">
        <f>AY367-BH367</f>
        <v>795</v>
      </c>
      <c r="BA367" s="26">
        <f>AZ367-BI367</f>
        <v>795</v>
      </c>
      <c r="BB367" s="26">
        <f>BA367-BJ367</f>
        <v>795</v>
      </c>
      <c r="BC367" s="26">
        <f>BB367-BK367</f>
        <v>795</v>
      </c>
      <c r="BD367" s="26">
        <f>BC367-BL367</f>
        <v>795</v>
      </c>
      <c r="BE367" s="26">
        <f>IF(AV367&gt;0.005,MIN(AV367,INDEX($AN367:$AU367,1,B$32)),0)</f>
        <v>0</v>
      </c>
      <c r="BF367" s="26">
        <f>IF(AW367&gt;0.005,MIN(AW367,INDEX($AN367:$AU367,1,C$32)),0)</f>
        <v>0</v>
      </c>
      <c r="BG367" s="26">
        <f>IF(AX367&gt;0.005,MIN(AX367,INDEX($AN367:$AU367,1,D$32)),0)</f>
        <v>0</v>
      </c>
      <c r="BH367" s="26">
        <f>IF(AY367&gt;0.005,MIN(AY367,INDEX($AN367:$AU367,1,E$32)),0)</f>
        <v>0</v>
      </c>
      <c r="BI367" s="26">
        <f>IF(AZ367&gt;0.005,MIN(AZ367,INDEX($AN367:$AU367,1,F$32)),0)</f>
        <v>0</v>
      </c>
      <c r="BJ367" s="26">
        <f>IF(BA367&gt;0.005,MIN(BA367,INDEX($AN367:$AU367,1,G$32)),0)</f>
        <v>0</v>
      </c>
      <c r="BK367" s="26">
        <f>IF(BB367&gt;0.005,MIN(BB367,INDEX($AN367:$AU367,1,H$32)),0)</f>
        <v>0</v>
      </c>
      <c r="BL367" s="26">
        <f>IF(BC367&gt;0.005,MIN(BC367,INDEX($AN367:$AU367,1,I$32)),0)</f>
        <v>0</v>
      </c>
      <c r="BM367" s="27">
        <f>IF(M367-J367&gt;0.005,1,0)</f>
        <v>0</v>
      </c>
    </row>
    <row r="368">
      <c r="A368" s="14" t="n">
        <v>332</v>
      </c>
      <c r="B368" s="26">
        <f>IF(AN368-INDEX($BE368:$BL368,1,$J$22)&lt;0.5,0,AN368-INDEX($BE368:$BL368,1,$J$22))</f>
        <v>0</v>
      </c>
      <c r="C368" s="26">
        <f>IF(AO368-INDEX($BE368:$BL368,1,$J$23)&lt;0.5,0,AO368-INDEX($BE368:$BL368,1,$J$23))</f>
        <v>0</v>
      </c>
      <c r="D368" s="26">
        <f>IF(AP368-INDEX($BE368:$BL368,1,$J$24)&lt;0.5,0,AP368-INDEX($BE368:$BL368,1,$J$24))</f>
        <v>0</v>
      </c>
      <c r="E368" s="26">
        <f>IF(AQ368-INDEX($BE368:$BL368,1,$J$25)&lt;0.5,0,AQ368-INDEX($BE368:$BL368,1,$J$25))</f>
        <v>0</v>
      </c>
      <c r="F368" s="26">
        <f>IF(AR368-INDEX($BE368:$BL368,1,$J$26)&lt;0.5,0,AR368-INDEX($BE368:$BL368,1,$J$26))</f>
        <v>0</v>
      </c>
      <c r="G368" s="26">
        <f>IF(AS368-INDEX($BE368:$BL368,1,$J$27)&lt;0.5,0,AS368-INDEX($BE368:$BL368,1,$J$27))</f>
        <v>0</v>
      </c>
      <c r="H368" s="26">
        <f>IF(AT368-INDEX($BE368:$BL368,1,$J$28)&lt;0.5,0,AT368-INDEX($BE368:$BL368,1,$J$28))</f>
        <v>0</v>
      </c>
      <c r="I368" s="26">
        <f>IF(AU368-INDEX($BE368:$BL368,1,$J$29)&lt;0.5,0,AU368-INDEX($BE368:$BL368,1,$J$29))</f>
        <v>0</v>
      </c>
      <c r="J368" s="13">
        <f>SUM(B368:I368)</f>
        <v>0</v>
      </c>
      <c r="K368" s="26">
        <f>SUM(O368:V368)</f>
        <v>0</v>
      </c>
      <c r="L368" s="26">
        <f>SUM(W368:AD368)+SUM(BE368:BL368)</f>
        <v>0</v>
      </c>
      <c r="M368" s="26">
        <f>J367</f>
        <v>0</v>
      </c>
      <c r="N368" s="27">
        <f>IF(M368&gt;0,1,0)</f>
        <v>0</v>
      </c>
      <c r="O368" s="26">
        <f>B367*$B$12/1200</f>
        <v>0</v>
      </c>
      <c r="P368" s="26">
        <f>C367*$C$12/1200</f>
        <v>0</v>
      </c>
      <c r="Q368" s="26">
        <f>D367*$D$12/1200</f>
        <v>0</v>
      </c>
      <c r="R368" s="26">
        <f>E367*$E$12/1200</f>
        <v>0</v>
      </c>
      <c r="S368" s="26">
        <f>F367*$F$12/1200</f>
        <v>0</v>
      </c>
      <c r="T368" s="26">
        <f>G367*$G$12/1200</f>
        <v>0</v>
      </c>
      <c r="U368" s="26">
        <f>H367*$H$12/1200</f>
        <v>0</v>
      </c>
      <c r="V368" s="26">
        <f>I367*$I$12/1200</f>
        <v>0</v>
      </c>
      <c r="W368" s="26">
        <f>IF(B367&gt;0,MIN($B$13,B367+O368,AE368),0)</f>
        <v>0</v>
      </c>
      <c r="X368" s="26">
        <f>IF(C367&gt;0,MIN($C$13,C367+P368,AF368),0)</f>
        <v>0</v>
      </c>
      <c r="Y368" s="26">
        <f>IF(D367&gt;0,MIN($D$13,D367+Q368,AG368),0)</f>
        <v>0</v>
      </c>
      <c r="Z368" s="26">
        <f>IF(E367&gt;0,MIN($E$13,E367+R368,AH368),0)</f>
        <v>0</v>
      </c>
      <c r="AA368" s="26">
        <f>IF(F367&gt;0,MIN($F$13,F367+S368,AI368),0)</f>
        <v>0</v>
      </c>
      <c r="AB368" s="26">
        <f>IF(G367&gt;0,MIN($G$13,G367+T368,AJ368),0)</f>
        <v>0</v>
      </c>
      <c r="AC368" s="26">
        <f>IF(H367&gt;0,MIN($H$13,H367+U368,AK368),0)</f>
        <v>0</v>
      </c>
      <c r="AD368" s="26">
        <f>IF(I367&gt;0,MIN($I$13,I367+V368,AL368),0)</f>
        <v>0</v>
      </c>
      <c r="AE368" s="26">
        <f>$B$19</f>
        <v>795</v>
      </c>
      <c r="AF368" s="26">
        <f>AE368-W368</f>
        <v>795</v>
      </c>
      <c r="AG368" s="26">
        <f>AF368-X368</f>
        <v>795</v>
      </c>
      <c r="AH368" s="26">
        <f>AG368-Y368</f>
        <v>795</v>
      </c>
      <c r="AI368" s="26">
        <f>AH368-Z368</f>
        <v>795</v>
      </c>
      <c r="AJ368" s="26">
        <f>AI368-AA368</f>
        <v>795</v>
      </c>
      <c r="AK368" s="26">
        <f>AJ368-AB368</f>
        <v>795</v>
      </c>
      <c r="AL368" s="26">
        <f>AK368-AC368</f>
        <v>795</v>
      </c>
      <c r="AM368" s="26">
        <f>AL368-AD368</f>
        <v>795</v>
      </c>
      <c r="AN368" s="26">
        <f>B367+O368-W368</f>
        <v>0</v>
      </c>
      <c r="AO368" s="26">
        <f>C367+P368-X368</f>
        <v>0</v>
      </c>
      <c r="AP368" s="26">
        <f>D367+Q368-Y368</f>
        <v>0</v>
      </c>
      <c r="AQ368" s="26">
        <f>E367+R368-Z368</f>
        <v>0</v>
      </c>
      <c r="AR368" s="26">
        <f>F367+S368-AA368</f>
        <v>0</v>
      </c>
      <c r="AS368" s="26">
        <f>G367+T368-AB368</f>
        <v>0</v>
      </c>
      <c r="AT368" s="26">
        <f>H367+U368-AC368</f>
        <v>0</v>
      </c>
      <c r="AU368" s="26">
        <f>I367+V368-AD368</f>
        <v>0</v>
      </c>
      <c r="AV368" s="26">
        <f>AM368</f>
        <v>795</v>
      </c>
      <c r="AW368" s="26">
        <f>AV368-BE368</f>
        <v>795</v>
      </c>
      <c r="AX368" s="26">
        <f>AW368-BF368</f>
        <v>795</v>
      </c>
      <c r="AY368" s="26">
        <f>AX368-BG368</f>
        <v>795</v>
      </c>
      <c r="AZ368" s="26">
        <f>AY368-BH368</f>
        <v>795</v>
      </c>
      <c r="BA368" s="26">
        <f>AZ368-BI368</f>
        <v>795</v>
      </c>
      <c r="BB368" s="26">
        <f>BA368-BJ368</f>
        <v>795</v>
      </c>
      <c r="BC368" s="26">
        <f>BB368-BK368</f>
        <v>795</v>
      </c>
      <c r="BD368" s="26">
        <f>BC368-BL368</f>
        <v>795</v>
      </c>
      <c r="BE368" s="26">
        <f>IF(AV368&gt;0.005,MIN(AV368,INDEX($AN368:$AU368,1,B$32)),0)</f>
        <v>0</v>
      </c>
      <c r="BF368" s="26">
        <f>IF(AW368&gt;0.005,MIN(AW368,INDEX($AN368:$AU368,1,C$32)),0)</f>
        <v>0</v>
      </c>
      <c r="BG368" s="26">
        <f>IF(AX368&gt;0.005,MIN(AX368,INDEX($AN368:$AU368,1,D$32)),0)</f>
        <v>0</v>
      </c>
      <c r="BH368" s="26">
        <f>IF(AY368&gt;0.005,MIN(AY368,INDEX($AN368:$AU368,1,E$32)),0)</f>
        <v>0</v>
      </c>
      <c r="BI368" s="26">
        <f>IF(AZ368&gt;0.005,MIN(AZ368,INDEX($AN368:$AU368,1,F$32)),0)</f>
        <v>0</v>
      </c>
      <c r="BJ368" s="26">
        <f>IF(BA368&gt;0.005,MIN(BA368,INDEX($AN368:$AU368,1,G$32)),0)</f>
        <v>0</v>
      </c>
      <c r="BK368" s="26">
        <f>IF(BB368&gt;0.005,MIN(BB368,INDEX($AN368:$AU368,1,H$32)),0)</f>
        <v>0</v>
      </c>
      <c r="BL368" s="26">
        <f>IF(BC368&gt;0.005,MIN(BC368,INDEX($AN368:$AU368,1,I$32)),0)</f>
        <v>0</v>
      </c>
      <c r="BM368" s="27">
        <f>IF(M368-J368&gt;0.005,1,0)</f>
        <v>0</v>
      </c>
    </row>
    <row r="369">
      <c r="A369" s="14" t="n">
        <v>333</v>
      </c>
      <c r="B369" s="26">
        <f>IF(AN369-INDEX($BE369:$BL369,1,$J$22)&lt;0.5,0,AN369-INDEX($BE369:$BL369,1,$J$22))</f>
        <v>0</v>
      </c>
      <c r="C369" s="26">
        <f>IF(AO369-INDEX($BE369:$BL369,1,$J$23)&lt;0.5,0,AO369-INDEX($BE369:$BL369,1,$J$23))</f>
        <v>0</v>
      </c>
      <c r="D369" s="26">
        <f>IF(AP369-INDEX($BE369:$BL369,1,$J$24)&lt;0.5,0,AP369-INDEX($BE369:$BL369,1,$J$24))</f>
        <v>0</v>
      </c>
      <c r="E369" s="26">
        <f>IF(AQ369-INDEX($BE369:$BL369,1,$J$25)&lt;0.5,0,AQ369-INDEX($BE369:$BL369,1,$J$25))</f>
        <v>0</v>
      </c>
      <c r="F369" s="26">
        <f>IF(AR369-INDEX($BE369:$BL369,1,$J$26)&lt;0.5,0,AR369-INDEX($BE369:$BL369,1,$J$26))</f>
        <v>0</v>
      </c>
      <c r="G369" s="26">
        <f>IF(AS369-INDEX($BE369:$BL369,1,$J$27)&lt;0.5,0,AS369-INDEX($BE369:$BL369,1,$J$27))</f>
        <v>0</v>
      </c>
      <c r="H369" s="26">
        <f>IF(AT369-INDEX($BE369:$BL369,1,$J$28)&lt;0.5,0,AT369-INDEX($BE369:$BL369,1,$J$28))</f>
        <v>0</v>
      </c>
      <c r="I369" s="26">
        <f>IF(AU369-INDEX($BE369:$BL369,1,$J$29)&lt;0.5,0,AU369-INDEX($BE369:$BL369,1,$J$29))</f>
        <v>0</v>
      </c>
      <c r="J369" s="13">
        <f>SUM(B369:I369)</f>
        <v>0</v>
      </c>
      <c r="K369" s="26">
        <f>SUM(O369:V369)</f>
        <v>0</v>
      </c>
      <c r="L369" s="26">
        <f>SUM(W369:AD369)+SUM(BE369:BL369)</f>
        <v>0</v>
      </c>
      <c r="M369" s="26">
        <f>J368</f>
        <v>0</v>
      </c>
      <c r="N369" s="27">
        <f>IF(M369&gt;0,1,0)</f>
        <v>0</v>
      </c>
      <c r="O369" s="26">
        <f>B368*$B$12/1200</f>
        <v>0</v>
      </c>
      <c r="P369" s="26">
        <f>C368*$C$12/1200</f>
        <v>0</v>
      </c>
      <c r="Q369" s="26">
        <f>D368*$D$12/1200</f>
        <v>0</v>
      </c>
      <c r="R369" s="26">
        <f>E368*$E$12/1200</f>
        <v>0</v>
      </c>
      <c r="S369" s="26">
        <f>F368*$F$12/1200</f>
        <v>0</v>
      </c>
      <c r="T369" s="26">
        <f>G368*$G$12/1200</f>
        <v>0</v>
      </c>
      <c r="U369" s="26">
        <f>H368*$H$12/1200</f>
        <v>0</v>
      </c>
      <c r="V369" s="26">
        <f>I368*$I$12/1200</f>
        <v>0</v>
      </c>
      <c r="W369" s="26">
        <f>IF(B368&gt;0,MIN($B$13,B368+O369,AE369),0)</f>
        <v>0</v>
      </c>
      <c r="X369" s="26">
        <f>IF(C368&gt;0,MIN($C$13,C368+P369,AF369),0)</f>
        <v>0</v>
      </c>
      <c r="Y369" s="26">
        <f>IF(D368&gt;0,MIN($D$13,D368+Q369,AG369),0)</f>
        <v>0</v>
      </c>
      <c r="Z369" s="26">
        <f>IF(E368&gt;0,MIN($E$13,E368+R369,AH369),0)</f>
        <v>0</v>
      </c>
      <c r="AA369" s="26">
        <f>IF(F368&gt;0,MIN($F$13,F368+S369,AI369),0)</f>
        <v>0</v>
      </c>
      <c r="AB369" s="26">
        <f>IF(G368&gt;0,MIN($G$13,G368+T369,AJ369),0)</f>
        <v>0</v>
      </c>
      <c r="AC369" s="26">
        <f>IF(H368&gt;0,MIN($H$13,H368+U369,AK369),0)</f>
        <v>0</v>
      </c>
      <c r="AD369" s="26">
        <f>IF(I368&gt;0,MIN($I$13,I368+V369,AL369),0)</f>
        <v>0</v>
      </c>
      <c r="AE369" s="26">
        <f>$B$19</f>
        <v>795</v>
      </c>
      <c r="AF369" s="26">
        <f>AE369-W369</f>
        <v>795</v>
      </c>
      <c r="AG369" s="26">
        <f>AF369-X369</f>
        <v>795</v>
      </c>
      <c r="AH369" s="26">
        <f>AG369-Y369</f>
        <v>795</v>
      </c>
      <c r="AI369" s="26">
        <f>AH369-Z369</f>
        <v>795</v>
      </c>
      <c r="AJ369" s="26">
        <f>AI369-AA369</f>
        <v>795</v>
      </c>
      <c r="AK369" s="26">
        <f>AJ369-AB369</f>
        <v>795</v>
      </c>
      <c r="AL369" s="26">
        <f>AK369-AC369</f>
        <v>795</v>
      </c>
      <c r="AM369" s="26">
        <f>AL369-AD369</f>
        <v>795</v>
      </c>
      <c r="AN369" s="26">
        <f>B368+O369-W369</f>
        <v>0</v>
      </c>
      <c r="AO369" s="26">
        <f>C368+P369-X369</f>
        <v>0</v>
      </c>
      <c r="AP369" s="26">
        <f>D368+Q369-Y369</f>
        <v>0</v>
      </c>
      <c r="AQ369" s="26">
        <f>E368+R369-Z369</f>
        <v>0</v>
      </c>
      <c r="AR369" s="26">
        <f>F368+S369-AA369</f>
        <v>0</v>
      </c>
      <c r="AS369" s="26">
        <f>G368+T369-AB369</f>
        <v>0</v>
      </c>
      <c r="AT369" s="26">
        <f>H368+U369-AC369</f>
        <v>0</v>
      </c>
      <c r="AU369" s="26">
        <f>I368+V369-AD369</f>
        <v>0</v>
      </c>
      <c r="AV369" s="26">
        <f>AM369</f>
        <v>795</v>
      </c>
      <c r="AW369" s="26">
        <f>AV369-BE369</f>
        <v>795</v>
      </c>
      <c r="AX369" s="26">
        <f>AW369-BF369</f>
        <v>795</v>
      </c>
      <c r="AY369" s="26">
        <f>AX369-BG369</f>
        <v>795</v>
      </c>
      <c r="AZ369" s="26">
        <f>AY369-BH369</f>
        <v>795</v>
      </c>
      <c r="BA369" s="26">
        <f>AZ369-BI369</f>
        <v>795</v>
      </c>
      <c r="BB369" s="26">
        <f>BA369-BJ369</f>
        <v>795</v>
      </c>
      <c r="BC369" s="26">
        <f>BB369-BK369</f>
        <v>795</v>
      </c>
      <c r="BD369" s="26">
        <f>BC369-BL369</f>
        <v>795</v>
      </c>
      <c r="BE369" s="26">
        <f>IF(AV369&gt;0.005,MIN(AV369,INDEX($AN369:$AU369,1,B$32)),0)</f>
        <v>0</v>
      </c>
      <c r="BF369" s="26">
        <f>IF(AW369&gt;0.005,MIN(AW369,INDEX($AN369:$AU369,1,C$32)),0)</f>
        <v>0</v>
      </c>
      <c r="BG369" s="26">
        <f>IF(AX369&gt;0.005,MIN(AX369,INDEX($AN369:$AU369,1,D$32)),0)</f>
        <v>0</v>
      </c>
      <c r="BH369" s="26">
        <f>IF(AY369&gt;0.005,MIN(AY369,INDEX($AN369:$AU369,1,E$32)),0)</f>
        <v>0</v>
      </c>
      <c r="BI369" s="26">
        <f>IF(AZ369&gt;0.005,MIN(AZ369,INDEX($AN369:$AU369,1,F$32)),0)</f>
        <v>0</v>
      </c>
      <c r="BJ369" s="26">
        <f>IF(BA369&gt;0.005,MIN(BA369,INDEX($AN369:$AU369,1,G$32)),0)</f>
        <v>0</v>
      </c>
      <c r="BK369" s="26">
        <f>IF(BB369&gt;0.005,MIN(BB369,INDEX($AN369:$AU369,1,H$32)),0)</f>
        <v>0</v>
      </c>
      <c r="BL369" s="26">
        <f>IF(BC369&gt;0.005,MIN(BC369,INDEX($AN369:$AU369,1,I$32)),0)</f>
        <v>0</v>
      </c>
      <c r="BM369" s="27">
        <f>IF(M369-J369&gt;0.005,1,0)</f>
        <v>0</v>
      </c>
    </row>
    <row r="370">
      <c r="A370" s="14" t="n">
        <v>334</v>
      </c>
      <c r="B370" s="26">
        <f>IF(AN370-INDEX($BE370:$BL370,1,$J$22)&lt;0.5,0,AN370-INDEX($BE370:$BL370,1,$J$22))</f>
        <v>0</v>
      </c>
      <c r="C370" s="26">
        <f>IF(AO370-INDEX($BE370:$BL370,1,$J$23)&lt;0.5,0,AO370-INDEX($BE370:$BL370,1,$J$23))</f>
        <v>0</v>
      </c>
      <c r="D370" s="26">
        <f>IF(AP370-INDEX($BE370:$BL370,1,$J$24)&lt;0.5,0,AP370-INDEX($BE370:$BL370,1,$J$24))</f>
        <v>0</v>
      </c>
      <c r="E370" s="26">
        <f>IF(AQ370-INDEX($BE370:$BL370,1,$J$25)&lt;0.5,0,AQ370-INDEX($BE370:$BL370,1,$J$25))</f>
        <v>0</v>
      </c>
      <c r="F370" s="26">
        <f>IF(AR370-INDEX($BE370:$BL370,1,$J$26)&lt;0.5,0,AR370-INDEX($BE370:$BL370,1,$J$26))</f>
        <v>0</v>
      </c>
      <c r="G370" s="26">
        <f>IF(AS370-INDEX($BE370:$BL370,1,$J$27)&lt;0.5,0,AS370-INDEX($BE370:$BL370,1,$J$27))</f>
        <v>0</v>
      </c>
      <c r="H370" s="26">
        <f>IF(AT370-INDEX($BE370:$BL370,1,$J$28)&lt;0.5,0,AT370-INDEX($BE370:$BL370,1,$J$28))</f>
        <v>0</v>
      </c>
      <c r="I370" s="26">
        <f>IF(AU370-INDEX($BE370:$BL370,1,$J$29)&lt;0.5,0,AU370-INDEX($BE370:$BL370,1,$J$29))</f>
        <v>0</v>
      </c>
      <c r="J370" s="13">
        <f>SUM(B370:I370)</f>
        <v>0</v>
      </c>
      <c r="K370" s="26">
        <f>SUM(O370:V370)</f>
        <v>0</v>
      </c>
      <c r="L370" s="26">
        <f>SUM(W370:AD370)+SUM(BE370:BL370)</f>
        <v>0</v>
      </c>
      <c r="M370" s="26">
        <f>J369</f>
        <v>0</v>
      </c>
      <c r="N370" s="27">
        <f>IF(M370&gt;0,1,0)</f>
        <v>0</v>
      </c>
      <c r="O370" s="26">
        <f>B369*$B$12/1200</f>
        <v>0</v>
      </c>
      <c r="P370" s="26">
        <f>C369*$C$12/1200</f>
        <v>0</v>
      </c>
      <c r="Q370" s="26">
        <f>D369*$D$12/1200</f>
        <v>0</v>
      </c>
      <c r="R370" s="26">
        <f>E369*$E$12/1200</f>
        <v>0</v>
      </c>
      <c r="S370" s="26">
        <f>F369*$F$12/1200</f>
        <v>0</v>
      </c>
      <c r="T370" s="26">
        <f>G369*$G$12/1200</f>
        <v>0</v>
      </c>
      <c r="U370" s="26">
        <f>H369*$H$12/1200</f>
        <v>0</v>
      </c>
      <c r="V370" s="26">
        <f>I369*$I$12/1200</f>
        <v>0</v>
      </c>
      <c r="W370" s="26">
        <f>IF(B369&gt;0,MIN($B$13,B369+O370,AE370),0)</f>
        <v>0</v>
      </c>
      <c r="X370" s="26">
        <f>IF(C369&gt;0,MIN($C$13,C369+P370,AF370),0)</f>
        <v>0</v>
      </c>
      <c r="Y370" s="26">
        <f>IF(D369&gt;0,MIN($D$13,D369+Q370,AG370),0)</f>
        <v>0</v>
      </c>
      <c r="Z370" s="26">
        <f>IF(E369&gt;0,MIN($E$13,E369+R370,AH370),0)</f>
        <v>0</v>
      </c>
      <c r="AA370" s="26">
        <f>IF(F369&gt;0,MIN($F$13,F369+S370,AI370),0)</f>
        <v>0</v>
      </c>
      <c r="AB370" s="26">
        <f>IF(G369&gt;0,MIN($G$13,G369+T370,AJ370),0)</f>
        <v>0</v>
      </c>
      <c r="AC370" s="26">
        <f>IF(H369&gt;0,MIN($H$13,H369+U370,AK370),0)</f>
        <v>0</v>
      </c>
      <c r="AD370" s="26">
        <f>IF(I369&gt;0,MIN($I$13,I369+V370,AL370),0)</f>
        <v>0</v>
      </c>
      <c r="AE370" s="26">
        <f>$B$19</f>
        <v>795</v>
      </c>
      <c r="AF370" s="26">
        <f>AE370-W370</f>
        <v>795</v>
      </c>
      <c r="AG370" s="26">
        <f>AF370-X370</f>
        <v>795</v>
      </c>
      <c r="AH370" s="26">
        <f>AG370-Y370</f>
        <v>795</v>
      </c>
      <c r="AI370" s="26">
        <f>AH370-Z370</f>
        <v>795</v>
      </c>
      <c r="AJ370" s="26">
        <f>AI370-AA370</f>
        <v>795</v>
      </c>
      <c r="AK370" s="26">
        <f>AJ370-AB370</f>
        <v>795</v>
      </c>
      <c r="AL370" s="26">
        <f>AK370-AC370</f>
        <v>795</v>
      </c>
      <c r="AM370" s="26">
        <f>AL370-AD370</f>
        <v>795</v>
      </c>
      <c r="AN370" s="26">
        <f>B369+O370-W370</f>
        <v>0</v>
      </c>
      <c r="AO370" s="26">
        <f>C369+P370-X370</f>
        <v>0</v>
      </c>
      <c r="AP370" s="26">
        <f>D369+Q370-Y370</f>
        <v>0</v>
      </c>
      <c r="AQ370" s="26">
        <f>E369+R370-Z370</f>
        <v>0</v>
      </c>
      <c r="AR370" s="26">
        <f>F369+S370-AA370</f>
        <v>0</v>
      </c>
      <c r="AS370" s="26">
        <f>G369+T370-AB370</f>
        <v>0</v>
      </c>
      <c r="AT370" s="26">
        <f>H369+U370-AC370</f>
        <v>0</v>
      </c>
      <c r="AU370" s="26">
        <f>I369+V370-AD370</f>
        <v>0</v>
      </c>
      <c r="AV370" s="26">
        <f>AM370</f>
        <v>795</v>
      </c>
      <c r="AW370" s="26">
        <f>AV370-BE370</f>
        <v>795</v>
      </c>
      <c r="AX370" s="26">
        <f>AW370-BF370</f>
        <v>795</v>
      </c>
      <c r="AY370" s="26">
        <f>AX370-BG370</f>
        <v>795</v>
      </c>
      <c r="AZ370" s="26">
        <f>AY370-BH370</f>
        <v>795</v>
      </c>
      <c r="BA370" s="26">
        <f>AZ370-BI370</f>
        <v>795</v>
      </c>
      <c r="BB370" s="26">
        <f>BA370-BJ370</f>
        <v>795</v>
      </c>
      <c r="BC370" s="26">
        <f>BB370-BK370</f>
        <v>795</v>
      </c>
      <c r="BD370" s="26">
        <f>BC370-BL370</f>
        <v>795</v>
      </c>
      <c r="BE370" s="26">
        <f>IF(AV370&gt;0.005,MIN(AV370,INDEX($AN370:$AU370,1,B$32)),0)</f>
        <v>0</v>
      </c>
      <c r="BF370" s="26">
        <f>IF(AW370&gt;0.005,MIN(AW370,INDEX($AN370:$AU370,1,C$32)),0)</f>
        <v>0</v>
      </c>
      <c r="BG370" s="26">
        <f>IF(AX370&gt;0.005,MIN(AX370,INDEX($AN370:$AU370,1,D$32)),0)</f>
        <v>0</v>
      </c>
      <c r="BH370" s="26">
        <f>IF(AY370&gt;0.005,MIN(AY370,INDEX($AN370:$AU370,1,E$32)),0)</f>
        <v>0</v>
      </c>
      <c r="BI370" s="26">
        <f>IF(AZ370&gt;0.005,MIN(AZ370,INDEX($AN370:$AU370,1,F$32)),0)</f>
        <v>0</v>
      </c>
      <c r="BJ370" s="26">
        <f>IF(BA370&gt;0.005,MIN(BA370,INDEX($AN370:$AU370,1,G$32)),0)</f>
        <v>0</v>
      </c>
      <c r="BK370" s="26">
        <f>IF(BB370&gt;0.005,MIN(BB370,INDEX($AN370:$AU370,1,H$32)),0)</f>
        <v>0</v>
      </c>
      <c r="BL370" s="26">
        <f>IF(BC370&gt;0.005,MIN(BC370,INDEX($AN370:$AU370,1,I$32)),0)</f>
        <v>0</v>
      </c>
      <c r="BM370" s="27">
        <f>IF(M370-J370&gt;0.005,1,0)</f>
        <v>0</v>
      </c>
    </row>
    <row r="371">
      <c r="A371" s="14" t="n">
        <v>335</v>
      </c>
      <c r="B371" s="26">
        <f>IF(AN371-INDEX($BE371:$BL371,1,$J$22)&lt;0.5,0,AN371-INDEX($BE371:$BL371,1,$J$22))</f>
        <v>0</v>
      </c>
      <c r="C371" s="26">
        <f>IF(AO371-INDEX($BE371:$BL371,1,$J$23)&lt;0.5,0,AO371-INDEX($BE371:$BL371,1,$J$23))</f>
        <v>0</v>
      </c>
      <c r="D371" s="26">
        <f>IF(AP371-INDEX($BE371:$BL371,1,$J$24)&lt;0.5,0,AP371-INDEX($BE371:$BL371,1,$J$24))</f>
        <v>0</v>
      </c>
      <c r="E371" s="26">
        <f>IF(AQ371-INDEX($BE371:$BL371,1,$J$25)&lt;0.5,0,AQ371-INDEX($BE371:$BL371,1,$J$25))</f>
        <v>0</v>
      </c>
      <c r="F371" s="26">
        <f>IF(AR371-INDEX($BE371:$BL371,1,$J$26)&lt;0.5,0,AR371-INDEX($BE371:$BL371,1,$J$26))</f>
        <v>0</v>
      </c>
      <c r="G371" s="26">
        <f>IF(AS371-INDEX($BE371:$BL371,1,$J$27)&lt;0.5,0,AS371-INDEX($BE371:$BL371,1,$J$27))</f>
        <v>0</v>
      </c>
      <c r="H371" s="26">
        <f>IF(AT371-INDEX($BE371:$BL371,1,$J$28)&lt;0.5,0,AT371-INDEX($BE371:$BL371,1,$J$28))</f>
        <v>0</v>
      </c>
      <c r="I371" s="26">
        <f>IF(AU371-INDEX($BE371:$BL371,1,$J$29)&lt;0.5,0,AU371-INDEX($BE371:$BL371,1,$J$29))</f>
        <v>0</v>
      </c>
      <c r="J371" s="13">
        <f>SUM(B371:I371)</f>
        <v>0</v>
      </c>
      <c r="K371" s="26">
        <f>SUM(O371:V371)</f>
        <v>0</v>
      </c>
      <c r="L371" s="26">
        <f>SUM(W371:AD371)+SUM(BE371:BL371)</f>
        <v>0</v>
      </c>
      <c r="M371" s="26">
        <f>J370</f>
        <v>0</v>
      </c>
      <c r="N371" s="27">
        <f>IF(M371&gt;0,1,0)</f>
        <v>0</v>
      </c>
      <c r="O371" s="26">
        <f>B370*$B$12/1200</f>
        <v>0</v>
      </c>
      <c r="P371" s="26">
        <f>C370*$C$12/1200</f>
        <v>0</v>
      </c>
      <c r="Q371" s="26">
        <f>D370*$D$12/1200</f>
        <v>0</v>
      </c>
      <c r="R371" s="26">
        <f>E370*$E$12/1200</f>
        <v>0</v>
      </c>
      <c r="S371" s="26">
        <f>F370*$F$12/1200</f>
        <v>0</v>
      </c>
      <c r="T371" s="26">
        <f>G370*$G$12/1200</f>
        <v>0</v>
      </c>
      <c r="U371" s="26">
        <f>H370*$H$12/1200</f>
        <v>0</v>
      </c>
      <c r="V371" s="26">
        <f>I370*$I$12/1200</f>
        <v>0</v>
      </c>
      <c r="W371" s="26">
        <f>IF(B370&gt;0,MIN($B$13,B370+O371,AE371),0)</f>
        <v>0</v>
      </c>
      <c r="X371" s="26">
        <f>IF(C370&gt;0,MIN($C$13,C370+P371,AF371),0)</f>
        <v>0</v>
      </c>
      <c r="Y371" s="26">
        <f>IF(D370&gt;0,MIN($D$13,D370+Q371,AG371),0)</f>
        <v>0</v>
      </c>
      <c r="Z371" s="26">
        <f>IF(E370&gt;0,MIN($E$13,E370+R371,AH371),0)</f>
        <v>0</v>
      </c>
      <c r="AA371" s="26">
        <f>IF(F370&gt;0,MIN($F$13,F370+S371,AI371),0)</f>
        <v>0</v>
      </c>
      <c r="AB371" s="26">
        <f>IF(G370&gt;0,MIN($G$13,G370+T371,AJ371),0)</f>
        <v>0</v>
      </c>
      <c r="AC371" s="26">
        <f>IF(H370&gt;0,MIN($H$13,H370+U371,AK371),0)</f>
        <v>0</v>
      </c>
      <c r="AD371" s="26">
        <f>IF(I370&gt;0,MIN($I$13,I370+V371,AL371),0)</f>
        <v>0</v>
      </c>
      <c r="AE371" s="26">
        <f>$B$19</f>
        <v>795</v>
      </c>
      <c r="AF371" s="26">
        <f>AE371-W371</f>
        <v>795</v>
      </c>
      <c r="AG371" s="26">
        <f>AF371-X371</f>
        <v>795</v>
      </c>
      <c r="AH371" s="26">
        <f>AG371-Y371</f>
        <v>795</v>
      </c>
      <c r="AI371" s="26">
        <f>AH371-Z371</f>
        <v>795</v>
      </c>
      <c r="AJ371" s="26">
        <f>AI371-AA371</f>
        <v>795</v>
      </c>
      <c r="AK371" s="26">
        <f>AJ371-AB371</f>
        <v>795</v>
      </c>
      <c r="AL371" s="26">
        <f>AK371-AC371</f>
        <v>795</v>
      </c>
      <c r="AM371" s="26">
        <f>AL371-AD371</f>
        <v>795</v>
      </c>
      <c r="AN371" s="26">
        <f>B370+O371-W371</f>
        <v>0</v>
      </c>
      <c r="AO371" s="26">
        <f>C370+P371-X371</f>
        <v>0</v>
      </c>
      <c r="AP371" s="26">
        <f>D370+Q371-Y371</f>
        <v>0</v>
      </c>
      <c r="AQ371" s="26">
        <f>E370+R371-Z371</f>
        <v>0</v>
      </c>
      <c r="AR371" s="26">
        <f>F370+S371-AA371</f>
        <v>0</v>
      </c>
      <c r="AS371" s="26">
        <f>G370+T371-AB371</f>
        <v>0</v>
      </c>
      <c r="AT371" s="26">
        <f>H370+U371-AC371</f>
        <v>0</v>
      </c>
      <c r="AU371" s="26">
        <f>I370+V371-AD371</f>
        <v>0</v>
      </c>
      <c r="AV371" s="26">
        <f>AM371</f>
        <v>795</v>
      </c>
      <c r="AW371" s="26">
        <f>AV371-BE371</f>
        <v>795</v>
      </c>
      <c r="AX371" s="26">
        <f>AW371-BF371</f>
        <v>795</v>
      </c>
      <c r="AY371" s="26">
        <f>AX371-BG371</f>
        <v>795</v>
      </c>
      <c r="AZ371" s="26">
        <f>AY371-BH371</f>
        <v>795</v>
      </c>
      <c r="BA371" s="26">
        <f>AZ371-BI371</f>
        <v>795</v>
      </c>
      <c r="BB371" s="26">
        <f>BA371-BJ371</f>
        <v>795</v>
      </c>
      <c r="BC371" s="26">
        <f>BB371-BK371</f>
        <v>795</v>
      </c>
      <c r="BD371" s="26">
        <f>BC371-BL371</f>
        <v>795</v>
      </c>
      <c r="BE371" s="26">
        <f>IF(AV371&gt;0.005,MIN(AV371,INDEX($AN371:$AU371,1,B$32)),0)</f>
        <v>0</v>
      </c>
      <c r="BF371" s="26">
        <f>IF(AW371&gt;0.005,MIN(AW371,INDEX($AN371:$AU371,1,C$32)),0)</f>
        <v>0</v>
      </c>
      <c r="BG371" s="26">
        <f>IF(AX371&gt;0.005,MIN(AX371,INDEX($AN371:$AU371,1,D$32)),0)</f>
        <v>0</v>
      </c>
      <c r="BH371" s="26">
        <f>IF(AY371&gt;0.005,MIN(AY371,INDEX($AN371:$AU371,1,E$32)),0)</f>
        <v>0</v>
      </c>
      <c r="BI371" s="26">
        <f>IF(AZ371&gt;0.005,MIN(AZ371,INDEX($AN371:$AU371,1,F$32)),0)</f>
        <v>0</v>
      </c>
      <c r="BJ371" s="26">
        <f>IF(BA371&gt;0.005,MIN(BA371,INDEX($AN371:$AU371,1,G$32)),0)</f>
        <v>0</v>
      </c>
      <c r="BK371" s="26">
        <f>IF(BB371&gt;0.005,MIN(BB371,INDEX($AN371:$AU371,1,H$32)),0)</f>
        <v>0</v>
      </c>
      <c r="BL371" s="26">
        <f>IF(BC371&gt;0.005,MIN(BC371,INDEX($AN371:$AU371,1,I$32)),0)</f>
        <v>0</v>
      </c>
      <c r="BM371" s="27">
        <f>IF(M371-J371&gt;0.005,1,0)</f>
        <v>0</v>
      </c>
    </row>
    <row r="372">
      <c r="A372" s="14" t="n">
        <v>336</v>
      </c>
      <c r="B372" s="26">
        <f>IF(AN372-INDEX($BE372:$BL372,1,$J$22)&lt;0.5,0,AN372-INDEX($BE372:$BL372,1,$J$22))</f>
        <v>0</v>
      </c>
      <c r="C372" s="26">
        <f>IF(AO372-INDEX($BE372:$BL372,1,$J$23)&lt;0.5,0,AO372-INDEX($BE372:$BL372,1,$J$23))</f>
        <v>0</v>
      </c>
      <c r="D372" s="26">
        <f>IF(AP372-INDEX($BE372:$BL372,1,$J$24)&lt;0.5,0,AP372-INDEX($BE372:$BL372,1,$J$24))</f>
        <v>0</v>
      </c>
      <c r="E372" s="26">
        <f>IF(AQ372-INDEX($BE372:$BL372,1,$J$25)&lt;0.5,0,AQ372-INDEX($BE372:$BL372,1,$J$25))</f>
        <v>0</v>
      </c>
      <c r="F372" s="26">
        <f>IF(AR372-INDEX($BE372:$BL372,1,$J$26)&lt;0.5,0,AR372-INDEX($BE372:$BL372,1,$J$26))</f>
        <v>0</v>
      </c>
      <c r="G372" s="26">
        <f>IF(AS372-INDEX($BE372:$BL372,1,$J$27)&lt;0.5,0,AS372-INDEX($BE372:$BL372,1,$J$27))</f>
        <v>0</v>
      </c>
      <c r="H372" s="26">
        <f>IF(AT372-INDEX($BE372:$BL372,1,$J$28)&lt;0.5,0,AT372-INDEX($BE372:$BL372,1,$J$28))</f>
        <v>0</v>
      </c>
      <c r="I372" s="26">
        <f>IF(AU372-INDEX($BE372:$BL372,1,$J$29)&lt;0.5,0,AU372-INDEX($BE372:$BL372,1,$J$29))</f>
        <v>0</v>
      </c>
      <c r="J372" s="13">
        <f>SUM(B372:I372)</f>
        <v>0</v>
      </c>
      <c r="K372" s="26">
        <f>SUM(O372:V372)</f>
        <v>0</v>
      </c>
      <c r="L372" s="26">
        <f>SUM(W372:AD372)+SUM(BE372:BL372)</f>
        <v>0</v>
      </c>
      <c r="M372" s="26">
        <f>J371</f>
        <v>0</v>
      </c>
      <c r="N372" s="27">
        <f>IF(M372&gt;0,1,0)</f>
        <v>0</v>
      </c>
      <c r="O372" s="26">
        <f>B371*$B$12/1200</f>
        <v>0</v>
      </c>
      <c r="P372" s="26">
        <f>C371*$C$12/1200</f>
        <v>0</v>
      </c>
      <c r="Q372" s="26">
        <f>D371*$D$12/1200</f>
        <v>0</v>
      </c>
      <c r="R372" s="26">
        <f>E371*$E$12/1200</f>
        <v>0</v>
      </c>
      <c r="S372" s="26">
        <f>F371*$F$12/1200</f>
        <v>0</v>
      </c>
      <c r="T372" s="26">
        <f>G371*$G$12/1200</f>
        <v>0</v>
      </c>
      <c r="U372" s="26">
        <f>H371*$H$12/1200</f>
        <v>0</v>
      </c>
      <c r="V372" s="26">
        <f>I371*$I$12/1200</f>
        <v>0</v>
      </c>
      <c r="W372" s="26">
        <f>IF(B371&gt;0,MIN($B$13,B371+O372,AE372),0)</f>
        <v>0</v>
      </c>
      <c r="X372" s="26">
        <f>IF(C371&gt;0,MIN($C$13,C371+P372,AF372),0)</f>
        <v>0</v>
      </c>
      <c r="Y372" s="26">
        <f>IF(D371&gt;0,MIN($D$13,D371+Q372,AG372),0)</f>
        <v>0</v>
      </c>
      <c r="Z372" s="26">
        <f>IF(E371&gt;0,MIN($E$13,E371+R372,AH372),0)</f>
        <v>0</v>
      </c>
      <c r="AA372" s="26">
        <f>IF(F371&gt;0,MIN($F$13,F371+S372,AI372),0)</f>
        <v>0</v>
      </c>
      <c r="AB372" s="26">
        <f>IF(G371&gt;0,MIN($G$13,G371+T372,AJ372),0)</f>
        <v>0</v>
      </c>
      <c r="AC372" s="26">
        <f>IF(H371&gt;0,MIN($H$13,H371+U372,AK372),0)</f>
        <v>0</v>
      </c>
      <c r="AD372" s="26">
        <f>IF(I371&gt;0,MIN($I$13,I371+V372,AL372),0)</f>
        <v>0</v>
      </c>
      <c r="AE372" s="26">
        <f>$B$19</f>
        <v>795</v>
      </c>
      <c r="AF372" s="26">
        <f>AE372-W372</f>
        <v>795</v>
      </c>
      <c r="AG372" s="26">
        <f>AF372-X372</f>
        <v>795</v>
      </c>
      <c r="AH372" s="26">
        <f>AG372-Y372</f>
        <v>795</v>
      </c>
      <c r="AI372" s="26">
        <f>AH372-Z372</f>
        <v>795</v>
      </c>
      <c r="AJ372" s="26">
        <f>AI372-AA372</f>
        <v>795</v>
      </c>
      <c r="AK372" s="26">
        <f>AJ372-AB372</f>
        <v>795</v>
      </c>
      <c r="AL372" s="26">
        <f>AK372-AC372</f>
        <v>795</v>
      </c>
      <c r="AM372" s="26">
        <f>AL372-AD372</f>
        <v>795</v>
      </c>
      <c r="AN372" s="26">
        <f>B371+O372-W372</f>
        <v>0</v>
      </c>
      <c r="AO372" s="26">
        <f>C371+P372-X372</f>
        <v>0</v>
      </c>
      <c r="AP372" s="26">
        <f>D371+Q372-Y372</f>
        <v>0</v>
      </c>
      <c r="AQ372" s="26">
        <f>E371+R372-Z372</f>
        <v>0</v>
      </c>
      <c r="AR372" s="26">
        <f>F371+S372-AA372</f>
        <v>0</v>
      </c>
      <c r="AS372" s="26">
        <f>G371+T372-AB372</f>
        <v>0</v>
      </c>
      <c r="AT372" s="26">
        <f>H371+U372-AC372</f>
        <v>0</v>
      </c>
      <c r="AU372" s="26">
        <f>I371+V372-AD372</f>
        <v>0</v>
      </c>
      <c r="AV372" s="26">
        <f>AM372</f>
        <v>795</v>
      </c>
      <c r="AW372" s="26">
        <f>AV372-BE372</f>
        <v>795</v>
      </c>
      <c r="AX372" s="26">
        <f>AW372-BF372</f>
        <v>795</v>
      </c>
      <c r="AY372" s="26">
        <f>AX372-BG372</f>
        <v>795</v>
      </c>
      <c r="AZ372" s="26">
        <f>AY372-BH372</f>
        <v>795</v>
      </c>
      <c r="BA372" s="26">
        <f>AZ372-BI372</f>
        <v>795</v>
      </c>
      <c r="BB372" s="26">
        <f>BA372-BJ372</f>
        <v>795</v>
      </c>
      <c r="BC372" s="26">
        <f>BB372-BK372</f>
        <v>795</v>
      </c>
      <c r="BD372" s="26">
        <f>BC372-BL372</f>
        <v>795</v>
      </c>
      <c r="BE372" s="26">
        <f>IF(AV372&gt;0.005,MIN(AV372,INDEX($AN372:$AU372,1,B$32)),0)</f>
        <v>0</v>
      </c>
      <c r="BF372" s="26">
        <f>IF(AW372&gt;0.005,MIN(AW372,INDEX($AN372:$AU372,1,C$32)),0)</f>
        <v>0</v>
      </c>
      <c r="BG372" s="26">
        <f>IF(AX372&gt;0.005,MIN(AX372,INDEX($AN372:$AU372,1,D$32)),0)</f>
        <v>0</v>
      </c>
      <c r="BH372" s="26">
        <f>IF(AY372&gt;0.005,MIN(AY372,INDEX($AN372:$AU372,1,E$32)),0)</f>
        <v>0</v>
      </c>
      <c r="BI372" s="26">
        <f>IF(AZ372&gt;0.005,MIN(AZ372,INDEX($AN372:$AU372,1,F$32)),0)</f>
        <v>0</v>
      </c>
      <c r="BJ372" s="26">
        <f>IF(BA372&gt;0.005,MIN(BA372,INDEX($AN372:$AU372,1,G$32)),0)</f>
        <v>0</v>
      </c>
      <c r="BK372" s="26">
        <f>IF(BB372&gt;0.005,MIN(BB372,INDEX($AN372:$AU372,1,H$32)),0)</f>
        <v>0</v>
      </c>
      <c r="BL372" s="26">
        <f>IF(BC372&gt;0.005,MIN(BC372,INDEX($AN372:$AU372,1,I$32)),0)</f>
        <v>0</v>
      </c>
      <c r="BM372" s="27">
        <f>IF(M372-J372&gt;0.005,1,0)</f>
        <v>0</v>
      </c>
    </row>
    <row r="373">
      <c r="A373" s="14" t="n">
        <v>337</v>
      </c>
      <c r="B373" s="26">
        <f>IF(AN373-INDEX($BE373:$BL373,1,$J$22)&lt;0.5,0,AN373-INDEX($BE373:$BL373,1,$J$22))</f>
        <v>0</v>
      </c>
      <c r="C373" s="26">
        <f>IF(AO373-INDEX($BE373:$BL373,1,$J$23)&lt;0.5,0,AO373-INDEX($BE373:$BL373,1,$J$23))</f>
        <v>0</v>
      </c>
      <c r="D373" s="26">
        <f>IF(AP373-INDEX($BE373:$BL373,1,$J$24)&lt;0.5,0,AP373-INDEX($BE373:$BL373,1,$J$24))</f>
        <v>0</v>
      </c>
      <c r="E373" s="26">
        <f>IF(AQ373-INDEX($BE373:$BL373,1,$J$25)&lt;0.5,0,AQ373-INDEX($BE373:$BL373,1,$J$25))</f>
        <v>0</v>
      </c>
      <c r="F373" s="26">
        <f>IF(AR373-INDEX($BE373:$BL373,1,$J$26)&lt;0.5,0,AR373-INDEX($BE373:$BL373,1,$J$26))</f>
        <v>0</v>
      </c>
      <c r="G373" s="26">
        <f>IF(AS373-INDEX($BE373:$BL373,1,$J$27)&lt;0.5,0,AS373-INDEX($BE373:$BL373,1,$J$27))</f>
        <v>0</v>
      </c>
      <c r="H373" s="26">
        <f>IF(AT373-INDEX($BE373:$BL373,1,$J$28)&lt;0.5,0,AT373-INDEX($BE373:$BL373,1,$J$28))</f>
        <v>0</v>
      </c>
      <c r="I373" s="26">
        <f>IF(AU373-INDEX($BE373:$BL373,1,$J$29)&lt;0.5,0,AU373-INDEX($BE373:$BL373,1,$J$29))</f>
        <v>0</v>
      </c>
      <c r="J373" s="13">
        <f>SUM(B373:I373)</f>
        <v>0</v>
      </c>
      <c r="K373" s="26">
        <f>SUM(O373:V373)</f>
        <v>0</v>
      </c>
      <c r="L373" s="26">
        <f>SUM(W373:AD373)+SUM(BE373:BL373)</f>
        <v>0</v>
      </c>
      <c r="M373" s="26">
        <f>J372</f>
        <v>0</v>
      </c>
      <c r="N373" s="27">
        <f>IF(M373&gt;0,1,0)</f>
        <v>0</v>
      </c>
      <c r="O373" s="26">
        <f>B372*$B$12/1200</f>
        <v>0</v>
      </c>
      <c r="P373" s="26">
        <f>C372*$C$12/1200</f>
        <v>0</v>
      </c>
      <c r="Q373" s="26">
        <f>D372*$D$12/1200</f>
        <v>0</v>
      </c>
      <c r="R373" s="26">
        <f>E372*$E$12/1200</f>
        <v>0</v>
      </c>
      <c r="S373" s="26">
        <f>F372*$F$12/1200</f>
        <v>0</v>
      </c>
      <c r="T373" s="26">
        <f>G372*$G$12/1200</f>
        <v>0</v>
      </c>
      <c r="U373" s="26">
        <f>H372*$H$12/1200</f>
        <v>0</v>
      </c>
      <c r="V373" s="26">
        <f>I372*$I$12/1200</f>
        <v>0</v>
      </c>
      <c r="W373" s="26">
        <f>IF(B372&gt;0,MIN($B$13,B372+O373,AE373),0)</f>
        <v>0</v>
      </c>
      <c r="X373" s="26">
        <f>IF(C372&gt;0,MIN($C$13,C372+P373,AF373),0)</f>
        <v>0</v>
      </c>
      <c r="Y373" s="26">
        <f>IF(D372&gt;0,MIN($D$13,D372+Q373,AG373),0)</f>
        <v>0</v>
      </c>
      <c r="Z373" s="26">
        <f>IF(E372&gt;0,MIN($E$13,E372+R373,AH373),0)</f>
        <v>0</v>
      </c>
      <c r="AA373" s="26">
        <f>IF(F372&gt;0,MIN($F$13,F372+S373,AI373),0)</f>
        <v>0</v>
      </c>
      <c r="AB373" s="26">
        <f>IF(G372&gt;0,MIN($G$13,G372+T373,AJ373),0)</f>
        <v>0</v>
      </c>
      <c r="AC373" s="26">
        <f>IF(H372&gt;0,MIN($H$13,H372+U373,AK373),0)</f>
        <v>0</v>
      </c>
      <c r="AD373" s="26">
        <f>IF(I372&gt;0,MIN($I$13,I372+V373,AL373),0)</f>
        <v>0</v>
      </c>
      <c r="AE373" s="26">
        <f>$B$19</f>
        <v>795</v>
      </c>
      <c r="AF373" s="26">
        <f>AE373-W373</f>
        <v>795</v>
      </c>
      <c r="AG373" s="26">
        <f>AF373-X373</f>
        <v>795</v>
      </c>
      <c r="AH373" s="26">
        <f>AG373-Y373</f>
        <v>795</v>
      </c>
      <c r="AI373" s="26">
        <f>AH373-Z373</f>
        <v>795</v>
      </c>
      <c r="AJ373" s="26">
        <f>AI373-AA373</f>
        <v>795</v>
      </c>
      <c r="AK373" s="26">
        <f>AJ373-AB373</f>
        <v>795</v>
      </c>
      <c r="AL373" s="26">
        <f>AK373-AC373</f>
        <v>795</v>
      </c>
      <c r="AM373" s="26">
        <f>AL373-AD373</f>
        <v>795</v>
      </c>
      <c r="AN373" s="26">
        <f>B372+O373-W373</f>
        <v>0</v>
      </c>
      <c r="AO373" s="26">
        <f>C372+P373-X373</f>
        <v>0</v>
      </c>
      <c r="AP373" s="26">
        <f>D372+Q373-Y373</f>
        <v>0</v>
      </c>
      <c r="AQ373" s="26">
        <f>E372+R373-Z373</f>
        <v>0</v>
      </c>
      <c r="AR373" s="26">
        <f>F372+S373-AA373</f>
        <v>0</v>
      </c>
      <c r="AS373" s="26">
        <f>G372+T373-AB373</f>
        <v>0</v>
      </c>
      <c r="AT373" s="26">
        <f>H372+U373-AC373</f>
        <v>0</v>
      </c>
      <c r="AU373" s="26">
        <f>I372+V373-AD373</f>
        <v>0</v>
      </c>
      <c r="AV373" s="26">
        <f>AM373</f>
        <v>795</v>
      </c>
      <c r="AW373" s="26">
        <f>AV373-BE373</f>
        <v>795</v>
      </c>
      <c r="AX373" s="26">
        <f>AW373-BF373</f>
        <v>795</v>
      </c>
      <c r="AY373" s="26">
        <f>AX373-BG373</f>
        <v>795</v>
      </c>
      <c r="AZ373" s="26">
        <f>AY373-BH373</f>
        <v>795</v>
      </c>
      <c r="BA373" s="26">
        <f>AZ373-BI373</f>
        <v>795</v>
      </c>
      <c r="BB373" s="26">
        <f>BA373-BJ373</f>
        <v>795</v>
      </c>
      <c r="BC373" s="26">
        <f>BB373-BK373</f>
        <v>795</v>
      </c>
      <c r="BD373" s="26">
        <f>BC373-BL373</f>
        <v>795</v>
      </c>
      <c r="BE373" s="26">
        <f>IF(AV373&gt;0.005,MIN(AV373,INDEX($AN373:$AU373,1,B$32)),0)</f>
        <v>0</v>
      </c>
      <c r="BF373" s="26">
        <f>IF(AW373&gt;0.005,MIN(AW373,INDEX($AN373:$AU373,1,C$32)),0)</f>
        <v>0</v>
      </c>
      <c r="BG373" s="26">
        <f>IF(AX373&gt;0.005,MIN(AX373,INDEX($AN373:$AU373,1,D$32)),0)</f>
        <v>0</v>
      </c>
      <c r="BH373" s="26">
        <f>IF(AY373&gt;0.005,MIN(AY373,INDEX($AN373:$AU373,1,E$32)),0)</f>
        <v>0</v>
      </c>
      <c r="BI373" s="26">
        <f>IF(AZ373&gt;0.005,MIN(AZ373,INDEX($AN373:$AU373,1,F$32)),0)</f>
        <v>0</v>
      </c>
      <c r="BJ373" s="26">
        <f>IF(BA373&gt;0.005,MIN(BA373,INDEX($AN373:$AU373,1,G$32)),0)</f>
        <v>0</v>
      </c>
      <c r="BK373" s="26">
        <f>IF(BB373&gt;0.005,MIN(BB373,INDEX($AN373:$AU373,1,H$32)),0)</f>
        <v>0</v>
      </c>
      <c r="BL373" s="26">
        <f>IF(BC373&gt;0.005,MIN(BC373,INDEX($AN373:$AU373,1,I$32)),0)</f>
        <v>0</v>
      </c>
      <c r="BM373" s="27">
        <f>IF(M373-J373&gt;0.005,1,0)</f>
        <v>0</v>
      </c>
    </row>
    <row r="374">
      <c r="A374" s="14" t="n">
        <v>338</v>
      </c>
      <c r="B374" s="26">
        <f>IF(AN374-INDEX($BE374:$BL374,1,$J$22)&lt;0.5,0,AN374-INDEX($BE374:$BL374,1,$J$22))</f>
        <v>0</v>
      </c>
      <c r="C374" s="26">
        <f>IF(AO374-INDEX($BE374:$BL374,1,$J$23)&lt;0.5,0,AO374-INDEX($BE374:$BL374,1,$J$23))</f>
        <v>0</v>
      </c>
      <c r="D374" s="26">
        <f>IF(AP374-INDEX($BE374:$BL374,1,$J$24)&lt;0.5,0,AP374-INDEX($BE374:$BL374,1,$J$24))</f>
        <v>0</v>
      </c>
      <c r="E374" s="26">
        <f>IF(AQ374-INDEX($BE374:$BL374,1,$J$25)&lt;0.5,0,AQ374-INDEX($BE374:$BL374,1,$J$25))</f>
        <v>0</v>
      </c>
      <c r="F374" s="26">
        <f>IF(AR374-INDEX($BE374:$BL374,1,$J$26)&lt;0.5,0,AR374-INDEX($BE374:$BL374,1,$J$26))</f>
        <v>0</v>
      </c>
      <c r="G374" s="26">
        <f>IF(AS374-INDEX($BE374:$BL374,1,$J$27)&lt;0.5,0,AS374-INDEX($BE374:$BL374,1,$J$27))</f>
        <v>0</v>
      </c>
      <c r="H374" s="26">
        <f>IF(AT374-INDEX($BE374:$BL374,1,$J$28)&lt;0.5,0,AT374-INDEX($BE374:$BL374,1,$J$28))</f>
        <v>0</v>
      </c>
      <c r="I374" s="26">
        <f>IF(AU374-INDEX($BE374:$BL374,1,$J$29)&lt;0.5,0,AU374-INDEX($BE374:$BL374,1,$J$29))</f>
        <v>0</v>
      </c>
      <c r="J374" s="13">
        <f>SUM(B374:I374)</f>
        <v>0</v>
      </c>
      <c r="K374" s="26">
        <f>SUM(O374:V374)</f>
        <v>0</v>
      </c>
      <c r="L374" s="26">
        <f>SUM(W374:AD374)+SUM(BE374:BL374)</f>
        <v>0</v>
      </c>
      <c r="M374" s="26">
        <f>J373</f>
        <v>0</v>
      </c>
      <c r="N374" s="27">
        <f>IF(M374&gt;0,1,0)</f>
        <v>0</v>
      </c>
      <c r="O374" s="26">
        <f>B373*$B$12/1200</f>
        <v>0</v>
      </c>
      <c r="P374" s="26">
        <f>C373*$C$12/1200</f>
        <v>0</v>
      </c>
      <c r="Q374" s="26">
        <f>D373*$D$12/1200</f>
        <v>0</v>
      </c>
      <c r="R374" s="26">
        <f>E373*$E$12/1200</f>
        <v>0</v>
      </c>
      <c r="S374" s="26">
        <f>F373*$F$12/1200</f>
        <v>0</v>
      </c>
      <c r="T374" s="26">
        <f>G373*$G$12/1200</f>
        <v>0</v>
      </c>
      <c r="U374" s="26">
        <f>H373*$H$12/1200</f>
        <v>0</v>
      </c>
      <c r="V374" s="26">
        <f>I373*$I$12/1200</f>
        <v>0</v>
      </c>
      <c r="W374" s="26">
        <f>IF(B373&gt;0,MIN($B$13,B373+O374,AE374),0)</f>
        <v>0</v>
      </c>
      <c r="X374" s="26">
        <f>IF(C373&gt;0,MIN($C$13,C373+P374,AF374),0)</f>
        <v>0</v>
      </c>
      <c r="Y374" s="26">
        <f>IF(D373&gt;0,MIN($D$13,D373+Q374,AG374),0)</f>
        <v>0</v>
      </c>
      <c r="Z374" s="26">
        <f>IF(E373&gt;0,MIN($E$13,E373+R374,AH374),0)</f>
        <v>0</v>
      </c>
      <c r="AA374" s="26">
        <f>IF(F373&gt;0,MIN($F$13,F373+S374,AI374),0)</f>
        <v>0</v>
      </c>
      <c r="AB374" s="26">
        <f>IF(G373&gt;0,MIN($G$13,G373+T374,AJ374),0)</f>
        <v>0</v>
      </c>
      <c r="AC374" s="26">
        <f>IF(H373&gt;0,MIN($H$13,H373+U374,AK374),0)</f>
        <v>0</v>
      </c>
      <c r="AD374" s="26">
        <f>IF(I373&gt;0,MIN($I$13,I373+V374,AL374),0)</f>
        <v>0</v>
      </c>
      <c r="AE374" s="26">
        <f>$B$19</f>
        <v>795</v>
      </c>
      <c r="AF374" s="26">
        <f>AE374-W374</f>
        <v>795</v>
      </c>
      <c r="AG374" s="26">
        <f>AF374-X374</f>
        <v>795</v>
      </c>
      <c r="AH374" s="26">
        <f>AG374-Y374</f>
        <v>795</v>
      </c>
      <c r="AI374" s="26">
        <f>AH374-Z374</f>
        <v>795</v>
      </c>
      <c r="AJ374" s="26">
        <f>AI374-AA374</f>
        <v>795</v>
      </c>
      <c r="AK374" s="26">
        <f>AJ374-AB374</f>
        <v>795</v>
      </c>
      <c r="AL374" s="26">
        <f>AK374-AC374</f>
        <v>795</v>
      </c>
      <c r="AM374" s="26">
        <f>AL374-AD374</f>
        <v>795</v>
      </c>
      <c r="AN374" s="26">
        <f>B373+O374-W374</f>
        <v>0</v>
      </c>
      <c r="AO374" s="26">
        <f>C373+P374-X374</f>
        <v>0</v>
      </c>
      <c r="AP374" s="26">
        <f>D373+Q374-Y374</f>
        <v>0</v>
      </c>
      <c r="AQ374" s="26">
        <f>E373+R374-Z374</f>
        <v>0</v>
      </c>
      <c r="AR374" s="26">
        <f>F373+S374-AA374</f>
        <v>0</v>
      </c>
      <c r="AS374" s="26">
        <f>G373+T374-AB374</f>
        <v>0</v>
      </c>
      <c r="AT374" s="26">
        <f>H373+U374-AC374</f>
        <v>0</v>
      </c>
      <c r="AU374" s="26">
        <f>I373+V374-AD374</f>
        <v>0</v>
      </c>
      <c r="AV374" s="26">
        <f>AM374</f>
        <v>795</v>
      </c>
      <c r="AW374" s="26">
        <f>AV374-BE374</f>
        <v>795</v>
      </c>
      <c r="AX374" s="26">
        <f>AW374-BF374</f>
        <v>795</v>
      </c>
      <c r="AY374" s="26">
        <f>AX374-BG374</f>
        <v>795</v>
      </c>
      <c r="AZ374" s="26">
        <f>AY374-BH374</f>
        <v>795</v>
      </c>
      <c r="BA374" s="26">
        <f>AZ374-BI374</f>
        <v>795</v>
      </c>
      <c r="BB374" s="26">
        <f>BA374-BJ374</f>
        <v>795</v>
      </c>
      <c r="BC374" s="26">
        <f>BB374-BK374</f>
        <v>795</v>
      </c>
      <c r="BD374" s="26">
        <f>BC374-BL374</f>
        <v>795</v>
      </c>
      <c r="BE374" s="26">
        <f>IF(AV374&gt;0.005,MIN(AV374,INDEX($AN374:$AU374,1,B$32)),0)</f>
        <v>0</v>
      </c>
      <c r="BF374" s="26">
        <f>IF(AW374&gt;0.005,MIN(AW374,INDEX($AN374:$AU374,1,C$32)),0)</f>
        <v>0</v>
      </c>
      <c r="BG374" s="26">
        <f>IF(AX374&gt;0.005,MIN(AX374,INDEX($AN374:$AU374,1,D$32)),0)</f>
        <v>0</v>
      </c>
      <c r="BH374" s="26">
        <f>IF(AY374&gt;0.005,MIN(AY374,INDEX($AN374:$AU374,1,E$32)),0)</f>
        <v>0</v>
      </c>
      <c r="BI374" s="26">
        <f>IF(AZ374&gt;0.005,MIN(AZ374,INDEX($AN374:$AU374,1,F$32)),0)</f>
        <v>0</v>
      </c>
      <c r="BJ374" s="26">
        <f>IF(BA374&gt;0.005,MIN(BA374,INDEX($AN374:$AU374,1,G$32)),0)</f>
        <v>0</v>
      </c>
      <c r="BK374" s="26">
        <f>IF(BB374&gt;0.005,MIN(BB374,INDEX($AN374:$AU374,1,H$32)),0)</f>
        <v>0</v>
      </c>
      <c r="BL374" s="26">
        <f>IF(BC374&gt;0.005,MIN(BC374,INDEX($AN374:$AU374,1,I$32)),0)</f>
        <v>0</v>
      </c>
      <c r="BM374" s="27">
        <f>IF(M374-J374&gt;0.005,1,0)</f>
        <v>0</v>
      </c>
    </row>
    <row r="375">
      <c r="A375" s="14" t="n">
        <v>339</v>
      </c>
      <c r="B375" s="26">
        <f>IF(AN375-INDEX($BE375:$BL375,1,$J$22)&lt;0.5,0,AN375-INDEX($BE375:$BL375,1,$J$22))</f>
        <v>0</v>
      </c>
      <c r="C375" s="26">
        <f>IF(AO375-INDEX($BE375:$BL375,1,$J$23)&lt;0.5,0,AO375-INDEX($BE375:$BL375,1,$J$23))</f>
        <v>0</v>
      </c>
      <c r="D375" s="26">
        <f>IF(AP375-INDEX($BE375:$BL375,1,$J$24)&lt;0.5,0,AP375-INDEX($BE375:$BL375,1,$J$24))</f>
        <v>0</v>
      </c>
      <c r="E375" s="26">
        <f>IF(AQ375-INDEX($BE375:$BL375,1,$J$25)&lt;0.5,0,AQ375-INDEX($BE375:$BL375,1,$J$25))</f>
        <v>0</v>
      </c>
      <c r="F375" s="26">
        <f>IF(AR375-INDEX($BE375:$BL375,1,$J$26)&lt;0.5,0,AR375-INDEX($BE375:$BL375,1,$J$26))</f>
        <v>0</v>
      </c>
      <c r="G375" s="26">
        <f>IF(AS375-INDEX($BE375:$BL375,1,$J$27)&lt;0.5,0,AS375-INDEX($BE375:$BL375,1,$J$27))</f>
        <v>0</v>
      </c>
      <c r="H375" s="26">
        <f>IF(AT375-INDEX($BE375:$BL375,1,$J$28)&lt;0.5,0,AT375-INDEX($BE375:$BL375,1,$J$28))</f>
        <v>0</v>
      </c>
      <c r="I375" s="26">
        <f>IF(AU375-INDEX($BE375:$BL375,1,$J$29)&lt;0.5,0,AU375-INDEX($BE375:$BL375,1,$J$29))</f>
        <v>0</v>
      </c>
      <c r="J375" s="13">
        <f>SUM(B375:I375)</f>
        <v>0</v>
      </c>
      <c r="K375" s="26">
        <f>SUM(O375:V375)</f>
        <v>0</v>
      </c>
      <c r="L375" s="26">
        <f>SUM(W375:AD375)+SUM(BE375:BL375)</f>
        <v>0</v>
      </c>
      <c r="M375" s="26">
        <f>J374</f>
        <v>0</v>
      </c>
      <c r="N375" s="27">
        <f>IF(M375&gt;0,1,0)</f>
        <v>0</v>
      </c>
      <c r="O375" s="26">
        <f>B374*$B$12/1200</f>
        <v>0</v>
      </c>
      <c r="P375" s="26">
        <f>C374*$C$12/1200</f>
        <v>0</v>
      </c>
      <c r="Q375" s="26">
        <f>D374*$D$12/1200</f>
        <v>0</v>
      </c>
      <c r="R375" s="26">
        <f>E374*$E$12/1200</f>
        <v>0</v>
      </c>
      <c r="S375" s="26">
        <f>F374*$F$12/1200</f>
        <v>0</v>
      </c>
      <c r="T375" s="26">
        <f>G374*$G$12/1200</f>
        <v>0</v>
      </c>
      <c r="U375" s="26">
        <f>H374*$H$12/1200</f>
        <v>0</v>
      </c>
      <c r="V375" s="26">
        <f>I374*$I$12/1200</f>
        <v>0</v>
      </c>
      <c r="W375" s="26">
        <f>IF(B374&gt;0,MIN($B$13,B374+O375,AE375),0)</f>
        <v>0</v>
      </c>
      <c r="X375" s="26">
        <f>IF(C374&gt;0,MIN($C$13,C374+P375,AF375),0)</f>
        <v>0</v>
      </c>
      <c r="Y375" s="26">
        <f>IF(D374&gt;0,MIN($D$13,D374+Q375,AG375),0)</f>
        <v>0</v>
      </c>
      <c r="Z375" s="26">
        <f>IF(E374&gt;0,MIN($E$13,E374+R375,AH375),0)</f>
        <v>0</v>
      </c>
      <c r="AA375" s="26">
        <f>IF(F374&gt;0,MIN($F$13,F374+S375,AI375),0)</f>
        <v>0</v>
      </c>
      <c r="AB375" s="26">
        <f>IF(G374&gt;0,MIN($G$13,G374+T375,AJ375),0)</f>
        <v>0</v>
      </c>
      <c r="AC375" s="26">
        <f>IF(H374&gt;0,MIN($H$13,H374+U375,AK375),0)</f>
        <v>0</v>
      </c>
      <c r="AD375" s="26">
        <f>IF(I374&gt;0,MIN($I$13,I374+V375,AL375),0)</f>
        <v>0</v>
      </c>
      <c r="AE375" s="26">
        <f>$B$19</f>
        <v>795</v>
      </c>
      <c r="AF375" s="26">
        <f>AE375-W375</f>
        <v>795</v>
      </c>
      <c r="AG375" s="26">
        <f>AF375-X375</f>
        <v>795</v>
      </c>
      <c r="AH375" s="26">
        <f>AG375-Y375</f>
        <v>795</v>
      </c>
      <c r="AI375" s="26">
        <f>AH375-Z375</f>
        <v>795</v>
      </c>
      <c r="AJ375" s="26">
        <f>AI375-AA375</f>
        <v>795</v>
      </c>
      <c r="AK375" s="26">
        <f>AJ375-AB375</f>
        <v>795</v>
      </c>
      <c r="AL375" s="26">
        <f>AK375-AC375</f>
        <v>795</v>
      </c>
      <c r="AM375" s="26">
        <f>AL375-AD375</f>
        <v>795</v>
      </c>
      <c r="AN375" s="26">
        <f>B374+O375-W375</f>
        <v>0</v>
      </c>
      <c r="AO375" s="26">
        <f>C374+P375-X375</f>
        <v>0</v>
      </c>
      <c r="AP375" s="26">
        <f>D374+Q375-Y375</f>
        <v>0</v>
      </c>
      <c r="AQ375" s="26">
        <f>E374+R375-Z375</f>
        <v>0</v>
      </c>
      <c r="AR375" s="26">
        <f>F374+S375-AA375</f>
        <v>0</v>
      </c>
      <c r="AS375" s="26">
        <f>G374+T375-AB375</f>
        <v>0</v>
      </c>
      <c r="AT375" s="26">
        <f>H374+U375-AC375</f>
        <v>0</v>
      </c>
      <c r="AU375" s="26">
        <f>I374+V375-AD375</f>
        <v>0</v>
      </c>
      <c r="AV375" s="26">
        <f>AM375</f>
        <v>795</v>
      </c>
      <c r="AW375" s="26">
        <f>AV375-BE375</f>
        <v>795</v>
      </c>
      <c r="AX375" s="26">
        <f>AW375-BF375</f>
        <v>795</v>
      </c>
      <c r="AY375" s="26">
        <f>AX375-BG375</f>
        <v>795</v>
      </c>
      <c r="AZ375" s="26">
        <f>AY375-BH375</f>
        <v>795</v>
      </c>
      <c r="BA375" s="26">
        <f>AZ375-BI375</f>
        <v>795</v>
      </c>
      <c r="BB375" s="26">
        <f>BA375-BJ375</f>
        <v>795</v>
      </c>
      <c r="BC375" s="26">
        <f>BB375-BK375</f>
        <v>795</v>
      </c>
      <c r="BD375" s="26">
        <f>BC375-BL375</f>
        <v>795</v>
      </c>
      <c r="BE375" s="26">
        <f>IF(AV375&gt;0.005,MIN(AV375,INDEX($AN375:$AU375,1,B$32)),0)</f>
        <v>0</v>
      </c>
      <c r="BF375" s="26">
        <f>IF(AW375&gt;0.005,MIN(AW375,INDEX($AN375:$AU375,1,C$32)),0)</f>
        <v>0</v>
      </c>
      <c r="BG375" s="26">
        <f>IF(AX375&gt;0.005,MIN(AX375,INDEX($AN375:$AU375,1,D$32)),0)</f>
        <v>0</v>
      </c>
      <c r="BH375" s="26">
        <f>IF(AY375&gt;0.005,MIN(AY375,INDEX($AN375:$AU375,1,E$32)),0)</f>
        <v>0</v>
      </c>
      <c r="BI375" s="26">
        <f>IF(AZ375&gt;0.005,MIN(AZ375,INDEX($AN375:$AU375,1,F$32)),0)</f>
        <v>0</v>
      </c>
      <c r="BJ375" s="26">
        <f>IF(BA375&gt;0.005,MIN(BA375,INDEX($AN375:$AU375,1,G$32)),0)</f>
        <v>0</v>
      </c>
      <c r="BK375" s="26">
        <f>IF(BB375&gt;0.005,MIN(BB375,INDEX($AN375:$AU375,1,H$32)),0)</f>
        <v>0</v>
      </c>
      <c r="BL375" s="26">
        <f>IF(BC375&gt;0.005,MIN(BC375,INDEX($AN375:$AU375,1,I$32)),0)</f>
        <v>0</v>
      </c>
      <c r="BM375" s="27">
        <f>IF(M375-J375&gt;0.005,1,0)</f>
        <v>0</v>
      </c>
    </row>
    <row r="376">
      <c r="A376" s="14" t="n">
        <v>340</v>
      </c>
      <c r="B376" s="26">
        <f>IF(AN376-INDEX($BE376:$BL376,1,$J$22)&lt;0.5,0,AN376-INDEX($BE376:$BL376,1,$J$22))</f>
        <v>0</v>
      </c>
      <c r="C376" s="26">
        <f>IF(AO376-INDEX($BE376:$BL376,1,$J$23)&lt;0.5,0,AO376-INDEX($BE376:$BL376,1,$J$23))</f>
        <v>0</v>
      </c>
      <c r="D376" s="26">
        <f>IF(AP376-INDEX($BE376:$BL376,1,$J$24)&lt;0.5,0,AP376-INDEX($BE376:$BL376,1,$J$24))</f>
        <v>0</v>
      </c>
      <c r="E376" s="26">
        <f>IF(AQ376-INDEX($BE376:$BL376,1,$J$25)&lt;0.5,0,AQ376-INDEX($BE376:$BL376,1,$J$25))</f>
        <v>0</v>
      </c>
      <c r="F376" s="26">
        <f>IF(AR376-INDEX($BE376:$BL376,1,$J$26)&lt;0.5,0,AR376-INDEX($BE376:$BL376,1,$J$26))</f>
        <v>0</v>
      </c>
      <c r="G376" s="26">
        <f>IF(AS376-INDEX($BE376:$BL376,1,$J$27)&lt;0.5,0,AS376-INDEX($BE376:$BL376,1,$J$27))</f>
        <v>0</v>
      </c>
      <c r="H376" s="26">
        <f>IF(AT376-INDEX($BE376:$BL376,1,$J$28)&lt;0.5,0,AT376-INDEX($BE376:$BL376,1,$J$28))</f>
        <v>0</v>
      </c>
      <c r="I376" s="26">
        <f>IF(AU376-INDEX($BE376:$BL376,1,$J$29)&lt;0.5,0,AU376-INDEX($BE376:$BL376,1,$J$29))</f>
        <v>0</v>
      </c>
      <c r="J376" s="13">
        <f>SUM(B376:I376)</f>
        <v>0</v>
      </c>
      <c r="K376" s="26">
        <f>SUM(O376:V376)</f>
        <v>0</v>
      </c>
      <c r="L376" s="26">
        <f>SUM(W376:AD376)+SUM(BE376:BL376)</f>
        <v>0</v>
      </c>
      <c r="M376" s="26">
        <f>J375</f>
        <v>0</v>
      </c>
      <c r="N376" s="27">
        <f>IF(M376&gt;0,1,0)</f>
        <v>0</v>
      </c>
      <c r="O376" s="26">
        <f>B375*$B$12/1200</f>
        <v>0</v>
      </c>
      <c r="P376" s="26">
        <f>C375*$C$12/1200</f>
        <v>0</v>
      </c>
      <c r="Q376" s="26">
        <f>D375*$D$12/1200</f>
        <v>0</v>
      </c>
      <c r="R376" s="26">
        <f>E375*$E$12/1200</f>
        <v>0</v>
      </c>
      <c r="S376" s="26">
        <f>F375*$F$12/1200</f>
        <v>0</v>
      </c>
      <c r="T376" s="26">
        <f>G375*$G$12/1200</f>
        <v>0</v>
      </c>
      <c r="U376" s="26">
        <f>H375*$H$12/1200</f>
        <v>0</v>
      </c>
      <c r="V376" s="26">
        <f>I375*$I$12/1200</f>
        <v>0</v>
      </c>
      <c r="W376" s="26">
        <f>IF(B375&gt;0,MIN($B$13,B375+O376,AE376),0)</f>
        <v>0</v>
      </c>
      <c r="X376" s="26">
        <f>IF(C375&gt;0,MIN($C$13,C375+P376,AF376),0)</f>
        <v>0</v>
      </c>
      <c r="Y376" s="26">
        <f>IF(D375&gt;0,MIN($D$13,D375+Q376,AG376),0)</f>
        <v>0</v>
      </c>
      <c r="Z376" s="26">
        <f>IF(E375&gt;0,MIN($E$13,E375+R376,AH376),0)</f>
        <v>0</v>
      </c>
      <c r="AA376" s="26">
        <f>IF(F375&gt;0,MIN($F$13,F375+S376,AI376),0)</f>
        <v>0</v>
      </c>
      <c r="AB376" s="26">
        <f>IF(G375&gt;0,MIN($G$13,G375+T376,AJ376),0)</f>
        <v>0</v>
      </c>
      <c r="AC376" s="26">
        <f>IF(H375&gt;0,MIN($H$13,H375+U376,AK376),0)</f>
        <v>0</v>
      </c>
      <c r="AD376" s="26">
        <f>IF(I375&gt;0,MIN($I$13,I375+V376,AL376),0)</f>
        <v>0</v>
      </c>
      <c r="AE376" s="26">
        <f>$B$19</f>
        <v>795</v>
      </c>
      <c r="AF376" s="26">
        <f>AE376-W376</f>
        <v>795</v>
      </c>
      <c r="AG376" s="26">
        <f>AF376-X376</f>
        <v>795</v>
      </c>
      <c r="AH376" s="26">
        <f>AG376-Y376</f>
        <v>795</v>
      </c>
      <c r="AI376" s="26">
        <f>AH376-Z376</f>
        <v>795</v>
      </c>
      <c r="AJ376" s="26">
        <f>AI376-AA376</f>
        <v>795</v>
      </c>
      <c r="AK376" s="26">
        <f>AJ376-AB376</f>
        <v>795</v>
      </c>
      <c r="AL376" s="26">
        <f>AK376-AC376</f>
        <v>795</v>
      </c>
      <c r="AM376" s="26">
        <f>AL376-AD376</f>
        <v>795</v>
      </c>
      <c r="AN376" s="26">
        <f>B375+O376-W376</f>
        <v>0</v>
      </c>
      <c r="AO376" s="26">
        <f>C375+P376-X376</f>
        <v>0</v>
      </c>
      <c r="AP376" s="26">
        <f>D375+Q376-Y376</f>
        <v>0</v>
      </c>
      <c r="AQ376" s="26">
        <f>E375+R376-Z376</f>
        <v>0</v>
      </c>
      <c r="AR376" s="26">
        <f>F375+S376-AA376</f>
        <v>0</v>
      </c>
      <c r="AS376" s="26">
        <f>G375+T376-AB376</f>
        <v>0</v>
      </c>
      <c r="AT376" s="26">
        <f>H375+U376-AC376</f>
        <v>0</v>
      </c>
      <c r="AU376" s="26">
        <f>I375+V376-AD376</f>
        <v>0</v>
      </c>
      <c r="AV376" s="26">
        <f>AM376</f>
        <v>795</v>
      </c>
      <c r="AW376" s="26">
        <f>AV376-BE376</f>
        <v>795</v>
      </c>
      <c r="AX376" s="26">
        <f>AW376-BF376</f>
        <v>795</v>
      </c>
      <c r="AY376" s="26">
        <f>AX376-BG376</f>
        <v>795</v>
      </c>
      <c r="AZ376" s="26">
        <f>AY376-BH376</f>
        <v>795</v>
      </c>
      <c r="BA376" s="26">
        <f>AZ376-BI376</f>
        <v>795</v>
      </c>
      <c r="BB376" s="26">
        <f>BA376-BJ376</f>
        <v>795</v>
      </c>
      <c r="BC376" s="26">
        <f>BB376-BK376</f>
        <v>795</v>
      </c>
      <c r="BD376" s="26">
        <f>BC376-BL376</f>
        <v>795</v>
      </c>
      <c r="BE376" s="26">
        <f>IF(AV376&gt;0.005,MIN(AV376,INDEX($AN376:$AU376,1,B$32)),0)</f>
        <v>0</v>
      </c>
      <c r="BF376" s="26">
        <f>IF(AW376&gt;0.005,MIN(AW376,INDEX($AN376:$AU376,1,C$32)),0)</f>
        <v>0</v>
      </c>
      <c r="BG376" s="26">
        <f>IF(AX376&gt;0.005,MIN(AX376,INDEX($AN376:$AU376,1,D$32)),0)</f>
        <v>0</v>
      </c>
      <c r="BH376" s="26">
        <f>IF(AY376&gt;0.005,MIN(AY376,INDEX($AN376:$AU376,1,E$32)),0)</f>
        <v>0</v>
      </c>
      <c r="BI376" s="26">
        <f>IF(AZ376&gt;0.005,MIN(AZ376,INDEX($AN376:$AU376,1,F$32)),0)</f>
        <v>0</v>
      </c>
      <c r="BJ376" s="26">
        <f>IF(BA376&gt;0.005,MIN(BA376,INDEX($AN376:$AU376,1,G$32)),0)</f>
        <v>0</v>
      </c>
      <c r="BK376" s="26">
        <f>IF(BB376&gt;0.005,MIN(BB376,INDEX($AN376:$AU376,1,H$32)),0)</f>
        <v>0</v>
      </c>
      <c r="BL376" s="26">
        <f>IF(BC376&gt;0.005,MIN(BC376,INDEX($AN376:$AU376,1,I$32)),0)</f>
        <v>0</v>
      </c>
      <c r="BM376" s="27">
        <f>IF(M376-J376&gt;0.005,1,0)</f>
        <v>0</v>
      </c>
    </row>
    <row r="377">
      <c r="A377" s="14" t="n">
        <v>341</v>
      </c>
      <c r="B377" s="26">
        <f>IF(AN377-INDEX($BE377:$BL377,1,$J$22)&lt;0.5,0,AN377-INDEX($BE377:$BL377,1,$J$22))</f>
        <v>0</v>
      </c>
      <c r="C377" s="26">
        <f>IF(AO377-INDEX($BE377:$BL377,1,$J$23)&lt;0.5,0,AO377-INDEX($BE377:$BL377,1,$J$23))</f>
        <v>0</v>
      </c>
      <c r="D377" s="26">
        <f>IF(AP377-INDEX($BE377:$BL377,1,$J$24)&lt;0.5,0,AP377-INDEX($BE377:$BL377,1,$J$24))</f>
        <v>0</v>
      </c>
      <c r="E377" s="26">
        <f>IF(AQ377-INDEX($BE377:$BL377,1,$J$25)&lt;0.5,0,AQ377-INDEX($BE377:$BL377,1,$J$25))</f>
        <v>0</v>
      </c>
      <c r="F377" s="26">
        <f>IF(AR377-INDEX($BE377:$BL377,1,$J$26)&lt;0.5,0,AR377-INDEX($BE377:$BL377,1,$J$26))</f>
        <v>0</v>
      </c>
      <c r="G377" s="26">
        <f>IF(AS377-INDEX($BE377:$BL377,1,$J$27)&lt;0.5,0,AS377-INDEX($BE377:$BL377,1,$J$27))</f>
        <v>0</v>
      </c>
      <c r="H377" s="26">
        <f>IF(AT377-INDEX($BE377:$BL377,1,$J$28)&lt;0.5,0,AT377-INDEX($BE377:$BL377,1,$J$28))</f>
        <v>0</v>
      </c>
      <c r="I377" s="26">
        <f>IF(AU377-INDEX($BE377:$BL377,1,$J$29)&lt;0.5,0,AU377-INDEX($BE377:$BL377,1,$J$29))</f>
        <v>0</v>
      </c>
      <c r="J377" s="13">
        <f>SUM(B377:I377)</f>
        <v>0</v>
      </c>
      <c r="K377" s="26">
        <f>SUM(O377:V377)</f>
        <v>0</v>
      </c>
      <c r="L377" s="26">
        <f>SUM(W377:AD377)+SUM(BE377:BL377)</f>
        <v>0</v>
      </c>
      <c r="M377" s="26">
        <f>J376</f>
        <v>0</v>
      </c>
      <c r="N377" s="27">
        <f>IF(M377&gt;0,1,0)</f>
        <v>0</v>
      </c>
      <c r="O377" s="26">
        <f>B376*$B$12/1200</f>
        <v>0</v>
      </c>
      <c r="P377" s="26">
        <f>C376*$C$12/1200</f>
        <v>0</v>
      </c>
      <c r="Q377" s="26">
        <f>D376*$D$12/1200</f>
        <v>0</v>
      </c>
      <c r="R377" s="26">
        <f>E376*$E$12/1200</f>
        <v>0</v>
      </c>
      <c r="S377" s="26">
        <f>F376*$F$12/1200</f>
        <v>0</v>
      </c>
      <c r="T377" s="26">
        <f>G376*$G$12/1200</f>
        <v>0</v>
      </c>
      <c r="U377" s="26">
        <f>H376*$H$12/1200</f>
        <v>0</v>
      </c>
      <c r="V377" s="26">
        <f>I376*$I$12/1200</f>
        <v>0</v>
      </c>
      <c r="W377" s="26">
        <f>IF(B376&gt;0,MIN($B$13,B376+O377,AE377),0)</f>
        <v>0</v>
      </c>
      <c r="X377" s="26">
        <f>IF(C376&gt;0,MIN($C$13,C376+P377,AF377),0)</f>
        <v>0</v>
      </c>
      <c r="Y377" s="26">
        <f>IF(D376&gt;0,MIN($D$13,D376+Q377,AG377),0)</f>
        <v>0</v>
      </c>
      <c r="Z377" s="26">
        <f>IF(E376&gt;0,MIN($E$13,E376+R377,AH377),0)</f>
        <v>0</v>
      </c>
      <c r="AA377" s="26">
        <f>IF(F376&gt;0,MIN($F$13,F376+S377,AI377),0)</f>
        <v>0</v>
      </c>
      <c r="AB377" s="26">
        <f>IF(G376&gt;0,MIN($G$13,G376+T377,AJ377),0)</f>
        <v>0</v>
      </c>
      <c r="AC377" s="26">
        <f>IF(H376&gt;0,MIN($H$13,H376+U377,AK377),0)</f>
        <v>0</v>
      </c>
      <c r="AD377" s="26">
        <f>IF(I376&gt;0,MIN($I$13,I376+V377,AL377),0)</f>
        <v>0</v>
      </c>
      <c r="AE377" s="26">
        <f>$B$19</f>
        <v>795</v>
      </c>
      <c r="AF377" s="26">
        <f>AE377-W377</f>
        <v>795</v>
      </c>
      <c r="AG377" s="26">
        <f>AF377-X377</f>
        <v>795</v>
      </c>
      <c r="AH377" s="26">
        <f>AG377-Y377</f>
        <v>795</v>
      </c>
      <c r="AI377" s="26">
        <f>AH377-Z377</f>
        <v>795</v>
      </c>
      <c r="AJ377" s="26">
        <f>AI377-AA377</f>
        <v>795</v>
      </c>
      <c r="AK377" s="26">
        <f>AJ377-AB377</f>
        <v>795</v>
      </c>
      <c r="AL377" s="26">
        <f>AK377-AC377</f>
        <v>795</v>
      </c>
      <c r="AM377" s="26">
        <f>AL377-AD377</f>
        <v>795</v>
      </c>
      <c r="AN377" s="26">
        <f>B376+O377-W377</f>
        <v>0</v>
      </c>
      <c r="AO377" s="26">
        <f>C376+P377-X377</f>
        <v>0</v>
      </c>
      <c r="AP377" s="26">
        <f>D376+Q377-Y377</f>
        <v>0</v>
      </c>
      <c r="AQ377" s="26">
        <f>E376+R377-Z377</f>
        <v>0</v>
      </c>
      <c r="AR377" s="26">
        <f>F376+S377-AA377</f>
        <v>0</v>
      </c>
      <c r="AS377" s="26">
        <f>G376+T377-AB377</f>
        <v>0</v>
      </c>
      <c r="AT377" s="26">
        <f>H376+U377-AC377</f>
        <v>0</v>
      </c>
      <c r="AU377" s="26">
        <f>I376+V377-AD377</f>
        <v>0</v>
      </c>
      <c r="AV377" s="26">
        <f>AM377</f>
        <v>795</v>
      </c>
      <c r="AW377" s="26">
        <f>AV377-BE377</f>
        <v>795</v>
      </c>
      <c r="AX377" s="26">
        <f>AW377-BF377</f>
        <v>795</v>
      </c>
      <c r="AY377" s="26">
        <f>AX377-BG377</f>
        <v>795</v>
      </c>
      <c r="AZ377" s="26">
        <f>AY377-BH377</f>
        <v>795</v>
      </c>
      <c r="BA377" s="26">
        <f>AZ377-BI377</f>
        <v>795</v>
      </c>
      <c r="BB377" s="26">
        <f>BA377-BJ377</f>
        <v>795</v>
      </c>
      <c r="BC377" s="26">
        <f>BB377-BK377</f>
        <v>795</v>
      </c>
      <c r="BD377" s="26">
        <f>BC377-BL377</f>
        <v>795</v>
      </c>
      <c r="BE377" s="26">
        <f>IF(AV377&gt;0.005,MIN(AV377,INDEX($AN377:$AU377,1,B$32)),0)</f>
        <v>0</v>
      </c>
      <c r="BF377" s="26">
        <f>IF(AW377&gt;0.005,MIN(AW377,INDEX($AN377:$AU377,1,C$32)),0)</f>
        <v>0</v>
      </c>
      <c r="BG377" s="26">
        <f>IF(AX377&gt;0.005,MIN(AX377,INDEX($AN377:$AU377,1,D$32)),0)</f>
        <v>0</v>
      </c>
      <c r="BH377" s="26">
        <f>IF(AY377&gt;0.005,MIN(AY377,INDEX($AN377:$AU377,1,E$32)),0)</f>
        <v>0</v>
      </c>
      <c r="BI377" s="26">
        <f>IF(AZ377&gt;0.005,MIN(AZ377,INDEX($AN377:$AU377,1,F$32)),0)</f>
        <v>0</v>
      </c>
      <c r="BJ377" s="26">
        <f>IF(BA377&gt;0.005,MIN(BA377,INDEX($AN377:$AU377,1,G$32)),0)</f>
        <v>0</v>
      </c>
      <c r="BK377" s="26">
        <f>IF(BB377&gt;0.005,MIN(BB377,INDEX($AN377:$AU377,1,H$32)),0)</f>
        <v>0</v>
      </c>
      <c r="BL377" s="26">
        <f>IF(BC377&gt;0.005,MIN(BC377,INDEX($AN377:$AU377,1,I$32)),0)</f>
        <v>0</v>
      </c>
      <c r="BM377" s="27">
        <f>IF(M377-J377&gt;0.005,1,0)</f>
        <v>0</v>
      </c>
    </row>
    <row r="378">
      <c r="A378" s="14" t="n">
        <v>342</v>
      </c>
      <c r="B378" s="26">
        <f>IF(AN378-INDEX($BE378:$BL378,1,$J$22)&lt;0.5,0,AN378-INDEX($BE378:$BL378,1,$J$22))</f>
        <v>0</v>
      </c>
      <c r="C378" s="26">
        <f>IF(AO378-INDEX($BE378:$BL378,1,$J$23)&lt;0.5,0,AO378-INDEX($BE378:$BL378,1,$J$23))</f>
        <v>0</v>
      </c>
      <c r="D378" s="26">
        <f>IF(AP378-INDEX($BE378:$BL378,1,$J$24)&lt;0.5,0,AP378-INDEX($BE378:$BL378,1,$J$24))</f>
        <v>0</v>
      </c>
      <c r="E378" s="26">
        <f>IF(AQ378-INDEX($BE378:$BL378,1,$J$25)&lt;0.5,0,AQ378-INDEX($BE378:$BL378,1,$J$25))</f>
        <v>0</v>
      </c>
      <c r="F378" s="26">
        <f>IF(AR378-INDEX($BE378:$BL378,1,$J$26)&lt;0.5,0,AR378-INDEX($BE378:$BL378,1,$J$26))</f>
        <v>0</v>
      </c>
      <c r="G378" s="26">
        <f>IF(AS378-INDEX($BE378:$BL378,1,$J$27)&lt;0.5,0,AS378-INDEX($BE378:$BL378,1,$J$27))</f>
        <v>0</v>
      </c>
      <c r="H378" s="26">
        <f>IF(AT378-INDEX($BE378:$BL378,1,$J$28)&lt;0.5,0,AT378-INDEX($BE378:$BL378,1,$J$28))</f>
        <v>0</v>
      </c>
      <c r="I378" s="26">
        <f>IF(AU378-INDEX($BE378:$BL378,1,$J$29)&lt;0.5,0,AU378-INDEX($BE378:$BL378,1,$J$29))</f>
        <v>0</v>
      </c>
      <c r="J378" s="13">
        <f>SUM(B378:I378)</f>
        <v>0</v>
      </c>
      <c r="K378" s="26">
        <f>SUM(O378:V378)</f>
        <v>0</v>
      </c>
      <c r="L378" s="26">
        <f>SUM(W378:AD378)+SUM(BE378:BL378)</f>
        <v>0</v>
      </c>
      <c r="M378" s="26">
        <f>J377</f>
        <v>0</v>
      </c>
      <c r="N378" s="27">
        <f>IF(M378&gt;0,1,0)</f>
        <v>0</v>
      </c>
      <c r="O378" s="26">
        <f>B377*$B$12/1200</f>
        <v>0</v>
      </c>
      <c r="P378" s="26">
        <f>C377*$C$12/1200</f>
        <v>0</v>
      </c>
      <c r="Q378" s="26">
        <f>D377*$D$12/1200</f>
        <v>0</v>
      </c>
      <c r="R378" s="26">
        <f>E377*$E$12/1200</f>
        <v>0</v>
      </c>
      <c r="S378" s="26">
        <f>F377*$F$12/1200</f>
        <v>0</v>
      </c>
      <c r="T378" s="26">
        <f>G377*$G$12/1200</f>
        <v>0</v>
      </c>
      <c r="U378" s="26">
        <f>H377*$H$12/1200</f>
        <v>0</v>
      </c>
      <c r="V378" s="26">
        <f>I377*$I$12/1200</f>
        <v>0</v>
      </c>
      <c r="W378" s="26">
        <f>IF(B377&gt;0,MIN($B$13,B377+O378,AE378),0)</f>
        <v>0</v>
      </c>
      <c r="X378" s="26">
        <f>IF(C377&gt;0,MIN($C$13,C377+P378,AF378),0)</f>
        <v>0</v>
      </c>
      <c r="Y378" s="26">
        <f>IF(D377&gt;0,MIN($D$13,D377+Q378,AG378),0)</f>
        <v>0</v>
      </c>
      <c r="Z378" s="26">
        <f>IF(E377&gt;0,MIN($E$13,E377+R378,AH378),0)</f>
        <v>0</v>
      </c>
      <c r="AA378" s="26">
        <f>IF(F377&gt;0,MIN($F$13,F377+S378,AI378),0)</f>
        <v>0</v>
      </c>
      <c r="AB378" s="26">
        <f>IF(G377&gt;0,MIN($G$13,G377+T378,AJ378),0)</f>
        <v>0</v>
      </c>
      <c r="AC378" s="26">
        <f>IF(H377&gt;0,MIN($H$13,H377+U378,AK378),0)</f>
        <v>0</v>
      </c>
      <c r="AD378" s="26">
        <f>IF(I377&gt;0,MIN($I$13,I377+V378,AL378),0)</f>
        <v>0</v>
      </c>
      <c r="AE378" s="26">
        <f>$B$19</f>
        <v>795</v>
      </c>
      <c r="AF378" s="26">
        <f>AE378-W378</f>
        <v>795</v>
      </c>
      <c r="AG378" s="26">
        <f>AF378-X378</f>
        <v>795</v>
      </c>
      <c r="AH378" s="26">
        <f>AG378-Y378</f>
        <v>795</v>
      </c>
      <c r="AI378" s="26">
        <f>AH378-Z378</f>
        <v>795</v>
      </c>
      <c r="AJ378" s="26">
        <f>AI378-AA378</f>
        <v>795</v>
      </c>
      <c r="AK378" s="26">
        <f>AJ378-AB378</f>
        <v>795</v>
      </c>
      <c r="AL378" s="26">
        <f>AK378-AC378</f>
        <v>795</v>
      </c>
      <c r="AM378" s="26">
        <f>AL378-AD378</f>
        <v>795</v>
      </c>
      <c r="AN378" s="26">
        <f>B377+O378-W378</f>
        <v>0</v>
      </c>
      <c r="AO378" s="26">
        <f>C377+P378-X378</f>
        <v>0</v>
      </c>
      <c r="AP378" s="26">
        <f>D377+Q378-Y378</f>
        <v>0</v>
      </c>
      <c r="AQ378" s="26">
        <f>E377+R378-Z378</f>
        <v>0</v>
      </c>
      <c r="AR378" s="26">
        <f>F377+S378-AA378</f>
        <v>0</v>
      </c>
      <c r="AS378" s="26">
        <f>G377+T378-AB378</f>
        <v>0</v>
      </c>
      <c r="AT378" s="26">
        <f>H377+U378-AC378</f>
        <v>0</v>
      </c>
      <c r="AU378" s="26">
        <f>I377+V378-AD378</f>
        <v>0</v>
      </c>
      <c r="AV378" s="26">
        <f>AM378</f>
        <v>795</v>
      </c>
      <c r="AW378" s="26">
        <f>AV378-BE378</f>
        <v>795</v>
      </c>
      <c r="AX378" s="26">
        <f>AW378-BF378</f>
        <v>795</v>
      </c>
      <c r="AY378" s="26">
        <f>AX378-BG378</f>
        <v>795</v>
      </c>
      <c r="AZ378" s="26">
        <f>AY378-BH378</f>
        <v>795</v>
      </c>
      <c r="BA378" s="26">
        <f>AZ378-BI378</f>
        <v>795</v>
      </c>
      <c r="BB378" s="26">
        <f>BA378-BJ378</f>
        <v>795</v>
      </c>
      <c r="BC378" s="26">
        <f>BB378-BK378</f>
        <v>795</v>
      </c>
      <c r="BD378" s="26">
        <f>BC378-BL378</f>
        <v>795</v>
      </c>
      <c r="BE378" s="26">
        <f>IF(AV378&gt;0.005,MIN(AV378,INDEX($AN378:$AU378,1,B$32)),0)</f>
        <v>0</v>
      </c>
      <c r="BF378" s="26">
        <f>IF(AW378&gt;0.005,MIN(AW378,INDEX($AN378:$AU378,1,C$32)),0)</f>
        <v>0</v>
      </c>
      <c r="BG378" s="26">
        <f>IF(AX378&gt;0.005,MIN(AX378,INDEX($AN378:$AU378,1,D$32)),0)</f>
        <v>0</v>
      </c>
      <c r="BH378" s="26">
        <f>IF(AY378&gt;0.005,MIN(AY378,INDEX($AN378:$AU378,1,E$32)),0)</f>
        <v>0</v>
      </c>
      <c r="BI378" s="26">
        <f>IF(AZ378&gt;0.005,MIN(AZ378,INDEX($AN378:$AU378,1,F$32)),0)</f>
        <v>0</v>
      </c>
      <c r="BJ378" s="26">
        <f>IF(BA378&gt;0.005,MIN(BA378,INDEX($AN378:$AU378,1,G$32)),0)</f>
        <v>0</v>
      </c>
      <c r="BK378" s="26">
        <f>IF(BB378&gt;0.005,MIN(BB378,INDEX($AN378:$AU378,1,H$32)),0)</f>
        <v>0</v>
      </c>
      <c r="BL378" s="26">
        <f>IF(BC378&gt;0.005,MIN(BC378,INDEX($AN378:$AU378,1,I$32)),0)</f>
        <v>0</v>
      </c>
      <c r="BM378" s="27">
        <f>IF(M378-J378&gt;0.005,1,0)</f>
        <v>0</v>
      </c>
    </row>
    <row r="379">
      <c r="A379" s="14" t="n">
        <v>343</v>
      </c>
      <c r="B379" s="26">
        <f>IF(AN379-INDEX($BE379:$BL379,1,$J$22)&lt;0.5,0,AN379-INDEX($BE379:$BL379,1,$J$22))</f>
        <v>0</v>
      </c>
      <c r="C379" s="26">
        <f>IF(AO379-INDEX($BE379:$BL379,1,$J$23)&lt;0.5,0,AO379-INDEX($BE379:$BL379,1,$J$23))</f>
        <v>0</v>
      </c>
      <c r="D379" s="26">
        <f>IF(AP379-INDEX($BE379:$BL379,1,$J$24)&lt;0.5,0,AP379-INDEX($BE379:$BL379,1,$J$24))</f>
        <v>0</v>
      </c>
      <c r="E379" s="26">
        <f>IF(AQ379-INDEX($BE379:$BL379,1,$J$25)&lt;0.5,0,AQ379-INDEX($BE379:$BL379,1,$J$25))</f>
        <v>0</v>
      </c>
      <c r="F379" s="26">
        <f>IF(AR379-INDEX($BE379:$BL379,1,$J$26)&lt;0.5,0,AR379-INDEX($BE379:$BL379,1,$J$26))</f>
        <v>0</v>
      </c>
      <c r="G379" s="26">
        <f>IF(AS379-INDEX($BE379:$BL379,1,$J$27)&lt;0.5,0,AS379-INDEX($BE379:$BL379,1,$J$27))</f>
        <v>0</v>
      </c>
      <c r="H379" s="26">
        <f>IF(AT379-INDEX($BE379:$BL379,1,$J$28)&lt;0.5,0,AT379-INDEX($BE379:$BL379,1,$J$28))</f>
        <v>0</v>
      </c>
      <c r="I379" s="26">
        <f>IF(AU379-INDEX($BE379:$BL379,1,$J$29)&lt;0.5,0,AU379-INDEX($BE379:$BL379,1,$J$29))</f>
        <v>0</v>
      </c>
      <c r="J379" s="13">
        <f>SUM(B379:I379)</f>
        <v>0</v>
      </c>
      <c r="K379" s="26">
        <f>SUM(O379:V379)</f>
        <v>0</v>
      </c>
      <c r="L379" s="26">
        <f>SUM(W379:AD379)+SUM(BE379:BL379)</f>
        <v>0</v>
      </c>
      <c r="M379" s="26">
        <f>J378</f>
        <v>0</v>
      </c>
      <c r="N379" s="27">
        <f>IF(M379&gt;0,1,0)</f>
        <v>0</v>
      </c>
      <c r="O379" s="26">
        <f>B378*$B$12/1200</f>
        <v>0</v>
      </c>
      <c r="P379" s="26">
        <f>C378*$C$12/1200</f>
        <v>0</v>
      </c>
      <c r="Q379" s="26">
        <f>D378*$D$12/1200</f>
        <v>0</v>
      </c>
      <c r="R379" s="26">
        <f>E378*$E$12/1200</f>
        <v>0</v>
      </c>
      <c r="S379" s="26">
        <f>F378*$F$12/1200</f>
        <v>0</v>
      </c>
      <c r="T379" s="26">
        <f>G378*$G$12/1200</f>
        <v>0</v>
      </c>
      <c r="U379" s="26">
        <f>H378*$H$12/1200</f>
        <v>0</v>
      </c>
      <c r="V379" s="26">
        <f>I378*$I$12/1200</f>
        <v>0</v>
      </c>
      <c r="W379" s="26">
        <f>IF(B378&gt;0,MIN($B$13,B378+O379,AE379),0)</f>
        <v>0</v>
      </c>
      <c r="X379" s="26">
        <f>IF(C378&gt;0,MIN($C$13,C378+P379,AF379),0)</f>
        <v>0</v>
      </c>
      <c r="Y379" s="26">
        <f>IF(D378&gt;0,MIN($D$13,D378+Q379,AG379),0)</f>
        <v>0</v>
      </c>
      <c r="Z379" s="26">
        <f>IF(E378&gt;0,MIN($E$13,E378+R379,AH379),0)</f>
        <v>0</v>
      </c>
      <c r="AA379" s="26">
        <f>IF(F378&gt;0,MIN($F$13,F378+S379,AI379),0)</f>
        <v>0</v>
      </c>
      <c r="AB379" s="26">
        <f>IF(G378&gt;0,MIN($G$13,G378+T379,AJ379),0)</f>
        <v>0</v>
      </c>
      <c r="AC379" s="26">
        <f>IF(H378&gt;0,MIN($H$13,H378+U379,AK379),0)</f>
        <v>0</v>
      </c>
      <c r="AD379" s="26">
        <f>IF(I378&gt;0,MIN($I$13,I378+V379,AL379),0)</f>
        <v>0</v>
      </c>
      <c r="AE379" s="26">
        <f>$B$19</f>
        <v>795</v>
      </c>
      <c r="AF379" s="26">
        <f>AE379-W379</f>
        <v>795</v>
      </c>
      <c r="AG379" s="26">
        <f>AF379-X379</f>
        <v>795</v>
      </c>
      <c r="AH379" s="26">
        <f>AG379-Y379</f>
        <v>795</v>
      </c>
      <c r="AI379" s="26">
        <f>AH379-Z379</f>
        <v>795</v>
      </c>
      <c r="AJ379" s="26">
        <f>AI379-AA379</f>
        <v>795</v>
      </c>
      <c r="AK379" s="26">
        <f>AJ379-AB379</f>
        <v>795</v>
      </c>
      <c r="AL379" s="26">
        <f>AK379-AC379</f>
        <v>795</v>
      </c>
      <c r="AM379" s="26">
        <f>AL379-AD379</f>
        <v>795</v>
      </c>
      <c r="AN379" s="26">
        <f>B378+O379-W379</f>
        <v>0</v>
      </c>
      <c r="AO379" s="26">
        <f>C378+P379-X379</f>
        <v>0</v>
      </c>
      <c r="AP379" s="26">
        <f>D378+Q379-Y379</f>
        <v>0</v>
      </c>
      <c r="AQ379" s="26">
        <f>E378+R379-Z379</f>
        <v>0</v>
      </c>
      <c r="AR379" s="26">
        <f>F378+S379-AA379</f>
        <v>0</v>
      </c>
      <c r="AS379" s="26">
        <f>G378+T379-AB379</f>
        <v>0</v>
      </c>
      <c r="AT379" s="26">
        <f>H378+U379-AC379</f>
        <v>0</v>
      </c>
      <c r="AU379" s="26">
        <f>I378+V379-AD379</f>
        <v>0</v>
      </c>
      <c r="AV379" s="26">
        <f>AM379</f>
        <v>795</v>
      </c>
      <c r="AW379" s="26">
        <f>AV379-BE379</f>
        <v>795</v>
      </c>
      <c r="AX379" s="26">
        <f>AW379-BF379</f>
        <v>795</v>
      </c>
      <c r="AY379" s="26">
        <f>AX379-BG379</f>
        <v>795</v>
      </c>
      <c r="AZ379" s="26">
        <f>AY379-BH379</f>
        <v>795</v>
      </c>
      <c r="BA379" s="26">
        <f>AZ379-BI379</f>
        <v>795</v>
      </c>
      <c r="BB379" s="26">
        <f>BA379-BJ379</f>
        <v>795</v>
      </c>
      <c r="BC379" s="26">
        <f>BB379-BK379</f>
        <v>795</v>
      </c>
      <c r="BD379" s="26">
        <f>BC379-BL379</f>
        <v>795</v>
      </c>
      <c r="BE379" s="26">
        <f>IF(AV379&gt;0.005,MIN(AV379,INDEX($AN379:$AU379,1,B$32)),0)</f>
        <v>0</v>
      </c>
      <c r="BF379" s="26">
        <f>IF(AW379&gt;0.005,MIN(AW379,INDEX($AN379:$AU379,1,C$32)),0)</f>
        <v>0</v>
      </c>
      <c r="BG379" s="26">
        <f>IF(AX379&gt;0.005,MIN(AX379,INDEX($AN379:$AU379,1,D$32)),0)</f>
        <v>0</v>
      </c>
      <c r="BH379" s="26">
        <f>IF(AY379&gt;0.005,MIN(AY379,INDEX($AN379:$AU379,1,E$32)),0)</f>
        <v>0</v>
      </c>
      <c r="BI379" s="26">
        <f>IF(AZ379&gt;0.005,MIN(AZ379,INDEX($AN379:$AU379,1,F$32)),0)</f>
        <v>0</v>
      </c>
      <c r="BJ379" s="26">
        <f>IF(BA379&gt;0.005,MIN(BA379,INDEX($AN379:$AU379,1,G$32)),0)</f>
        <v>0</v>
      </c>
      <c r="BK379" s="26">
        <f>IF(BB379&gt;0.005,MIN(BB379,INDEX($AN379:$AU379,1,H$32)),0)</f>
        <v>0</v>
      </c>
      <c r="BL379" s="26">
        <f>IF(BC379&gt;0.005,MIN(BC379,INDEX($AN379:$AU379,1,I$32)),0)</f>
        <v>0</v>
      </c>
      <c r="BM379" s="27">
        <f>IF(M379-J379&gt;0.005,1,0)</f>
        <v>0</v>
      </c>
    </row>
    <row r="380">
      <c r="A380" s="14" t="n">
        <v>344</v>
      </c>
      <c r="B380" s="26">
        <f>IF(AN380-INDEX($BE380:$BL380,1,$J$22)&lt;0.5,0,AN380-INDEX($BE380:$BL380,1,$J$22))</f>
        <v>0</v>
      </c>
      <c r="C380" s="26">
        <f>IF(AO380-INDEX($BE380:$BL380,1,$J$23)&lt;0.5,0,AO380-INDEX($BE380:$BL380,1,$J$23))</f>
        <v>0</v>
      </c>
      <c r="D380" s="26">
        <f>IF(AP380-INDEX($BE380:$BL380,1,$J$24)&lt;0.5,0,AP380-INDEX($BE380:$BL380,1,$J$24))</f>
        <v>0</v>
      </c>
      <c r="E380" s="26">
        <f>IF(AQ380-INDEX($BE380:$BL380,1,$J$25)&lt;0.5,0,AQ380-INDEX($BE380:$BL380,1,$J$25))</f>
        <v>0</v>
      </c>
      <c r="F380" s="26">
        <f>IF(AR380-INDEX($BE380:$BL380,1,$J$26)&lt;0.5,0,AR380-INDEX($BE380:$BL380,1,$J$26))</f>
        <v>0</v>
      </c>
      <c r="G380" s="26">
        <f>IF(AS380-INDEX($BE380:$BL380,1,$J$27)&lt;0.5,0,AS380-INDEX($BE380:$BL380,1,$J$27))</f>
        <v>0</v>
      </c>
      <c r="H380" s="26">
        <f>IF(AT380-INDEX($BE380:$BL380,1,$J$28)&lt;0.5,0,AT380-INDEX($BE380:$BL380,1,$J$28))</f>
        <v>0</v>
      </c>
      <c r="I380" s="26">
        <f>IF(AU380-INDEX($BE380:$BL380,1,$J$29)&lt;0.5,0,AU380-INDEX($BE380:$BL380,1,$J$29))</f>
        <v>0</v>
      </c>
      <c r="J380" s="13">
        <f>SUM(B380:I380)</f>
        <v>0</v>
      </c>
      <c r="K380" s="26">
        <f>SUM(O380:V380)</f>
        <v>0</v>
      </c>
      <c r="L380" s="26">
        <f>SUM(W380:AD380)+SUM(BE380:BL380)</f>
        <v>0</v>
      </c>
      <c r="M380" s="26">
        <f>J379</f>
        <v>0</v>
      </c>
      <c r="N380" s="27">
        <f>IF(M380&gt;0,1,0)</f>
        <v>0</v>
      </c>
      <c r="O380" s="26">
        <f>B379*$B$12/1200</f>
        <v>0</v>
      </c>
      <c r="P380" s="26">
        <f>C379*$C$12/1200</f>
        <v>0</v>
      </c>
      <c r="Q380" s="26">
        <f>D379*$D$12/1200</f>
        <v>0</v>
      </c>
      <c r="R380" s="26">
        <f>E379*$E$12/1200</f>
        <v>0</v>
      </c>
      <c r="S380" s="26">
        <f>F379*$F$12/1200</f>
        <v>0</v>
      </c>
      <c r="T380" s="26">
        <f>G379*$G$12/1200</f>
        <v>0</v>
      </c>
      <c r="U380" s="26">
        <f>H379*$H$12/1200</f>
        <v>0</v>
      </c>
      <c r="V380" s="26">
        <f>I379*$I$12/1200</f>
        <v>0</v>
      </c>
      <c r="W380" s="26">
        <f>IF(B379&gt;0,MIN($B$13,B379+O380,AE380),0)</f>
        <v>0</v>
      </c>
      <c r="X380" s="26">
        <f>IF(C379&gt;0,MIN($C$13,C379+P380,AF380),0)</f>
        <v>0</v>
      </c>
      <c r="Y380" s="26">
        <f>IF(D379&gt;0,MIN($D$13,D379+Q380,AG380),0)</f>
        <v>0</v>
      </c>
      <c r="Z380" s="26">
        <f>IF(E379&gt;0,MIN($E$13,E379+R380,AH380),0)</f>
        <v>0</v>
      </c>
      <c r="AA380" s="26">
        <f>IF(F379&gt;0,MIN($F$13,F379+S380,AI380),0)</f>
        <v>0</v>
      </c>
      <c r="AB380" s="26">
        <f>IF(G379&gt;0,MIN($G$13,G379+T380,AJ380),0)</f>
        <v>0</v>
      </c>
      <c r="AC380" s="26">
        <f>IF(H379&gt;0,MIN($H$13,H379+U380,AK380),0)</f>
        <v>0</v>
      </c>
      <c r="AD380" s="26">
        <f>IF(I379&gt;0,MIN($I$13,I379+V380,AL380),0)</f>
        <v>0</v>
      </c>
      <c r="AE380" s="26">
        <f>$B$19</f>
        <v>795</v>
      </c>
      <c r="AF380" s="26">
        <f>AE380-W380</f>
        <v>795</v>
      </c>
      <c r="AG380" s="26">
        <f>AF380-X380</f>
        <v>795</v>
      </c>
      <c r="AH380" s="26">
        <f>AG380-Y380</f>
        <v>795</v>
      </c>
      <c r="AI380" s="26">
        <f>AH380-Z380</f>
        <v>795</v>
      </c>
      <c r="AJ380" s="26">
        <f>AI380-AA380</f>
        <v>795</v>
      </c>
      <c r="AK380" s="26">
        <f>AJ380-AB380</f>
        <v>795</v>
      </c>
      <c r="AL380" s="26">
        <f>AK380-AC380</f>
        <v>795</v>
      </c>
      <c r="AM380" s="26">
        <f>AL380-AD380</f>
        <v>795</v>
      </c>
      <c r="AN380" s="26">
        <f>B379+O380-W380</f>
        <v>0</v>
      </c>
      <c r="AO380" s="26">
        <f>C379+P380-X380</f>
        <v>0</v>
      </c>
      <c r="AP380" s="26">
        <f>D379+Q380-Y380</f>
        <v>0</v>
      </c>
      <c r="AQ380" s="26">
        <f>E379+R380-Z380</f>
        <v>0</v>
      </c>
      <c r="AR380" s="26">
        <f>F379+S380-AA380</f>
        <v>0</v>
      </c>
      <c r="AS380" s="26">
        <f>G379+T380-AB380</f>
        <v>0</v>
      </c>
      <c r="AT380" s="26">
        <f>H379+U380-AC380</f>
        <v>0</v>
      </c>
      <c r="AU380" s="26">
        <f>I379+V380-AD380</f>
        <v>0</v>
      </c>
      <c r="AV380" s="26">
        <f>AM380</f>
        <v>795</v>
      </c>
      <c r="AW380" s="26">
        <f>AV380-BE380</f>
        <v>795</v>
      </c>
      <c r="AX380" s="26">
        <f>AW380-BF380</f>
        <v>795</v>
      </c>
      <c r="AY380" s="26">
        <f>AX380-BG380</f>
        <v>795</v>
      </c>
      <c r="AZ380" s="26">
        <f>AY380-BH380</f>
        <v>795</v>
      </c>
      <c r="BA380" s="26">
        <f>AZ380-BI380</f>
        <v>795</v>
      </c>
      <c r="BB380" s="26">
        <f>BA380-BJ380</f>
        <v>795</v>
      </c>
      <c r="BC380" s="26">
        <f>BB380-BK380</f>
        <v>795</v>
      </c>
      <c r="BD380" s="26">
        <f>BC380-BL380</f>
        <v>795</v>
      </c>
      <c r="BE380" s="26">
        <f>IF(AV380&gt;0.005,MIN(AV380,INDEX($AN380:$AU380,1,B$32)),0)</f>
        <v>0</v>
      </c>
      <c r="BF380" s="26">
        <f>IF(AW380&gt;0.005,MIN(AW380,INDEX($AN380:$AU380,1,C$32)),0)</f>
        <v>0</v>
      </c>
      <c r="BG380" s="26">
        <f>IF(AX380&gt;0.005,MIN(AX380,INDEX($AN380:$AU380,1,D$32)),0)</f>
        <v>0</v>
      </c>
      <c r="BH380" s="26">
        <f>IF(AY380&gt;0.005,MIN(AY380,INDEX($AN380:$AU380,1,E$32)),0)</f>
        <v>0</v>
      </c>
      <c r="BI380" s="26">
        <f>IF(AZ380&gt;0.005,MIN(AZ380,INDEX($AN380:$AU380,1,F$32)),0)</f>
        <v>0</v>
      </c>
      <c r="BJ380" s="26">
        <f>IF(BA380&gt;0.005,MIN(BA380,INDEX($AN380:$AU380,1,G$32)),0)</f>
        <v>0</v>
      </c>
      <c r="BK380" s="26">
        <f>IF(BB380&gt;0.005,MIN(BB380,INDEX($AN380:$AU380,1,H$32)),0)</f>
        <v>0</v>
      </c>
      <c r="BL380" s="26">
        <f>IF(BC380&gt;0.005,MIN(BC380,INDEX($AN380:$AU380,1,I$32)),0)</f>
        <v>0</v>
      </c>
      <c r="BM380" s="27">
        <f>IF(M380-J380&gt;0.005,1,0)</f>
        <v>0</v>
      </c>
    </row>
    <row r="381">
      <c r="A381" s="14" t="n">
        <v>345</v>
      </c>
      <c r="B381" s="26">
        <f>IF(AN381-INDEX($BE381:$BL381,1,$J$22)&lt;0.5,0,AN381-INDEX($BE381:$BL381,1,$J$22))</f>
        <v>0</v>
      </c>
      <c r="C381" s="26">
        <f>IF(AO381-INDEX($BE381:$BL381,1,$J$23)&lt;0.5,0,AO381-INDEX($BE381:$BL381,1,$J$23))</f>
        <v>0</v>
      </c>
      <c r="D381" s="26">
        <f>IF(AP381-INDEX($BE381:$BL381,1,$J$24)&lt;0.5,0,AP381-INDEX($BE381:$BL381,1,$J$24))</f>
        <v>0</v>
      </c>
      <c r="E381" s="26">
        <f>IF(AQ381-INDEX($BE381:$BL381,1,$J$25)&lt;0.5,0,AQ381-INDEX($BE381:$BL381,1,$J$25))</f>
        <v>0</v>
      </c>
      <c r="F381" s="26">
        <f>IF(AR381-INDEX($BE381:$BL381,1,$J$26)&lt;0.5,0,AR381-INDEX($BE381:$BL381,1,$J$26))</f>
        <v>0</v>
      </c>
      <c r="G381" s="26">
        <f>IF(AS381-INDEX($BE381:$BL381,1,$J$27)&lt;0.5,0,AS381-INDEX($BE381:$BL381,1,$J$27))</f>
        <v>0</v>
      </c>
      <c r="H381" s="26">
        <f>IF(AT381-INDEX($BE381:$BL381,1,$J$28)&lt;0.5,0,AT381-INDEX($BE381:$BL381,1,$J$28))</f>
        <v>0</v>
      </c>
      <c r="I381" s="26">
        <f>IF(AU381-INDEX($BE381:$BL381,1,$J$29)&lt;0.5,0,AU381-INDEX($BE381:$BL381,1,$J$29))</f>
        <v>0</v>
      </c>
      <c r="J381" s="13">
        <f>SUM(B381:I381)</f>
        <v>0</v>
      </c>
      <c r="K381" s="26">
        <f>SUM(O381:V381)</f>
        <v>0</v>
      </c>
      <c r="L381" s="26">
        <f>SUM(W381:AD381)+SUM(BE381:BL381)</f>
        <v>0</v>
      </c>
      <c r="M381" s="26">
        <f>J380</f>
        <v>0</v>
      </c>
      <c r="N381" s="27">
        <f>IF(M381&gt;0,1,0)</f>
        <v>0</v>
      </c>
      <c r="O381" s="26">
        <f>B380*$B$12/1200</f>
        <v>0</v>
      </c>
      <c r="P381" s="26">
        <f>C380*$C$12/1200</f>
        <v>0</v>
      </c>
      <c r="Q381" s="26">
        <f>D380*$D$12/1200</f>
        <v>0</v>
      </c>
      <c r="R381" s="26">
        <f>E380*$E$12/1200</f>
        <v>0</v>
      </c>
      <c r="S381" s="26">
        <f>F380*$F$12/1200</f>
        <v>0</v>
      </c>
      <c r="T381" s="26">
        <f>G380*$G$12/1200</f>
        <v>0</v>
      </c>
      <c r="U381" s="26">
        <f>H380*$H$12/1200</f>
        <v>0</v>
      </c>
      <c r="V381" s="26">
        <f>I380*$I$12/1200</f>
        <v>0</v>
      </c>
      <c r="W381" s="26">
        <f>IF(B380&gt;0,MIN($B$13,B380+O381,AE381),0)</f>
        <v>0</v>
      </c>
      <c r="X381" s="26">
        <f>IF(C380&gt;0,MIN($C$13,C380+P381,AF381),0)</f>
        <v>0</v>
      </c>
      <c r="Y381" s="26">
        <f>IF(D380&gt;0,MIN($D$13,D380+Q381,AG381),0)</f>
        <v>0</v>
      </c>
      <c r="Z381" s="26">
        <f>IF(E380&gt;0,MIN($E$13,E380+R381,AH381),0)</f>
        <v>0</v>
      </c>
      <c r="AA381" s="26">
        <f>IF(F380&gt;0,MIN($F$13,F380+S381,AI381),0)</f>
        <v>0</v>
      </c>
      <c r="AB381" s="26">
        <f>IF(G380&gt;0,MIN($G$13,G380+T381,AJ381),0)</f>
        <v>0</v>
      </c>
      <c r="AC381" s="26">
        <f>IF(H380&gt;0,MIN($H$13,H380+U381,AK381),0)</f>
        <v>0</v>
      </c>
      <c r="AD381" s="26">
        <f>IF(I380&gt;0,MIN($I$13,I380+V381,AL381),0)</f>
        <v>0</v>
      </c>
      <c r="AE381" s="26">
        <f>$B$19</f>
        <v>795</v>
      </c>
      <c r="AF381" s="26">
        <f>AE381-W381</f>
        <v>795</v>
      </c>
      <c r="AG381" s="26">
        <f>AF381-X381</f>
        <v>795</v>
      </c>
      <c r="AH381" s="26">
        <f>AG381-Y381</f>
        <v>795</v>
      </c>
      <c r="AI381" s="26">
        <f>AH381-Z381</f>
        <v>795</v>
      </c>
      <c r="AJ381" s="26">
        <f>AI381-AA381</f>
        <v>795</v>
      </c>
      <c r="AK381" s="26">
        <f>AJ381-AB381</f>
        <v>795</v>
      </c>
      <c r="AL381" s="26">
        <f>AK381-AC381</f>
        <v>795</v>
      </c>
      <c r="AM381" s="26">
        <f>AL381-AD381</f>
        <v>795</v>
      </c>
      <c r="AN381" s="26">
        <f>B380+O381-W381</f>
        <v>0</v>
      </c>
      <c r="AO381" s="26">
        <f>C380+P381-X381</f>
        <v>0</v>
      </c>
      <c r="AP381" s="26">
        <f>D380+Q381-Y381</f>
        <v>0</v>
      </c>
      <c r="AQ381" s="26">
        <f>E380+R381-Z381</f>
        <v>0</v>
      </c>
      <c r="AR381" s="26">
        <f>F380+S381-AA381</f>
        <v>0</v>
      </c>
      <c r="AS381" s="26">
        <f>G380+T381-AB381</f>
        <v>0</v>
      </c>
      <c r="AT381" s="26">
        <f>H380+U381-AC381</f>
        <v>0</v>
      </c>
      <c r="AU381" s="26">
        <f>I380+V381-AD381</f>
        <v>0</v>
      </c>
      <c r="AV381" s="26">
        <f>AM381</f>
        <v>795</v>
      </c>
      <c r="AW381" s="26">
        <f>AV381-BE381</f>
        <v>795</v>
      </c>
      <c r="AX381" s="26">
        <f>AW381-BF381</f>
        <v>795</v>
      </c>
      <c r="AY381" s="26">
        <f>AX381-BG381</f>
        <v>795</v>
      </c>
      <c r="AZ381" s="26">
        <f>AY381-BH381</f>
        <v>795</v>
      </c>
      <c r="BA381" s="26">
        <f>AZ381-BI381</f>
        <v>795</v>
      </c>
      <c r="BB381" s="26">
        <f>BA381-BJ381</f>
        <v>795</v>
      </c>
      <c r="BC381" s="26">
        <f>BB381-BK381</f>
        <v>795</v>
      </c>
      <c r="BD381" s="26">
        <f>BC381-BL381</f>
        <v>795</v>
      </c>
      <c r="BE381" s="26">
        <f>IF(AV381&gt;0.005,MIN(AV381,INDEX($AN381:$AU381,1,B$32)),0)</f>
        <v>0</v>
      </c>
      <c r="BF381" s="26">
        <f>IF(AW381&gt;0.005,MIN(AW381,INDEX($AN381:$AU381,1,C$32)),0)</f>
        <v>0</v>
      </c>
      <c r="BG381" s="26">
        <f>IF(AX381&gt;0.005,MIN(AX381,INDEX($AN381:$AU381,1,D$32)),0)</f>
        <v>0</v>
      </c>
      <c r="BH381" s="26">
        <f>IF(AY381&gt;0.005,MIN(AY381,INDEX($AN381:$AU381,1,E$32)),0)</f>
        <v>0</v>
      </c>
      <c r="BI381" s="26">
        <f>IF(AZ381&gt;0.005,MIN(AZ381,INDEX($AN381:$AU381,1,F$32)),0)</f>
        <v>0</v>
      </c>
      <c r="BJ381" s="26">
        <f>IF(BA381&gt;0.005,MIN(BA381,INDEX($AN381:$AU381,1,G$32)),0)</f>
        <v>0</v>
      </c>
      <c r="BK381" s="26">
        <f>IF(BB381&gt;0.005,MIN(BB381,INDEX($AN381:$AU381,1,H$32)),0)</f>
        <v>0</v>
      </c>
      <c r="BL381" s="26">
        <f>IF(BC381&gt;0.005,MIN(BC381,INDEX($AN381:$AU381,1,I$32)),0)</f>
        <v>0</v>
      </c>
      <c r="BM381" s="27">
        <f>IF(M381-J381&gt;0.005,1,0)</f>
        <v>0</v>
      </c>
    </row>
    <row r="382">
      <c r="A382" s="14" t="n">
        <v>346</v>
      </c>
      <c r="B382" s="26">
        <f>IF(AN382-INDEX($BE382:$BL382,1,$J$22)&lt;0.5,0,AN382-INDEX($BE382:$BL382,1,$J$22))</f>
        <v>0</v>
      </c>
      <c r="C382" s="26">
        <f>IF(AO382-INDEX($BE382:$BL382,1,$J$23)&lt;0.5,0,AO382-INDEX($BE382:$BL382,1,$J$23))</f>
        <v>0</v>
      </c>
      <c r="D382" s="26">
        <f>IF(AP382-INDEX($BE382:$BL382,1,$J$24)&lt;0.5,0,AP382-INDEX($BE382:$BL382,1,$J$24))</f>
        <v>0</v>
      </c>
      <c r="E382" s="26">
        <f>IF(AQ382-INDEX($BE382:$BL382,1,$J$25)&lt;0.5,0,AQ382-INDEX($BE382:$BL382,1,$J$25))</f>
        <v>0</v>
      </c>
      <c r="F382" s="26">
        <f>IF(AR382-INDEX($BE382:$BL382,1,$J$26)&lt;0.5,0,AR382-INDEX($BE382:$BL382,1,$J$26))</f>
        <v>0</v>
      </c>
      <c r="G382" s="26">
        <f>IF(AS382-INDEX($BE382:$BL382,1,$J$27)&lt;0.5,0,AS382-INDEX($BE382:$BL382,1,$J$27))</f>
        <v>0</v>
      </c>
      <c r="H382" s="26">
        <f>IF(AT382-INDEX($BE382:$BL382,1,$J$28)&lt;0.5,0,AT382-INDEX($BE382:$BL382,1,$J$28))</f>
        <v>0</v>
      </c>
      <c r="I382" s="26">
        <f>IF(AU382-INDEX($BE382:$BL382,1,$J$29)&lt;0.5,0,AU382-INDEX($BE382:$BL382,1,$J$29))</f>
        <v>0</v>
      </c>
      <c r="J382" s="13">
        <f>SUM(B382:I382)</f>
        <v>0</v>
      </c>
      <c r="K382" s="26">
        <f>SUM(O382:V382)</f>
        <v>0</v>
      </c>
      <c r="L382" s="26">
        <f>SUM(W382:AD382)+SUM(BE382:BL382)</f>
        <v>0</v>
      </c>
      <c r="M382" s="26">
        <f>J381</f>
        <v>0</v>
      </c>
      <c r="N382" s="27">
        <f>IF(M382&gt;0,1,0)</f>
        <v>0</v>
      </c>
      <c r="O382" s="26">
        <f>B381*$B$12/1200</f>
        <v>0</v>
      </c>
      <c r="P382" s="26">
        <f>C381*$C$12/1200</f>
        <v>0</v>
      </c>
      <c r="Q382" s="26">
        <f>D381*$D$12/1200</f>
        <v>0</v>
      </c>
      <c r="R382" s="26">
        <f>E381*$E$12/1200</f>
        <v>0</v>
      </c>
      <c r="S382" s="26">
        <f>F381*$F$12/1200</f>
        <v>0</v>
      </c>
      <c r="T382" s="26">
        <f>G381*$G$12/1200</f>
        <v>0</v>
      </c>
      <c r="U382" s="26">
        <f>H381*$H$12/1200</f>
        <v>0</v>
      </c>
      <c r="V382" s="26">
        <f>I381*$I$12/1200</f>
        <v>0</v>
      </c>
      <c r="W382" s="26">
        <f>IF(B381&gt;0,MIN($B$13,B381+O382,AE382),0)</f>
        <v>0</v>
      </c>
      <c r="X382" s="26">
        <f>IF(C381&gt;0,MIN($C$13,C381+P382,AF382),0)</f>
        <v>0</v>
      </c>
      <c r="Y382" s="26">
        <f>IF(D381&gt;0,MIN($D$13,D381+Q382,AG382),0)</f>
        <v>0</v>
      </c>
      <c r="Z382" s="26">
        <f>IF(E381&gt;0,MIN($E$13,E381+R382,AH382),0)</f>
        <v>0</v>
      </c>
      <c r="AA382" s="26">
        <f>IF(F381&gt;0,MIN($F$13,F381+S382,AI382),0)</f>
        <v>0</v>
      </c>
      <c r="AB382" s="26">
        <f>IF(G381&gt;0,MIN($G$13,G381+T382,AJ382),0)</f>
        <v>0</v>
      </c>
      <c r="AC382" s="26">
        <f>IF(H381&gt;0,MIN($H$13,H381+U382,AK382),0)</f>
        <v>0</v>
      </c>
      <c r="AD382" s="26">
        <f>IF(I381&gt;0,MIN($I$13,I381+V382,AL382),0)</f>
        <v>0</v>
      </c>
      <c r="AE382" s="26">
        <f>$B$19</f>
        <v>795</v>
      </c>
      <c r="AF382" s="26">
        <f>AE382-W382</f>
        <v>795</v>
      </c>
      <c r="AG382" s="26">
        <f>AF382-X382</f>
        <v>795</v>
      </c>
      <c r="AH382" s="26">
        <f>AG382-Y382</f>
        <v>795</v>
      </c>
      <c r="AI382" s="26">
        <f>AH382-Z382</f>
        <v>795</v>
      </c>
      <c r="AJ382" s="26">
        <f>AI382-AA382</f>
        <v>795</v>
      </c>
      <c r="AK382" s="26">
        <f>AJ382-AB382</f>
        <v>795</v>
      </c>
      <c r="AL382" s="26">
        <f>AK382-AC382</f>
        <v>795</v>
      </c>
      <c r="AM382" s="26">
        <f>AL382-AD382</f>
        <v>795</v>
      </c>
      <c r="AN382" s="26">
        <f>B381+O382-W382</f>
        <v>0</v>
      </c>
      <c r="AO382" s="26">
        <f>C381+P382-X382</f>
        <v>0</v>
      </c>
      <c r="AP382" s="26">
        <f>D381+Q382-Y382</f>
        <v>0</v>
      </c>
      <c r="AQ382" s="26">
        <f>E381+R382-Z382</f>
        <v>0</v>
      </c>
      <c r="AR382" s="26">
        <f>F381+S382-AA382</f>
        <v>0</v>
      </c>
      <c r="AS382" s="26">
        <f>G381+T382-AB382</f>
        <v>0</v>
      </c>
      <c r="AT382" s="26">
        <f>H381+U382-AC382</f>
        <v>0</v>
      </c>
      <c r="AU382" s="26">
        <f>I381+V382-AD382</f>
        <v>0</v>
      </c>
      <c r="AV382" s="26">
        <f>AM382</f>
        <v>795</v>
      </c>
      <c r="AW382" s="26">
        <f>AV382-BE382</f>
        <v>795</v>
      </c>
      <c r="AX382" s="26">
        <f>AW382-BF382</f>
        <v>795</v>
      </c>
      <c r="AY382" s="26">
        <f>AX382-BG382</f>
        <v>795</v>
      </c>
      <c r="AZ382" s="26">
        <f>AY382-BH382</f>
        <v>795</v>
      </c>
      <c r="BA382" s="26">
        <f>AZ382-BI382</f>
        <v>795</v>
      </c>
      <c r="BB382" s="26">
        <f>BA382-BJ382</f>
        <v>795</v>
      </c>
      <c r="BC382" s="26">
        <f>BB382-BK382</f>
        <v>795</v>
      </c>
      <c r="BD382" s="26">
        <f>BC382-BL382</f>
        <v>795</v>
      </c>
      <c r="BE382" s="26">
        <f>IF(AV382&gt;0.005,MIN(AV382,INDEX($AN382:$AU382,1,B$32)),0)</f>
        <v>0</v>
      </c>
      <c r="BF382" s="26">
        <f>IF(AW382&gt;0.005,MIN(AW382,INDEX($AN382:$AU382,1,C$32)),0)</f>
        <v>0</v>
      </c>
      <c r="BG382" s="26">
        <f>IF(AX382&gt;0.005,MIN(AX382,INDEX($AN382:$AU382,1,D$32)),0)</f>
        <v>0</v>
      </c>
      <c r="BH382" s="26">
        <f>IF(AY382&gt;0.005,MIN(AY382,INDEX($AN382:$AU382,1,E$32)),0)</f>
        <v>0</v>
      </c>
      <c r="BI382" s="26">
        <f>IF(AZ382&gt;0.005,MIN(AZ382,INDEX($AN382:$AU382,1,F$32)),0)</f>
        <v>0</v>
      </c>
      <c r="BJ382" s="26">
        <f>IF(BA382&gt;0.005,MIN(BA382,INDEX($AN382:$AU382,1,G$32)),0)</f>
        <v>0</v>
      </c>
      <c r="BK382" s="26">
        <f>IF(BB382&gt;0.005,MIN(BB382,INDEX($AN382:$AU382,1,H$32)),0)</f>
        <v>0</v>
      </c>
      <c r="BL382" s="26">
        <f>IF(BC382&gt;0.005,MIN(BC382,INDEX($AN382:$AU382,1,I$32)),0)</f>
        <v>0</v>
      </c>
      <c r="BM382" s="27">
        <f>IF(M382-J382&gt;0.005,1,0)</f>
        <v>0</v>
      </c>
    </row>
    <row r="383">
      <c r="A383" s="14" t="n">
        <v>347</v>
      </c>
      <c r="B383" s="26">
        <f>IF(AN383-INDEX($BE383:$BL383,1,$J$22)&lt;0.5,0,AN383-INDEX($BE383:$BL383,1,$J$22))</f>
        <v>0</v>
      </c>
      <c r="C383" s="26">
        <f>IF(AO383-INDEX($BE383:$BL383,1,$J$23)&lt;0.5,0,AO383-INDEX($BE383:$BL383,1,$J$23))</f>
        <v>0</v>
      </c>
      <c r="D383" s="26">
        <f>IF(AP383-INDEX($BE383:$BL383,1,$J$24)&lt;0.5,0,AP383-INDEX($BE383:$BL383,1,$J$24))</f>
        <v>0</v>
      </c>
      <c r="E383" s="26">
        <f>IF(AQ383-INDEX($BE383:$BL383,1,$J$25)&lt;0.5,0,AQ383-INDEX($BE383:$BL383,1,$J$25))</f>
        <v>0</v>
      </c>
      <c r="F383" s="26">
        <f>IF(AR383-INDEX($BE383:$BL383,1,$J$26)&lt;0.5,0,AR383-INDEX($BE383:$BL383,1,$J$26))</f>
        <v>0</v>
      </c>
      <c r="G383" s="26">
        <f>IF(AS383-INDEX($BE383:$BL383,1,$J$27)&lt;0.5,0,AS383-INDEX($BE383:$BL383,1,$J$27))</f>
        <v>0</v>
      </c>
      <c r="H383" s="26">
        <f>IF(AT383-INDEX($BE383:$BL383,1,$J$28)&lt;0.5,0,AT383-INDEX($BE383:$BL383,1,$J$28))</f>
        <v>0</v>
      </c>
      <c r="I383" s="26">
        <f>IF(AU383-INDEX($BE383:$BL383,1,$J$29)&lt;0.5,0,AU383-INDEX($BE383:$BL383,1,$J$29))</f>
        <v>0</v>
      </c>
      <c r="J383" s="13">
        <f>SUM(B383:I383)</f>
        <v>0</v>
      </c>
      <c r="K383" s="26">
        <f>SUM(O383:V383)</f>
        <v>0</v>
      </c>
      <c r="L383" s="26">
        <f>SUM(W383:AD383)+SUM(BE383:BL383)</f>
        <v>0</v>
      </c>
      <c r="M383" s="26">
        <f>J382</f>
        <v>0</v>
      </c>
      <c r="N383" s="27">
        <f>IF(M383&gt;0,1,0)</f>
        <v>0</v>
      </c>
      <c r="O383" s="26">
        <f>B382*$B$12/1200</f>
        <v>0</v>
      </c>
      <c r="P383" s="26">
        <f>C382*$C$12/1200</f>
        <v>0</v>
      </c>
      <c r="Q383" s="26">
        <f>D382*$D$12/1200</f>
        <v>0</v>
      </c>
      <c r="R383" s="26">
        <f>E382*$E$12/1200</f>
        <v>0</v>
      </c>
      <c r="S383" s="26">
        <f>F382*$F$12/1200</f>
        <v>0</v>
      </c>
      <c r="T383" s="26">
        <f>G382*$G$12/1200</f>
        <v>0</v>
      </c>
      <c r="U383" s="26">
        <f>H382*$H$12/1200</f>
        <v>0</v>
      </c>
      <c r="V383" s="26">
        <f>I382*$I$12/1200</f>
        <v>0</v>
      </c>
      <c r="W383" s="26">
        <f>IF(B382&gt;0,MIN($B$13,B382+O383,AE383),0)</f>
        <v>0</v>
      </c>
      <c r="X383" s="26">
        <f>IF(C382&gt;0,MIN($C$13,C382+P383,AF383),0)</f>
        <v>0</v>
      </c>
      <c r="Y383" s="26">
        <f>IF(D382&gt;0,MIN($D$13,D382+Q383,AG383),0)</f>
        <v>0</v>
      </c>
      <c r="Z383" s="26">
        <f>IF(E382&gt;0,MIN($E$13,E382+R383,AH383),0)</f>
        <v>0</v>
      </c>
      <c r="AA383" s="26">
        <f>IF(F382&gt;0,MIN($F$13,F382+S383,AI383),0)</f>
        <v>0</v>
      </c>
      <c r="AB383" s="26">
        <f>IF(G382&gt;0,MIN($G$13,G382+T383,AJ383),0)</f>
        <v>0</v>
      </c>
      <c r="AC383" s="26">
        <f>IF(H382&gt;0,MIN($H$13,H382+U383,AK383),0)</f>
        <v>0</v>
      </c>
      <c r="AD383" s="26">
        <f>IF(I382&gt;0,MIN($I$13,I382+V383,AL383),0)</f>
        <v>0</v>
      </c>
      <c r="AE383" s="26">
        <f>$B$19</f>
        <v>795</v>
      </c>
      <c r="AF383" s="26">
        <f>AE383-W383</f>
        <v>795</v>
      </c>
      <c r="AG383" s="26">
        <f>AF383-X383</f>
        <v>795</v>
      </c>
      <c r="AH383" s="26">
        <f>AG383-Y383</f>
        <v>795</v>
      </c>
      <c r="AI383" s="26">
        <f>AH383-Z383</f>
        <v>795</v>
      </c>
      <c r="AJ383" s="26">
        <f>AI383-AA383</f>
        <v>795</v>
      </c>
      <c r="AK383" s="26">
        <f>AJ383-AB383</f>
        <v>795</v>
      </c>
      <c r="AL383" s="26">
        <f>AK383-AC383</f>
        <v>795</v>
      </c>
      <c r="AM383" s="26">
        <f>AL383-AD383</f>
        <v>795</v>
      </c>
      <c r="AN383" s="26">
        <f>B382+O383-W383</f>
        <v>0</v>
      </c>
      <c r="AO383" s="26">
        <f>C382+P383-X383</f>
        <v>0</v>
      </c>
      <c r="AP383" s="26">
        <f>D382+Q383-Y383</f>
        <v>0</v>
      </c>
      <c r="AQ383" s="26">
        <f>E382+R383-Z383</f>
        <v>0</v>
      </c>
      <c r="AR383" s="26">
        <f>F382+S383-AA383</f>
        <v>0</v>
      </c>
      <c r="AS383" s="26">
        <f>G382+T383-AB383</f>
        <v>0</v>
      </c>
      <c r="AT383" s="26">
        <f>H382+U383-AC383</f>
        <v>0</v>
      </c>
      <c r="AU383" s="26">
        <f>I382+V383-AD383</f>
        <v>0</v>
      </c>
      <c r="AV383" s="26">
        <f>AM383</f>
        <v>795</v>
      </c>
      <c r="AW383" s="26">
        <f>AV383-BE383</f>
        <v>795</v>
      </c>
      <c r="AX383" s="26">
        <f>AW383-BF383</f>
        <v>795</v>
      </c>
      <c r="AY383" s="26">
        <f>AX383-BG383</f>
        <v>795</v>
      </c>
      <c r="AZ383" s="26">
        <f>AY383-BH383</f>
        <v>795</v>
      </c>
      <c r="BA383" s="26">
        <f>AZ383-BI383</f>
        <v>795</v>
      </c>
      <c r="BB383" s="26">
        <f>BA383-BJ383</f>
        <v>795</v>
      </c>
      <c r="BC383" s="26">
        <f>BB383-BK383</f>
        <v>795</v>
      </c>
      <c r="BD383" s="26">
        <f>BC383-BL383</f>
        <v>795</v>
      </c>
      <c r="BE383" s="26">
        <f>IF(AV383&gt;0.005,MIN(AV383,INDEX($AN383:$AU383,1,B$32)),0)</f>
        <v>0</v>
      </c>
      <c r="BF383" s="26">
        <f>IF(AW383&gt;0.005,MIN(AW383,INDEX($AN383:$AU383,1,C$32)),0)</f>
        <v>0</v>
      </c>
      <c r="BG383" s="26">
        <f>IF(AX383&gt;0.005,MIN(AX383,INDEX($AN383:$AU383,1,D$32)),0)</f>
        <v>0</v>
      </c>
      <c r="BH383" s="26">
        <f>IF(AY383&gt;0.005,MIN(AY383,INDEX($AN383:$AU383,1,E$32)),0)</f>
        <v>0</v>
      </c>
      <c r="BI383" s="26">
        <f>IF(AZ383&gt;0.005,MIN(AZ383,INDEX($AN383:$AU383,1,F$32)),0)</f>
        <v>0</v>
      </c>
      <c r="BJ383" s="26">
        <f>IF(BA383&gt;0.005,MIN(BA383,INDEX($AN383:$AU383,1,G$32)),0)</f>
        <v>0</v>
      </c>
      <c r="BK383" s="26">
        <f>IF(BB383&gt;0.005,MIN(BB383,INDEX($AN383:$AU383,1,H$32)),0)</f>
        <v>0</v>
      </c>
      <c r="BL383" s="26">
        <f>IF(BC383&gt;0.005,MIN(BC383,INDEX($AN383:$AU383,1,I$32)),0)</f>
        <v>0</v>
      </c>
      <c r="BM383" s="27">
        <f>IF(M383-J383&gt;0.005,1,0)</f>
        <v>0</v>
      </c>
    </row>
    <row r="384">
      <c r="A384" s="14" t="n">
        <v>348</v>
      </c>
      <c r="B384" s="26">
        <f>IF(AN384-INDEX($BE384:$BL384,1,$J$22)&lt;0.5,0,AN384-INDEX($BE384:$BL384,1,$J$22))</f>
        <v>0</v>
      </c>
      <c r="C384" s="26">
        <f>IF(AO384-INDEX($BE384:$BL384,1,$J$23)&lt;0.5,0,AO384-INDEX($BE384:$BL384,1,$J$23))</f>
        <v>0</v>
      </c>
      <c r="D384" s="26">
        <f>IF(AP384-INDEX($BE384:$BL384,1,$J$24)&lt;0.5,0,AP384-INDEX($BE384:$BL384,1,$J$24))</f>
        <v>0</v>
      </c>
      <c r="E384" s="26">
        <f>IF(AQ384-INDEX($BE384:$BL384,1,$J$25)&lt;0.5,0,AQ384-INDEX($BE384:$BL384,1,$J$25))</f>
        <v>0</v>
      </c>
      <c r="F384" s="26">
        <f>IF(AR384-INDEX($BE384:$BL384,1,$J$26)&lt;0.5,0,AR384-INDEX($BE384:$BL384,1,$J$26))</f>
        <v>0</v>
      </c>
      <c r="G384" s="26">
        <f>IF(AS384-INDEX($BE384:$BL384,1,$J$27)&lt;0.5,0,AS384-INDEX($BE384:$BL384,1,$J$27))</f>
        <v>0</v>
      </c>
      <c r="H384" s="26">
        <f>IF(AT384-INDEX($BE384:$BL384,1,$J$28)&lt;0.5,0,AT384-INDEX($BE384:$BL384,1,$J$28))</f>
        <v>0</v>
      </c>
      <c r="I384" s="26">
        <f>IF(AU384-INDEX($BE384:$BL384,1,$J$29)&lt;0.5,0,AU384-INDEX($BE384:$BL384,1,$J$29))</f>
        <v>0</v>
      </c>
      <c r="J384" s="13">
        <f>SUM(B384:I384)</f>
        <v>0</v>
      </c>
      <c r="K384" s="26">
        <f>SUM(O384:V384)</f>
        <v>0</v>
      </c>
      <c r="L384" s="26">
        <f>SUM(W384:AD384)+SUM(BE384:BL384)</f>
        <v>0</v>
      </c>
      <c r="M384" s="26">
        <f>J383</f>
        <v>0</v>
      </c>
      <c r="N384" s="27">
        <f>IF(M384&gt;0,1,0)</f>
        <v>0</v>
      </c>
      <c r="O384" s="26">
        <f>B383*$B$12/1200</f>
        <v>0</v>
      </c>
      <c r="P384" s="26">
        <f>C383*$C$12/1200</f>
        <v>0</v>
      </c>
      <c r="Q384" s="26">
        <f>D383*$D$12/1200</f>
        <v>0</v>
      </c>
      <c r="R384" s="26">
        <f>E383*$E$12/1200</f>
        <v>0</v>
      </c>
      <c r="S384" s="26">
        <f>F383*$F$12/1200</f>
        <v>0</v>
      </c>
      <c r="T384" s="26">
        <f>G383*$G$12/1200</f>
        <v>0</v>
      </c>
      <c r="U384" s="26">
        <f>H383*$H$12/1200</f>
        <v>0</v>
      </c>
      <c r="V384" s="26">
        <f>I383*$I$12/1200</f>
        <v>0</v>
      </c>
      <c r="W384" s="26">
        <f>IF(B383&gt;0,MIN($B$13,B383+O384,AE384),0)</f>
        <v>0</v>
      </c>
      <c r="X384" s="26">
        <f>IF(C383&gt;0,MIN($C$13,C383+P384,AF384),0)</f>
        <v>0</v>
      </c>
      <c r="Y384" s="26">
        <f>IF(D383&gt;0,MIN($D$13,D383+Q384,AG384),0)</f>
        <v>0</v>
      </c>
      <c r="Z384" s="26">
        <f>IF(E383&gt;0,MIN($E$13,E383+R384,AH384),0)</f>
        <v>0</v>
      </c>
      <c r="AA384" s="26">
        <f>IF(F383&gt;0,MIN($F$13,F383+S384,AI384),0)</f>
        <v>0</v>
      </c>
      <c r="AB384" s="26">
        <f>IF(G383&gt;0,MIN($G$13,G383+T384,AJ384),0)</f>
        <v>0</v>
      </c>
      <c r="AC384" s="26">
        <f>IF(H383&gt;0,MIN($H$13,H383+U384,AK384),0)</f>
        <v>0</v>
      </c>
      <c r="AD384" s="26">
        <f>IF(I383&gt;0,MIN($I$13,I383+V384,AL384),0)</f>
        <v>0</v>
      </c>
      <c r="AE384" s="26">
        <f>$B$19</f>
        <v>795</v>
      </c>
      <c r="AF384" s="26">
        <f>AE384-W384</f>
        <v>795</v>
      </c>
      <c r="AG384" s="26">
        <f>AF384-X384</f>
        <v>795</v>
      </c>
      <c r="AH384" s="26">
        <f>AG384-Y384</f>
        <v>795</v>
      </c>
      <c r="AI384" s="26">
        <f>AH384-Z384</f>
        <v>795</v>
      </c>
      <c r="AJ384" s="26">
        <f>AI384-AA384</f>
        <v>795</v>
      </c>
      <c r="AK384" s="26">
        <f>AJ384-AB384</f>
        <v>795</v>
      </c>
      <c r="AL384" s="26">
        <f>AK384-AC384</f>
        <v>795</v>
      </c>
      <c r="AM384" s="26">
        <f>AL384-AD384</f>
        <v>795</v>
      </c>
      <c r="AN384" s="26">
        <f>B383+O384-W384</f>
        <v>0</v>
      </c>
      <c r="AO384" s="26">
        <f>C383+P384-X384</f>
        <v>0</v>
      </c>
      <c r="AP384" s="26">
        <f>D383+Q384-Y384</f>
        <v>0</v>
      </c>
      <c r="AQ384" s="26">
        <f>E383+R384-Z384</f>
        <v>0</v>
      </c>
      <c r="AR384" s="26">
        <f>F383+S384-AA384</f>
        <v>0</v>
      </c>
      <c r="AS384" s="26">
        <f>G383+T384-AB384</f>
        <v>0</v>
      </c>
      <c r="AT384" s="26">
        <f>H383+U384-AC384</f>
        <v>0</v>
      </c>
      <c r="AU384" s="26">
        <f>I383+V384-AD384</f>
        <v>0</v>
      </c>
      <c r="AV384" s="26">
        <f>AM384</f>
        <v>795</v>
      </c>
      <c r="AW384" s="26">
        <f>AV384-BE384</f>
        <v>795</v>
      </c>
      <c r="AX384" s="26">
        <f>AW384-BF384</f>
        <v>795</v>
      </c>
      <c r="AY384" s="26">
        <f>AX384-BG384</f>
        <v>795</v>
      </c>
      <c r="AZ384" s="26">
        <f>AY384-BH384</f>
        <v>795</v>
      </c>
      <c r="BA384" s="26">
        <f>AZ384-BI384</f>
        <v>795</v>
      </c>
      <c r="BB384" s="26">
        <f>BA384-BJ384</f>
        <v>795</v>
      </c>
      <c r="BC384" s="26">
        <f>BB384-BK384</f>
        <v>795</v>
      </c>
      <c r="BD384" s="26">
        <f>BC384-BL384</f>
        <v>795</v>
      </c>
      <c r="BE384" s="26">
        <f>IF(AV384&gt;0.005,MIN(AV384,INDEX($AN384:$AU384,1,B$32)),0)</f>
        <v>0</v>
      </c>
      <c r="BF384" s="26">
        <f>IF(AW384&gt;0.005,MIN(AW384,INDEX($AN384:$AU384,1,C$32)),0)</f>
        <v>0</v>
      </c>
      <c r="BG384" s="26">
        <f>IF(AX384&gt;0.005,MIN(AX384,INDEX($AN384:$AU384,1,D$32)),0)</f>
        <v>0</v>
      </c>
      <c r="BH384" s="26">
        <f>IF(AY384&gt;0.005,MIN(AY384,INDEX($AN384:$AU384,1,E$32)),0)</f>
        <v>0</v>
      </c>
      <c r="BI384" s="26">
        <f>IF(AZ384&gt;0.005,MIN(AZ384,INDEX($AN384:$AU384,1,F$32)),0)</f>
        <v>0</v>
      </c>
      <c r="BJ384" s="26">
        <f>IF(BA384&gt;0.005,MIN(BA384,INDEX($AN384:$AU384,1,G$32)),0)</f>
        <v>0</v>
      </c>
      <c r="BK384" s="26">
        <f>IF(BB384&gt;0.005,MIN(BB384,INDEX($AN384:$AU384,1,H$32)),0)</f>
        <v>0</v>
      </c>
      <c r="BL384" s="26">
        <f>IF(BC384&gt;0.005,MIN(BC384,INDEX($AN384:$AU384,1,I$32)),0)</f>
        <v>0</v>
      </c>
      <c r="BM384" s="27">
        <f>IF(M384-J384&gt;0.005,1,0)</f>
        <v>0</v>
      </c>
    </row>
    <row r="385">
      <c r="A385" s="14" t="n">
        <v>349</v>
      </c>
      <c r="B385" s="26">
        <f>IF(AN385-INDEX($BE385:$BL385,1,$J$22)&lt;0.5,0,AN385-INDEX($BE385:$BL385,1,$J$22))</f>
        <v>0</v>
      </c>
      <c r="C385" s="26">
        <f>IF(AO385-INDEX($BE385:$BL385,1,$J$23)&lt;0.5,0,AO385-INDEX($BE385:$BL385,1,$J$23))</f>
        <v>0</v>
      </c>
      <c r="D385" s="26">
        <f>IF(AP385-INDEX($BE385:$BL385,1,$J$24)&lt;0.5,0,AP385-INDEX($BE385:$BL385,1,$J$24))</f>
        <v>0</v>
      </c>
      <c r="E385" s="26">
        <f>IF(AQ385-INDEX($BE385:$BL385,1,$J$25)&lt;0.5,0,AQ385-INDEX($BE385:$BL385,1,$J$25))</f>
        <v>0</v>
      </c>
      <c r="F385" s="26">
        <f>IF(AR385-INDEX($BE385:$BL385,1,$J$26)&lt;0.5,0,AR385-INDEX($BE385:$BL385,1,$J$26))</f>
        <v>0</v>
      </c>
      <c r="G385" s="26">
        <f>IF(AS385-INDEX($BE385:$BL385,1,$J$27)&lt;0.5,0,AS385-INDEX($BE385:$BL385,1,$J$27))</f>
        <v>0</v>
      </c>
      <c r="H385" s="26">
        <f>IF(AT385-INDEX($BE385:$BL385,1,$J$28)&lt;0.5,0,AT385-INDEX($BE385:$BL385,1,$J$28))</f>
        <v>0</v>
      </c>
      <c r="I385" s="26">
        <f>IF(AU385-INDEX($BE385:$BL385,1,$J$29)&lt;0.5,0,AU385-INDEX($BE385:$BL385,1,$J$29))</f>
        <v>0</v>
      </c>
      <c r="J385" s="13">
        <f>SUM(B385:I385)</f>
        <v>0</v>
      </c>
      <c r="K385" s="26">
        <f>SUM(O385:V385)</f>
        <v>0</v>
      </c>
      <c r="L385" s="26">
        <f>SUM(W385:AD385)+SUM(BE385:BL385)</f>
        <v>0</v>
      </c>
      <c r="M385" s="26">
        <f>J384</f>
        <v>0</v>
      </c>
      <c r="N385" s="27">
        <f>IF(M385&gt;0,1,0)</f>
        <v>0</v>
      </c>
      <c r="O385" s="26">
        <f>B384*$B$12/1200</f>
        <v>0</v>
      </c>
      <c r="P385" s="26">
        <f>C384*$C$12/1200</f>
        <v>0</v>
      </c>
      <c r="Q385" s="26">
        <f>D384*$D$12/1200</f>
        <v>0</v>
      </c>
      <c r="R385" s="26">
        <f>E384*$E$12/1200</f>
        <v>0</v>
      </c>
      <c r="S385" s="26">
        <f>F384*$F$12/1200</f>
        <v>0</v>
      </c>
      <c r="T385" s="26">
        <f>G384*$G$12/1200</f>
        <v>0</v>
      </c>
      <c r="U385" s="26">
        <f>H384*$H$12/1200</f>
        <v>0</v>
      </c>
      <c r="V385" s="26">
        <f>I384*$I$12/1200</f>
        <v>0</v>
      </c>
      <c r="W385" s="26">
        <f>IF(B384&gt;0,MIN($B$13,B384+O385,AE385),0)</f>
        <v>0</v>
      </c>
      <c r="X385" s="26">
        <f>IF(C384&gt;0,MIN($C$13,C384+P385,AF385),0)</f>
        <v>0</v>
      </c>
      <c r="Y385" s="26">
        <f>IF(D384&gt;0,MIN($D$13,D384+Q385,AG385),0)</f>
        <v>0</v>
      </c>
      <c r="Z385" s="26">
        <f>IF(E384&gt;0,MIN($E$13,E384+R385,AH385),0)</f>
        <v>0</v>
      </c>
      <c r="AA385" s="26">
        <f>IF(F384&gt;0,MIN($F$13,F384+S385,AI385),0)</f>
        <v>0</v>
      </c>
      <c r="AB385" s="26">
        <f>IF(G384&gt;0,MIN($G$13,G384+T385,AJ385),0)</f>
        <v>0</v>
      </c>
      <c r="AC385" s="26">
        <f>IF(H384&gt;0,MIN($H$13,H384+U385,AK385),0)</f>
        <v>0</v>
      </c>
      <c r="AD385" s="26">
        <f>IF(I384&gt;0,MIN($I$13,I384+V385,AL385),0)</f>
        <v>0</v>
      </c>
      <c r="AE385" s="26">
        <f>$B$19</f>
        <v>795</v>
      </c>
      <c r="AF385" s="26">
        <f>AE385-W385</f>
        <v>795</v>
      </c>
      <c r="AG385" s="26">
        <f>AF385-X385</f>
        <v>795</v>
      </c>
      <c r="AH385" s="26">
        <f>AG385-Y385</f>
        <v>795</v>
      </c>
      <c r="AI385" s="26">
        <f>AH385-Z385</f>
        <v>795</v>
      </c>
      <c r="AJ385" s="26">
        <f>AI385-AA385</f>
        <v>795</v>
      </c>
      <c r="AK385" s="26">
        <f>AJ385-AB385</f>
        <v>795</v>
      </c>
      <c r="AL385" s="26">
        <f>AK385-AC385</f>
        <v>795</v>
      </c>
      <c r="AM385" s="26">
        <f>AL385-AD385</f>
        <v>795</v>
      </c>
      <c r="AN385" s="26">
        <f>B384+O385-W385</f>
        <v>0</v>
      </c>
      <c r="AO385" s="26">
        <f>C384+P385-X385</f>
        <v>0</v>
      </c>
      <c r="AP385" s="26">
        <f>D384+Q385-Y385</f>
        <v>0</v>
      </c>
      <c r="AQ385" s="26">
        <f>E384+R385-Z385</f>
        <v>0</v>
      </c>
      <c r="AR385" s="26">
        <f>F384+S385-AA385</f>
        <v>0</v>
      </c>
      <c r="AS385" s="26">
        <f>G384+T385-AB385</f>
        <v>0</v>
      </c>
      <c r="AT385" s="26">
        <f>H384+U385-AC385</f>
        <v>0</v>
      </c>
      <c r="AU385" s="26">
        <f>I384+V385-AD385</f>
        <v>0</v>
      </c>
      <c r="AV385" s="26">
        <f>AM385</f>
        <v>795</v>
      </c>
      <c r="AW385" s="26">
        <f>AV385-BE385</f>
        <v>795</v>
      </c>
      <c r="AX385" s="26">
        <f>AW385-BF385</f>
        <v>795</v>
      </c>
      <c r="AY385" s="26">
        <f>AX385-BG385</f>
        <v>795</v>
      </c>
      <c r="AZ385" s="26">
        <f>AY385-BH385</f>
        <v>795</v>
      </c>
      <c r="BA385" s="26">
        <f>AZ385-BI385</f>
        <v>795</v>
      </c>
      <c r="BB385" s="26">
        <f>BA385-BJ385</f>
        <v>795</v>
      </c>
      <c r="BC385" s="26">
        <f>BB385-BK385</f>
        <v>795</v>
      </c>
      <c r="BD385" s="26">
        <f>BC385-BL385</f>
        <v>795</v>
      </c>
      <c r="BE385" s="26">
        <f>IF(AV385&gt;0.005,MIN(AV385,INDEX($AN385:$AU385,1,B$32)),0)</f>
        <v>0</v>
      </c>
      <c r="BF385" s="26">
        <f>IF(AW385&gt;0.005,MIN(AW385,INDEX($AN385:$AU385,1,C$32)),0)</f>
        <v>0</v>
      </c>
      <c r="BG385" s="26">
        <f>IF(AX385&gt;0.005,MIN(AX385,INDEX($AN385:$AU385,1,D$32)),0)</f>
        <v>0</v>
      </c>
      <c r="BH385" s="26">
        <f>IF(AY385&gt;0.005,MIN(AY385,INDEX($AN385:$AU385,1,E$32)),0)</f>
        <v>0</v>
      </c>
      <c r="BI385" s="26">
        <f>IF(AZ385&gt;0.005,MIN(AZ385,INDEX($AN385:$AU385,1,F$32)),0)</f>
        <v>0</v>
      </c>
      <c r="BJ385" s="26">
        <f>IF(BA385&gt;0.005,MIN(BA385,INDEX($AN385:$AU385,1,G$32)),0)</f>
        <v>0</v>
      </c>
      <c r="BK385" s="26">
        <f>IF(BB385&gt;0.005,MIN(BB385,INDEX($AN385:$AU385,1,H$32)),0)</f>
        <v>0</v>
      </c>
      <c r="BL385" s="26">
        <f>IF(BC385&gt;0.005,MIN(BC385,INDEX($AN385:$AU385,1,I$32)),0)</f>
        <v>0</v>
      </c>
      <c r="BM385" s="27">
        <f>IF(M385-J385&gt;0.005,1,0)</f>
        <v>0</v>
      </c>
    </row>
    <row r="386">
      <c r="A386" s="14" t="n">
        <v>350</v>
      </c>
      <c r="B386" s="26">
        <f>IF(AN386-INDEX($BE386:$BL386,1,$J$22)&lt;0.5,0,AN386-INDEX($BE386:$BL386,1,$J$22))</f>
        <v>0</v>
      </c>
      <c r="C386" s="26">
        <f>IF(AO386-INDEX($BE386:$BL386,1,$J$23)&lt;0.5,0,AO386-INDEX($BE386:$BL386,1,$J$23))</f>
        <v>0</v>
      </c>
      <c r="D386" s="26">
        <f>IF(AP386-INDEX($BE386:$BL386,1,$J$24)&lt;0.5,0,AP386-INDEX($BE386:$BL386,1,$J$24))</f>
        <v>0</v>
      </c>
      <c r="E386" s="26">
        <f>IF(AQ386-INDEX($BE386:$BL386,1,$J$25)&lt;0.5,0,AQ386-INDEX($BE386:$BL386,1,$J$25))</f>
        <v>0</v>
      </c>
      <c r="F386" s="26">
        <f>IF(AR386-INDEX($BE386:$BL386,1,$J$26)&lt;0.5,0,AR386-INDEX($BE386:$BL386,1,$J$26))</f>
        <v>0</v>
      </c>
      <c r="G386" s="26">
        <f>IF(AS386-INDEX($BE386:$BL386,1,$J$27)&lt;0.5,0,AS386-INDEX($BE386:$BL386,1,$J$27))</f>
        <v>0</v>
      </c>
      <c r="H386" s="26">
        <f>IF(AT386-INDEX($BE386:$BL386,1,$J$28)&lt;0.5,0,AT386-INDEX($BE386:$BL386,1,$J$28))</f>
        <v>0</v>
      </c>
      <c r="I386" s="26">
        <f>IF(AU386-INDEX($BE386:$BL386,1,$J$29)&lt;0.5,0,AU386-INDEX($BE386:$BL386,1,$J$29))</f>
        <v>0</v>
      </c>
      <c r="J386" s="13">
        <f>SUM(B386:I386)</f>
        <v>0</v>
      </c>
      <c r="K386" s="26">
        <f>SUM(O386:V386)</f>
        <v>0</v>
      </c>
      <c r="L386" s="26">
        <f>SUM(W386:AD386)+SUM(BE386:BL386)</f>
        <v>0</v>
      </c>
      <c r="M386" s="26">
        <f>J385</f>
        <v>0</v>
      </c>
      <c r="N386" s="27">
        <f>IF(M386&gt;0,1,0)</f>
        <v>0</v>
      </c>
      <c r="O386" s="26">
        <f>B385*$B$12/1200</f>
        <v>0</v>
      </c>
      <c r="P386" s="26">
        <f>C385*$C$12/1200</f>
        <v>0</v>
      </c>
      <c r="Q386" s="26">
        <f>D385*$D$12/1200</f>
        <v>0</v>
      </c>
      <c r="R386" s="26">
        <f>E385*$E$12/1200</f>
        <v>0</v>
      </c>
      <c r="S386" s="26">
        <f>F385*$F$12/1200</f>
        <v>0</v>
      </c>
      <c r="T386" s="26">
        <f>G385*$G$12/1200</f>
        <v>0</v>
      </c>
      <c r="U386" s="26">
        <f>H385*$H$12/1200</f>
        <v>0</v>
      </c>
      <c r="V386" s="26">
        <f>I385*$I$12/1200</f>
        <v>0</v>
      </c>
      <c r="W386" s="26">
        <f>IF(B385&gt;0,MIN($B$13,B385+O386,AE386),0)</f>
        <v>0</v>
      </c>
      <c r="X386" s="26">
        <f>IF(C385&gt;0,MIN($C$13,C385+P386,AF386),0)</f>
        <v>0</v>
      </c>
      <c r="Y386" s="26">
        <f>IF(D385&gt;0,MIN($D$13,D385+Q386,AG386),0)</f>
        <v>0</v>
      </c>
      <c r="Z386" s="26">
        <f>IF(E385&gt;0,MIN($E$13,E385+R386,AH386),0)</f>
        <v>0</v>
      </c>
      <c r="AA386" s="26">
        <f>IF(F385&gt;0,MIN($F$13,F385+S386,AI386),0)</f>
        <v>0</v>
      </c>
      <c r="AB386" s="26">
        <f>IF(G385&gt;0,MIN($G$13,G385+T386,AJ386),0)</f>
        <v>0</v>
      </c>
      <c r="AC386" s="26">
        <f>IF(H385&gt;0,MIN($H$13,H385+U386,AK386),0)</f>
        <v>0</v>
      </c>
      <c r="AD386" s="26">
        <f>IF(I385&gt;0,MIN($I$13,I385+V386,AL386),0)</f>
        <v>0</v>
      </c>
      <c r="AE386" s="26">
        <f>$B$19</f>
        <v>795</v>
      </c>
      <c r="AF386" s="26">
        <f>AE386-W386</f>
        <v>795</v>
      </c>
      <c r="AG386" s="26">
        <f>AF386-X386</f>
        <v>795</v>
      </c>
      <c r="AH386" s="26">
        <f>AG386-Y386</f>
        <v>795</v>
      </c>
      <c r="AI386" s="26">
        <f>AH386-Z386</f>
        <v>795</v>
      </c>
      <c r="AJ386" s="26">
        <f>AI386-AA386</f>
        <v>795</v>
      </c>
      <c r="AK386" s="26">
        <f>AJ386-AB386</f>
        <v>795</v>
      </c>
      <c r="AL386" s="26">
        <f>AK386-AC386</f>
        <v>795</v>
      </c>
      <c r="AM386" s="26">
        <f>AL386-AD386</f>
        <v>795</v>
      </c>
      <c r="AN386" s="26">
        <f>B385+O386-W386</f>
        <v>0</v>
      </c>
      <c r="AO386" s="26">
        <f>C385+P386-X386</f>
        <v>0</v>
      </c>
      <c r="AP386" s="26">
        <f>D385+Q386-Y386</f>
        <v>0</v>
      </c>
      <c r="AQ386" s="26">
        <f>E385+R386-Z386</f>
        <v>0</v>
      </c>
      <c r="AR386" s="26">
        <f>F385+S386-AA386</f>
        <v>0</v>
      </c>
      <c r="AS386" s="26">
        <f>G385+T386-AB386</f>
        <v>0</v>
      </c>
      <c r="AT386" s="26">
        <f>H385+U386-AC386</f>
        <v>0</v>
      </c>
      <c r="AU386" s="26">
        <f>I385+V386-AD386</f>
        <v>0</v>
      </c>
      <c r="AV386" s="26">
        <f>AM386</f>
        <v>795</v>
      </c>
      <c r="AW386" s="26">
        <f>AV386-BE386</f>
        <v>795</v>
      </c>
      <c r="AX386" s="26">
        <f>AW386-BF386</f>
        <v>795</v>
      </c>
      <c r="AY386" s="26">
        <f>AX386-BG386</f>
        <v>795</v>
      </c>
      <c r="AZ386" s="26">
        <f>AY386-BH386</f>
        <v>795</v>
      </c>
      <c r="BA386" s="26">
        <f>AZ386-BI386</f>
        <v>795</v>
      </c>
      <c r="BB386" s="26">
        <f>BA386-BJ386</f>
        <v>795</v>
      </c>
      <c r="BC386" s="26">
        <f>BB386-BK386</f>
        <v>795</v>
      </c>
      <c r="BD386" s="26">
        <f>BC386-BL386</f>
        <v>795</v>
      </c>
      <c r="BE386" s="26">
        <f>IF(AV386&gt;0.005,MIN(AV386,INDEX($AN386:$AU386,1,B$32)),0)</f>
        <v>0</v>
      </c>
      <c r="BF386" s="26">
        <f>IF(AW386&gt;0.005,MIN(AW386,INDEX($AN386:$AU386,1,C$32)),0)</f>
        <v>0</v>
      </c>
      <c r="BG386" s="26">
        <f>IF(AX386&gt;0.005,MIN(AX386,INDEX($AN386:$AU386,1,D$32)),0)</f>
        <v>0</v>
      </c>
      <c r="BH386" s="26">
        <f>IF(AY386&gt;0.005,MIN(AY386,INDEX($AN386:$AU386,1,E$32)),0)</f>
        <v>0</v>
      </c>
      <c r="BI386" s="26">
        <f>IF(AZ386&gt;0.005,MIN(AZ386,INDEX($AN386:$AU386,1,F$32)),0)</f>
        <v>0</v>
      </c>
      <c r="BJ386" s="26">
        <f>IF(BA386&gt;0.005,MIN(BA386,INDEX($AN386:$AU386,1,G$32)),0)</f>
        <v>0</v>
      </c>
      <c r="BK386" s="26">
        <f>IF(BB386&gt;0.005,MIN(BB386,INDEX($AN386:$AU386,1,H$32)),0)</f>
        <v>0</v>
      </c>
      <c r="BL386" s="26">
        <f>IF(BC386&gt;0.005,MIN(BC386,INDEX($AN386:$AU386,1,I$32)),0)</f>
        <v>0</v>
      </c>
      <c r="BM386" s="27">
        <f>IF(M386-J386&gt;0.005,1,0)</f>
        <v>0</v>
      </c>
    </row>
    <row r="387">
      <c r="A387" s="14" t="n">
        <v>351</v>
      </c>
      <c r="B387" s="26">
        <f>IF(AN387-INDEX($BE387:$BL387,1,$J$22)&lt;0.5,0,AN387-INDEX($BE387:$BL387,1,$J$22))</f>
        <v>0</v>
      </c>
      <c r="C387" s="26">
        <f>IF(AO387-INDEX($BE387:$BL387,1,$J$23)&lt;0.5,0,AO387-INDEX($BE387:$BL387,1,$J$23))</f>
        <v>0</v>
      </c>
      <c r="D387" s="26">
        <f>IF(AP387-INDEX($BE387:$BL387,1,$J$24)&lt;0.5,0,AP387-INDEX($BE387:$BL387,1,$J$24))</f>
        <v>0</v>
      </c>
      <c r="E387" s="26">
        <f>IF(AQ387-INDEX($BE387:$BL387,1,$J$25)&lt;0.5,0,AQ387-INDEX($BE387:$BL387,1,$J$25))</f>
        <v>0</v>
      </c>
      <c r="F387" s="26">
        <f>IF(AR387-INDEX($BE387:$BL387,1,$J$26)&lt;0.5,0,AR387-INDEX($BE387:$BL387,1,$J$26))</f>
        <v>0</v>
      </c>
      <c r="G387" s="26">
        <f>IF(AS387-INDEX($BE387:$BL387,1,$J$27)&lt;0.5,0,AS387-INDEX($BE387:$BL387,1,$J$27))</f>
        <v>0</v>
      </c>
      <c r="H387" s="26">
        <f>IF(AT387-INDEX($BE387:$BL387,1,$J$28)&lt;0.5,0,AT387-INDEX($BE387:$BL387,1,$J$28))</f>
        <v>0</v>
      </c>
      <c r="I387" s="26">
        <f>IF(AU387-INDEX($BE387:$BL387,1,$J$29)&lt;0.5,0,AU387-INDEX($BE387:$BL387,1,$J$29))</f>
        <v>0</v>
      </c>
      <c r="J387" s="13">
        <f>SUM(B387:I387)</f>
        <v>0</v>
      </c>
      <c r="K387" s="26">
        <f>SUM(O387:V387)</f>
        <v>0</v>
      </c>
      <c r="L387" s="26">
        <f>SUM(W387:AD387)+SUM(BE387:BL387)</f>
        <v>0</v>
      </c>
      <c r="M387" s="26">
        <f>J386</f>
        <v>0</v>
      </c>
      <c r="N387" s="27">
        <f>IF(M387&gt;0,1,0)</f>
        <v>0</v>
      </c>
      <c r="O387" s="26">
        <f>B386*$B$12/1200</f>
        <v>0</v>
      </c>
      <c r="P387" s="26">
        <f>C386*$C$12/1200</f>
        <v>0</v>
      </c>
      <c r="Q387" s="26">
        <f>D386*$D$12/1200</f>
        <v>0</v>
      </c>
      <c r="R387" s="26">
        <f>E386*$E$12/1200</f>
        <v>0</v>
      </c>
      <c r="S387" s="26">
        <f>F386*$F$12/1200</f>
        <v>0</v>
      </c>
      <c r="T387" s="26">
        <f>G386*$G$12/1200</f>
        <v>0</v>
      </c>
      <c r="U387" s="26">
        <f>H386*$H$12/1200</f>
        <v>0</v>
      </c>
      <c r="V387" s="26">
        <f>I386*$I$12/1200</f>
        <v>0</v>
      </c>
      <c r="W387" s="26">
        <f>IF(B386&gt;0,MIN($B$13,B386+O387,AE387),0)</f>
        <v>0</v>
      </c>
      <c r="X387" s="26">
        <f>IF(C386&gt;0,MIN($C$13,C386+P387,AF387),0)</f>
        <v>0</v>
      </c>
      <c r="Y387" s="26">
        <f>IF(D386&gt;0,MIN($D$13,D386+Q387,AG387),0)</f>
        <v>0</v>
      </c>
      <c r="Z387" s="26">
        <f>IF(E386&gt;0,MIN($E$13,E386+R387,AH387),0)</f>
        <v>0</v>
      </c>
      <c r="AA387" s="26">
        <f>IF(F386&gt;0,MIN($F$13,F386+S387,AI387),0)</f>
        <v>0</v>
      </c>
      <c r="AB387" s="26">
        <f>IF(G386&gt;0,MIN($G$13,G386+T387,AJ387),0)</f>
        <v>0</v>
      </c>
      <c r="AC387" s="26">
        <f>IF(H386&gt;0,MIN($H$13,H386+U387,AK387),0)</f>
        <v>0</v>
      </c>
      <c r="AD387" s="26">
        <f>IF(I386&gt;0,MIN($I$13,I386+V387,AL387),0)</f>
        <v>0</v>
      </c>
      <c r="AE387" s="26">
        <f>$B$19</f>
        <v>795</v>
      </c>
      <c r="AF387" s="26">
        <f>AE387-W387</f>
        <v>795</v>
      </c>
      <c r="AG387" s="26">
        <f>AF387-X387</f>
        <v>795</v>
      </c>
      <c r="AH387" s="26">
        <f>AG387-Y387</f>
        <v>795</v>
      </c>
      <c r="AI387" s="26">
        <f>AH387-Z387</f>
        <v>795</v>
      </c>
      <c r="AJ387" s="26">
        <f>AI387-AA387</f>
        <v>795</v>
      </c>
      <c r="AK387" s="26">
        <f>AJ387-AB387</f>
        <v>795</v>
      </c>
      <c r="AL387" s="26">
        <f>AK387-AC387</f>
        <v>795</v>
      </c>
      <c r="AM387" s="26">
        <f>AL387-AD387</f>
        <v>795</v>
      </c>
      <c r="AN387" s="26">
        <f>B386+O387-W387</f>
        <v>0</v>
      </c>
      <c r="AO387" s="26">
        <f>C386+P387-X387</f>
        <v>0</v>
      </c>
      <c r="AP387" s="26">
        <f>D386+Q387-Y387</f>
        <v>0</v>
      </c>
      <c r="AQ387" s="26">
        <f>E386+R387-Z387</f>
        <v>0</v>
      </c>
      <c r="AR387" s="26">
        <f>F386+S387-AA387</f>
        <v>0</v>
      </c>
      <c r="AS387" s="26">
        <f>G386+T387-AB387</f>
        <v>0</v>
      </c>
      <c r="AT387" s="26">
        <f>H386+U387-AC387</f>
        <v>0</v>
      </c>
      <c r="AU387" s="26">
        <f>I386+V387-AD387</f>
        <v>0</v>
      </c>
      <c r="AV387" s="26">
        <f>AM387</f>
        <v>795</v>
      </c>
      <c r="AW387" s="26">
        <f>AV387-BE387</f>
        <v>795</v>
      </c>
      <c r="AX387" s="26">
        <f>AW387-BF387</f>
        <v>795</v>
      </c>
      <c r="AY387" s="26">
        <f>AX387-BG387</f>
        <v>795</v>
      </c>
      <c r="AZ387" s="26">
        <f>AY387-BH387</f>
        <v>795</v>
      </c>
      <c r="BA387" s="26">
        <f>AZ387-BI387</f>
        <v>795</v>
      </c>
      <c r="BB387" s="26">
        <f>BA387-BJ387</f>
        <v>795</v>
      </c>
      <c r="BC387" s="26">
        <f>BB387-BK387</f>
        <v>795</v>
      </c>
      <c r="BD387" s="26">
        <f>BC387-BL387</f>
        <v>795</v>
      </c>
      <c r="BE387" s="26">
        <f>IF(AV387&gt;0.005,MIN(AV387,INDEX($AN387:$AU387,1,B$32)),0)</f>
        <v>0</v>
      </c>
      <c r="BF387" s="26">
        <f>IF(AW387&gt;0.005,MIN(AW387,INDEX($AN387:$AU387,1,C$32)),0)</f>
        <v>0</v>
      </c>
      <c r="BG387" s="26">
        <f>IF(AX387&gt;0.005,MIN(AX387,INDEX($AN387:$AU387,1,D$32)),0)</f>
        <v>0</v>
      </c>
      <c r="BH387" s="26">
        <f>IF(AY387&gt;0.005,MIN(AY387,INDEX($AN387:$AU387,1,E$32)),0)</f>
        <v>0</v>
      </c>
      <c r="BI387" s="26">
        <f>IF(AZ387&gt;0.005,MIN(AZ387,INDEX($AN387:$AU387,1,F$32)),0)</f>
        <v>0</v>
      </c>
      <c r="BJ387" s="26">
        <f>IF(BA387&gt;0.005,MIN(BA387,INDEX($AN387:$AU387,1,G$32)),0)</f>
        <v>0</v>
      </c>
      <c r="BK387" s="26">
        <f>IF(BB387&gt;0.005,MIN(BB387,INDEX($AN387:$AU387,1,H$32)),0)</f>
        <v>0</v>
      </c>
      <c r="BL387" s="26">
        <f>IF(BC387&gt;0.005,MIN(BC387,INDEX($AN387:$AU387,1,I$32)),0)</f>
        <v>0</v>
      </c>
      <c r="BM387" s="27">
        <f>IF(M387-J387&gt;0.005,1,0)</f>
        <v>0</v>
      </c>
    </row>
    <row r="388">
      <c r="A388" s="14" t="n">
        <v>352</v>
      </c>
      <c r="B388" s="26">
        <f>IF(AN388-INDEX($BE388:$BL388,1,$J$22)&lt;0.5,0,AN388-INDEX($BE388:$BL388,1,$J$22))</f>
        <v>0</v>
      </c>
      <c r="C388" s="26">
        <f>IF(AO388-INDEX($BE388:$BL388,1,$J$23)&lt;0.5,0,AO388-INDEX($BE388:$BL388,1,$J$23))</f>
        <v>0</v>
      </c>
      <c r="D388" s="26">
        <f>IF(AP388-INDEX($BE388:$BL388,1,$J$24)&lt;0.5,0,AP388-INDEX($BE388:$BL388,1,$J$24))</f>
        <v>0</v>
      </c>
      <c r="E388" s="26">
        <f>IF(AQ388-INDEX($BE388:$BL388,1,$J$25)&lt;0.5,0,AQ388-INDEX($BE388:$BL388,1,$J$25))</f>
        <v>0</v>
      </c>
      <c r="F388" s="26">
        <f>IF(AR388-INDEX($BE388:$BL388,1,$J$26)&lt;0.5,0,AR388-INDEX($BE388:$BL388,1,$J$26))</f>
        <v>0</v>
      </c>
      <c r="G388" s="26">
        <f>IF(AS388-INDEX($BE388:$BL388,1,$J$27)&lt;0.5,0,AS388-INDEX($BE388:$BL388,1,$J$27))</f>
        <v>0</v>
      </c>
      <c r="H388" s="26">
        <f>IF(AT388-INDEX($BE388:$BL388,1,$J$28)&lt;0.5,0,AT388-INDEX($BE388:$BL388,1,$J$28))</f>
        <v>0</v>
      </c>
      <c r="I388" s="26">
        <f>IF(AU388-INDEX($BE388:$BL388,1,$J$29)&lt;0.5,0,AU388-INDEX($BE388:$BL388,1,$J$29))</f>
        <v>0</v>
      </c>
      <c r="J388" s="13">
        <f>SUM(B388:I388)</f>
        <v>0</v>
      </c>
      <c r="K388" s="26">
        <f>SUM(O388:V388)</f>
        <v>0</v>
      </c>
      <c r="L388" s="26">
        <f>SUM(W388:AD388)+SUM(BE388:BL388)</f>
        <v>0</v>
      </c>
      <c r="M388" s="26">
        <f>J387</f>
        <v>0</v>
      </c>
      <c r="N388" s="27">
        <f>IF(M388&gt;0,1,0)</f>
        <v>0</v>
      </c>
      <c r="O388" s="26">
        <f>B387*$B$12/1200</f>
        <v>0</v>
      </c>
      <c r="P388" s="26">
        <f>C387*$C$12/1200</f>
        <v>0</v>
      </c>
      <c r="Q388" s="26">
        <f>D387*$D$12/1200</f>
        <v>0</v>
      </c>
      <c r="R388" s="26">
        <f>E387*$E$12/1200</f>
        <v>0</v>
      </c>
      <c r="S388" s="26">
        <f>F387*$F$12/1200</f>
        <v>0</v>
      </c>
      <c r="T388" s="26">
        <f>G387*$G$12/1200</f>
        <v>0</v>
      </c>
      <c r="U388" s="26">
        <f>H387*$H$12/1200</f>
        <v>0</v>
      </c>
      <c r="V388" s="26">
        <f>I387*$I$12/1200</f>
        <v>0</v>
      </c>
      <c r="W388" s="26">
        <f>IF(B387&gt;0,MIN($B$13,B387+O388,AE388),0)</f>
        <v>0</v>
      </c>
      <c r="X388" s="26">
        <f>IF(C387&gt;0,MIN($C$13,C387+P388,AF388),0)</f>
        <v>0</v>
      </c>
      <c r="Y388" s="26">
        <f>IF(D387&gt;0,MIN($D$13,D387+Q388,AG388),0)</f>
        <v>0</v>
      </c>
      <c r="Z388" s="26">
        <f>IF(E387&gt;0,MIN($E$13,E387+R388,AH388),0)</f>
        <v>0</v>
      </c>
      <c r="AA388" s="26">
        <f>IF(F387&gt;0,MIN($F$13,F387+S388,AI388),0)</f>
        <v>0</v>
      </c>
      <c r="AB388" s="26">
        <f>IF(G387&gt;0,MIN($G$13,G387+T388,AJ388),0)</f>
        <v>0</v>
      </c>
      <c r="AC388" s="26">
        <f>IF(H387&gt;0,MIN($H$13,H387+U388,AK388),0)</f>
        <v>0</v>
      </c>
      <c r="AD388" s="26">
        <f>IF(I387&gt;0,MIN($I$13,I387+V388,AL388),0)</f>
        <v>0</v>
      </c>
      <c r="AE388" s="26">
        <f>$B$19</f>
        <v>795</v>
      </c>
      <c r="AF388" s="26">
        <f>AE388-W388</f>
        <v>795</v>
      </c>
      <c r="AG388" s="26">
        <f>AF388-X388</f>
        <v>795</v>
      </c>
      <c r="AH388" s="26">
        <f>AG388-Y388</f>
        <v>795</v>
      </c>
      <c r="AI388" s="26">
        <f>AH388-Z388</f>
        <v>795</v>
      </c>
      <c r="AJ388" s="26">
        <f>AI388-AA388</f>
        <v>795</v>
      </c>
      <c r="AK388" s="26">
        <f>AJ388-AB388</f>
        <v>795</v>
      </c>
      <c r="AL388" s="26">
        <f>AK388-AC388</f>
        <v>795</v>
      </c>
      <c r="AM388" s="26">
        <f>AL388-AD388</f>
        <v>795</v>
      </c>
      <c r="AN388" s="26">
        <f>B387+O388-W388</f>
        <v>0</v>
      </c>
      <c r="AO388" s="26">
        <f>C387+P388-X388</f>
        <v>0</v>
      </c>
      <c r="AP388" s="26">
        <f>D387+Q388-Y388</f>
        <v>0</v>
      </c>
      <c r="AQ388" s="26">
        <f>E387+R388-Z388</f>
        <v>0</v>
      </c>
      <c r="AR388" s="26">
        <f>F387+S388-AA388</f>
        <v>0</v>
      </c>
      <c r="AS388" s="26">
        <f>G387+T388-AB388</f>
        <v>0</v>
      </c>
      <c r="AT388" s="26">
        <f>H387+U388-AC388</f>
        <v>0</v>
      </c>
      <c r="AU388" s="26">
        <f>I387+V388-AD388</f>
        <v>0</v>
      </c>
      <c r="AV388" s="26">
        <f>AM388</f>
        <v>795</v>
      </c>
      <c r="AW388" s="26">
        <f>AV388-BE388</f>
        <v>795</v>
      </c>
      <c r="AX388" s="26">
        <f>AW388-BF388</f>
        <v>795</v>
      </c>
      <c r="AY388" s="26">
        <f>AX388-BG388</f>
        <v>795</v>
      </c>
      <c r="AZ388" s="26">
        <f>AY388-BH388</f>
        <v>795</v>
      </c>
      <c r="BA388" s="26">
        <f>AZ388-BI388</f>
        <v>795</v>
      </c>
      <c r="BB388" s="26">
        <f>BA388-BJ388</f>
        <v>795</v>
      </c>
      <c r="BC388" s="26">
        <f>BB388-BK388</f>
        <v>795</v>
      </c>
      <c r="BD388" s="26">
        <f>BC388-BL388</f>
        <v>795</v>
      </c>
      <c r="BE388" s="26">
        <f>IF(AV388&gt;0.005,MIN(AV388,INDEX($AN388:$AU388,1,B$32)),0)</f>
        <v>0</v>
      </c>
      <c r="BF388" s="26">
        <f>IF(AW388&gt;0.005,MIN(AW388,INDEX($AN388:$AU388,1,C$32)),0)</f>
        <v>0</v>
      </c>
      <c r="BG388" s="26">
        <f>IF(AX388&gt;0.005,MIN(AX388,INDEX($AN388:$AU388,1,D$32)),0)</f>
        <v>0</v>
      </c>
      <c r="BH388" s="26">
        <f>IF(AY388&gt;0.005,MIN(AY388,INDEX($AN388:$AU388,1,E$32)),0)</f>
        <v>0</v>
      </c>
      <c r="BI388" s="26">
        <f>IF(AZ388&gt;0.005,MIN(AZ388,INDEX($AN388:$AU388,1,F$32)),0)</f>
        <v>0</v>
      </c>
      <c r="BJ388" s="26">
        <f>IF(BA388&gt;0.005,MIN(BA388,INDEX($AN388:$AU388,1,G$32)),0)</f>
        <v>0</v>
      </c>
      <c r="BK388" s="26">
        <f>IF(BB388&gt;0.005,MIN(BB388,INDEX($AN388:$AU388,1,H$32)),0)</f>
        <v>0</v>
      </c>
      <c r="BL388" s="26">
        <f>IF(BC388&gt;0.005,MIN(BC388,INDEX($AN388:$AU388,1,I$32)),0)</f>
        <v>0</v>
      </c>
      <c r="BM388" s="27">
        <f>IF(M388-J388&gt;0.005,1,0)</f>
        <v>0</v>
      </c>
    </row>
    <row r="389">
      <c r="A389" s="14" t="n">
        <v>353</v>
      </c>
      <c r="B389" s="26">
        <f>IF(AN389-INDEX($BE389:$BL389,1,$J$22)&lt;0.5,0,AN389-INDEX($BE389:$BL389,1,$J$22))</f>
        <v>0</v>
      </c>
      <c r="C389" s="26">
        <f>IF(AO389-INDEX($BE389:$BL389,1,$J$23)&lt;0.5,0,AO389-INDEX($BE389:$BL389,1,$J$23))</f>
        <v>0</v>
      </c>
      <c r="D389" s="26">
        <f>IF(AP389-INDEX($BE389:$BL389,1,$J$24)&lt;0.5,0,AP389-INDEX($BE389:$BL389,1,$J$24))</f>
        <v>0</v>
      </c>
      <c r="E389" s="26">
        <f>IF(AQ389-INDEX($BE389:$BL389,1,$J$25)&lt;0.5,0,AQ389-INDEX($BE389:$BL389,1,$J$25))</f>
        <v>0</v>
      </c>
      <c r="F389" s="26">
        <f>IF(AR389-INDEX($BE389:$BL389,1,$J$26)&lt;0.5,0,AR389-INDEX($BE389:$BL389,1,$J$26))</f>
        <v>0</v>
      </c>
      <c r="G389" s="26">
        <f>IF(AS389-INDEX($BE389:$BL389,1,$J$27)&lt;0.5,0,AS389-INDEX($BE389:$BL389,1,$J$27))</f>
        <v>0</v>
      </c>
      <c r="H389" s="26">
        <f>IF(AT389-INDEX($BE389:$BL389,1,$J$28)&lt;0.5,0,AT389-INDEX($BE389:$BL389,1,$J$28))</f>
        <v>0</v>
      </c>
      <c r="I389" s="26">
        <f>IF(AU389-INDEX($BE389:$BL389,1,$J$29)&lt;0.5,0,AU389-INDEX($BE389:$BL389,1,$J$29))</f>
        <v>0</v>
      </c>
      <c r="J389" s="13">
        <f>SUM(B389:I389)</f>
        <v>0</v>
      </c>
      <c r="K389" s="26">
        <f>SUM(O389:V389)</f>
        <v>0</v>
      </c>
      <c r="L389" s="26">
        <f>SUM(W389:AD389)+SUM(BE389:BL389)</f>
        <v>0</v>
      </c>
      <c r="M389" s="26">
        <f>J388</f>
        <v>0</v>
      </c>
      <c r="N389" s="27">
        <f>IF(M389&gt;0,1,0)</f>
        <v>0</v>
      </c>
      <c r="O389" s="26">
        <f>B388*$B$12/1200</f>
        <v>0</v>
      </c>
      <c r="P389" s="26">
        <f>C388*$C$12/1200</f>
        <v>0</v>
      </c>
      <c r="Q389" s="26">
        <f>D388*$D$12/1200</f>
        <v>0</v>
      </c>
      <c r="R389" s="26">
        <f>E388*$E$12/1200</f>
        <v>0</v>
      </c>
      <c r="S389" s="26">
        <f>F388*$F$12/1200</f>
        <v>0</v>
      </c>
      <c r="T389" s="26">
        <f>G388*$G$12/1200</f>
        <v>0</v>
      </c>
      <c r="U389" s="26">
        <f>H388*$H$12/1200</f>
        <v>0</v>
      </c>
      <c r="V389" s="26">
        <f>I388*$I$12/1200</f>
        <v>0</v>
      </c>
      <c r="W389" s="26">
        <f>IF(B388&gt;0,MIN($B$13,B388+O389,AE389),0)</f>
        <v>0</v>
      </c>
      <c r="X389" s="26">
        <f>IF(C388&gt;0,MIN($C$13,C388+P389,AF389),0)</f>
        <v>0</v>
      </c>
      <c r="Y389" s="26">
        <f>IF(D388&gt;0,MIN($D$13,D388+Q389,AG389),0)</f>
        <v>0</v>
      </c>
      <c r="Z389" s="26">
        <f>IF(E388&gt;0,MIN($E$13,E388+R389,AH389),0)</f>
        <v>0</v>
      </c>
      <c r="AA389" s="26">
        <f>IF(F388&gt;0,MIN($F$13,F388+S389,AI389),0)</f>
        <v>0</v>
      </c>
      <c r="AB389" s="26">
        <f>IF(G388&gt;0,MIN($G$13,G388+T389,AJ389),0)</f>
        <v>0</v>
      </c>
      <c r="AC389" s="26">
        <f>IF(H388&gt;0,MIN($H$13,H388+U389,AK389),0)</f>
        <v>0</v>
      </c>
      <c r="AD389" s="26">
        <f>IF(I388&gt;0,MIN($I$13,I388+V389,AL389),0)</f>
        <v>0</v>
      </c>
      <c r="AE389" s="26">
        <f>$B$19</f>
        <v>795</v>
      </c>
      <c r="AF389" s="26">
        <f>AE389-W389</f>
        <v>795</v>
      </c>
      <c r="AG389" s="26">
        <f>AF389-X389</f>
        <v>795</v>
      </c>
      <c r="AH389" s="26">
        <f>AG389-Y389</f>
        <v>795</v>
      </c>
      <c r="AI389" s="26">
        <f>AH389-Z389</f>
        <v>795</v>
      </c>
      <c r="AJ389" s="26">
        <f>AI389-AA389</f>
        <v>795</v>
      </c>
      <c r="AK389" s="26">
        <f>AJ389-AB389</f>
        <v>795</v>
      </c>
      <c r="AL389" s="26">
        <f>AK389-AC389</f>
        <v>795</v>
      </c>
      <c r="AM389" s="26">
        <f>AL389-AD389</f>
        <v>795</v>
      </c>
      <c r="AN389" s="26">
        <f>B388+O389-W389</f>
        <v>0</v>
      </c>
      <c r="AO389" s="26">
        <f>C388+P389-X389</f>
        <v>0</v>
      </c>
      <c r="AP389" s="26">
        <f>D388+Q389-Y389</f>
        <v>0</v>
      </c>
      <c r="AQ389" s="26">
        <f>E388+R389-Z389</f>
        <v>0</v>
      </c>
      <c r="AR389" s="26">
        <f>F388+S389-AA389</f>
        <v>0</v>
      </c>
      <c r="AS389" s="26">
        <f>G388+T389-AB389</f>
        <v>0</v>
      </c>
      <c r="AT389" s="26">
        <f>H388+U389-AC389</f>
        <v>0</v>
      </c>
      <c r="AU389" s="26">
        <f>I388+V389-AD389</f>
        <v>0</v>
      </c>
      <c r="AV389" s="26">
        <f>AM389</f>
        <v>795</v>
      </c>
      <c r="AW389" s="26">
        <f>AV389-BE389</f>
        <v>795</v>
      </c>
      <c r="AX389" s="26">
        <f>AW389-BF389</f>
        <v>795</v>
      </c>
      <c r="AY389" s="26">
        <f>AX389-BG389</f>
        <v>795</v>
      </c>
      <c r="AZ389" s="26">
        <f>AY389-BH389</f>
        <v>795</v>
      </c>
      <c r="BA389" s="26">
        <f>AZ389-BI389</f>
        <v>795</v>
      </c>
      <c r="BB389" s="26">
        <f>BA389-BJ389</f>
        <v>795</v>
      </c>
      <c r="BC389" s="26">
        <f>BB389-BK389</f>
        <v>795</v>
      </c>
      <c r="BD389" s="26">
        <f>BC389-BL389</f>
        <v>795</v>
      </c>
      <c r="BE389" s="26">
        <f>IF(AV389&gt;0.005,MIN(AV389,INDEX($AN389:$AU389,1,B$32)),0)</f>
        <v>0</v>
      </c>
      <c r="BF389" s="26">
        <f>IF(AW389&gt;0.005,MIN(AW389,INDEX($AN389:$AU389,1,C$32)),0)</f>
        <v>0</v>
      </c>
      <c r="BG389" s="26">
        <f>IF(AX389&gt;0.005,MIN(AX389,INDEX($AN389:$AU389,1,D$32)),0)</f>
        <v>0</v>
      </c>
      <c r="BH389" s="26">
        <f>IF(AY389&gt;0.005,MIN(AY389,INDEX($AN389:$AU389,1,E$32)),0)</f>
        <v>0</v>
      </c>
      <c r="BI389" s="26">
        <f>IF(AZ389&gt;0.005,MIN(AZ389,INDEX($AN389:$AU389,1,F$32)),0)</f>
        <v>0</v>
      </c>
      <c r="BJ389" s="26">
        <f>IF(BA389&gt;0.005,MIN(BA389,INDEX($AN389:$AU389,1,G$32)),0)</f>
        <v>0</v>
      </c>
      <c r="BK389" s="26">
        <f>IF(BB389&gt;0.005,MIN(BB389,INDEX($AN389:$AU389,1,H$32)),0)</f>
        <v>0</v>
      </c>
      <c r="BL389" s="26">
        <f>IF(BC389&gt;0.005,MIN(BC389,INDEX($AN389:$AU389,1,I$32)),0)</f>
        <v>0</v>
      </c>
      <c r="BM389" s="27">
        <f>IF(M389-J389&gt;0.005,1,0)</f>
        <v>0</v>
      </c>
    </row>
    <row r="390">
      <c r="A390" s="14" t="n">
        <v>354</v>
      </c>
      <c r="B390" s="26">
        <f>IF(AN390-INDEX($BE390:$BL390,1,$J$22)&lt;0.5,0,AN390-INDEX($BE390:$BL390,1,$J$22))</f>
        <v>0</v>
      </c>
      <c r="C390" s="26">
        <f>IF(AO390-INDEX($BE390:$BL390,1,$J$23)&lt;0.5,0,AO390-INDEX($BE390:$BL390,1,$J$23))</f>
        <v>0</v>
      </c>
      <c r="D390" s="26">
        <f>IF(AP390-INDEX($BE390:$BL390,1,$J$24)&lt;0.5,0,AP390-INDEX($BE390:$BL390,1,$J$24))</f>
        <v>0</v>
      </c>
      <c r="E390" s="26">
        <f>IF(AQ390-INDEX($BE390:$BL390,1,$J$25)&lt;0.5,0,AQ390-INDEX($BE390:$BL390,1,$J$25))</f>
        <v>0</v>
      </c>
      <c r="F390" s="26">
        <f>IF(AR390-INDEX($BE390:$BL390,1,$J$26)&lt;0.5,0,AR390-INDEX($BE390:$BL390,1,$J$26))</f>
        <v>0</v>
      </c>
      <c r="G390" s="26">
        <f>IF(AS390-INDEX($BE390:$BL390,1,$J$27)&lt;0.5,0,AS390-INDEX($BE390:$BL390,1,$J$27))</f>
        <v>0</v>
      </c>
      <c r="H390" s="26">
        <f>IF(AT390-INDEX($BE390:$BL390,1,$J$28)&lt;0.5,0,AT390-INDEX($BE390:$BL390,1,$J$28))</f>
        <v>0</v>
      </c>
      <c r="I390" s="26">
        <f>IF(AU390-INDEX($BE390:$BL390,1,$J$29)&lt;0.5,0,AU390-INDEX($BE390:$BL390,1,$J$29))</f>
        <v>0</v>
      </c>
      <c r="J390" s="13">
        <f>SUM(B390:I390)</f>
        <v>0</v>
      </c>
      <c r="K390" s="26">
        <f>SUM(O390:V390)</f>
        <v>0</v>
      </c>
      <c r="L390" s="26">
        <f>SUM(W390:AD390)+SUM(BE390:BL390)</f>
        <v>0</v>
      </c>
      <c r="M390" s="26">
        <f>J389</f>
        <v>0</v>
      </c>
      <c r="N390" s="27">
        <f>IF(M390&gt;0,1,0)</f>
        <v>0</v>
      </c>
      <c r="O390" s="26">
        <f>B389*$B$12/1200</f>
        <v>0</v>
      </c>
      <c r="P390" s="26">
        <f>C389*$C$12/1200</f>
        <v>0</v>
      </c>
      <c r="Q390" s="26">
        <f>D389*$D$12/1200</f>
        <v>0</v>
      </c>
      <c r="R390" s="26">
        <f>E389*$E$12/1200</f>
        <v>0</v>
      </c>
      <c r="S390" s="26">
        <f>F389*$F$12/1200</f>
        <v>0</v>
      </c>
      <c r="T390" s="26">
        <f>G389*$G$12/1200</f>
        <v>0</v>
      </c>
      <c r="U390" s="26">
        <f>H389*$H$12/1200</f>
        <v>0</v>
      </c>
      <c r="V390" s="26">
        <f>I389*$I$12/1200</f>
        <v>0</v>
      </c>
      <c r="W390" s="26">
        <f>IF(B389&gt;0,MIN($B$13,B389+O390,AE390),0)</f>
        <v>0</v>
      </c>
      <c r="X390" s="26">
        <f>IF(C389&gt;0,MIN($C$13,C389+P390,AF390),0)</f>
        <v>0</v>
      </c>
      <c r="Y390" s="26">
        <f>IF(D389&gt;0,MIN($D$13,D389+Q390,AG390),0)</f>
        <v>0</v>
      </c>
      <c r="Z390" s="26">
        <f>IF(E389&gt;0,MIN($E$13,E389+R390,AH390),0)</f>
        <v>0</v>
      </c>
      <c r="AA390" s="26">
        <f>IF(F389&gt;0,MIN($F$13,F389+S390,AI390),0)</f>
        <v>0</v>
      </c>
      <c r="AB390" s="26">
        <f>IF(G389&gt;0,MIN($G$13,G389+T390,AJ390),0)</f>
        <v>0</v>
      </c>
      <c r="AC390" s="26">
        <f>IF(H389&gt;0,MIN($H$13,H389+U390,AK390),0)</f>
        <v>0</v>
      </c>
      <c r="AD390" s="26">
        <f>IF(I389&gt;0,MIN($I$13,I389+V390,AL390),0)</f>
        <v>0</v>
      </c>
      <c r="AE390" s="26">
        <f>$B$19</f>
        <v>795</v>
      </c>
      <c r="AF390" s="26">
        <f>AE390-W390</f>
        <v>795</v>
      </c>
      <c r="AG390" s="26">
        <f>AF390-X390</f>
        <v>795</v>
      </c>
      <c r="AH390" s="26">
        <f>AG390-Y390</f>
        <v>795</v>
      </c>
      <c r="AI390" s="26">
        <f>AH390-Z390</f>
        <v>795</v>
      </c>
      <c r="AJ390" s="26">
        <f>AI390-AA390</f>
        <v>795</v>
      </c>
      <c r="AK390" s="26">
        <f>AJ390-AB390</f>
        <v>795</v>
      </c>
      <c r="AL390" s="26">
        <f>AK390-AC390</f>
        <v>795</v>
      </c>
      <c r="AM390" s="26">
        <f>AL390-AD390</f>
        <v>795</v>
      </c>
      <c r="AN390" s="26">
        <f>B389+O390-W390</f>
        <v>0</v>
      </c>
      <c r="AO390" s="26">
        <f>C389+P390-X390</f>
        <v>0</v>
      </c>
      <c r="AP390" s="26">
        <f>D389+Q390-Y390</f>
        <v>0</v>
      </c>
      <c r="AQ390" s="26">
        <f>E389+R390-Z390</f>
        <v>0</v>
      </c>
      <c r="AR390" s="26">
        <f>F389+S390-AA390</f>
        <v>0</v>
      </c>
      <c r="AS390" s="26">
        <f>G389+T390-AB390</f>
        <v>0</v>
      </c>
      <c r="AT390" s="26">
        <f>H389+U390-AC390</f>
        <v>0</v>
      </c>
      <c r="AU390" s="26">
        <f>I389+V390-AD390</f>
        <v>0</v>
      </c>
      <c r="AV390" s="26">
        <f>AM390</f>
        <v>795</v>
      </c>
      <c r="AW390" s="26">
        <f>AV390-BE390</f>
        <v>795</v>
      </c>
      <c r="AX390" s="26">
        <f>AW390-BF390</f>
        <v>795</v>
      </c>
      <c r="AY390" s="26">
        <f>AX390-BG390</f>
        <v>795</v>
      </c>
      <c r="AZ390" s="26">
        <f>AY390-BH390</f>
        <v>795</v>
      </c>
      <c r="BA390" s="26">
        <f>AZ390-BI390</f>
        <v>795</v>
      </c>
      <c r="BB390" s="26">
        <f>BA390-BJ390</f>
        <v>795</v>
      </c>
      <c r="BC390" s="26">
        <f>BB390-BK390</f>
        <v>795</v>
      </c>
      <c r="BD390" s="26">
        <f>BC390-BL390</f>
        <v>795</v>
      </c>
      <c r="BE390" s="26">
        <f>IF(AV390&gt;0.005,MIN(AV390,INDEX($AN390:$AU390,1,B$32)),0)</f>
        <v>0</v>
      </c>
      <c r="BF390" s="26">
        <f>IF(AW390&gt;0.005,MIN(AW390,INDEX($AN390:$AU390,1,C$32)),0)</f>
        <v>0</v>
      </c>
      <c r="BG390" s="26">
        <f>IF(AX390&gt;0.005,MIN(AX390,INDEX($AN390:$AU390,1,D$32)),0)</f>
        <v>0</v>
      </c>
      <c r="BH390" s="26">
        <f>IF(AY390&gt;0.005,MIN(AY390,INDEX($AN390:$AU390,1,E$32)),0)</f>
        <v>0</v>
      </c>
      <c r="BI390" s="26">
        <f>IF(AZ390&gt;0.005,MIN(AZ390,INDEX($AN390:$AU390,1,F$32)),0)</f>
        <v>0</v>
      </c>
      <c r="BJ390" s="26">
        <f>IF(BA390&gt;0.005,MIN(BA390,INDEX($AN390:$AU390,1,G$32)),0)</f>
        <v>0</v>
      </c>
      <c r="BK390" s="26">
        <f>IF(BB390&gt;0.005,MIN(BB390,INDEX($AN390:$AU390,1,H$32)),0)</f>
        <v>0</v>
      </c>
      <c r="BL390" s="26">
        <f>IF(BC390&gt;0.005,MIN(BC390,INDEX($AN390:$AU390,1,I$32)),0)</f>
        <v>0</v>
      </c>
      <c r="BM390" s="27">
        <f>IF(M390-J390&gt;0.005,1,0)</f>
        <v>0</v>
      </c>
    </row>
    <row r="391">
      <c r="A391" s="14" t="n">
        <v>355</v>
      </c>
      <c r="B391" s="26">
        <f>IF(AN391-INDEX($BE391:$BL391,1,$J$22)&lt;0.5,0,AN391-INDEX($BE391:$BL391,1,$J$22))</f>
        <v>0</v>
      </c>
      <c r="C391" s="26">
        <f>IF(AO391-INDEX($BE391:$BL391,1,$J$23)&lt;0.5,0,AO391-INDEX($BE391:$BL391,1,$J$23))</f>
        <v>0</v>
      </c>
      <c r="D391" s="26">
        <f>IF(AP391-INDEX($BE391:$BL391,1,$J$24)&lt;0.5,0,AP391-INDEX($BE391:$BL391,1,$J$24))</f>
        <v>0</v>
      </c>
      <c r="E391" s="26">
        <f>IF(AQ391-INDEX($BE391:$BL391,1,$J$25)&lt;0.5,0,AQ391-INDEX($BE391:$BL391,1,$J$25))</f>
        <v>0</v>
      </c>
      <c r="F391" s="26">
        <f>IF(AR391-INDEX($BE391:$BL391,1,$J$26)&lt;0.5,0,AR391-INDEX($BE391:$BL391,1,$J$26))</f>
        <v>0</v>
      </c>
      <c r="G391" s="26">
        <f>IF(AS391-INDEX($BE391:$BL391,1,$J$27)&lt;0.5,0,AS391-INDEX($BE391:$BL391,1,$J$27))</f>
        <v>0</v>
      </c>
      <c r="H391" s="26">
        <f>IF(AT391-INDEX($BE391:$BL391,1,$J$28)&lt;0.5,0,AT391-INDEX($BE391:$BL391,1,$J$28))</f>
        <v>0</v>
      </c>
      <c r="I391" s="26">
        <f>IF(AU391-INDEX($BE391:$BL391,1,$J$29)&lt;0.5,0,AU391-INDEX($BE391:$BL391,1,$J$29))</f>
        <v>0</v>
      </c>
      <c r="J391" s="13">
        <f>SUM(B391:I391)</f>
        <v>0</v>
      </c>
      <c r="K391" s="26">
        <f>SUM(O391:V391)</f>
        <v>0</v>
      </c>
      <c r="L391" s="26">
        <f>SUM(W391:AD391)+SUM(BE391:BL391)</f>
        <v>0</v>
      </c>
      <c r="M391" s="26">
        <f>J390</f>
        <v>0</v>
      </c>
      <c r="N391" s="27">
        <f>IF(M391&gt;0,1,0)</f>
        <v>0</v>
      </c>
      <c r="O391" s="26">
        <f>B390*$B$12/1200</f>
        <v>0</v>
      </c>
      <c r="P391" s="26">
        <f>C390*$C$12/1200</f>
        <v>0</v>
      </c>
      <c r="Q391" s="26">
        <f>D390*$D$12/1200</f>
        <v>0</v>
      </c>
      <c r="R391" s="26">
        <f>E390*$E$12/1200</f>
        <v>0</v>
      </c>
      <c r="S391" s="26">
        <f>F390*$F$12/1200</f>
        <v>0</v>
      </c>
      <c r="T391" s="26">
        <f>G390*$G$12/1200</f>
        <v>0</v>
      </c>
      <c r="U391" s="26">
        <f>H390*$H$12/1200</f>
        <v>0</v>
      </c>
      <c r="V391" s="26">
        <f>I390*$I$12/1200</f>
        <v>0</v>
      </c>
      <c r="W391" s="26">
        <f>IF(B390&gt;0,MIN($B$13,B390+O391,AE391),0)</f>
        <v>0</v>
      </c>
      <c r="X391" s="26">
        <f>IF(C390&gt;0,MIN($C$13,C390+P391,AF391),0)</f>
        <v>0</v>
      </c>
      <c r="Y391" s="26">
        <f>IF(D390&gt;0,MIN($D$13,D390+Q391,AG391),0)</f>
        <v>0</v>
      </c>
      <c r="Z391" s="26">
        <f>IF(E390&gt;0,MIN($E$13,E390+R391,AH391),0)</f>
        <v>0</v>
      </c>
      <c r="AA391" s="26">
        <f>IF(F390&gt;0,MIN($F$13,F390+S391,AI391),0)</f>
        <v>0</v>
      </c>
      <c r="AB391" s="26">
        <f>IF(G390&gt;0,MIN($G$13,G390+T391,AJ391),0)</f>
        <v>0</v>
      </c>
      <c r="AC391" s="26">
        <f>IF(H390&gt;0,MIN($H$13,H390+U391,AK391),0)</f>
        <v>0</v>
      </c>
      <c r="AD391" s="26">
        <f>IF(I390&gt;0,MIN($I$13,I390+V391,AL391),0)</f>
        <v>0</v>
      </c>
      <c r="AE391" s="26">
        <f>$B$19</f>
        <v>795</v>
      </c>
      <c r="AF391" s="26">
        <f>AE391-W391</f>
        <v>795</v>
      </c>
      <c r="AG391" s="26">
        <f>AF391-X391</f>
        <v>795</v>
      </c>
      <c r="AH391" s="26">
        <f>AG391-Y391</f>
        <v>795</v>
      </c>
      <c r="AI391" s="26">
        <f>AH391-Z391</f>
        <v>795</v>
      </c>
      <c r="AJ391" s="26">
        <f>AI391-AA391</f>
        <v>795</v>
      </c>
      <c r="AK391" s="26">
        <f>AJ391-AB391</f>
        <v>795</v>
      </c>
      <c r="AL391" s="26">
        <f>AK391-AC391</f>
        <v>795</v>
      </c>
      <c r="AM391" s="26">
        <f>AL391-AD391</f>
        <v>795</v>
      </c>
      <c r="AN391" s="26">
        <f>B390+O391-W391</f>
        <v>0</v>
      </c>
      <c r="AO391" s="26">
        <f>C390+P391-X391</f>
        <v>0</v>
      </c>
      <c r="AP391" s="26">
        <f>D390+Q391-Y391</f>
        <v>0</v>
      </c>
      <c r="AQ391" s="26">
        <f>E390+R391-Z391</f>
        <v>0</v>
      </c>
      <c r="AR391" s="26">
        <f>F390+S391-AA391</f>
        <v>0</v>
      </c>
      <c r="AS391" s="26">
        <f>G390+T391-AB391</f>
        <v>0</v>
      </c>
      <c r="AT391" s="26">
        <f>H390+U391-AC391</f>
        <v>0</v>
      </c>
      <c r="AU391" s="26">
        <f>I390+V391-AD391</f>
        <v>0</v>
      </c>
      <c r="AV391" s="26">
        <f>AM391</f>
        <v>795</v>
      </c>
      <c r="AW391" s="26">
        <f>AV391-BE391</f>
        <v>795</v>
      </c>
      <c r="AX391" s="26">
        <f>AW391-BF391</f>
        <v>795</v>
      </c>
      <c r="AY391" s="26">
        <f>AX391-BG391</f>
        <v>795</v>
      </c>
      <c r="AZ391" s="26">
        <f>AY391-BH391</f>
        <v>795</v>
      </c>
      <c r="BA391" s="26">
        <f>AZ391-BI391</f>
        <v>795</v>
      </c>
      <c r="BB391" s="26">
        <f>BA391-BJ391</f>
        <v>795</v>
      </c>
      <c r="BC391" s="26">
        <f>BB391-BK391</f>
        <v>795</v>
      </c>
      <c r="BD391" s="26">
        <f>BC391-BL391</f>
        <v>795</v>
      </c>
      <c r="BE391" s="26">
        <f>IF(AV391&gt;0.005,MIN(AV391,INDEX($AN391:$AU391,1,B$32)),0)</f>
        <v>0</v>
      </c>
      <c r="BF391" s="26">
        <f>IF(AW391&gt;0.005,MIN(AW391,INDEX($AN391:$AU391,1,C$32)),0)</f>
        <v>0</v>
      </c>
      <c r="BG391" s="26">
        <f>IF(AX391&gt;0.005,MIN(AX391,INDEX($AN391:$AU391,1,D$32)),0)</f>
        <v>0</v>
      </c>
      <c r="BH391" s="26">
        <f>IF(AY391&gt;0.005,MIN(AY391,INDEX($AN391:$AU391,1,E$32)),0)</f>
        <v>0</v>
      </c>
      <c r="BI391" s="26">
        <f>IF(AZ391&gt;0.005,MIN(AZ391,INDEX($AN391:$AU391,1,F$32)),0)</f>
        <v>0</v>
      </c>
      <c r="BJ391" s="26">
        <f>IF(BA391&gt;0.005,MIN(BA391,INDEX($AN391:$AU391,1,G$32)),0)</f>
        <v>0</v>
      </c>
      <c r="BK391" s="26">
        <f>IF(BB391&gt;0.005,MIN(BB391,INDEX($AN391:$AU391,1,H$32)),0)</f>
        <v>0</v>
      </c>
      <c r="BL391" s="26">
        <f>IF(BC391&gt;0.005,MIN(BC391,INDEX($AN391:$AU391,1,I$32)),0)</f>
        <v>0</v>
      </c>
      <c r="BM391" s="27">
        <f>IF(M391-J391&gt;0.005,1,0)</f>
        <v>0</v>
      </c>
    </row>
    <row r="392">
      <c r="A392" s="14" t="n">
        <v>356</v>
      </c>
      <c r="B392" s="26">
        <f>IF(AN392-INDEX($BE392:$BL392,1,$J$22)&lt;0.5,0,AN392-INDEX($BE392:$BL392,1,$J$22))</f>
        <v>0</v>
      </c>
      <c r="C392" s="26">
        <f>IF(AO392-INDEX($BE392:$BL392,1,$J$23)&lt;0.5,0,AO392-INDEX($BE392:$BL392,1,$J$23))</f>
        <v>0</v>
      </c>
      <c r="D392" s="26">
        <f>IF(AP392-INDEX($BE392:$BL392,1,$J$24)&lt;0.5,0,AP392-INDEX($BE392:$BL392,1,$J$24))</f>
        <v>0</v>
      </c>
      <c r="E392" s="26">
        <f>IF(AQ392-INDEX($BE392:$BL392,1,$J$25)&lt;0.5,0,AQ392-INDEX($BE392:$BL392,1,$J$25))</f>
        <v>0</v>
      </c>
      <c r="F392" s="26">
        <f>IF(AR392-INDEX($BE392:$BL392,1,$J$26)&lt;0.5,0,AR392-INDEX($BE392:$BL392,1,$J$26))</f>
        <v>0</v>
      </c>
      <c r="G392" s="26">
        <f>IF(AS392-INDEX($BE392:$BL392,1,$J$27)&lt;0.5,0,AS392-INDEX($BE392:$BL392,1,$J$27))</f>
        <v>0</v>
      </c>
      <c r="H392" s="26">
        <f>IF(AT392-INDEX($BE392:$BL392,1,$J$28)&lt;0.5,0,AT392-INDEX($BE392:$BL392,1,$J$28))</f>
        <v>0</v>
      </c>
      <c r="I392" s="26">
        <f>IF(AU392-INDEX($BE392:$BL392,1,$J$29)&lt;0.5,0,AU392-INDEX($BE392:$BL392,1,$J$29))</f>
        <v>0</v>
      </c>
      <c r="J392" s="13">
        <f>SUM(B392:I392)</f>
        <v>0</v>
      </c>
      <c r="K392" s="26">
        <f>SUM(O392:V392)</f>
        <v>0</v>
      </c>
      <c r="L392" s="26">
        <f>SUM(W392:AD392)+SUM(BE392:BL392)</f>
        <v>0</v>
      </c>
      <c r="M392" s="26">
        <f>J391</f>
        <v>0</v>
      </c>
      <c r="N392" s="27">
        <f>IF(M392&gt;0,1,0)</f>
        <v>0</v>
      </c>
      <c r="O392" s="26">
        <f>B391*$B$12/1200</f>
        <v>0</v>
      </c>
      <c r="P392" s="26">
        <f>C391*$C$12/1200</f>
        <v>0</v>
      </c>
      <c r="Q392" s="26">
        <f>D391*$D$12/1200</f>
        <v>0</v>
      </c>
      <c r="R392" s="26">
        <f>E391*$E$12/1200</f>
        <v>0</v>
      </c>
      <c r="S392" s="26">
        <f>F391*$F$12/1200</f>
        <v>0</v>
      </c>
      <c r="T392" s="26">
        <f>G391*$G$12/1200</f>
        <v>0</v>
      </c>
      <c r="U392" s="26">
        <f>H391*$H$12/1200</f>
        <v>0</v>
      </c>
      <c r="V392" s="26">
        <f>I391*$I$12/1200</f>
        <v>0</v>
      </c>
      <c r="W392" s="26">
        <f>IF(B391&gt;0,MIN($B$13,B391+O392,AE392),0)</f>
        <v>0</v>
      </c>
      <c r="X392" s="26">
        <f>IF(C391&gt;0,MIN($C$13,C391+P392,AF392),0)</f>
        <v>0</v>
      </c>
      <c r="Y392" s="26">
        <f>IF(D391&gt;0,MIN($D$13,D391+Q392,AG392),0)</f>
        <v>0</v>
      </c>
      <c r="Z392" s="26">
        <f>IF(E391&gt;0,MIN($E$13,E391+R392,AH392),0)</f>
        <v>0</v>
      </c>
      <c r="AA392" s="26">
        <f>IF(F391&gt;0,MIN($F$13,F391+S392,AI392),0)</f>
        <v>0</v>
      </c>
      <c r="AB392" s="26">
        <f>IF(G391&gt;0,MIN($G$13,G391+T392,AJ392),0)</f>
        <v>0</v>
      </c>
      <c r="AC392" s="26">
        <f>IF(H391&gt;0,MIN($H$13,H391+U392,AK392),0)</f>
        <v>0</v>
      </c>
      <c r="AD392" s="26">
        <f>IF(I391&gt;0,MIN($I$13,I391+V392,AL392),0)</f>
        <v>0</v>
      </c>
      <c r="AE392" s="26">
        <f>$B$19</f>
        <v>795</v>
      </c>
      <c r="AF392" s="26">
        <f>AE392-W392</f>
        <v>795</v>
      </c>
      <c r="AG392" s="26">
        <f>AF392-X392</f>
        <v>795</v>
      </c>
      <c r="AH392" s="26">
        <f>AG392-Y392</f>
        <v>795</v>
      </c>
      <c r="AI392" s="26">
        <f>AH392-Z392</f>
        <v>795</v>
      </c>
      <c r="AJ392" s="26">
        <f>AI392-AA392</f>
        <v>795</v>
      </c>
      <c r="AK392" s="26">
        <f>AJ392-AB392</f>
        <v>795</v>
      </c>
      <c r="AL392" s="26">
        <f>AK392-AC392</f>
        <v>795</v>
      </c>
      <c r="AM392" s="26">
        <f>AL392-AD392</f>
        <v>795</v>
      </c>
      <c r="AN392" s="26">
        <f>B391+O392-W392</f>
        <v>0</v>
      </c>
      <c r="AO392" s="26">
        <f>C391+P392-X392</f>
        <v>0</v>
      </c>
      <c r="AP392" s="26">
        <f>D391+Q392-Y392</f>
        <v>0</v>
      </c>
      <c r="AQ392" s="26">
        <f>E391+R392-Z392</f>
        <v>0</v>
      </c>
      <c r="AR392" s="26">
        <f>F391+S392-AA392</f>
        <v>0</v>
      </c>
      <c r="AS392" s="26">
        <f>G391+T392-AB392</f>
        <v>0</v>
      </c>
      <c r="AT392" s="26">
        <f>H391+U392-AC392</f>
        <v>0</v>
      </c>
      <c r="AU392" s="26">
        <f>I391+V392-AD392</f>
        <v>0</v>
      </c>
      <c r="AV392" s="26">
        <f>AM392</f>
        <v>795</v>
      </c>
      <c r="AW392" s="26">
        <f>AV392-BE392</f>
        <v>795</v>
      </c>
      <c r="AX392" s="26">
        <f>AW392-BF392</f>
        <v>795</v>
      </c>
      <c r="AY392" s="26">
        <f>AX392-BG392</f>
        <v>795</v>
      </c>
      <c r="AZ392" s="26">
        <f>AY392-BH392</f>
        <v>795</v>
      </c>
      <c r="BA392" s="26">
        <f>AZ392-BI392</f>
        <v>795</v>
      </c>
      <c r="BB392" s="26">
        <f>BA392-BJ392</f>
        <v>795</v>
      </c>
      <c r="BC392" s="26">
        <f>BB392-BK392</f>
        <v>795</v>
      </c>
      <c r="BD392" s="26">
        <f>BC392-BL392</f>
        <v>795</v>
      </c>
      <c r="BE392" s="26">
        <f>IF(AV392&gt;0.005,MIN(AV392,INDEX($AN392:$AU392,1,B$32)),0)</f>
        <v>0</v>
      </c>
      <c r="BF392" s="26">
        <f>IF(AW392&gt;0.005,MIN(AW392,INDEX($AN392:$AU392,1,C$32)),0)</f>
        <v>0</v>
      </c>
      <c r="BG392" s="26">
        <f>IF(AX392&gt;0.005,MIN(AX392,INDEX($AN392:$AU392,1,D$32)),0)</f>
        <v>0</v>
      </c>
      <c r="BH392" s="26">
        <f>IF(AY392&gt;0.005,MIN(AY392,INDEX($AN392:$AU392,1,E$32)),0)</f>
        <v>0</v>
      </c>
      <c r="BI392" s="26">
        <f>IF(AZ392&gt;0.005,MIN(AZ392,INDEX($AN392:$AU392,1,F$32)),0)</f>
        <v>0</v>
      </c>
      <c r="BJ392" s="26">
        <f>IF(BA392&gt;0.005,MIN(BA392,INDEX($AN392:$AU392,1,G$32)),0)</f>
        <v>0</v>
      </c>
      <c r="BK392" s="26">
        <f>IF(BB392&gt;0.005,MIN(BB392,INDEX($AN392:$AU392,1,H$32)),0)</f>
        <v>0</v>
      </c>
      <c r="BL392" s="26">
        <f>IF(BC392&gt;0.005,MIN(BC392,INDEX($AN392:$AU392,1,I$32)),0)</f>
        <v>0</v>
      </c>
      <c r="BM392" s="27">
        <f>IF(M392-J392&gt;0.005,1,0)</f>
        <v>0</v>
      </c>
    </row>
    <row r="393">
      <c r="A393" s="14" t="n">
        <v>357</v>
      </c>
      <c r="B393" s="26">
        <f>IF(AN393-INDEX($BE393:$BL393,1,$J$22)&lt;0.5,0,AN393-INDEX($BE393:$BL393,1,$J$22))</f>
        <v>0</v>
      </c>
      <c r="C393" s="26">
        <f>IF(AO393-INDEX($BE393:$BL393,1,$J$23)&lt;0.5,0,AO393-INDEX($BE393:$BL393,1,$J$23))</f>
        <v>0</v>
      </c>
      <c r="D393" s="26">
        <f>IF(AP393-INDEX($BE393:$BL393,1,$J$24)&lt;0.5,0,AP393-INDEX($BE393:$BL393,1,$J$24))</f>
        <v>0</v>
      </c>
      <c r="E393" s="26">
        <f>IF(AQ393-INDEX($BE393:$BL393,1,$J$25)&lt;0.5,0,AQ393-INDEX($BE393:$BL393,1,$J$25))</f>
        <v>0</v>
      </c>
      <c r="F393" s="26">
        <f>IF(AR393-INDEX($BE393:$BL393,1,$J$26)&lt;0.5,0,AR393-INDEX($BE393:$BL393,1,$J$26))</f>
        <v>0</v>
      </c>
      <c r="G393" s="26">
        <f>IF(AS393-INDEX($BE393:$BL393,1,$J$27)&lt;0.5,0,AS393-INDEX($BE393:$BL393,1,$J$27))</f>
        <v>0</v>
      </c>
      <c r="H393" s="26">
        <f>IF(AT393-INDEX($BE393:$BL393,1,$J$28)&lt;0.5,0,AT393-INDEX($BE393:$BL393,1,$J$28))</f>
        <v>0</v>
      </c>
      <c r="I393" s="26">
        <f>IF(AU393-INDEX($BE393:$BL393,1,$J$29)&lt;0.5,0,AU393-INDEX($BE393:$BL393,1,$J$29))</f>
        <v>0</v>
      </c>
      <c r="J393" s="13">
        <f>SUM(B393:I393)</f>
        <v>0</v>
      </c>
      <c r="K393" s="26">
        <f>SUM(O393:V393)</f>
        <v>0</v>
      </c>
      <c r="L393" s="26">
        <f>SUM(W393:AD393)+SUM(BE393:BL393)</f>
        <v>0</v>
      </c>
      <c r="M393" s="26">
        <f>J392</f>
        <v>0</v>
      </c>
      <c r="N393" s="27">
        <f>IF(M393&gt;0,1,0)</f>
        <v>0</v>
      </c>
      <c r="O393" s="26">
        <f>B392*$B$12/1200</f>
        <v>0</v>
      </c>
      <c r="P393" s="26">
        <f>C392*$C$12/1200</f>
        <v>0</v>
      </c>
      <c r="Q393" s="26">
        <f>D392*$D$12/1200</f>
        <v>0</v>
      </c>
      <c r="R393" s="26">
        <f>E392*$E$12/1200</f>
        <v>0</v>
      </c>
      <c r="S393" s="26">
        <f>F392*$F$12/1200</f>
        <v>0</v>
      </c>
      <c r="T393" s="26">
        <f>G392*$G$12/1200</f>
        <v>0</v>
      </c>
      <c r="U393" s="26">
        <f>H392*$H$12/1200</f>
        <v>0</v>
      </c>
      <c r="V393" s="26">
        <f>I392*$I$12/1200</f>
        <v>0</v>
      </c>
      <c r="W393" s="26">
        <f>IF(B392&gt;0,MIN($B$13,B392+O393,AE393),0)</f>
        <v>0</v>
      </c>
      <c r="X393" s="26">
        <f>IF(C392&gt;0,MIN($C$13,C392+P393,AF393),0)</f>
        <v>0</v>
      </c>
      <c r="Y393" s="26">
        <f>IF(D392&gt;0,MIN($D$13,D392+Q393,AG393),0)</f>
        <v>0</v>
      </c>
      <c r="Z393" s="26">
        <f>IF(E392&gt;0,MIN($E$13,E392+R393,AH393),0)</f>
        <v>0</v>
      </c>
      <c r="AA393" s="26">
        <f>IF(F392&gt;0,MIN($F$13,F392+S393,AI393),0)</f>
        <v>0</v>
      </c>
      <c r="AB393" s="26">
        <f>IF(G392&gt;0,MIN($G$13,G392+T393,AJ393),0)</f>
        <v>0</v>
      </c>
      <c r="AC393" s="26">
        <f>IF(H392&gt;0,MIN($H$13,H392+U393,AK393),0)</f>
        <v>0</v>
      </c>
      <c r="AD393" s="26">
        <f>IF(I392&gt;0,MIN($I$13,I392+V393,AL393),0)</f>
        <v>0</v>
      </c>
      <c r="AE393" s="26">
        <f>$B$19</f>
        <v>795</v>
      </c>
      <c r="AF393" s="26">
        <f>AE393-W393</f>
        <v>795</v>
      </c>
      <c r="AG393" s="26">
        <f>AF393-X393</f>
        <v>795</v>
      </c>
      <c r="AH393" s="26">
        <f>AG393-Y393</f>
        <v>795</v>
      </c>
      <c r="AI393" s="26">
        <f>AH393-Z393</f>
        <v>795</v>
      </c>
      <c r="AJ393" s="26">
        <f>AI393-AA393</f>
        <v>795</v>
      </c>
      <c r="AK393" s="26">
        <f>AJ393-AB393</f>
        <v>795</v>
      </c>
      <c r="AL393" s="26">
        <f>AK393-AC393</f>
        <v>795</v>
      </c>
      <c r="AM393" s="26">
        <f>AL393-AD393</f>
        <v>795</v>
      </c>
      <c r="AN393" s="26">
        <f>B392+O393-W393</f>
        <v>0</v>
      </c>
      <c r="AO393" s="26">
        <f>C392+P393-X393</f>
        <v>0</v>
      </c>
      <c r="AP393" s="26">
        <f>D392+Q393-Y393</f>
        <v>0</v>
      </c>
      <c r="AQ393" s="26">
        <f>E392+R393-Z393</f>
        <v>0</v>
      </c>
      <c r="AR393" s="26">
        <f>F392+S393-AA393</f>
        <v>0</v>
      </c>
      <c r="AS393" s="26">
        <f>G392+T393-AB393</f>
        <v>0</v>
      </c>
      <c r="AT393" s="26">
        <f>H392+U393-AC393</f>
        <v>0</v>
      </c>
      <c r="AU393" s="26">
        <f>I392+V393-AD393</f>
        <v>0</v>
      </c>
      <c r="AV393" s="26">
        <f>AM393</f>
        <v>795</v>
      </c>
      <c r="AW393" s="26">
        <f>AV393-BE393</f>
        <v>795</v>
      </c>
      <c r="AX393" s="26">
        <f>AW393-BF393</f>
        <v>795</v>
      </c>
      <c r="AY393" s="26">
        <f>AX393-BG393</f>
        <v>795</v>
      </c>
      <c r="AZ393" s="26">
        <f>AY393-BH393</f>
        <v>795</v>
      </c>
      <c r="BA393" s="26">
        <f>AZ393-BI393</f>
        <v>795</v>
      </c>
      <c r="BB393" s="26">
        <f>BA393-BJ393</f>
        <v>795</v>
      </c>
      <c r="BC393" s="26">
        <f>BB393-BK393</f>
        <v>795</v>
      </c>
      <c r="BD393" s="26">
        <f>BC393-BL393</f>
        <v>795</v>
      </c>
      <c r="BE393" s="26">
        <f>IF(AV393&gt;0.005,MIN(AV393,INDEX($AN393:$AU393,1,B$32)),0)</f>
        <v>0</v>
      </c>
      <c r="BF393" s="26">
        <f>IF(AW393&gt;0.005,MIN(AW393,INDEX($AN393:$AU393,1,C$32)),0)</f>
        <v>0</v>
      </c>
      <c r="BG393" s="26">
        <f>IF(AX393&gt;0.005,MIN(AX393,INDEX($AN393:$AU393,1,D$32)),0)</f>
        <v>0</v>
      </c>
      <c r="BH393" s="26">
        <f>IF(AY393&gt;0.005,MIN(AY393,INDEX($AN393:$AU393,1,E$32)),0)</f>
        <v>0</v>
      </c>
      <c r="BI393" s="26">
        <f>IF(AZ393&gt;0.005,MIN(AZ393,INDEX($AN393:$AU393,1,F$32)),0)</f>
        <v>0</v>
      </c>
      <c r="BJ393" s="26">
        <f>IF(BA393&gt;0.005,MIN(BA393,INDEX($AN393:$AU393,1,G$32)),0)</f>
        <v>0</v>
      </c>
      <c r="BK393" s="26">
        <f>IF(BB393&gt;0.005,MIN(BB393,INDEX($AN393:$AU393,1,H$32)),0)</f>
        <v>0</v>
      </c>
      <c r="BL393" s="26">
        <f>IF(BC393&gt;0.005,MIN(BC393,INDEX($AN393:$AU393,1,I$32)),0)</f>
        <v>0</v>
      </c>
      <c r="BM393" s="27">
        <f>IF(M393-J393&gt;0.005,1,0)</f>
        <v>0</v>
      </c>
    </row>
    <row r="394">
      <c r="A394" s="14" t="n">
        <v>358</v>
      </c>
      <c r="B394" s="26">
        <f>IF(AN394-INDEX($BE394:$BL394,1,$J$22)&lt;0.5,0,AN394-INDEX($BE394:$BL394,1,$J$22))</f>
        <v>0</v>
      </c>
      <c r="C394" s="26">
        <f>IF(AO394-INDEX($BE394:$BL394,1,$J$23)&lt;0.5,0,AO394-INDEX($BE394:$BL394,1,$J$23))</f>
        <v>0</v>
      </c>
      <c r="D394" s="26">
        <f>IF(AP394-INDEX($BE394:$BL394,1,$J$24)&lt;0.5,0,AP394-INDEX($BE394:$BL394,1,$J$24))</f>
        <v>0</v>
      </c>
      <c r="E394" s="26">
        <f>IF(AQ394-INDEX($BE394:$BL394,1,$J$25)&lt;0.5,0,AQ394-INDEX($BE394:$BL394,1,$J$25))</f>
        <v>0</v>
      </c>
      <c r="F394" s="26">
        <f>IF(AR394-INDEX($BE394:$BL394,1,$J$26)&lt;0.5,0,AR394-INDEX($BE394:$BL394,1,$J$26))</f>
        <v>0</v>
      </c>
      <c r="G394" s="26">
        <f>IF(AS394-INDEX($BE394:$BL394,1,$J$27)&lt;0.5,0,AS394-INDEX($BE394:$BL394,1,$J$27))</f>
        <v>0</v>
      </c>
      <c r="H394" s="26">
        <f>IF(AT394-INDEX($BE394:$BL394,1,$J$28)&lt;0.5,0,AT394-INDEX($BE394:$BL394,1,$J$28))</f>
        <v>0</v>
      </c>
      <c r="I394" s="26">
        <f>IF(AU394-INDEX($BE394:$BL394,1,$J$29)&lt;0.5,0,AU394-INDEX($BE394:$BL394,1,$J$29))</f>
        <v>0</v>
      </c>
      <c r="J394" s="13">
        <f>SUM(B394:I394)</f>
        <v>0</v>
      </c>
      <c r="K394" s="26">
        <f>SUM(O394:V394)</f>
        <v>0</v>
      </c>
      <c r="L394" s="26">
        <f>SUM(W394:AD394)+SUM(BE394:BL394)</f>
        <v>0</v>
      </c>
      <c r="M394" s="26">
        <f>J393</f>
        <v>0</v>
      </c>
      <c r="N394" s="27">
        <f>IF(M394&gt;0,1,0)</f>
        <v>0</v>
      </c>
      <c r="O394" s="26">
        <f>B393*$B$12/1200</f>
        <v>0</v>
      </c>
      <c r="P394" s="26">
        <f>C393*$C$12/1200</f>
        <v>0</v>
      </c>
      <c r="Q394" s="26">
        <f>D393*$D$12/1200</f>
        <v>0</v>
      </c>
      <c r="R394" s="26">
        <f>E393*$E$12/1200</f>
        <v>0</v>
      </c>
      <c r="S394" s="26">
        <f>F393*$F$12/1200</f>
        <v>0</v>
      </c>
      <c r="T394" s="26">
        <f>G393*$G$12/1200</f>
        <v>0</v>
      </c>
      <c r="U394" s="26">
        <f>H393*$H$12/1200</f>
        <v>0</v>
      </c>
      <c r="V394" s="26">
        <f>I393*$I$12/1200</f>
        <v>0</v>
      </c>
      <c r="W394" s="26">
        <f>IF(B393&gt;0,MIN($B$13,B393+O394,AE394),0)</f>
        <v>0</v>
      </c>
      <c r="X394" s="26">
        <f>IF(C393&gt;0,MIN($C$13,C393+P394,AF394),0)</f>
        <v>0</v>
      </c>
      <c r="Y394" s="26">
        <f>IF(D393&gt;0,MIN($D$13,D393+Q394,AG394),0)</f>
        <v>0</v>
      </c>
      <c r="Z394" s="26">
        <f>IF(E393&gt;0,MIN($E$13,E393+R394,AH394),0)</f>
        <v>0</v>
      </c>
      <c r="AA394" s="26">
        <f>IF(F393&gt;0,MIN($F$13,F393+S394,AI394),0)</f>
        <v>0</v>
      </c>
      <c r="AB394" s="26">
        <f>IF(G393&gt;0,MIN($G$13,G393+T394,AJ394),0)</f>
        <v>0</v>
      </c>
      <c r="AC394" s="26">
        <f>IF(H393&gt;0,MIN($H$13,H393+U394,AK394),0)</f>
        <v>0</v>
      </c>
      <c r="AD394" s="26">
        <f>IF(I393&gt;0,MIN($I$13,I393+V394,AL394),0)</f>
        <v>0</v>
      </c>
      <c r="AE394" s="26">
        <f>$B$19</f>
        <v>795</v>
      </c>
      <c r="AF394" s="26">
        <f>AE394-W394</f>
        <v>795</v>
      </c>
      <c r="AG394" s="26">
        <f>AF394-X394</f>
        <v>795</v>
      </c>
      <c r="AH394" s="26">
        <f>AG394-Y394</f>
        <v>795</v>
      </c>
      <c r="AI394" s="26">
        <f>AH394-Z394</f>
        <v>795</v>
      </c>
      <c r="AJ394" s="26">
        <f>AI394-AA394</f>
        <v>795</v>
      </c>
      <c r="AK394" s="26">
        <f>AJ394-AB394</f>
        <v>795</v>
      </c>
      <c r="AL394" s="26">
        <f>AK394-AC394</f>
        <v>795</v>
      </c>
      <c r="AM394" s="26">
        <f>AL394-AD394</f>
        <v>795</v>
      </c>
      <c r="AN394" s="26">
        <f>B393+O394-W394</f>
        <v>0</v>
      </c>
      <c r="AO394" s="26">
        <f>C393+P394-X394</f>
        <v>0</v>
      </c>
      <c r="AP394" s="26">
        <f>D393+Q394-Y394</f>
        <v>0</v>
      </c>
      <c r="AQ394" s="26">
        <f>E393+R394-Z394</f>
        <v>0</v>
      </c>
      <c r="AR394" s="26">
        <f>F393+S394-AA394</f>
        <v>0</v>
      </c>
      <c r="AS394" s="26">
        <f>G393+T394-AB394</f>
        <v>0</v>
      </c>
      <c r="AT394" s="26">
        <f>H393+U394-AC394</f>
        <v>0</v>
      </c>
      <c r="AU394" s="26">
        <f>I393+V394-AD394</f>
        <v>0</v>
      </c>
      <c r="AV394" s="26">
        <f>AM394</f>
        <v>795</v>
      </c>
      <c r="AW394" s="26">
        <f>AV394-BE394</f>
        <v>795</v>
      </c>
      <c r="AX394" s="26">
        <f>AW394-BF394</f>
        <v>795</v>
      </c>
      <c r="AY394" s="26">
        <f>AX394-BG394</f>
        <v>795</v>
      </c>
      <c r="AZ394" s="26">
        <f>AY394-BH394</f>
        <v>795</v>
      </c>
      <c r="BA394" s="26">
        <f>AZ394-BI394</f>
        <v>795</v>
      </c>
      <c r="BB394" s="26">
        <f>BA394-BJ394</f>
        <v>795</v>
      </c>
      <c r="BC394" s="26">
        <f>BB394-BK394</f>
        <v>795</v>
      </c>
      <c r="BD394" s="26">
        <f>BC394-BL394</f>
        <v>795</v>
      </c>
      <c r="BE394" s="26">
        <f>IF(AV394&gt;0.005,MIN(AV394,INDEX($AN394:$AU394,1,B$32)),0)</f>
        <v>0</v>
      </c>
      <c r="BF394" s="26">
        <f>IF(AW394&gt;0.005,MIN(AW394,INDEX($AN394:$AU394,1,C$32)),0)</f>
        <v>0</v>
      </c>
      <c r="BG394" s="26">
        <f>IF(AX394&gt;0.005,MIN(AX394,INDEX($AN394:$AU394,1,D$32)),0)</f>
        <v>0</v>
      </c>
      <c r="BH394" s="26">
        <f>IF(AY394&gt;0.005,MIN(AY394,INDEX($AN394:$AU394,1,E$32)),0)</f>
        <v>0</v>
      </c>
      <c r="BI394" s="26">
        <f>IF(AZ394&gt;0.005,MIN(AZ394,INDEX($AN394:$AU394,1,F$32)),0)</f>
        <v>0</v>
      </c>
      <c r="BJ394" s="26">
        <f>IF(BA394&gt;0.005,MIN(BA394,INDEX($AN394:$AU394,1,G$32)),0)</f>
        <v>0</v>
      </c>
      <c r="BK394" s="26">
        <f>IF(BB394&gt;0.005,MIN(BB394,INDEX($AN394:$AU394,1,H$32)),0)</f>
        <v>0</v>
      </c>
      <c r="BL394" s="26">
        <f>IF(BC394&gt;0.005,MIN(BC394,INDEX($AN394:$AU394,1,I$32)),0)</f>
        <v>0</v>
      </c>
      <c r="BM394" s="27">
        <f>IF(M394-J394&gt;0.005,1,0)</f>
        <v>0</v>
      </c>
    </row>
    <row r="395">
      <c r="A395" s="14" t="n">
        <v>359</v>
      </c>
      <c r="B395" s="26">
        <f>IF(AN395-INDEX($BE395:$BL395,1,$J$22)&lt;0.5,0,AN395-INDEX($BE395:$BL395,1,$J$22))</f>
        <v>0</v>
      </c>
      <c r="C395" s="26">
        <f>IF(AO395-INDEX($BE395:$BL395,1,$J$23)&lt;0.5,0,AO395-INDEX($BE395:$BL395,1,$J$23))</f>
        <v>0</v>
      </c>
      <c r="D395" s="26">
        <f>IF(AP395-INDEX($BE395:$BL395,1,$J$24)&lt;0.5,0,AP395-INDEX($BE395:$BL395,1,$J$24))</f>
        <v>0</v>
      </c>
      <c r="E395" s="26">
        <f>IF(AQ395-INDEX($BE395:$BL395,1,$J$25)&lt;0.5,0,AQ395-INDEX($BE395:$BL395,1,$J$25))</f>
        <v>0</v>
      </c>
      <c r="F395" s="26">
        <f>IF(AR395-INDEX($BE395:$BL395,1,$J$26)&lt;0.5,0,AR395-INDEX($BE395:$BL395,1,$J$26))</f>
        <v>0</v>
      </c>
      <c r="G395" s="26">
        <f>IF(AS395-INDEX($BE395:$BL395,1,$J$27)&lt;0.5,0,AS395-INDEX($BE395:$BL395,1,$J$27))</f>
        <v>0</v>
      </c>
      <c r="H395" s="26">
        <f>IF(AT395-INDEX($BE395:$BL395,1,$J$28)&lt;0.5,0,AT395-INDEX($BE395:$BL395,1,$J$28))</f>
        <v>0</v>
      </c>
      <c r="I395" s="26">
        <f>IF(AU395-INDEX($BE395:$BL395,1,$J$29)&lt;0.5,0,AU395-INDEX($BE395:$BL395,1,$J$29))</f>
        <v>0</v>
      </c>
      <c r="J395" s="13">
        <f>SUM(B395:I395)</f>
        <v>0</v>
      </c>
      <c r="K395" s="26">
        <f>SUM(O395:V395)</f>
        <v>0</v>
      </c>
      <c r="L395" s="26">
        <f>SUM(W395:AD395)+SUM(BE395:BL395)</f>
        <v>0</v>
      </c>
      <c r="M395" s="26">
        <f>J394</f>
        <v>0</v>
      </c>
      <c r="N395" s="27">
        <f>IF(M395&gt;0,1,0)</f>
        <v>0</v>
      </c>
      <c r="O395" s="26">
        <f>B394*$B$12/1200</f>
        <v>0</v>
      </c>
      <c r="P395" s="26">
        <f>C394*$C$12/1200</f>
        <v>0</v>
      </c>
      <c r="Q395" s="26">
        <f>D394*$D$12/1200</f>
        <v>0</v>
      </c>
      <c r="R395" s="26">
        <f>E394*$E$12/1200</f>
        <v>0</v>
      </c>
      <c r="S395" s="26">
        <f>F394*$F$12/1200</f>
        <v>0</v>
      </c>
      <c r="T395" s="26">
        <f>G394*$G$12/1200</f>
        <v>0</v>
      </c>
      <c r="U395" s="26">
        <f>H394*$H$12/1200</f>
        <v>0</v>
      </c>
      <c r="V395" s="26">
        <f>I394*$I$12/1200</f>
        <v>0</v>
      </c>
      <c r="W395" s="26">
        <f>IF(B394&gt;0,MIN($B$13,B394+O395,AE395),0)</f>
        <v>0</v>
      </c>
      <c r="X395" s="26">
        <f>IF(C394&gt;0,MIN($C$13,C394+P395,AF395),0)</f>
        <v>0</v>
      </c>
      <c r="Y395" s="26">
        <f>IF(D394&gt;0,MIN($D$13,D394+Q395,AG395),0)</f>
        <v>0</v>
      </c>
      <c r="Z395" s="26">
        <f>IF(E394&gt;0,MIN($E$13,E394+R395,AH395),0)</f>
        <v>0</v>
      </c>
      <c r="AA395" s="26">
        <f>IF(F394&gt;0,MIN($F$13,F394+S395,AI395),0)</f>
        <v>0</v>
      </c>
      <c r="AB395" s="26">
        <f>IF(G394&gt;0,MIN($G$13,G394+T395,AJ395),0)</f>
        <v>0</v>
      </c>
      <c r="AC395" s="26">
        <f>IF(H394&gt;0,MIN($H$13,H394+U395,AK395),0)</f>
        <v>0</v>
      </c>
      <c r="AD395" s="26">
        <f>IF(I394&gt;0,MIN($I$13,I394+V395,AL395),0)</f>
        <v>0</v>
      </c>
      <c r="AE395" s="26">
        <f>$B$19</f>
        <v>795</v>
      </c>
      <c r="AF395" s="26">
        <f>AE395-W395</f>
        <v>795</v>
      </c>
      <c r="AG395" s="26">
        <f>AF395-X395</f>
        <v>795</v>
      </c>
      <c r="AH395" s="26">
        <f>AG395-Y395</f>
        <v>795</v>
      </c>
      <c r="AI395" s="26">
        <f>AH395-Z395</f>
        <v>795</v>
      </c>
      <c r="AJ395" s="26">
        <f>AI395-AA395</f>
        <v>795</v>
      </c>
      <c r="AK395" s="26">
        <f>AJ395-AB395</f>
        <v>795</v>
      </c>
      <c r="AL395" s="26">
        <f>AK395-AC395</f>
        <v>795</v>
      </c>
      <c r="AM395" s="26">
        <f>AL395-AD395</f>
        <v>795</v>
      </c>
      <c r="AN395" s="26">
        <f>B394+O395-W395</f>
        <v>0</v>
      </c>
      <c r="AO395" s="26">
        <f>C394+P395-X395</f>
        <v>0</v>
      </c>
      <c r="AP395" s="26">
        <f>D394+Q395-Y395</f>
        <v>0</v>
      </c>
      <c r="AQ395" s="26">
        <f>E394+R395-Z395</f>
        <v>0</v>
      </c>
      <c r="AR395" s="26">
        <f>F394+S395-AA395</f>
        <v>0</v>
      </c>
      <c r="AS395" s="26">
        <f>G394+T395-AB395</f>
        <v>0</v>
      </c>
      <c r="AT395" s="26">
        <f>H394+U395-AC395</f>
        <v>0</v>
      </c>
      <c r="AU395" s="26">
        <f>I394+V395-AD395</f>
        <v>0</v>
      </c>
      <c r="AV395" s="26">
        <f>AM395</f>
        <v>795</v>
      </c>
      <c r="AW395" s="26">
        <f>AV395-BE395</f>
        <v>795</v>
      </c>
      <c r="AX395" s="26">
        <f>AW395-BF395</f>
        <v>795</v>
      </c>
      <c r="AY395" s="26">
        <f>AX395-BG395</f>
        <v>795</v>
      </c>
      <c r="AZ395" s="26">
        <f>AY395-BH395</f>
        <v>795</v>
      </c>
      <c r="BA395" s="26">
        <f>AZ395-BI395</f>
        <v>795</v>
      </c>
      <c r="BB395" s="26">
        <f>BA395-BJ395</f>
        <v>795</v>
      </c>
      <c r="BC395" s="26">
        <f>BB395-BK395</f>
        <v>795</v>
      </c>
      <c r="BD395" s="26">
        <f>BC395-BL395</f>
        <v>795</v>
      </c>
      <c r="BE395" s="26">
        <f>IF(AV395&gt;0.005,MIN(AV395,INDEX($AN395:$AU395,1,B$32)),0)</f>
        <v>0</v>
      </c>
      <c r="BF395" s="26">
        <f>IF(AW395&gt;0.005,MIN(AW395,INDEX($AN395:$AU395,1,C$32)),0)</f>
        <v>0</v>
      </c>
      <c r="BG395" s="26">
        <f>IF(AX395&gt;0.005,MIN(AX395,INDEX($AN395:$AU395,1,D$32)),0)</f>
        <v>0</v>
      </c>
      <c r="BH395" s="26">
        <f>IF(AY395&gt;0.005,MIN(AY395,INDEX($AN395:$AU395,1,E$32)),0)</f>
        <v>0</v>
      </c>
      <c r="BI395" s="26">
        <f>IF(AZ395&gt;0.005,MIN(AZ395,INDEX($AN395:$AU395,1,F$32)),0)</f>
        <v>0</v>
      </c>
      <c r="BJ395" s="26">
        <f>IF(BA395&gt;0.005,MIN(BA395,INDEX($AN395:$AU395,1,G$32)),0)</f>
        <v>0</v>
      </c>
      <c r="BK395" s="26">
        <f>IF(BB395&gt;0.005,MIN(BB395,INDEX($AN395:$AU395,1,H$32)),0)</f>
        <v>0</v>
      </c>
      <c r="BL395" s="26">
        <f>IF(BC395&gt;0.005,MIN(BC395,INDEX($AN395:$AU395,1,I$32)),0)</f>
        <v>0</v>
      </c>
      <c r="BM395" s="27">
        <f>IF(M395-J395&gt;0.005,1,0)</f>
        <v>0</v>
      </c>
    </row>
    <row r="396">
      <c r="A396" s="14" t="n">
        <v>360</v>
      </c>
      <c r="B396" s="26">
        <f>IF(AN396-INDEX($BE396:$BL396,1,$J$22)&lt;0.5,0,AN396-INDEX($BE396:$BL396,1,$J$22))</f>
        <v>0</v>
      </c>
      <c r="C396" s="26">
        <f>IF(AO396-INDEX($BE396:$BL396,1,$J$23)&lt;0.5,0,AO396-INDEX($BE396:$BL396,1,$J$23))</f>
        <v>0</v>
      </c>
      <c r="D396" s="26">
        <f>IF(AP396-INDEX($BE396:$BL396,1,$J$24)&lt;0.5,0,AP396-INDEX($BE396:$BL396,1,$J$24))</f>
        <v>0</v>
      </c>
      <c r="E396" s="26">
        <f>IF(AQ396-INDEX($BE396:$BL396,1,$J$25)&lt;0.5,0,AQ396-INDEX($BE396:$BL396,1,$J$25))</f>
        <v>0</v>
      </c>
      <c r="F396" s="26">
        <f>IF(AR396-INDEX($BE396:$BL396,1,$J$26)&lt;0.5,0,AR396-INDEX($BE396:$BL396,1,$J$26))</f>
        <v>0</v>
      </c>
      <c r="G396" s="26">
        <f>IF(AS396-INDEX($BE396:$BL396,1,$J$27)&lt;0.5,0,AS396-INDEX($BE396:$BL396,1,$J$27))</f>
        <v>0</v>
      </c>
      <c r="H396" s="26">
        <f>IF(AT396-INDEX($BE396:$BL396,1,$J$28)&lt;0.5,0,AT396-INDEX($BE396:$BL396,1,$J$28))</f>
        <v>0</v>
      </c>
      <c r="I396" s="26">
        <f>IF(AU396-INDEX($BE396:$BL396,1,$J$29)&lt;0.5,0,AU396-INDEX($BE396:$BL396,1,$J$29))</f>
        <v>0</v>
      </c>
      <c r="J396" s="13">
        <f>SUM(B396:I396)</f>
        <v>0</v>
      </c>
      <c r="K396" s="26">
        <f>SUM(O396:V396)</f>
        <v>0</v>
      </c>
      <c r="L396" s="26">
        <f>SUM(W396:AD396)+SUM(BE396:BL396)</f>
        <v>0</v>
      </c>
      <c r="M396" s="26">
        <f>J395</f>
        <v>0</v>
      </c>
      <c r="N396" s="27">
        <f>IF(M396&gt;0,1,0)</f>
        <v>0</v>
      </c>
      <c r="O396" s="26">
        <f>B395*$B$12/1200</f>
        <v>0</v>
      </c>
      <c r="P396" s="26">
        <f>C395*$C$12/1200</f>
        <v>0</v>
      </c>
      <c r="Q396" s="26">
        <f>D395*$D$12/1200</f>
        <v>0</v>
      </c>
      <c r="R396" s="26">
        <f>E395*$E$12/1200</f>
        <v>0</v>
      </c>
      <c r="S396" s="26">
        <f>F395*$F$12/1200</f>
        <v>0</v>
      </c>
      <c r="T396" s="26">
        <f>G395*$G$12/1200</f>
        <v>0</v>
      </c>
      <c r="U396" s="26">
        <f>H395*$H$12/1200</f>
        <v>0</v>
      </c>
      <c r="V396" s="26">
        <f>I395*$I$12/1200</f>
        <v>0</v>
      </c>
      <c r="W396" s="26">
        <f>IF(B395&gt;0,MIN($B$13,B395+O396,AE396),0)</f>
        <v>0</v>
      </c>
      <c r="X396" s="26">
        <f>IF(C395&gt;0,MIN($C$13,C395+P396,AF396),0)</f>
        <v>0</v>
      </c>
      <c r="Y396" s="26">
        <f>IF(D395&gt;0,MIN($D$13,D395+Q396,AG396),0)</f>
        <v>0</v>
      </c>
      <c r="Z396" s="26">
        <f>IF(E395&gt;0,MIN($E$13,E395+R396,AH396),0)</f>
        <v>0</v>
      </c>
      <c r="AA396" s="26">
        <f>IF(F395&gt;0,MIN($F$13,F395+S396,AI396),0)</f>
        <v>0</v>
      </c>
      <c r="AB396" s="26">
        <f>IF(G395&gt;0,MIN($G$13,G395+T396,AJ396),0)</f>
        <v>0</v>
      </c>
      <c r="AC396" s="26">
        <f>IF(H395&gt;0,MIN($H$13,H395+U396,AK396),0)</f>
        <v>0</v>
      </c>
      <c r="AD396" s="26">
        <f>IF(I395&gt;0,MIN($I$13,I395+V396,AL396),0)</f>
        <v>0</v>
      </c>
      <c r="AE396" s="26">
        <f>$B$19</f>
        <v>795</v>
      </c>
      <c r="AF396" s="26">
        <f>AE396-W396</f>
        <v>795</v>
      </c>
      <c r="AG396" s="26">
        <f>AF396-X396</f>
        <v>795</v>
      </c>
      <c r="AH396" s="26">
        <f>AG396-Y396</f>
        <v>795</v>
      </c>
      <c r="AI396" s="26">
        <f>AH396-Z396</f>
        <v>795</v>
      </c>
      <c r="AJ396" s="26">
        <f>AI396-AA396</f>
        <v>795</v>
      </c>
      <c r="AK396" s="26">
        <f>AJ396-AB396</f>
        <v>795</v>
      </c>
      <c r="AL396" s="26">
        <f>AK396-AC396</f>
        <v>795</v>
      </c>
      <c r="AM396" s="26">
        <f>AL396-AD396</f>
        <v>795</v>
      </c>
      <c r="AN396" s="26">
        <f>B395+O396-W396</f>
        <v>0</v>
      </c>
      <c r="AO396" s="26">
        <f>C395+P396-X396</f>
        <v>0</v>
      </c>
      <c r="AP396" s="26">
        <f>D395+Q396-Y396</f>
        <v>0</v>
      </c>
      <c r="AQ396" s="26">
        <f>E395+R396-Z396</f>
        <v>0</v>
      </c>
      <c r="AR396" s="26">
        <f>F395+S396-AA396</f>
        <v>0</v>
      </c>
      <c r="AS396" s="26">
        <f>G395+T396-AB396</f>
        <v>0</v>
      </c>
      <c r="AT396" s="26">
        <f>H395+U396-AC396</f>
        <v>0</v>
      </c>
      <c r="AU396" s="26">
        <f>I395+V396-AD396</f>
        <v>0</v>
      </c>
      <c r="AV396" s="26">
        <f>AM396</f>
        <v>795</v>
      </c>
      <c r="AW396" s="26">
        <f>AV396-BE396</f>
        <v>795</v>
      </c>
      <c r="AX396" s="26">
        <f>AW396-BF396</f>
        <v>795</v>
      </c>
      <c r="AY396" s="26">
        <f>AX396-BG396</f>
        <v>795</v>
      </c>
      <c r="AZ396" s="26">
        <f>AY396-BH396</f>
        <v>795</v>
      </c>
      <c r="BA396" s="26">
        <f>AZ396-BI396</f>
        <v>795</v>
      </c>
      <c r="BB396" s="26">
        <f>BA396-BJ396</f>
        <v>795</v>
      </c>
      <c r="BC396" s="26">
        <f>BB396-BK396</f>
        <v>795</v>
      </c>
      <c r="BD396" s="26">
        <f>BC396-BL396</f>
        <v>795</v>
      </c>
      <c r="BE396" s="26">
        <f>IF(AV396&gt;0.005,MIN(AV396,INDEX($AN396:$AU396,1,B$32)),0)</f>
        <v>0</v>
      </c>
      <c r="BF396" s="26">
        <f>IF(AW396&gt;0.005,MIN(AW396,INDEX($AN396:$AU396,1,C$32)),0)</f>
        <v>0</v>
      </c>
      <c r="BG396" s="26">
        <f>IF(AX396&gt;0.005,MIN(AX396,INDEX($AN396:$AU396,1,D$32)),0)</f>
        <v>0</v>
      </c>
      <c r="BH396" s="26">
        <f>IF(AY396&gt;0.005,MIN(AY396,INDEX($AN396:$AU396,1,E$32)),0)</f>
        <v>0</v>
      </c>
      <c r="BI396" s="26">
        <f>IF(AZ396&gt;0.005,MIN(AZ396,INDEX($AN396:$AU396,1,F$32)),0)</f>
        <v>0</v>
      </c>
      <c r="BJ396" s="26">
        <f>IF(BA396&gt;0.005,MIN(BA396,INDEX($AN396:$AU396,1,G$32)),0)</f>
        <v>0</v>
      </c>
      <c r="BK396" s="26">
        <f>IF(BB396&gt;0.005,MIN(BB396,INDEX($AN396:$AU396,1,H$32)),0)</f>
        <v>0</v>
      </c>
      <c r="BL396" s="26">
        <f>IF(BC396&gt;0.005,MIN(BC396,INDEX($AN396:$AU396,1,I$32)),0)</f>
        <v>0</v>
      </c>
      <c r="BM396" s="27">
        <f>IF(M396-J396&gt;0.005,1,0)</f>
        <v>0</v>
      </c>
    </row>
    <row r="397">
      <c r="A397" s="14" t="n">
        <v>361</v>
      </c>
      <c r="B397" s="26">
        <f>IF(AN397-INDEX($BE397:$BL397,1,$J$22)&lt;0.5,0,AN397-INDEX($BE397:$BL397,1,$J$22))</f>
        <v>0</v>
      </c>
      <c r="C397" s="26">
        <f>IF(AO397-INDEX($BE397:$BL397,1,$J$23)&lt;0.5,0,AO397-INDEX($BE397:$BL397,1,$J$23))</f>
        <v>0</v>
      </c>
      <c r="D397" s="26">
        <f>IF(AP397-INDEX($BE397:$BL397,1,$J$24)&lt;0.5,0,AP397-INDEX($BE397:$BL397,1,$J$24))</f>
        <v>0</v>
      </c>
      <c r="E397" s="26">
        <f>IF(AQ397-INDEX($BE397:$BL397,1,$J$25)&lt;0.5,0,AQ397-INDEX($BE397:$BL397,1,$J$25))</f>
        <v>0</v>
      </c>
      <c r="F397" s="26">
        <f>IF(AR397-INDEX($BE397:$BL397,1,$J$26)&lt;0.5,0,AR397-INDEX($BE397:$BL397,1,$J$26))</f>
        <v>0</v>
      </c>
      <c r="G397" s="26">
        <f>IF(AS397-INDEX($BE397:$BL397,1,$J$27)&lt;0.5,0,AS397-INDEX($BE397:$BL397,1,$J$27))</f>
        <v>0</v>
      </c>
      <c r="H397" s="26">
        <f>IF(AT397-INDEX($BE397:$BL397,1,$J$28)&lt;0.5,0,AT397-INDEX($BE397:$BL397,1,$J$28))</f>
        <v>0</v>
      </c>
      <c r="I397" s="26">
        <f>IF(AU397-INDEX($BE397:$BL397,1,$J$29)&lt;0.5,0,AU397-INDEX($BE397:$BL397,1,$J$29))</f>
        <v>0</v>
      </c>
      <c r="J397" s="13">
        <f>SUM(B397:I397)</f>
        <v>0</v>
      </c>
      <c r="K397" s="26">
        <f>SUM(O397:V397)</f>
        <v>0</v>
      </c>
      <c r="L397" s="26">
        <f>SUM(W397:AD397)+SUM(BE397:BL397)</f>
        <v>0</v>
      </c>
      <c r="M397" s="26">
        <f>J396</f>
        <v>0</v>
      </c>
      <c r="N397" s="27">
        <f>IF(M397&gt;0,1,0)</f>
        <v>0</v>
      </c>
      <c r="O397" s="26">
        <f>B396*$B$12/1200</f>
        <v>0</v>
      </c>
      <c r="P397" s="26">
        <f>C396*$C$12/1200</f>
        <v>0</v>
      </c>
      <c r="Q397" s="26">
        <f>D396*$D$12/1200</f>
        <v>0</v>
      </c>
      <c r="R397" s="26">
        <f>E396*$E$12/1200</f>
        <v>0</v>
      </c>
      <c r="S397" s="26">
        <f>F396*$F$12/1200</f>
        <v>0</v>
      </c>
      <c r="T397" s="26">
        <f>G396*$G$12/1200</f>
        <v>0</v>
      </c>
      <c r="U397" s="26">
        <f>H396*$H$12/1200</f>
        <v>0</v>
      </c>
      <c r="V397" s="26">
        <f>I396*$I$12/1200</f>
        <v>0</v>
      </c>
      <c r="W397" s="26">
        <f>IF(B396&gt;0,MIN($B$13,B396+O397,AE397),0)</f>
        <v>0</v>
      </c>
      <c r="X397" s="26">
        <f>IF(C396&gt;0,MIN($C$13,C396+P397,AF397),0)</f>
        <v>0</v>
      </c>
      <c r="Y397" s="26">
        <f>IF(D396&gt;0,MIN($D$13,D396+Q397,AG397),0)</f>
        <v>0</v>
      </c>
      <c r="Z397" s="26">
        <f>IF(E396&gt;0,MIN($E$13,E396+R397,AH397),0)</f>
        <v>0</v>
      </c>
      <c r="AA397" s="26">
        <f>IF(F396&gt;0,MIN($F$13,F396+S397,AI397),0)</f>
        <v>0</v>
      </c>
      <c r="AB397" s="26">
        <f>IF(G396&gt;0,MIN($G$13,G396+T397,AJ397),0)</f>
        <v>0</v>
      </c>
      <c r="AC397" s="26">
        <f>IF(H396&gt;0,MIN($H$13,H396+U397,AK397),0)</f>
        <v>0</v>
      </c>
      <c r="AD397" s="26">
        <f>IF(I396&gt;0,MIN($I$13,I396+V397,AL397),0)</f>
        <v>0</v>
      </c>
      <c r="AE397" s="26">
        <f>$B$19</f>
        <v>795</v>
      </c>
      <c r="AF397" s="26">
        <f>AE397-W397</f>
        <v>795</v>
      </c>
      <c r="AG397" s="26">
        <f>AF397-X397</f>
        <v>795</v>
      </c>
      <c r="AH397" s="26">
        <f>AG397-Y397</f>
        <v>795</v>
      </c>
      <c r="AI397" s="26">
        <f>AH397-Z397</f>
        <v>795</v>
      </c>
      <c r="AJ397" s="26">
        <f>AI397-AA397</f>
        <v>795</v>
      </c>
      <c r="AK397" s="26">
        <f>AJ397-AB397</f>
        <v>795</v>
      </c>
      <c r="AL397" s="26">
        <f>AK397-AC397</f>
        <v>795</v>
      </c>
      <c r="AM397" s="26">
        <f>AL397-AD397</f>
        <v>795</v>
      </c>
      <c r="AN397" s="26">
        <f>B396+O397-W397</f>
        <v>0</v>
      </c>
      <c r="AO397" s="26">
        <f>C396+P397-X397</f>
        <v>0</v>
      </c>
      <c r="AP397" s="26">
        <f>D396+Q397-Y397</f>
        <v>0</v>
      </c>
      <c r="AQ397" s="26">
        <f>E396+R397-Z397</f>
        <v>0</v>
      </c>
      <c r="AR397" s="26">
        <f>F396+S397-AA397</f>
        <v>0</v>
      </c>
      <c r="AS397" s="26">
        <f>G396+T397-AB397</f>
        <v>0</v>
      </c>
      <c r="AT397" s="26">
        <f>H396+U397-AC397</f>
        <v>0</v>
      </c>
      <c r="AU397" s="26">
        <f>I396+V397-AD397</f>
        <v>0</v>
      </c>
      <c r="AV397" s="26">
        <f>AM397</f>
        <v>795</v>
      </c>
      <c r="AW397" s="26">
        <f>AV397-BE397</f>
        <v>795</v>
      </c>
      <c r="AX397" s="26">
        <f>AW397-BF397</f>
        <v>795</v>
      </c>
      <c r="AY397" s="26">
        <f>AX397-BG397</f>
        <v>795</v>
      </c>
      <c r="AZ397" s="26">
        <f>AY397-BH397</f>
        <v>795</v>
      </c>
      <c r="BA397" s="26">
        <f>AZ397-BI397</f>
        <v>795</v>
      </c>
      <c r="BB397" s="26">
        <f>BA397-BJ397</f>
        <v>795</v>
      </c>
      <c r="BC397" s="26">
        <f>BB397-BK397</f>
        <v>795</v>
      </c>
      <c r="BD397" s="26">
        <f>BC397-BL397</f>
        <v>795</v>
      </c>
      <c r="BE397" s="26">
        <f>IF(AV397&gt;0.005,MIN(AV397,INDEX($AN397:$AU397,1,B$32)),0)</f>
        <v>0</v>
      </c>
      <c r="BF397" s="26">
        <f>IF(AW397&gt;0.005,MIN(AW397,INDEX($AN397:$AU397,1,C$32)),0)</f>
        <v>0</v>
      </c>
      <c r="BG397" s="26">
        <f>IF(AX397&gt;0.005,MIN(AX397,INDEX($AN397:$AU397,1,D$32)),0)</f>
        <v>0</v>
      </c>
      <c r="BH397" s="26">
        <f>IF(AY397&gt;0.005,MIN(AY397,INDEX($AN397:$AU397,1,E$32)),0)</f>
        <v>0</v>
      </c>
      <c r="BI397" s="26">
        <f>IF(AZ397&gt;0.005,MIN(AZ397,INDEX($AN397:$AU397,1,F$32)),0)</f>
        <v>0</v>
      </c>
      <c r="BJ397" s="26">
        <f>IF(BA397&gt;0.005,MIN(BA397,INDEX($AN397:$AU397,1,G$32)),0)</f>
        <v>0</v>
      </c>
      <c r="BK397" s="26">
        <f>IF(BB397&gt;0.005,MIN(BB397,INDEX($AN397:$AU397,1,H$32)),0)</f>
        <v>0</v>
      </c>
      <c r="BL397" s="26">
        <f>IF(BC397&gt;0.005,MIN(BC397,INDEX($AN397:$AU397,1,I$32)),0)</f>
        <v>0</v>
      </c>
      <c r="BM397" s="27">
        <f>IF(M397-J397&gt;0.005,1,0)</f>
        <v>0</v>
      </c>
    </row>
    <row r="398">
      <c r="A398" s="14" t="n">
        <v>362</v>
      </c>
      <c r="B398" s="26">
        <f>IF(AN398-INDEX($BE398:$BL398,1,$J$22)&lt;0.5,0,AN398-INDEX($BE398:$BL398,1,$J$22))</f>
        <v>0</v>
      </c>
      <c r="C398" s="26">
        <f>IF(AO398-INDEX($BE398:$BL398,1,$J$23)&lt;0.5,0,AO398-INDEX($BE398:$BL398,1,$J$23))</f>
        <v>0</v>
      </c>
      <c r="D398" s="26">
        <f>IF(AP398-INDEX($BE398:$BL398,1,$J$24)&lt;0.5,0,AP398-INDEX($BE398:$BL398,1,$J$24))</f>
        <v>0</v>
      </c>
      <c r="E398" s="26">
        <f>IF(AQ398-INDEX($BE398:$BL398,1,$J$25)&lt;0.5,0,AQ398-INDEX($BE398:$BL398,1,$J$25))</f>
        <v>0</v>
      </c>
      <c r="F398" s="26">
        <f>IF(AR398-INDEX($BE398:$BL398,1,$J$26)&lt;0.5,0,AR398-INDEX($BE398:$BL398,1,$J$26))</f>
        <v>0</v>
      </c>
      <c r="G398" s="26">
        <f>IF(AS398-INDEX($BE398:$BL398,1,$J$27)&lt;0.5,0,AS398-INDEX($BE398:$BL398,1,$J$27))</f>
        <v>0</v>
      </c>
      <c r="H398" s="26">
        <f>IF(AT398-INDEX($BE398:$BL398,1,$J$28)&lt;0.5,0,AT398-INDEX($BE398:$BL398,1,$J$28))</f>
        <v>0</v>
      </c>
      <c r="I398" s="26">
        <f>IF(AU398-INDEX($BE398:$BL398,1,$J$29)&lt;0.5,0,AU398-INDEX($BE398:$BL398,1,$J$29))</f>
        <v>0</v>
      </c>
      <c r="J398" s="13">
        <f>SUM(B398:I398)</f>
        <v>0</v>
      </c>
      <c r="K398" s="26">
        <f>SUM(O398:V398)</f>
        <v>0</v>
      </c>
      <c r="L398" s="26">
        <f>SUM(W398:AD398)+SUM(BE398:BL398)</f>
        <v>0</v>
      </c>
      <c r="M398" s="26">
        <f>J397</f>
        <v>0</v>
      </c>
      <c r="N398" s="27">
        <f>IF(M398&gt;0,1,0)</f>
        <v>0</v>
      </c>
      <c r="O398" s="26">
        <f>B397*$B$12/1200</f>
        <v>0</v>
      </c>
      <c r="P398" s="26">
        <f>C397*$C$12/1200</f>
        <v>0</v>
      </c>
      <c r="Q398" s="26">
        <f>D397*$D$12/1200</f>
        <v>0</v>
      </c>
      <c r="R398" s="26">
        <f>E397*$E$12/1200</f>
        <v>0</v>
      </c>
      <c r="S398" s="26">
        <f>F397*$F$12/1200</f>
        <v>0</v>
      </c>
      <c r="T398" s="26">
        <f>G397*$G$12/1200</f>
        <v>0</v>
      </c>
      <c r="U398" s="26">
        <f>H397*$H$12/1200</f>
        <v>0</v>
      </c>
      <c r="V398" s="26">
        <f>I397*$I$12/1200</f>
        <v>0</v>
      </c>
      <c r="W398" s="26">
        <f>IF(B397&gt;0,MIN($B$13,B397+O398,AE398),0)</f>
        <v>0</v>
      </c>
      <c r="X398" s="26">
        <f>IF(C397&gt;0,MIN($C$13,C397+P398,AF398),0)</f>
        <v>0</v>
      </c>
      <c r="Y398" s="26">
        <f>IF(D397&gt;0,MIN($D$13,D397+Q398,AG398),0)</f>
        <v>0</v>
      </c>
      <c r="Z398" s="26">
        <f>IF(E397&gt;0,MIN($E$13,E397+R398,AH398),0)</f>
        <v>0</v>
      </c>
      <c r="AA398" s="26">
        <f>IF(F397&gt;0,MIN($F$13,F397+S398,AI398),0)</f>
        <v>0</v>
      </c>
      <c r="AB398" s="26">
        <f>IF(G397&gt;0,MIN($G$13,G397+T398,AJ398),0)</f>
        <v>0</v>
      </c>
      <c r="AC398" s="26">
        <f>IF(H397&gt;0,MIN($H$13,H397+U398,AK398),0)</f>
        <v>0</v>
      </c>
      <c r="AD398" s="26">
        <f>IF(I397&gt;0,MIN($I$13,I397+V398,AL398),0)</f>
        <v>0</v>
      </c>
      <c r="AE398" s="26">
        <f>$B$19</f>
        <v>795</v>
      </c>
      <c r="AF398" s="26">
        <f>AE398-W398</f>
        <v>795</v>
      </c>
      <c r="AG398" s="26">
        <f>AF398-X398</f>
        <v>795</v>
      </c>
      <c r="AH398" s="26">
        <f>AG398-Y398</f>
        <v>795</v>
      </c>
      <c r="AI398" s="26">
        <f>AH398-Z398</f>
        <v>795</v>
      </c>
      <c r="AJ398" s="26">
        <f>AI398-AA398</f>
        <v>795</v>
      </c>
      <c r="AK398" s="26">
        <f>AJ398-AB398</f>
        <v>795</v>
      </c>
      <c r="AL398" s="26">
        <f>AK398-AC398</f>
        <v>795</v>
      </c>
      <c r="AM398" s="26">
        <f>AL398-AD398</f>
        <v>795</v>
      </c>
      <c r="AN398" s="26">
        <f>B397+O398-W398</f>
        <v>0</v>
      </c>
      <c r="AO398" s="26">
        <f>C397+P398-X398</f>
        <v>0</v>
      </c>
      <c r="AP398" s="26">
        <f>D397+Q398-Y398</f>
        <v>0</v>
      </c>
      <c r="AQ398" s="26">
        <f>E397+R398-Z398</f>
        <v>0</v>
      </c>
      <c r="AR398" s="26">
        <f>F397+S398-AA398</f>
        <v>0</v>
      </c>
      <c r="AS398" s="26">
        <f>G397+T398-AB398</f>
        <v>0</v>
      </c>
      <c r="AT398" s="26">
        <f>H397+U398-AC398</f>
        <v>0</v>
      </c>
      <c r="AU398" s="26">
        <f>I397+V398-AD398</f>
        <v>0</v>
      </c>
      <c r="AV398" s="26">
        <f>AM398</f>
        <v>795</v>
      </c>
      <c r="AW398" s="26">
        <f>AV398-BE398</f>
        <v>795</v>
      </c>
      <c r="AX398" s="26">
        <f>AW398-BF398</f>
        <v>795</v>
      </c>
      <c r="AY398" s="26">
        <f>AX398-BG398</f>
        <v>795</v>
      </c>
      <c r="AZ398" s="26">
        <f>AY398-BH398</f>
        <v>795</v>
      </c>
      <c r="BA398" s="26">
        <f>AZ398-BI398</f>
        <v>795</v>
      </c>
      <c r="BB398" s="26">
        <f>BA398-BJ398</f>
        <v>795</v>
      </c>
      <c r="BC398" s="26">
        <f>BB398-BK398</f>
        <v>795</v>
      </c>
      <c r="BD398" s="26">
        <f>BC398-BL398</f>
        <v>795</v>
      </c>
      <c r="BE398" s="26">
        <f>IF(AV398&gt;0.005,MIN(AV398,INDEX($AN398:$AU398,1,B$32)),0)</f>
        <v>0</v>
      </c>
      <c r="BF398" s="26">
        <f>IF(AW398&gt;0.005,MIN(AW398,INDEX($AN398:$AU398,1,C$32)),0)</f>
        <v>0</v>
      </c>
      <c r="BG398" s="26">
        <f>IF(AX398&gt;0.005,MIN(AX398,INDEX($AN398:$AU398,1,D$32)),0)</f>
        <v>0</v>
      </c>
      <c r="BH398" s="26">
        <f>IF(AY398&gt;0.005,MIN(AY398,INDEX($AN398:$AU398,1,E$32)),0)</f>
        <v>0</v>
      </c>
      <c r="BI398" s="26">
        <f>IF(AZ398&gt;0.005,MIN(AZ398,INDEX($AN398:$AU398,1,F$32)),0)</f>
        <v>0</v>
      </c>
      <c r="BJ398" s="26">
        <f>IF(BA398&gt;0.005,MIN(BA398,INDEX($AN398:$AU398,1,G$32)),0)</f>
        <v>0</v>
      </c>
      <c r="BK398" s="26">
        <f>IF(BB398&gt;0.005,MIN(BB398,INDEX($AN398:$AU398,1,H$32)),0)</f>
        <v>0</v>
      </c>
      <c r="BL398" s="26">
        <f>IF(BC398&gt;0.005,MIN(BC398,INDEX($AN398:$AU398,1,I$32)),0)</f>
        <v>0</v>
      </c>
      <c r="BM398" s="27">
        <f>IF(M398-J398&gt;0.005,1,0)</f>
        <v>0</v>
      </c>
    </row>
    <row r="399">
      <c r="A399" s="14" t="n">
        <v>363</v>
      </c>
      <c r="B399" s="26">
        <f>IF(AN399-INDEX($BE399:$BL399,1,$J$22)&lt;0.5,0,AN399-INDEX($BE399:$BL399,1,$J$22))</f>
        <v>0</v>
      </c>
      <c r="C399" s="26">
        <f>IF(AO399-INDEX($BE399:$BL399,1,$J$23)&lt;0.5,0,AO399-INDEX($BE399:$BL399,1,$J$23))</f>
        <v>0</v>
      </c>
      <c r="D399" s="26">
        <f>IF(AP399-INDEX($BE399:$BL399,1,$J$24)&lt;0.5,0,AP399-INDEX($BE399:$BL399,1,$J$24))</f>
        <v>0</v>
      </c>
      <c r="E399" s="26">
        <f>IF(AQ399-INDEX($BE399:$BL399,1,$J$25)&lt;0.5,0,AQ399-INDEX($BE399:$BL399,1,$J$25))</f>
        <v>0</v>
      </c>
      <c r="F399" s="26">
        <f>IF(AR399-INDEX($BE399:$BL399,1,$J$26)&lt;0.5,0,AR399-INDEX($BE399:$BL399,1,$J$26))</f>
        <v>0</v>
      </c>
      <c r="G399" s="26">
        <f>IF(AS399-INDEX($BE399:$BL399,1,$J$27)&lt;0.5,0,AS399-INDEX($BE399:$BL399,1,$J$27))</f>
        <v>0</v>
      </c>
      <c r="H399" s="26">
        <f>IF(AT399-INDEX($BE399:$BL399,1,$J$28)&lt;0.5,0,AT399-INDEX($BE399:$BL399,1,$J$28))</f>
        <v>0</v>
      </c>
      <c r="I399" s="26">
        <f>IF(AU399-INDEX($BE399:$BL399,1,$J$29)&lt;0.5,0,AU399-INDEX($BE399:$BL399,1,$J$29))</f>
        <v>0</v>
      </c>
      <c r="J399" s="13">
        <f>SUM(B399:I399)</f>
        <v>0</v>
      </c>
      <c r="K399" s="26">
        <f>SUM(O399:V399)</f>
        <v>0</v>
      </c>
      <c r="L399" s="26">
        <f>SUM(W399:AD399)+SUM(BE399:BL399)</f>
        <v>0</v>
      </c>
      <c r="M399" s="26">
        <f>J398</f>
        <v>0</v>
      </c>
      <c r="N399" s="27">
        <f>IF(M399&gt;0,1,0)</f>
        <v>0</v>
      </c>
      <c r="O399" s="26">
        <f>B398*$B$12/1200</f>
        <v>0</v>
      </c>
      <c r="P399" s="26">
        <f>C398*$C$12/1200</f>
        <v>0</v>
      </c>
      <c r="Q399" s="26">
        <f>D398*$D$12/1200</f>
        <v>0</v>
      </c>
      <c r="R399" s="26">
        <f>E398*$E$12/1200</f>
        <v>0</v>
      </c>
      <c r="S399" s="26">
        <f>F398*$F$12/1200</f>
        <v>0</v>
      </c>
      <c r="T399" s="26">
        <f>G398*$G$12/1200</f>
        <v>0</v>
      </c>
      <c r="U399" s="26">
        <f>H398*$H$12/1200</f>
        <v>0</v>
      </c>
      <c r="V399" s="26">
        <f>I398*$I$12/1200</f>
        <v>0</v>
      </c>
      <c r="W399" s="26">
        <f>IF(B398&gt;0,MIN($B$13,B398+O399,AE399),0)</f>
        <v>0</v>
      </c>
      <c r="X399" s="26">
        <f>IF(C398&gt;0,MIN($C$13,C398+P399,AF399),0)</f>
        <v>0</v>
      </c>
      <c r="Y399" s="26">
        <f>IF(D398&gt;0,MIN($D$13,D398+Q399,AG399),0)</f>
        <v>0</v>
      </c>
      <c r="Z399" s="26">
        <f>IF(E398&gt;0,MIN($E$13,E398+R399,AH399),0)</f>
        <v>0</v>
      </c>
      <c r="AA399" s="26">
        <f>IF(F398&gt;0,MIN($F$13,F398+S399,AI399),0)</f>
        <v>0</v>
      </c>
      <c r="AB399" s="26">
        <f>IF(G398&gt;0,MIN($G$13,G398+T399,AJ399),0)</f>
        <v>0</v>
      </c>
      <c r="AC399" s="26">
        <f>IF(H398&gt;0,MIN($H$13,H398+U399,AK399),0)</f>
        <v>0</v>
      </c>
      <c r="AD399" s="26">
        <f>IF(I398&gt;0,MIN($I$13,I398+V399,AL399),0)</f>
        <v>0</v>
      </c>
      <c r="AE399" s="26">
        <f>$B$19</f>
        <v>795</v>
      </c>
      <c r="AF399" s="26">
        <f>AE399-W399</f>
        <v>795</v>
      </c>
      <c r="AG399" s="26">
        <f>AF399-X399</f>
        <v>795</v>
      </c>
      <c r="AH399" s="26">
        <f>AG399-Y399</f>
        <v>795</v>
      </c>
      <c r="AI399" s="26">
        <f>AH399-Z399</f>
        <v>795</v>
      </c>
      <c r="AJ399" s="26">
        <f>AI399-AA399</f>
        <v>795</v>
      </c>
      <c r="AK399" s="26">
        <f>AJ399-AB399</f>
        <v>795</v>
      </c>
      <c r="AL399" s="26">
        <f>AK399-AC399</f>
        <v>795</v>
      </c>
      <c r="AM399" s="26">
        <f>AL399-AD399</f>
        <v>795</v>
      </c>
      <c r="AN399" s="26">
        <f>B398+O399-W399</f>
        <v>0</v>
      </c>
      <c r="AO399" s="26">
        <f>C398+P399-X399</f>
        <v>0</v>
      </c>
      <c r="AP399" s="26">
        <f>D398+Q399-Y399</f>
        <v>0</v>
      </c>
      <c r="AQ399" s="26">
        <f>E398+R399-Z399</f>
        <v>0</v>
      </c>
      <c r="AR399" s="26">
        <f>F398+S399-AA399</f>
        <v>0</v>
      </c>
      <c r="AS399" s="26">
        <f>G398+T399-AB399</f>
        <v>0</v>
      </c>
      <c r="AT399" s="26">
        <f>H398+U399-AC399</f>
        <v>0</v>
      </c>
      <c r="AU399" s="26">
        <f>I398+V399-AD399</f>
        <v>0</v>
      </c>
      <c r="AV399" s="26">
        <f>AM399</f>
        <v>795</v>
      </c>
      <c r="AW399" s="26">
        <f>AV399-BE399</f>
        <v>795</v>
      </c>
      <c r="AX399" s="26">
        <f>AW399-BF399</f>
        <v>795</v>
      </c>
      <c r="AY399" s="26">
        <f>AX399-BG399</f>
        <v>795</v>
      </c>
      <c r="AZ399" s="26">
        <f>AY399-BH399</f>
        <v>795</v>
      </c>
      <c r="BA399" s="26">
        <f>AZ399-BI399</f>
        <v>795</v>
      </c>
      <c r="BB399" s="26">
        <f>BA399-BJ399</f>
        <v>795</v>
      </c>
      <c r="BC399" s="26">
        <f>BB399-BK399</f>
        <v>795</v>
      </c>
      <c r="BD399" s="26">
        <f>BC399-BL399</f>
        <v>795</v>
      </c>
      <c r="BE399" s="26">
        <f>IF(AV399&gt;0.005,MIN(AV399,INDEX($AN399:$AU399,1,B$32)),0)</f>
        <v>0</v>
      </c>
      <c r="BF399" s="26">
        <f>IF(AW399&gt;0.005,MIN(AW399,INDEX($AN399:$AU399,1,C$32)),0)</f>
        <v>0</v>
      </c>
      <c r="BG399" s="26">
        <f>IF(AX399&gt;0.005,MIN(AX399,INDEX($AN399:$AU399,1,D$32)),0)</f>
        <v>0</v>
      </c>
      <c r="BH399" s="26">
        <f>IF(AY399&gt;0.005,MIN(AY399,INDEX($AN399:$AU399,1,E$32)),0)</f>
        <v>0</v>
      </c>
      <c r="BI399" s="26">
        <f>IF(AZ399&gt;0.005,MIN(AZ399,INDEX($AN399:$AU399,1,F$32)),0)</f>
        <v>0</v>
      </c>
      <c r="BJ399" s="26">
        <f>IF(BA399&gt;0.005,MIN(BA399,INDEX($AN399:$AU399,1,G$32)),0)</f>
        <v>0</v>
      </c>
      <c r="BK399" s="26">
        <f>IF(BB399&gt;0.005,MIN(BB399,INDEX($AN399:$AU399,1,H$32)),0)</f>
        <v>0</v>
      </c>
      <c r="BL399" s="26">
        <f>IF(BC399&gt;0.005,MIN(BC399,INDEX($AN399:$AU399,1,I$32)),0)</f>
        <v>0</v>
      </c>
      <c r="BM399" s="27">
        <f>IF(M399-J399&gt;0.005,1,0)</f>
        <v>0</v>
      </c>
    </row>
    <row r="400">
      <c r="A400" s="14" t="n">
        <v>364</v>
      </c>
      <c r="B400" s="26">
        <f>IF(AN400-INDEX($BE400:$BL400,1,$J$22)&lt;0.5,0,AN400-INDEX($BE400:$BL400,1,$J$22))</f>
        <v>0</v>
      </c>
      <c r="C400" s="26">
        <f>IF(AO400-INDEX($BE400:$BL400,1,$J$23)&lt;0.5,0,AO400-INDEX($BE400:$BL400,1,$J$23))</f>
        <v>0</v>
      </c>
      <c r="D400" s="26">
        <f>IF(AP400-INDEX($BE400:$BL400,1,$J$24)&lt;0.5,0,AP400-INDEX($BE400:$BL400,1,$J$24))</f>
        <v>0</v>
      </c>
      <c r="E400" s="26">
        <f>IF(AQ400-INDEX($BE400:$BL400,1,$J$25)&lt;0.5,0,AQ400-INDEX($BE400:$BL400,1,$J$25))</f>
        <v>0</v>
      </c>
      <c r="F400" s="26">
        <f>IF(AR400-INDEX($BE400:$BL400,1,$J$26)&lt;0.5,0,AR400-INDEX($BE400:$BL400,1,$J$26))</f>
        <v>0</v>
      </c>
      <c r="G400" s="26">
        <f>IF(AS400-INDEX($BE400:$BL400,1,$J$27)&lt;0.5,0,AS400-INDEX($BE400:$BL400,1,$J$27))</f>
        <v>0</v>
      </c>
      <c r="H400" s="26">
        <f>IF(AT400-INDEX($BE400:$BL400,1,$J$28)&lt;0.5,0,AT400-INDEX($BE400:$BL400,1,$J$28))</f>
        <v>0</v>
      </c>
      <c r="I400" s="26">
        <f>IF(AU400-INDEX($BE400:$BL400,1,$J$29)&lt;0.5,0,AU400-INDEX($BE400:$BL400,1,$J$29))</f>
        <v>0</v>
      </c>
      <c r="J400" s="13">
        <f>SUM(B400:I400)</f>
        <v>0</v>
      </c>
      <c r="K400" s="26">
        <f>SUM(O400:V400)</f>
        <v>0</v>
      </c>
      <c r="L400" s="26">
        <f>SUM(W400:AD400)+SUM(BE400:BL400)</f>
        <v>0</v>
      </c>
      <c r="M400" s="26">
        <f>J399</f>
        <v>0</v>
      </c>
      <c r="N400" s="27">
        <f>IF(M400&gt;0,1,0)</f>
        <v>0</v>
      </c>
      <c r="O400" s="26">
        <f>B399*$B$12/1200</f>
        <v>0</v>
      </c>
      <c r="P400" s="26">
        <f>C399*$C$12/1200</f>
        <v>0</v>
      </c>
      <c r="Q400" s="26">
        <f>D399*$D$12/1200</f>
        <v>0</v>
      </c>
      <c r="R400" s="26">
        <f>E399*$E$12/1200</f>
        <v>0</v>
      </c>
      <c r="S400" s="26">
        <f>F399*$F$12/1200</f>
        <v>0</v>
      </c>
      <c r="T400" s="26">
        <f>G399*$G$12/1200</f>
        <v>0</v>
      </c>
      <c r="U400" s="26">
        <f>H399*$H$12/1200</f>
        <v>0</v>
      </c>
      <c r="V400" s="26">
        <f>I399*$I$12/1200</f>
        <v>0</v>
      </c>
      <c r="W400" s="26">
        <f>IF(B399&gt;0,MIN($B$13,B399+O400,AE400),0)</f>
        <v>0</v>
      </c>
      <c r="X400" s="26">
        <f>IF(C399&gt;0,MIN($C$13,C399+P400,AF400),0)</f>
        <v>0</v>
      </c>
      <c r="Y400" s="26">
        <f>IF(D399&gt;0,MIN($D$13,D399+Q400,AG400),0)</f>
        <v>0</v>
      </c>
      <c r="Z400" s="26">
        <f>IF(E399&gt;0,MIN($E$13,E399+R400,AH400),0)</f>
        <v>0</v>
      </c>
      <c r="AA400" s="26">
        <f>IF(F399&gt;0,MIN($F$13,F399+S400,AI400),0)</f>
        <v>0</v>
      </c>
      <c r="AB400" s="26">
        <f>IF(G399&gt;0,MIN($G$13,G399+T400,AJ400),0)</f>
        <v>0</v>
      </c>
      <c r="AC400" s="26">
        <f>IF(H399&gt;0,MIN($H$13,H399+U400,AK400),0)</f>
        <v>0</v>
      </c>
      <c r="AD400" s="26">
        <f>IF(I399&gt;0,MIN($I$13,I399+V400,AL400),0)</f>
        <v>0</v>
      </c>
      <c r="AE400" s="26">
        <f>$B$19</f>
        <v>795</v>
      </c>
      <c r="AF400" s="26">
        <f>AE400-W400</f>
        <v>795</v>
      </c>
      <c r="AG400" s="26">
        <f>AF400-X400</f>
        <v>795</v>
      </c>
      <c r="AH400" s="26">
        <f>AG400-Y400</f>
        <v>795</v>
      </c>
      <c r="AI400" s="26">
        <f>AH400-Z400</f>
        <v>795</v>
      </c>
      <c r="AJ400" s="26">
        <f>AI400-AA400</f>
        <v>795</v>
      </c>
      <c r="AK400" s="26">
        <f>AJ400-AB400</f>
        <v>795</v>
      </c>
      <c r="AL400" s="26">
        <f>AK400-AC400</f>
        <v>795</v>
      </c>
      <c r="AM400" s="26">
        <f>AL400-AD400</f>
        <v>795</v>
      </c>
      <c r="AN400" s="26">
        <f>B399+O400-W400</f>
        <v>0</v>
      </c>
      <c r="AO400" s="26">
        <f>C399+P400-X400</f>
        <v>0</v>
      </c>
      <c r="AP400" s="26">
        <f>D399+Q400-Y400</f>
        <v>0</v>
      </c>
      <c r="AQ400" s="26">
        <f>E399+R400-Z400</f>
        <v>0</v>
      </c>
      <c r="AR400" s="26">
        <f>F399+S400-AA400</f>
        <v>0</v>
      </c>
      <c r="AS400" s="26">
        <f>G399+T400-AB400</f>
        <v>0</v>
      </c>
      <c r="AT400" s="26">
        <f>H399+U400-AC400</f>
        <v>0</v>
      </c>
      <c r="AU400" s="26">
        <f>I399+V400-AD400</f>
        <v>0</v>
      </c>
      <c r="AV400" s="26">
        <f>AM400</f>
        <v>795</v>
      </c>
      <c r="AW400" s="26">
        <f>AV400-BE400</f>
        <v>795</v>
      </c>
      <c r="AX400" s="26">
        <f>AW400-BF400</f>
        <v>795</v>
      </c>
      <c r="AY400" s="26">
        <f>AX400-BG400</f>
        <v>795</v>
      </c>
      <c r="AZ400" s="26">
        <f>AY400-BH400</f>
        <v>795</v>
      </c>
      <c r="BA400" s="26">
        <f>AZ400-BI400</f>
        <v>795</v>
      </c>
      <c r="BB400" s="26">
        <f>BA400-BJ400</f>
        <v>795</v>
      </c>
      <c r="BC400" s="26">
        <f>BB400-BK400</f>
        <v>795</v>
      </c>
      <c r="BD400" s="26">
        <f>BC400-BL400</f>
        <v>795</v>
      </c>
      <c r="BE400" s="26">
        <f>IF(AV400&gt;0.005,MIN(AV400,INDEX($AN400:$AU400,1,B$32)),0)</f>
        <v>0</v>
      </c>
      <c r="BF400" s="26">
        <f>IF(AW400&gt;0.005,MIN(AW400,INDEX($AN400:$AU400,1,C$32)),0)</f>
        <v>0</v>
      </c>
      <c r="BG400" s="26">
        <f>IF(AX400&gt;0.005,MIN(AX400,INDEX($AN400:$AU400,1,D$32)),0)</f>
        <v>0</v>
      </c>
      <c r="BH400" s="26">
        <f>IF(AY400&gt;0.005,MIN(AY400,INDEX($AN400:$AU400,1,E$32)),0)</f>
        <v>0</v>
      </c>
      <c r="BI400" s="26">
        <f>IF(AZ400&gt;0.005,MIN(AZ400,INDEX($AN400:$AU400,1,F$32)),0)</f>
        <v>0</v>
      </c>
      <c r="BJ400" s="26">
        <f>IF(BA400&gt;0.005,MIN(BA400,INDEX($AN400:$AU400,1,G$32)),0)</f>
        <v>0</v>
      </c>
      <c r="BK400" s="26">
        <f>IF(BB400&gt;0.005,MIN(BB400,INDEX($AN400:$AU400,1,H$32)),0)</f>
        <v>0</v>
      </c>
      <c r="BL400" s="26">
        <f>IF(BC400&gt;0.005,MIN(BC400,INDEX($AN400:$AU400,1,I$32)),0)</f>
        <v>0</v>
      </c>
      <c r="BM400" s="27">
        <f>IF(M400-J400&gt;0.005,1,0)</f>
        <v>0</v>
      </c>
    </row>
    <row r="401">
      <c r="A401" s="14" t="n">
        <v>365</v>
      </c>
      <c r="B401" s="26">
        <f>IF(AN401-INDEX($BE401:$BL401,1,$J$22)&lt;0.5,0,AN401-INDEX($BE401:$BL401,1,$J$22))</f>
        <v>0</v>
      </c>
      <c r="C401" s="26">
        <f>IF(AO401-INDEX($BE401:$BL401,1,$J$23)&lt;0.5,0,AO401-INDEX($BE401:$BL401,1,$J$23))</f>
        <v>0</v>
      </c>
      <c r="D401" s="26">
        <f>IF(AP401-INDEX($BE401:$BL401,1,$J$24)&lt;0.5,0,AP401-INDEX($BE401:$BL401,1,$J$24))</f>
        <v>0</v>
      </c>
      <c r="E401" s="26">
        <f>IF(AQ401-INDEX($BE401:$BL401,1,$J$25)&lt;0.5,0,AQ401-INDEX($BE401:$BL401,1,$J$25))</f>
        <v>0</v>
      </c>
      <c r="F401" s="26">
        <f>IF(AR401-INDEX($BE401:$BL401,1,$J$26)&lt;0.5,0,AR401-INDEX($BE401:$BL401,1,$J$26))</f>
        <v>0</v>
      </c>
      <c r="G401" s="26">
        <f>IF(AS401-INDEX($BE401:$BL401,1,$J$27)&lt;0.5,0,AS401-INDEX($BE401:$BL401,1,$J$27))</f>
        <v>0</v>
      </c>
      <c r="H401" s="26">
        <f>IF(AT401-INDEX($BE401:$BL401,1,$J$28)&lt;0.5,0,AT401-INDEX($BE401:$BL401,1,$J$28))</f>
        <v>0</v>
      </c>
      <c r="I401" s="26">
        <f>IF(AU401-INDEX($BE401:$BL401,1,$J$29)&lt;0.5,0,AU401-INDEX($BE401:$BL401,1,$J$29))</f>
        <v>0</v>
      </c>
      <c r="J401" s="13">
        <f>SUM(B401:I401)</f>
        <v>0</v>
      </c>
      <c r="K401" s="26">
        <f>SUM(O401:V401)</f>
        <v>0</v>
      </c>
      <c r="L401" s="26">
        <f>SUM(W401:AD401)+SUM(BE401:BL401)</f>
        <v>0</v>
      </c>
      <c r="M401" s="26">
        <f>J400</f>
        <v>0</v>
      </c>
      <c r="N401" s="27">
        <f>IF(M401&gt;0,1,0)</f>
        <v>0</v>
      </c>
      <c r="O401" s="26">
        <f>B400*$B$12/1200</f>
        <v>0</v>
      </c>
      <c r="P401" s="26">
        <f>C400*$C$12/1200</f>
        <v>0</v>
      </c>
      <c r="Q401" s="26">
        <f>D400*$D$12/1200</f>
        <v>0</v>
      </c>
      <c r="R401" s="26">
        <f>E400*$E$12/1200</f>
        <v>0</v>
      </c>
      <c r="S401" s="26">
        <f>F400*$F$12/1200</f>
        <v>0</v>
      </c>
      <c r="T401" s="26">
        <f>G400*$G$12/1200</f>
        <v>0</v>
      </c>
      <c r="U401" s="26">
        <f>H400*$H$12/1200</f>
        <v>0</v>
      </c>
      <c r="V401" s="26">
        <f>I400*$I$12/1200</f>
        <v>0</v>
      </c>
      <c r="W401" s="26">
        <f>IF(B400&gt;0,MIN($B$13,B400+O401,AE401),0)</f>
        <v>0</v>
      </c>
      <c r="X401" s="26">
        <f>IF(C400&gt;0,MIN($C$13,C400+P401,AF401),0)</f>
        <v>0</v>
      </c>
      <c r="Y401" s="26">
        <f>IF(D400&gt;0,MIN($D$13,D400+Q401,AG401),0)</f>
        <v>0</v>
      </c>
      <c r="Z401" s="26">
        <f>IF(E400&gt;0,MIN($E$13,E400+R401,AH401),0)</f>
        <v>0</v>
      </c>
      <c r="AA401" s="26">
        <f>IF(F400&gt;0,MIN($F$13,F400+S401,AI401),0)</f>
        <v>0</v>
      </c>
      <c r="AB401" s="26">
        <f>IF(G400&gt;0,MIN($G$13,G400+T401,AJ401),0)</f>
        <v>0</v>
      </c>
      <c r="AC401" s="26">
        <f>IF(H400&gt;0,MIN($H$13,H400+U401,AK401),0)</f>
        <v>0</v>
      </c>
      <c r="AD401" s="26">
        <f>IF(I400&gt;0,MIN($I$13,I400+V401,AL401),0)</f>
        <v>0</v>
      </c>
      <c r="AE401" s="26">
        <f>$B$19</f>
        <v>795</v>
      </c>
      <c r="AF401" s="26">
        <f>AE401-W401</f>
        <v>795</v>
      </c>
      <c r="AG401" s="26">
        <f>AF401-X401</f>
        <v>795</v>
      </c>
      <c r="AH401" s="26">
        <f>AG401-Y401</f>
        <v>795</v>
      </c>
      <c r="AI401" s="26">
        <f>AH401-Z401</f>
        <v>795</v>
      </c>
      <c r="AJ401" s="26">
        <f>AI401-AA401</f>
        <v>795</v>
      </c>
      <c r="AK401" s="26">
        <f>AJ401-AB401</f>
        <v>795</v>
      </c>
      <c r="AL401" s="26">
        <f>AK401-AC401</f>
        <v>795</v>
      </c>
      <c r="AM401" s="26">
        <f>AL401-AD401</f>
        <v>795</v>
      </c>
      <c r="AN401" s="26">
        <f>B400+O401-W401</f>
        <v>0</v>
      </c>
      <c r="AO401" s="26">
        <f>C400+P401-X401</f>
        <v>0</v>
      </c>
      <c r="AP401" s="26">
        <f>D400+Q401-Y401</f>
        <v>0</v>
      </c>
      <c r="AQ401" s="26">
        <f>E400+R401-Z401</f>
        <v>0</v>
      </c>
      <c r="AR401" s="26">
        <f>F400+S401-AA401</f>
        <v>0</v>
      </c>
      <c r="AS401" s="26">
        <f>G400+T401-AB401</f>
        <v>0</v>
      </c>
      <c r="AT401" s="26">
        <f>H400+U401-AC401</f>
        <v>0</v>
      </c>
      <c r="AU401" s="26">
        <f>I400+V401-AD401</f>
        <v>0</v>
      </c>
      <c r="AV401" s="26">
        <f>AM401</f>
        <v>795</v>
      </c>
      <c r="AW401" s="26">
        <f>AV401-BE401</f>
        <v>795</v>
      </c>
      <c r="AX401" s="26">
        <f>AW401-BF401</f>
        <v>795</v>
      </c>
      <c r="AY401" s="26">
        <f>AX401-BG401</f>
        <v>795</v>
      </c>
      <c r="AZ401" s="26">
        <f>AY401-BH401</f>
        <v>795</v>
      </c>
      <c r="BA401" s="26">
        <f>AZ401-BI401</f>
        <v>795</v>
      </c>
      <c r="BB401" s="26">
        <f>BA401-BJ401</f>
        <v>795</v>
      </c>
      <c r="BC401" s="26">
        <f>BB401-BK401</f>
        <v>795</v>
      </c>
      <c r="BD401" s="26">
        <f>BC401-BL401</f>
        <v>795</v>
      </c>
      <c r="BE401" s="26">
        <f>IF(AV401&gt;0.005,MIN(AV401,INDEX($AN401:$AU401,1,B$32)),0)</f>
        <v>0</v>
      </c>
      <c r="BF401" s="26">
        <f>IF(AW401&gt;0.005,MIN(AW401,INDEX($AN401:$AU401,1,C$32)),0)</f>
        <v>0</v>
      </c>
      <c r="BG401" s="26">
        <f>IF(AX401&gt;0.005,MIN(AX401,INDEX($AN401:$AU401,1,D$32)),0)</f>
        <v>0</v>
      </c>
      <c r="BH401" s="26">
        <f>IF(AY401&gt;0.005,MIN(AY401,INDEX($AN401:$AU401,1,E$32)),0)</f>
        <v>0</v>
      </c>
      <c r="BI401" s="26">
        <f>IF(AZ401&gt;0.005,MIN(AZ401,INDEX($AN401:$AU401,1,F$32)),0)</f>
        <v>0</v>
      </c>
      <c r="BJ401" s="26">
        <f>IF(BA401&gt;0.005,MIN(BA401,INDEX($AN401:$AU401,1,G$32)),0)</f>
        <v>0</v>
      </c>
      <c r="BK401" s="26">
        <f>IF(BB401&gt;0.005,MIN(BB401,INDEX($AN401:$AU401,1,H$32)),0)</f>
        <v>0</v>
      </c>
      <c r="BL401" s="26">
        <f>IF(BC401&gt;0.005,MIN(BC401,INDEX($AN401:$AU401,1,I$32)),0)</f>
        <v>0</v>
      </c>
      <c r="BM401" s="27">
        <f>IF(M401-J401&gt;0.005,1,0)</f>
        <v>0</v>
      </c>
    </row>
    <row r="402">
      <c r="A402" s="14" t="n">
        <v>366</v>
      </c>
      <c r="B402" s="26">
        <f>IF(AN402-INDEX($BE402:$BL402,1,$J$22)&lt;0.5,0,AN402-INDEX($BE402:$BL402,1,$J$22))</f>
        <v>0</v>
      </c>
      <c r="C402" s="26">
        <f>IF(AO402-INDEX($BE402:$BL402,1,$J$23)&lt;0.5,0,AO402-INDEX($BE402:$BL402,1,$J$23))</f>
        <v>0</v>
      </c>
      <c r="D402" s="26">
        <f>IF(AP402-INDEX($BE402:$BL402,1,$J$24)&lt;0.5,0,AP402-INDEX($BE402:$BL402,1,$J$24))</f>
        <v>0</v>
      </c>
      <c r="E402" s="26">
        <f>IF(AQ402-INDEX($BE402:$BL402,1,$J$25)&lt;0.5,0,AQ402-INDEX($BE402:$BL402,1,$J$25))</f>
        <v>0</v>
      </c>
      <c r="F402" s="26">
        <f>IF(AR402-INDEX($BE402:$BL402,1,$J$26)&lt;0.5,0,AR402-INDEX($BE402:$BL402,1,$J$26))</f>
        <v>0</v>
      </c>
      <c r="G402" s="26">
        <f>IF(AS402-INDEX($BE402:$BL402,1,$J$27)&lt;0.5,0,AS402-INDEX($BE402:$BL402,1,$J$27))</f>
        <v>0</v>
      </c>
      <c r="H402" s="26">
        <f>IF(AT402-INDEX($BE402:$BL402,1,$J$28)&lt;0.5,0,AT402-INDEX($BE402:$BL402,1,$J$28))</f>
        <v>0</v>
      </c>
      <c r="I402" s="26">
        <f>IF(AU402-INDEX($BE402:$BL402,1,$J$29)&lt;0.5,0,AU402-INDEX($BE402:$BL402,1,$J$29))</f>
        <v>0</v>
      </c>
      <c r="J402" s="13">
        <f>SUM(B402:I402)</f>
        <v>0</v>
      </c>
      <c r="K402" s="26">
        <f>SUM(O402:V402)</f>
        <v>0</v>
      </c>
      <c r="L402" s="26">
        <f>SUM(W402:AD402)+SUM(BE402:BL402)</f>
        <v>0</v>
      </c>
      <c r="M402" s="26">
        <f>J401</f>
        <v>0</v>
      </c>
      <c r="N402" s="27">
        <f>IF(M402&gt;0,1,0)</f>
        <v>0</v>
      </c>
      <c r="O402" s="26">
        <f>B401*$B$12/1200</f>
        <v>0</v>
      </c>
      <c r="P402" s="26">
        <f>C401*$C$12/1200</f>
        <v>0</v>
      </c>
      <c r="Q402" s="26">
        <f>D401*$D$12/1200</f>
        <v>0</v>
      </c>
      <c r="R402" s="26">
        <f>E401*$E$12/1200</f>
        <v>0</v>
      </c>
      <c r="S402" s="26">
        <f>F401*$F$12/1200</f>
        <v>0</v>
      </c>
      <c r="T402" s="26">
        <f>G401*$G$12/1200</f>
        <v>0</v>
      </c>
      <c r="U402" s="26">
        <f>H401*$H$12/1200</f>
        <v>0</v>
      </c>
      <c r="V402" s="26">
        <f>I401*$I$12/1200</f>
        <v>0</v>
      </c>
      <c r="W402" s="26">
        <f>IF(B401&gt;0,MIN($B$13,B401+O402,AE402),0)</f>
        <v>0</v>
      </c>
      <c r="X402" s="26">
        <f>IF(C401&gt;0,MIN($C$13,C401+P402,AF402),0)</f>
        <v>0</v>
      </c>
      <c r="Y402" s="26">
        <f>IF(D401&gt;0,MIN($D$13,D401+Q402,AG402),0)</f>
        <v>0</v>
      </c>
      <c r="Z402" s="26">
        <f>IF(E401&gt;0,MIN($E$13,E401+R402,AH402),0)</f>
        <v>0</v>
      </c>
      <c r="AA402" s="26">
        <f>IF(F401&gt;0,MIN($F$13,F401+S402,AI402),0)</f>
        <v>0</v>
      </c>
      <c r="AB402" s="26">
        <f>IF(G401&gt;0,MIN($G$13,G401+T402,AJ402),0)</f>
        <v>0</v>
      </c>
      <c r="AC402" s="26">
        <f>IF(H401&gt;0,MIN($H$13,H401+U402,AK402),0)</f>
        <v>0</v>
      </c>
      <c r="AD402" s="26">
        <f>IF(I401&gt;0,MIN($I$13,I401+V402,AL402),0)</f>
        <v>0</v>
      </c>
      <c r="AE402" s="26">
        <f>$B$19</f>
        <v>795</v>
      </c>
      <c r="AF402" s="26">
        <f>AE402-W402</f>
        <v>795</v>
      </c>
      <c r="AG402" s="26">
        <f>AF402-X402</f>
        <v>795</v>
      </c>
      <c r="AH402" s="26">
        <f>AG402-Y402</f>
        <v>795</v>
      </c>
      <c r="AI402" s="26">
        <f>AH402-Z402</f>
        <v>795</v>
      </c>
      <c r="AJ402" s="26">
        <f>AI402-AA402</f>
        <v>795</v>
      </c>
      <c r="AK402" s="26">
        <f>AJ402-AB402</f>
        <v>795</v>
      </c>
      <c r="AL402" s="26">
        <f>AK402-AC402</f>
        <v>795</v>
      </c>
      <c r="AM402" s="26">
        <f>AL402-AD402</f>
        <v>795</v>
      </c>
      <c r="AN402" s="26">
        <f>B401+O402-W402</f>
        <v>0</v>
      </c>
      <c r="AO402" s="26">
        <f>C401+P402-X402</f>
        <v>0</v>
      </c>
      <c r="AP402" s="26">
        <f>D401+Q402-Y402</f>
        <v>0</v>
      </c>
      <c r="AQ402" s="26">
        <f>E401+R402-Z402</f>
        <v>0</v>
      </c>
      <c r="AR402" s="26">
        <f>F401+S402-AA402</f>
        <v>0</v>
      </c>
      <c r="AS402" s="26">
        <f>G401+T402-AB402</f>
        <v>0</v>
      </c>
      <c r="AT402" s="26">
        <f>H401+U402-AC402</f>
        <v>0</v>
      </c>
      <c r="AU402" s="26">
        <f>I401+V402-AD402</f>
        <v>0</v>
      </c>
      <c r="AV402" s="26">
        <f>AM402</f>
        <v>795</v>
      </c>
      <c r="AW402" s="26">
        <f>AV402-BE402</f>
        <v>795</v>
      </c>
      <c r="AX402" s="26">
        <f>AW402-BF402</f>
        <v>795</v>
      </c>
      <c r="AY402" s="26">
        <f>AX402-BG402</f>
        <v>795</v>
      </c>
      <c r="AZ402" s="26">
        <f>AY402-BH402</f>
        <v>795</v>
      </c>
      <c r="BA402" s="26">
        <f>AZ402-BI402</f>
        <v>795</v>
      </c>
      <c r="BB402" s="26">
        <f>BA402-BJ402</f>
        <v>795</v>
      </c>
      <c r="BC402" s="26">
        <f>BB402-BK402</f>
        <v>795</v>
      </c>
      <c r="BD402" s="26">
        <f>BC402-BL402</f>
        <v>795</v>
      </c>
      <c r="BE402" s="26">
        <f>IF(AV402&gt;0.005,MIN(AV402,INDEX($AN402:$AU402,1,B$32)),0)</f>
        <v>0</v>
      </c>
      <c r="BF402" s="26">
        <f>IF(AW402&gt;0.005,MIN(AW402,INDEX($AN402:$AU402,1,C$32)),0)</f>
        <v>0</v>
      </c>
      <c r="BG402" s="26">
        <f>IF(AX402&gt;0.005,MIN(AX402,INDEX($AN402:$AU402,1,D$32)),0)</f>
        <v>0</v>
      </c>
      <c r="BH402" s="26">
        <f>IF(AY402&gt;0.005,MIN(AY402,INDEX($AN402:$AU402,1,E$32)),0)</f>
        <v>0</v>
      </c>
      <c r="BI402" s="26">
        <f>IF(AZ402&gt;0.005,MIN(AZ402,INDEX($AN402:$AU402,1,F$32)),0)</f>
        <v>0</v>
      </c>
      <c r="BJ402" s="26">
        <f>IF(BA402&gt;0.005,MIN(BA402,INDEX($AN402:$AU402,1,G$32)),0)</f>
        <v>0</v>
      </c>
      <c r="BK402" s="26">
        <f>IF(BB402&gt;0.005,MIN(BB402,INDEX($AN402:$AU402,1,H$32)),0)</f>
        <v>0</v>
      </c>
      <c r="BL402" s="26">
        <f>IF(BC402&gt;0.005,MIN(BC402,INDEX($AN402:$AU402,1,I$32)),0)</f>
        <v>0</v>
      </c>
      <c r="BM402" s="27">
        <f>IF(M402-J402&gt;0.005,1,0)</f>
        <v>0</v>
      </c>
    </row>
    <row r="403">
      <c r="A403" s="14" t="n">
        <v>367</v>
      </c>
      <c r="B403" s="26">
        <f>IF(AN403-INDEX($BE403:$BL403,1,$J$22)&lt;0.5,0,AN403-INDEX($BE403:$BL403,1,$J$22))</f>
        <v>0</v>
      </c>
      <c r="C403" s="26">
        <f>IF(AO403-INDEX($BE403:$BL403,1,$J$23)&lt;0.5,0,AO403-INDEX($BE403:$BL403,1,$J$23))</f>
        <v>0</v>
      </c>
      <c r="D403" s="26">
        <f>IF(AP403-INDEX($BE403:$BL403,1,$J$24)&lt;0.5,0,AP403-INDEX($BE403:$BL403,1,$J$24))</f>
        <v>0</v>
      </c>
      <c r="E403" s="26">
        <f>IF(AQ403-INDEX($BE403:$BL403,1,$J$25)&lt;0.5,0,AQ403-INDEX($BE403:$BL403,1,$J$25))</f>
        <v>0</v>
      </c>
      <c r="F403" s="26">
        <f>IF(AR403-INDEX($BE403:$BL403,1,$J$26)&lt;0.5,0,AR403-INDEX($BE403:$BL403,1,$J$26))</f>
        <v>0</v>
      </c>
      <c r="G403" s="26">
        <f>IF(AS403-INDEX($BE403:$BL403,1,$J$27)&lt;0.5,0,AS403-INDEX($BE403:$BL403,1,$J$27))</f>
        <v>0</v>
      </c>
      <c r="H403" s="26">
        <f>IF(AT403-INDEX($BE403:$BL403,1,$J$28)&lt;0.5,0,AT403-INDEX($BE403:$BL403,1,$J$28))</f>
        <v>0</v>
      </c>
      <c r="I403" s="26">
        <f>IF(AU403-INDEX($BE403:$BL403,1,$J$29)&lt;0.5,0,AU403-INDEX($BE403:$BL403,1,$J$29))</f>
        <v>0</v>
      </c>
      <c r="J403" s="13">
        <f>SUM(B403:I403)</f>
        <v>0</v>
      </c>
      <c r="K403" s="26">
        <f>SUM(O403:V403)</f>
        <v>0</v>
      </c>
      <c r="L403" s="26">
        <f>SUM(W403:AD403)+SUM(BE403:BL403)</f>
        <v>0</v>
      </c>
      <c r="M403" s="26">
        <f>J402</f>
        <v>0</v>
      </c>
      <c r="N403" s="27">
        <f>IF(M403&gt;0,1,0)</f>
        <v>0</v>
      </c>
      <c r="O403" s="26">
        <f>B402*$B$12/1200</f>
        <v>0</v>
      </c>
      <c r="P403" s="26">
        <f>C402*$C$12/1200</f>
        <v>0</v>
      </c>
      <c r="Q403" s="26">
        <f>D402*$D$12/1200</f>
        <v>0</v>
      </c>
      <c r="R403" s="26">
        <f>E402*$E$12/1200</f>
        <v>0</v>
      </c>
      <c r="S403" s="26">
        <f>F402*$F$12/1200</f>
        <v>0</v>
      </c>
      <c r="T403" s="26">
        <f>G402*$G$12/1200</f>
        <v>0</v>
      </c>
      <c r="U403" s="26">
        <f>H402*$H$12/1200</f>
        <v>0</v>
      </c>
      <c r="V403" s="26">
        <f>I402*$I$12/1200</f>
        <v>0</v>
      </c>
      <c r="W403" s="26">
        <f>IF(B402&gt;0,MIN($B$13,B402+O403,AE403),0)</f>
        <v>0</v>
      </c>
      <c r="X403" s="26">
        <f>IF(C402&gt;0,MIN($C$13,C402+P403,AF403),0)</f>
        <v>0</v>
      </c>
      <c r="Y403" s="26">
        <f>IF(D402&gt;0,MIN($D$13,D402+Q403,AG403),0)</f>
        <v>0</v>
      </c>
      <c r="Z403" s="26">
        <f>IF(E402&gt;0,MIN($E$13,E402+R403,AH403),0)</f>
        <v>0</v>
      </c>
      <c r="AA403" s="26">
        <f>IF(F402&gt;0,MIN($F$13,F402+S403,AI403),0)</f>
        <v>0</v>
      </c>
      <c r="AB403" s="26">
        <f>IF(G402&gt;0,MIN($G$13,G402+T403,AJ403),0)</f>
        <v>0</v>
      </c>
      <c r="AC403" s="26">
        <f>IF(H402&gt;0,MIN($H$13,H402+U403,AK403),0)</f>
        <v>0</v>
      </c>
      <c r="AD403" s="26">
        <f>IF(I402&gt;0,MIN($I$13,I402+V403,AL403),0)</f>
        <v>0</v>
      </c>
      <c r="AE403" s="26">
        <f>$B$19</f>
        <v>795</v>
      </c>
      <c r="AF403" s="26">
        <f>AE403-W403</f>
        <v>795</v>
      </c>
      <c r="AG403" s="26">
        <f>AF403-X403</f>
        <v>795</v>
      </c>
      <c r="AH403" s="26">
        <f>AG403-Y403</f>
        <v>795</v>
      </c>
      <c r="AI403" s="26">
        <f>AH403-Z403</f>
        <v>795</v>
      </c>
      <c r="AJ403" s="26">
        <f>AI403-AA403</f>
        <v>795</v>
      </c>
      <c r="AK403" s="26">
        <f>AJ403-AB403</f>
        <v>795</v>
      </c>
      <c r="AL403" s="26">
        <f>AK403-AC403</f>
        <v>795</v>
      </c>
      <c r="AM403" s="26">
        <f>AL403-AD403</f>
        <v>795</v>
      </c>
      <c r="AN403" s="26">
        <f>B402+O403-W403</f>
        <v>0</v>
      </c>
      <c r="AO403" s="26">
        <f>C402+P403-X403</f>
        <v>0</v>
      </c>
      <c r="AP403" s="26">
        <f>D402+Q403-Y403</f>
        <v>0</v>
      </c>
      <c r="AQ403" s="26">
        <f>E402+R403-Z403</f>
        <v>0</v>
      </c>
      <c r="AR403" s="26">
        <f>F402+S403-AA403</f>
        <v>0</v>
      </c>
      <c r="AS403" s="26">
        <f>G402+T403-AB403</f>
        <v>0</v>
      </c>
      <c r="AT403" s="26">
        <f>H402+U403-AC403</f>
        <v>0</v>
      </c>
      <c r="AU403" s="26">
        <f>I402+V403-AD403</f>
        <v>0</v>
      </c>
      <c r="AV403" s="26">
        <f>AM403</f>
        <v>795</v>
      </c>
      <c r="AW403" s="26">
        <f>AV403-BE403</f>
        <v>795</v>
      </c>
      <c r="AX403" s="26">
        <f>AW403-BF403</f>
        <v>795</v>
      </c>
      <c r="AY403" s="26">
        <f>AX403-BG403</f>
        <v>795</v>
      </c>
      <c r="AZ403" s="26">
        <f>AY403-BH403</f>
        <v>795</v>
      </c>
      <c r="BA403" s="26">
        <f>AZ403-BI403</f>
        <v>795</v>
      </c>
      <c r="BB403" s="26">
        <f>BA403-BJ403</f>
        <v>795</v>
      </c>
      <c r="BC403" s="26">
        <f>BB403-BK403</f>
        <v>795</v>
      </c>
      <c r="BD403" s="26">
        <f>BC403-BL403</f>
        <v>795</v>
      </c>
      <c r="BE403" s="26">
        <f>IF(AV403&gt;0.005,MIN(AV403,INDEX($AN403:$AU403,1,B$32)),0)</f>
        <v>0</v>
      </c>
      <c r="BF403" s="26">
        <f>IF(AW403&gt;0.005,MIN(AW403,INDEX($AN403:$AU403,1,C$32)),0)</f>
        <v>0</v>
      </c>
      <c r="BG403" s="26">
        <f>IF(AX403&gt;0.005,MIN(AX403,INDEX($AN403:$AU403,1,D$32)),0)</f>
        <v>0</v>
      </c>
      <c r="BH403" s="26">
        <f>IF(AY403&gt;0.005,MIN(AY403,INDEX($AN403:$AU403,1,E$32)),0)</f>
        <v>0</v>
      </c>
      <c r="BI403" s="26">
        <f>IF(AZ403&gt;0.005,MIN(AZ403,INDEX($AN403:$AU403,1,F$32)),0)</f>
        <v>0</v>
      </c>
      <c r="BJ403" s="26">
        <f>IF(BA403&gt;0.005,MIN(BA403,INDEX($AN403:$AU403,1,G$32)),0)</f>
        <v>0</v>
      </c>
      <c r="BK403" s="26">
        <f>IF(BB403&gt;0.005,MIN(BB403,INDEX($AN403:$AU403,1,H$32)),0)</f>
        <v>0</v>
      </c>
      <c r="BL403" s="26">
        <f>IF(BC403&gt;0.005,MIN(BC403,INDEX($AN403:$AU403,1,I$32)),0)</f>
        <v>0</v>
      </c>
      <c r="BM403" s="27">
        <f>IF(M403-J403&gt;0.005,1,0)</f>
        <v>0</v>
      </c>
    </row>
    <row r="404">
      <c r="A404" s="14" t="n">
        <v>368</v>
      </c>
      <c r="B404" s="26">
        <f>IF(AN404-INDEX($BE404:$BL404,1,$J$22)&lt;0.5,0,AN404-INDEX($BE404:$BL404,1,$J$22))</f>
        <v>0</v>
      </c>
      <c r="C404" s="26">
        <f>IF(AO404-INDEX($BE404:$BL404,1,$J$23)&lt;0.5,0,AO404-INDEX($BE404:$BL404,1,$J$23))</f>
        <v>0</v>
      </c>
      <c r="D404" s="26">
        <f>IF(AP404-INDEX($BE404:$BL404,1,$J$24)&lt;0.5,0,AP404-INDEX($BE404:$BL404,1,$J$24))</f>
        <v>0</v>
      </c>
      <c r="E404" s="26">
        <f>IF(AQ404-INDEX($BE404:$BL404,1,$J$25)&lt;0.5,0,AQ404-INDEX($BE404:$BL404,1,$J$25))</f>
        <v>0</v>
      </c>
      <c r="F404" s="26">
        <f>IF(AR404-INDEX($BE404:$BL404,1,$J$26)&lt;0.5,0,AR404-INDEX($BE404:$BL404,1,$J$26))</f>
        <v>0</v>
      </c>
      <c r="G404" s="26">
        <f>IF(AS404-INDEX($BE404:$BL404,1,$J$27)&lt;0.5,0,AS404-INDEX($BE404:$BL404,1,$J$27))</f>
        <v>0</v>
      </c>
      <c r="H404" s="26">
        <f>IF(AT404-INDEX($BE404:$BL404,1,$J$28)&lt;0.5,0,AT404-INDEX($BE404:$BL404,1,$J$28))</f>
        <v>0</v>
      </c>
      <c r="I404" s="26">
        <f>IF(AU404-INDEX($BE404:$BL404,1,$J$29)&lt;0.5,0,AU404-INDEX($BE404:$BL404,1,$J$29))</f>
        <v>0</v>
      </c>
      <c r="J404" s="13">
        <f>SUM(B404:I404)</f>
        <v>0</v>
      </c>
      <c r="K404" s="26">
        <f>SUM(O404:V404)</f>
        <v>0</v>
      </c>
      <c r="L404" s="26">
        <f>SUM(W404:AD404)+SUM(BE404:BL404)</f>
        <v>0</v>
      </c>
      <c r="M404" s="26">
        <f>J403</f>
        <v>0</v>
      </c>
      <c r="N404" s="27">
        <f>IF(M404&gt;0,1,0)</f>
        <v>0</v>
      </c>
      <c r="O404" s="26">
        <f>B403*$B$12/1200</f>
        <v>0</v>
      </c>
      <c r="P404" s="26">
        <f>C403*$C$12/1200</f>
        <v>0</v>
      </c>
      <c r="Q404" s="26">
        <f>D403*$D$12/1200</f>
        <v>0</v>
      </c>
      <c r="R404" s="26">
        <f>E403*$E$12/1200</f>
        <v>0</v>
      </c>
      <c r="S404" s="26">
        <f>F403*$F$12/1200</f>
        <v>0</v>
      </c>
      <c r="T404" s="26">
        <f>G403*$G$12/1200</f>
        <v>0</v>
      </c>
      <c r="U404" s="26">
        <f>H403*$H$12/1200</f>
        <v>0</v>
      </c>
      <c r="V404" s="26">
        <f>I403*$I$12/1200</f>
        <v>0</v>
      </c>
      <c r="W404" s="26">
        <f>IF(B403&gt;0,MIN($B$13,B403+O404,AE404),0)</f>
        <v>0</v>
      </c>
      <c r="X404" s="26">
        <f>IF(C403&gt;0,MIN($C$13,C403+P404,AF404),0)</f>
        <v>0</v>
      </c>
      <c r="Y404" s="26">
        <f>IF(D403&gt;0,MIN($D$13,D403+Q404,AG404),0)</f>
        <v>0</v>
      </c>
      <c r="Z404" s="26">
        <f>IF(E403&gt;0,MIN($E$13,E403+R404,AH404),0)</f>
        <v>0</v>
      </c>
      <c r="AA404" s="26">
        <f>IF(F403&gt;0,MIN($F$13,F403+S404,AI404),0)</f>
        <v>0</v>
      </c>
      <c r="AB404" s="26">
        <f>IF(G403&gt;0,MIN($G$13,G403+T404,AJ404),0)</f>
        <v>0</v>
      </c>
      <c r="AC404" s="26">
        <f>IF(H403&gt;0,MIN($H$13,H403+U404,AK404),0)</f>
        <v>0</v>
      </c>
      <c r="AD404" s="26">
        <f>IF(I403&gt;0,MIN($I$13,I403+V404,AL404),0)</f>
        <v>0</v>
      </c>
      <c r="AE404" s="26">
        <f>$B$19</f>
        <v>795</v>
      </c>
      <c r="AF404" s="26">
        <f>AE404-W404</f>
        <v>795</v>
      </c>
      <c r="AG404" s="26">
        <f>AF404-X404</f>
        <v>795</v>
      </c>
      <c r="AH404" s="26">
        <f>AG404-Y404</f>
        <v>795</v>
      </c>
      <c r="AI404" s="26">
        <f>AH404-Z404</f>
        <v>795</v>
      </c>
      <c r="AJ404" s="26">
        <f>AI404-AA404</f>
        <v>795</v>
      </c>
      <c r="AK404" s="26">
        <f>AJ404-AB404</f>
        <v>795</v>
      </c>
      <c r="AL404" s="26">
        <f>AK404-AC404</f>
        <v>795</v>
      </c>
      <c r="AM404" s="26">
        <f>AL404-AD404</f>
        <v>795</v>
      </c>
      <c r="AN404" s="26">
        <f>B403+O404-W404</f>
        <v>0</v>
      </c>
      <c r="AO404" s="26">
        <f>C403+P404-X404</f>
        <v>0</v>
      </c>
      <c r="AP404" s="26">
        <f>D403+Q404-Y404</f>
        <v>0</v>
      </c>
      <c r="AQ404" s="26">
        <f>E403+R404-Z404</f>
        <v>0</v>
      </c>
      <c r="AR404" s="26">
        <f>F403+S404-AA404</f>
        <v>0</v>
      </c>
      <c r="AS404" s="26">
        <f>G403+T404-AB404</f>
        <v>0</v>
      </c>
      <c r="AT404" s="26">
        <f>H403+U404-AC404</f>
        <v>0</v>
      </c>
      <c r="AU404" s="26">
        <f>I403+V404-AD404</f>
        <v>0</v>
      </c>
      <c r="AV404" s="26">
        <f>AM404</f>
        <v>795</v>
      </c>
      <c r="AW404" s="26">
        <f>AV404-BE404</f>
        <v>795</v>
      </c>
      <c r="AX404" s="26">
        <f>AW404-BF404</f>
        <v>795</v>
      </c>
      <c r="AY404" s="26">
        <f>AX404-BG404</f>
        <v>795</v>
      </c>
      <c r="AZ404" s="26">
        <f>AY404-BH404</f>
        <v>795</v>
      </c>
      <c r="BA404" s="26">
        <f>AZ404-BI404</f>
        <v>795</v>
      </c>
      <c r="BB404" s="26">
        <f>BA404-BJ404</f>
        <v>795</v>
      </c>
      <c r="BC404" s="26">
        <f>BB404-BK404</f>
        <v>795</v>
      </c>
      <c r="BD404" s="26">
        <f>BC404-BL404</f>
        <v>795</v>
      </c>
      <c r="BE404" s="26">
        <f>IF(AV404&gt;0.005,MIN(AV404,INDEX($AN404:$AU404,1,B$32)),0)</f>
        <v>0</v>
      </c>
      <c r="BF404" s="26">
        <f>IF(AW404&gt;0.005,MIN(AW404,INDEX($AN404:$AU404,1,C$32)),0)</f>
        <v>0</v>
      </c>
      <c r="BG404" s="26">
        <f>IF(AX404&gt;0.005,MIN(AX404,INDEX($AN404:$AU404,1,D$32)),0)</f>
        <v>0</v>
      </c>
      <c r="BH404" s="26">
        <f>IF(AY404&gt;0.005,MIN(AY404,INDEX($AN404:$AU404,1,E$32)),0)</f>
        <v>0</v>
      </c>
      <c r="BI404" s="26">
        <f>IF(AZ404&gt;0.005,MIN(AZ404,INDEX($AN404:$AU404,1,F$32)),0)</f>
        <v>0</v>
      </c>
      <c r="BJ404" s="26">
        <f>IF(BA404&gt;0.005,MIN(BA404,INDEX($AN404:$AU404,1,G$32)),0)</f>
        <v>0</v>
      </c>
      <c r="BK404" s="26">
        <f>IF(BB404&gt;0.005,MIN(BB404,INDEX($AN404:$AU404,1,H$32)),0)</f>
        <v>0</v>
      </c>
      <c r="BL404" s="26">
        <f>IF(BC404&gt;0.005,MIN(BC404,INDEX($AN404:$AU404,1,I$32)),0)</f>
        <v>0</v>
      </c>
      <c r="BM404" s="27">
        <f>IF(M404-J404&gt;0.005,1,0)</f>
        <v>0</v>
      </c>
    </row>
    <row r="405">
      <c r="A405" s="14" t="n">
        <v>369</v>
      </c>
      <c r="B405" s="26">
        <f>IF(AN405-INDEX($BE405:$BL405,1,$J$22)&lt;0.5,0,AN405-INDEX($BE405:$BL405,1,$J$22))</f>
        <v>0</v>
      </c>
      <c r="C405" s="26">
        <f>IF(AO405-INDEX($BE405:$BL405,1,$J$23)&lt;0.5,0,AO405-INDEX($BE405:$BL405,1,$J$23))</f>
        <v>0</v>
      </c>
      <c r="D405" s="26">
        <f>IF(AP405-INDEX($BE405:$BL405,1,$J$24)&lt;0.5,0,AP405-INDEX($BE405:$BL405,1,$J$24))</f>
        <v>0</v>
      </c>
      <c r="E405" s="26">
        <f>IF(AQ405-INDEX($BE405:$BL405,1,$J$25)&lt;0.5,0,AQ405-INDEX($BE405:$BL405,1,$J$25))</f>
        <v>0</v>
      </c>
      <c r="F405" s="26">
        <f>IF(AR405-INDEX($BE405:$BL405,1,$J$26)&lt;0.5,0,AR405-INDEX($BE405:$BL405,1,$J$26))</f>
        <v>0</v>
      </c>
      <c r="G405" s="26">
        <f>IF(AS405-INDEX($BE405:$BL405,1,$J$27)&lt;0.5,0,AS405-INDEX($BE405:$BL405,1,$J$27))</f>
        <v>0</v>
      </c>
      <c r="H405" s="26">
        <f>IF(AT405-INDEX($BE405:$BL405,1,$J$28)&lt;0.5,0,AT405-INDEX($BE405:$BL405,1,$J$28))</f>
        <v>0</v>
      </c>
      <c r="I405" s="26">
        <f>IF(AU405-INDEX($BE405:$BL405,1,$J$29)&lt;0.5,0,AU405-INDEX($BE405:$BL405,1,$J$29))</f>
        <v>0</v>
      </c>
      <c r="J405" s="13">
        <f>SUM(B405:I405)</f>
        <v>0</v>
      </c>
      <c r="K405" s="26">
        <f>SUM(O405:V405)</f>
        <v>0</v>
      </c>
      <c r="L405" s="26">
        <f>SUM(W405:AD405)+SUM(BE405:BL405)</f>
        <v>0</v>
      </c>
      <c r="M405" s="26">
        <f>J404</f>
        <v>0</v>
      </c>
      <c r="N405" s="27">
        <f>IF(M405&gt;0,1,0)</f>
        <v>0</v>
      </c>
      <c r="O405" s="26">
        <f>B404*$B$12/1200</f>
        <v>0</v>
      </c>
      <c r="P405" s="26">
        <f>C404*$C$12/1200</f>
        <v>0</v>
      </c>
      <c r="Q405" s="26">
        <f>D404*$D$12/1200</f>
        <v>0</v>
      </c>
      <c r="R405" s="26">
        <f>E404*$E$12/1200</f>
        <v>0</v>
      </c>
      <c r="S405" s="26">
        <f>F404*$F$12/1200</f>
        <v>0</v>
      </c>
      <c r="T405" s="26">
        <f>G404*$G$12/1200</f>
        <v>0</v>
      </c>
      <c r="U405" s="26">
        <f>H404*$H$12/1200</f>
        <v>0</v>
      </c>
      <c r="V405" s="26">
        <f>I404*$I$12/1200</f>
        <v>0</v>
      </c>
      <c r="W405" s="26">
        <f>IF(B404&gt;0,MIN($B$13,B404+O405,AE405),0)</f>
        <v>0</v>
      </c>
      <c r="X405" s="26">
        <f>IF(C404&gt;0,MIN($C$13,C404+P405,AF405),0)</f>
        <v>0</v>
      </c>
      <c r="Y405" s="26">
        <f>IF(D404&gt;0,MIN($D$13,D404+Q405,AG405),0)</f>
        <v>0</v>
      </c>
      <c r="Z405" s="26">
        <f>IF(E404&gt;0,MIN($E$13,E404+R405,AH405),0)</f>
        <v>0</v>
      </c>
      <c r="AA405" s="26">
        <f>IF(F404&gt;0,MIN($F$13,F404+S405,AI405),0)</f>
        <v>0</v>
      </c>
      <c r="AB405" s="26">
        <f>IF(G404&gt;0,MIN($G$13,G404+T405,AJ405),0)</f>
        <v>0</v>
      </c>
      <c r="AC405" s="26">
        <f>IF(H404&gt;0,MIN($H$13,H404+U405,AK405),0)</f>
        <v>0</v>
      </c>
      <c r="AD405" s="26">
        <f>IF(I404&gt;0,MIN($I$13,I404+V405,AL405),0)</f>
        <v>0</v>
      </c>
      <c r="AE405" s="26">
        <f>$B$19</f>
        <v>795</v>
      </c>
      <c r="AF405" s="26">
        <f>AE405-W405</f>
        <v>795</v>
      </c>
      <c r="AG405" s="26">
        <f>AF405-X405</f>
        <v>795</v>
      </c>
      <c r="AH405" s="26">
        <f>AG405-Y405</f>
        <v>795</v>
      </c>
      <c r="AI405" s="26">
        <f>AH405-Z405</f>
        <v>795</v>
      </c>
      <c r="AJ405" s="26">
        <f>AI405-AA405</f>
        <v>795</v>
      </c>
      <c r="AK405" s="26">
        <f>AJ405-AB405</f>
        <v>795</v>
      </c>
      <c r="AL405" s="26">
        <f>AK405-AC405</f>
        <v>795</v>
      </c>
      <c r="AM405" s="26">
        <f>AL405-AD405</f>
        <v>795</v>
      </c>
      <c r="AN405" s="26">
        <f>B404+O405-W405</f>
        <v>0</v>
      </c>
      <c r="AO405" s="26">
        <f>C404+P405-X405</f>
        <v>0</v>
      </c>
      <c r="AP405" s="26">
        <f>D404+Q405-Y405</f>
        <v>0</v>
      </c>
      <c r="AQ405" s="26">
        <f>E404+R405-Z405</f>
        <v>0</v>
      </c>
      <c r="AR405" s="26">
        <f>F404+S405-AA405</f>
        <v>0</v>
      </c>
      <c r="AS405" s="26">
        <f>G404+T405-AB405</f>
        <v>0</v>
      </c>
      <c r="AT405" s="26">
        <f>H404+U405-AC405</f>
        <v>0</v>
      </c>
      <c r="AU405" s="26">
        <f>I404+V405-AD405</f>
        <v>0</v>
      </c>
      <c r="AV405" s="26">
        <f>AM405</f>
        <v>795</v>
      </c>
      <c r="AW405" s="26">
        <f>AV405-BE405</f>
        <v>795</v>
      </c>
      <c r="AX405" s="26">
        <f>AW405-BF405</f>
        <v>795</v>
      </c>
      <c r="AY405" s="26">
        <f>AX405-BG405</f>
        <v>795</v>
      </c>
      <c r="AZ405" s="26">
        <f>AY405-BH405</f>
        <v>795</v>
      </c>
      <c r="BA405" s="26">
        <f>AZ405-BI405</f>
        <v>795</v>
      </c>
      <c r="BB405" s="26">
        <f>BA405-BJ405</f>
        <v>795</v>
      </c>
      <c r="BC405" s="26">
        <f>BB405-BK405</f>
        <v>795</v>
      </c>
      <c r="BD405" s="26">
        <f>BC405-BL405</f>
        <v>795</v>
      </c>
      <c r="BE405" s="26">
        <f>IF(AV405&gt;0.005,MIN(AV405,INDEX($AN405:$AU405,1,B$32)),0)</f>
        <v>0</v>
      </c>
      <c r="BF405" s="26">
        <f>IF(AW405&gt;0.005,MIN(AW405,INDEX($AN405:$AU405,1,C$32)),0)</f>
        <v>0</v>
      </c>
      <c r="BG405" s="26">
        <f>IF(AX405&gt;0.005,MIN(AX405,INDEX($AN405:$AU405,1,D$32)),0)</f>
        <v>0</v>
      </c>
      <c r="BH405" s="26">
        <f>IF(AY405&gt;0.005,MIN(AY405,INDEX($AN405:$AU405,1,E$32)),0)</f>
        <v>0</v>
      </c>
      <c r="BI405" s="26">
        <f>IF(AZ405&gt;0.005,MIN(AZ405,INDEX($AN405:$AU405,1,F$32)),0)</f>
        <v>0</v>
      </c>
      <c r="BJ405" s="26">
        <f>IF(BA405&gt;0.005,MIN(BA405,INDEX($AN405:$AU405,1,G$32)),0)</f>
        <v>0</v>
      </c>
      <c r="BK405" s="26">
        <f>IF(BB405&gt;0.005,MIN(BB405,INDEX($AN405:$AU405,1,H$32)),0)</f>
        <v>0</v>
      </c>
      <c r="BL405" s="26">
        <f>IF(BC405&gt;0.005,MIN(BC405,INDEX($AN405:$AU405,1,I$32)),0)</f>
        <v>0</v>
      </c>
      <c r="BM405" s="27">
        <f>IF(M405-J405&gt;0.005,1,0)</f>
        <v>0</v>
      </c>
    </row>
    <row r="406">
      <c r="A406" s="14" t="n">
        <v>370</v>
      </c>
      <c r="B406" s="26">
        <f>IF(AN406-INDEX($BE406:$BL406,1,$J$22)&lt;0.5,0,AN406-INDEX($BE406:$BL406,1,$J$22))</f>
        <v>0</v>
      </c>
      <c r="C406" s="26">
        <f>IF(AO406-INDEX($BE406:$BL406,1,$J$23)&lt;0.5,0,AO406-INDEX($BE406:$BL406,1,$J$23))</f>
        <v>0</v>
      </c>
      <c r="D406" s="26">
        <f>IF(AP406-INDEX($BE406:$BL406,1,$J$24)&lt;0.5,0,AP406-INDEX($BE406:$BL406,1,$J$24))</f>
        <v>0</v>
      </c>
      <c r="E406" s="26">
        <f>IF(AQ406-INDEX($BE406:$BL406,1,$J$25)&lt;0.5,0,AQ406-INDEX($BE406:$BL406,1,$J$25))</f>
        <v>0</v>
      </c>
      <c r="F406" s="26">
        <f>IF(AR406-INDEX($BE406:$BL406,1,$J$26)&lt;0.5,0,AR406-INDEX($BE406:$BL406,1,$J$26))</f>
        <v>0</v>
      </c>
      <c r="G406" s="26">
        <f>IF(AS406-INDEX($BE406:$BL406,1,$J$27)&lt;0.5,0,AS406-INDEX($BE406:$BL406,1,$J$27))</f>
        <v>0</v>
      </c>
      <c r="H406" s="26">
        <f>IF(AT406-INDEX($BE406:$BL406,1,$J$28)&lt;0.5,0,AT406-INDEX($BE406:$BL406,1,$J$28))</f>
        <v>0</v>
      </c>
      <c r="I406" s="26">
        <f>IF(AU406-INDEX($BE406:$BL406,1,$J$29)&lt;0.5,0,AU406-INDEX($BE406:$BL406,1,$J$29))</f>
        <v>0</v>
      </c>
      <c r="J406" s="13">
        <f>SUM(B406:I406)</f>
        <v>0</v>
      </c>
      <c r="K406" s="26">
        <f>SUM(O406:V406)</f>
        <v>0</v>
      </c>
      <c r="L406" s="26">
        <f>SUM(W406:AD406)+SUM(BE406:BL406)</f>
        <v>0</v>
      </c>
      <c r="M406" s="26">
        <f>J405</f>
        <v>0</v>
      </c>
      <c r="N406" s="27">
        <f>IF(M406&gt;0,1,0)</f>
        <v>0</v>
      </c>
      <c r="O406" s="26">
        <f>B405*$B$12/1200</f>
        <v>0</v>
      </c>
      <c r="P406" s="26">
        <f>C405*$C$12/1200</f>
        <v>0</v>
      </c>
      <c r="Q406" s="26">
        <f>D405*$D$12/1200</f>
        <v>0</v>
      </c>
      <c r="R406" s="26">
        <f>E405*$E$12/1200</f>
        <v>0</v>
      </c>
      <c r="S406" s="26">
        <f>F405*$F$12/1200</f>
        <v>0</v>
      </c>
      <c r="T406" s="26">
        <f>G405*$G$12/1200</f>
        <v>0</v>
      </c>
      <c r="U406" s="26">
        <f>H405*$H$12/1200</f>
        <v>0</v>
      </c>
      <c r="V406" s="26">
        <f>I405*$I$12/1200</f>
        <v>0</v>
      </c>
      <c r="W406" s="26">
        <f>IF(B405&gt;0,MIN($B$13,B405+O406,AE406),0)</f>
        <v>0</v>
      </c>
      <c r="X406" s="26">
        <f>IF(C405&gt;0,MIN($C$13,C405+P406,AF406),0)</f>
        <v>0</v>
      </c>
      <c r="Y406" s="26">
        <f>IF(D405&gt;0,MIN($D$13,D405+Q406,AG406),0)</f>
        <v>0</v>
      </c>
      <c r="Z406" s="26">
        <f>IF(E405&gt;0,MIN($E$13,E405+R406,AH406),0)</f>
        <v>0</v>
      </c>
      <c r="AA406" s="26">
        <f>IF(F405&gt;0,MIN($F$13,F405+S406,AI406),0)</f>
        <v>0</v>
      </c>
      <c r="AB406" s="26">
        <f>IF(G405&gt;0,MIN($G$13,G405+T406,AJ406),0)</f>
        <v>0</v>
      </c>
      <c r="AC406" s="26">
        <f>IF(H405&gt;0,MIN($H$13,H405+U406,AK406),0)</f>
        <v>0</v>
      </c>
      <c r="AD406" s="26">
        <f>IF(I405&gt;0,MIN($I$13,I405+V406,AL406),0)</f>
        <v>0</v>
      </c>
      <c r="AE406" s="26">
        <f>$B$19</f>
        <v>795</v>
      </c>
      <c r="AF406" s="26">
        <f>AE406-W406</f>
        <v>795</v>
      </c>
      <c r="AG406" s="26">
        <f>AF406-X406</f>
        <v>795</v>
      </c>
      <c r="AH406" s="26">
        <f>AG406-Y406</f>
        <v>795</v>
      </c>
      <c r="AI406" s="26">
        <f>AH406-Z406</f>
        <v>795</v>
      </c>
      <c r="AJ406" s="26">
        <f>AI406-AA406</f>
        <v>795</v>
      </c>
      <c r="AK406" s="26">
        <f>AJ406-AB406</f>
        <v>795</v>
      </c>
      <c r="AL406" s="26">
        <f>AK406-AC406</f>
        <v>795</v>
      </c>
      <c r="AM406" s="26">
        <f>AL406-AD406</f>
        <v>795</v>
      </c>
      <c r="AN406" s="26">
        <f>B405+O406-W406</f>
        <v>0</v>
      </c>
      <c r="AO406" s="26">
        <f>C405+P406-X406</f>
        <v>0</v>
      </c>
      <c r="AP406" s="26">
        <f>D405+Q406-Y406</f>
        <v>0</v>
      </c>
      <c r="AQ406" s="26">
        <f>E405+R406-Z406</f>
        <v>0</v>
      </c>
      <c r="AR406" s="26">
        <f>F405+S406-AA406</f>
        <v>0</v>
      </c>
      <c r="AS406" s="26">
        <f>G405+T406-AB406</f>
        <v>0</v>
      </c>
      <c r="AT406" s="26">
        <f>H405+U406-AC406</f>
        <v>0</v>
      </c>
      <c r="AU406" s="26">
        <f>I405+V406-AD406</f>
        <v>0</v>
      </c>
      <c r="AV406" s="26">
        <f>AM406</f>
        <v>795</v>
      </c>
      <c r="AW406" s="26">
        <f>AV406-BE406</f>
        <v>795</v>
      </c>
      <c r="AX406" s="26">
        <f>AW406-BF406</f>
        <v>795</v>
      </c>
      <c r="AY406" s="26">
        <f>AX406-BG406</f>
        <v>795</v>
      </c>
      <c r="AZ406" s="26">
        <f>AY406-BH406</f>
        <v>795</v>
      </c>
      <c r="BA406" s="26">
        <f>AZ406-BI406</f>
        <v>795</v>
      </c>
      <c r="BB406" s="26">
        <f>BA406-BJ406</f>
        <v>795</v>
      </c>
      <c r="BC406" s="26">
        <f>BB406-BK406</f>
        <v>795</v>
      </c>
      <c r="BD406" s="26">
        <f>BC406-BL406</f>
        <v>795</v>
      </c>
      <c r="BE406" s="26">
        <f>IF(AV406&gt;0.005,MIN(AV406,INDEX($AN406:$AU406,1,B$32)),0)</f>
        <v>0</v>
      </c>
      <c r="BF406" s="26">
        <f>IF(AW406&gt;0.005,MIN(AW406,INDEX($AN406:$AU406,1,C$32)),0)</f>
        <v>0</v>
      </c>
      <c r="BG406" s="26">
        <f>IF(AX406&gt;0.005,MIN(AX406,INDEX($AN406:$AU406,1,D$32)),0)</f>
        <v>0</v>
      </c>
      <c r="BH406" s="26">
        <f>IF(AY406&gt;0.005,MIN(AY406,INDEX($AN406:$AU406,1,E$32)),0)</f>
        <v>0</v>
      </c>
      <c r="BI406" s="26">
        <f>IF(AZ406&gt;0.005,MIN(AZ406,INDEX($AN406:$AU406,1,F$32)),0)</f>
        <v>0</v>
      </c>
      <c r="BJ406" s="26">
        <f>IF(BA406&gt;0.005,MIN(BA406,INDEX($AN406:$AU406,1,G$32)),0)</f>
        <v>0</v>
      </c>
      <c r="BK406" s="26">
        <f>IF(BB406&gt;0.005,MIN(BB406,INDEX($AN406:$AU406,1,H$32)),0)</f>
        <v>0</v>
      </c>
      <c r="BL406" s="26">
        <f>IF(BC406&gt;0.005,MIN(BC406,INDEX($AN406:$AU406,1,I$32)),0)</f>
        <v>0</v>
      </c>
      <c r="BM406" s="27">
        <f>IF(M406-J406&gt;0.005,1,0)</f>
        <v>0</v>
      </c>
    </row>
    <row r="407">
      <c r="A407" s="14" t="n">
        <v>371</v>
      </c>
      <c r="B407" s="26">
        <f>IF(AN407-INDEX($BE407:$BL407,1,$J$22)&lt;0.5,0,AN407-INDEX($BE407:$BL407,1,$J$22))</f>
        <v>0</v>
      </c>
      <c r="C407" s="26">
        <f>IF(AO407-INDEX($BE407:$BL407,1,$J$23)&lt;0.5,0,AO407-INDEX($BE407:$BL407,1,$J$23))</f>
        <v>0</v>
      </c>
      <c r="D407" s="26">
        <f>IF(AP407-INDEX($BE407:$BL407,1,$J$24)&lt;0.5,0,AP407-INDEX($BE407:$BL407,1,$J$24))</f>
        <v>0</v>
      </c>
      <c r="E407" s="26">
        <f>IF(AQ407-INDEX($BE407:$BL407,1,$J$25)&lt;0.5,0,AQ407-INDEX($BE407:$BL407,1,$J$25))</f>
        <v>0</v>
      </c>
      <c r="F407" s="26">
        <f>IF(AR407-INDEX($BE407:$BL407,1,$J$26)&lt;0.5,0,AR407-INDEX($BE407:$BL407,1,$J$26))</f>
        <v>0</v>
      </c>
      <c r="G407" s="26">
        <f>IF(AS407-INDEX($BE407:$BL407,1,$J$27)&lt;0.5,0,AS407-INDEX($BE407:$BL407,1,$J$27))</f>
        <v>0</v>
      </c>
      <c r="H407" s="26">
        <f>IF(AT407-INDEX($BE407:$BL407,1,$J$28)&lt;0.5,0,AT407-INDEX($BE407:$BL407,1,$J$28))</f>
        <v>0</v>
      </c>
      <c r="I407" s="26">
        <f>IF(AU407-INDEX($BE407:$BL407,1,$J$29)&lt;0.5,0,AU407-INDEX($BE407:$BL407,1,$J$29))</f>
        <v>0</v>
      </c>
      <c r="J407" s="13">
        <f>SUM(B407:I407)</f>
        <v>0</v>
      </c>
      <c r="K407" s="26">
        <f>SUM(O407:V407)</f>
        <v>0</v>
      </c>
      <c r="L407" s="26">
        <f>SUM(W407:AD407)+SUM(BE407:BL407)</f>
        <v>0</v>
      </c>
      <c r="M407" s="26">
        <f>J406</f>
        <v>0</v>
      </c>
      <c r="N407" s="27">
        <f>IF(M407&gt;0,1,0)</f>
        <v>0</v>
      </c>
      <c r="O407" s="26">
        <f>B406*$B$12/1200</f>
        <v>0</v>
      </c>
      <c r="P407" s="26">
        <f>C406*$C$12/1200</f>
        <v>0</v>
      </c>
      <c r="Q407" s="26">
        <f>D406*$D$12/1200</f>
        <v>0</v>
      </c>
      <c r="R407" s="26">
        <f>E406*$E$12/1200</f>
        <v>0</v>
      </c>
      <c r="S407" s="26">
        <f>F406*$F$12/1200</f>
        <v>0</v>
      </c>
      <c r="T407" s="26">
        <f>G406*$G$12/1200</f>
        <v>0</v>
      </c>
      <c r="U407" s="26">
        <f>H406*$H$12/1200</f>
        <v>0</v>
      </c>
      <c r="V407" s="26">
        <f>I406*$I$12/1200</f>
        <v>0</v>
      </c>
      <c r="W407" s="26">
        <f>IF(B406&gt;0,MIN($B$13,B406+O407,AE407),0)</f>
        <v>0</v>
      </c>
      <c r="X407" s="26">
        <f>IF(C406&gt;0,MIN($C$13,C406+P407,AF407),0)</f>
        <v>0</v>
      </c>
      <c r="Y407" s="26">
        <f>IF(D406&gt;0,MIN($D$13,D406+Q407,AG407),0)</f>
        <v>0</v>
      </c>
      <c r="Z407" s="26">
        <f>IF(E406&gt;0,MIN($E$13,E406+R407,AH407),0)</f>
        <v>0</v>
      </c>
      <c r="AA407" s="26">
        <f>IF(F406&gt;0,MIN($F$13,F406+S407,AI407),0)</f>
        <v>0</v>
      </c>
      <c r="AB407" s="26">
        <f>IF(G406&gt;0,MIN($G$13,G406+T407,AJ407),0)</f>
        <v>0</v>
      </c>
      <c r="AC407" s="26">
        <f>IF(H406&gt;0,MIN($H$13,H406+U407,AK407),0)</f>
        <v>0</v>
      </c>
      <c r="AD407" s="26">
        <f>IF(I406&gt;0,MIN($I$13,I406+V407,AL407),0)</f>
        <v>0</v>
      </c>
      <c r="AE407" s="26">
        <f>$B$19</f>
        <v>795</v>
      </c>
      <c r="AF407" s="26">
        <f>AE407-W407</f>
        <v>795</v>
      </c>
      <c r="AG407" s="26">
        <f>AF407-X407</f>
        <v>795</v>
      </c>
      <c r="AH407" s="26">
        <f>AG407-Y407</f>
        <v>795</v>
      </c>
      <c r="AI407" s="26">
        <f>AH407-Z407</f>
        <v>795</v>
      </c>
      <c r="AJ407" s="26">
        <f>AI407-AA407</f>
        <v>795</v>
      </c>
      <c r="AK407" s="26">
        <f>AJ407-AB407</f>
        <v>795</v>
      </c>
      <c r="AL407" s="26">
        <f>AK407-AC407</f>
        <v>795</v>
      </c>
      <c r="AM407" s="26">
        <f>AL407-AD407</f>
        <v>795</v>
      </c>
      <c r="AN407" s="26">
        <f>B406+O407-W407</f>
        <v>0</v>
      </c>
      <c r="AO407" s="26">
        <f>C406+P407-X407</f>
        <v>0</v>
      </c>
      <c r="AP407" s="26">
        <f>D406+Q407-Y407</f>
        <v>0</v>
      </c>
      <c r="AQ407" s="26">
        <f>E406+R407-Z407</f>
        <v>0</v>
      </c>
      <c r="AR407" s="26">
        <f>F406+S407-AA407</f>
        <v>0</v>
      </c>
      <c r="AS407" s="26">
        <f>G406+T407-AB407</f>
        <v>0</v>
      </c>
      <c r="AT407" s="26">
        <f>H406+U407-AC407</f>
        <v>0</v>
      </c>
      <c r="AU407" s="26">
        <f>I406+V407-AD407</f>
        <v>0</v>
      </c>
      <c r="AV407" s="26">
        <f>AM407</f>
        <v>795</v>
      </c>
      <c r="AW407" s="26">
        <f>AV407-BE407</f>
        <v>795</v>
      </c>
      <c r="AX407" s="26">
        <f>AW407-BF407</f>
        <v>795</v>
      </c>
      <c r="AY407" s="26">
        <f>AX407-BG407</f>
        <v>795</v>
      </c>
      <c r="AZ407" s="26">
        <f>AY407-BH407</f>
        <v>795</v>
      </c>
      <c r="BA407" s="26">
        <f>AZ407-BI407</f>
        <v>795</v>
      </c>
      <c r="BB407" s="26">
        <f>BA407-BJ407</f>
        <v>795</v>
      </c>
      <c r="BC407" s="26">
        <f>BB407-BK407</f>
        <v>795</v>
      </c>
      <c r="BD407" s="26">
        <f>BC407-BL407</f>
        <v>795</v>
      </c>
      <c r="BE407" s="26">
        <f>IF(AV407&gt;0.005,MIN(AV407,INDEX($AN407:$AU407,1,B$32)),0)</f>
        <v>0</v>
      </c>
      <c r="BF407" s="26">
        <f>IF(AW407&gt;0.005,MIN(AW407,INDEX($AN407:$AU407,1,C$32)),0)</f>
        <v>0</v>
      </c>
      <c r="BG407" s="26">
        <f>IF(AX407&gt;0.005,MIN(AX407,INDEX($AN407:$AU407,1,D$32)),0)</f>
        <v>0</v>
      </c>
      <c r="BH407" s="26">
        <f>IF(AY407&gt;0.005,MIN(AY407,INDEX($AN407:$AU407,1,E$32)),0)</f>
        <v>0</v>
      </c>
      <c r="BI407" s="26">
        <f>IF(AZ407&gt;0.005,MIN(AZ407,INDEX($AN407:$AU407,1,F$32)),0)</f>
        <v>0</v>
      </c>
      <c r="BJ407" s="26">
        <f>IF(BA407&gt;0.005,MIN(BA407,INDEX($AN407:$AU407,1,G$32)),0)</f>
        <v>0</v>
      </c>
      <c r="BK407" s="26">
        <f>IF(BB407&gt;0.005,MIN(BB407,INDEX($AN407:$AU407,1,H$32)),0)</f>
        <v>0</v>
      </c>
      <c r="BL407" s="26">
        <f>IF(BC407&gt;0.005,MIN(BC407,INDEX($AN407:$AU407,1,I$32)),0)</f>
        <v>0</v>
      </c>
      <c r="BM407" s="27">
        <f>IF(M407-J407&gt;0.005,1,0)</f>
        <v>0</v>
      </c>
    </row>
    <row r="408">
      <c r="A408" s="14" t="n">
        <v>372</v>
      </c>
      <c r="B408" s="26">
        <f>IF(AN408-INDEX($BE408:$BL408,1,$J$22)&lt;0.5,0,AN408-INDEX($BE408:$BL408,1,$J$22))</f>
        <v>0</v>
      </c>
      <c r="C408" s="26">
        <f>IF(AO408-INDEX($BE408:$BL408,1,$J$23)&lt;0.5,0,AO408-INDEX($BE408:$BL408,1,$J$23))</f>
        <v>0</v>
      </c>
      <c r="D408" s="26">
        <f>IF(AP408-INDEX($BE408:$BL408,1,$J$24)&lt;0.5,0,AP408-INDEX($BE408:$BL408,1,$J$24))</f>
        <v>0</v>
      </c>
      <c r="E408" s="26">
        <f>IF(AQ408-INDEX($BE408:$BL408,1,$J$25)&lt;0.5,0,AQ408-INDEX($BE408:$BL408,1,$J$25))</f>
        <v>0</v>
      </c>
      <c r="F408" s="26">
        <f>IF(AR408-INDEX($BE408:$BL408,1,$J$26)&lt;0.5,0,AR408-INDEX($BE408:$BL408,1,$J$26))</f>
        <v>0</v>
      </c>
      <c r="G408" s="26">
        <f>IF(AS408-INDEX($BE408:$BL408,1,$J$27)&lt;0.5,0,AS408-INDEX($BE408:$BL408,1,$J$27))</f>
        <v>0</v>
      </c>
      <c r="H408" s="26">
        <f>IF(AT408-INDEX($BE408:$BL408,1,$J$28)&lt;0.5,0,AT408-INDEX($BE408:$BL408,1,$J$28))</f>
        <v>0</v>
      </c>
      <c r="I408" s="26">
        <f>IF(AU408-INDEX($BE408:$BL408,1,$J$29)&lt;0.5,0,AU408-INDEX($BE408:$BL408,1,$J$29))</f>
        <v>0</v>
      </c>
      <c r="J408" s="13">
        <f>SUM(B408:I408)</f>
        <v>0</v>
      </c>
      <c r="K408" s="26">
        <f>SUM(O408:V408)</f>
        <v>0</v>
      </c>
      <c r="L408" s="26">
        <f>SUM(W408:AD408)+SUM(BE408:BL408)</f>
        <v>0</v>
      </c>
      <c r="M408" s="26">
        <f>J407</f>
        <v>0</v>
      </c>
      <c r="N408" s="27">
        <f>IF(M408&gt;0,1,0)</f>
        <v>0</v>
      </c>
      <c r="O408" s="26">
        <f>B407*$B$12/1200</f>
        <v>0</v>
      </c>
      <c r="P408" s="26">
        <f>C407*$C$12/1200</f>
        <v>0</v>
      </c>
      <c r="Q408" s="26">
        <f>D407*$D$12/1200</f>
        <v>0</v>
      </c>
      <c r="R408" s="26">
        <f>E407*$E$12/1200</f>
        <v>0</v>
      </c>
      <c r="S408" s="26">
        <f>F407*$F$12/1200</f>
        <v>0</v>
      </c>
      <c r="T408" s="26">
        <f>G407*$G$12/1200</f>
        <v>0</v>
      </c>
      <c r="U408" s="26">
        <f>H407*$H$12/1200</f>
        <v>0</v>
      </c>
      <c r="V408" s="26">
        <f>I407*$I$12/1200</f>
        <v>0</v>
      </c>
      <c r="W408" s="26">
        <f>IF(B407&gt;0,MIN($B$13,B407+O408,AE408),0)</f>
        <v>0</v>
      </c>
      <c r="X408" s="26">
        <f>IF(C407&gt;0,MIN($C$13,C407+P408,AF408),0)</f>
        <v>0</v>
      </c>
      <c r="Y408" s="26">
        <f>IF(D407&gt;0,MIN($D$13,D407+Q408,AG408),0)</f>
        <v>0</v>
      </c>
      <c r="Z408" s="26">
        <f>IF(E407&gt;0,MIN($E$13,E407+R408,AH408),0)</f>
        <v>0</v>
      </c>
      <c r="AA408" s="26">
        <f>IF(F407&gt;0,MIN($F$13,F407+S408,AI408),0)</f>
        <v>0</v>
      </c>
      <c r="AB408" s="26">
        <f>IF(G407&gt;0,MIN($G$13,G407+T408,AJ408),0)</f>
        <v>0</v>
      </c>
      <c r="AC408" s="26">
        <f>IF(H407&gt;0,MIN($H$13,H407+U408,AK408),0)</f>
        <v>0</v>
      </c>
      <c r="AD408" s="26">
        <f>IF(I407&gt;0,MIN($I$13,I407+V408,AL408),0)</f>
        <v>0</v>
      </c>
      <c r="AE408" s="26">
        <f>$B$19</f>
        <v>795</v>
      </c>
      <c r="AF408" s="26">
        <f>AE408-W408</f>
        <v>795</v>
      </c>
      <c r="AG408" s="26">
        <f>AF408-X408</f>
        <v>795</v>
      </c>
      <c r="AH408" s="26">
        <f>AG408-Y408</f>
        <v>795</v>
      </c>
      <c r="AI408" s="26">
        <f>AH408-Z408</f>
        <v>795</v>
      </c>
      <c r="AJ408" s="26">
        <f>AI408-AA408</f>
        <v>795</v>
      </c>
      <c r="AK408" s="26">
        <f>AJ408-AB408</f>
        <v>795</v>
      </c>
      <c r="AL408" s="26">
        <f>AK408-AC408</f>
        <v>795</v>
      </c>
      <c r="AM408" s="26">
        <f>AL408-AD408</f>
        <v>795</v>
      </c>
      <c r="AN408" s="26">
        <f>B407+O408-W408</f>
        <v>0</v>
      </c>
      <c r="AO408" s="26">
        <f>C407+P408-X408</f>
        <v>0</v>
      </c>
      <c r="AP408" s="26">
        <f>D407+Q408-Y408</f>
        <v>0</v>
      </c>
      <c r="AQ408" s="26">
        <f>E407+R408-Z408</f>
        <v>0</v>
      </c>
      <c r="AR408" s="26">
        <f>F407+S408-AA408</f>
        <v>0</v>
      </c>
      <c r="AS408" s="26">
        <f>G407+T408-AB408</f>
        <v>0</v>
      </c>
      <c r="AT408" s="26">
        <f>H407+U408-AC408</f>
        <v>0</v>
      </c>
      <c r="AU408" s="26">
        <f>I407+V408-AD408</f>
        <v>0</v>
      </c>
      <c r="AV408" s="26">
        <f>AM408</f>
        <v>795</v>
      </c>
      <c r="AW408" s="26">
        <f>AV408-BE408</f>
        <v>795</v>
      </c>
      <c r="AX408" s="26">
        <f>AW408-BF408</f>
        <v>795</v>
      </c>
      <c r="AY408" s="26">
        <f>AX408-BG408</f>
        <v>795</v>
      </c>
      <c r="AZ408" s="26">
        <f>AY408-BH408</f>
        <v>795</v>
      </c>
      <c r="BA408" s="26">
        <f>AZ408-BI408</f>
        <v>795</v>
      </c>
      <c r="BB408" s="26">
        <f>BA408-BJ408</f>
        <v>795</v>
      </c>
      <c r="BC408" s="26">
        <f>BB408-BK408</f>
        <v>795</v>
      </c>
      <c r="BD408" s="26">
        <f>BC408-BL408</f>
        <v>795</v>
      </c>
      <c r="BE408" s="26">
        <f>IF(AV408&gt;0.005,MIN(AV408,INDEX($AN408:$AU408,1,B$32)),0)</f>
        <v>0</v>
      </c>
      <c r="BF408" s="26">
        <f>IF(AW408&gt;0.005,MIN(AW408,INDEX($AN408:$AU408,1,C$32)),0)</f>
        <v>0</v>
      </c>
      <c r="BG408" s="26">
        <f>IF(AX408&gt;0.005,MIN(AX408,INDEX($AN408:$AU408,1,D$32)),0)</f>
        <v>0</v>
      </c>
      <c r="BH408" s="26">
        <f>IF(AY408&gt;0.005,MIN(AY408,INDEX($AN408:$AU408,1,E$32)),0)</f>
        <v>0</v>
      </c>
      <c r="BI408" s="26">
        <f>IF(AZ408&gt;0.005,MIN(AZ408,INDEX($AN408:$AU408,1,F$32)),0)</f>
        <v>0</v>
      </c>
      <c r="BJ408" s="26">
        <f>IF(BA408&gt;0.005,MIN(BA408,INDEX($AN408:$AU408,1,G$32)),0)</f>
        <v>0</v>
      </c>
      <c r="BK408" s="26">
        <f>IF(BB408&gt;0.005,MIN(BB408,INDEX($AN408:$AU408,1,H$32)),0)</f>
        <v>0</v>
      </c>
      <c r="BL408" s="26">
        <f>IF(BC408&gt;0.005,MIN(BC408,INDEX($AN408:$AU408,1,I$32)),0)</f>
        <v>0</v>
      </c>
      <c r="BM408" s="27">
        <f>IF(M408-J408&gt;0.005,1,0)</f>
        <v>0</v>
      </c>
    </row>
    <row r="409">
      <c r="A409" s="14" t="n">
        <v>373</v>
      </c>
      <c r="B409" s="26">
        <f>IF(AN409-INDEX($BE409:$BL409,1,$J$22)&lt;0.5,0,AN409-INDEX($BE409:$BL409,1,$J$22))</f>
        <v>0</v>
      </c>
      <c r="C409" s="26">
        <f>IF(AO409-INDEX($BE409:$BL409,1,$J$23)&lt;0.5,0,AO409-INDEX($BE409:$BL409,1,$J$23))</f>
        <v>0</v>
      </c>
      <c r="D409" s="26">
        <f>IF(AP409-INDEX($BE409:$BL409,1,$J$24)&lt;0.5,0,AP409-INDEX($BE409:$BL409,1,$J$24))</f>
        <v>0</v>
      </c>
      <c r="E409" s="26">
        <f>IF(AQ409-INDEX($BE409:$BL409,1,$J$25)&lt;0.5,0,AQ409-INDEX($BE409:$BL409,1,$J$25))</f>
        <v>0</v>
      </c>
      <c r="F409" s="26">
        <f>IF(AR409-INDEX($BE409:$BL409,1,$J$26)&lt;0.5,0,AR409-INDEX($BE409:$BL409,1,$J$26))</f>
        <v>0</v>
      </c>
      <c r="G409" s="26">
        <f>IF(AS409-INDEX($BE409:$BL409,1,$J$27)&lt;0.5,0,AS409-INDEX($BE409:$BL409,1,$J$27))</f>
        <v>0</v>
      </c>
      <c r="H409" s="26">
        <f>IF(AT409-INDEX($BE409:$BL409,1,$J$28)&lt;0.5,0,AT409-INDEX($BE409:$BL409,1,$J$28))</f>
        <v>0</v>
      </c>
      <c r="I409" s="26">
        <f>IF(AU409-INDEX($BE409:$BL409,1,$J$29)&lt;0.5,0,AU409-INDEX($BE409:$BL409,1,$J$29))</f>
        <v>0</v>
      </c>
      <c r="J409" s="13">
        <f>SUM(B409:I409)</f>
        <v>0</v>
      </c>
      <c r="K409" s="26">
        <f>SUM(O409:V409)</f>
        <v>0</v>
      </c>
      <c r="L409" s="26">
        <f>SUM(W409:AD409)+SUM(BE409:BL409)</f>
        <v>0</v>
      </c>
      <c r="M409" s="26">
        <f>J408</f>
        <v>0</v>
      </c>
      <c r="N409" s="27">
        <f>IF(M409&gt;0,1,0)</f>
        <v>0</v>
      </c>
      <c r="O409" s="26">
        <f>B408*$B$12/1200</f>
        <v>0</v>
      </c>
      <c r="P409" s="26">
        <f>C408*$C$12/1200</f>
        <v>0</v>
      </c>
      <c r="Q409" s="26">
        <f>D408*$D$12/1200</f>
        <v>0</v>
      </c>
      <c r="R409" s="26">
        <f>E408*$E$12/1200</f>
        <v>0</v>
      </c>
      <c r="S409" s="26">
        <f>F408*$F$12/1200</f>
        <v>0</v>
      </c>
      <c r="T409" s="26">
        <f>G408*$G$12/1200</f>
        <v>0</v>
      </c>
      <c r="U409" s="26">
        <f>H408*$H$12/1200</f>
        <v>0</v>
      </c>
      <c r="V409" s="26">
        <f>I408*$I$12/1200</f>
        <v>0</v>
      </c>
      <c r="W409" s="26">
        <f>IF(B408&gt;0,MIN($B$13,B408+O409,AE409),0)</f>
        <v>0</v>
      </c>
      <c r="X409" s="26">
        <f>IF(C408&gt;0,MIN($C$13,C408+P409,AF409),0)</f>
        <v>0</v>
      </c>
      <c r="Y409" s="26">
        <f>IF(D408&gt;0,MIN($D$13,D408+Q409,AG409),0)</f>
        <v>0</v>
      </c>
      <c r="Z409" s="26">
        <f>IF(E408&gt;0,MIN($E$13,E408+R409,AH409),0)</f>
        <v>0</v>
      </c>
      <c r="AA409" s="26">
        <f>IF(F408&gt;0,MIN($F$13,F408+S409,AI409),0)</f>
        <v>0</v>
      </c>
      <c r="AB409" s="26">
        <f>IF(G408&gt;0,MIN($G$13,G408+T409,AJ409),0)</f>
        <v>0</v>
      </c>
      <c r="AC409" s="26">
        <f>IF(H408&gt;0,MIN($H$13,H408+U409,AK409),0)</f>
        <v>0</v>
      </c>
      <c r="AD409" s="26">
        <f>IF(I408&gt;0,MIN($I$13,I408+V409,AL409),0)</f>
        <v>0</v>
      </c>
      <c r="AE409" s="26">
        <f>$B$19</f>
        <v>795</v>
      </c>
      <c r="AF409" s="26">
        <f>AE409-W409</f>
        <v>795</v>
      </c>
      <c r="AG409" s="26">
        <f>AF409-X409</f>
        <v>795</v>
      </c>
      <c r="AH409" s="26">
        <f>AG409-Y409</f>
        <v>795</v>
      </c>
      <c r="AI409" s="26">
        <f>AH409-Z409</f>
        <v>795</v>
      </c>
      <c r="AJ409" s="26">
        <f>AI409-AA409</f>
        <v>795</v>
      </c>
      <c r="AK409" s="26">
        <f>AJ409-AB409</f>
        <v>795</v>
      </c>
      <c r="AL409" s="26">
        <f>AK409-AC409</f>
        <v>795</v>
      </c>
      <c r="AM409" s="26">
        <f>AL409-AD409</f>
        <v>795</v>
      </c>
      <c r="AN409" s="26">
        <f>B408+O409-W409</f>
        <v>0</v>
      </c>
      <c r="AO409" s="26">
        <f>C408+P409-X409</f>
        <v>0</v>
      </c>
      <c r="AP409" s="26">
        <f>D408+Q409-Y409</f>
        <v>0</v>
      </c>
      <c r="AQ409" s="26">
        <f>E408+R409-Z409</f>
        <v>0</v>
      </c>
      <c r="AR409" s="26">
        <f>F408+S409-AA409</f>
        <v>0</v>
      </c>
      <c r="AS409" s="26">
        <f>G408+T409-AB409</f>
        <v>0</v>
      </c>
      <c r="AT409" s="26">
        <f>H408+U409-AC409</f>
        <v>0</v>
      </c>
      <c r="AU409" s="26">
        <f>I408+V409-AD409</f>
        <v>0</v>
      </c>
      <c r="AV409" s="26">
        <f>AM409</f>
        <v>795</v>
      </c>
      <c r="AW409" s="26">
        <f>AV409-BE409</f>
        <v>795</v>
      </c>
      <c r="AX409" s="26">
        <f>AW409-BF409</f>
        <v>795</v>
      </c>
      <c r="AY409" s="26">
        <f>AX409-BG409</f>
        <v>795</v>
      </c>
      <c r="AZ409" s="26">
        <f>AY409-BH409</f>
        <v>795</v>
      </c>
      <c r="BA409" s="26">
        <f>AZ409-BI409</f>
        <v>795</v>
      </c>
      <c r="BB409" s="26">
        <f>BA409-BJ409</f>
        <v>795</v>
      </c>
      <c r="BC409" s="26">
        <f>BB409-BK409</f>
        <v>795</v>
      </c>
      <c r="BD409" s="26">
        <f>BC409-BL409</f>
        <v>795</v>
      </c>
      <c r="BE409" s="26">
        <f>IF(AV409&gt;0.005,MIN(AV409,INDEX($AN409:$AU409,1,B$32)),0)</f>
        <v>0</v>
      </c>
      <c r="BF409" s="26">
        <f>IF(AW409&gt;0.005,MIN(AW409,INDEX($AN409:$AU409,1,C$32)),0)</f>
        <v>0</v>
      </c>
      <c r="BG409" s="26">
        <f>IF(AX409&gt;0.005,MIN(AX409,INDEX($AN409:$AU409,1,D$32)),0)</f>
        <v>0</v>
      </c>
      <c r="BH409" s="26">
        <f>IF(AY409&gt;0.005,MIN(AY409,INDEX($AN409:$AU409,1,E$32)),0)</f>
        <v>0</v>
      </c>
      <c r="BI409" s="26">
        <f>IF(AZ409&gt;0.005,MIN(AZ409,INDEX($AN409:$AU409,1,F$32)),0)</f>
        <v>0</v>
      </c>
      <c r="BJ409" s="26">
        <f>IF(BA409&gt;0.005,MIN(BA409,INDEX($AN409:$AU409,1,G$32)),0)</f>
        <v>0</v>
      </c>
      <c r="BK409" s="26">
        <f>IF(BB409&gt;0.005,MIN(BB409,INDEX($AN409:$AU409,1,H$32)),0)</f>
        <v>0</v>
      </c>
      <c r="BL409" s="26">
        <f>IF(BC409&gt;0.005,MIN(BC409,INDEX($AN409:$AU409,1,I$32)),0)</f>
        <v>0</v>
      </c>
      <c r="BM409" s="27">
        <f>IF(M409-J409&gt;0.005,1,0)</f>
        <v>0</v>
      </c>
    </row>
    <row r="410">
      <c r="A410" s="14" t="n">
        <v>374</v>
      </c>
      <c r="B410" s="26">
        <f>IF(AN410-INDEX($BE410:$BL410,1,$J$22)&lt;0.5,0,AN410-INDEX($BE410:$BL410,1,$J$22))</f>
        <v>0</v>
      </c>
      <c r="C410" s="26">
        <f>IF(AO410-INDEX($BE410:$BL410,1,$J$23)&lt;0.5,0,AO410-INDEX($BE410:$BL410,1,$J$23))</f>
        <v>0</v>
      </c>
      <c r="D410" s="26">
        <f>IF(AP410-INDEX($BE410:$BL410,1,$J$24)&lt;0.5,0,AP410-INDEX($BE410:$BL410,1,$J$24))</f>
        <v>0</v>
      </c>
      <c r="E410" s="26">
        <f>IF(AQ410-INDEX($BE410:$BL410,1,$J$25)&lt;0.5,0,AQ410-INDEX($BE410:$BL410,1,$J$25))</f>
        <v>0</v>
      </c>
      <c r="F410" s="26">
        <f>IF(AR410-INDEX($BE410:$BL410,1,$J$26)&lt;0.5,0,AR410-INDEX($BE410:$BL410,1,$J$26))</f>
        <v>0</v>
      </c>
      <c r="G410" s="26">
        <f>IF(AS410-INDEX($BE410:$BL410,1,$J$27)&lt;0.5,0,AS410-INDEX($BE410:$BL410,1,$J$27))</f>
        <v>0</v>
      </c>
      <c r="H410" s="26">
        <f>IF(AT410-INDEX($BE410:$BL410,1,$J$28)&lt;0.5,0,AT410-INDEX($BE410:$BL410,1,$J$28))</f>
        <v>0</v>
      </c>
      <c r="I410" s="26">
        <f>IF(AU410-INDEX($BE410:$BL410,1,$J$29)&lt;0.5,0,AU410-INDEX($BE410:$BL410,1,$J$29))</f>
        <v>0</v>
      </c>
      <c r="J410" s="13">
        <f>SUM(B410:I410)</f>
        <v>0</v>
      </c>
      <c r="K410" s="26">
        <f>SUM(O410:V410)</f>
        <v>0</v>
      </c>
      <c r="L410" s="26">
        <f>SUM(W410:AD410)+SUM(BE410:BL410)</f>
        <v>0</v>
      </c>
      <c r="M410" s="26">
        <f>J409</f>
        <v>0</v>
      </c>
      <c r="N410" s="27">
        <f>IF(M410&gt;0,1,0)</f>
        <v>0</v>
      </c>
      <c r="O410" s="26">
        <f>B409*$B$12/1200</f>
        <v>0</v>
      </c>
      <c r="P410" s="26">
        <f>C409*$C$12/1200</f>
        <v>0</v>
      </c>
      <c r="Q410" s="26">
        <f>D409*$D$12/1200</f>
        <v>0</v>
      </c>
      <c r="R410" s="26">
        <f>E409*$E$12/1200</f>
        <v>0</v>
      </c>
      <c r="S410" s="26">
        <f>F409*$F$12/1200</f>
        <v>0</v>
      </c>
      <c r="T410" s="26">
        <f>G409*$G$12/1200</f>
        <v>0</v>
      </c>
      <c r="U410" s="26">
        <f>H409*$H$12/1200</f>
        <v>0</v>
      </c>
      <c r="V410" s="26">
        <f>I409*$I$12/1200</f>
        <v>0</v>
      </c>
      <c r="W410" s="26">
        <f>IF(B409&gt;0,MIN($B$13,B409+O410,AE410),0)</f>
        <v>0</v>
      </c>
      <c r="X410" s="26">
        <f>IF(C409&gt;0,MIN($C$13,C409+P410,AF410),0)</f>
        <v>0</v>
      </c>
      <c r="Y410" s="26">
        <f>IF(D409&gt;0,MIN($D$13,D409+Q410,AG410),0)</f>
        <v>0</v>
      </c>
      <c r="Z410" s="26">
        <f>IF(E409&gt;0,MIN($E$13,E409+R410,AH410),0)</f>
        <v>0</v>
      </c>
      <c r="AA410" s="26">
        <f>IF(F409&gt;0,MIN($F$13,F409+S410,AI410),0)</f>
        <v>0</v>
      </c>
      <c r="AB410" s="26">
        <f>IF(G409&gt;0,MIN($G$13,G409+T410,AJ410),0)</f>
        <v>0</v>
      </c>
      <c r="AC410" s="26">
        <f>IF(H409&gt;0,MIN($H$13,H409+U410,AK410),0)</f>
        <v>0</v>
      </c>
      <c r="AD410" s="26">
        <f>IF(I409&gt;0,MIN($I$13,I409+V410,AL410),0)</f>
        <v>0</v>
      </c>
      <c r="AE410" s="26">
        <f>$B$19</f>
        <v>795</v>
      </c>
      <c r="AF410" s="26">
        <f>AE410-W410</f>
        <v>795</v>
      </c>
      <c r="AG410" s="26">
        <f>AF410-X410</f>
        <v>795</v>
      </c>
      <c r="AH410" s="26">
        <f>AG410-Y410</f>
        <v>795</v>
      </c>
      <c r="AI410" s="26">
        <f>AH410-Z410</f>
        <v>795</v>
      </c>
      <c r="AJ410" s="26">
        <f>AI410-AA410</f>
        <v>795</v>
      </c>
      <c r="AK410" s="26">
        <f>AJ410-AB410</f>
        <v>795</v>
      </c>
      <c r="AL410" s="26">
        <f>AK410-AC410</f>
        <v>795</v>
      </c>
      <c r="AM410" s="26">
        <f>AL410-AD410</f>
        <v>795</v>
      </c>
      <c r="AN410" s="26">
        <f>B409+O410-W410</f>
        <v>0</v>
      </c>
      <c r="AO410" s="26">
        <f>C409+P410-X410</f>
        <v>0</v>
      </c>
      <c r="AP410" s="26">
        <f>D409+Q410-Y410</f>
        <v>0</v>
      </c>
      <c r="AQ410" s="26">
        <f>E409+R410-Z410</f>
        <v>0</v>
      </c>
      <c r="AR410" s="26">
        <f>F409+S410-AA410</f>
        <v>0</v>
      </c>
      <c r="AS410" s="26">
        <f>G409+T410-AB410</f>
        <v>0</v>
      </c>
      <c r="AT410" s="26">
        <f>H409+U410-AC410</f>
        <v>0</v>
      </c>
      <c r="AU410" s="26">
        <f>I409+V410-AD410</f>
        <v>0</v>
      </c>
      <c r="AV410" s="26">
        <f>AM410</f>
        <v>795</v>
      </c>
      <c r="AW410" s="26">
        <f>AV410-BE410</f>
        <v>795</v>
      </c>
      <c r="AX410" s="26">
        <f>AW410-BF410</f>
        <v>795</v>
      </c>
      <c r="AY410" s="26">
        <f>AX410-BG410</f>
        <v>795</v>
      </c>
      <c r="AZ410" s="26">
        <f>AY410-BH410</f>
        <v>795</v>
      </c>
      <c r="BA410" s="26">
        <f>AZ410-BI410</f>
        <v>795</v>
      </c>
      <c r="BB410" s="26">
        <f>BA410-BJ410</f>
        <v>795</v>
      </c>
      <c r="BC410" s="26">
        <f>BB410-BK410</f>
        <v>795</v>
      </c>
      <c r="BD410" s="26">
        <f>BC410-BL410</f>
        <v>795</v>
      </c>
      <c r="BE410" s="26">
        <f>IF(AV410&gt;0.005,MIN(AV410,INDEX($AN410:$AU410,1,B$32)),0)</f>
        <v>0</v>
      </c>
      <c r="BF410" s="26">
        <f>IF(AW410&gt;0.005,MIN(AW410,INDEX($AN410:$AU410,1,C$32)),0)</f>
        <v>0</v>
      </c>
      <c r="BG410" s="26">
        <f>IF(AX410&gt;0.005,MIN(AX410,INDEX($AN410:$AU410,1,D$32)),0)</f>
        <v>0</v>
      </c>
      <c r="BH410" s="26">
        <f>IF(AY410&gt;0.005,MIN(AY410,INDEX($AN410:$AU410,1,E$32)),0)</f>
        <v>0</v>
      </c>
      <c r="BI410" s="26">
        <f>IF(AZ410&gt;0.005,MIN(AZ410,INDEX($AN410:$AU410,1,F$32)),0)</f>
        <v>0</v>
      </c>
      <c r="BJ410" s="26">
        <f>IF(BA410&gt;0.005,MIN(BA410,INDEX($AN410:$AU410,1,G$32)),0)</f>
        <v>0</v>
      </c>
      <c r="BK410" s="26">
        <f>IF(BB410&gt;0.005,MIN(BB410,INDEX($AN410:$AU410,1,H$32)),0)</f>
        <v>0</v>
      </c>
      <c r="BL410" s="26">
        <f>IF(BC410&gt;0.005,MIN(BC410,INDEX($AN410:$AU410,1,I$32)),0)</f>
        <v>0</v>
      </c>
      <c r="BM410" s="27">
        <f>IF(M410-J410&gt;0.005,1,0)</f>
        <v>0</v>
      </c>
    </row>
    <row r="411">
      <c r="A411" s="14" t="n">
        <v>375</v>
      </c>
      <c r="B411" s="26">
        <f>IF(AN411-INDEX($BE411:$BL411,1,$J$22)&lt;0.5,0,AN411-INDEX($BE411:$BL411,1,$J$22))</f>
        <v>0</v>
      </c>
      <c r="C411" s="26">
        <f>IF(AO411-INDEX($BE411:$BL411,1,$J$23)&lt;0.5,0,AO411-INDEX($BE411:$BL411,1,$J$23))</f>
        <v>0</v>
      </c>
      <c r="D411" s="26">
        <f>IF(AP411-INDEX($BE411:$BL411,1,$J$24)&lt;0.5,0,AP411-INDEX($BE411:$BL411,1,$J$24))</f>
        <v>0</v>
      </c>
      <c r="E411" s="26">
        <f>IF(AQ411-INDEX($BE411:$BL411,1,$J$25)&lt;0.5,0,AQ411-INDEX($BE411:$BL411,1,$J$25))</f>
        <v>0</v>
      </c>
      <c r="F411" s="26">
        <f>IF(AR411-INDEX($BE411:$BL411,1,$J$26)&lt;0.5,0,AR411-INDEX($BE411:$BL411,1,$J$26))</f>
        <v>0</v>
      </c>
      <c r="G411" s="26">
        <f>IF(AS411-INDEX($BE411:$BL411,1,$J$27)&lt;0.5,0,AS411-INDEX($BE411:$BL411,1,$J$27))</f>
        <v>0</v>
      </c>
      <c r="H411" s="26">
        <f>IF(AT411-INDEX($BE411:$BL411,1,$J$28)&lt;0.5,0,AT411-INDEX($BE411:$BL411,1,$J$28))</f>
        <v>0</v>
      </c>
      <c r="I411" s="26">
        <f>IF(AU411-INDEX($BE411:$BL411,1,$J$29)&lt;0.5,0,AU411-INDEX($BE411:$BL411,1,$J$29))</f>
        <v>0</v>
      </c>
      <c r="J411" s="13">
        <f>SUM(B411:I411)</f>
        <v>0</v>
      </c>
      <c r="K411" s="26">
        <f>SUM(O411:V411)</f>
        <v>0</v>
      </c>
      <c r="L411" s="26">
        <f>SUM(W411:AD411)+SUM(BE411:BL411)</f>
        <v>0</v>
      </c>
      <c r="M411" s="26">
        <f>J410</f>
        <v>0</v>
      </c>
      <c r="N411" s="27">
        <f>IF(M411&gt;0,1,0)</f>
        <v>0</v>
      </c>
      <c r="O411" s="26">
        <f>B410*$B$12/1200</f>
        <v>0</v>
      </c>
      <c r="P411" s="26">
        <f>C410*$C$12/1200</f>
        <v>0</v>
      </c>
      <c r="Q411" s="26">
        <f>D410*$D$12/1200</f>
        <v>0</v>
      </c>
      <c r="R411" s="26">
        <f>E410*$E$12/1200</f>
        <v>0</v>
      </c>
      <c r="S411" s="26">
        <f>F410*$F$12/1200</f>
        <v>0</v>
      </c>
      <c r="T411" s="26">
        <f>G410*$G$12/1200</f>
        <v>0</v>
      </c>
      <c r="U411" s="26">
        <f>H410*$H$12/1200</f>
        <v>0</v>
      </c>
      <c r="V411" s="26">
        <f>I410*$I$12/1200</f>
        <v>0</v>
      </c>
      <c r="W411" s="26">
        <f>IF(B410&gt;0,MIN($B$13,B410+O411,AE411),0)</f>
        <v>0</v>
      </c>
      <c r="X411" s="26">
        <f>IF(C410&gt;0,MIN($C$13,C410+P411,AF411),0)</f>
        <v>0</v>
      </c>
      <c r="Y411" s="26">
        <f>IF(D410&gt;0,MIN($D$13,D410+Q411,AG411),0)</f>
        <v>0</v>
      </c>
      <c r="Z411" s="26">
        <f>IF(E410&gt;0,MIN($E$13,E410+R411,AH411),0)</f>
        <v>0</v>
      </c>
      <c r="AA411" s="26">
        <f>IF(F410&gt;0,MIN($F$13,F410+S411,AI411),0)</f>
        <v>0</v>
      </c>
      <c r="AB411" s="26">
        <f>IF(G410&gt;0,MIN($G$13,G410+T411,AJ411),0)</f>
        <v>0</v>
      </c>
      <c r="AC411" s="26">
        <f>IF(H410&gt;0,MIN($H$13,H410+U411,AK411),0)</f>
        <v>0</v>
      </c>
      <c r="AD411" s="26">
        <f>IF(I410&gt;0,MIN($I$13,I410+V411,AL411),0)</f>
        <v>0</v>
      </c>
      <c r="AE411" s="26">
        <f>$B$19</f>
        <v>795</v>
      </c>
      <c r="AF411" s="26">
        <f>AE411-W411</f>
        <v>795</v>
      </c>
      <c r="AG411" s="26">
        <f>AF411-X411</f>
        <v>795</v>
      </c>
      <c r="AH411" s="26">
        <f>AG411-Y411</f>
        <v>795</v>
      </c>
      <c r="AI411" s="26">
        <f>AH411-Z411</f>
        <v>795</v>
      </c>
      <c r="AJ411" s="26">
        <f>AI411-AA411</f>
        <v>795</v>
      </c>
      <c r="AK411" s="26">
        <f>AJ411-AB411</f>
        <v>795</v>
      </c>
      <c r="AL411" s="26">
        <f>AK411-AC411</f>
        <v>795</v>
      </c>
      <c r="AM411" s="26">
        <f>AL411-AD411</f>
        <v>795</v>
      </c>
      <c r="AN411" s="26">
        <f>B410+O411-W411</f>
        <v>0</v>
      </c>
      <c r="AO411" s="26">
        <f>C410+P411-X411</f>
        <v>0</v>
      </c>
      <c r="AP411" s="26">
        <f>D410+Q411-Y411</f>
        <v>0</v>
      </c>
      <c r="AQ411" s="26">
        <f>E410+R411-Z411</f>
        <v>0</v>
      </c>
      <c r="AR411" s="26">
        <f>F410+S411-AA411</f>
        <v>0</v>
      </c>
      <c r="AS411" s="26">
        <f>G410+T411-AB411</f>
        <v>0</v>
      </c>
      <c r="AT411" s="26">
        <f>H410+U411-AC411</f>
        <v>0</v>
      </c>
      <c r="AU411" s="26">
        <f>I410+V411-AD411</f>
        <v>0</v>
      </c>
      <c r="AV411" s="26">
        <f>AM411</f>
        <v>795</v>
      </c>
      <c r="AW411" s="26">
        <f>AV411-BE411</f>
        <v>795</v>
      </c>
      <c r="AX411" s="26">
        <f>AW411-BF411</f>
        <v>795</v>
      </c>
      <c r="AY411" s="26">
        <f>AX411-BG411</f>
        <v>795</v>
      </c>
      <c r="AZ411" s="26">
        <f>AY411-BH411</f>
        <v>795</v>
      </c>
      <c r="BA411" s="26">
        <f>AZ411-BI411</f>
        <v>795</v>
      </c>
      <c r="BB411" s="26">
        <f>BA411-BJ411</f>
        <v>795</v>
      </c>
      <c r="BC411" s="26">
        <f>BB411-BK411</f>
        <v>795</v>
      </c>
      <c r="BD411" s="26">
        <f>BC411-BL411</f>
        <v>795</v>
      </c>
      <c r="BE411" s="26">
        <f>IF(AV411&gt;0.005,MIN(AV411,INDEX($AN411:$AU411,1,B$32)),0)</f>
        <v>0</v>
      </c>
      <c r="BF411" s="26">
        <f>IF(AW411&gt;0.005,MIN(AW411,INDEX($AN411:$AU411,1,C$32)),0)</f>
        <v>0</v>
      </c>
      <c r="BG411" s="26">
        <f>IF(AX411&gt;0.005,MIN(AX411,INDEX($AN411:$AU411,1,D$32)),0)</f>
        <v>0</v>
      </c>
      <c r="BH411" s="26">
        <f>IF(AY411&gt;0.005,MIN(AY411,INDEX($AN411:$AU411,1,E$32)),0)</f>
        <v>0</v>
      </c>
      <c r="BI411" s="26">
        <f>IF(AZ411&gt;0.005,MIN(AZ411,INDEX($AN411:$AU411,1,F$32)),0)</f>
        <v>0</v>
      </c>
      <c r="BJ411" s="26">
        <f>IF(BA411&gt;0.005,MIN(BA411,INDEX($AN411:$AU411,1,G$32)),0)</f>
        <v>0</v>
      </c>
      <c r="BK411" s="26">
        <f>IF(BB411&gt;0.005,MIN(BB411,INDEX($AN411:$AU411,1,H$32)),0)</f>
        <v>0</v>
      </c>
      <c r="BL411" s="26">
        <f>IF(BC411&gt;0.005,MIN(BC411,INDEX($AN411:$AU411,1,I$32)),0)</f>
        <v>0</v>
      </c>
      <c r="BM411" s="27">
        <f>IF(M411-J411&gt;0.005,1,0)</f>
        <v>0</v>
      </c>
    </row>
    <row r="412">
      <c r="A412" s="14" t="n">
        <v>376</v>
      </c>
      <c r="B412" s="26">
        <f>IF(AN412-INDEX($BE412:$BL412,1,$J$22)&lt;0.5,0,AN412-INDEX($BE412:$BL412,1,$J$22))</f>
        <v>0</v>
      </c>
      <c r="C412" s="26">
        <f>IF(AO412-INDEX($BE412:$BL412,1,$J$23)&lt;0.5,0,AO412-INDEX($BE412:$BL412,1,$J$23))</f>
        <v>0</v>
      </c>
      <c r="D412" s="26">
        <f>IF(AP412-INDEX($BE412:$BL412,1,$J$24)&lt;0.5,0,AP412-INDEX($BE412:$BL412,1,$J$24))</f>
        <v>0</v>
      </c>
      <c r="E412" s="26">
        <f>IF(AQ412-INDEX($BE412:$BL412,1,$J$25)&lt;0.5,0,AQ412-INDEX($BE412:$BL412,1,$J$25))</f>
        <v>0</v>
      </c>
      <c r="F412" s="26">
        <f>IF(AR412-INDEX($BE412:$BL412,1,$J$26)&lt;0.5,0,AR412-INDEX($BE412:$BL412,1,$J$26))</f>
        <v>0</v>
      </c>
      <c r="G412" s="26">
        <f>IF(AS412-INDEX($BE412:$BL412,1,$J$27)&lt;0.5,0,AS412-INDEX($BE412:$BL412,1,$J$27))</f>
        <v>0</v>
      </c>
      <c r="H412" s="26">
        <f>IF(AT412-INDEX($BE412:$BL412,1,$J$28)&lt;0.5,0,AT412-INDEX($BE412:$BL412,1,$J$28))</f>
        <v>0</v>
      </c>
      <c r="I412" s="26">
        <f>IF(AU412-INDEX($BE412:$BL412,1,$J$29)&lt;0.5,0,AU412-INDEX($BE412:$BL412,1,$J$29))</f>
        <v>0</v>
      </c>
      <c r="J412" s="13">
        <f>SUM(B412:I412)</f>
        <v>0</v>
      </c>
      <c r="K412" s="26">
        <f>SUM(O412:V412)</f>
        <v>0</v>
      </c>
      <c r="L412" s="26">
        <f>SUM(W412:AD412)+SUM(BE412:BL412)</f>
        <v>0</v>
      </c>
      <c r="M412" s="26">
        <f>J411</f>
        <v>0</v>
      </c>
      <c r="N412" s="27">
        <f>IF(M412&gt;0,1,0)</f>
        <v>0</v>
      </c>
      <c r="O412" s="26">
        <f>B411*$B$12/1200</f>
        <v>0</v>
      </c>
      <c r="P412" s="26">
        <f>C411*$C$12/1200</f>
        <v>0</v>
      </c>
      <c r="Q412" s="26">
        <f>D411*$D$12/1200</f>
        <v>0</v>
      </c>
      <c r="R412" s="26">
        <f>E411*$E$12/1200</f>
        <v>0</v>
      </c>
      <c r="S412" s="26">
        <f>F411*$F$12/1200</f>
        <v>0</v>
      </c>
      <c r="T412" s="26">
        <f>G411*$G$12/1200</f>
        <v>0</v>
      </c>
      <c r="U412" s="26">
        <f>H411*$H$12/1200</f>
        <v>0</v>
      </c>
      <c r="V412" s="26">
        <f>I411*$I$12/1200</f>
        <v>0</v>
      </c>
      <c r="W412" s="26">
        <f>IF(B411&gt;0,MIN($B$13,B411+O412,AE412),0)</f>
        <v>0</v>
      </c>
      <c r="X412" s="26">
        <f>IF(C411&gt;0,MIN($C$13,C411+P412,AF412),0)</f>
        <v>0</v>
      </c>
      <c r="Y412" s="26">
        <f>IF(D411&gt;0,MIN($D$13,D411+Q412,AG412),0)</f>
        <v>0</v>
      </c>
      <c r="Z412" s="26">
        <f>IF(E411&gt;0,MIN($E$13,E411+R412,AH412),0)</f>
        <v>0</v>
      </c>
      <c r="AA412" s="26">
        <f>IF(F411&gt;0,MIN($F$13,F411+S412,AI412),0)</f>
        <v>0</v>
      </c>
      <c r="AB412" s="26">
        <f>IF(G411&gt;0,MIN($G$13,G411+T412,AJ412),0)</f>
        <v>0</v>
      </c>
      <c r="AC412" s="26">
        <f>IF(H411&gt;0,MIN($H$13,H411+U412,AK412),0)</f>
        <v>0</v>
      </c>
      <c r="AD412" s="26">
        <f>IF(I411&gt;0,MIN($I$13,I411+V412,AL412),0)</f>
        <v>0</v>
      </c>
      <c r="AE412" s="26">
        <f>$B$19</f>
        <v>795</v>
      </c>
      <c r="AF412" s="26">
        <f>AE412-W412</f>
        <v>795</v>
      </c>
      <c r="AG412" s="26">
        <f>AF412-X412</f>
        <v>795</v>
      </c>
      <c r="AH412" s="26">
        <f>AG412-Y412</f>
        <v>795</v>
      </c>
      <c r="AI412" s="26">
        <f>AH412-Z412</f>
        <v>795</v>
      </c>
      <c r="AJ412" s="26">
        <f>AI412-AA412</f>
        <v>795</v>
      </c>
      <c r="AK412" s="26">
        <f>AJ412-AB412</f>
        <v>795</v>
      </c>
      <c r="AL412" s="26">
        <f>AK412-AC412</f>
        <v>795</v>
      </c>
      <c r="AM412" s="26">
        <f>AL412-AD412</f>
        <v>795</v>
      </c>
      <c r="AN412" s="26">
        <f>B411+O412-W412</f>
        <v>0</v>
      </c>
      <c r="AO412" s="26">
        <f>C411+P412-X412</f>
        <v>0</v>
      </c>
      <c r="AP412" s="26">
        <f>D411+Q412-Y412</f>
        <v>0</v>
      </c>
      <c r="AQ412" s="26">
        <f>E411+R412-Z412</f>
        <v>0</v>
      </c>
      <c r="AR412" s="26">
        <f>F411+S412-AA412</f>
        <v>0</v>
      </c>
      <c r="AS412" s="26">
        <f>G411+T412-AB412</f>
        <v>0</v>
      </c>
      <c r="AT412" s="26">
        <f>H411+U412-AC412</f>
        <v>0</v>
      </c>
      <c r="AU412" s="26">
        <f>I411+V412-AD412</f>
        <v>0</v>
      </c>
      <c r="AV412" s="26">
        <f>AM412</f>
        <v>795</v>
      </c>
      <c r="AW412" s="26">
        <f>AV412-BE412</f>
        <v>795</v>
      </c>
      <c r="AX412" s="26">
        <f>AW412-BF412</f>
        <v>795</v>
      </c>
      <c r="AY412" s="26">
        <f>AX412-BG412</f>
        <v>795</v>
      </c>
      <c r="AZ412" s="26">
        <f>AY412-BH412</f>
        <v>795</v>
      </c>
      <c r="BA412" s="26">
        <f>AZ412-BI412</f>
        <v>795</v>
      </c>
      <c r="BB412" s="26">
        <f>BA412-BJ412</f>
        <v>795</v>
      </c>
      <c r="BC412" s="26">
        <f>BB412-BK412</f>
        <v>795</v>
      </c>
      <c r="BD412" s="26">
        <f>BC412-BL412</f>
        <v>795</v>
      </c>
      <c r="BE412" s="26">
        <f>IF(AV412&gt;0.005,MIN(AV412,INDEX($AN412:$AU412,1,B$32)),0)</f>
        <v>0</v>
      </c>
      <c r="BF412" s="26">
        <f>IF(AW412&gt;0.005,MIN(AW412,INDEX($AN412:$AU412,1,C$32)),0)</f>
        <v>0</v>
      </c>
      <c r="BG412" s="26">
        <f>IF(AX412&gt;0.005,MIN(AX412,INDEX($AN412:$AU412,1,D$32)),0)</f>
        <v>0</v>
      </c>
      <c r="BH412" s="26">
        <f>IF(AY412&gt;0.005,MIN(AY412,INDEX($AN412:$AU412,1,E$32)),0)</f>
        <v>0</v>
      </c>
      <c r="BI412" s="26">
        <f>IF(AZ412&gt;0.005,MIN(AZ412,INDEX($AN412:$AU412,1,F$32)),0)</f>
        <v>0</v>
      </c>
      <c r="BJ412" s="26">
        <f>IF(BA412&gt;0.005,MIN(BA412,INDEX($AN412:$AU412,1,G$32)),0)</f>
        <v>0</v>
      </c>
      <c r="BK412" s="26">
        <f>IF(BB412&gt;0.005,MIN(BB412,INDEX($AN412:$AU412,1,H$32)),0)</f>
        <v>0</v>
      </c>
      <c r="BL412" s="26">
        <f>IF(BC412&gt;0.005,MIN(BC412,INDEX($AN412:$AU412,1,I$32)),0)</f>
        <v>0</v>
      </c>
      <c r="BM412" s="27">
        <f>IF(M412-J412&gt;0.005,1,0)</f>
        <v>0</v>
      </c>
    </row>
    <row r="413">
      <c r="A413" s="14" t="n">
        <v>377</v>
      </c>
      <c r="B413" s="26">
        <f>IF(AN413-INDEX($BE413:$BL413,1,$J$22)&lt;0.5,0,AN413-INDEX($BE413:$BL413,1,$J$22))</f>
        <v>0</v>
      </c>
      <c r="C413" s="26">
        <f>IF(AO413-INDEX($BE413:$BL413,1,$J$23)&lt;0.5,0,AO413-INDEX($BE413:$BL413,1,$J$23))</f>
        <v>0</v>
      </c>
      <c r="D413" s="26">
        <f>IF(AP413-INDEX($BE413:$BL413,1,$J$24)&lt;0.5,0,AP413-INDEX($BE413:$BL413,1,$J$24))</f>
        <v>0</v>
      </c>
      <c r="E413" s="26">
        <f>IF(AQ413-INDEX($BE413:$BL413,1,$J$25)&lt;0.5,0,AQ413-INDEX($BE413:$BL413,1,$J$25))</f>
        <v>0</v>
      </c>
      <c r="F413" s="26">
        <f>IF(AR413-INDEX($BE413:$BL413,1,$J$26)&lt;0.5,0,AR413-INDEX($BE413:$BL413,1,$J$26))</f>
        <v>0</v>
      </c>
      <c r="G413" s="26">
        <f>IF(AS413-INDEX($BE413:$BL413,1,$J$27)&lt;0.5,0,AS413-INDEX($BE413:$BL413,1,$J$27))</f>
        <v>0</v>
      </c>
      <c r="H413" s="26">
        <f>IF(AT413-INDEX($BE413:$BL413,1,$J$28)&lt;0.5,0,AT413-INDEX($BE413:$BL413,1,$J$28))</f>
        <v>0</v>
      </c>
      <c r="I413" s="26">
        <f>IF(AU413-INDEX($BE413:$BL413,1,$J$29)&lt;0.5,0,AU413-INDEX($BE413:$BL413,1,$J$29))</f>
        <v>0</v>
      </c>
      <c r="J413" s="13">
        <f>SUM(B413:I413)</f>
        <v>0</v>
      </c>
      <c r="K413" s="26">
        <f>SUM(O413:V413)</f>
        <v>0</v>
      </c>
      <c r="L413" s="26">
        <f>SUM(W413:AD413)+SUM(BE413:BL413)</f>
        <v>0</v>
      </c>
      <c r="M413" s="26">
        <f>J412</f>
        <v>0</v>
      </c>
      <c r="N413" s="27">
        <f>IF(M413&gt;0,1,0)</f>
        <v>0</v>
      </c>
      <c r="O413" s="26">
        <f>B412*$B$12/1200</f>
        <v>0</v>
      </c>
      <c r="P413" s="26">
        <f>C412*$C$12/1200</f>
        <v>0</v>
      </c>
      <c r="Q413" s="26">
        <f>D412*$D$12/1200</f>
        <v>0</v>
      </c>
      <c r="R413" s="26">
        <f>E412*$E$12/1200</f>
        <v>0</v>
      </c>
      <c r="S413" s="26">
        <f>F412*$F$12/1200</f>
        <v>0</v>
      </c>
      <c r="T413" s="26">
        <f>G412*$G$12/1200</f>
        <v>0</v>
      </c>
      <c r="U413" s="26">
        <f>H412*$H$12/1200</f>
        <v>0</v>
      </c>
      <c r="V413" s="26">
        <f>I412*$I$12/1200</f>
        <v>0</v>
      </c>
      <c r="W413" s="26">
        <f>IF(B412&gt;0,MIN($B$13,B412+O413,AE413),0)</f>
        <v>0</v>
      </c>
      <c r="X413" s="26">
        <f>IF(C412&gt;0,MIN($C$13,C412+P413,AF413),0)</f>
        <v>0</v>
      </c>
      <c r="Y413" s="26">
        <f>IF(D412&gt;0,MIN($D$13,D412+Q413,AG413),0)</f>
        <v>0</v>
      </c>
      <c r="Z413" s="26">
        <f>IF(E412&gt;0,MIN($E$13,E412+R413,AH413),0)</f>
        <v>0</v>
      </c>
      <c r="AA413" s="26">
        <f>IF(F412&gt;0,MIN($F$13,F412+S413,AI413),0)</f>
        <v>0</v>
      </c>
      <c r="AB413" s="26">
        <f>IF(G412&gt;0,MIN($G$13,G412+T413,AJ413),0)</f>
        <v>0</v>
      </c>
      <c r="AC413" s="26">
        <f>IF(H412&gt;0,MIN($H$13,H412+U413,AK413),0)</f>
        <v>0</v>
      </c>
      <c r="AD413" s="26">
        <f>IF(I412&gt;0,MIN($I$13,I412+V413,AL413),0)</f>
        <v>0</v>
      </c>
      <c r="AE413" s="26">
        <f>$B$19</f>
        <v>795</v>
      </c>
      <c r="AF413" s="26">
        <f>AE413-W413</f>
        <v>795</v>
      </c>
      <c r="AG413" s="26">
        <f>AF413-X413</f>
        <v>795</v>
      </c>
      <c r="AH413" s="26">
        <f>AG413-Y413</f>
        <v>795</v>
      </c>
      <c r="AI413" s="26">
        <f>AH413-Z413</f>
        <v>795</v>
      </c>
      <c r="AJ413" s="26">
        <f>AI413-AA413</f>
        <v>795</v>
      </c>
      <c r="AK413" s="26">
        <f>AJ413-AB413</f>
        <v>795</v>
      </c>
      <c r="AL413" s="26">
        <f>AK413-AC413</f>
        <v>795</v>
      </c>
      <c r="AM413" s="26">
        <f>AL413-AD413</f>
        <v>795</v>
      </c>
      <c r="AN413" s="26">
        <f>B412+O413-W413</f>
        <v>0</v>
      </c>
      <c r="AO413" s="26">
        <f>C412+P413-X413</f>
        <v>0</v>
      </c>
      <c r="AP413" s="26">
        <f>D412+Q413-Y413</f>
        <v>0</v>
      </c>
      <c r="AQ413" s="26">
        <f>E412+R413-Z413</f>
        <v>0</v>
      </c>
      <c r="AR413" s="26">
        <f>F412+S413-AA413</f>
        <v>0</v>
      </c>
      <c r="AS413" s="26">
        <f>G412+T413-AB413</f>
        <v>0</v>
      </c>
      <c r="AT413" s="26">
        <f>H412+U413-AC413</f>
        <v>0</v>
      </c>
      <c r="AU413" s="26">
        <f>I412+V413-AD413</f>
        <v>0</v>
      </c>
      <c r="AV413" s="26">
        <f>AM413</f>
        <v>795</v>
      </c>
      <c r="AW413" s="26">
        <f>AV413-BE413</f>
        <v>795</v>
      </c>
      <c r="AX413" s="26">
        <f>AW413-BF413</f>
        <v>795</v>
      </c>
      <c r="AY413" s="26">
        <f>AX413-BG413</f>
        <v>795</v>
      </c>
      <c r="AZ413" s="26">
        <f>AY413-BH413</f>
        <v>795</v>
      </c>
      <c r="BA413" s="26">
        <f>AZ413-BI413</f>
        <v>795</v>
      </c>
      <c r="BB413" s="26">
        <f>BA413-BJ413</f>
        <v>795</v>
      </c>
      <c r="BC413" s="26">
        <f>BB413-BK413</f>
        <v>795</v>
      </c>
      <c r="BD413" s="26">
        <f>BC413-BL413</f>
        <v>795</v>
      </c>
      <c r="BE413" s="26">
        <f>IF(AV413&gt;0.005,MIN(AV413,INDEX($AN413:$AU413,1,B$32)),0)</f>
        <v>0</v>
      </c>
      <c r="BF413" s="26">
        <f>IF(AW413&gt;0.005,MIN(AW413,INDEX($AN413:$AU413,1,C$32)),0)</f>
        <v>0</v>
      </c>
      <c r="BG413" s="26">
        <f>IF(AX413&gt;0.005,MIN(AX413,INDEX($AN413:$AU413,1,D$32)),0)</f>
        <v>0</v>
      </c>
      <c r="BH413" s="26">
        <f>IF(AY413&gt;0.005,MIN(AY413,INDEX($AN413:$AU413,1,E$32)),0)</f>
        <v>0</v>
      </c>
      <c r="BI413" s="26">
        <f>IF(AZ413&gt;0.005,MIN(AZ413,INDEX($AN413:$AU413,1,F$32)),0)</f>
        <v>0</v>
      </c>
      <c r="BJ413" s="26">
        <f>IF(BA413&gt;0.005,MIN(BA413,INDEX($AN413:$AU413,1,G$32)),0)</f>
        <v>0</v>
      </c>
      <c r="BK413" s="26">
        <f>IF(BB413&gt;0.005,MIN(BB413,INDEX($AN413:$AU413,1,H$32)),0)</f>
        <v>0</v>
      </c>
      <c r="BL413" s="26">
        <f>IF(BC413&gt;0.005,MIN(BC413,INDEX($AN413:$AU413,1,I$32)),0)</f>
        <v>0</v>
      </c>
      <c r="BM413" s="27">
        <f>IF(M413-J413&gt;0.005,1,0)</f>
        <v>0</v>
      </c>
    </row>
    <row r="414">
      <c r="A414" s="14" t="n">
        <v>378</v>
      </c>
      <c r="B414" s="26">
        <f>IF(AN414-INDEX($BE414:$BL414,1,$J$22)&lt;0.5,0,AN414-INDEX($BE414:$BL414,1,$J$22))</f>
        <v>0</v>
      </c>
      <c r="C414" s="26">
        <f>IF(AO414-INDEX($BE414:$BL414,1,$J$23)&lt;0.5,0,AO414-INDEX($BE414:$BL414,1,$J$23))</f>
        <v>0</v>
      </c>
      <c r="D414" s="26">
        <f>IF(AP414-INDEX($BE414:$BL414,1,$J$24)&lt;0.5,0,AP414-INDEX($BE414:$BL414,1,$J$24))</f>
        <v>0</v>
      </c>
      <c r="E414" s="26">
        <f>IF(AQ414-INDEX($BE414:$BL414,1,$J$25)&lt;0.5,0,AQ414-INDEX($BE414:$BL414,1,$J$25))</f>
        <v>0</v>
      </c>
      <c r="F414" s="26">
        <f>IF(AR414-INDEX($BE414:$BL414,1,$J$26)&lt;0.5,0,AR414-INDEX($BE414:$BL414,1,$J$26))</f>
        <v>0</v>
      </c>
      <c r="G414" s="26">
        <f>IF(AS414-INDEX($BE414:$BL414,1,$J$27)&lt;0.5,0,AS414-INDEX($BE414:$BL414,1,$J$27))</f>
        <v>0</v>
      </c>
      <c r="H414" s="26">
        <f>IF(AT414-INDEX($BE414:$BL414,1,$J$28)&lt;0.5,0,AT414-INDEX($BE414:$BL414,1,$J$28))</f>
        <v>0</v>
      </c>
      <c r="I414" s="26">
        <f>IF(AU414-INDEX($BE414:$BL414,1,$J$29)&lt;0.5,0,AU414-INDEX($BE414:$BL414,1,$J$29))</f>
        <v>0</v>
      </c>
      <c r="J414" s="13">
        <f>SUM(B414:I414)</f>
        <v>0</v>
      </c>
      <c r="K414" s="26">
        <f>SUM(O414:V414)</f>
        <v>0</v>
      </c>
      <c r="L414" s="26">
        <f>SUM(W414:AD414)+SUM(BE414:BL414)</f>
        <v>0</v>
      </c>
      <c r="M414" s="26">
        <f>J413</f>
        <v>0</v>
      </c>
      <c r="N414" s="27">
        <f>IF(M414&gt;0,1,0)</f>
        <v>0</v>
      </c>
      <c r="O414" s="26">
        <f>B413*$B$12/1200</f>
        <v>0</v>
      </c>
      <c r="P414" s="26">
        <f>C413*$C$12/1200</f>
        <v>0</v>
      </c>
      <c r="Q414" s="26">
        <f>D413*$D$12/1200</f>
        <v>0</v>
      </c>
      <c r="R414" s="26">
        <f>E413*$E$12/1200</f>
        <v>0</v>
      </c>
      <c r="S414" s="26">
        <f>F413*$F$12/1200</f>
        <v>0</v>
      </c>
      <c r="T414" s="26">
        <f>G413*$G$12/1200</f>
        <v>0</v>
      </c>
      <c r="U414" s="26">
        <f>H413*$H$12/1200</f>
        <v>0</v>
      </c>
      <c r="V414" s="26">
        <f>I413*$I$12/1200</f>
        <v>0</v>
      </c>
      <c r="W414" s="26">
        <f>IF(B413&gt;0,MIN($B$13,B413+O414,AE414),0)</f>
        <v>0</v>
      </c>
      <c r="X414" s="26">
        <f>IF(C413&gt;0,MIN($C$13,C413+P414,AF414),0)</f>
        <v>0</v>
      </c>
      <c r="Y414" s="26">
        <f>IF(D413&gt;0,MIN($D$13,D413+Q414,AG414),0)</f>
        <v>0</v>
      </c>
      <c r="Z414" s="26">
        <f>IF(E413&gt;0,MIN($E$13,E413+R414,AH414),0)</f>
        <v>0</v>
      </c>
      <c r="AA414" s="26">
        <f>IF(F413&gt;0,MIN($F$13,F413+S414,AI414),0)</f>
        <v>0</v>
      </c>
      <c r="AB414" s="26">
        <f>IF(G413&gt;0,MIN($G$13,G413+T414,AJ414),0)</f>
        <v>0</v>
      </c>
      <c r="AC414" s="26">
        <f>IF(H413&gt;0,MIN($H$13,H413+U414,AK414),0)</f>
        <v>0</v>
      </c>
      <c r="AD414" s="26">
        <f>IF(I413&gt;0,MIN($I$13,I413+V414,AL414),0)</f>
        <v>0</v>
      </c>
      <c r="AE414" s="26">
        <f>$B$19</f>
        <v>795</v>
      </c>
      <c r="AF414" s="26">
        <f>AE414-W414</f>
        <v>795</v>
      </c>
      <c r="AG414" s="26">
        <f>AF414-X414</f>
        <v>795</v>
      </c>
      <c r="AH414" s="26">
        <f>AG414-Y414</f>
        <v>795</v>
      </c>
      <c r="AI414" s="26">
        <f>AH414-Z414</f>
        <v>795</v>
      </c>
      <c r="AJ414" s="26">
        <f>AI414-AA414</f>
        <v>795</v>
      </c>
      <c r="AK414" s="26">
        <f>AJ414-AB414</f>
        <v>795</v>
      </c>
      <c r="AL414" s="26">
        <f>AK414-AC414</f>
        <v>795</v>
      </c>
      <c r="AM414" s="26">
        <f>AL414-AD414</f>
        <v>795</v>
      </c>
      <c r="AN414" s="26">
        <f>B413+O414-W414</f>
        <v>0</v>
      </c>
      <c r="AO414" s="26">
        <f>C413+P414-X414</f>
        <v>0</v>
      </c>
      <c r="AP414" s="26">
        <f>D413+Q414-Y414</f>
        <v>0</v>
      </c>
      <c r="AQ414" s="26">
        <f>E413+R414-Z414</f>
        <v>0</v>
      </c>
      <c r="AR414" s="26">
        <f>F413+S414-AA414</f>
        <v>0</v>
      </c>
      <c r="AS414" s="26">
        <f>G413+T414-AB414</f>
        <v>0</v>
      </c>
      <c r="AT414" s="26">
        <f>H413+U414-AC414</f>
        <v>0</v>
      </c>
      <c r="AU414" s="26">
        <f>I413+V414-AD414</f>
        <v>0</v>
      </c>
      <c r="AV414" s="26">
        <f>AM414</f>
        <v>795</v>
      </c>
      <c r="AW414" s="26">
        <f>AV414-BE414</f>
        <v>795</v>
      </c>
      <c r="AX414" s="26">
        <f>AW414-BF414</f>
        <v>795</v>
      </c>
      <c r="AY414" s="26">
        <f>AX414-BG414</f>
        <v>795</v>
      </c>
      <c r="AZ414" s="26">
        <f>AY414-BH414</f>
        <v>795</v>
      </c>
      <c r="BA414" s="26">
        <f>AZ414-BI414</f>
        <v>795</v>
      </c>
      <c r="BB414" s="26">
        <f>BA414-BJ414</f>
        <v>795</v>
      </c>
      <c r="BC414" s="26">
        <f>BB414-BK414</f>
        <v>795</v>
      </c>
      <c r="BD414" s="26">
        <f>BC414-BL414</f>
        <v>795</v>
      </c>
      <c r="BE414" s="26">
        <f>IF(AV414&gt;0.005,MIN(AV414,INDEX($AN414:$AU414,1,B$32)),0)</f>
        <v>0</v>
      </c>
      <c r="BF414" s="26">
        <f>IF(AW414&gt;0.005,MIN(AW414,INDEX($AN414:$AU414,1,C$32)),0)</f>
        <v>0</v>
      </c>
      <c r="BG414" s="26">
        <f>IF(AX414&gt;0.005,MIN(AX414,INDEX($AN414:$AU414,1,D$32)),0)</f>
        <v>0</v>
      </c>
      <c r="BH414" s="26">
        <f>IF(AY414&gt;0.005,MIN(AY414,INDEX($AN414:$AU414,1,E$32)),0)</f>
        <v>0</v>
      </c>
      <c r="BI414" s="26">
        <f>IF(AZ414&gt;0.005,MIN(AZ414,INDEX($AN414:$AU414,1,F$32)),0)</f>
        <v>0</v>
      </c>
      <c r="BJ414" s="26">
        <f>IF(BA414&gt;0.005,MIN(BA414,INDEX($AN414:$AU414,1,G$32)),0)</f>
        <v>0</v>
      </c>
      <c r="BK414" s="26">
        <f>IF(BB414&gt;0.005,MIN(BB414,INDEX($AN414:$AU414,1,H$32)),0)</f>
        <v>0</v>
      </c>
      <c r="BL414" s="26">
        <f>IF(BC414&gt;0.005,MIN(BC414,INDEX($AN414:$AU414,1,I$32)),0)</f>
        <v>0</v>
      </c>
      <c r="BM414" s="27">
        <f>IF(M414-J414&gt;0.005,1,0)</f>
        <v>0</v>
      </c>
    </row>
    <row r="415">
      <c r="A415" s="14" t="n">
        <v>379</v>
      </c>
      <c r="B415" s="26">
        <f>IF(AN415-INDEX($BE415:$BL415,1,$J$22)&lt;0.5,0,AN415-INDEX($BE415:$BL415,1,$J$22))</f>
        <v>0</v>
      </c>
      <c r="C415" s="26">
        <f>IF(AO415-INDEX($BE415:$BL415,1,$J$23)&lt;0.5,0,AO415-INDEX($BE415:$BL415,1,$J$23))</f>
        <v>0</v>
      </c>
      <c r="D415" s="26">
        <f>IF(AP415-INDEX($BE415:$BL415,1,$J$24)&lt;0.5,0,AP415-INDEX($BE415:$BL415,1,$J$24))</f>
        <v>0</v>
      </c>
      <c r="E415" s="26">
        <f>IF(AQ415-INDEX($BE415:$BL415,1,$J$25)&lt;0.5,0,AQ415-INDEX($BE415:$BL415,1,$J$25))</f>
        <v>0</v>
      </c>
      <c r="F415" s="26">
        <f>IF(AR415-INDEX($BE415:$BL415,1,$J$26)&lt;0.5,0,AR415-INDEX($BE415:$BL415,1,$J$26))</f>
        <v>0</v>
      </c>
      <c r="G415" s="26">
        <f>IF(AS415-INDEX($BE415:$BL415,1,$J$27)&lt;0.5,0,AS415-INDEX($BE415:$BL415,1,$J$27))</f>
        <v>0</v>
      </c>
      <c r="H415" s="26">
        <f>IF(AT415-INDEX($BE415:$BL415,1,$J$28)&lt;0.5,0,AT415-INDEX($BE415:$BL415,1,$J$28))</f>
        <v>0</v>
      </c>
      <c r="I415" s="26">
        <f>IF(AU415-INDEX($BE415:$BL415,1,$J$29)&lt;0.5,0,AU415-INDEX($BE415:$BL415,1,$J$29))</f>
        <v>0</v>
      </c>
      <c r="J415" s="13">
        <f>SUM(B415:I415)</f>
        <v>0</v>
      </c>
      <c r="K415" s="26">
        <f>SUM(O415:V415)</f>
        <v>0</v>
      </c>
      <c r="L415" s="26">
        <f>SUM(W415:AD415)+SUM(BE415:BL415)</f>
        <v>0</v>
      </c>
      <c r="M415" s="26">
        <f>J414</f>
        <v>0</v>
      </c>
      <c r="N415" s="27">
        <f>IF(M415&gt;0,1,0)</f>
        <v>0</v>
      </c>
      <c r="O415" s="26">
        <f>B414*$B$12/1200</f>
        <v>0</v>
      </c>
      <c r="P415" s="26">
        <f>C414*$C$12/1200</f>
        <v>0</v>
      </c>
      <c r="Q415" s="26">
        <f>D414*$D$12/1200</f>
        <v>0</v>
      </c>
      <c r="R415" s="26">
        <f>E414*$E$12/1200</f>
        <v>0</v>
      </c>
      <c r="S415" s="26">
        <f>F414*$F$12/1200</f>
        <v>0</v>
      </c>
      <c r="T415" s="26">
        <f>G414*$G$12/1200</f>
        <v>0</v>
      </c>
      <c r="U415" s="26">
        <f>H414*$H$12/1200</f>
        <v>0</v>
      </c>
      <c r="V415" s="26">
        <f>I414*$I$12/1200</f>
        <v>0</v>
      </c>
      <c r="W415" s="26">
        <f>IF(B414&gt;0,MIN($B$13,B414+O415,AE415),0)</f>
        <v>0</v>
      </c>
      <c r="X415" s="26">
        <f>IF(C414&gt;0,MIN($C$13,C414+P415,AF415),0)</f>
        <v>0</v>
      </c>
      <c r="Y415" s="26">
        <f>IF(D414&gt;0,MIN($D$13,D414+Q415,AG415),0)</f>
        <v>0</v>
      </c>
      <c r="Z415" s="26">
        <f>IF(E414&gt;0,MIN($E$13,E414+R415,AH415),0)</f>
        <v>0</v>
      </c>
      <c r="AA415" s="26">
        <f>IF(F414&gt;0,MIN($F$13,F414+S415,AI415),0)</f>
        <v>0</v>
      </c>
      <c r="AB415" s="26">
        <f>IF(G414&gt;0,MIN($G$13,G414+T415,AJ415),0)</f>
        <v>0</v>
      </c>
      <c r="AC415" s="26">
        <f>IF(H414&gt;0,MIN($H$13,H414+U415,AK415),0)</f>
        <v>0</v>
      </c>
      <c r="AD415" s="26">
        <f>IF(I414&gt;0,MIN($I$13,I414+V415,AL415),0)</f>
        <v>0</v>
      </c>
      <c r="AE415" s="26">
        <f>$B$19</f>
        <v>795</v>
      </c>
      <c r="AF415" s="26">
        <f>AE415-W415</f>
        <v>795</v>
      </c>
      <c r="AG415" s="26">
        <f>AF415-X415</f>
        <v>795</v>
      </c>
      <c r="AH415" s="26">
        <f>AG415-Y415</f>
        <v>795</v>
      </c>
      <c r="AI415" s="26">
        <f>AH415-Z415</f>
        <v>795</v>
      </c>
      <c r="AJ415" s="26">
        <f>AI415-AA415</f>
        <v>795</v>
      </c>
      <c r="AK415" s="26">
        <f>AJ415-AB415</f>
        <v>795</v>
      </c>
      <c r="AL415" s="26">
        <f>AK415-AC415</f>
        <v>795</v>
      </c>
      <c r="AM415" s="26">
        <f>AL415-AD415</f>
        <v>795</v>
      </c>
      <c r="AN415" s="26">
        <f>B414+O415-W415</f>
        <v>0</v>
      </c>
      <c r="AO415" s="26">
        <f>C414+P415-X415</f>
        <v>0</v>
      </c>
      <c r="AP415" s="26">
        <f>D414+Q415-Y415</f>
        <v>0</v>
      </c>
      <c r="AQ415" s="26">
        <f>E414+R415-Z415</f>
        <v>0</v>
      </c>
      <c r="AR415" s="26">
        <f>F414+S415-AA415</f>
        <v>0</v>
      </c>
      <c r="AS415" s="26">
        <f>G414+T415-AB415</f>
        <v>0</v>
      </c>
      <c r="AT415" s="26">
        <f>H414+U415-AC415</f>
        <v>0</v>
      </c>
      <c r="AU415" s="26">
        <f>I414+V415-AD415</f>
        <v>0</v>
      </c>
      <c r="AV415" s="26">
        <f>AM415</f>
        <v>795</v>
      </c>
      <c r="AW415" s="26">
        <f>AV415-BE415</f>
        <v>795</v>
      </c>
      <c r="AX415" s="26">
        <f>AW415-BF415</f>
        <v>795</v>
      </c>
      <c r="AY415" s="26">
        <f>AX415-BG415</f>
        <v>795</v>
      </c>
      <c r="AZ415" s="26">
        <f>AY415-BH415</f>
        <v>795</v>
      </c>
      <c r="BA415" s="26">
        <f>AZ415-BI415</f>
        <v>795</v>
      </c>
      <c r="BB415" s="26">
        <f>BA415-BJ415</f>
        <v>795</v>
      </c>
      <c r="BC415" s="26">
        <f>BB415-BK415</f>
        <v>795</v>
      </c>
      <c r="BD415" s="26">
        <f>BC415-BL415</f>
        <v>795</v>
      </c>
      <c r="BE415" s="26">
        <f>IF(AV415&gt;0.005,MIN(AV415,INDEX($AN415:$AU415,1,B$32)),0)</f>
        <v>0</v>
      </c>
      <c r="BF415" s="26">
        <f>IF(AW415&gt;0.005,MIN(AW415,INDEX($AN415:$AU415,1,C$32)),0)</f>
        <v>0</v>
      </c>
      <c r="BG415" s="26">
        <f>IF(AX415&gt;0.005,MIN(AX415,INDEX($AN415:$AU415,1,D$32)),0)</f>
        <v>0</v>
      </c>
      <c r="BH415" s="26">
        <f>IF(AY415&gt;0.005,MIN(AY415,INDEX($AN415:$AU415,1,E$32)),0)</f>
        <v>0</v>
      </c>
      <c r="BI415" s="26">
        <f>IF(AZ415&gt;0.005,MIN(AZ415,INDEX($AN415:$AU415,1,F$32)),0)</f>
        <v>0</v>
      </c>
      <c r="BJ415" s="26">
        <f>IF(BA415&gt;0.005,MIN(BA415,INDEX($AN415:$AU415,1,G$32)),0)</f>
        <v>0</v>
      </c>
      <c r="BK415" s="26">
        <f>IF(BB415&gt;0.005,MIN(BB415,INDEX($AN415:$AU415,1,H$32)),0)</f>
        <v>0</v>
      </c>
      <c r="BL415" s="26">
        <f>IF(BC415&gt;0.005,MIN(BC415,INDEX($AN415:$AU415,1,I$32)),0)</f>
        <v>0</v>
      </c>
      <c r="BM415" s="27">
        <f>IF(M415-J415&gt;0.005,1,0)</f>
        <v>0</v>
      </c>
    </row>
    <row r="416">
      <c r="A416" s="14" t="n">
        <v>380</v>
      </c>
      <c r="B416" s="26">
        <f>IF(AN416-INDEX($BE416:$BL416,1,$J$22)&lt;0.5,0,AN416-INDEX($BE416:$BL416,1,$J$22))</f>
        <v>0</v>
      </c>
      <c r="C416" s="26">
        <f>IF(AO416-INDEX($BE416:$BL416,1,$J$23)&lt;0.5,0,AO416-INDEX($BE416:$BL416,1,$J$23))</f>
        <v>0</v>
      </c>
      <c r="D416" s="26">
        <f>IF(AP416-INDEX($BE416:$BL416,1,$J$24)&lt;0.5,0,AP416-INDEX($BE416:$BL416,1,$J$24))</f>
        <v>0</v>
      </c>
      <c r="E416" s="26">
        <f>IF(AQ416-INDEX($BE416:$BL416,1,$J$25)&lt;0.5,0,AQ416-INDEX($BE416:$BL416,1,$J$25))</f>
        <v>0</v>
      </c>
      <c r="F416" s="26">
        <f>IF(AR416-INDEX($BE416:$BL416,1,$J$26)&lt;0.5,0,AR416-INDEX($BE416:$BL416,1,$J$26))</f>
        <v>0</v>
      </c>
      <c r="G416" s="26">
        <f>IF(AS416-INDEX($BE416:$BL416,1,$J$27)&lt;0.5,0,AS416-INDEX($BE416:$BL416,1,$J$27))</f>
        <v>0</v>
      </c>
      <c r="H416" s="26">
        <f>IF(AT416-INDEX($BE416:$BL416,1,$J$28)&lt;0.5,0,AT416-INDEX($BE416:$BL416,1,$J$28))</f>
        <v>0</v>
      </c>
      <c r="I416" s="26">
        <f>IF(AU416-INDEX($BE416:$BL416,1,$J$29)&lt;0.5,0,AU416-INDEX($BE416:$BL416,1,$J$29))</f>
        <v>0</v>
      </c>
      <c r="J416" s="13">
        <f>SUM(B416:I416)</f>
        <v>0</v>
      </c>
      <c r="K416" s="26">
        <f>SUM(O416:V416)</f>
        <v>0</v>
      </c>
      <c r="L416" s="26">
        <f>SUM(W416:AD416)+SUM(BE416:BL416)</f>
        <v>0</v>
      </c>
      <c r="M416" s="26">
        <f>J415</f>
        <v>0</v>
      </c>
      <c r="N416" s="27">
        <f>IF(M416&gt;0,1,0)</f>
        <v>0</v>
      </c>
      <c r="O416" s="26">
        <f>B415*$B$12/1200</f>
        <v>0</v>
      </c>
      <c r="P416" s="26">
        <f>C415*$C$12/1200</f>
        <v>0</v>
      </c>
      <c r="Q416" s="26">
        <f>D415*$D$12/1200</f>
        <v>0</v>
      </c>
      <c r="R416" s="26">
        <f>E415*$E$12/1200</f>
        <v>0</v>
      </c>
      <c r="S416" s="26">
        <f>F415*$F$12/1200</f>
        <v>0</v>
      </c>
      <c r="T416" s="26">
        <f>G415*$G$12/1200</f>
        <v>0</v>
      </c>
      <c r="U416" s="26">
        <f>H415*$H$12/1200</f>
        <v>0</v>
      </c>
      <c r="V416" s="26">
        <f>I415*$I$12/1200</f>
        <v>0</v>
      </c>
      <c r="W416" s="26">
        <f>IF(B415&gt;0,MIN($B$13,B415+O416,AE416),0)</f>
        <v>0</v>
      </c>
      <c r="X416" s="26">
        <f>IF(C415&gt;0,MIN($C$13,C415+P416,AF416),0)</f>
        <v>0</v>
      </c>
      <c r="Y416" s="26">
        <f>IF(D415&gt;0,MIN($D$13,D415+Q416,AG416),0)</f>
        <v>0</v>
      </c>
      <c r="Z416" s="26">
        <f>IF(E415&gt;0,MIN($E$13,E415+R416,AH416),0)</f>
        <v>0</v>
      </c>
      <c r="AA416" s="26">
        <f>IF(F415&gt;0,MIN($F$13,F415+S416,AI416),0)</f>
        <v>0</v>
      </c>
      <c r="AB416" s="26">
        <f>IF(G415&gt;0,MIN($G$13,G415+T416,AJ416),0)</f>
        <v>0</v>
      </c>
      <c r="AC416" s="26">
        <f>IF(H415&gt;0,MIN($H$13,H415+U416,AK416),0)</f>
        <v>0</v>
      </c>
      <c r="AD416" s="26">
        <f>IF(I415&gt;0,MIN($I$13,I415+V416,AL416),0)</f>
        <v>0</v>
      </c>
      <c r="AE416" s="26">
        <f>$B$19</f>
        <v>795</v>
      </c>
      <c r="AF416" s="26">
        <f>AE416-W416</f>
        <v>795</v>
      </c>
      <c r="AG416" s="26">
        <f>AF416-X416</f>
        <v>795</v>
      </c>
      <c r="AH416" s="26">
        <f>AG416-Y416</f>
        <v>795</v>
      </c>
      <c r="AI416" s="26">
        <f>AH416-Z416</f>
        <v>795</v>
      </c>
      <c r="AJ416" s="26">
        <f>AI416-AA416</f>
        <v>795</v>
      </c>
      <c r="AK416" s="26">
        <f>AJ416-AB416</f>
        <v>795</v>
      </c>
      <c r="AL416" s="26">
        <f>AK416-AC416</f>
        <v>795</v>
      </c>
      <c r="AM416" s="26">
        <f>AL416-AD416</f>
        <v>795</v>
      </c>
      <c r="AN416" s="26">
        <f>B415+O416-W416</f>
        <v>0</v>
      </c>
      <c r="AO416" s="26">
        <f>C415+P416-X416</f>
        <v>0</v>
      </c>
      <c r="AP416" s="26">
        <f>D415+Q416-Y416</f>
        <v>0</v>
      </c>
      <c r="AQ416" s="26">
        <f>E415+R416-Z416</f>
        <v>0</v>
      </c>
      <c r="AR416" s="26">
        <f>F415+S416-AA416</f>
        <v>0</v>
      </c>
      <c r="AS416" s="26">
        <f>G415+T416-AB416</f>
        <v>0</v>
      </c>
      <c r="AT416" s="26">
        <f>H415+U416-AC416</f>
        <v>0</v>
      </c>
      <c r="AU416" s="26">
        <f>I415+V416-AD416</f>
        <v>0</v>
      </c>
      <c r="AV416" s="26">
        <f>AM416</f>
        <v>795</v>
      </c>
      <c r="AW416" s="26">
        <f>AV416-BE416</f>
        <v>795</v>
      </c>
      <c r="AX416" s="26">
        <f>AW416-BF416</f>
        <v>795</v>
      </c>
      <c r="AY416" s="26">
        <f>AX416-BG416</f>
        <v>795</v>
      </c>
      <c r="AZ416" s="26">
        <f>AY416-BH416</f>
        <v>795</v>
      </c>
      <c r="BA416" s="26">
        <f>AZ416-BI416</f>
        <v>795</v>
      </c>
      <c r="BB416" s="26">
        <f>BA416-BJ416</f>
        <v>795</v>
      </c>
      <c r="BC416" s="26">
        <f>BB416-BK416</f>
        <v>795</v>
      </c>
      <c r="BD416" s="26">
        <f>BC416-BL416</f>
        <v>795</v>
      </c>
      <c r="BE416" s="26">
        <f>IF(AV416&gt;0.005,MIN(AV416,INDEX($AN416:$AU416,1,B$32)),0)</f>
        <v>0</v>
      </c>
      <c r="BF416" s="26">
        <f>IF(AW416&gt;0.005,MIN(AW416,INDEX($AN416:$AU416,1,C$32)),0)</f>
        <v>0</v>
      </c>
      <c r="BG416" s="26">
        <f>IF(AX416&gt;0.005,MIN(AX416,INDEX($AN416:$AU416,1,D$32)),0)</f>
        <v>0</v>
      </c>
      <c r="BH416" s="26">
        <f>IF(AY416&gt;0.005,MIN(AY416,INDEX($AN416:$AU416,1,E$32)),0)</f>
        <v>0</v>
      </c>
      <c r="BI416" s="26">
        <f>IF(AZ416&gt;0.005,MIN(AZ416,INDEX($AN416:$AU416,1,F$32)),0)</f>
        <v>0</v>
      </c>
      <c r="BJ416" s="26">
        <f>IF(BA416&gt;0.005,MIN(BA416,INDEX($AN416:$AU416,1,G$32)),0)</f>
        <v>0</v>
      </c>
      <c r="BK416" s="26">
        <f>IF(BB416&gt;0.005,MIN(BB416,INDEX($AN416:$AU416,1,H$32)),0)</f>
        <v>0</v>
      </c>
      <c r="BL416" s="26">
        <f>IF(BC416&gt;0.005,MIN(BC416,INDEX($AN416:$AU416,1,I$32)),0)</f>
        <v>0</v>
      </c>
      <c r="BM416" s="27">
        <f>IF(M416-J416&gt;0.005,1,0)</f>
        <v>0</v>
      </c>
    </row>
    <row r="417">
      <c r="A417" s="14" t="n">
        <v>381</v>
      </c>
      <c r="B417" s="26">
        <f>IF(AN417-INDEX($BE417:$BL417,1,$J$22)&lt;0.5,0,AN417-INDEX($BE417:$BL417,1,$J$22))</f>
        <v>0</v>
      </c>
      <c r="C417" s="26">
        <f>IF(AO417-INDEX($BE417:$BL417,1,$J$23)&lt;0.5,0,AO417-INDEX($BE417:$BL417,1,$J$23))</f>
        <v>0</v>
      </c>
      <c r="D417" s="26">
        <f>IF(AP417-INDEX($BE417:$BL417,1,$J$24)&lt;0.5,0,AP417-INDEX($BE417:$BL417,1,$J$24))</f>
        <v>0</v>
      </c>
      <c r="E417" s="26">
        <f>IF(AQ417-INDEX($BE417:$BL417,1,$J$25)&lt;0.5,0,AQ417-INDEX($BE417:$BL417,1,$J$25))</f>
        <v>0</v>
      </c>
      <c r="F417" s="26">
        <f>IF(AR417-INDEX($BE417:$BL417,1,$J$26)&lt;0.5,0,AR417-INDEX($BE417:$BL417,1,$J$26))</f>
        <v>0</v>
      </c>
      <c r="G417" s="26">
        <f>IF(AS417-INDEX($BE417:$BL417,1,$J$27)&lt;0.5,0,AS417-INDEX($BE417:$BL417,1,$J$27))</f>
        <v>0</v>
      </c>
      <c r="H417" s="26">
        <f>IF(AT417-INDEX($BE417:$BL417,1,$J$28)&lt;0.5,0,AT417-INDEX($BE417:$BL417,1,$J$28))</f>
        <v>0</v>
      </c>
      <c r="I417" s="26">
        <f>IF(AU417-INDEX($BE417:$BL417,1,$J$29)&lt;0.5,0,AU417-INDEX($BE417:$BL417,1,$J$29))</f>
        <v>0</v>
      </c>
      <c r="J417" s="13">
        <f>SUM(B417:I417)</f>
        <v>0</v>
      </c>
      <c r="K417" s="26">
        <f>SUM(O417:V417)</f>
        <v>0</v>
      </c>
      <c r="L417" s="26">
        <f>SUM(W417:AD417)+SUM(BE417:BL417)</f>
        <v>0</v>
      </c>
      <c r="M417" s="26">
        <f>J416</f>
        <v>0</v>
      </c>
      <c r="N417" s="27">
        <f>IF(M417&gt;0,1,0)</f>
        <v>0</v>
      </c>
      <c r="O417" s="26">
        <f>B416*$B$12/1200</f>
        <v>0</v>
      </c>
      <c r="P417" s="26">
        <f>C416*$C$12/1200</f>
        <v>0</v>
      </c>
      <c r="Q417" s="26">
        <f>D416*$D$12/1200</f>
        <v>0</v>
      </c>
      <c r="R417" s="26">
        <f>E416*$E$12/1200</f>
        <v>0</v>
      </c>
      <c r="S417" s="26">
        <f>F416*$F$12/1200</f>
        <v>0</v>
      </c>
      <c r="T417" s="26">
        <f>G416*$G$12/1200</f>
        <v>0</v>
      </c>
      <c r="U417" s="26">
        <f>H416*$H$12/1200</f>
        <v>0</v>
      </c>
      <c r="V417" s="26">
        <f>I416*$I$12/1200</f>
        <v>0</v>
      </c>
      <c r="W417" s="26">
        <f>IF(B416&gt;0,MIN($B$13,B416+O417,AE417),0)</f>
        <v>0</v>
      </c>
      <c r="X417" s="26">
        <f>IF(C416&gt;0,MIN($C$13,C416+P417,AF417),0)</f>
        <v>0</v>
      </c>
      <c r="Y417" s="26">
        <f>IF(D416&gt;0,MIN($D$13,D416+Q417,AG417),0)</f>
        <v>0</v>
      </c>
      <c r="Z417" s="26">
        <f>IF(E416&gt;0,MIN($E$13,E416+R417,AH417),0)</f>
        <v>0</v>
      </c>
      <c r="AA417" s="26">
        <f>IF(F416&gt;0,MIN($F$13,F416+S417,AI417),0)</f>
        <v>0</v>
      </c>
      <c r="AB417" s="26">
        <f>IF(G416&gt;0,MIN($G$13,G416+T417,AJ417),0)</f>
        <v>0</v>
      </c>
      <c r="AC417" s="26">
        <f>IF(H416&gt;0,MIN($H$13,H416+U417,AK417),0)</f>
        <v>0</v>
      </c>
      <c r="AD417" s="26">
        <f>IF(I416&gt;0,MIN($I$13,I416+V417,AL417),0)</f>
        <v>0</v>
      </c>
      <c r="AE417" s="26">
        <f>$B$19</f>
        <v>795</v>
      </c>
      <c r="AF417" s="26">
        <f>AE417-W417</f>
        <v>795</v>
      </c>
      <c r="AG417" s="26">
        <f>AF417-X417</f>
        <v>795</v>
      </c>
      <c r="AH417" s="26">
        <f>AG417-Y417</f>
        <v>795</v>
      </c>
      <c r="AI417" s="26">
        <f>AH417-Z417</f>
        <v>795</v>
      </c>
      <c r="AJ417" s="26">
        <f>AI417-AA417</f>
        <v>795</v>
      </c>
      <c r="AK417" s="26">
        <f>AJ417-AB417</f>
        <v>795</v>
      </c>
      <c r="AL417" s="26">
        <f>AK417-AC417</f>
        <v>795</v>
      </c>
      <c r="AM417" s="26">
        <f>AL417-AD417</f>
        <v>795</v>
      </c>
      <c r="AN417" s="26">
        <f>B416+O417-W417</f>
        <v>0</v>
      </c>
      <c r="AO417" s="26">
        <f>C416+P417-X417</f>
        <v>0</v>
      </c>
      <c r="AP417" s="26">
        <f>D416+Q417-Y417</f>
        <v>0</v>
      </c>
      <c r="AQ417" s="26">
        <f>E416+R417-Z417</f>
        <v>0</v>
      </c>
      <c r="AR417" s="26">
        <f>F416+S417-AA417</f>
        <v>0</v>
      </c>
      <c r="AS417" s="26">
        <f>G416+T417-AB417</f>
        <v>0</v>
      </c>
      <c r="AT417" s="26">
        <f>H416+U417-AC417</f>
        <v>0</v>
      </c>
      <c r="AU417" s="26">
        <f>I416+V417-AD417</f>
        <v>0</v>
      </c>
      <c r="AV417" s="26">
        <f>AM417</f>
        <v>795</v>
      </c>
      <c r="AW417" s="26">
        <f>AV417-BE417</f>
        <v>795</v>
      </c>
      <c r="AX417" s="26">
        <f>AW417-BF417</f>
        <v>795</v>
      </c>
      <c r="AY417" s="26">
        <f>AX417-BG417</f>
        <v>795</v>
      </c>
      <c r="AZ417" s="26">
        <f>AY417-BH417</f>
        <v>795</v>
      </c>
      <c r="BA417" s="26">
        <f>AZ417-BI417</f>
        <v>795</v>
      </c>
      <c r="BB417" s="26">
        <f>BA417-BJ417</f>
        <v>795</v>
      </c>
      <c r="BC417" s="26">
        <f>BB417-BK417</f>
        <v>795</v>
      </c>
      <c r="BD417" s="26">
        <f>BC417-BL417</f>
        <v>795</v>
      </c>
      <c r="BE417" s="26">
        <f>IF(AV417&gt;0.005,MIN(AV417,INDEX($AN417:$AU417,1,B$32)),0)</f>
        <v>0</v>
      </c>
      <c r="BF417" s="26">
        <f>IF(AW417&gt;0.005,MIN(AW417,INDEX($AN417:$AU417,1,C$32)),0)</f>
        <v>0</v>
      </c>
      <c r="BG417" s="26">
        <f>IF(AX417&gt;0.005,MIN(AX417,INDEX($AN417:$AU417,1,D$32)),0)</f>
        <v>0</v>
      </c>
      <c r="BH417" s="26">
        <f>IF(AY417&gt;0.005,MIN(AY417,INDEX($AN417:$AU417,1,E$32)),0)</f>
        <v>0</v>
      </c>
      <c r="BI417" s="26">
        <f>IF(AZ417&gt;0.005,MIN(AZ417,INDEX($AN417:$AU417,1,F$32)),0)</f>
        <v>0</v>
      </c>
      <c r="BJ417" s="26">
        <f>IF(BA417&gt;0.005,MIN(BA417,INDEX($AN417:$AU417,1,G$32)),0)</f>
        <v>0</v>
      </c>
      <c r="BK417" s="26">
        <f>IF(BB417&gt;0.005,MIN(BB417,INDEX($AN417:$AU417,1,H$32)),0)</f>
        <v>0</v>
      </c>
      <c r="BL417" s="26">
        <f>IF(BC417&gt;0.005,MIN(BC417,INDEX($AN417:$AU417,1,I$32)),0)</f>
        <v>0</v>
      </c>
      <c r="BM417" s="27">
        <f>IF(M417-J417&gt;0.005,1,0)</f>
        <v>0</v>
      </c>
    </row>
    <row r="418">
      <c r="A418" s="14" t="n">
        <v>382</v>
      </c>
      <c r="B418" s="26">
        <f>IF(AN418-INDEX($BE418:$BL418,1,$J$22)&lt;0.5,0,AN418-INDEX($BE418:$BL418,1,$J$22))</f>
        <v>0</v>
      </c>
      <c r="C418" s="26">
        <f>IF(AO418-INDEX($BE418:$BL418,1,$J$23)&lt;0.5,0,AO418-INDEX($BE418:$BL418,1,$J$23))</f>
        <v>0</v>
      </c>
      <c r="D418" s="26">
        <f>IF(AP418-INDEX($BE418:$BL418,1,$J$24)&lt;0.5,0,AP418-INDEX($BE418:$BL418,1,$J$24))</f>
        <v>0</v>
      </c>
      <c r="E418" s="26">
        <f>IF(AQ418-INDEX($BE418:$BL418,1,$J$25)&lt;0.5,0,AQ418-INDEX($BE418:$BL418,1,$J$25))</f>
        <v>0</v>
      </c>
      <c r="F418" s="26">
        <f>IF(AR418-INDEX($BE418:$BL418,1,$J$26)&lt;0.5,0,AR418-INDEX($BE418:$BL418,1,$J$26))</f>
        <v>0</v>
      </c>
      <c r="G418" s="26">
        <f>IF(AS418-INDEX($BE418:$BL418,1,$J$27)&lt;0.5,0,AS418-INDEX($BE418:$BL418,1,$J$27))</f>
        <v>0</v>
      </c>
      <c r="H418" s="26">
        <f>IF(AT418-INDEX($BE418:$BL418,1,$J$28)&lt;0.5,0,AT418-INDEX($BE418:$BL418,1,$J$28))</f>
        <v>0</v>
      </c>
      <c r="I418" s="26">
        <f>IF(AU418-INDEX($BE418:$BL418,1,$J$29)&lt;0.5,0,AU418-INDEX($BE418:$BL418,1,$J$29))</f>
        <v>0</v>
      </c>
      <c r="J418" s="13">
        <f>SUM(B418:I418)</f>
        <v>0</v>
      </c>
      <c r="K418" s="26">
        <f>SUM(O418:V418)</f>
        <v>0</v>
      </c>
      <c r="L418" s="26">
        <f>SUM(W418:AD418)+SUM(BE418:BL418)</f>
        <v>0</v>
      </c>
      <c r="M418" s="26">
        <f>J417</f>
        <v>0</v>
      </c>
      <c r="N418" s="27">
        <f>IF(M418&gt;0,1,0)</f>
        <v>0</v>
      </c>
      <c r="O418" s="26">
        <f>B417*$B$12/1200</f>
        <v>0</v>
      </c>
      <c r="P418" s="26">
        <f>C417*$C$12/1200</f>
        <v>0</v>
      </c>
      <c r="Q418" s="26">
        <f>D417*$D$12/1200</f>
        <v>0</v>
      </c>
      <c r="R418" s="26">
        <f>E417*$E$12/1200</f>
        <v>0</v>
      </c>
      <c r="S418" s="26">
        <f>F417*$F$12/1200</f>
        <v>0</v>
      </c>
      <c r="T418" s="26">
        <f>G417*$G$12/1200</f>
        <v>0</v>
      </c>
      <c r="U418" s="26">
        <f>H417*$H$12/1200</f>
        <v>0</v>
      </c>
      <c r="V418" s="26">
        <f>I417*$I$12/1200</f>
        <v>0</v>
      </c>
      <c r="W418" s="26">
        <f>IF(B417&gt;0,MIN($B$13,B417+O418,AE418),0)</f>
        <v>0</v>
      </c>
      <c r="X418" s="26">
        <f>IF(C417&gt;0,MIN($C$13,C417+P418,AF418),0)</f>
        <v>0</v>
      </c>
      <c r="Y418" s="26">
        <f>IF(D417&gt;0,MIN($D$13,D417+Q418,AG418),0)</f>
        <v>0</v>
      </c>
      <c r="Z418" s="26">
        <f>IF(E417&gt;0,MIN($E$13,E417+R418,AH418),0)</f>
        <v>0</v>
      </c>
      <c r="AA418" s="26">
        <f>IF(F417&gt;0,MIN($F$13,F417+S418,AI418),0)</f>
        <v>0</v>
      </c>
      <c r="AB418" s="26">
        <f>IF(G417&gt;0,MIN($G$13,G417+T418,AJ418),0)</f>
        <v>0</v>
      </c>
      <c r="AC418" s="26">
        <f>IF(H417&gt;0,MIN($H$13,H417+U418,AK418),0)</f>
        <v>0</v>
      </c>
      <c r="AD418" s="26">
        <f>IF(I417&gt;0,MIN($I$13,I417+V418,AL418),0)</f>
        <v>0</v>
      </c>
      <c r="AE418" s="26">
        <f>$B$19</f>
        <v>795</v>
      </c>
      <c r="AF418" s="26">
        <f>AE418-W418</f>
        <v>795</v>
      </c>
      <c r="AG418" s="26">
        <f>AF418-X418</f>
        <v>795</v>
      </c>
      <c r="AH418" s="26">
        <f>AG418-Y418</f>
        <v>795</v>
      </c>
      <c r="AI418" s="26">
        <f>AH418-Z418</f>
        <v>795</v>
      </c>
      <c r="AJ418" s="26">
        <f>AI418-AA418</f>
        <v>795</v>
      </c>
      <c r="AK418" s="26">
        <f>AJ418-AB418</f>
        <v>795</v>
      </c>
      <c r="AL418" s="26">
        <f>AK418-AC418</f>
        <v>795</v>
      </c>
      <c r="AM418" s="26">
        <f>AL418-AD418</f>
        <v>795</v>
      </c>
      <c r="AN418" s="26">
        <f>B417+O418-W418</f>
        <v>0</v>
      </c>
      <c r="AO418" s="26">
        <f>C417+P418-X418</f>
        <v>0</v>
      </c>
      <c r="AP418" s="26">
        <f>D417+Q418-Y418</f>
        <v>0</v>
      </c>
      <c r="AQ418" s="26">
        <f>E417+R418-Z418</f>
        <v>0</v>
      </c>
      <c r="AR418" s="26">
        <f>F417+S418-AA418</f>
        <v>0</v>
      </c>
      <c r="AS418" s="26">
        <f>G417+T418-AB418</f>
        <v>0</v>
      </c>
      <c r="AT418" s="26">
        <f>H417+U418-AC418</f>
        <v>0</v>
      </c>
      <c r="AU418" s="26">
        <f>I417+V418-AD418</f>
        <v>0</v>
      </c>
      <c r="AV418" s="26">
        <f>AM418</f>
        <v>795</v>
      </c>
      <c r="AW418" s="26">
        <f>AV418-BE418</f>
        <v>795</v>
      </c>
      <c r="AX418" s="26">
        <f>AW418-BF418</f>
        <v>795</v>
      </c>
      <c r="AY418" s="26">
        <f>AX418-BG418</f>
        <v>795</v>
      </c>
      <c r="AZ418" s="26">
        <f>AY418-BH418</f>
        <v>795</v>
      </c>
      <c r="BA418" s="26">
        <f>AZ418-BI418</f>
        <v>795</v>
      </c>
      <c r="BB418" s="26">
        <f>BA418-BJ418</f>
        <v>795</v>
      </c>
      <c r="BC418" s="26">
        <f>BB418-BK418</f>
        <v>795</v>
      </c>
      <c r="BD418" s="26">
        <f>BC418-BL418</f>
        <v>795</v>
      </c>
      <c r="BE418" s="26">
        <f>IF(AV418&gt;0.005,MIN(AV418,INDEX($AN418:$AU418,1,B$32)),0)</f>
        <v>0</v>
      </c>
      <c r="BF418" s="26">
        <f>IF(AW418&gt;0.005,MIN(AW418,INDEX($AN418:$AU418,1,C$32)),0)</f>
        <v>0</v>
      </c>
      <c r="BG418" s="26">
        <f>IF(AX418&gt;0.005,MIN(AX418,INDEX($AN418:$AU418,1,D$32)),0)</f>
        <v>0</v>
      </c>
      <c r="BH418" s="26">
        <f>IF(AY418&gt;0.005,MIN(AY418,INDEX($AN418:$AU418,1,E$32)),0)</f>
        <v>0</v>
      </c>
      <c r="BI418" s="26">
        <f>IF(AZ418&gt;0.005,MIN(AZ418,INDEX($AN418:$AU418,1,F$32)),0)</f>
        <v>0</v>
      </c>
      <c r="BJ418" s="26">
        <f>IF(BA418&gt;0.005,MIN(BA418,INDEX($AN418:$AU418,1,G$32)),0)</f>
        <v>0</v>
      </c>
      <c r="BK418" s="26">
        <f>IF(BB418&gt;0.005,MIN(BB418,INDEX($AN418:$AU418,1,H$32)),0)</f>
        <v>0</v>
      </c>
      <c r="BL418" s="26">
        <f>IF(BC418&gt;0.005,MIN(BC418,INDEX($AN418:$AU418,1,I$32)),0)</f>
        <v>0</v>
      </c>
      <c r="BM418" s="27">
        <f>IF(M418-J418&gt;0.005,1,0)</f>
        <v>0</v>
      </c>
    </row>
    <row r="419">
      <c r="A419" s="14" t="n">
        <v>383</v>
      </c>
      <c r="B419" s="26">
        <f>IF(AN419-INDEX($BE419:$BL419,1,$J$22)&lt;0.5,0,AN419-INDEX($BE419:$BL419,1,$J$22))</f>
        <v>0</v>
      </c>
      <c r="C419" s="26">
        <f>IF(AO419-INDEX($BE419:$BL419,1,$J$23)&lt;0.5,0,AO419-INDEX($BE419:$BL419,1,$J$23))</f>
        <v>0</v>
      </c>
      <c r="D419" s="26">
        <f>IF(AP419-INDEX($BE419:$BL419,1,$J$24)&lt;0.5,0,AP419-INDEX($BE419:$BL419,1,$J$24))</f>
        <v>0</v>
      </c>
      <c r="E419" s="26">
        <f>IF(AQ419-INDEX($BE419:$BL419,1,$J$25)&lt;0.5,0,AQ419-INDEX($BE419:$BL419,1,$J$25))</f>
        <v>0</v>
      </c>
      <c r="F419" s="26">
        <f>IF(AR419-INDEX($BE419:$BL419,1,$J$26)&lt;0.5,0,AR419-INDEX($BE419:$BL419,1,$J$26))</f>
        <v>0</v>
      </c>
      <c r="G419" s="26">
        <f>IF(AS419-INDEX($BE419:$BL419,1,$J$27)&lt;0.5,0,AS419-INDEX($BE419:$BL419,1,$J$27))</f>
        <v>0</v>
      </c>
      <c r="H419" s="26">
        <f>IF(AT419-INDEX($BE419:$BL419,1,$J$28)&lt;0.5,0,AT419-INDEX($BE419:$BL419,1,$J$28))</f>
        <v>0</v>
      </c>
      <c r="I419" s="26">
        <f>IF(AU419-INDEX($BE419:$BL419,1,$J$29)&lt;0.5,0,AU419-INDEX($BE419:$BL419,1,$J$29))</f>
        <v>0</v>
      </c>
      <c r="J419" s="13">
        <f>SUM(B419:I419)</f>
        <v>0</v>
      </c>
      <c r="K419" s="26">
        <f>SUM(O419:V419)</f>
        <v>0</v>
      </c>
      <c r="L419" s="26">
        <f>SUM(W419:AD419)+SUM(BE419:BL419)</f>
        <v>0</v>
      </c>
      <c r="M419" s="26">
        <f>J418</f>
        <v>0</v>
      </c>
      <c r="N419" s="27">
        <f>IF(M419&gt;0,1,0)</f>
        <v>0</v>
      </c>
      <c r="O419" s="26">
        <f>B418*$B$12/1200</f>
        <v>0</v>
      </c>
      <c r="P419" s="26">
        <f>C418*$C$12/1200</f>
        <v>0</v>
      </c>
      <c r="Q419" s="26">
        <f>D418*$D$12/1200</f>
        <v>0</v>
      </c>
      <c r="R419" s="26">
        <f>E418*$E$12/1200</f>
        <v>0</v>
      </c>
      <c r="S419" s="26">
        <f>F418*$F$12/1200</f>
        <v>0</v>
      </c>
      <c r="T419" s="26">
        <f>G418*$G$12/1200</f>
        <v>0</v>
      </c>
      <c r="U419" s="26">
        <f>H418*$H$12/1200</f>
        <v>0</v>
      </c>
      <c r="V419" s="26">
        <f>I418*$I$12/1200</f>
        <v>0</v>
      </c>
      <c r="W419" s="26">
        <f>IF(B418&gt;0,MIN($B$13,B418+O419,AE419),0)</f>
        <v>0</v>
      </c>
      <c r="X419" s="26">
        <f>IF(C418&gt;0,MIN($C$13,C418+P419,AF419),0)</f>
        <v>0</v>
      </c>
      <c r="Y419" s="26">
        <f>IF(D418&gt;0,MIN($D$13,D418+Q419,AG419),0)</f>
        <v>0</v>
      </c>
      <c r="Z419" s="26">
        <f>IF(E418&gt;0,MIN($E$13,E418+R419,AH419),0)</f>
        <v>0</v>
      </c>
      <c r="AA419" s="26">
        <f>IF(F418&gt;0,MIN($F$13,F418+S419,AI419),0)</f>
        <v>0</v>
      </c>
      <c r="AB419" s="26">
        <f>IF(G418&gt;0,MIN($G$13,G418+T419,AJ419),0)</f>
        <v>0</v>
      </c>
      <c r="AC419" s="26">
        <f>IF(H418&gt;0,MIN($H$13,H418+U419,AK419),0)</f>
        <v>0</v>
      </c>
      <c r="AD419" s="26">
        <f>IF(I418&gt;0,MIN($I$13,I418+V419,AL419),0)</f>
        <v>0</v>
      </c>
      <c r="AE419" s="26">
        <f>$B$19</f>
        <v>795</v>
      </c>
      <c r="AF419" s="26">
        <f>AE419-W419</f>
        <v>795</v>
      </c>
      <c r="AG419" s="26">
        <f>AF419-X419</f>
        <v>795</v>
      </c>
      <c r="AH419" s="26">
        <f>AG419-Y419</f>
        <v>795</v>
      </c>
      <c r="AI419" s="26">
        <f>AH419-Z419</f>
        <v>795</v>
      </c>
      <c r="AJ419" s="26">
        <f>AI419-AA419</f>
        <v>795</v>
      </c>
      <c r="AK419" s="26">
        <f>AJ419-AB419</f>
        <v>795</v>
      </c>
      <c r="AL419" s="26">
        <f>AK419-AC419</f>
        <v>795</v>
      </c>
      <c r="AM419" s="26">
        <f>AL419-AD419</f>
        <v>795</v>
      </c>
      <c r="AN419" s="26">
        <f>B418+O419-W419</f>
        <v>0</v>
      </c>
      <c r="AO419" s="26">
        <f>C418+P419-X419</f>
        <v>0</v>
      </c>
      <c r="AP419" s="26">
        <f>D418+Q419-Y419</f>
        <v>0</v>
      </c>
      <c r="AQ419" s="26">
        <f>E418+R419-Z419</f>
        <v>0</v>
      </c>
      <c r="AR419" s="26">
        <f>F418+S419-AA419</f>
        <v>0</v>
      </c>
      <c r="AS419" s="26">
        <f>G418+T419-AB419</f>
        <v>0</v>
      </c>
      <c r="AT419" s="26">
        <f>H418+U419-AC419</f>
        <v>0</v>
      </c>
      <c r="AU419" s="26">
        <f>I418+V419-AD419</f>
        <v>0</v>
      </c>
      <c r="AV419" s="26">
        <f>AM419</f>
        <v>795</v>
      </c>
      <c r="AW419" s="26">
        <f>AV419-BE419</f>
        <v>795</v>
      </c>
      <c r="AX419" s="26">
        <f>AW419-BF419</f>
        <v>795</v>
      </c>
      <c r="AY419" s="26">
        <f>AX419-BG419</f>
        <v>795</v>
      </c>
      <c r="AZ419" s="26">
        <f>AY419-BH419</f>
        <v>795</v>
      </c>
      <c r="BA419" s="26">
        <f>AZ419-BI419</f>
        <v>795</v>
      </c>
      <c r="BB419" s="26">
        <f>BA419-BJ419</f>
        <v>795</v>
      </c>
      <c r="BC419" s="26">
        <f>BB419-BK419</f>
        <v>795</v>
      </c>
      <c r="BD419" s="26">
        <f>BC419-BL419</f>
        <v>795</v>
      </c>
      <c r="BE419" s="26">
        <f>IF(AV419&gt;0.005,MIN(AV419,INDEX($AN419:$AU419,1,B$32)),0)</f>
        <v>0</v>
      </c>
      <c r="BF419" s="26">
        <f>IF(AW419&gt;0.005,MIN(AW419,INDEX($AN419:$AU419,1,C$32)),0)</f>
        <v>0</v>
      </c>
      <c r="BG419" s="26">
        <f>IF(AX419&gt;0.005,MIN(AX419,INDEX($AN419:$AU419,1,D$32)),0)</f>
        <v>0</v>
      </c>
      <c r="BH419" s="26">
        <f>IF(AY419&gt;0.005,MIN(AY419,INDEX($AN419:$AU419,1,E$32)),0)</f>
        <v>0</v>
      </c>
      <c r="BI419" s="26">
        <f>IF(AZ419&gt;0.005,MIN(AZ419,INDEX($AN419:$AU419,1,F$32)),0)</f>
        <v>0</v>
      </c>
      <c r="BJ419" s="26">
        <f>IF(BA419&gt;0.005,MIN(BA419,INDEX($AN419:$AU419,1,G$32)),0)</f>
        <v>0</v>
      </c>
      <c r="BK419" s="26">
        <f>IF(BB419&gt;0.005,MIN(BB419,INDEX($AN419:$AU419,1,H$32)),0)</f>
        <v>0</v>
      </c>
      <c r="BL419" s="26">
        <f>IF(BC419&gt;0.005,MIN(BC419,INDEX($AN419:$AU419,1,I$32)),0)</f>
        <v>0</v>
      </c>
      <c r="BM419" s="27">
        <f>IF(M419-J419&gt;0.005,1,0)</f>
        <v>0</v>
      </c>
    </row>
    <row r="420">
      <c r="A420" s="14" t="n">
        <v>384</v>
      </c>
      <c r="B420" s="26">
        <f>IF(AN420-INDEX($BE420:$BL420,1,$J$22)&lt;0.5,0,AN420-INDEX($BE420:$BL420,1,$J$22))</f>
        <v>0</v>
      </c>
      <c r="C420" s="26">
        <f>IF(AO420-INDEX($BE420:$BL420,1,$J$23)&lt;0.5,0,AO420-INDEX($BE420:$BL420,1,$J$23))</f>
        <v>0</v>
      </c>
      <c r="D420" s="26">
        <f>IF(AP420-INDEX($BE420:$BL420,1,$J$24)&lt;0.5,0,AP420-INDEX($BE420:$BL420,1,$J$24))</f>
        <v>0</v>
      </c>
      <c r="E420" s="26">
        <f>IF(AQ420-INDEX($BE420:$BL420,1,$J$25)&lt;0.5,0,AQ420-INDEX($BE420:$BL420,1,$J$25))</f>
        <v>0</v>
      </c>
      <c r="F420" s="26">
        <f>IF(AR420-INDEX($BE420:$BL420,1,$J$26)&lt;0.5,0,AR420-INDEX($BE420:$BL420,1,$J$26))</f>
        <v>0</v>
      </c>
      <c r="G420" s="26">
        <f>IF(AS420-INDEX($BE420:$BL420,1,$J$27)&lt;0.5,0,AS420-INDEX($BE420:$BL420,1,$J$27))</f>
        <v>0</v>
      </c>
      <c r="H420" s="26">
        <f>IF(AT420-INDEX($BE420:$BL420,1,$J$28)&lt;0.5,0,AT420-INDEX($BE420:$BL420,1,$J$28))</f>
        <v>0</v>
      </c>
      <c r="I420" s="26">
        <f>IF(AU420-INDEX($BE420:$BL420,1,$J$29)&lt;0.5,0,AU420-INDEX($BE420:$BL420,1,$J$29))</f>
        <v>0</v>
      </c>
      <c r="J420" s="13">
        <f>SUM(B420:I420)</f>
        <v>0</v>
      </c>
      <c r="K420" s="26">
        <f>SUM(O420:V420)</f>
        <v>0</v>
      </c>
      <c r="L420" s="26">
        <f>SUM(W420:AD420)+SUM(BE420:BL420)</f>
        <v>0</v>
      </c>
      <c r="M420" s="26">
        <f>J419</f>
        <v>0</v>
      </c>
      <c r="N420" s="27">
        <f>IF(M420&gt;0,1,0)</f>
        <v>0</v>
      </c>
      <c r="O420" s="26">
        <f>B419*$B$12/1200</f>
        <v>0</v>
      </c>
      <c r="P420" s="26">
        <f>C419*$C$12/1200</f>
        <v>0</v>
      </c>
      <c r="Q420" s="26">
        <f>D419*$D$12/1200</f>
        <v>0</v>
      </c>
      <c r="R420" s="26">
        <f>E419*$E$12/1200</f>
        <v>0</v>
      </c>
      <c r="S420" s="26">
        <f>F419*$F$12/1200</f>
        <v>0</v>
      </c>
      <c r="T420" s="26">
        <f>G419*$G$12/1200</f>
        <v>0</v>
      </c>
      <c r="U420" s="26">
        <f>H419*$H$12/1200</f>
        <v>0</v>
      </c>
      <c r="V420" s="26">
        <f>I419*$I$12/1200</f>
        <v>0</v>
      </c>
      <c r="W420" s="26">
        <f>IF(B419&gt;0,MIN($B$13,B419+O420,AE420),0)</f>
        <v>0</v>
      </c>
      <c r="X420" s="26">
        <f>IF(C419&gt;0,MIN($C$13,C419+P420,AF420),0)</f>
        <v>0</v>
      </c>
      <c r="Y420" s="26">
        <f>IF(D419&gt;0,MIN($D$13,D419+Q420,AG420),0)</f>
        <v>0</v>
      </c>
      <c r="Z420" s="26">
        <f>IF(E419&gt;0,MIN($E$13,E419+R420,AH420),0)</f>
        <v>0</v>
      </c>
      <c r="AA420" s="26">
        <f>IF(F419&gt;0,MIN($F$13,F419+S420,AI420),0)</f>
        <v>0</v>
      </c>
      <c r="AB420" s="26">
        <f>IF(G419&gt;0,MIN($G$13,G419+T420,AJ420),0)</f>
        <v>0</v>
      </c>
      <c r="AC420" s="26">
        <f>IF(H419&gt;0,MIN($H$13,H419+U420,AK420),0)</f>
        <v>0</v>
      </c>
      <c r="AD420" s="26">
        <f>IF(I419&gt;0,MIN($I$13,I419+V420,AL420),0)</f>
        <v>0</v>
      </c>
      <c r="AE420" s="26">
        <f>$B$19</f>
        <v>795</v>
      </c>
      <c r="AF420" s="26">
        <f>AE420-W420</f>
        <v>795</v>
      </c>
      <c r="AG420" s="26">
        <f>AF420-X420</f>
        <v>795</v>
      </c>
      <c r="AH420" s="26">
        <f>AG420-Y420</f>
        <v>795</v>
      </c>
      <c r="AI420" s="26">
        <f>AH420-Z420</f>
        <v>795</v>
      </c>
      <c r="AJ420" s="26">
        <f>AI420-AA420</f>
        <v>795</v>
      </c>
      <c r="AK420" s="26">
        <f>AJ420-AB420</f>
        <v>795</v>
      </c>
      <c r="AL420" s="26">
        <f>AK420-AC420</f>
        <v>795</v>
      </c>
      <c r="AM420" s="26">
        <f>AL420-AD420</f>
        <v>795</v>
      </c>
      <c r="AN420" s="26">
        <f>B419+O420-W420</f>
        <v>0</v>
      </c>
      <c r="AO420" s="26">
        <f>C419+P420-X420</f>
        <v>0</v>
      </c>
      <c r="AP420" s="26">
        <f>D419+Q420-Y420</f>
        <v>0</v>
      </c>
      <c r="AQ420" s="26">
        <f>E419+R420-Z420</f>
        <v>0</v>
      </c>
      <c r="AR420" s="26">
        <f>F419+S420-AA420</f>
        <v>0</v>
      </c>
      <c r="AS420" s="26">
        <f>G419+T420-AB420</f>
        <v>0</v>
      </c>
      <c r="AT420" s="26">
        <f>H419+U420-AC420</f>
        <v>0</v>
      </c>
      <c r="AU420" s="26">
        <f>I419+V420-AD420</f>
        <v>0</v>
      </c>
      <c r="AV420" s="26">
        <f>AM420</f>
        <v>795</v>
      </c>
      <c r="AW420" s="26">
        <f>AV420-BE420</f>
        <v>795</v>
      </c>
      <c r="AX420" s="26">
        <f>AW420-BF420</f>
        <v>795</v>
      </c>
      <c r="AY420" s="26">
        <f>AX420-BG420</f>
        <v>795</v>
      </c>
      <c r="AZ420" s="26">
        <f>AY420-BH420</f>
        <v>795</v>
      </c>
      <c r="BA420" s="26">
        <f>AZ420-BI420</f>
        <v>795</v>
      </c>
      <c r="BB420" s="26">
        <f>BA420-BJ420</f>
        <v>795</v>
      </c>
      <c r="BC420" s="26">
        <f>BB420-BK420</f>
        <v>795</v>
      </c>
      <c r="BD420" s="26">
        <f>BC420-BL420</f>
        <v>795</v>
      </c>
      <c r="BE420" s="26">
        <f>IF(AV420&gt;0.005,MIN(AV420,INDEX($AN420:$AU420,1,B$32)),0)</f>
        <v>0</v>
      </c>
      <c r="BF420" s="26">
        <f>IF(AW420&gt;0.005,MIN(AW420,INDEX($AN420:$AU420,1,C$32)),0)</f>
        <v>0</v>
      </c>
      <c r="BG420" s="26">
        <f>IF(AX420&gt;0.005,MIN(AX420,INDEX($AN420:$AU420,1,D$32)),0)</f>
        <v>0</v>
      </c>
      <c r="BH420" s="26">
        <f>IF(AY420&gt;0.005,MIN(AY420,INDEX($AN420:$AU420,1,E$32)),0)</f>
        <v>0</v>
      </c>
      <c r="BI420" s="26">
        <f>IF(AZ420&gt;0.005,MIN(AZ420,INDEX($AN420:$AU420,1,F$32)),0)</f>
        <v>0</v>
      </c>
      <c r="BJ420" s="26">
        <f>IF(BA420&gt;0.005,MIN(BA420,INDEX($AN420:$AU420,1,G$32)),0)</f>
        <v>0</v>
      </c>
      <c r="BK420" s="26">
        <f>IF(BB420&gt;0.005,MIN(BB420,INDEX($AN420:$AU420,1,H$32)),0)</f>
        <v>0</v>
      </c>
      <c r="BL420" s="26">
        <f>IF(BC420&gt;0.005,MIN(BC420,INDEX($AN420:$AU420,1,I$32)),0)</f>
        <v>0</v>
      </c>
      <c r="BM420" s="27">
        <f>IF(M420-J420&gt;0.005,1,0)</f>
        <v>0</v>
      </c>
    </row>
    <row r="421">
      <c r="A421" s="14" t="n">
        <v>385</v>
      </c>
      <c r="B421" s="26">
        <f>IF(AN421-INDEX($BE421:$BL421,1,$J$22)&lt;0.5,0,AN421-INDEX($BE421:$BL421,1,$J$22))</f>
        <v>0</v>
      </c>
      <c r="C421" s="26">
        <f>IF(AO421-INDEX($BE421:$BL421,1,$J$23)&lt;0.5,0,AO421-INDEX($BE421:$BL421,1,$J$23))</f>
        <v>0</v>
      </c>
      <c r="D421" s="26">
        <f>IF(AP421-INDEX($BE421:$BL421,1,$J$24)&lt;0.5,0,AP421-INDEX($BE421:$BL421,1,$J$24))</f>
        <v>0</v>
      </c>
      <c r="E421" s="26">
        <f>IF(AQ421-INDEX($BE421:$BL421,1,$J$25)&lt;0.5,0,AQ421-INDEX($BE421:$BL421,1,$J$25))</f>
        <v>0</v>
      </c>
      <c r="F421" s="26">
        <f>IF(AR421-INDEX($BE421:$BL421,1,$J$26)&lt;0.5,0,AR421-INDEX($BE421:$BL421,1,$J$26))</f>
        <v>0</v>
      </c>
      <c r="G421" s="26">
        <f>IF(AS421-INDEX($BE421:$BL421,1,$J$27)&lt;0.5,0,AS421-INDEX($BE421:$BL421,1,$J$27))</f>
        <v>0</v>
      </c>
      <c r="H421" s="26">
        <f>IF(AT421-INDEX($BE421:$BL421,1,$J$28)&lt;0.5,0,AT421-INDEX($BE421:$BL421,1,$J$28))</f>
        <v>0</v>
      </c>
      <c r="I421" s="26">
        <f>IF(AU421-INDEX($BE421:$BL421,1,$J$29)&lt;0.5,0,AU421-INDEX($BE421:$BL421,1,$J$29))</f>
        <v>0</v>
      </c>
      <c r="J421" s="13">
        <f>SUM(B421:I421)</f>
        <v>0</v>
      </c>
      <c r="K421" s="26">
        <f>SUM(O421:V421)</f>
        <v>0</v>
      </c>
      <c r="L421" s="26">
        <f>SUM(W421:AD421)+SUM(BE421:BL421)</f>
        <v>0</v>
      </c>
      <c r="M421" s="26">
        <f>J420</f>
        <v>0</v>
      </c>
      <c r="N421" s="27">
        <f>IF(M421&gt;0,1,0)</f>
        <v>0</v>
      </c>
      <c r="O421" s="26">
        <f>B420*$B$12/1200</f>
        <v>0</v>
      </c>
      <c r="P421" s="26">
        <f>C420*$C$12/1200</f>
        <v>0</v>
      </c>
      <c r="Q421" s="26">
        <f>D420*$D$12/1200</f>
        <v>0</v>
      </c>
      <c r="R421" s="26">
        <f>E420*$E$12/1200</f>
        <v>0</v>
      </c>
      <c r="S421" s="26">
        <f>F420*$F$12/1200</f>
        <v>0</v>
      </c>
      <c r="T421" s="26">
        <f>G420*$G$12/1200</f>
        <v>0</v>
      </c>
      <c r="U421" s="26">
        <f>H420*$H$12/1200</f>
        <v>0</v>
      </c>
      <c r="V421" s="26">
        <f>I420*$I$12/1200</f>
        <v>0</v>
      </c>
      <c r="W421" s="26">
        <f>IF(B420&gt;0,MIN($B$13,B420+O421,AE421),0)</f>
        <v>0</v>
      </c>
      <c r="X421" s="26">
        <f>IF(C420&gt;0,MIN($C$13,C420+P421,AF421),0)</f>
        <v>0</v>
      </c>
      <c r="Y421" s="26">
        <f>IF(D420&gt;0,MIN($D$13,D420+Q421,AG421),0)</f>
        <v>0</v>
      </c>
      <c r="Z421" s="26">
        <f>IF(E420&gt;0,MIN($E$13,E420+R421,AH421),0)</f>
        <v>0</v>
      </c>
      <c r="AA421" s="26">
        <f>IF(F420&gt;0,MIN($F$13,F420+S421,AI421),0)</f>
        <v>0</v>
      </c>
      <c r="AB421" s="26">
        <f>IF(G420&gt;0,MIN($G$13,G420+T421,AJ421),0)</f>
        <v>0</v>
      </c>
      <c r="AC421" s="26">
        <f>IF(H420&gt;0,MIN($H$13,H420+U421,AK421),0)</f>
        <v>0</v>
      </c>
      <c r="AD421" s="26">
        <f>IF(I420&gt;0,MIN($I$13,I420+V421,AL421),0)</f>
        <v>0</v>
      </c>
      <c r="AE421" s="26">
        <f>$B$19</f>
        <v>795</v>
      </c>
      <c r="AF421" s="26">
        <f>AE421-W421</f>
        <v>795</v>
      </c>
      <c r="AG421" s="26">
        <f>AF421-X421</f>
        <v>795</v>
      </c>
      <c r="AH421" s="26">
        <f>AG421-Y421</f>
        <v>795</v>
      </c>
      <c r="AI421" s="26">
        <f>AH421-Z421</f>
        <v>795</v>
      </c>
      <c r="AJ421" s="26">
        <f>AI421-AA421</f>
        <v>795</v>
      </c>
      <c r="AK421" s="26">
        <f>AJ421-AB421</f>
        <v>795</v>
      </c>
      <c r="AL421" s="26">
        <f>AK421-AC421</f>
        <v>795</v>
      </c>
      <c r="AM421" s="26">
        <f>AL421-AD421</f>
        <v>795</v>
      </c>
      <c r="AN421" s="26">
        <f>B420+O421-W421</f>
        <v>0</v>
      </c>
      <c r="AO421" s="26">
        <f>C420+P421-X421</f>
        <v>0</v>
      </c>
      <c r="AP421" s="26">
        <f>D420+Q421-Y421</f>
        <v>0</v>
      </c>
      <c r="AQ421" s="26">
        <f>E420+R421-Z421</f>
        <v>0</v>
      </c>
      <c r="AR421" s="26">
        <f>F420+S421-AA421</f>
        <v>0</v>
      </c>
      <c r="AS421" s="26">
        <f>G420+T421-AB421</f>
        <v>0</v>
      </c>
      <c r="AT421" s="26">
        <f>H420+U421-AC421</f>
        <v>0</v>
      </c>
      <c r="AU421" s="26">
        <f>I420+V421-AD421</f>
        <v>0</v>
      </c>
      <c r="AV421" s="26">
        <f>AM421</f>
        <v>795</v>
      </c>
      <c r="AW421" s="26">
        <f>AV421-BE421</f>
        <v>795</v>
      </c>
      <c r="AX421" s="26">
        <f>AW421-BF421</f>
        <v>795</v>
      </c>
      <c r="AY421" s="26">
        <f>AX421-BG421</f>
        <v>795</v>
      </c>
      <c r="AZ421" s="26">
        <f>AY421-BH421</f>
        <v>795</v>
      </c>
      <c r="BA421" s="26">
        <f>AZ421-BI421</f>
        <v>795</v>
      </c>
      <c r="BB421" s="26">
        <f>BA421-BJ421</f>
        <v>795</v>
      </c>
      <c r="BC421" s="26">
        <f>BB421-BK421</f>
        <v>795</v>
      </c>
      <c r="BD421" s="26">
        <f>BC421-BL421</f>
        <v>795</v>
      </c>
      <c r="BE421" s="26">
        <f>IF(AV421&gt;0.005,MIN(AV421,INDEX($AN421:$AU421,1,B$32)),0)</f>
        <v>0</v>
      </c>
      <c r="BF421" s="26">
        <f>IF(AW421&gt;0.005,MIN(AW421,INDEX($AN421:$AU421,1,C$32)),0)</f>
        <v>0</v>
      </c>
      <c r="BG421" s="26">
        <f>IF(AX421&gt;0.005,MIN(AX421,INDEX($AN421:$AU421,1,D$32)),0)</f>
        <v>0</v>
      </c>
      <c r="BH421" s="26">
        <f>IF(AY421&gt;0.005,MIN(AY421,INDEX($AN421:$AU421,1,E$32)),0)</f>
        <v>0</v>
      </c>
      <c r="BI421" s="26">
        <f>IF(AZ421&gt;0.005,MIN(AZ421,INDEX($AN421:$AU421,1,F$32)),0)</f>
        <v>0</v>
      </c>
      <c r="BJ421" s="26">
        <f>IF(BA421&gt;0.005,MIN(BA421,INDEX($AN421:$AU421,1,G$32)),0)</f>
        <v>0</v>
      </c>
      <c r="BK421" s="26">
        <f>IF(BB421&gt;0.005,MIN(BB421,INDEX($AN421:$AU421,1,H$32)),0)</f>
        <v>0</v>
      </c>
      <c r="BL421" s="26">
        <f>IF(BC421&gt;0.005,MIN(BC421,INDEX($AN421:$AU421,1,I$32)),0)</f>
        <v>0</v>
      </c>
      <c r="BM421" s="27">
        <f>IF(M421-J421&gt;0.005,1,0)</f>
        <v>0</v>
      </c>
    </row>
    <row r="422">
      <c r="A422" s="14" t="n">
        <v>386</v>
      </c>
      <c r="B422" s="26">
        <f>IF(AN422-INDEX($BE422:$BL422,1,$J$22)&lt;0.5,0,AN422-INDEX($BE422:$BL422,1,$J$22))</f>
        <v>0</v>
      </c>
      <c r="C422" s="26">
        <f>IF(AO422-INDEX($BE422:$BL422,1,$J$23)&lt;0.5,0,AO422-INDEX($BE422:$BL422,1,$J$23))</f>
        <v>0</v>
      </c>
      <c r="D422" s="26">
        <f>IF(AP422-INDEX($BE422:$BL422,1,$J$24)&lt;0.5,0,AP422-INDEX($BE422:$BL422,1,$J$24))</f>
        <v>0</v>
      </c>
      <c r="E422" s="26">
        <f>IF(AQ422-INDEX($BE422:$BL422,1,$J$25)&lt;0.5,0,AQ422-INDEX($BE422:$BL422,1,$J$25))</f>
        <v>0</v>
      </c>
      <c r="F422" s="26">
        <f>IF(AR422-INDEX($BE422:$BL422,1,$J$26)&lt;0.5,0,AR422-INDEX($BE422:$BL422,1,$J$26))</f>
        <v>0</v>
      </c>
      <c r="G422" s="26">
        <f>IF(AS422-INDEX($BE422:$BL422,1,$J$27)&lt;0.5,0,AS422-INDEX($BE422:$BL422,1,$J$27))</f>
        <v>0</v>
      </c>
      <c r="H422" s="26">
        <f>IF(AT422-INDEX($BE422:$BL422,1,$J$28)&lt;0.5,0,AT422-INDEX($BE422:$BL422,1,$J$28))</f>
        <v>0</v>
      </c>
      <c r="I422" s="26">
        <f>IF(AU422-INDEX($BE422:$BL422,1,$J$29)&lt;0.5,0,AU422-INDEX($BE422:$BL422,1,$J$29))</f>
        <v>0</v>
      </c>
      <c r="J422" s="13">
        <f>SUM(B422:I422)</f>
        <v>0</v>
      </c>
      <c r="K422" s="26">
        <f>SUM(O422:V422)</f>
        <v>0</v>
      </c>
      <c r="L422" s="26">
        <f>SUM(W422:AD422)+SUM(BE422:BL422)</f>
        <v>0</v>
      </c>
      <c r="M422" s="26">
        <f>J421</f>
        <v>0</v>
      </c>
      <c r="N422" s="27">
        <f>IF(M422&gt;0,1,0)</f>
        <v>0</v>
      </c>
      <c r="O422" s="26">
        <f>B421*$B$12/1200</f>
        <v>0</v>
      </c>
      <c r="P422" s="26">
        <f>C421*$C$12/1200</f>
        <v>0</v>
      </c>
      <c r="Q422" s="26">
        <f>D421*$D$12/1200</f>
        <v>0</v>
      </c>
      <c r="R422" s="26">
        <f>E421*$E$12/1200</f>
        <v>0</v>
      </c>
      <c r="S422" s="26">
        <f>F421*$F$12/1200</f>
        <v>0</v>
      </c>
      <c r="T422" s="26">
        <f>G421*$G$12/1200</f>
        <v>0</v>
      </c>
      <c r="U422" s="26">
        <f>H421*$H$12/1200</f>
        <v>0</v>
      </c>
      <c r="V422" s="26">
        <f>I421*$I$12/1200</f>
        <v>0</v>
      </c>
      <c r="W422" s="26">
        <f>IF(B421&gt;0,MIN($B$13,B421+O422,AE422),0)</f>
        <v>0</v>
      </c>
      <c r="X422" s="26">
        <f>IF(C421&gt;0,MIN($C$13,C421+P422,AF422),0)</f>
        <v>0</v>
      </c>
      <c r="Y422" s="26">
        <f>IF(D421&gt;0,MIN($D$13,D421+Q422,AG422),0)</f>
        <v>0</v>
      </c>
      <c r="Z422" s="26">
        <f>IF(E421&gt;0,MIN($E$13,E421+R422,AH422),0)</f>
        <v>0</v>
      </c>
      <c r="AA422" s="26">
        <f>IF(F421&gt;0,MIN($F$13,F421+S422,AI422),0)</f>
        <v>0</v>
      </c>
      <c r="AB422" s="26">
        <f>IF(G421&gt;0,MIN($G$13,G421+T422,AJ422),0)</f>
        <v>0</v>
      </c>
      <c r="AC422" s="26">
        <f>IF(H421&gt;0,MIN($H$13,H421+U422,AK422),0)</f>
        <v>0</v>
      </c>
      <c r="AD422" s="26">
        <f>IF(I421&gt;0,MIN($I$13,I421+V422,AL422),0)</f>
        <v>0</v>
      </c>
      <c r="AE422" s="26">
        <f>$B$19</f>
        <v>795</v>
      </c>
      <c r="AF422" s="26">
        <f>AE422-W422</f>
        <v>795</v>
      </c>
      <c r="AG422" s="26">
        <f>AF422-X422</f>
        <v>795</v>
      </c>
      <c r="AH422" s="26">
        <f>AG422-Y422</f>
        <v>795</v>
      </c>
      <c r="AI422" s="26">
        <f>AH422-Z422</f>
        <v>795</v>
      </c>
      <c r="AJ422" s="26">
        <f>AI422-AA422</f>
        <v>795</v>
      </c>
      <c r="AK422" s="26">
        <f>AJ422-AB422</f>
        <v>795</v>
      </c>
      <c r="AL422" s="26">
        <f>AK422-AC422</f>
        <v>795</v>
      </c>
      <c r="AM422" s="26">
        <f>AL422-AD422</f>
        <v>795</v>
      </c>
      <c r="AN422" s="26">
        <f>B421+O422-W422</f>
        <v>0</v>
      </c>
      <c r="AO422" s="26">
        <f>C421+P422-X422</f>
        <v>0</v>
      </c>
      <c r="AP422" s="26">
        <f>D421+Q422-Y422</f>
        <v>0</v>
      </c>
      <c r="AQ422" s="26">
        <f>E421+R422-Z422</f>
        <v>0</v>
      </c>
      <c r="AR422" s="26">
        <f>F421+S422-AA422</f>
        <v>0</v>
      </c>
      <c r="AS422" s="26">
        <f>G421+T422-AB422</f>
        <v>0</v>
      </c>
      <c r="AT422" s="26">
        <f>H421+U422-AC422</f>
        <v>0</v>
      </c>
      <c r="AU422" s="26">
        <f>I421+V422-AD422</f>
        <v>0</v>
      </c>
      <c r="AV422" s="26">
        <f>AM422</f>
        <v>795</v>
      </c>
      <c r="AW422" s="26">
        <f>AV422-BE422</f>
        <v>795</v>
      </c>
      <c r="AX422" s="26">
        <f>AW422-BF422</f>
        <v>795</v>
      </c>
      <c r="AY422" s="26">
        <f>AX422-BG422</f>
        <v>795</v>
      </c>
      <c r="AZ422" s="26">
        <f>AY422-BH422</f>
        <v>795</v>
      </c>
      <c r="BA422" s="26">
        <f>AZ422-BI422</f>
        <v>795</v>
      </c>
      <c r="BB422" s="26">
        <f>BA422-BJ422</f>
        <v>795</v>
      </c>
      <c r="BC422" s="26">
        <f>BB422-BK422</f>
        <v>795</v>
      </c>
      <c r="BD422" s="26">
        <f>BC422-BL422</f>
        <v>795</v>
      </c>
      <c r="BE422" s="26">
        <f>IF(AV422&gt;0.005,MIN(AV422,INDEX($AN422:$AU422,1,B$32)),0)</f>
        <v>0</v>
      </c>
      <c r="BF422" s="26">
        <f>IF(AW422&gt;0.005,MIN(AW422,INDEX($AN422:$AU422,1,C$32)),0)</f>
        <v>0</v>
      </c>
      <c r="BG422" s="26">
        <f>IF(AX422&gt;0.005,MIN(AX422,INDEX($AN422:$AU422,1,D$32)),0)</f>
        <v>0</v>
      </c>
      <c r="BH422" s="26">
        <f>IF(AY422&gt;0.005,MIN(AY422,INDEX($AN422:$AU422,1,E$32)),0)</f>
        <v>0</v>
      </c>
      <c r="BI422" s="26">
        <f>IF(AZ422&gt;0.005,MIN(AZ422,INDEX($AN422:$AU422,1,F$32)),0)</f>
        <v>0</v>
      </c>
      <c r="BJ422" s="26">
        <f>IF(BA422&gt;0.005,MIN(BA422,INDEX($AN422:$AU422,1,G$32)),0)</f>
        <v>0</v>
      </c>
      <c r="BK422" s="26">
        <f>IF(BB422&gt;0.005,MIN(BB422,INDEX($AN422:$AU422,1,H$32)),0)</f>
        <v>0</v>
      </c>
      <c r="BL422" s="26">
        <f>IF(BC422&gt;0.005,MIN(BC422,INDEX($AN422:$AU422,1,I$32)),0)</f>
        <v>0</v>
      </c>
      <c r="BM422" s="27">
        <f>IF(M422-J422&gt;0.005,1,0)</f>
        <v>0</v>
      </c>
    </row>
    <row r="423">
      <c r="A423" s="14" t="n">
        <v>387</v>
      </c>
      <c r="B423" s="26">
        <f>IF(AN423-INDEX($BE423:$BL423,1,$J$22)&lt;0.5,0,AN423-INDEX($BE423:$BL423,1,$J$22))</f>
        <v>0</v>
      </c>
      <c r="C423" s="26">
        <f>IF(AO423-INDEX($BE423:$BL423,1,$J$23)&lt;0.5,0,AO423-INDEX($BE423:$BL423,1,$J$23))</f>
        <v>0</v>
      </c>
      <c r="D423" s="26">
        <f>IF(AP423-INDEX($BE423:$BL423,1,$J$24)&lt;0.5,0,AP423-INDEX($BE423:$BL423,1,$J$24))</f>
        <v>0</v>
      </c>
      <c r="E423" s="26">
        <f>IF(AQ423-INDEX($BE423:$BL423,1,$J$25)&lt;0.5,0,AQ423-INDEX($BE423:$BL423,1,$J$25))</f>
        <v>0</v>
      </c>
      <c r="F423" s="26">
        <f>IF(AR423-INDEX($BE423:$BL423,1,$J$26)&lt;0.5,0,AR423-INDEX($BE423:$BL423,1,$J$26))</f>
        <v>0</v>
      </c>
      <c r="G423" s="26">
        <f>IF(AS423-INDEX($BE423:$BL423,1,$J$27)&lt;0.5,0,AS423-INDEX($BE423:$BL423,1,$J$27))</f>
        <v>0</v>
      </c>
      <c r="H423" s="26">
        <f>IF(AT423-INDEX($BE423:$BL423,1,$J$28)&lt;0.5,0,AT423-INDEX($BE423:$BL423,1,$J$28))</f>
        <v>0</v>
      </c>
      <c r="I423" s="26">
        <f>IF(AU423-INDEX($BE423:$BL423,1,$J$29)&lt;0.5,0,AU423-INDEX($BE423:$BL423,1,$J$29))</f>
        <v>0</v>
      </c>
      <c r="J423" s="13">
        <f>SUM(B423:I423)</f>
        <v>0</v>
      </c>
      <c r="K423" s="26">
        <f>SUM(O423:V423)</f>
        <v>0</v>
      </c>
      <c r="L423" s="26">
        <f>SUM(W423:AD423)+SUM(BE423:BL423)</f>
        <v>0</v>
      </c>
      <c r="M423" s="26">
        <f>J422</f>
        <v>0</v>
      </c>
      <c r="N423" s="27">
        <f>IF(M423&gt;0,1,0)</f>
        <v>0</v>
      </c>
      <c r="O423" s="26">
        <f>B422*$B$12/1200</f>
        <v>0</v>
      </c>
      <c r="P423" s="26">
        <f>C422*$C$12/1200</f>
        <v>0</v>
      </c>
      <c r="Q423" s="26">
        <f>D422*$D$12/1200</f>
        <v>0</v>
      </c>
      <c r="R423" s="26">
        <f>E422*$E$12/1200</f>
        <v>0</v>
      </c>
      <c r="S423" s="26">
        <f>F422*$F$12/1200</f>
        <v>0</v>
      </c>
      <c r="T423" s="26">
        <f>G422*$G$12/1200</f>
        <v>0</v>
      </c>
      <c r="U423" s="26">
        <f>H422*$H$12/1200</f>
        <v>0</v>
      </c>
      <c r="V423" s="26">
        <f>I422*$I$12/1200</f>
        <v>0</v>
      </c>
      <c r="W423" s="26">
        <f>IF(B422&gt;0,MIN($B$13,B422+O423,AE423),0)</f>
        <v>0</v>
      </c>
      <c r="X423" s="26">
        <f>IF(C422&gt;0,MIN($C$13,C422+P423,AF423),0)</f>
        <v>0</v>
      </c>
      <c r="Y423" s="26">
        <f>IF(D422&gt;0,MIN($D$13,D422+Q423,AG423),0)</f>
        <v>0</v>
      </c>
      <c r="Z423" s="26">
        <f>IF(E422&gt;0,MIN($E$13,E422+R423,AH423),0)</f>
        <v>0</v>
      </c>
      <c r="AA423" s="26">
        <f>IF(F422&gt;0,MIN($F$13,F422+S423,AI423),0)</f>
        <v>0</v>
      </c>
      <c r="AB423" s="26">
        <f>IF(G422&gt;0,MIN($G$13,G422+T423,AJ423),0)</f>
        <v>0</v>
      </c>
      <c r="AC423" s="26">
        <f>IF(H422&gt;0,MIN($H$13,H422+U423,AK423),0)</f>
        <v>0</v>
      </c>
      <c r="AD423" s="26">
        <f>IF(I422&gt;0,MIN($I$13,I422+V423,AL423),0)</f>
        <v>0</v>
      </c>
      <c r="AE423" s="26">
        <f>$B$19</f>
        <v>795</v>
      </c>
      <c r="AF423" s="26">
        <f>AE423-W423</f>
        <v>795</v>
      </c>
      <c r="AG423" s="26">
        <f>AF423-X423</f>
        <v>795</v>
      </c>
      <c r="AH423" s="26">
        <f>AG423-Y423</f>
        <v>795</v>
      </c>
      <c r="AI423" s="26">
        <f>AH423-Z423</f>
        <v>795</v>
      </c>
      <c r="AJ423" s="26">
        <f>AI423-AA423</f>
        <v>795</v>
      </c>
      <c r="AK423" s="26">
        <f>AJ423-AB423</f>
        <v>795</v>
      </c>
      <c r="AL423" s="26">
        <f>AK423-AC423</f>
        <v>795</v>
      </c>
      <c r="AM423" s="26">
        <f>AL423-AD423</f>
        <v>795</v>
      </c>
      <c r="AN423" s="26">
        <f>B422+O423-W423</f>
        <v>0</v>
      </c>
      <c r="AO423" s="26">
        <f>C422+P423-X423</f>
        <v>0</v>
      </c>
      <c r="AP423" s="26">
        <f>D422+Q423-Y423</f>
        <v>0</v>
      </c>
      <c r="AQ423" s="26">
        <f>E422+R423-Z423</f>
        <v>0</v>
      </c>
      <c r="AR423" s="26">
        <f>F422+S423-AA423</f>
        <v>0</v>
      </c>
      <c r="AS423" s="26">
        <f>G422+T423-AB423</f>
        <v>0</v>
      </c>
      <c r="AT423" s="26">
        <f>H422+U423-AC423</f>
        <v>0</v>
      </c>
      <c r="AU423" s="26">
        <f>I422+V423-AD423</f>
        <v>0</v>
      </c>
      <c r="AV423" s="26">
        <f>AM423</f>
        <v>795</v>
      </c>
      <c r="AW423" s="26">
        <f>AV423-BE423</f>
        <v>795</v>
      </c>
      <c r="AX423" s="26">
        <f>AW423-BF423</f>
        <v>795</v>
      </c>
      <c r="AY423" s="26">
        <f>AX423-BG423</f>
        <v>795</v>
      </c>
      <c r="AZ423" s="26">
        <f>AY423-BH423</f>
        <v>795</v>
      </c>
      <c r="BA423" s="26">
        <f>AZ423-BI423</f>
        <v>795</v>
      </c>
      <c r="BB423" s="26">
        <f>BA423-BJ423</f>
        <v>795</v>
      </c>
      <c r="BC423" s="26">
        <f>BB423-BK423</f>
        <v>795</v>
      </c>
      <c r="BD423" s="26">
        <f>BC423-BL423</f>
        <v>795</v>
      </c>
      <c r="BE423" s="26">
        <f>IF(AV423&gt;0.005,MIN(AV423,INDEX($AN423:$AU423,1,B$32)),0)</f>
        <v>0</v>
      </c>
      <c r="BF423" s="26">
        <f>IF(AW423&gt;0.005,MIN(AW423,INDEX($AN423:$AU423,1,C$32)),0)</f>
        <v>0</v>
      </c>
      <c r="BG423" s="26">
        <f>IF(AX423&gt;0.005,MIN(AX423,INDEX($AN423:$AU423,1,D$32)),0)</f>
        <v>0</v>
      </c>
      <c r="BH423" s="26">
        <f>IF(AY423&gt;0.005,MIN(AY423,INDEX($AN423:$AU423,1,E$32)),0)</f>
        <v>0</v>
      </c>
      <c r="BI423" s="26">
        <f>IF(AZ423&gt;0.005,MIN(AZ423,INDEX($AN423:$AU423,1,F$32)),0)</f>
        <v>0</v>
      </c>
      <c r="BJ423" s="26">
        <f>IF(BA423&gt;0.005,MIN(BA423,INDEX($AN423:$AU423,1,G$32)),0)</f>
        <v>0</v>
      </c>
      <c r="BK423" s="26">
        <f>IF(BB423&gt;0.005,MIN(BB423,INDEX($AN423:$AU423,1,H$32)),0)</f>
        <v>0</v>
      </c>
      <c r="BL423" s="26">
        <f>IF(BC423&gt;0.005,MIN(BC423,INDEX($AN423:$AU423,1,I$32)),0)</f>
        <v>0</v>
      </c>
      <c r="BM423" s="27">
        <f>IF(M423-J423&gt;0.005,1,0)</f>
        <v>0</v>
      </c>
    </row>
    <row r="424">
      <c r="A424" s="14" t="n">
        <v>388</v>
      </c>
      <c r="B424" s="26">
        <f>IF(AN424-INDEX($BE424:$BL424,1,$J$22)&lt;0.5,0,AN424-INDEX($BE424:$BL424,1,$J$22))</f>
        <v>0</v>
      </c>
      <c r="C424" s="26">
        <f>IF(AO424-INDEX($BE424:$BL424,1,$J$23)&lt;0.5,0,AO424-INDEX($BE424:$BL424,1,$J$23))</f>
        <v>0</v>
      </c>
      <c r="D424" s="26">
        <f>IF(AP424-INDEX($BE424:$BL424,1,$J$24)&lt;0.5,0,AP424-INDEX($BE424:$BL424,1,$J$24))</f>
        <v>0</v>
      </c>
      <c r="E424" s="26">
        <f>IF(AQ424-INDEX($BE424:$BL424,1,$J$25)&lt;0.5,0,AQ424-INDEX($BE424:$BL424,1,$J$25))</f>
        <v>0</v>
      </c>
      <c r="F424" s="26">
        <f>IF(AR424-INDEX($BE424:$BL424,1,$J$26)&lt;0.5,0,AR424-INDEX($BE424:$BL424,1,$J$26))</f>
        <v>0</v>
      </c>
      <c r="G424" s="26">
        <f>IF(AS424-INDEX($BE424:$BL424,1,$J$27)&lt;0.5,0,AS424-INDEX($BE424:$BL424,1,$J$27))</f>
        <v>0</v>
      </c>
      <c r="H424" s="26">
        <f>IF(AT424-INDEX($BE424:$BL424,1,$J$28)&lt;0.5,0,AT424-INDEX($BE424:$BL424,1,$J$28))</f>
        <v>0</v>
      </c>
      <c r="I424" s="26">
        <f>IF(AU424-INDEX($BE424:$BL424,1,$J$29)&lt;0.5,0,AU424-INDEX($BE424:$BL424,1,$J$29))</f>
        <v>0</v>
      </c>
      <c r="J424" s="13">
        <f>SUM(B424:I424)</f>
        <v>0</v>
      </c>
      <c r="K424" s="26">
        <f>SUM(O424:V424)</f>
        <v>0</v>
      </c>
      <c r="L424" s="26">
        <f>SUM(W424:AD424)+SUM(BE424:BL424)</f>
        <v>0</v>
      </c>
      <c r="M424" s="26">
        <f>J423</f>
        <v>0</v>
      </c>
      <c r="N424" s="27">
        <f>IF(M424&gt;0,1,0)</f>
        <v>0</v>
      </c>
      <c r="O424" s="26">
        <f>B423*$B$12/1200</f>
        <v>0</v>
      </c>
      <c r="P424" s="26">
        <f>C423*$C$12/1200</f>
        <v>0</v>
      </c>
      <c r="Q424" s="26">
        <f>D423*$D$12/1200</f>
        <v>0</v>
      </c>
      <c r="R424" s="26">
        <f>E423*$E$12/1200</f>
        <v>0</v>
      </c>
      <c r="S424" s="26">
        <f>F423*$F$12/1200</f>
        <v>0</v>
      </c>
      <c r="T424" s="26">
        <f>G423*$G$12/1200</f>
        <v>0</v>
      </c>
      <c r="U424" s="26">
        <f>H423*$H$12/1200</f>
        <v>0</v>
      </c>
      <c r="V424" s="26">
        <f>I423*$I$12/1200</f>
        <v>0</v>
      </c>
      <c r="W424" s="26">
        <f>IF(B423&gt;0,MIN($B$13,B423+O424,AE424),0)</f>
        <v>0</v>
      </c>
      <c r="X424" s="26">
        <f>IF(C423&gt;0,MIN($C$13,C423+P424,AF424),0)</f>
        <v>0</v>
      </c>
      <c r="Y424" s="26">
        <f>IF(D423&gt;0,MIN($D$13,D423+Q424,AG424),0)</f>
        <v>0</v>
      </c>
      <c r="Z424" s="26">
        <f>IF(E423&gt;0,MIN($E$13,E423+R424,AH424),0)</f>
        <v>0</v>
      </c>
      <c r="AA424" s="26">
        <f>IF(F423&gt;0,MIN($F$13,F423+S424,AI424),0)</f>
        <v>0</v>
      </c>
      <c r="AB424" s="26">
        <f>IF(G423&gt;0,MIN($G$13,G423+T424,AJ424),0)</f>
        <v>0</v>
      </c>
      <c r="AC424" s="26">
        <f>IF(H423&gt;0,MIN($H$13,H423+U424,AK424),0)</f>
        <v>0</v>
      </c>
      <c r="AD424" s="26">
        <f>IF(I423&gt;0,MIN($I$13,I423+V424,AL424),0)</f>
        <v>0</v>
      </c>
      <c r="AE424" s="26">
        <f>$B$19</f>
        <v>795</v>
      </c>
      <c r="AF424" s="26">
        <f>AE424-W424</f>
        <v>795</v>
      </c>
      <c r="AG424" s="26">
        <f>AF424-X424</f>
        <v>795</v>
      </c>
      <c r="AH424" s="26">
        <f>AG424-Y424</f>
        <v>795</v>
      </c>
      <c r="AI424" s="26">
        <f>AH424-Z424</f>
        <v>795</v>
      </c>
      <c r="AJ424" s="26">
        <f>AI424-AA424</f>
        <v>795</v>
      </c>
      <c r="AK424" s="26">
        <f>AJ424-AB424</f>
        <v>795</v>
      </c>
      <c r="AL424" s="26">
        <f>AK424-AC424</f>
        <v>795</v>
      </c>
      <c r="AM424" s="26">
        <f>AL424-AD424</f>
        <v>795</v>
      </c>
      <c r="AN424" s="26">
        <f>B423+O424-W424</f>
        <v>0</v>
      </c>
      <c r="AO424" s="26">
        <f>C423+P424-X424</f>
        <v>0</v>
      </c>
      <c r="AP424" s="26">
        <f>D423+Q424-Y424</f>
        <v>0</v>
      </c>
      <c r="AQ424" s="26">
        <f>E423+R424-Z424</f>
        <v>0</v>
      </c>
      <c r="AR424" s="26">
        <f>F423+S424-AA424</f>
        <v>0</v>
      </c>
      <c r="AS424" s="26">
        <f>G423+T424-AB424</f>
        <v>0</v>
      </c>
      <c r="AT424" s="26">
        <f>H423+U424-AC424</f>
        <v>0</v>
      </c>
      <c r="AU424" s="26">
        <f>I423+V424-AD424</f>
        <v>0</v>
      </c>
      <c r="AV424" s="26">
        <f>AM424</f>
        <v>795</v>
      </c>
      <c r="AW424" s="26">
        <f>AV424-BE424</f>
        <v>795</v>
      </c>
      <c r="AX424" s="26">
        <f>AW424-BF424</f>
        <v>795</v>
      </c>
      <c r="AY424" s="26">
        <f>AX424-BG424</f>
        <v>795</v>
      </c>
      <c r="AZ424" s="26">
        <f>AY424-BH424</f>
        <v>795</v>
      </c>
      <c r="BA424" s="26">
        <f>AZ424-BI424</f>
        <v>795</v>
      </c>
      <c r="BB424" s="26">
        <f>BA424-BJ424</f>
        <v>795</v>
      </c>
      <c r="BC424" s="26">
        <f>BB424-BK424</f>
        <v>795</v>
      </c>
      <c r="BD424" s="26">
        <f>BC424-BL424</f>
        <v>795</v>
      </c>
      <c r="BE424" s="26">
        <f>IF(AV424&gt;0.005,MIN(AV424,INDEX($AN424:$AU424,1,B$32)),0)</f>
        <v>0</v>
      </c>
      <c r="BF424" s="26">
        <f>IF(AW424&gt;0.005,MIN(AW424,INDEX($AN424:$AU424,1,C$32)),0)</f>
        <v>0</v>
      </c>
      <c r="BG424" s="26">
        <f>IF(AX424&gt;0.005,MIN(AX424,INDEX($AN424:$AU424,1,D$32)),0)</f>
        <v>0</v>
      </c>
      <c r="BH424" s="26">
        <f>IF(AY424&gt;0.005,MIN(AY424,INDEX($AN424:$AU424,1,E$32)),0)</f>
        <v>0</v>
      </c>
      <c r="BI424" s="26">
        <f>IF(AZ424&gt;0.005,MIN(AZ424,INDEX($AN424:$AU424,1,F$32)),0)</f>
        <v>0</v>
      </c>
      <c r="BJ424" s="26">
        <f>IF(BA424&gt;0.005,MIN(BA424,INDEX($AN424:$AU424,1,G$32)),0)</f>
        <v>0</v>
      </c>
      <c r="BK424" s="26">
        <f>IF(BB424&gt;0.005,MIN(BB424,INDEX($AN424:$AU424,1,H$32)),0)</f>
        <v>0</v>
      </c>
      <c r="BL424" s="26">
        <f>IF(BC424&gt;0.005,MIN(BC424,INDEX($AN424:$AU424,1,I$32)),0)</f>
        <v>0</v>
      </c>
      <c r="BM424" s="27">
        <f>IF(M424-J424&gt;0.005,1,0)</f>
        <v>0</v>
      </c>
    </row>
    <row r="425">
      <c r="A425" s="14" t="n">
        <v>389</v>
      </c>
      <c r="B425" s="26">
        <f>IF(AN425-INDEX($BE425:$BL425,1,$J$22)&lt;0.5,0,AN425-INDEX($BE425:$BL425,1,$J$22))</f>
        <v>0</v>
      </c>
      <c r="C425" s="26">
        <f>IF(AO425-INDEX($BE425:$BL425,1,$J$23)&lt;0.5,0,AO425-INDEX($BE425:$BL425,1,$J$23))</f>
        <v>0</v>
      </c>
      <c r="D425" s="26">
        <f>IF(AP425-INDEX($BE425:$BL425,1,$J$24)&lt;0.5,0,AP425-INDEX($BE425:$BL425,1,$J$24))</f>
        <v>0</v>
      </c>
      <c r="E425" s="26">
        <f>IF(AQ425-INDEX($BE425:$BL425,1,$J$25)&lt;0.5,0,AQ425-INDEX($BE425:$BL425,1,$J$25))</f>
        <v>0</v>
      </c>
      <c r="F425" s="26">
        <f>IF(AR425-INDEX($BE425:$BL425,1,$J$26)&lt;0.5,0,AR425-INDEX($BE425:$BL425,1,$J$26))</f>
        <v>0</v>
      </c>
      <c r="G425" s="26">
        <f>IF(AS425-INDEX($BE425:$BL425,1,$J$27)&lt;0.5,0,AS425-INDEX($BE425:$BL425,1,$J$27))</f>
        <v>0</v>
      </c>
      <c r="H425" s="26">
        <f>IF(AT425-INDEX($BE425:$BL425,1,$J$28)&lt;0.5,0,AT425-INDEX($BE425:$BL425,1,$J$28))</f>
        <v>0</v>
      </c>
      <c r="I425" s="26">
        <f>IF(AU425-INDEX($BE425:$BL425,1,$J$29)&lt;0.5,0,AU425-INDEX($BE425:$BL425,1,$J$29))</f>
        <v>0</v>
      </c>
      <c r="J425" s="13">
        <f>SUM(B425:I425)</f>
        <v>0</v>
      </c>
      <c r="K425" s="26">
        <f>SUM(O425:V425)</f>
        <v>0</v>
      </c>
      <c r="L425" s="26">
        <f>SUM(W425:AD425)+SUM(BE425:BL425)</f>
        <v>0</v>
      </c>
      <c r="M425" s="26">
        <f>J424</f>
        <v>0</v>
      </c>
      <c r="N425" s="27">
        <f>IF(M425&gt;0,1,0)</f>
        <v>0</v>
      </c>
      <c r="O425" s="26">
        <f>B424*$B$12/1200</f>
        <v>0</v>
      </c>
      <c r="P425" s="26">
        <f>C424*$C$12/1200</f>
        <v>0</v>
      </c>
      <c r="Q425" s="26">
        <f>D424*$D$12/1200</f>
        <v>0</v>
      </c>
      <c r="R425" s="26">
        <f>E424*$E$12/1200</f>
        <v>0</v>
      </c>
      <c r="S425" s="26">
        <f>F424*$F$12/1200</f>
        <v>0</v>
      </c>
      <c r="T425" s="26">
        <f>G424*$G$12/1200</f>
        <v>0</v>
      </c>
      <c r="U425" s="26">
        <f>H424*$H$12/1200</f>
        <v>0</v>
      </c>
      <c r="V425" s="26">
        <f>I424*$I$12/1200</f>
        <v>0</v>
      </c>
      <c r="W425" s="26">
        <f>IF(B424&gt;0,MIN($B$13,B424+O425,AE425),0)</f>
        <v>0</v>
      </c>
      <c r="X425" s="26">
        <f>IF(C424&gt;0,MIN($C$13,C424+P425,AF425),0)</f>
        <v>0</v>
      </c>
      <c r="Y425" s="26">
        <f>IF(D424&gt;0,MIN($D$13,D424+Q425,AG425),0)</f>
        <v>0</v>
      </c>
      <c r="Z425" s="26">
        <f>IF(E424&gt;0,MIN($E$13,E424+R425,AH425),0)</f>
        <v>0</v>
      </c>
      <c r="AA425" s="26">
        <f>IF(F424&gt;0,MIN($F$13,F424+S425,AI425),0)</f>
        <v>0</v>
      </c>
      <c r="AB425" s="26">
        <f>IF(G424&gt;0,MIN($G$13,G424+T425,AJ425),0)</f>
        <v>0</v>
      </c>
      <c r="AC425" s="26">
        <f>IF(H424&gt;0,MIN($H$13,H424+U425,AK425),0)</f>
        <v>0</v>
      </c>
      <c r="AD425" s="26">
        <f>IF(I424&gt;0,MIN($I$13,I424+V425,AL425),0)</f>
        <v>0</v>
      </c>
      <c r="AE425" s="26">
        <f>$B$19</f>
        <v>795</v>
      </c>
      <c r="AF425" s="26">
        <f>AE425-W425</f>
        <v>795</v>
      </c>
      <c r="AG425" s="26">
        <f>AF425-X425</f>
        <v>795</v>
      </c>
      <c r="AH425" s="26">
        <f>AG425-Y425</f>
        <v>795</v>
      </c>
      <c r="AI425" s="26">
        <f>AH425-Z425</f>
        <v>795</v>
      </c>
      <c r="AJ425" s="26">
        <f>AI425-AA425</f>
        <v>795</v>
      </c>
      <c r="AK425" s="26">
        <f>AJ425-AB425</f>
        <v>795</v>
      </c>
      <c r="AL425" s="26">
        <f>AK425-AC425</f>
        <v>795</v>
      </c>
      <c r="AM425" s="26">
        <f>AL425-AD425</f>
        <v>795</v>
      </c>
      <c r="AN425" s="26">
        <f>B424+O425-W425</f>
        <v>0</v>
      </c>
      <c r="AO425" s="26">
        <f>C424+P425-X425</f>
        <v>0</v>
      </c>
      <c r="AP425" s="26">
        <f>D424+Q425-Y425</f>
        <v>0</v>
      </c>
      <c r="AQ425" s="26">
        <f>E424+R425-Z425</f>
        <v>0</v>
      </c>
      <c r="AR425" s="26">
        <f>F424+S425-AA425</f>
        <v>0</v>
      </c>
      <c r="AS425" s="26">
        <f>G424+T425-AB425</f>
        <v>0</v>
      </c>
      <c r="AT425" s="26">
        <f>H424+U425-AC425</f>
        <v>0</v>
      </c>
      <c r="AU425" s="26">
        <f>I424+V425-AD425</f>
        <v>0</v>
      </c>
      <c r="AV425" s="26">
        <f>AM425</f>
        <v>795</v>
      </c>
      <c r="AW425" s="26">
        <f>AV425-BE425</f>
        <v>795</v>
      </c>
      <c r="AX425" s="26">
        <f>AW425-BF425</f>
        <v>795</v>
      </c>
      <c r="AY425" s="26">
        <f>AX425-BG425</f>
        <v>795</v>
      </c>
      <c r="AZ425" s="26">
        <f>AY425-BH425</f>
        <v>795</v>
      </c>
      <c r="BA425" s="26">
        <f>AZ425-BI425</f>
        <v>795</v>
      </c>
      <c r="BB425" s="26">
        <f>BA425-BJ425</f>
        <v>795</v>
      </c>
      <c r="BC425" s="26">
        <f>BB425-BK425</f>
        <v>795</v>
      </c>
      <c r="BD425" s="26">
        <f>BC425-BL425</f>
        <v>795</v>
      </c>
      <c r="BE425" s="26">
        <f>IF(AV425&gt;0.005,MIN(AV425,INDEX($AN425:$AU425,1,B$32)),0)</f>
        <v>0</v>
      </c>
      <c r="BF425" s="26">
        <f>IF(AW425&gt;0.005,MIN(AW425,INDEX($AN425:$AU425,1,C$32)),0)</f>
        <v>0</v>
      </c>
      <c r="BG425" s="26">
        <f>IF(AX425&gt;0.005,MIN(AX425,INDEX($AN425:$AU425,1,D$32)),0)</f>
        <v>0</v>
      </c>
      <c r="BH425" s="26">
        <f>IF(AY425&gt;0.005,MIN(AY425,INDEX($AN425:$AU425,1,E$32)),0)</f>
        <v>0</v>
      </c>
      <c r="BI425" s="26">
        <f>IF(AZ425&gt;0.005,MIN(AZ425,INDEX($AN425:$AU425,1,F$32)),0)</f>
        <v>0</v>
      </c>
      <c r="BJ425" s="26">
        <f>IF(BA425&gt;0.005,MIN(BA425,INDEX($AN425:$AU425,1,G$32)),0)</f>
        <v>0</v>
      </c>
      <c r="BK425" s="26">
        <f>IF(BB425&gt;0.005,MIN(BB425,INDEX($AN425:$AU425,1,H$32)),0)</f>
        <v>0</v>
      </c>
      <c r="BL425" s="26">
        <f>IF(BC425&gt;0.005,MIN(BC425,INDEX($AN425:$AU425,1,I$32)),0)</f>
        <v>0</v>
      </c>
      <c r="BM425" s="27">
        <f>IF(M425-J425&gt;0.005,1,0)</f>
        <v>0</v>
      </c>
    </row>
    <row r="426">
      <c r="A426" s="14" t="n">
        <v>390</v>
      </c>
      <c r="B426" s="26">
        <f>IF(AN426-INDEX($BE426:$BL426,1,$J$22)&lt;0.5,0,AN426-INDEX($BE426:$BL426,1,$J$22))</f>
        <v>0</v>
      </c>
      <c r="C426" s="26">
        <f>IF(AO426-INDEX($BE426:$BL426,1,$J$23)&lt;0.5,0,AO426-INDEX($BE426:$BL426,1,$J$23))</f>
        <v>0</v>
      </c>
      <c r="D426" s="26">
        <f>IF(AP426-INDEX($BE426:$BL426,1,$J$24)&lt;0.5,0,AP426-INDEX($BE426:$BL426,1,$J$24))</f>
        <v>0</v>
      </c>
      <c r="E426" s="26">
        <f>IF(AQ426-INDEX($BE426:$BL426,1,$J$25)&lt;0.5,0,AQ426-INDEX($BE426:$BL426,1,$J$25))</f>
        <v>0</v>
      </c>
      <c r="F426" s="26">
        <f>IF(AR426-INDEX($BE426:$BL426,1,$J$26)&lt;0.5,0,AR426-INDEX($BE426:$BL426,1,$J$26))</f>
        <v>0</v>
      </c>
      <c r="G426" s="26">
        <f>IF(AS426-INDEX($BE426:$BL426,1,$J$27)&lt;0.5,0,AS426-INDEX($BE426:$BL426,1,$J$27))</f>
        <v>0</v>
      </c>
      <c r="H426" s="26">
        <f>IF(AT426-INDEX($BE426:$BL426,1,$J$28)&lt;0.5,0,AT426-INDEX($BE426:$BL426,1,$J$28))</f>
        <v>0</v>
      </c>
      <c r="I426" s="26">
        <f>IF(AU426-INDEX($BE426:$BL426,1,$J$29)&lt;0.5,0,AU426-INDEX($BE426:$BL426,1,$J$29))</f>
        <v>0</v>
      </c>
      <c r="J426" s="13">
        <f>SUM(B426:I426)</f>
        <v>0</v>
      </c>
      <c r="K426" s="26">
        <f>SUM(O426:V426)</f>
        <v>0</v>
      </c>
      <c r="L426" s="26">
        <f>SUM(W426:AD426)+SUM(BE426:BL426)</f>
        <v>0</v>
      </c>
      <c r="M426" s="26">
        <f>J425</f>
        <v>0</v>
      </c>
      <c r="N426" s="27">
        <f>IF(M426&gt;0,1,0)</f>
        <v>0</v>
      </c>
      <c r="O426" s="26">
        <f>B425*$B$12/1200</f>
        <v>0</v>
      </c>
      <c r="P426" s="26">
        <f>C425*$C$12/1200</f>
        <v>0</v>
      </c>
      <c r="Q426" s="26">
        <f>D425*$D$12/1200</f>
        <v>0</v>
      </c>
      <c r="R426" s="26">
        <f>E425*$E$12/1200</f>
        <v>0</v>
      </c>
      <c r="S426" s="26">
        <f>F425*$F$12/1200</f>
        <v>0</v>
      </c>
      <c r="T426" s="26">
        <f>G425*$G$12/1200</f>
        <v>0</v>
      </c>
      <c r="U426" s="26">
        <f>H425*$H$12/1200</f>
        <v>0</v>
      </c>
      <c r="V426" s="26">
        <f>I425*$I$12/1200</f>
        <v>0</v>
      </c>
      <c r="W426" s="26">
        <f>IF(B425&gt;0,MIN($B$13,B425+O426,AE426),0)</f>
        <v>0</v>
      </c>
      <c r="X426" s="26">
        <f>IF(C425&gt;0,MIN($C$13,C425+P426,AF426),0)</f>
        <v>0</v>
      </c>
      <c r="Y426" s="26">
        <f>IF(D425&gt;0,MIN($D$13,D425+Q426,AG426),0)</f>
        <v>0</v>
      </c>
      <c r="Z426" s="26">
        <f>IF(E425&gt;0,MIN($E$13,E425+R426,AH426),0)</f>
        <v>0</v>
      </c>
      <c r="AA426" s="26">
        <f>IF(F425&gt;0,MIN($F$13,F425+S426,AI426),0)</f>
        <v>0</v>
      </c>
      <c r="AB426" s="26">
        <f>IF(G425&gt;0,MIN($G$13,G425+T426,AJ426),0)</f>
        <v>0</v>
      </c>
      <c r="AC426" s="26">
        <f>IF(H425&gt;0,MIN($H$13,H425+U426,AK426),0)</f>
        <v>0</v>
      </c>
      <c r="AD426" s="26">
        <f>IF(I425&gt;0,MIN($I$13,I425+V426,AL426),0)</f>
        <v>0</v>
      </c>
      <c r="AE426" s="26">
        <f>$B$19</f>
        <v>795</v>
      </c>
      <c r="AF426" s="26">
        <f>AE426-W426</f>
        <v>795</v>
      </c>
      <c r="AG426" s="26">
        <f>AF426-X426</f>
        <v>795</v>
      </c>
      <c r="AH426" s="26">
        <f>AG426-Y426</f>
        <v>795</v>
      </c>
      <c r="AI426" s="26">
        <f>AH426-Z426</f>
        <v>795</v>
      </c>
      <c r="AJ426" s="26">
        <f>AI426-AA426</f>
        <v>795</v>
      </c>
      <c r="AK426" s="26">
        <f>AJ426-AB426</f>
        <v>795</v>
      </c>
      <c r="AL426" s="26">
        <f>AK426-AC426</f>
        <v>795</v>
      </c>
      <c r="AM426" s="26">
        <f>AL426-AD426</f>
        <v>795</v>
      </c>
      <c r="AN426" s="26">
        <f>B425+O426-W426</f>
        <v>0</v>
      </c>
      <c r="AO426" s="26">
        <f>C425+P426-X426</f>
        <v>0</v>
      </c>
      <c r="AP426" s="26">
        <f>D425+Q426-Y426</f>
        <v>0</v>
      </c>
      <c r="AQ426" s="26">
        <f>E425+R426-Z426</f>
        <v>0</v>
      </c>
      <c r="AR426" s="26">
        <f>F425+S426-AA426</f>
        <v>0</v>
      </c>
      <c r="AS426" s="26">
        <f>G425+T426-AB426</f>
        <v>0</v>
      </c>
      <c r="AT426" s="26">
        <f>H425+U426-AC426</f>
        <v>0</v>
      </c>
      <c r="AU426" s="26">
        <f>I425+V426-AD426</f>
        <v>0</v>
      </c>
      <c r="AV426" s="26">
        <f>AM426</f>
        <v>795</v>
      </c>
      <c r="AW426" s="26">
        <f>AV426-BE426</f>
        <v>795</v>
      </c>
      <c r="AX426" s="26">
        <f>AW426-BF426</f>
        <v>795</v>
      </c>
      <c r="AY426" s="26">
        <f>AX426-BG426</f>
        <v>795</v>
      </c>
      <c r="AZ426" s="26">
        <f>AY426-BH426</f>
        <v>795</v>
      </c>
      <c r="BA426" s="26">
        <f>AZ426-BI426</f>
        <v>795</v>
      </c>
      <c r="BB426" s="26">
        <f>BA426-BJ426</f>
        <v>795</v>
      </c>
      <c r="BC426" s="26">
        <f>BB426-BK426</f>
        <v>795</v>
      </c>
      <c r="BD426" s="26">
        <f>BC426-BL426</f>
        <v>795</v>
      </c>
      <c r="BE426" s="26">
        <f>IF(AV426&gt;0.005,MIN(AV426,INDEX($AN426:$AU426,1,B$32)),0)</f>
        <v>0</v>
      </c>
      <c r="BF426" s="26">
        <f>IF(AW426&gt;0.005,MIN(AW426,INDEX($AN426:$AU426,1,C$32)),0)</f>
        <v>0</v>
      </c>
      <c r="BG426" s="26">
        <f>IF(AX426&gt;0.005,MIN(AX426,INDEX($AN426:$AU426,1,D$32)),0)</f>
        <v>0</v>
      </c>
      <c r="BH426" s="26">
        <f>IF(AY426&gt;0.005,MIN(AY426,INDEX($AN426:$AU426,1,E$32)),0)</f>
        <v>0</v>
      </c>
      <c r="BI426" s="26">
        <f>IF(AZ426&gt;0.005,MIN(AZ426,INDEX($AN426:$AU426,1,F$32)),0)</f>
        <v>0</v>
      </c>
      <c r="BJ426" s="26">
        <f>IF(BA426&gt;0.005,MIN(BA426,INDEX($AN426:$AU426,1,G$32)),0)</f>
        <v>0</v>
      </c>
      <c r="BK426" s="26">
        <f>IF(BB426&gt;0.005,MIN(BB426,INDEX($AN426:$AU426,1,H$32)),0)</f>
        <v>0</v>
      </c>
      <c r="BL426" s="26">
        <f>IF(BC426&gt;0.005,MIN(BC426,INDEX($AN426:$AU426,1,I$32)),0)</f>
        <v>0</v>
      </c>
      <c r="BM426" s="27">
        <f>IF(M426-J426&gt;0.005,1,0)</f>
        <v>0</v>
      </c>
    </row>
    <row r="427">
      <c r="A427" s="14" t="n">
        <v>391</v>
      </c>
      <c r="B427" s="26">
        <f>IF(AN427-INDEX($BE427:$BL427,1,$J$22)&lt;0.5,0,AN427-INDEX($BE427:$BL427,1,$J$22))</f>
        <v>0</v>
      </c>
      <c r="C427" s="26">
        <f>IF(AO427-INDEX($BE427:$BL427,1,$J$23)&lt;0.5,0,AO427-INDEX($BE427:$BL427,1,$J$23))</f>
        <v>0</v>
      </c>
      <c r="D427" s="26">
        <f>IF(AP427-INDEX($BE427:$BL427,1,$J$24)&lt;0.5,0,AP427-INDEX($BE427:$BL427,1,$J$24))</f>
        <v>0</v>
      </c>
      <c r="E427" s="26">
        <f>IF(AQ427-INDEX($BE427:$BL427,1,$J$25)&lt;0.5,0,AQ427-INDEX($BE427:$BL427,1,$J$25))</f>
        <v>0</v>
      </c>
      <c r="F427" s="26">
        <f>IF(AR427-INDEX($BE427:$BL427,1,$J$26)&lt;0.5,0,AR427-INDEX($BE427:$BL427,1,$J$26))</f>
        <v>0</v>
      </c>
      <c r="G427" s="26">
        <f>IF(AS427-INDEX($BE427:$BL427,1,$J$27)&lt;0.5,0,AS427-INDEX($BE427:$BL427,1,$J$27))</f>
        <v>0</v>
      </c>
      <c r="H427" s="26">
        <f>IF(AT427-INDEX($BE427:$BL427,1,$J$28)&lt;0.5,0,AT427-INDEX($BE427:$BL427,1,$J$28))</f>
        <v>0</v>
      </c>
      <c r="I427" s="26">
        <f>IF(AU427-INDEX($BE427:$BL427,1,$J$29)&lt;0.5,0,AU427-INDEX($BE427:$BL427,1,$J$29))</f>
        <v>0</v>
      </c>
      <c r="J427" s="13">
        <f>SUM(B427:I427)</f>
        <v>0</v>
      </c>
      <c r="K427" s="26">
        <f>SUM(O427:V427)</f>
        <v>0</v>
      </c>
      <c r="L427" s="26">
        <f>SUM(W427:AD427)+SUM(BE427:BL427)</f>
        <v>0</v>
      </c>
      <c r="M427" s="26">
        <f>J426</f>
        <v>0</v>
      </c>
      <c r="N427" s="27">
        <f>IF(M427&gt;0,1,0)</f>
        <v>0</v>
      </c>
      <c r="O427" s="26">
        <f>B426*$B$12/1200</f>
        <v>0</v>
      </c>
      <c r="P427" s="26">
        <f>C426*$C$12/1200</f>
        <v>0</v>
      </c>
      <c r="Q427" s="26">
        <f>D426*$D$12/1200</f>
        <v>0</v>
      </c>
      <c r="R427" s="26">
        <f>E426*$E$12/1200</f>
        <v>0</v>
      </c>
      <c r="S427" s="26">
        <f>F426*$F$12/1200</f>
        <v>0</v>
      </c>
      <c r="T427" s="26">
        <f>G426*$G$12/1200</f>
        <v>0</v>
      </c>
      <c r="U427" s="26">
        <f>H426*$H$12/1200</f>
        <v>0</v>
      </c>
      <c r="V427" s="26">
        <f>I426*$I$12/1200</f>
        <v>0</v>
      </c>
      <c r="W427" s="26">
        <f>IF(B426&gt;0,MIN($B$13,B426+O427,AE427),0)</f>
        <v>0</v>
      </c>
      <c r="X427" s="26">
        <f>IF(C426&gt;0,MIN($C$13,C426+P427,AF427),0)</f>
        <v>0</v>
      </c>
      <c r="Y427" s="26">
        <f>IF(D426&gt;0,MIN($D$13,D426+Q427,AG427),0)</f>
        <v>0</v>
      </c>
      <c r="Z427" s="26">
        <f>IF(E426&gt;0,MIN($E$13,E426+R427,AH427),0)</f>
        <v>0</v>
      </c>
      <c r="AA427" s="26">
        <f>IF(F426&gt;0,MIN($F$13,F426+S427,AI427),0)</f>
        <v>0</v>
      </c>
      <c r="AB427" s="26">
        <f>IF(G426&gt;0,MIN($G$13,G426+T427,AJ427),0)</f>
        <v>0</v>
      </c>
      <c r="AC427" s="26">
        <f>IF(H426&gt;0,MIN($H$13,H426+U427,AK427),0)</f>
        <v>0</v>
      </c>
      <c r="AD427" s="26">
        <f>IF(I426&gt;0,MIN($I$13,I426+V427,AL427),0)</f>
        <v>0</v>
      </c>
      <c r="AE427" s="26">
        <f>$B$19</f>
        <v>795</v>
      </c>
      <c r="AF427" s="26">
        <f>AE427-W427</f>
        <v>795</v>
      </c>
      <c r="AG427" s="26">
        <f>AF427-X427</f>
        <v>795</v>
      </c>
      <c r="AH427" s="26">
        <f>AG427-Y427</f>
        <v>795</v>
      </c>
      <c r="AI427" s="26">
        <f>AH427-Z427</f>
        <v>795</v>
      </c>
      <c r="AJ427" s="26">
        <f>AI427-AA427</f>
        <v>795</v>
      </c>
      <c r="AK427" s="26">
        <f>AJ427-AB427</f>
        <v>795</v>
      </c>
      <c r="AL427" s="26">
        <f>AK427-AC427</f>
        <v>795</v>
      </c>
      <c r="AM427" s="26">
        <f>AL427-AD427</f>
        <v>795</v>
      </c>
      <c r="AN427" s="26">
        <f>B426+O427-W427</f>
        <v>0</v>
      </c>
      <c r="AO427" s="26">
        <f>C426+P427-X427</f>
        <v>0</v>
      </c>
      <c r="AP427" s="26">
        <f>D426+Q427-Y427</f>
        <v>0</v>
      </c>
      <c r="AQ427" s="26">
        <f>E426+R427-Z427</f>
        <v>0</v>
      </c>
      <c r="AR427" s="26">
        <f>F426+S427-AA427</f>
        <v>0</v>
      </c>
      <c r="AS427" s="26">
        <f>G426+T427-AB427</f>
        <v>0</v>
      </c>
      <c r="AT427" s="26">
        <f>H426+U427-AC427</f>
        <v>0</v>
      </c>
      <c r="AU427" s="26">
        <f>I426+V427-AD427</f>
        <v>0</v>
      </c>
      <c r="AV427" s="26">
        <f>AM427</f>
        <v>795</v>
      </c>
      <c r="AW427" s="26">
        <f>AV427-BE427</f>
        <v>795</v>
      </c>
      <c r="AX427" s="26">
        <f>AW427-BF427</f>
        <v>795</v>
      </c>
      <c r="AY427" s="26">
        <f>AX427-BG427</f>
        <v>795</v>
      </c>
      <c r="AZ427" s="26">
        <f>AY427-BH427</f>
        <v>795</v>
      </c>
      <c r="BA427" s="26">
        <f>AZ427-BI427</f>
        <v>795</v>
      </c>
      <c r="BB427" s="26">
        <f>BA427-BJ427</f>
        <v>795</v>
      </c>
      <c r="BC427" s="26">
        <f>BB427-BK427</f>
        <v>795</v>
      </c>
      <c r="BD427" s="26">
        <f>BC427-BL427</f>
        <v>795</v>
      </c>
      <c r="BE427" s="26">
        <f>IF(AV427&gt;0.005,MIN(AV427,INDEX($AN427:$AU427,1,B$32)),0)</f>
        <v>0</v>
      </c>
      <c r="BF427" s="26">
        <f>IF(AW427&gt;0.005,MIN(AW427,INDEX($AN427:$AU427,1,C$32)),0)</f>
        <v>0</v>
      </c>
      <c r="BG427" s="26">
        <f>IF(AX427&gt;0.005,MIN(AX427,INDEX($AN427:$AU427,1,D$32)),0)</f>
        <v>0</v>
      </c>
      <c r="BH427" s="26">
        <f>IF(AY427&gt;0.005,MIN(AY427,INDEX($AN427:$AU427,1,E$32)),0)</f>
        <v>0</v>
      </c>
      <c r="BI427" s="26">
        <f>IF(AZ427&gt;0.005,MIN(AZ427,INDEX($AN427:$AU427,1,F$32)),0)</f>
        <v>0</v>
      </c>
      <c r="BJ427" s="26">
        <f>IF(BA427&gt;0.005,MIN(BA427,INDEX($AN427:$AU427,1,G$32)),0)</f>
        <v>0</v>
      </c>
      <c r="BK427" s="26">
        <f>IF(BB427&gt;0.005,MIN(BB427,INDEX($AN427:$AU427,1,H$32)),0)</f>
        <v>0</v>
      </c>
      <c r="BL427" s="26">
        <f>IF(BC427&gt;0.005,MIN(BC427,INDEX($AN427:$AU427,1,I$32)),0)</f>
        <v>0</v>
      </c>
      <c r="BM427" s="27">
        <f>IF(M427-J427&gt;0.005,1,0)</f>
        <v>0</v>
      </c>
    </row>
    <row r="428">
      <c r="A428" s="14" t="n">
        <v>392</v>
      </c>
      <c r="B428" s="26">
        <f>IF(AN428-INDEX($BE428:$BL428,1,$J$22)&lt;0.5,0,AN428-INDEX($BE428:$BL428,1,$J$22))</f>
        <v>0</v>
      </c>
      <c r="C428" s="26">
        <f>IF(AO428-INDEX($BE428:$BL428,1,$J$23)&lt;0.5,0,AO428-INDEX($BE428:$BL428,1,$J$23))</f>
        <v>0</v>
      </c>
      <c r="D428" s="26">
        <f>IF(AP428-INDEX($BE428:$BL428,1,$J$24)&lt;0.5,0,AP428-INDEX($BE428:$BL428,1,$J$24))</f>
        <v>0</v>
      </c>
      <c r="E428" s="26">
        <f>IF(AQ428-INDEX($BE428:$BL428,1,$J$25)&lt;0.5,0,AQ428-INDEX($BE428:$BL428,1,$J$25))</f>
        <v>0</v>
      </c>
      <c r="F428" s="26">
        <f>IF(AR428-INDEX($BE428:$BL428,1,$J$26)&lt;0.5,0,AR428-INDEX($BE428:$BL428,1,$J$26))</f>
        <v>0</v>
      </c>
      <c r="G428" s="26">
        <f>IF(AS428-INDEX($BE428:$BL428,1,$J$27)&lt;0.5,0,AS428-INDEX($BE428:$BL428,1,$J$27))</f>
        <v>0</v>
      </c>
      <c r="H428" s="26">
        <f>IF(AT428-INDEX($BE428:$BL428,1,$J$28)&lt;0.5,0,AT428-INDEX($BE428:$BL428,1,$J$28))</f>
        <v>0</v>
      </c>
      <c r="I428" s="26">
        <f>IF(AU428-INDEX($BE428:$BL428,1,$J$29)&lt;0.5,0,AU428-INDEX($BE428:$BL428,1,$J$29))</f>
        <v>0</v>
      </c>
      <c r="J428" s="13">
        <f>SUM(B428:I428)</f>
        <v>0</v>
      </c>
      <c r="K428" s="26">
        <f>SUM(O428:V428)</f>
        <v>0</v>
      </c>
      <c r="L428" s="26">
        <f>SUM(W428:AD428)+SUM(BE428:BL428)</f>
        <v>0</v>
      </c>
      <c r="M428" s="26">
        <f>J427</f>
        <v>0</v>
      </c>
      <c r="N428" s="27">
        <f>IF(M428&gt;0,1,0)</f>
        <v>0</v>
      </c>
      <c r="O428" s="26">
        <f>B427*$B$12/1200</f>
        <v>0</v>
      </c>
      <c r="P428" s="26">
        <f>C427*$C$12/1200</f>
        <v>0</v>
      </c>
      <c r="Q428" s="26">
        <f>D427*$D$12/1200</f>
        <v>0</v>
      </c>
      <c r="R428" s="26">
        <f>E427*$E$12/1200</f>
        <v>0</v>
      </c>
      <c r="S428" s="26">
        <f>F427*$F$12/1200</f>
        <v>0</v>
      </c>
      <c r="T428" s="26">
        <f>G427*$G$12/1200</f>
        <v>0</v>
      </c>
      <c r="U428" s="26">
        <f>H427*$H$12/1200</f>
        <v>0</v>
      </c>
      <c r="V428" s="26">
        <f>I427*$I$12/1200</f>
        <v>0</v>
      </c>
      <c r="W428" s="26">
        <f>IF(B427&gt;0,MIN($B$13,B427+O428,AE428),0)</f>
        <v>0</v>
      </c>
      <c r="X428" s="26">
        <f>IF(C427&gt;0,MIN($C$13,C427+P428,AF428),0)</f>
        <v>0</v>
      </c>
      <c r="Y428" s="26">
        <f>IF(D427&gt;0,MIN($D$13,D427+Q428,AG428),0)</f>
        <v>0</v>
      </c>
      <c r="Z428" s="26">
        <f>IF(E427&gt;0,MIN($E$13,E427+R428,AH428),0)</f>
        <v>0</v>
      </c>
      <c r="AA428" s="26">
        <f>IF(F427&gt;0,MIN($F$13,F427+S428,AI428),0)</f>
        <v>0</v>
      </c>
      <c r="AB428" s="26">
        <f>IF(G427&gt;0,MIN($G$13,G427+T428,AJ428),0)</f>
        <v>0</v>
      </c>
      <c r="AC428" s="26">
        <f>IF(H427&gt;0,MIN($H$13,H427+U428,AK428),0)</f>
        <v>0</v>
      </c>
      <c r="AD428" s="26">
        <f>IF(I427&gt;0,MIN($I$13,I427+V428,AL428),0)</f>
        <v>0</v>
      </c>
      <c r="AE428" s="26">
        <f>$B$19</f>
        <v>795</v>
      </c>
      <c r="AF428" s="26">
        <f>AE428-W428</f>
        <v>795</v>
      </c>
      <c r="AG428" s="26">
        <f>AF428-X428</f>
        <v>795</v>
      </c>
      <c r="AH428" s="26">
        <f>AG428-Y428</f>
        <v>795</v>
      </c>
      <c r="AI428" s="26">
        <f>AH428-Z428</f>
        <v>795</v>
      </c>
      <c r="AJ428" s="26">
        <f>AI428-AA428</f>
        <v>795</v>
      </c>
      <c r="AK428" s="26">
        <f>AJ428-AB428</f>
        <v>795</v>
      </c>
      <c r="AL428" s="26">
        <f>AK428-AC428</f>
        <v>795</v>
      </c>
      <c r="AM428" s="26">
        <f>AL428-AD428</f>
        <v>795</v>
      </c>
      <c r="AN428" s="26">
        <f>B427+O428-W428</f>
        <v>0</v>
      </c>
      <c r="AO428" s="26">
        <f>C427+P428-X428</f>
        <v>0</v>
      </c>
      <c r="AP428" s="26">
        <f>D427+Q428-Y428</f>
        <v>0</v>
      </c>
      <c r="AQ428" s="26">
        <f>E427+R428-Z428</f>
        <v>0</v>
      </c>
      <c r="AR428" s="26">
        <f>F427+S428-AA428</f>
        <v>0</v>
      </c>
      <c r="AS428" s="26">
        <f>G427+T428-AB428</f>
        <v>0</v>
      </c>
      <c r="AT428" s="26">
        <f>H427+U428-AC428</f>
        <v>0</v>
      </c>
      <c r="AU428" s="26">
        <f>I427+V428-AD428</f>
        <v>0</v>
      </c>
      <c r="AV428" s="26">
        <f>AM428</f>
        <v>795</v>
      </c>
      <c r="AW428" s="26">
        <f>AV428-BE428</f>
        <v>795</v>
      </c>
      <c r="AX428" s="26">
        <f>AW428-BF428</f>
        <v>795</v>
      </c>
      <c r="AY428" s="26">
        <f>AX428-BG428</f>
        <v>795</v>
      </c>
      <c r="AZ428" s="26">
        <f>AY428-BH428</f>
        <v>795</v>
      </c>
      <c r="BA428" s="26">
        <f>AZ428-BI428</f>
        <v>795</v>
      </c>
      <c r="BB428" s="26">
        <f>BA428-BJ428</f>
        <v>795</v>
      </c>
      <c r="BC428" s="26">
        <f>BB428-BK428</f>
        <v>795</v>
      </c>
      <c r="BD428" s="26">
        <f>BC428-BL428</f>
        <v>795</v>
      </c>
      <c r="BE428" s="26">
        <f>IF(AV428&gt;0.005,MIN(AV428,INDEX($AN428:$AU428,1,B$32)),0)</f>
        <v>0</v>
      </c>
      <c r="BF428" s="26">
        <f>IF(AW428&gt;0.005,MIN(AW428,INDEX($AN428:$AU428,1,C$32)),0)</f>
        <v>0</v>
      </c>
      <c r="BG428" s="26">
        <f>IF(AX428&gt;0.005,MIN(AX428,INDEX($AN428:$AU428,1,D$32)),0)</f>
        <v>0</v>
      </c>
      <c r="BH428" s="26">
        <f>IF(AY428&gt;0.005,MIN(AY428,INDEX($AN428:$AU428,1,E$32)),0)</f>
        <v>0</v>
      </c>
      <c r="BI428" s="26">
        <f>IF(AZ428&gt;0.005,MIN(AZ428,INDEX($AN428:$AU428,1,F$32)),0)</f>
        <v>0</v>
      </c>
      <c r="BJ428" s="26">
        <f>IF(BA428&gt;0.005,MIN(BA428,INDEX($AN428:$AU428,1,G$32)),0)</f>
        <v>0</v>
      </c>
      <c r="BK428" s="26">
        <f>IF(BB428&gt;0.005,MIN(BB428,INDEX($AN428:$AU428,1,H$32)),0)</f>
        <v>0</v>
      </c>
      <c r="BL428" s="26">
        <f>IF(BC428&gt;0.005,MIN(BC428,INDEX($AN428:$AU428,1,I$32)),0)</f>
        <v>0</v>
      </c>
      <c r="BM428" s="27">
        <f>IF(M428-J428&gt;0.005,1,0)</f>
        <v>0</v>
      </c>
    </row>
    <row r="429">
      <c r="A429" s="14" t="n">
        <v>393</v>
      </c>
      <c r="B429" s="26">
        <f>IF(AN429-INDEX($BE429:$BL429,1,$J$22)&lt;0.5,0,AN429-INDEX($BE429:$BL429,1,$J$22))</f>
        <v>0</v>
      </c>
      <c r="C429" s="26">
        <f>IF(AO429-INDEX($BE429:$BL429,1,$J$23)&lt;0.5,0,AO429-INDEX($BE429:$BL429,1,$J$23))</f>
        <v>0</v>
      </c>
      <c r="D429" s="26">
        <f>IF(AP429-INDEX($BE429:$BL429,1,$J$24)&lt;0.5,0,AP429-INDEX($BE429:$BL429,1,$J$24))</f>
        <v>0</v>
      </c>
      <c r="E429" s="26">
        <f>IF(AQ429-INDEX($BE429:$BL429,1,$J$25)&lt;0.5,0,AQ429-INDEX($BE429:$BL429,1,$J$25))</f>
        <v>0</v>
      </c>
      <c r="F429" s="26">
        <f>IF(AR429-INDEX($BE429:$BL429,1,$J$26)&lt;0.5,0,AR429-INDEX($BE429:$BL429,1,$J$26))</f>
        <v>0</v>
      </c>
      <c r="G429" s="26">
        <f>IF(AS429-INDEX($BE429:$BL429,1,$J$27)&lt;0.5,0,AS429-INDEX($BE429:$BL429,1,$J$27))</f>
        <v>0</v>
      </c>
      <c r="H429" s="26">
        <f>IF(AT429-INDEX($BE429:$BL429,1,$J$28)&lt;0.5,0,AT429-INDEX($BE429:$BL429,1,$J$28))</f>
        <v>0</v>
      </c>
      <c r="I429" s="26">
        <f>IF(AU429-INDEX($BE429:$BL429,1,$J$29)&lt;0.5,0,AU429-INDEX($BE429:$BL429,1,$J$29))</f>
        <v>0</v>
      </c>
      <c r="J429" s="13">
        <f>SUM(B429:I429)</f>
        <v>0</v>
      </c>
      <c r="K429" s="26">
        <f>SUM(O429:V429)</f>
        <v>0</v>
      </c>
      <c r="L429" s="26">
        <f>SUM(W429:AD429)+SUM(BE429:BL429)</f>
        <v>0</v>
      </c>
      <c r="M429" s="26">
        <f>J428</f>
        <v>0</v>
      </c>
      <c r="N429" s="27">
        <f>IF(M429&gt;0,1,0)</f>
        <v>0</v>
      </c>
      <c r="O429" s="26">
        <f>B428*$B$12/1200</f>
        <v>0</v>
      </c>
      <c r="P429" s="26">
        <f>C428*$C$12/1200</f>
        <v>0</v>
      </c>
      <c r="Q429" s="26">
        <f>D428*$D$12/1200</f>
        <v>0</v>
      </c>
      <c r="R429" s="26">
        <f>E428*$E$12/1200</f>
        <v>0</v>
      </c>
      <c r="S429" s="26">
        <f>F428*$F$12/1200</f>
        <v>0</v>
      </c>
      <c r="T429" s="26">
        <f>G428*$G$12/1200</f>
        <v>0</v>
      </c>
      <c r="U429" s="26">
        <f>H428*$H$12/1200</f>
        <v>0</v>
      </c>
      <c r="V429" s="26">
        <f>I428*$I$12/1200</f>
        <v>0</v>
      </c>
      <c r="W429" s="26">
        <f>IF(B428&gt;0,MIN($B$13,B428+O429,AE429),0)</f>
        <v>0</v>
      </c>
      <c r="X429" s="26">
        <f>IF(C428&gt;0,MIN($C$13,C428+P429,AF429),0)</f>
        <v>0</v>
      </c>
      <c r="Y429" s="26">
        <f>IF(D428&gt;0,MIN($D$13,D428+Q429,AG429),0)</f>
        <v>0</v>
      </c>
      <c r="Z429" s="26">
        <f>IF(E428&gt;0,MIN($E$13,E428+R429,AH429),0)</f>
        <v>0</v>
      </c>
      <c r="AA429" s="26">
        <f>IF(F428&gt;0,MIN($F$13,F428+S429,AI429),0)</f>
        <v>0</v>
      </c>
      <c r="AB429" s="26">
        <f>IF(G428&gt;0,MIN($G$13,G428+T429,AJ429),0)</f>
        <v>0</v>
      </c>
      <c r="AC429" s="26">
        <f>IF(H428&gt;0,MIN($H$13,H428+U429,AK429),0)</f>
        <v>0</v>
      </c>
      <c r="AD429" s="26">
        <f>IF(I428&gt;0,MIN($I$13,I428+V429,AL429),0)</f>
        <v>0</v>
      </c>
      <c r="AE429" s="26">
        <f>$B$19</f>
        <v>795</v>
      </c>
      <c r="AF429" s="26">
        <f>AE429-W429</f>
        <v>795</v>
      </c>
      <c r="AG429" s="26">
        <f>AF429-X429</f>
        <v>795</v>
      </c>
      <c r="AH429" s="26">
        <f>AG429-Y429</f>
        <v>795</v>
      </c>
      <c r="AI429" s="26">
        <f>AH429-Z429</f>
        <v>795</v>
      </c>
      <c r="AJ429" s="26">
        <f>AI429-AA429</f>
        <v>795</v>
      </c>
      <c r="AK429" s="26">
        <f>AJ429-AB429</f>
        <v>795</v>
      </c>
      <c r="AL429" s="26">
        <f>AK429-AC429</f>
        <v>795</v>
      </c>
      <c r="AM429" s="26">
        <f>AL429-AD429</f>
        <v>795</v>
      </c>
      <c r="AN429" s="26">
        <f>B428+O429-W429</f>
        <v>0</v>
      </c>
      <c r="AO429" s="26">
        <f>C428+P429-X429</f>
        <v>0</v>
      </c>
      <c r="AP429" s="26">
        <f>D428+Q429-Y429</f>
        <v>0</v>
      </c>
      <c r="AQ429" s="26">
        <f>E428+R429-Z429</f>
        <v>0</v>
      </c>
      <c r="AR429" s="26">
        <f>F428+S429-AA429</f>
        <v>0</v>
      </c>
      <c r="AS429" s="26">
        <f>G428+T429-AB429</f>
        <v>0</v>
      </c>
      <c r="AT429" s="26">
        <f>H428+U429-AC429</f>
        <v>0</v>
      </c>
      <c r="AU429" s="26">
        <f>I428+V429-AD429</f>
        <v>0</v>
      </c>
      <c r="AV429" s="26">
        <f>AM429</f>
        <v>795</v>
      </c>
      <c r="AW429" s="26">
        <f>AV429-BE429</f>
        <v>795</v>
      </c>
      <c r="AX429" s="26">
        <f>AW429-BF429</f>
        <v>795</v>
      </c>
      <c r="AY429" s="26">
        <f>AX429-BG429</f>
        <v>795</v>
      </c>
      <c r="AZ429" s="26">
        <f>AY429-BH429</f>
        <v>795</v>
      </c>
      <c r="BA429" s="26">
        <f>AZ429-BI429</f>
        <v>795</v>
      </c>
      <c r="BB429" s="26">
        <f>BA429-BJ429</f>
        <v>795</v>
      </c>
      <c r="BC429" s="26">
        <f>BB429-BK429</f>
        <v>795</v>
      </c>
      <c r="BD429" s="26">
        <f>BC429-BL429</f>
        <v>795</v>
      </c>
      <c r="BE429" s="26">
        <f>IF(AV429&gt;0.005,MIN(AV429,INDEX($AN429:$AU429,1,B$32)),0)</f>
        <v>0</v>
      </c>
      <c r="BF429" s="26">
        <f>IF(AW429&gt;0.005,MIN(AW429,INDEX($AN429:$AU429,1,C$32)),0)</f>
        <v>0</v>
      </c>
      <c r="BG429" s="26">
        <f>IF(AX429&gt;0.005,MIN(AX429,INDEX($AN429:$AU429,1,D$32)),0)</f>
        <v>0</v>
      </c>
      <c r="BH429" s="26">
        <f>IF(AY429&gt;0.005,MIN(AY429,INDEX($AN429:$AU429,1,E$32)),0)</f>
        <v>0</v>
      </c>
      <c r="BI429" s="26">
        <f>IF(AZ429&gt;0.005,MIN(AZ429,INDEX($AN429:$AU429,1,F$32)),0)</f>
        <v>0</v>
      </c>
      <c r="BJ429" s="26">
        <f>IF(BA429&gt;0.005,MIN(BA429,INDEX($AN429:$AU429,1,G$32)),0)</f>
        <v>0</v>
      </c>
      <c r="BK429" s="26">
        <f>IF(BB429&gt;0.005,MIN(BB429,INDEX($AN429:$AU429,1,H$32)),0)</f>
        <v>0</v>
      </c>
      <c r="BL429" s="26">
        <f>IF(BC429&gt;0.005,MIN(BC429,INDEX($AN429:$AU429,1,I$32)),0)</f>
        <v>0</v>
      </c>
      <c r="BM429" s="27">
        <f>IF(M429-J429&gt;0.005,1,0)</f>
        <v>0</v>
      </c>
    </row>
    <row r="430">
      <c r="A430" s="14" t="n">
        <v>394</v>
      </c>
      <c r="B430" s="26">
        <f>IF(AN430-INDEX($BE430:$BL430,1,$J$22)&lt;0.5,0,AN430-INDEX($BE430:$BL430,1,$J$22))</f>
        <v>0</v>
      </c>
      <c r="C430" s="26">
        <f>IF(AO430-INDEX($BE430:$BL430,1,$J$23)&lt;0.5,0,AO430-INDEX($BE430:$BL430,1,$J$23))</f>
        <v>0</v>
      </c>
      <c r="D430" s="26">
        <f>IF(AP430-INDEX($BE430:$BL430,1,$J$24)&lt;0.5,0,AP430-INDEX($BE430:$BL430,1,$J$24))</f>
        <v>0</v>
      </c>
      <c r="E430" s="26">
        <f>IF(AQ430-INDEX($BE430:$BL430,1,$J$25)&lt;0.5,0,AQ430-INDEX($BE430:$BL430,1,$J$25))</f>
        <v>0</v>
      </c>
      <c r="F430" s="26">
        <f>IF(AR430-INDEX($BE430:$BL430,1,$J$26)&lt;0.5,0,AR430-INDEX($BE430:$BL430,1,$J$26))</f>
        <v>0</v>
      </c>
      <c r="G430" s="26">
        <f>IF(AS430-INDEX($BE430:$BL430,1,$J$27)&lt;0.5,0,AS430-INDEX($BE430:$BL430,1,$J$27))</f>
        <v>0</v>
      </c>
      <c r="H430" s="26">
        <f>IF(AT430-INDEX($BE430:$BL430,1,$J$28)&lt;0.5,0,AT430-INDEX($BE430:$BL430,1,$J$28))</f>
        <v>0</v>
      </c>
      <c r="I430" s="26">
        <f>IF(AU430-INDEX($BE430:$BL430,1,$J$29)&lt;0.5,0,AU430-INDEX($BE430:$BL430,1,$J$29))</f>
        <v>0</v>
      </c>
      <c r="J430" s="13">
        <f>SUM(B430:I430)</f>
        <v>0</v>
      </c>
      <c r="K430" s="26">
        <f>SUM(O430:V430)</f>
        <v>0</v>
      </c>
      <c r="L430" s="26">
        <f>SUM(W430:AD430)+SUM(BE430:BL430)</f>
        <v>0</v>
      </c>
      <c r="M430" s="26">
        <f>J429</f>
        <v>0</v>
      </c>
      <c r="N430" s="27">
        <f>IF(M430&gt;0,1,0)</f>
        <v>0</v>
      </c>
      <c r="O430" s="26">
        <f>B429*$B$12/1200</f>
        <v>0</v>
      </c>
      <c r="P430" s="26">
        <f>C429*$C$12/1200</f>
        <v>0</v>
      </c>
      <c r="Q430" s="26">
        <f>D429*$D$12/1200</f>
        <v>0</v>
      </c>
      <c r="R430" s="26">
        <f>E429*$E$12/1200</f>
        <v>0</v>
      </c>
      <c r="S430" s="26">
        <f>F429*$F$12/1200</f>
        <v>0</v>
      </c>
      <c r="T430" s="26">
        <f>G429*$G$12/1200</f>
        <v>0</v>
      </c>
      <c r="U430" s="26">
        <f>H429*$H$12/1200</f>
        <v>0</v>
      </c>
      <c r="V430" s="26">
        <f>I429*$I$12/1200</f>
        <v>0</v>
      </c>
      <c r="W430" s="26">
        <f>IF(B429&gt;0,MIN($B$13,B429+O430,AE430),0)</f>
        <v>0</v>
      </c>
      <c r="X430" s="26">
        <f>IF(C429&gt;0,MIN($C$13,C429+P430,AF430),0)</f>
        <v>0</v>
      </c>
      <c r="Y430" s="26">
        <f>IF(D429&gt;0,MIN($D$13,D429+Q430,AG430),0)</f>
        <v>0</v>
      </c>
      <c r="Z430" s="26">
        <f>IF(E429&gt;0,MIN($E$13,E429+R430,AH430),0)</f>
        <v>0</v>
      </c>
      <c r="AA430" s="26">
        <f>IF(F429&gt;0,MIN($F$13,F429+S430,AI430),0)</f>
        <v>0</v>
      </c>
      <c r="AB430" s="26">
        <f>IF(G429&gt;0,MIN($G$13,G429+T430,AJ430),0)</f>
        <v>0</v>
      </c>
      <c r="AC430" s="26">
        <f>IF(H429&gt;0,MIN($H$13,H429+U430,AK430),0)</f>
        <v>0</v>
      </c>
      <c r="AD430" s="26">
        <f>IF(I429&gt;0,MIN($I$13,I429+V430,AL430),0)</f>
        <v>0</v>
      </c>
      <c r="AE430" s="26">
        <f>$B$19</f>
        <v>795</v>
      </c>
      <c r="AF430" s="26">
        <f>AE430-W430</f>
        <v>795</v>
      </c>
      <c r="AG430" s="26">
        <f>AF430-X430</f>
        <v>795</v>
      </c>
      <c r="AH430" s="26">
        <f>AG430-Y430</f>
        <v>795</v>
      </c>
      <c r="AI430" s="26">
        <f>AH430-Z430</f>
        <v>795</v>
      </c>
      <c r="AJ430" s="26">
        <f>AI430-AA430</f>
        <v>795</v>
      </c>
      <c r="AK430" s="26">
        <f>AJ430-AB430</f>
        <v>795</v>
      </c>
      <c r="AL430" s="26">
        <f>AK430-AC430</f>
        <v>795</v>
      </c>
      <c r="AM430" s="26">
        <f>AL430-AD430</f>
        <v>795</v>
      </c>
      <c r="AN430" s="26">
        <f>B429+O430-W430</f>
        <v>0</v>
      </c>
      <c r="AO430" s="26">
        <f>C429+P430-X430</f>
        <v>0</v>
      </c>
      <c r="AP430" s="26">
        <f>D429+Q430-Y430</f>
        <v>0</v>
      </c>
      <c r="AQ430" s="26">
        <f>E429+R430-Z430</f>
        <v>0</v>
      </c>
      <c r="AR430" s="26">
        <f>F429+S430-AA430</f>
        <v>0</v>
      </c>
      <c r="AS430" s="26">
        <f>G429+T430-AB430</f>
        <v>0</v>
      </c>
      <c r="AT430" s="26">
        <f>H429+U430-AC430</f>
        <v>0</v>
      </c>
      <c r="AU430" s="26">
        <f>I429+V430-AD430</f>
        <v>0</v>
      </c>
      <c r="AV430" s="26">
        <f>AM430</f>
        <v>795</v>
      </c>
      <c r="AW430" s="26">
        <f>AV430-BE430</f>
        <v>795</v>
      </c>
      <c r="AX430" s="26">
        <f>AW430-BF430</f>
        <v>795</v>
      </c>
      <c r="AY430" s="26">
        <f>AX430-BG430</f>
        <v>795</v>
      </c>
      <c r="AZ430" s="26">
        <f>AY430-BH430</f>
        <v>795</v>
      </c>
      <c r="BA430" s="26">
        <f>AZ430-BI430</f>
        <v>795</v>
      </c>
      <c r="BB430" s="26">
        <f>BA430-BJ430</f>
        <v>795</v>
      </c>
      <c r="BC430" s="26">
        <f>BB430-BK430</f>
        <v>795</v>
      </c>
      <c r="BD430" s="26">
        <f>BC430-BL430</f>
        <v>795</v>
      </c>
      <c r="BE430" s="26">
        <f>IF(AV430&gt;0.005,MIN(AV430,INDEX($AN430:$AU430,1,B$32)),0)</f>
        <v>0</v>
      </c>
      <c r="BF430" s="26">
        <f>IF(AW430&gt;0.005,MIN(AW430,INDEX($AN430:$AU430,1,C$32)),0)</f>
        <v>0</v>
      </c>
      <c r="BG430" s="26">
        <f>IF(AX430&gt;0.005,MIN(AX430,INDEX($AN430:$AU430,1,D$32)),0)</f>
        <v>0</v>
      </c>
      <c r="BH430" s="26">
        <f>IF(AY430&gt;0.005,MIN(AY430,INDEX($AN430:$AU430,1,E$32)),0)</f>
        <v>0</v>
      </c>
      <c r="BI430" s="26">
        <f>IF(AZ430&gt;0.005,MIN(AZ430,INDEX($AN430:$AU430,1,F$32)),0)</f>
        <v>0</v>
      </c>
      <c r="BJ430" s="26">
        <f>IF(BA430&gt;0.005,MIN(BA430,INDEX($AN430:$AU430,1,G$32)),0)</f>
        <v>0</v>
      </c>
      <c r="BK430" s="26">
        <f>IF(BB430&gt;0.005,MIN(BB430,INDEX($AN430:$AU430,1,H$32)),0)</f>
        <v>0</v>
      </c>
      <c r="BL430" s="26">
        <f>IF(BC430&gt;0.005,MIN(BC430,INDEX($AN430:$AU430,1,I$32)),0)</f>
        <v>0</v>
      </c>
      <c r="BM430" s="27">
        <f>IF(M430-J430&gt;0.005,1,0)</f>
        <v>0</v>
      </c>
    </row>
    <row r="431">
      <c r="A431" s="14" t="n">
        <v>395</v>
      </c>
      <c r="B431" s="26">
        <f>IF(AN431-INDEX($BE431:$BL431,1,$J$22)&lt;0.5,0,AN431-INDEX($BE431:$BL431,1,$J$22))</f>
        <v>0</v>
      </c>
      <c r="C431" s="26">
        <f>IF(AO431-INDEX($BE431:$BL431,1,$J$23)&lt;0.5,0,AO431-INDEX($BE431:$BL431,1,$J$23))</f>
        <v>0</v>
      </c>
      <c r="D431" s="26">
        <f>IF(AP431-INDEX($BE431:$BL431,1,$J$24)&lt;0.5,0,AP431-INDEX($BE431:$BL431,1,$J$24))</f>
        <v>0</v>
      </c>
      <c r="E431" s="26">
        <f>IF(AQ431-INDEX($BE431:$BL431,1,$J$25)&lt;0.5,0,AQ431-INDEX($BE431:$BL431,1,$J$25))</f>
        <v>0</v>
      </c>
      <c r="F431" s="26">
        <f>IF(AR431-INDEX($BE431:$BL431,1,$J$26)&lt;0.5,0,AR431-INDEX($BE431:$BL431,1,$J$26))</f>
        <v>0</v>
      </c>
      <c r="G431" s="26">
        <f>IF(AS431-INDEX($BE431:$BL431,1,$J$27)&lt;0.5,0,AS431-INDEX($BE431:$BL431,1,$J$27))</f>
        <v>0</v>
      </c>
      <c r="H431" s="26">
        <f>IF(AT431-INDEX($BE431:$BL431,1,$J$28)&lt;0.5,0,AT431-INDEX($BE431:$BL431,1,$J$28))</f>
        <v>0</v>
      </c>
      <c r="I431" s="26">
        <f>IF(AU431-INDEX($BE431:$BL431,1,$J$29)&lt;0.5,0,AU431-INDEX($BE431:$BL431,1,$J$29))</f>
        <v>0</v>
      </c>
      <c r="J431" s="13">
        <f>SUM(B431:I431)</f>
        <v>0</v>
      </c>
      <c r="K431" s="26">
        <f>SUM(O431:V431)</f>
        <v>0</v>
      </c>
      <c r="L431" s="26">
        <f>SUM(W431:AD431)+SUM(BE431:BL431)</f>
        <v>0</v>
      </c>
      <c r="M431" s="26">
        <f>J430</f>
        <v>0</v>
      </c>
      <c r="N431" s="27">
        <f>IF(M431&gt;0,1,0)</f>
        <v>0</v>
      </c>
      <c r="O431" s="26">
        <f>B430*$B$12/1200</f>
        <v>0</v>
      </c>
      <c r="P431" s="26">
        <f>C430*$C$12/1200</f>
        <v>0</v>
      </c>
      <c r="Q431" s="26">
        <f>D430*$D$12/1200</f>
        <v>0</v>
      </c>
      <c r="R431" s="26">
        <f>E430*$E$12/1200</f>
        <v>0</v>
      </c>
      <c r="S431" s="26">
        <f>F430*$F$12/1200</f>
        <v>0</v>
      </c>
      <c r="T431" s="26">
        <f>G430*$G$12/1200</f>
        <v>0</v>
      </c>
      <c r="U431" s="26">
        <f>H430*$H$12/1200</f>
        <v>0</v>
      </c>
      <c r="V431" s="26">
        <f>I430*$I$12/1200</f>
        <v>0</v>
      </c>
      <c r="W431" s="26">
        <f>IF(B430&gt;0,MIN($B$13,B430+O431,AE431),0)</f>
        <v>0</v>
      </c>
      <c r="X431" s="26">
        <f>IF(C430&gt;0,MIN($C$13,C430+P431,AF431),0)</f>
        <v>0</v>
      </c>
      <c r="Y431" s="26">
        <f>IF(D430&gt;0,MIN($D$13,D430+Q431,AG431),0)</f>
        <v>0</v>
      </c>
      <c r="Z431" s="26">
        <f>IF(E430&gt;0,MIN($E$13,E430+R431,AH431),0)</f>
        <v>0</v>
      </c>
      <c r="AA431" s="26">
        <f>IF(F430&gt;0,MIN($F$13,F430+S431,AI431),0)</f>
        <v>0</v>
      </c>
      <c r="AB431" s="26">
        <f>IF(G430&gt;0,MIN($G$13,G430+T431,AJ431),0)</f>
        <v>0</v>
      </c>
      <c r="AC431" s="26">
        <f>IF(H430&gt;0,MIN($H$13,H430+U431,AK431),0)</f>
        <v>0</v>
      </c>
      <c r="AD431" s="26">
        <f>IF(I430&gt;0,MIN($I$13,I430+V431,AL431),0)</f>
        <v>0</v>
      </c>
      <c r="AE431" s="26">
        <f>$B$19</f>
        <v>795</v>
      </c>
      <c r="AF431" s="26">
        <f>AE431-W431</f>
        <v>795</v>
      </c>
      <c r="AG431" s="26">
        <f>AF431-X431</f>
        <v>795</v>
      </c>
      <c r="AH431" s="26">
        <f>AG431-Y431</f>
        <v>795</v>
      </c>
      <c r="AI431" s="26">
        <f>AH431-Z431</f>
        <v>795</v>
      </c>
      <c r="AJ431" s="26">
        <f>AI431-AA431</f>
        <v>795</v>
      </c>
      <c r="AK431" s="26">
        <f>AJ431-AB431</f>
        <v>795</v>
      </c>
      <c r="AL431" s="26">
        <f>AK431-AC431</f>
        <v>795</v>
      </c>
      <c r="AM431" s="26">
        <f>AL431-AD431</f>
        <v>795</v>
      </c>
      <c r="AN431" s="26">
        <f>B430+O431-W431</f>
        <v>0</v>
      </c>
      <c r="AO431" s="26">
        <f>C430+P431-X431</f>
        <v>0</v>
      </c>
      <c r="AP431" s="26">
        <f>D430+Q431-Y431</f>
        <v>0</v>
      </c>
      <c r="AQ431" s="26">
        <f>E430+R431-Z431</f>
        <v>0</v>
      </c>
      <c r="AR431" s="26">
        <f>F430+S431-AA431</f>
        <v>0</v>
      </c>
      <c r="AS431" s="26">
        <f>G430+T431-AB431</f>
        <v>0</v>
      </c>
      <c r="AT431" s="26">
        <f>H430+U431-AC431</f>
        <v>0</v>
      </c>
      <c r="AU431" s="26">
        <f>I430+V431-AD431</f>
        <v>0</v>
      </c>
      <c r="AV431" s="26">
        <f>AM431</f>
        <v>795</v>
      </c>
      <c r="AW431" s="26">
        <f>AV431-BE431</f>
        <v>795</v>
      </c>
      <c r="AX431" s="26">
        <f>AW431-BF431</f>
        <v>795</v>
      </c>
      <c r="AY431" s="26">
        <f>AX431-BG431</f>
        <v>795</v>
      </c>
      <c r="AZ431" s="26">
        <f>AY431-BH431</f>
        <v>795</v>
      </c>
      <c r="BA431" s="26">
        <f>AZ431-BI431</f>
        <v>795</v>
      </c>
      <c r="BB431" s="26">
        <f>BA431-BJ431</f>
        <v>795</v>
      </c>
      <c r="BC431" s="26">
        <f>BB431-BK431</f>
        <v>795</v>
      </c>
      <c r="BD431" s="26">
        <f>BC431-BL431</f>
        <v>795</v>
      </c>
      <c r="BE431" s="26">
        <f>IF(AV431&gt;0.005,MIN(AV431,INDEX($AN431:$AU431,1,B$32)),0)</f>
        <v>0</v>
      </c>
      <c r="BF431" s="26">
        <f>IF(AW431&gt;0.005,MIN(AW431,INDEX($AN431:$AU431,1,C$32)),0)</f>
        <v>0</v>
      </c>
      <c r="BG431" s="26">
        <f>IF(AX431&gt;0.005,MIN(AX431,INDEX($AN431:$AU431,1,D$32)),0)</f>
        <v>0</v>
      </c>
      <c r="BH431" s="26">
        <f>IF(AY431&gt;0.005,MIN(AY431,INDEX($AN431:$AU431,1,E$32)),0)</f>
        <v>0</v>
      </c>
      <c r="BI431" s="26">
        <f>IF(AZ431&gt;0.005,MIN(AZ431,INDEX($AN431:$AU431,1,F$32)),0)</f>
        <v>0</v>
      </c>
      <c r="BJ431" s="26">
        <f>IF(BA431&gt;0.005,MIN(BA431,INDEX($AN431:$AU431,1,G$32)),0)</f>
        <v>0</v>
      </c>
      <c r="BK431" s="26">
        <f>IF(BB431&gt;0.005,MIN(BB431,INDEX($AN431:$AU431,1,H$32)),0)</f>
        <v>0</v>
      </c>
      <c r="BL431" s="26">
        <f>IF(BC431&gt;0.005,MIN(BC431,INDEX($AN431:$AU431,1,I$32)),0)</f>
        <v>0</v>
      </c>
      <c r="BM431" s="27">
        <f>IF(M431-J431&gt;0.005,1,0)</f>
        <v>0</v>
      </c>
    </row>
    <row r="432">
      <c r="A432" s="14" t="n">
        <v>396</v>
      </c>
      <c r="B432" s="26">
        <f>IF(AN432-INDEX($BE432:$BL432,1,$J$22)&lt;0.5,0,AN432-INDEX($BE432:$BL432,1,$J$22))</f>
        <v>0</v>
      </c>
      <c r="C432" s="26">
        <f>IF(AO432-INDEX($BE432:$BL432,1,$J$23)&lt;0.5,0,AO432-INDEX($BE432:$BL432,1,$J$23))</f>
        <v>0</v>
      </c>
      <c r="D432" s="26">
        <f>IF(AP432-INDEX($BE432:$BL432,1,$J$24)&lt;0.5,0,AP432-INDEX($BE432:$BL432,1,$J$24))</f>
        <v>0</v>
      </c>
      <c r="E432" s="26">
        <f>IF(AQ432-INDEX($BE432:$BL432,1,$J$25)&lt;0.5,0,AQ432-INDEX($BE432:$BL432,1,$J$25))</f>
        <v>0</v>
      </c>
      <c r="F432" s="26">
        <f>IF(AR432-INDEX($BE432:$BL432,1,$J$26)&lt;0.5,0,AR432-INDEX($BE432:$BL432,1,$J$26))</f>
        <v>0</v>
      </c>
      <c r="G432" s="26">
        <f>IF(AS432-INDEX($BE432:$BL432,1,$J$27)&lt;0.5,0,AS432-INDEX($BE432:$BL432,1,$J$27))</f>
        <v>0</v>
      </c>
      <c r="H432" s="26">
        <f>IF(AT432-INDEX($BE432:$BL432,1,$J$28)&lt;0.5,0,AT432-INDEX($BE432:$BL432,1,$J$28))</f>
        <v>0</v>
      </c>
      <c r="I432" s="26">
        <f>IF(AU432-INDEX($BE432:$BL432,1,$J$29)&lt;0.5,0,AU432-INDEX($BE432:$BL432,1,$J$29))</f>
        <v>0</v>
      </c>
      <c r="J432" s="13">
        <f>SUM(B432:I432)</f>
        <v>0</v>
      </c>
      <c r="K432" s="26">
        <f>SUM(O432:V432)</f>
        <v>0</v>
      </c>
      <c r="L432" s="26">
        <f>SUM(W432:AD432)+SUM(BE432:BL432)</f>
        <v>0</v>
      </c>
      <c r="M432" s="26">
        <f>J431</f>
        <v>0</v>
      </c>
      <c r="N432" s="27">
        <f>IF(M432&gt;0,1,0)</f>
        <v>0</v>
      </c>
      <c r="O432" s="26">
        <f>B431*$B$12/1200</f>
        <v>0</v>
      </c>
      <c r="P432" s="26">
        <f>C431*$C$12/1200</f>
        <v>0</v>
      </c>
      <c r="Q432" s="26">
        <f>D431*$D$12/1200</f>
        <v>0</v>
      </c>
      <c r="R432" s="26">
        <f>E431*$E$12/1200</f>
        <v>0</v>
      </c>
      <c r="S432" s="26">
        <f>F431*$F$12/1200</f>
        <v>0</v>
      </c>
      <c r="T432" s="26">
        <f>G431*$G$12/1200</f>
        <v>0</v>
      </c>
      <c r="U432" s="26">
        <f>H431*$H$12/1200</f>
        <v>0</v>
      </c>
      <c r="V432" s="26">
        <f>I431*$I$12/1200</f>
        <v>0</v>
      </c>
      <c r="W432" s="26">
        <f>IF(B431&gt;0,MIN($B$13,B431+O432,AE432),0)</f>
        <v>0</v>
      </c>
      <c r="X432" s="26">
        <f>IF(C431&gt;0,MIN($C$13,C431+P432,AF432),0)</f>
        <v>0</v>
      </c>
      <c r="Y432" s="26">
        <f>IF(D431&gt;0,MIN($D$13,D431+Q432,AG432),0)</f>
        <v>0</v>
      </c>
      <c r="Z432" s="26">
        <f>IF(E431&gt;0,MIN($E$13,E431+R432,AH432),0)</f>
        <v>0</v>
      </c>
      <c r="AA432" s="26">
        <f>IF(F431&gt;0,MIN($F$13,F431+S432,AI432),0)</f>
        <v>0</v>
      </c>
      <c r="AB432" s="26">
        <f>IF(G431&gt;0,MIN($G$13,G431+T432,AJ432),0)</f>
        <v>0</v>
      </c>
      <c r="AC432" s="26">
        <f>IF(H431&gt;0,MIN($H$13,H431+U432,AK432),0)</f>
        <v>0</v>
      </c>
      <c r="AD432" s="26">
        <f>IF(I431&gt;0,MIN($I$13,I431+V432,AL432),0)</f>
        <v>0</v>
      </c>
      <c r="AE432" s="26">
        <f>$B$19</f>
        <v>795</v>
      </c>
      <c r="AF432" s="26">
        <f>AE432-W432</f>
        <v>795</v>
      </c>
      <c r="AG432" s="26">
        <f>AF432-X432</f>
        <v>795</v>
      </c>
      <c r="AH432" s="26">
        <f>AG432-Y432</f>
        <v>795</v>
      </c>
      <c r="AI432" s="26">
        <f>AH432-Z432</f>
        <v>795</v>
      </c>
      <c r="AJ432" s="26">
        <f>AI432-AA432</f>
        <v>795</v>
      </c>
      <c r="AK432" s="26">
        <f>AJ432-AB432</f>
        <v>795</v>
      </c>
      <c r="AL432" s="26">
        <f>AK432-AC432</f>
        <v>795</v>
      </c>
      <c r="AM432" s="26">
        <f>AL432-AD432</f>
        <v>795</v>
      </c>
      <c r="AN432" s="26">
        <f>B431+O432-W432</f>
        <v>0</v>
      </c>
      <c r="AO432" s="26">
        <f>C431+P432-X432</f>
        <v>0</v>
      </c>
      <c r="AP432" s="26">
        <f>D431+Q432-Y432</f>
        <v>0</v>
      </c>
      <c r="AQ432" s="26">
        <f>E431+R432-Z432</f>
        <v>0</v>
      </c>
      <c r="AR432" s="26">
        <f>F431+S432-AA432</f>
        <v>0</v>
      </c>
      <c r="AS432" s="26">
        <f>G431+T432-AB432</f>
        <v>0</v>
      </c>
      <c r="AT432" s="26">
        <f>H431+U432-AC432</f>
        <v>0</v>
      </c>
      <c r="AU432" s="26">
        <f>I431+V432-AD432</f>
        <v>0</v>
      </c>
      <c r="AV432" s="26">
        <f>AM432</f>
        <v>795</v>
      </c>
      <c r="AW432" s="26">
        <f>AV432-BE432</f>
        <v>795</v>
      </c>
      <c r="AX432" s="26">
        <f>AW432-BF432</f>
        <v>795</v>
      </c>
      <c r="AY432" s="26">
        <f>AX432-BG432</f>
        <v>795</v>
      </c>
      <c r="AZ432" s="26">
        <f>AY432-BH432</f>
        <v>795</v>
      </c>
      <c r="BA432" s="26">
        <f>AZ432-BI432</f>
        <v>795</v>
      </c>
      <c r="BB432" s="26">
        <f>BA432-BJ432</f>
        <v>795</v>
      </c>
      <c r="BC432" s="26">
        <f>BB432-BK432</f>
        <v>795</v>
      </c>
      <c r="BD432" s="26">
        <f>BC432-BL432</f>
        <v>795</v>
      </c>
      <c r="BE432" s="26">
        <f>IF(AV432&gt;0.005,MIN(AV432,INDEX($AN432:$AU432,1,B$32)),0)</f>
        <v>0</v>
      </c>
      <c r="BF432" s="26">
        <f>IF(AW432&gt;0.005,MIN(AW432,INDEX($AN432:$AU432,1,C$32)),0)</f>
        <v>0</v>
      </c>
      <c r="BG432" s="26">
        <f>IF(AX432&gt;0.005,MIN(AX432,INDEX($AN432:$AU432,1,D$32)),0)</f>
        <v>0</v>
      </c>
      <c r="BH432" s="26">
        <f>IF(AY432&gt;0.005,MIN(AY432,INDEX($AN432:$AU432,1,E$32)),0)</f>
        <v>0</v>
      </c>
      <c r="BI432" s="26">
        <f>IF(AZ432&gt;0.005,MIN(AZ432,INDEX($AN432:$AU432,1,F$32)),0)</f>
        <v>0</v>
      </c>
      <c r="BJ432" s="26">
        <f>IF(BA432&gt;0.005,MIN(BA432,INDEX($AN432:$AU432,1,G$32)),0)</f>
        <v>0</v>
      </c>
      <c r="BK432" s="26">
        <f>IF(BB432&gt;0.005,MIN(BB432,INDEX($AN432:$AU432,1,H$32)),0)</f>
        <v>0</v>
      </c>
      <c r="BL432" s="26">
        <f>IF(BC432&gt;0.005,MIN(BC432,INDEX($AN432:$AU432,1,I$32)),0)</f>
        <v>0</v>
      </c>
      <c r="BM432" s="27">
        <f>IF(M432-J432&gt;0.005,1,0)</f>
        <v>0</v>
      </c>
    </row>
    <row r="433">
      <c r="A433" s="14" t="n">
        <v>397</v>
      </c>
      <c r="B433" s="26">
        <f>IF(AN433-INDEX($BE433:$BL433,1,$J$22)&lt;0.5,0,AN433-INDEX($BE433:$BL433,1,$J$22))</f>
        <v>0</v>
      </c>
      <c r="C433" s="26">
        <f>IF(AO433-INDEX($BE433:$BL433,1,$J$23)&lt;0.5,0,AO433-INDEX($BE433:$BL433,1,$J$23))</f>
        <v>0</v>
      </c>
      <c r="D433" s="26">
        <f>IF(AP433-INDEX($BE433:$BL433,1,$J$24)&lt;0.5,0,AP433-INDEX($BE433:$BL433,1,$J$24))</f>
        <v>0</v>
      </c>
      <c r="E433" s="26">
        <f>IF(AQ433-INDEX($BE433:$BL433,1,$J$25)&lt;0.5,0,AQ433-INDEX($BE433:$BL433,1,$J$25))</f>
        <v>0</v>
      </c>
      <c r="F433" s="26">
        <f>IF(AR433-INDEX($BE433:$BL433,1,$J$26)&lt;0.5,0,AR433-INDEX($BE433:$BL433,1,$J$26))</f>
        <v>0</v>
      </c>
      <c r="G433" s="26">
        <f>IF(AS433-INDEX($BE433:$BL433,1,$J$27)&lt;0.5,0,AS433-INDEX($BE433:$BL433,1,$J$27))</f>
        <v>0</v>
      </c>
      <c r="H433" s="26">
        <f>IF(AT433-INDEX($BE433:$BL433,1,$J$28)&lt;0.5,0,AT433-INDEX($BE433:$BL433,1,$J$28))</f>
        <v>0</v>
      </c>
      <c r="I433" s="26">
        <f>IF(AU433-INDEX($BE433:$BL433,1,$J$29)&lt;0.5,0,AU433-INDEX($BE433:$BL433,1,$J$29))</f>
        <v>0</v>
      </c>
      <c r="J433" s="13">
        <f>SUM(B433:I433)</f>
        <v>0</v>
      </c>
      <c r="K433" s="26">
        <f>SUM(O433:V433)</f>
        <v>0</v>
      </c>
      <c r="L433" s="26">
        <f>SUM(W433:AD433)+SUM(BE433:BL433)</f>
        <v>0</v>
      </c>
      <c r="M433" s="26">
        <f>J432</f>
        <v>0</v>
      </c>
      <c r="N433" s="27">
        <f>IF(M433&gt;0,1,0)</f>
        <v>0</v>
      </c>
      <c r="O433" s="26">
        <f>B432*$B$12/1200</f>
        <v>0</v>
      </c>
      <c r="P433" s="26">
        <f>C432*$C$12/1200</f>
        <v>0</v>
      </c>
      <c r="Q433" s="26">
        <f>D432*$D$12/1200</f>
        <v>0</v>
      </c>
      <c r="R433" s="26">
        <f>E432*$E$12/1200</f>
        <v>0</v>
      </c>
      <c r="S433" s="26">
        <f>F432*$F$12/1200</f>
        <v>0</v>
      </c>
      <c r="T433" s="26">
        <f>G432*$G$12/1200</f>
        <v>0</v>
      </c>
      <c r="U433" s="26">
        <f>H432*$H$12/1200</f>
        <v>0</v>
      </c>
      <c r="V433" s="26">
        <f>I432*$I$12/1200</f>
        <v>0</v>
      </c>
      <c r="W433" s="26">
        <f>IF(B432&gt;0,MIN($B$13,B432+O433,AE433),0)</f>
        <v>0</v>
      </c>
      <c r="X433" s="26">
        <f>IF(C432&gt;0,MIN($C$13,C432+P433,AF433),0)</f>
        <v>0</v>
      </c>
      <c r="Y433" s="26">
        <f>IF(D432&gt;0,MIN($D$13,D432+Q433,AG433),0)</f>
        <v>0</v>
      </c>
      <c r="Z433" s="26">
        <f>IF(E432&gt;0,MIN($E$13,E432+R433,AH433),0)</f>
        <v>0</v>
      </c>
      <c r="AA433" s="26">
        <f>IF(F432&gt;0,MIN($F$13,F432+S433,AI433),0)</f>
        <v>0</v>
      </c>
      <c r="AB433" s="26">
        <f>IF(G432&gt;0,MIN($G$13,G432+T433,AJ433),0)</f>
        <v>0</v>
      </c>
      <c r="AC433" s="26">
        <f>IF(H432&gt;0,MIN($H$13,H432+U433,AK433),0)</f>
        <v>0</v>
      </c>
      <c r="AD433" s="26">
        <f>IF(I432&gt;0,MIN($I$13,I432+V433,AL433),0)</f>
        <v>0</v>
      </c>
      <c r="AE433" s="26">
        <f>$B$19</f>
        <v>795</v>
      </c>
      <c r="AF433" s="26">
        <f>AE433-W433</f>
        <v>795</v>
      </c>
      <c r="AG433" s="26">
        <f>AF433-X433</f>
        <v>795</v>
      </c>
      <c r="AH433" s="26">
        <f>AG433-Y433</f>
        <v>795</v>
      </c>
      <c r="AI433" s="26">
        <f>AH433-Z433</f>
        <v>795</v>
      </c>
      <c r="AJ433" s="26">
        <f>AI433-AA433</f>
        <v>795</v>
      </c>
      <c r="AK433" s="26">
        <f>AJ433-AB433</f>
        <v>795</v>
      </c>
      <c r="AL433" s="26">
        <f>AK433-AC433</f>
        <v>795</v>
      </c>
      <c r="AM433" s="26">
        <f>AL433-AD433</f>
        <v>795</v>
      </c>
      <c r="AN433" s="26">
        <f>B432+O433-W433</f>
        <v>0</v>
      </c>
      <c r="AO433" s="26">
        <f>C432+P433-X433</f>
        <v>0</v>
      </c>
      <c r="AP433" s="26">
        <f>D432+Q433-Y433</f>
        <v>0</v>
      </c>
      <c r="AQ433" s="26">
        <f>E432+R433-Z433</f>
        <v>0</v>
      </c>
      <c r="AR433" s="26">
        <f>F432+S433-AA433</f>
        <v>0</v>
      </c>
      <c r="AS433" s="26">
        <f>G432+T433-AB433</f>
        <v>0</v>
      </c>
      <c r="AT433" s="26">
        <f>H432+U433-AC433</f>
        <v>0</v>
      </c>
      <c r="AU433" s="26">
        <f>I432+V433-AD433</f>
        <v>0</v>
      </c>
      <c r="AV433" s="26">
        <f>AM433</f>
        <v>795</v>
      </c>
      <c r="AW433" s="26">
        <f>AV433-BE433</f>
        <v>795</v>
      </c>
      <c r="AX433" s="26">
        <f>AW433-BF433</f>
        <v>795</v>
      </c>
      <c r="AY433" s="26">
        <f>AX433-BG433</f>
        <v>795</v>
      </c>
      <c r="AZ433" s="26">
        <f>AY433-BH433</f>
        <v>795</v>
      </c>
      <c r="BA433" s="26">
        <f>AZ433-BI433</f>
        <v>795</v>
      </c>
      <c r="BB433" s="26">
        <f>BA433-BJ433</f>
        <v>795</v>
      </c>
      <c r="BC433" s="26">
        <f>BB433-BK433</f>
        <v>795</v>
      </c>
      <c r="BD433" s="26">
        <f>BC433-BL433</f>
        <v>795</v>
      </c>
      <c r="BE433" s="26">
        <f>IF(AV433&gt;0.005,MIN(AV433,INDEX($AN433:$AU433,1,B$32)),0)</f>
        <v>0</v>
      </c>
      <c r="BF433" s="26">
        <f>IF(AW433&gt;0.005,MIN(AW433,INDEX($AN433:$AU433,1,C$32)),0)</f>
        <v>0</v>
      </c>
      <c r="BG433" s="26">
        <f>IF(AX433&gt;0.005,MIN(AX433,INDEX($AN433:$AU433,1,D$32)),0)</f>
        <v>0</v>
      </c>
      <c r="BH433" s="26">
        <f>IF(AY433&gt;0.005,MIN(AY433,INDEX($AN433:$AU433,1,E$32)),0)</f>
        <v>0</v>
      </c>
      <c r="BI433" s="26">
        <f>IF(AZ433&gt;0.005,MIN(AZ433,INDEX($AN433:$AU433,1,F$32)),0)</f>
        <v>0</v>
      </c>
      <c r="BJ433" s="26">
        <f>IF(BA433&gt;0.005,MIN(BA433,INDEX($AN433:$AU433,1,G$32)),0)</f>
        <v>0</v>
      </c>
      <c r="BK433" s="26">
        <f>IF(BB433&gt;0.005,MIN(BB433,INDEX($AN433:$AU433,1,H$32)),0)</f>
        <v>0</v>
      </c>
      <c r="BL433" s="26">
        <f>IF(BC433&gt;0.005,MIN(BC433,INDEX($AN433:$AU433,1,I$32)),0)</f>
        <v>0</v>
      </c>
      <c r="BM433" s="27">
        <f>IF(M433-J433&gt;0.005,1,0)</f>
        <v>0</v>
      </c>
    </row>
    <row r="434">
      <c r="A434" s="14" t="n">
        <v>398</v>
      </c>
      <c r="B434" s="26">
        <f>IF(AN434-INDEX($BE434:$BL434,1,$J$22)&lt;0.5,0,AN434-INDEX($BE434:$BL434,1,$J$22))</f>
        <v>0</v>
      </c>
      <c r="C434" s="26">
        <f>IF(AO434-INDEX($BE434:$BL434,1,$J$23)&lt;0.5,0,AO434-INDEX($BE434:$BL434,1,$J$23))</f>
        <v>0</v>
      </c>
      <c r="D434" s="26">
        <f>IF(AP434-INDEX($BE434:$BL434,1,$J$24)&lt;0.5,0,AP434-INDEX($BE434:$BL434,1,$J$24))</f>
        <v>0</v>
      </c>
      <c r="E434" s="26">
        <f>IF(AQ434-INDEX($BE434:$BL434,1,$J$25)&lt;0.5,0,AQ434-INDEX($BE434:$BL434,1,$J$25))</f>
        <v>0</v>
      </c>
      <c r="F434" s="26">
        <f>IF(AR434-INDEX($BE434:$BL434,1,$J$26)&lt;0.5,0,AR434-INDEX($BE434:$BL434,1,$J$26))</f>
        <v>0</v>
      </c>
      <c r="G434" s="26">
        <f>IF(AS434-INDEX($BE434:$BL434,1,$J$27)&lt;0.5,0,AS434-INDEX($BE434:$BL434,1,$J$27))</f>
        <v>0</v>
      </c>
      <c r="H434" s="26">
        <f>IF(AT434-INDEX($BE434:$BL434,1,$J$28)&lt;0.5,0,AT434-INDEX($BE434:$BL434,1,$J$28))</f>
        <v>0</v>
      </c>
      <c r="I434" s="26">
        <f>IF(AU434-INDEX($BE434:$BL434,1,$J$29)&lt;0.5,0,AU434-INDEX($BE434:$BL434,1,$J$29))</f>
        <v>0</v>
      </c>
      <c r="J434" s="13">
        <f>SUM(B434:I434)</f>
        <v>0</v>
      </c>
      <c r="K434" s="26">
        <f>SUM(O434:V434)</f>
        <v>0</v>
      </c>
      <c r="L434" s="26">
        <f>SUM(W434:AD434)+SUM(BE434:BL434)</f>
        <v>0</v>
      </c>
      <c r="M434" s="26">
        <f>J433</f>
        <v>0</v>
      </c>
      <c r="N434" s="27">
        <f>IF(M434&gt;0,1,0)</f>
        <v>0</v>
      </c>
      <c r="O434" s="26">
        <f>B433*$B$12/1200</f>
        <v>0</v>
      </c>
      <c r="P434" s="26">
        <f>C433*$C$12/1200</f>
        <v>0</v>
      </c>
      <c r="Q434" s="26">
        <f>D433*$D$12/1200</f>
        <v>0</v>
      </c>
      <c r="R434" s="26">
        <f>E433*$E$12/1200</f>
        <v>0</v>
      </c>
      <c r="S434" s="26">
        <f>F433*$F$12/1200</f>
        <v>0</v>
      </c>
      <c r="T434" s="26">
        <f>G433*$G$12/1200</f>
        <v>0</v>
      </c>
      <c r="U434" s="26">
        <f>H433*$H$12/1200</f>
        <v>0</v>
      </c>
      <c r="V434" s="26">
        <f>I433*$I$12/1200</f>
        <v>0</v>
      </c>
      <c r="W434" s="26">
        <f>IF(B433&gt;0,MIN($B$13,B433+O434,AE434),0)</f>
        <v>0</v>
      </c>
      <c r="X434" s="26">
        <f>IF(C433&gt;0,MIN($C$13,C433+P434,AF434),0)</f>
        <v>0</v>
      </c>
      <c r="Y434" s="26">
        <f>IF(D433&gt;0,MIN($D$13,D433+Q434,AG434),0)</f>
        <v>0</v>
      </c>
      <c r="Z434" s="26">
        <f>IF(E433&gt;0,MIN($E$13,E433+R434,AH434),0)</f>
        <v>0</v>
      </c>
      <c r="AA434" s="26">
        <f>IF(F433&gt;0,MIN($F$13,F433+S434,AI434),0)</f>
        <v>0</v>
      </c>
      <c r="AB434" s="26">
        <f>IF(G433&gt;0,MIN($G$13,G433+T434,AJ434),0)</f>
        <v>0</v>
      </c>
      <c r="AC434" s="26">
        <f>IF(H433&gt;0,MIN($H$13,H433+U434,AK434),0)</f>
        <v>0</v>
      </c>
      <c r="AD434" s="26">
        <f>IF(I433&gt;0,MIN($I$13,I433+V434,AL434),0)</f>
        <v>0</v>
      </c>
      <c r="AE434" s="26">
        <f>$B$19</f>
        <v>795</v>
      </c>
      <c r="AF434" s="26">
        <f>AE434-W434</f>
        <v>795</v>
      </c>
      <c r="AG434" s="26">
        <f>AF434-X434</f>
        <v>795</v>
      </c>
      <c r="AH434" s="26">
        <f>AG434-Y434</f>
        <v>795</v>
      </c>
      <c r="AI434" s="26">
        <f>AH434-Z434</f>
        <v>795</v>
      </c>
      <c r="AJ434" s="26">
        <f>AI434-AA434</f>
        <v>795</v>
      </c>
      <c r="AK434" s="26">
        <f>AJ434-AB434</f>
        <v>795</v>
      </c>
      <c r="AL434" s="26">
        <f>AK434-AC434</f>
        <v>795</v>
      </c>
      <c r="AM434" s="26">
        <f>AL434-AD434</f>
        <v>795</v>
      </c>
      <c r="AN434" s="26">
        <f>B433+O434-W434</f>
        <v>0</v>
      </c>
      <c r="AO434" s="26">
        <f>C433+P434-X434</f>
        <v>0</v>
      </c>
      <c r="AP434" s="26">
        <f>D433+Q434-Y434</f>
        <v>0</v>
      </c>
      <c r="AQ434" s="26">
        <f>E433+R434-Z434</f>
        <v>0</v>
      </c>
      <c r="AR434" s="26">
        <f>F433+S434-AA434</f>
        <v>0</v>
      </c>
      <c r="AS434" s="26">
        <f>G433+T434-AB434</f>
        <v>0</v>
      </c>
      <c r="AT434" s="26">
        <f>H433+U434-AC434</f>
        <v>0</v>
      </c>
      <c r="AU434" s="26">
        <f>I433+V434-AD434</f>
        <v>0</v>
      </c>
      <c r="AV434" s="26">
        <f>AM434</f>
        <v>795</v>
      </c>
      <c r="AW434" s="26">
        <f>AV434-BE434</f>
        <v>795</v>
      </c>
      <c r="AX434" s="26">
        <f>AW434-BF434</f>
        <v>795</v>
      </c>
      <c r="AY434" s="26">
        <f>AX434-BG434</f>
        <v>795</v>
      </c>
      <c r="AZ434" s="26">
        <f>AY434-BH434</f>
        <v>795</v>
      </c>
      <c r="BA434" s="26">
        <f>AZ434-BI434</f>
        <v>795</v>
      </c>
      <c r="BB434" s="26">
        <f>BA434-BJ434</f>
        <v>795</v>
      </c>
      <c r="BC434" s="26">
        <f>BB434-BK434</f>
        <v>795</v>
      </c>
      <c r="BD434" s="26">
        <f>BC434-BL434</f>
        <v>795</v>
      </c>
      <c r="BE434" s="26">
        <f>IF(AV434&gt;0.005,MIN(AV434,INDEX($AN434:$AU434,1,B$32)),0)</f>
        <v>0</v>
      </c>
      <c r="BF434" s="26">
        <f>IF(AW434&gt;0.005,MIN(AW434,INDEX($AN434:$AU434,1,C$32)),0)</f>
        <v>0</v>
      </c>
      <c r="BG434" s="26">
        <f>IF(AX434&gt;0.005,MIN(AX434,INDEX($AN434:$AU434,1,D$32)),0)</f>
        <v>0</v>
      </c>
      <c r="BH434" s="26">
        <f>IF(AY434&gt;0.005,MIN(AY434,INDEX($AN434:$AU434,1,E$32)),0)</f>
        <v>0</v>
      </c>
      <c r="BI434" s="26">
        <f>IF(AZ434&gt;0.005,MIN(AZ434,INDEX($AN434:$AU434,1,F$32)),0)</f>
        <v>0</v>
      </c>
      <c r="BJ434" s="26">
        <f>IF(BA434&gt;0.005,MIN(BA434,INDEX($AN434:$AU434,1,G$32)),0)</f>
        <v>0</v>
      </c>
      <c r="BK434" s="26">
        <f>IF(BB434&gt;0.005,MIN(BB434,INDEX($AN434:$AU434,1,H$32)),0)</f>
        <v>0</v>
      </c>
      <c r="BL434" s="26">
        <f>IF(BC434&gt;0.005,MIN(BC434,INDEX($AN434:$AU434,1,I$32)),0)</f>
        <v>0</v>
      </c>
      <c r="BM434" s="27">
        <f>IF(M434-J434&gt;0.005,1,0)</f>
        <v>0</v>
      </c>
    </row>
    <row r="435">
      <c r="A435" s="14" t="n">
        <v>399</v>
      </c>
      <c r="B435" s="26">
        <f>IF(AN435-INDEX($BE435:$BL435,1,$J$22)&lt;0.5,0,AN435-INDEX($BE435:$BL435,1,$J$22))</f>
        <v>0</v>
      </c>
      <c r="C435" s="26">
        <f>IF(AO435-INDEX($BE435:$BL435,1,$J$23)&lt;0.5,0,AO435-INDEX($BE435:$BL435,1,$J$23))</f>
        <v>0</v>
      </c>
      <c r="D435" s="26">
        <f>IF(AP435-INDEX($BE435:$BL435,1,$J$24)&lt;0.5,0,AP435-INDEX($BE435:$BL435,1,$J$24))</f>
        <v>0</v>
      </c>
      <c r="E435" s="26">
        <f>IF(AQ435-INDEX($BE435:$BL435,1,$J$25)&lt;0.5,0,AQ435-INDEX($BE435:$BL435,1,$J$25))</f>
        <v>0</v>
      </c>
      <c r="F435" s="26">
        <f>IF(AR435-INDEX($BE435:$BL435,1,$J$26)&lt;0.5,0,AR435-INDEX($BE435:$BL435,1,$J$26))</f>
        <v>0</v>
      </c>
      <c r="G435" s="26">
        <f>IF(AS435-INDEX($BE435:$BL435,1,$J$27)&lt;0.5,0,AS435-INDEX($BE435:$BL435,1,$J$27))</f>
        <v>0</v>
      </c>
      <c r="H435" s="26">
        <f>IF(AT435-INDEX($BE435:$BL435,1,$J$28)&lt;0.5,0,AT435-INDEX($BE435:$BL435,1,$J$28))</f>
        <v>0</v>
      </c>
      <c r="I435" s="26">
        <f>IF(AU435-INDEX($BE435:$BL435,1,$J$29)&lt;0.5,0,AU435-INDEX($BE435:$BL435,1,$J$29))</f>
        <v>0</v>
      </c>
      <c r="J435" s="13">
        <f>SUM(B435:I435)</f>
        <v>0</v>
      </c>
      <c r="K435" s="26">
        <f>SUM(O435:V435)</f>
        <v>0</v>
      </c>
      <c r="L435" s="26">
        <f>SUM(W435:AD435)+SUM(BE435:BL435)</f>
        <v>0</v>
      </c>
      <c r="M435" s="26">
        <f>J434</f>
        <v>0</v>
      </c>
      <c r="N435" s="27">
        <f>IF(M435&gt;0,1,0)</f>
        <v>0</v>
      </c>
      <c r="O435" s="26">
        <f>B434*$B$12/1200</f>
        <v>0</v>
      </c>
      <c r="P435" s="26">
        <f>C434*$C$12/1200</f>
        <v>0</v>
      </c>
      <c r="Q435" s="26">
        <f>D434*$D$12/1200</f>
        <v>0</v>
      </c>
      <c r="R435" s="26">
        <f>E434*$E$12/1200</f>
        <v>0</v>
      </c>
      <c r="S435" s="26">
        <f>F434*$F$12/1200</f>
        <v>0</v>
      </c>
      <c r="T435" s="26">
        <f>G434*$G$12/1200</f>
        <v>0</v>
      </c>
      <c r="U435" s="26">
        <f>H434*$H$12/1200</f>
        <v>0</v>
      </c>
      <c r="V435" s="26">
        <f>I434*$I$12/1200</f>
        <v>0</v>
      </c>
      <c r="W435" s="26">
        <f>IF(B434&gt;0,MIN($B$13,B434+O435,AE435),0)</f>
        <v>0</v>
      </c>
      <c r="X435" s="26">
        <f>IF(C434&gt;0,MIN($C$13,C434+P435,AF435),0)</f>
        <v>0</v>
      </c>
      <c r="Y435" s="26">
        <f>IF(D434&gt;0,MIN($D$13,D434+Q435,AG435),0)</f>
        <v>0</v>
      </c>
      <c r="Z435" s="26">
        <f>IF(E434&gt;0,MIN($E$13,E434+R435,AH435),0)</f>
        <v>0</v>
      </c>
      <c r="AA435" s="26">
        <f>IF(F434&gt;0,MIN($F$13,F434+S435,AI435),0)</f>
        <v>0</v>
      </c>
      <c r="AB435" s="26">
        <f>IF(G434&gt;0,MIN($G$13,G434+T435,AJ435),0)</f>
        <v>0</v>
      </c>
      <c r="AC435" s="26">
        <f>IF(H434&gt;0,MIN($H$13,H434+U435,AK435),0)</f>
        <v>0</v>
      </c>
      <c r="AD435" s="26">
        <f>IF(I434&gt;0,MIN($I$13,I434+V435,AL435),0)</f>
        <v>0</v>
      </c>
      <c r="AE435" s="26">
        <f>$B$19</f>
        <v>795</v>
      </c>
      <c r="AF435" s="26">
        <f>AE435-W435</f>
        <v>795</v>
      </c>
      <c r="AG435" s="26">
        <f>AF435-X435</f>
        <v>795</v>
      </c>
      <c r="AH435" s="26">
        <f>AG435-Y435</f>
        <v>795</v>
      </c>
      <c r="AI435" s="26">
        <f>AH435-Z435</f>
        <v>795</v>
      </c>
      <c r="AJ435" s="26">
        <f>AI435-AA435</f>
        <v>795</v>
      </c>
      <c r="AK435" s="26">
        <f>AJ435-AB435</f>
        <v>795</v>
      </c>
      <c r="AL435" s="26">
        <f>AK435-AC435</f>
        <v>795</v>
      </c>
      <c r="AM435" s="26">
        <f>AL435-AD435</f>
        <v>795</v>
      </c>
      <c r="AN435" s="26">
        <f>B434+O435-W435</f>
        <v>0</v>
      </c>
      <c r="AO435" s="26">
        <f>C434+P435-X435</f>
        <v>0</v>
      </c>
      <c r="AP435" s="26">
        <f>D434+Q435-Y435</f>
        <v>0</v>
      </c>
      <c r="AQ435" s="26">
        <f>E434+R435-Z435</f>
        <v>0</v>
      </c>
      <c r="AR435" s="26">
        <f>F434+S435-AA435</f>
        <v>0</v>
      </c>
      <c r="AS435" s="26">
        <f>G434+T435-AB435</f>
        <v>0</v>
      </c>
      <c r="AT435" s="26">
        <f>H434+U435-AC435</f>
        <v>0</v>
      </c>
      <c r="AU435" s="26">
        <f>I434+V435-AD435</f>
        <v>0</v>
      </c>
      <c r="AV435" s="26">
        <f>AM435</f>
        <v>795</v>
      </c>
      <c r="AW435" s="26">
        <f>AV435-BE435</f>
        <v>795</v>
      </c>
      <c r="AX435" s="26">
        <f>AW435-BF435</f>
        <v>795</v>
      </c>
      <c r="AY435" s="26">
        <f>AX435-BG435</f>
        <v>795</v>
      </c>
      <c r="AZ435" s="26">
        <f>AY435-BH435</f>
        <v>795</v>
      </c>
      <c r="BA435" s="26">
        <f>AZ435-BI435</f>
        <v>795</v>
      </c>
      <c r="BB435" s="26">
        <f>BA435-BJ435</f>
        <v>795</v>
      </c>
      <c r="BC435" s="26">
        <f>BB435-BK435</f>
        <v>795</v>
      </c>
      <c r="BD435" s="26">
        <f>BC435-BL435</f>
        <v>795</v>
      </c>
      <c r="BE435" s="26">
        <f>IF(AV435&gt;0.005,MIN(AV435,INDEX($AN435:$AU435,1,B$32)),0)</f>
        <v>0</v>
      </c>
      <c r="BF435" s="26">
        <f>IF(AW435&gt;0.005,MIN(AW435,INDEX($AN435:$AU435,1,C$32)),0)</f>
        <v>0</v>
      </c>
      <c r="BG435" s="26">
        <f>IF(AX435&gt;0.005,MIN(AX435,INDEX($AN435:$AU435,1,D$32)),0)</f>
        <v>0</v>
      </c>
      <c r="BH435" s="26">
        <f>IF(AY435&gt;0.005,MIN(AY435,INDEX($AN435:$AU435,1,E$32)),0)</f>
        <v>0</v>
      </c>
      <c r="BI435" s="26">
        <f>IF(AZ435&gt;0.005,MIN(AZ435,INDEX($AN435:$AU435,1,F$32)),0)</f>
        <v>0</v>
      </c>
      <c r="BJ435" s="26">
        <f>IF(BA435&gt;0.005,MIN(BA435,INDEX($AN435:$AU435,1,G$32)),0)</f>
        <v>0</v>
      </c>
      <c r="BK435" s="26">
        <f>IF(BB435&gt;0.005,MIN(BB435,INDEX($AN435:$AU435,1,H$32)),0)</f>
        <v>0</v>
      </c>
      <c r="BL435" s="26">
        <f>IF(BC435&gt;0.005,MIN(BC435,INDEX($AN435:$AU435,1,I$32)),0)</f>
        <v>0</v>
      </c>
      <c r="BM435" s="27">
        <f>IF(M435-J435&gt;0.005,1,0)</f>
        <v>0</v>
      </c>
    </row>
    <row r="436">
      <c r="A436" s="14" t="n">
        <v>400</v>
      </c>
      <c r="B436" s="26">
        <f>IF(AN436-INDEX($BE436:$BL436,1,$J$22)&lt;0.5,0,AN436-INDEX($BE436:$BL436,1,$J$22))</f>
        <v>0</v>
      </c>
      <c r="C436" s="26">
        <f>IF(AO436-INDEX($BE436:$BL436,1,$J$23)&lt;0.5,0,AO436-INDEX($BE436:$BL436,1,$J$23))</f>
        <v>0</v>
      </c>
      <c r="D436" s="26">
        <f>IF(AP436-INDEX($BE436:$BL436,1,$J$24)&lt;0.5,0,AP436-INDEX($BE436:$BL436,1,$J$24))</f>
        <v>0</v>
      </c>
      <c r="E436" s="26">
        <f>IF(AQ436-INDEX($BE436:$BL436,1,$J$25)&lt;0.5,0,AQ436-INDEX($BE436:$BL436,1,$J$25))</f>
        <v>0</v>
      </c>
      <c r="F436" s="26">
        <f>IF(AR436-INDEX($BE436:$BL436,1,$J$26)&lt;0.5,0,AR436-INDEX($BE436:$BL436,1,$J$26))</f>
        <v>0</v>
      </c>
      <c r="G436" s="26">
        <f>IF(AS436-INDEX($BE436:$BL436,1,$J$27)&lt;0.5,0,AS436-INDEX($BE436:$BL436,1,$J$27))</f>
        <v>0</v>
      </c>
      <c r="H436" s="26">
        <f>IF(AT436-INDEX($BE436:$BL436,1,$J$28)&lt;0.5,0,AT436-INDEX($BE436:$BL436,1,$J$28))</f>
        <v>0</v>
      </c>
      <c r="I436" s="26">
        <f>IF(AU436-INDEX($BE436:$BL436,1,$J$29)&lt;0.5,0,AU436-INDEX($BE436:$BL436,1,$J$29))</f>
        <v>0</v>
      </c>
      <c r="J436" s="13">
        <f>SUM(B436:I436)</f>
        <v>0</v>
      </c>
      <c r="K436" s="26">
        <f>SUM(O436:V436)</f>
        <v>0</v>
      </c>
      <c r="L436" s="26">
        <f>SUM(W436:AD436)+SUM(BE436:BL436)</f>
        <v>0</v>
      </c>
      <c r="M436" s="26">
        <f>J435</f>
        <v>0</v>
      </c>
      <c r="N436" s="27">
        <f>IF(M436&gt;0,1,0)</f>
        <v>0</v>
      </c>
      <c r="O436" s="26">
        <f>B435*$B$12/1200</f>
        <v>0</v>
      </c>
      <c r="P436" s="26">
        <f>C435*$C$12/1200</f>
        <v>0</v>
      </c>
      <c r="Q436" s="26">
        <f>D435*$D$12/1200</f>
        <v>0</v>
      </c>
      <c r="R436" s="26">
        <f>E435*$E$12/1200</f>
        <v>0</v>
      </c>
      <c r="S436" s="26">
        <f>F435*$F$12/1200</f>
        <v>0</v>
      </c>
      <c r="T436" s="26">
        <f>G435*$G$12/1200</f>
        <v>0</v>
      </c>
      <c r="U436" s="26">
        <f>H435*$H$12/1200</f>
        <v>0</v>
      </c>
      <c r="V436" s="26">
        <f>I435*$I$12/1200</f>
        <v>0</v>
      </c>
      <c r="W436" s="26">
        <f>IF(B435&gt;0,MIN($B$13,B435+O436,AE436),0)</f>
        <v>0</v>
      </c>
      <c r="X436" s="26">
        <f>IF(C435&gt;0,MIN($C$13,C435+P436,AF436),0)</f>
        <v>0</v>
      </c>
      <c r="Y436" s="26">
        <f>IF(D435&gt;0,MIN($D$13,D435+Q436,AG436),0)</f>
        <v>0</v>
      </c>
      <c r="Z436" s="26">
        <f>IF(E435&gt;0,MIN($E$13,E435+R436,AH436),0)</f>
        <v>0</v>
      </c>
      <c r="AA436" s="26">
        <f>IF(F435&gt;0,MIN($F$13,F435+S436,AI436),0)</f>
        <v>0</v>
      </c>
      <c r="AB436" s="26">
        <f>IF(G435&gt;0,MIN($G$13,G435+T436,AJ436),0)</f>
        <v>0</v>
      </c>
      <c r="AC436" s="26">
        <f>IF(H435&gt;0,MIN($H$13,H435+U436,AK436),0)</f>
        <v>0</v>
      </c>
      <c r="AD436" s="26">
        <f>IF(I435&gt;0,MIN($I$13,I435+V436,AL436),0)</f>
        <v>0</v>
      </c>
      <c r="AE436" s="26">
        <f>$B$19</f>
        <v>795</v>
      </c>
      <c r="AF436" s="26">
        <f>AE436-W436</f>
        <v>795</v>
      </c>
      <c r="AG436" s="26">
        <f>AF436-X436</f>
        <v>795</v>
      </c>
      <c r="AH436" s="26">
        <f>AG436-Y436</f>
        <v>795</v>
      </c>
      <c r="AI436" s="26">
        <f>AH436-Z436</f>
        <v>795</v>
      </c>
      <c r="AJ436" s="26">
        <f>AI436-AA436</f>
        <v>795</v>
      </c>
      <c r="AK436" s="26">
        <f>AJ436-AB436</f>
        <v>795</v>
      </c>
      <c r="AL436" s="26">
        <f>AK436-AC436</f>
        <v>795</v>
      </c>
      <c r="AM436" s="26">
        <f>AL436-AD436</f>
        <v>795</v>
      </c>
      <c r="AN436" s="26">
        <f>B435+O436-W436</f>
        <v>0</v>
      </c>
      <c r="AO436" s="26">
        <f>C435+P436-X436</f>
        <v>0</v>
      </c>
      <c r="AP436" s="26">
        <f>D435+Q436-Y436</f>
        <v>0</v>
      </c>
      <c r="AQ436" s="26">
        <f>E435+R436-Z436</f>
        <v>0</v>
      </c>
      <c r="AR436" s="26">
        <f>F435+S436-AA436</f>
        <v>0</v>
      </c>
      <c r="AS436" s="26">
        <f>G435+T436-AB436</f>
        <v>0</v>
      </c>
      <c r="AT436" s="26">
        <f>H435+U436-AC436</f>
        <v>0</v>
      </c>
      <c r="AU436" s="26">
        <f>I435+V436-AD436</f>
        <v>0</v>
      </c>
      <c r="AV436" s="26">
        <f>AM436</f>
        <v>795</v>
      </c>
      <c r="AW436" s="26">
        <f>AV436-BE436</f>
        <v>795</v>
      </c>
      <c r="AX436" s="26">
        <f>AW436-BF436</f>
        <v>795</v>
      </c>
      <c r="AY436" s="26">
        <f>AX436-BG436</f>
        <v>795</v>
      </c>
      <c r="AZ436" s="26">
        <f>AY436-BH436</f>
        <v>795</v>
      </c>
      <c r="BA436" s="26">
        <f>AZ436-BI436</f>
        <v>795</v>
      </c>
      <c r="BB436" s="26">
        <f>BA436-BJ436</f>
        <v>795</v>
      </c>
      <c r="BC436" s="26">
        <f>BB436-BK436</f>
        <v>795</v>
      </c>
      <c r="BD436" s="26">
        <f>BC436-BL436</f>
        <v>795</v>
      </c>
      <c r="BE436" s="26">
        <f>IF(AV436&gt;0.005,MIN(AV436,INDEX($AN436:$AU436,1,B$32)),0)</f>
        <v>0</v>
      </c>
      <c r="BF436" s="26">
        <f>IF(AW436&gt;0.005,MIN(AW436,INDEX($AN436:$AU436,1,C$32)),0)</f>
        <v>0</v>
      </c>
      <c r="BG436" s="26">
        <f>IF(AX436&gt;0.005,MIN(AX436,INDEX($AN436:$AU436,1,D$32)),0)</f>
        <v>0</v>
      </c>
      <c r="BH436" s="26">
        <f>IF(AY436&gt;0.005,MIN(AY436,INDEX($AN436:$AU436,1,E$32)),0)</f>
        <v>0</v>
      </c>
      <c r="BI436" s="26">
        <f>IF(AZ436&gt;0.005,MIN(AZ436,INDEX($AN436:$AU436,1,F$32)),0)</f>
        <v>0</v>
      </c>
      <c r="BJ436" s="26">
        <f>IF(BA436&gt;0.005,MIN(BA436,INDEX($AN436:$AU436,1,G$32)),0)</f>
        <v>0</v>
      </c>
      <c r="BK436" s="26">
        <f>IF(BB436&gt;0.005,MIN(BB436,INDEX($AN436:$AU436,1,H$32)),0)</f>
        <v>0</v>
      </c>
      <c r="BL436" s="26">
        <f>IF(BC436&gt;0.005,MIN(BC436,INDEX($AN436:$AU436,1,I$32)),0)</f>
        <v>0</v>
      </c>
      <c r="BM436" s="27">
        <f>IF(M436-J436&gt;0.005,1,0)</f>
        <v>0</v>
      </c>
    </row>
    <row r="437">
      <c r="A437" s="14" t="n">
        <v>401</v>
      </c>
      <c r="B437" s="26">
        <f>IF(AN437-INDEX($BE437:$BL437,1,$J$22)&lt;0.5,0,AN437-INDEX($BE437:$BL437,1,$J$22))</f>
        <v>0</v>
      </c>
      <c r="C437" s="26">
        <f>IF(AO437-INDEX($BE437:$BL437,1,$J$23)&lt;0.5,0,AO437-INDEX($BE437:$BL437,1,$J$23))</f>
        <v>0</v>
      </c>
      <c r="D437" s="26">
        <f>IF(AP437-INDEX($BE437:$BL437,1,$J$24)&lt;0.5,0,AP437-INDEX($BE437:$BL437,1,$J$24))</f>
        <v>0</v>
      </c>
      <c r="E437" s="26">
        <f>IF(AQ437-INDEX($BE437:$BL437,1,$J$25)&lt;0.5,0,AQ437-INDEX($BE437:$BL437,1,$J$25))</f>
        <v>0</v>
      </c>
      <c r="F437" s="26">
        <f>IF(AR437-INDEX($BE437:$BL437,1,$J$26)&lt;0.5,0,AR437-INDEX($BE437:$BL437,1,$J$26))</f>
        <v>0</v>
      </c>
      <c r="G437" s="26">
        <f>IF(AS437-INDEX($BE437:$BL437,1,$J$27)&lt;0.5,0,AS437-INDEX($BE437:$BL437,1,$J$27))</f>
        <v>0</v>
      </c>
      <c r="H437" s="26">
        <f>IF(AT437-INDEX($BE437:$BL437,1,$J$28)&lt;0.5,0,AT437-INDEX($BE437:$BL437,1,$J$28))</f>
        <v>0</v>
      </c>
      <c r="I437" s="26">
        <f>IF(AU437-INDEX($BE437:$BL437,1,$J$29)&lt;0.5,0,AU437-INDEX($BE437:$BL437,1,$J$29))</f>
        <v>0</v>
      </c>
      <c r="J437" s="13">
        <f>SUM(B437:I437)</f>
        <v>0</v>
      </c>
      <c r="K437" s="26">
        <f>SUM(O437:V437)</f>
        <v>0</v>
      </c>
      <c r="L437" s="26">
        <f>SUM(W437:AD437)+SUM(BE437:BL437)</f>
        <v>0</v>
      </c>
      <c r="M437" s="26">
        <f>J436</f>
        <v>0</v>
      </c>
      <c r="N437" s="27">
        <f>IF(M437&gt;0,1,0)</f>
        <v>0</v>
      </c>
      <c r="O437" s="26">
        <f>B436*$B$12/1200</f>
        <v>0</v>
      </c>
      <c r="P437" s="26">
        <f>C436*$C$12/1200</f>
        <v>0</v>
      </c>
      <c r="Q437" s="26">
        <f>D436*$D$12/1200</f>
        <v>0</v>
      </c>
      <c r="R437" s="26">
        <f>E436*$E$12/1200</f>
        <v>0</v>
      </c>
      <c r="S437" s="26">
        <f>F436*$F$12/1200</f>
        <v>0</v>
      </c>
      <c r="T437" s="26">
        <f>G436*$G$12/1200</f>
        <v>0</v>
      </c>
      <c r="U437" s="26">
        <f>H436*$H$12/1200</f>
        <v>0</v>
      </c>
      <c r="V437" s="26">
        <f>I436*$I$12/1200</f>
        <v>0</v>
      </c>
      <c r="W437" s="26">
        <f>IF(B436&gt;0,MIN($B$13,B436+O437,AE437),0)</f>
        <v>0</v>
      </c>
      <c r="X437" s="26">
        <f>IF(C436&gt;0,MIN($C$13,C436+P437,AF437),0)</f>
        <v>0</v>
      </c>
      <c r="Y437" s="26">
        <f>IF(D436&gt;0,MIN($D$13,D436+Q437,AG437),0)</f>
        <v>0</v>
      </c>
      <c r="Z437" s="26">
        <f>IF(E436&gt;0,MIN($E$13,E436+R437,AH437),0)</f>
        <v>0</v>
      </c>
      <c r="AA437" s="26">
        <f>IF(F436&gt;0,MIN($F$13,F436+S437,AI437),0)</f>
        <v>0</v>
      </c>
      <c r="AB437" s="26">
        <f>IF(G436&gt;0,MIN($G$13,G436+T437,AJ437),0)</f>
        <v>0</v>
      </c>
      <c r="AC437" s="26">
        <f>IF(H436&gt;0,MIN($H$13,H436+U437,AK437),0)</f>
        <v>0</v>
      </c>
      <c r="AD437" s="26">
        <f>IF(I436&gt;0,MIN($I$13,I436+V437,AL437),0)</f>
        <v>0</v>
      </c>
      <c r="AE437" s="26">
        <f>$B$19</f>
        <v>795</v>
      </c>
      <c r="AF437" s="26">
        <f>AE437-W437</f>
        <v>795</v>
      </c>
      <c r="AG437" s="26">
        <f>AF437-X437</f>
        <v>795</v>
      </c>
      <c r="AH437" s="26">
        <f>AG437-Y437</f>
        <v>795</v>
      </c>
      <c r="AI437" s="26">
        <f>AH437-Z437</f>
        <v>795</v>
      </c>
      <c r="AJ437" s="26">
        <f>AI437-AA437</f>
        <v>795</v>
      </c>
      <c r="AK437" s="26">
        <f>AJ437-AB437</f>
        <v>795</v>
      </c>
      <c r="AL437" s="26">
        <f>AK437-AC437</f>
        <v>795</v>
      </c>
      <c r="AM437" s="26">
        <f>AL437-AD437</f>
        <v>795</v>
      </c>
      <c r="AN437" s="26">
        <f>B436+O437-W437</f>
        <v>0</v>
      </c>
      <c r="AO437" s="26">
        <f>C436+P437-X437</f>
        <v>0</v>
      </c>
      <c r="AP437" s="26">
        <f>D436+Q437-Y437</f>
        <v>0</v>
      </c>
      <c r="AQ437" s="26">
        <f>E436+R437-Z437</f>
        <v>0</v>
      </c>
      <c r="AR437" s="26">
        <f>F436+S437-AA437</f>
        <v>0</v>
      </c>
      <c r="AS437" s="26">
        <f>G436+T437-AB437</f>
        <v>0</v>
      </c>
      <c r="AT437" s="26">
        <f>H436+U437-AC437</f>
        <v>0</v>
      </c>
      <c r="AU437" s="26">
        <f>I436+V437-AD437</f>
        <v>0</v>
      </c>
      <c r="AV437" s="26">
        <f>AM437</f>
        <v>795</v>
      </c>
      <c r="AW437" s="26">
        <f>AV437-BE437</f>
        <v>795</v>
      </c>
      <c r="AX437" s="26">
        <f>AW437-BF437</f>
        <v>795</v>
      </c>
      <c r="AY437" s="26">
        <f>AX437-BG437</f>
        <v>795</v>
      </c>
      <c r="AZ437" s="26">
        <f>AY437-BH437</f>
        <v>795</v>
      </c>
      <c r="BA437" s="26">
        <f>AZ437-BI437</f>
        <v>795</v>
      </c>
      <c r="BB437" s="26">
        <f>BA437-BJ437</f>
        <v>795</v>
      </c>
      <c r="BC437" s="26">
        <f>BB437-BK437</f>
        <v>795</v>
      </c>
      <c r="BD437" s="26">
        <f>BC437-BL437</f>
        <v>795</v>
      </c>
      <c r="BE437" s="26">
        <f>IF(AV437&gt;0.005,MIN(AV437,INDEX($AN437:$AU437,1,B$32)),0)</f>
        <v>0</v>
      </c>
      <c r="BF437" s="26">
        <f>IF(AW437&gt;0.005,MIN(AW437,INDEX($AN437:$AU437,1,C$32)),0)</f>
        <v>0</v>
      </c>
      <c r="BG437" s="26">
        <f>IF(AX437&gt;0.005,MIN(AX437,INDEX($AN437:$AU437,1,D$32)),0)</f>
        <v>0</v>
      </c>
      <c r="BH437" s="26">
        <f>IF(AY437&gt;0.005,MIN(AY437,INDEX($AN437:$AU437,1,E$32)),0)</f>
        <v>0</v>
      </c>
      <c r="BI437" s="26">
        <f>IF(AZ437&gt;0.005,MIN(AZ437,INDEX($AN437:$AU437,1,F$32)),0)</f>
        <v>0</v>
      </c>
      <c r="BJ437" s="26">
        <f>IF(BA437&gt;0.005,MIN(BA437,INDEX($AN437:$AU437,1,G$32)),0)</f>
        <v>0</v>
      </c>
      <c r="BK437" s="26">
        <f>IF(BB437&gt;0.005,MIN(BB437,INDEX($AN437:$AU437,1,H$32)),0)</f>
        <v>0</v>
      </c>
      <c r="BL437" s="26">
        <f>IF(BC437&gt;0.005,MIN(BC437,INDEX($AN437:$AU437,1,I$32)),0)</f>
        <v>0</v>
      </c>
      <c r="BM437" s="27">
        <f>IF(M437-J437&gt;0.005,1,0)</f>
        <v>0</v>
      </c>
    </row>
    <row r="438">
      <c r="A438" s="14" t="n">
        <v>402</v>
      </c>
      <c r="B438" s="26">
        <f>IF(AN438-INDEX($BE438:$BL438,1,$J$22)&lt;0.5,0,AN438-INDEX($BE438:$BL438,1,$J$22))</f>
        <v>0</v>
      </c>
      <c r="C438" s="26">
        <f>IF(AO438-INDEX($BE438:$BL438,1,$J$23)&lt;0.5,0,AO438-INDEX($BE438:$BL438,1,$J$23))</f>
        <v>0</v>
      </c>
      <c r="D438" s="26">
        <f>IF(AP438-INDEX($BE438:$BL438,1,$J$24)&lt;0.5,0,AP438-INDEX($BE438:$BL438,1,$J$24))</f>
        <v>0</v>
      </c>
      <c r="E438" s="26">
        <f>IF(AQ438-INDEX($BE438:$BL438,1,$J$25)&lt;0.5,0,AQ438-INDEX($BE438:$BL438,1,$J$25))</f>
        <v>0</v>
      </c>
      <c r="F438" s="26">
        <f>IF(AR438-INDEX($BE438:$BL438,1,$J$26)&lt;0.5,0,AR438-INDEX($BE438:$BL438,1,$J$26))</f>
        <v>0</v>
      </c>
      <c r="G438" s="26">
        <f>IF(AS438-INDEX($BE438:$BL438,1,$J$27)&lt;0.5,0,AS438-INDEX($BE438:$BL438,1,$J$27))</f>
        <v>0</v>
      </c>
      <c r="H438" s="26">
        <f>IF(AT438-INDEX($BE438:$BL438,1,$J$28)&lt;0.5,0,AT438-INDEX($BE438:$BL438,1,$J$28))</f>
        <v>0</v>
      </c>
      <c r="I438" s="26">
        <f>IF(AU438-INDEX($BE438:$BL438,1,$J$29)&lt;0.5,0,AU438-INDEX($BE438:$BL438,1,$J$29))</f>
        <v>0</v>
      </c>
      <c r="J438" s="13">
        <f>SUM(B438:I438)</f>
        <v>0</v>
      </c>
      <c r="K438" s="26">
        <f>SUM(O438:V438)</f>
        <v>0</v>
      </c>
      <c r="L438" s="26">
        <f>SUM(W438:AD438)+SUM(BE438:BL438)</f>
        <v>0</v>
      </c>
      <c r="M438" s="26">
        <f>J437</f>
        <v>0</v>
      </c>
      <c r="N438" s="27">
        <f>IF(M438&gt;0,1,0)</f>
        <v>0</v>
      </c>
      <c r="O438" s="26">
        <f>B437*$B$12/1200</f>
        <v>0</v>
      </c>
      <c r="P438" s="26">
        <f>C437*$C$12/1200</f>
        <v>0</v>
      </c>
      <c r="Q438" s="26">
        <f>D437*$D$12/1200</f>
        <v>0</v>
      </c>
      <c r="R438" s="26">
        <f>E437*$E$12/1200</f>
        <v>0</v>
      </c>
      <c r="S438" s="26">
        <f>F437*$F$12/1200</f>
        <v>0</v>
      </c>
      <c r="T438" s="26">
        <f>G437*$G$12/1200</f>
        <v>0</v>
      </c>
      <c r="U438" s="26">
        <f>H437*$H$12/1200</f>
        <v>0</v>
      </c>
      <c r="V438" s="26">
        <f>I437*$I$12/1200</f>
        <v>0</v>
      </c>
      <c r="W438" s="26">
        <f>IF(B437&gt;0,MIN($B$13,B437+O438,AE438),0)</f>
        <v>0</v>
      </c>
      <c r="X438" s="26">
        <f>IF(C437&gt;0,MIN($C$13,C437+P438,AF438),0)</f>
        <v>0</v>
      </c>
      <c r="Y438" s="26">
        <f>IF(D437&gt;0,MIN($D$13,D437+Q438,AG438),0)</f>
        <v>0</v>
      </c>
      <c r="Z438" s="26">
        <f>IF(E437&gt;0,MIN($E$13,E437+R438,AH438),0)</f>
        <v>0</v>
      </c>
      <c r="AA438" s="26">
        <f>IF(F437&gt;0,MIN($F$13,F437+S438,AI438),0)</f>
        <v>0</v>
      </c>
      <c r="AB438" s="26">
        <f>IF(G437&gt;0,MIN($G$13,G437+T438,AJ438),0)</f>
        <v>0</v>
      </c>
      <c r="AC438" s="26">
        <f>IF(H437&gt;0,MIN($H$13,H437+U438,AK438),0)</f>
        <v>0</v>
      </c>
      <c r="AD438" s="26">
        <f>IF(I437&gt;0,MIN($I$13,I437+V438,AL438),0)</f>
        <v>0</v>
      </c>
      <c r="AE438" s="26">
        <f>$B$19</f>
        <v>795</v>
      </c>
      <c r="AF438" s="26">
        <f>AE438-W438</f>
        <v>795</v>
      </c>
      <c r="AG438" s="26">
        <f>AF438-X438</f>
        <v>795</v>
      </c>
      <c r="AH438" s="26">
        <f>AG438-Y438</f>
        <v>795</v>
      </c>
      <c r="AI438" s="26">
        <f>AH438-Z438</f>
        <v>795</v>
      </c>
      <c r="AJ438" s="26">
        <f>AI438-AA438</f>
        <v>795</v>
      </c>
      <c r="AK438" s="26">
        <f>AJ438-AB438</f>
        <v>795</v>
      </c>
      <c r="AL438" s="26">
        <f>AK438-AC438</f>
        <v>795</v>
      </c>
      <c r="AM438" s="26">
        <f>AL438-AD438</f>
        <v>795</v>
      </c>
      <c r="AN438" s="26">
        <f>B437+O438-W438</f>
        <v>0</v>
      </c>
      <c r="AO438" s="26">
        <f>C437+P438-X438</f>
        <v>0</v>
      </c>
      <c r="AP438" s="26">
        <f>D437+Q438-Y438</f>
        <v>0</v>
      </c>
      <c r="AQ438" s="26">
        <f>E437+R438-Z438</f>
        <v>0</v>
      </c>
      <c r="AR438" s="26">
        <f>F437+S438-AA438</f>
        <v>0</v>
      </c>
      <c r="AS438" s="26">
        <f>G437+T438-AB438</f>
        <v>0</v>
      </c>
      <c r="AT438" s="26">
        <f>H437+U438-AC438</f>
        <v>0</v>
      </c>
      <c r="AU438" s="26">
        <f>I437+V438-AD438</f>
        <v>0</v>
      </c>
      <c r="AV438" s="26">
        <f>AM438</f>
        <v>795</v>
      </c>
      <c r="AW438" s="26">
        <f>AV438-BE438</f>
        <v>795</v>
      </c>
      <c r="AX438" s="26">
        <f>AW438-BF438</f>
        <v>795</v>
      </c>
      <c r="AY438" s="26">
        <f>AX438-BG438</f>
        <v>795</v>
      </c>
      <c r="AZ438" s="26">
        <f>AY438-BH438</f>
        <v>795</v>
      </c>
      <c r="BA438" s="26">
        <f>AZ438-BI438</f>
        <v>795</v>
      </c>
      <c r="BB438" s="26">
        <f>BA438-BJ438</f>
        <v>795</v>
      </c>
      <c r="BC438" s="26">
        <f>BB438-BK438</f>
        <v>795</v>
      </c>
      <c r="BD438" s="26">
        <f>BC438-BL438</f>
        <v>795</v>
      </c>
      <c r="BE438" s="26">
        <f>IF(AV438&gt;0.005,MIN(AV438,INDEX($AN438:$AU438,1,B$32)),0)</f>
        <v>0</v>
      </c>
      <c r="BF438" s="26">
        <f>IF(AW438&gt;0.005,MIN(AW438,INDEX($AN438:$AU438,1,C$32)),0)</f>
        <v>0</v>
      </c>
      <c r="BG438" s="26">
        <f>IF(AX438&gt;0.005,MIN(AX438,INDEX($AN438:$AU438,1,D$32)),0)</f>
        <v>0</v>
      </c>
      <c r="BH438" s="26">
        <f>IF(AY438&gt;0.005,MIN(AY438,INDEX($AN438:$AU438,1,E$32)),0)</f>
        <v>0</v>
      </c>
      <c r="BI438" s="26">
        <f>IF(AZ438&gt;0.005,MIN(AZ438,INDEX($AN438:$AU438,1,F$32)),0)</f>
        <v>0</v>
      </c>
      <c r="BJ438" s="26">
        <f>IF(BA438&gt;0.005,MIN(BA438,INDEX($AN438:$AU438,1,G$32)),0)</f>
        <v>0</v>
      </c>
      <c r="BK438" s="26">
        <f>IF(BB438&gt;0.005,MIN(BB438,INDEX($AN438:$AU438,1,H$32)),0)</f>
        <v>0</v>
      </c>
      <c r="BL438" s="26">
        <f>IF(BC438&gt;0.005,MIN(BC438,INDEX($AN438:$AU438,1,I$32)),0)</f>
        <v>0</v>
      </c>
      <c r="BM438" s="27">
        <f>IF(M438-J438&gt;0.005,1,0)</f>
        <v>0</v>
      </c>
    </row>
    <row r="439">
      <c r="A439" s="14" t="n">
        <v>403</v>
      </c>
      <c r="B439" s="26">
        <f>IF(AN439-INDEX($BE439:$BL439,1,$J$22)&lt;0.5,0,AN439-INDEX($BE439:$BL439,1,$J$22))</f>
        <v>0</v>
      </c>
      <c r="C439" s="26">
        <f>IF(AO439-INDEX($BE439:$BL439,1,$J$23)&lt;0.5,0,AO439-INDEX($BE439:$BL439,1,$J$23))</f>
        <v>0</v>
      </c>
      <c r="D439" s="26">
        <f>IF(AP439-INDEX($BE439:$BL439,1,$J$24)&lt;0.5,0,AP439-INDEX($BE439:$BL439,1,$J$24))</f>
        <v>0</v>
      </c>
      <c r="E439" s="26">
        <f>IF(AQ439-INDEX($BE439:$BL439,1,$J$25)&lt;0.5,0,AQ439-INDEX($BE439:$BL439,1,$J$25))</f>
        <v>0</v>
      </c>
      <c r="F439" s="26">
        <f>IF(AR439-INDEX($BE439:$BL439,1,$J$26)&lt;0.5,0,AR439-INDEX($BE439:$BL439,1,$J$26))</f>
        <v>0</v>
      </c>
      <c r="G439" s="26">
        <f>IF(AS439-INDEX($BE439:$BL439,1,$J$27)&lt;0.5,0,AS439-INDEX($BE439:$BL439,1,$J$27))</f>
        <v>0</v>
      </c>
      <c r="H439" s="26">
        <f>IF(AT439-INDEX($BE439:$BL439,1,$J$28)&lt;0.5,0,AT439-INDEX($BE439:$BL439,1,$J$28))</f>
        <v>0</v>
      </c>
      <c r="I439" s="26">
        <f>IF(AU439-INDEX($BE439:$BL439,1,$J$29)&lt;0.5,0,AU439-INDEX($BE439:$BL439,1,$J$29))</f>
        <v>0</v>
      </c>
      <c r="J439" s="13">
        <f>SUM(B439:I439)</f>
        <v>0</v>
      </c>
      <c r="K439" s="26">
        <f>SUM(O439:V439)</f>
        <v>0</v>
      </c>
      <c r="L439" s="26">
        <f>SUM(W439:AD439)+SUM(BE439:BL439)</f>
        <v>0</v>
      </c>
      <c r="M439" s="26">
        <f>J438</f>
        <v>0</v>
      </c>
      <c r="N439" s="27">
        <f>IF(M439&gt;0,1,0)</f>
        <v>0</v>
      </c>
      <c r="O439" s="26">
        <f>B438*$B$12/1200</f>
        <v>0</v>
      </c>
      <c r="P439" s="26">
        <f>C438*$C$12/1200</f>
        <v>0</v>
      </c>
      <c r="Q439" s="26">
        <f>D438*$D$12/1200</f>
        <v>0</v>
      </c>
      <c r="R439" s="26">
        <f>E438*$E$12/1200</f>
        <v>0</v>
      </c>
      <c r="S439" s="26">
        <f>F438*$F$12/1200</f>
        <v>0</v>
      </c>
      <c r="T439" s="26">
        <f>G438*$G$12/1200</f>
        <v>0</v>
      </c>
      <c r="U439" s="26">
        <f>H438*$H$12/1200</f>
        <v>0</v>
      </c>
      <c r="V439" s="26">
        <f>I438*$I$12/1200</f>
        <v>0</v>
      </c>
      <c r="W439" s="26">
        <f>IF(B438&gt;0,MIN($B$13,B438+O439,AE439),0)</f>
        <v>0</v>
      </c>
      <c r="X439" s="26">
        <f>IF(C438&gt;0,MIN($C$13,C438+P439,AF439),0)</f>
        <v>0</v>
      </c>
      <c r="Y439" s="26">
        <f>IF(D438&gt;0,MIN($D$13,D438+Q439,AG439),0)</f>
        <v>0</v>
      </c>
      <c r="Z439" s="26">
        <f>IF(E438&gt;0,MIN($E$13,E438+R439,AH439),0)</f>
        <v>0</v>
      </c>
      <c r="AA439" s="26">
        <f>IF(F438&gt;0,MIN($F$13,F438+S439,AI439),0)</f>
        <v>0</v>
      </c>
      <c r="AB439" s="26">
        <f>IF(G438&gt;0,MIN($G$13,G438+T439,AJ439),0)</f>
        <v>0</v>
      </c>
      <c r="AC439" s="26">
        <f>IF(H438&gt;0,MIN($H$13,H438+U439,AK439),0)</f>
        <v>0</v>
      </c>
      <c r="AD439" s="26">
        <f>IF(I438&gt;0,MIN($I$13,I438+V439,AL439),0)</f>
        <v>0</v>
      </c>
      <c r="AE439" s="26">
        <f>$B$19</f>
        <v>795</v>
      </c>
      <c r="AF439" s="26">
        <f>AE439-W439</f>
        <v>795</v>
      </c>
      <c r="AG439" s="26">
        <f>AF439-X439</f>
        <v>795</v>
      </c>
      <c r="AH439" s="26">
        <f>AG439-Y439</f>
        <v>795</v>
      </c>
      <c r="AI439" s="26">
        <f>AH439-Z439</f>
        <v>795</v>
      </c>
      <c r="AJ439" s="26">
        <f>AI439-AA439</f>
        <v>795</v>
      </c>
      <c r="AK439" s="26">
        <f>AJ439-AB439</f>
        <v>795</v>
      </c>
      <c r="AL439" s="26">
        <f>AK439-AC439</f>
        <v>795</v>
      </c>
      <c r="AM439" s="26">
        <f>AL439-AD439</f>
        <v>795</v>
      </c>
      <c r="AN439" s="26">
        <f>B438+O439-W439</f>
        <v>0</v>
      </c>
      <c r="AO439" s="26">
        <f>C438+P439-X439</f>
        <v>0</v>
      </c>
      <c r="AP439" s="26">
        <f>D438+Q439-Y439</f>
        <v>0</v>
      </c>
      <c r="AQ439" s="26">
        <f>E438+R439-Z439</f>
        <v>0</v>
      </c>
      <c r="AR439" s="26">
        <f>F438+S439-AA439</f>
        <v>0</v>
      </c>
      <c r="AS439" s="26">
        <f>G438+T439-AB439</f>
        <v>0</v>
      </c>
      <c r="AT439" s="26">
        <f>H438+U439-AC439</f>
        <v>0</v>
      </c>
      <c r="AU439" s="26">
        <f>I438+V439-AD439</f>
        <v>0</v>
      </c>
      <c r="AV439" s="26">
        <f>AM439</f>
        <v>795</v>
      </c>
      <c r="AW439" s="26">
        <f>AV439-BE439</f>
        <v>795</v>
      </c>
      <c r="AX439" s="26">
        <f>AW439-BF439</f>
        <v>795</v>
      </c>
      <c r="AY439" s="26">
        <f>AX439-BG439</f>
        <v>795</v>
      </c>
      <c r="AZ439" s="26">
        <f>AY439-BH439</f>
        <v>795</v>
      </c>
      <c r="BA439" s="26">
        <f>AZ439-BI439</f>
        <v>795</v>
      </c>
      <c r="BB439" s="26">
        <f>BA439-BJ439</f>
        <v>795</v>
      </c>
      <c r="BC439" s="26">
        <f>BB439-BK439</f>
        <v>795</v>
      </c>
      <c r="BD439" s="26">
        <f>BC439-BL439</f>
        <v>795</v>
      </c>
      <c r="BE439" s="26">
        <f>IF(AV439&gt;0.005,MIN(AV439,INDEX($AN439:$AU439,1,B$32)),0)</f>
        <v>0</v>
      </c>
      <c r="BF439" s="26">
        <f>IF(AW439&gt;0.005,MIN(AW439,INDEX($AN439:$AU439,1,C$32)),0)</f>
        <v>0</v>
      </c>
      <c r="BG439" s="26">
        <f>IF(AX439&gt;0.005,MIN(AX439,INDEX($AN439:$AU439,1,D$32)),0)</f>
        <v>0</v>
      </c>
      <c r="BH439" s="26">
        <f>IF(AY439&gt;0.005,MIN(AY439,INDEX($AN439:$AU439,1,E$32)),0)</f>
        <v>0</v>
      </c>
      <c r="BI439" s="26">
        <f>IF(AZ439&gt;0.005,MIN(AZ439,INDEX($AN439:$AU439,1,F$32)),0)</f>
        <v>0</v>
      </c>
      <c r="BJ439" s="26">
        <f>IF(BA439&gt;0.005,MIN(BA439,INDEX($AN439:$AU439,1,G$32)),0)</f>
        <v>0</v>
      </c>
      <c r="BK439" s="26">
        <f>IF(BB439&gt;0.005,MIN(BB439,INDEX($AN439:$AU439,1,H$32)),0)</f>
        <v>0</v>
      </c>
      <c r="BL439" s="26">
        <f>IF(BC439&gt;0.005,MIN(BC439,INDEX($AN439:$AU439,1,I$32)),0)</f>
        <v>0</v>
      </c>
      <c r="BM439" s="27">
        <f>IF(M439-J439&gt;0.005,1,0)</f>
        <v>0</v>
      </c>
    </row>
    <row r="440">
      <c r="A440" s="14" t="n">
        <v>404</v>
      </c>
      <c r="B440" s="26">
        <f>IF(AN440-INDEX($BE440:$BL440,1,$J$22)&lt;0.5,0,AN440-INDEX($BE440:$BL440,1,$J$22))</f>
        <v>0</v>
      </c>
      <c r="C440" s="26">
        <f>IF(AO440-INDEX($BE440:$BL440,1,$J$23)&lt;0.5,0,AO440-INDEX($BE440:$BL440,1,$J$23))</f>
        <v>0</v>
      </c>
      <c r="D440" s="26">
        <f>IF(AP440-INDEX($BE440:$BL440,1,$J$24)&lt;0.5,0,AP440-INDEX($BE440:$BL440,1,$J$24))</f>
        <v>0</v>
      </c>
      <c r="E440" s="26">
        <f>IF(AQ440-INDEX($BE440:$BL440,1,$J$25)&lt;0.5,0,AQ440-INDEX($BE440:$BL440,1,$J$25))</f>
        <v>0</v>
      </c>
      <c r="F440" s="26">
        <f>IF(AR440-INDEX($BE440:$BL440,1,$J$26)&lt;0.5,0,AR440-INDEX($BE440:$BL440,1,$J$26))</f>
        <v>0</v>
      </c>
      <c r="G440" s="26">
        <f>IF(AS440-INDEX($BE440:$BL440,1,$J$27)&lt;0.5,0,AS440-INDEX($BE440:$BL440,1,$J$27))</f>
        <v>0</v>
      </c>
      <c r="H440" s="26">
        <f>IF(AT440-INDEX($BE440:$BL440,1,$J$28)&lt;0.5,0,AT440-INDEX($BE440:$BL440,1,$J$28))</f>
        <v>0</v>
      </c>
      <c r="I440" s="26">
        <f>IF(AU440-INDEX($BE440:$BL440,1,$J$29)&lt;0.5,0,AU440-INDEX($BE440:$BL440,1,$J$29))</f>
        <v>0</v>
      </c>
      <c r="J440" s="13">
        <f>SUM(B440:I440)</f>
        <v>0</v>
      </c>
      <c r="K440" s="26">
        <f>SUM(O440:V440)</f>
        <v>0</v>
      </c>
      <c r="L440" s="26">
        <f>SUM(W440:AD440)+SUM(BE440:BL440)</f>
        <v>0</v>
      </c>
      <c r="M440" s="26">
        <f>J439</f>
        <v>0</v>
      </c>
      <c r="N440" s="27">
        <f>IF(M440&gt;0,1,0)</f>
        <v>0</v>
      </c>
      <c r="O440" s="26">
        <f>B439*$B$12/1200</f>
        <v>0</v>
      </c>
      <c r="P440" s="26">
        <f>C439*$C$12/1200</f>
        <v>0</v>
      </c>
      <c r="Q440" s="26">
        <f>D439*$D$12/1200</f>
        <v>0</v>
      </c>
      <c r="R440" s="26">
        <f>E439*$E$12/1200</f>
        <v>0</v>
      </c>
      <c r="S440" s="26">
        <f>F439*$F$12/1200</f>
        <v>0</v>
      </c>
      <c r="T440" s="26">
        <f>G439*$G$12/1200</f>
        <v>0</v>
      </c>
      <c r="U440" s="26">
        <f>H439*$H$12/1200</f>
        <v>0</v>
      </c>
      <c r="V440" s="26">
        <f>I439*$I$12/1200</f>
        <v>0</v>
      </c>
      <c r="W440" s="26">
        <f>IF(B439&gt;0,MIN($B$13,B439+O440,AE440),0)</f>
        <v>0</v>
      </c>
      <c r="X440" s="26">
        <f>IF(C439&gt;0,MIN($C$13,C439+P440,AF440),0)</f>
        <v>0</v>
      </c>
      <c r="Y440" s="26">
        <f>IF(D439&gt;0,MIN($D$13,D439+Q440,AG440),0)</f>
        <v>0</v>
      </c>
      <c r="Z440" s="26">
        <f>IF(E439&gt;0,MIN($E$13,E439+R440,AH440),0)</f>
        <v>0</v>
      </c>
      <c r="AA440" s="26">
        <f>IF(F439&gt;0,MIN($F$13,F439+S440,AI440),0)</f>
        <v>0</v>
      </c>
      <c r="AB440" s="26">
        <f>IF(G439&gt;0,MIN($G$13,G439+T440,AJ440),0)</f>
        <v>0</v>
      </c>
      <c r="AC440" s="26">
        <f>IF(H439&gt;0,MIN($H$13,H439+U440,AK440),0)</f>
        <v>0</v>
      </c>
      <c r="AD440" s="26">
        <f>IF(I439&gt;0,MIN($I$13,I439+V440,AL440),0)</f>
        <v>0</v>
      </c>
      <c r="AE440" s="26">
        <f>$B$19</f>
        <v>795</v>
      </c>
      <c r="AF440" s="26">
        <f>AE440-W440</f>
        <v>795</v>
      </c>
      <c r="AG440" s="26">
        <f>AF440-X440</f>
        <v>795</v>
      </c>
      <c r="AH440" s="26">
        <f>AG440-Y440</f>
        <v>795</v>
      </c>
      <c r="AI440" s="26">
        <f>AH440-Z440</f>
        <v>795</v>
      </c>
      <c r="AJ440" s="26">
        <f>AI440-AA440</f>
        <v>795</v>
      </c>
      <c r="AK440" s="26">
        <f>AJ440-AB440</f>
        <v>795</v>
      </c>
      <c r="AL440" s="26">
        <f>AK440-AC440</f>
        <v>795</v>
      </c>
      <c r="AM440" s="26">
        <f>AL440-AD440</f>
        <v>795</v>
      </c>
      <c r="AN440" s="26">
        <f>B439+O440-W440</f>
        <v>0</v>
      </c>
      <c r="AO440" s="26">
        <f>C439+P440-X440</f>
        <v>0</v>
      </c>
      <c r="AP440" s="26">
        <f>D439+Q440-Y440</f>
        <v>0</v>
      </c>
      <c r="AQ440" s="26">
        <f>E439+R440-Z440</f>
        <v>0</v>
      </c>
      <c r="AR440" s="26">
        <f>F439+S440-AA440</f>
        <v>0</v>
      </c>
      <c r="AS440" s="26">
        <f>G439+T440-AB440</f>
        <v>0</v>
      </c>
      <c r="AT440" s="26">
        <f>H439+U440-AC440</f>
        <v>0</v>
      </c>
      <c r="AU440" s="26">
        <f>I439+V440-AD440</f>
        <v>0</v>
      </c>
      <c r="AV440" s="26">
        <f>AM440</f>
        <v>795</v>
      </c>
      <c r="AW440" s="26">
        <f>AV440-BE440</f>
        <v>795</v>
      </c>
      <c r="AX440" s="26">
        <f>AW440-BF440</f>
        <v>795</v>
      </c>
      <c r="AY440" s="26">
        <f>AX440-BG440</f>
        <v>795</v>
      </c>
      <c r="AZ440" s="26">
        <f>AY440-BH440</f>
        <v>795</v>
      </c>
      <c r="BA440" s="26">
        <f>AZ440-BI440</f>
        <v>795</v>
      </c>
      <c r="BB440" s="26">
        <f>BA440-BJ440</f>
        <v>795</v>
      </c>
      <c r="BC440" s="26">
        <f>BB440-BK440</f>
        <v>795</v>
      </c>
      <c r="BD440" s="26">
        <f>BC440-BL440</f>
        <v>795</v>
      </c>
      <c r="BE440" s="26">
        <f>IF(AV440&gt;0.005,MIN(AV440,INDEX($AN440:$AU440,1,B$32)),0)</f>
        <v>0</v>
      </c>
      <c r="BF440" s="26">
        <f>IF(AW440&gt;0.005,MIN(AW440,INDEX($AN440:$AU440,1,C$32)),0)</f>
        <v>0</v>
      </c>
      <c r="BG440" s="26">
        <f>IF(AX440&gt;0.005,MIN(AX440,INDEX($AN440:$AU440,1,D$32)),0)</f>
        <v>0</v>
      </c>
      <c r="BH440" s="26">
        <f>IF(AY440&gt;0.005,MIN(AY440,INDEX($AN440:$AU440,1,E$32)),0)</f>
        <v>0</v>
      </c>
      <c r="BI440" s="26">
        <f>IF(AZ440&gt;0.005,MIN(AZ440,INDEX($AN440:$AU440,1,F$32)),0)</f>
        <v>0</v>
      </c>
      <c r="BJ440" s="26">
        <f>IF(BA440&gt;0.005,MIN(BA440,INDEX($AN440:$AU440,1,G$32)),0)</f>
        <v>0</v>
      </c>
      <c r="BK440" s="26">
        <f>IF(BB440&gt;0.005,MIN(BB440,INDEX($AN440:$AU440,1,H$32)),0)</f>
        <v>0</v>
      </c>
      <c r="BL440" s="26">
        <f>IF(BC440&gt;0.005,MIN(BC440,INDEX($AN440:$AU440,1,I$32)),0)</f>
        <v>0</v>
      </c>
      <c r="BM440" s="27">
        <f>IF(M440-J440&gt;0.005,1,0)</f>
        <v>0</v>
      </c>
    </row>
    <row r="441">
      <c r="A441" s="14" t="n">
        <v>405</v>
      </c>
      <c r="B441" s="26">
        <f>IF(AN441-INDEX($BE441:$BL441,1,$J$22)&lt;0.5,0,AN441-INDEX($BE441:$BL441,1,$J$22))</f>
        <v>0</v>
      </c>
      <c r="C441" s="26">
        <f>IF(AO441-INDEX($BE441:$BL441,1,$J$23)&lt;0.5,0,AO441-INDEX($BE441:$BL441,1,$J$23))</f>
        <v>0</v>
      </c>
      <c r="D441" s="26">
        <f>IF(AP441-INDEX($BE441:$BL441,1,$J$24)&lt;0.5,0,AP441-INDEX($BE441:$BL441,1,$J$24))</f>
        <v>0</v>
      </c>
      <c r="E441" s="26">
        <f>IF(AQ441-INDEX($BE441:$BL441,1,$J$25)&lt;0.5,0,AQ441-INDEX($BE441:$BL441,1,$J$25))</f>
        <v>0</v>
      </c>
      <c r="F441" s="26">
        <f>IF(AR441-INDEX($BE441:$BL441,1,$J$26)&lt;0.5,0,AR441-INDEX($BE441:$BL441,1,$J$26))</f>
        <v>0</v>
      </c>
      <c r="G441" s="26">
        <f>IF(AS441-INDEX($BE441:$BL441,1,$J$27)&lt;0.5,0,AS441-INDEX($BE441:$BL441,1,$J$27))</f>
        <v>0</v>
      </c>
      <c r="H441" s="26">
        <f>IF(AT441-INDEX($BE441:$BL441,1,$J$28)&lt;0.5,0,AT441-INDEX($BE441:$BL441,1,$J$28))</f>
        <v>0</v>
      </c>
      <c r="I441" s="26">
        <f>IF(AU441-INDEX($BE441:$BL441,1,$J$29)&lt;0.5,0,AU441-INDEX($BE441:$BL441,1,$J$29))</f>
        <v>0</v>
      </c>
      <c r="J441" s="13">
        <f>SUM(B441:I441)</f>
        <v>0</v>
      </c>
      <c r="K441" s="26">
        <f>SUM(O441:V441)</f>
        <v>0</v>
      </c>
      <c r="L441" s="26">
        <f>SUM(W441:AD441)+SUM(BE441:BL441)</f>
        <v>0</v>
      </c>
      <c r="M441" s="26">
        <f>J440</f>
        <v>0</v>
      </c>
      <c r="N441" s="27">
        <f>IF(M441&gt;0,1,0)</f>
        <v>0</v>
      </c>
      <c r="O441" s="26">
        <f>B440*$B$12/1200</f>
        <v>0</v>
      </c>
      <c r="P441" s="26">
        <f>C440*$C$12/1200</f>
        <v>0</v>
      </c>
      <c r="Q441" s="26">
        <f>D440*$D$12/1200</f>
        <v>0</v>
      </c>
      <c r="R441" s="26">
        <f>E440*$E$12/1200</f>
        <v>0</v>
      </c>
      <c r="S441" s="26">
        <f>F440*$F$12/1200</f>
        <v>0</v>
      </c>
      <c r="T441" s="26">
        <f>G440*$G$12/1200</f>
        <v>0</v>
      </c>
      <c r="U441" s="26">
        <f>H440*$H$12/1200</f>
        <v>0</v>
      </c>
      <c r="V441" s="26">
        <f>I440*$I$12/1200</f>
        <v>0</v>
      </c>
      <c r="W441" s="26">
        <f>IF(B440&gt;0,MIN($B$13,B440+O441,AE441),0)</f>
        <v>0</v>
      </c>
      <c r="X441" s="26">
        <f>IF(C440&gt;0,MIN($C$13,C440+P441,AF441),0)</f>
        <v>0</v>
      </c>
      <c r="Y441" s="26">
        <f>IF(D440&gt;0,MIN($D$13,D440+Q441,AG441),0)</f>
        <v>0</v>
      </c>
      <c r="Z441" s="26">
        <f>IF(E440&gt;0,MIN($E$13,E440+R441,AH441),0)</f>
        <v>0</v>
      </c>
      <c r="AA441" s="26">
        <f>IF(F440&gt;0,MIN($F$13,F440+S441,AI441),0)</f>
        <v>0</v>
      </c>
      <c r="AB441" s="26">
        <f>IF(G440&gt;0,MIN($G$13,G440+T441,AJ441),0)</f>
        <v>0</v>
      </c>
      <c r="AC441" s="26">
        <f>IF(H440&gt;0,MIN($H$13,H440+U441,AK441),0)</f>
        <v>0</v>
      </c>
      <c r="AD441" s="26">
        <f>IF(I440&gt;0,MIN($I$13,I440+V441,AL441),0)</f>
        <v>0</v>
      </c>
      <c r="AE441" s="26">
        <f>$B$19</f>
        <v>795</v>
      </c>
      <c r="AF441" s="26">
        <f>AE441-W441</f>
        <v>795</v>
      </c>
      <c r="AG441" s="26">
        <f>AF441-X441</f>
        <v>795</v>
      </c>
      <c r="AH441" s="26">
        <f>AG441-Y441</f>
        <v>795</v>
      </c>
      <c r="AI441" s="26">
        <f>AH441-Z441</f>
        <v>795</v>
      </c>
      <c r="AJ441" s="26">
        <f>AI441-AA441</f>
        <v>795</v>
      </c>
      <c r="AK441" s="26">
        <f>AJ441-AB441</f>
        <v>795</v>
      </c>
      <c r="AL441" s="26">
        <f>AK441-AC441</f>
        <v>795</v>
      </c>
      <c r="AM441" s="26">
        <f>AL441-AD441</f>
        <v>795</v>
      </c>
      <c r="AN441" s="26">
        <f>B440+O441-W441</f>
        <v>0</v>
      </c>
      <c r="AO441" s="26">
        <f>C440+P441-X441</f>
        <v>0</v>
      </c>
      <c r="AP441" s="26">
        <f>D440+Q441-Y441</f>
        <v>0</v>
      </c>
      <c r="AQ441" s="26">
        <f>E440+R441-Z441</f>
        <v>0</v>
      </c>
      <c r="AR441" s="26">
        <f>F440+S441-AA441</f>
        <v>0</v>
      </c>
      <c r="AS441" s="26">
        <f>G440+T441-AB441</f>
        <v>0</v>
      </c>
      <c r="AT441" s="26">
        <f>H440+U441-AC441</f>
        <v>0</v>
      </c>
      <c r="AU441" s="26">
        <f>I440+V441-AD441</f>
        <v>0</v>
      </c>
      <c r="AV441" s="26">
        <f>AM441</f>
        <v>795</v>
      </c>
      <c r="AW441" s="26">
        <f>AV441-BE441</f>
        <v>795</v>
      </c>
      <c r="AX441" s="26">
        <f>AW441-BF441</f>
        <v>795</v>
      </c>
      <c r="AY441" s="26">
        <f>AX441-BG441</f>
        <v>795</v>
      </c>
      <c r="AZ441" s="26">
        <f>AY441-BH441</f>
        <v>795</v>
      </c>
      <c r="BA441" s="26">
        <f>AZ441-BI441</f>
        <v>795</v>
      </c>
      <c r="BB441" s="26">
        <f>BA441-BJ441</f>
        <v>795</v>
      </c>
      <c r="BC441" s="26">
        <f>BB441-BK441</f>
        <v>795</v>
      </c>
      <c r="BD441" s="26">
        <f>BC441-BL441</f>
        <v>795</v>
      </c>
      <c r="BE441" s="26">
        <f>IF(AV441&gt;0.005,MIN(AV441,INDEX($AN441:$AU441,1,B$32)),0)</f>
        <v>0</v>
      </c>
      <c r="BF441" s="26">
        <f>IF(AW441&gt;0.005,MIN(AW441,INDEX($AN441:$AU441,1,C$32)),0)</f>
        <v>0</v>
      </c>
      <c r="BG441" s="26">
        <f>IF(AX441&gt;0.005,MIN(AX441,INDEX($AN441:$AU441,1,D$32)),0)</f>
        <v>0</v>
      </c>
      <c r="BH441" s="26">
        <f>IF(AY441&gt;0.005,MIN(AY441,INDEX($AN441:$AU441,1,E$32)),0)</f>
        <v>0</v>
      </c>
      <c r="BI441" s="26">
        <f>IF(AZ441&gt;0.005,MIN(AZ441,INDEX($AN441:$AU441,1,F$32)),0)</f>
        <v>0</v>
      </c>
      <c r="BJ441" s="26">
        <f>IF(BA441&gt;0.005,MIN(BA441,INDEX($AN441:$AU441,1,G$32)),0)</f>
        <v>0</v>
      </c>
      <c r="BK441" s="26">
        <f>IF(BB441&gt;0.005,MIN(BB441,INDEX($AN441:$AU441,1,H$32)),0)</f>
        <v>0</v>
      </c>
      <c r="BL441" s="26">
        <f>IF(BC441&gt;0.005,MIN(BC441,INDEX($AN441:$AU441,1,I$32)),0)</f>
        <v>0</v>
      </c>
      <c r="BM441" s="27">
        <f>IF(M441-J441&gt;0.005,1,0)</f>
        <v>0</v>
      </c>
    </row>
    <row r="442">
      <c r="A442" s="14" t="n">
        <v>406</v>
      </c>
      <c r="B442" s="26">
        <f>IF(AN442-INDEX($BE442:$BL442,1,$J$22)&lt;0.5,0,AN442-INDEX($BE442:$BL442,1,$J$22))</f>
        <v>0</v>
      </c>
      <c r="C442" s="26">
        <f>IF(AO442-INDEX($BE442:$BL442,1,$J$23)&lt;0.5,0,AO442-INDEX($BE442:$BL442,1,$J$23))</f>
        <v>0</v>
      </c>
      <c r="D442" s="26">
        <f>IF(AP442-INDEX($BE442:$BL442,1,$J$24)&lt;0.5,0,AP442-INDEX($BE442:$BL442,1,$J$24))</f>
        <v>0</v>
      </c>
      <c r="E442" s="26">
        <f>IF(AQ442-INDEX($BE442:$BL442,1,$J$25)&lt;0.5,0,AQ442-INDEX($BE442:$BL442,1,$J$25))</f>
        <v>0</v>
      </c>
      <c r="F442" s="26">
        <f>IF(AR442-INDEX($BE442:$BL442,1,$J$26)&lt;0.5,0,AR442-INDEX($BE442:$BL442,1,$J$26))</f>
        <v>0</v>
      </c>
      <c r="G442" s="26">
        <f>IF(AS442-INDEX($BE442:$BL442,1,$J$27)&lt;0.5,0,AS442-INDEX($BE442:$BL442,1,$J$27))</f>
        <v>0</v>
      </c>
      <c r="H442" s="26">
        <f>IF(AT442-INDEX($BE442:$BL442,1,$J$28)&lt;0.5,0,AT442-INDEX($BE442:$BL442,1,$J$28))</f>
        <v>0</v>
      </c>
      <c r="I442" s="26">
        <f>IF(AU442-INDEX($BE442:$BL442,1,$J$29)&lt;0.5,0,AU442-INDEX($BE442:$BL442,1,$J$29))</f>
        <v>0</v>
      </c>
      <c r="J442" s="13">
        <f>SUM(B442:I442)</f>
        <v>0</v>
      </c>
      <c r="K442" s="26">
        <f>SUM(O442:V442)</f>
        <v>0</v>
      </c>
      <c r="L442" s="26">
        <f>SUM(W442:AD442)+SUM(BE442:BL442)</f>
        <v>0</v>
      </c>
      <c r="M442" s="26">
        <f>J441</f>
        <v>0</v>
      </c>
      <c r="N442" s="27">
        <f>IF(M442&gt;0,1,0)</f>
        <v>0</v>
      </c>
      <c r="O442" s="26">
        <f>B441*$B$12/1200</f>
        <v>0</v>
      </c>
      <c r="P442" s="26">
        <f>C441*$C$12/1200</f>
        <v>0</v>
      </c>
      <c r="Q442" s="26">
        <f>D441*$D$12/1200</f>
        <v>0</v>
      </c>
      <c r="R442" s="26">
        <f>E441*$E$12/1200</f>
        <v>0</v>
      </c>
      <c r="S442" s="26">
        <f>F441*$F$12/1200</f>
        <v>0</v>
      </c>
      <c r="T442" s="26">
        <f>G441*$G$12/1200</f>
        <v>0</v>
      </c>
      <c r="U442" s="26">
        <f>H441*$H$12/1200</f>
        <v>0</v>
      </c>
      <c r="V442" s="26">
        <f>I441*$I$12/1200</f>
        <v>0</v>
      </c>
      <c r="W442" s="26">
        <f>IF(B441&gt;0,MIN($B$13,B441+O442,AE442),0)</f>
        <v>0</v>
      </c>
      <c r="X442" s="26">
        <f>IF(C441&gt;0,MIN($C$13,C441+P442,AF442),0)</f>
        <v>0</v>
      </c>
      <c r="Y442" s="26">
        <f>IF(D441&gt;0,MIN($D$13,D441+Q442,AG442),0)</f>
        <v>0</v>
      </c>
      <c r="Z442" s="26">
        <f>IF(E441&gt;0,MIN($E$13,E441+R442,AH442),0)</f>
        <v>0</v>
      </c>
      <c r="AA442" s="26">
        <f>IF(F441&gt;0,MIN($F$13,F441+S442,AI442),0)</f>
        <v>0</v>
      </c>
      <c r="AB442" s="26">
        <f>IF(G441&gt;0,MIN($G$13,G441+T442,AJ442),0)</f>
        <v>0</v>
      </c>
      <c r="AC442" s="26">
        <f>IF(H441&gt;0,MIN($H$13,H441+U442,AK442),0)</f>
        <v>0</v>
      </c>
      <c r="AD442" s="26">
        <f>IF(I441&gt;0,MIN($I$13,I441+V442,AL442),0)</f>
        <v>0</v>
      </c>
      <c r="AE442" s="26">
        <f>$B$19</f>
        <v>795</v>
      </c>
      <c r="AF442" s="26">
        <f>AE442-W442</f>
        <v>795</v>
      </c>
      <c r="AG442" s="26">
        <f>AF442-X442</f>
        <v>795</v>
      </c>
      <c r="AH442" s="26">
        <f>AG442-Y442</f>
        <v>795</v>
      </c>
      <c r="AI442" s="26">
        <f>AH442-Z442</f>
        <v>795</v>
      </c>
      <c r="AJ442" s="26">
        <f>AI442-AA442</f>
        <v>795</v>
      </c>
      <c r="AK442" s="26">
        <f>AJ442-AB442</f>
        <v>795</v>
      </c>
      <c r="AL442" s="26">
        <f>AK442-AC442</f>
        <v>795</v>
      </c>
      <c r="AM442" s="26">
        <f>AL442-AD442</f>
        <v>795</v>
      </c>
      <c r="AN442" s="26">
        <f>B441+O442-W442</f>
        <v>0</v>
      </c>
      <c r="AO442" s="26">
        <f>C441+P442-X442</f>
        <v>0</v>
      </c>
      <c r="AP442" s="26">
        <f>D441+Q442-Y442</f>
        <v>0</v>
      </c>
      <c r="AQ442" s="26">
        <f>E441+R442-Z442</f>
        <v>0</v>
      </c>
      <c r="AR442" s="26">
        <f>F441+S442-AA442</f>
        <v>0</v>
      </c>
      <c r="AS442" s="26">
        <f>G441+T442-AB442</f>
        <v>0</v>
      </c>
      <c r="AT442" s="26">
        <f>H441+U442-AC442</f>
        <v>0</v>
      </c>
      <c r="AU442" s="26">
        <f>I441+V442-AD442</f>
        <v>0</v>
      </c>
      <c r="AV442" s="26">
        <f>AM442</f>
        <v>795</v>
      </c>
      <c r="AW442" s="26">
        <f>AV442-BE442</f>
        <v>795</v>
      </c>
      <c r="AX442" s="26">
        <f>AW442-BF442</f>
        <v>795</v>
      </c>
      <c r="AY442" s="26">
        <f>AX442-BG442</f>
        <v>795</v>
      </c>
      <c r="AZ442" s="26">
        <f>AY442-BH442</f>
        <v>795</v>
      </c>
      <c r="BA442" s="26">
        <f>AZ442-BI442</f>
        <v>795</v>
      </c>
      <c r="BB442" s="26">
        <f>BA442-BJ442</f>
        <v>795</v>
      </c>
      <c r="BC442" s="26">
        <f>BB442-BK442</f>
        <v>795</v>
      </c>
      <c r="BD442" s="26">
        <f>BC442-BL442</f>
        <v>795</v>
      </c>
      <c r="BE442" s="26">
        <f>IF(AV442&gt;0.005,MIN(AV442,INDEX($AN442:$AU442,1,B$32)),0)</f>
        <v>0</v>
      </c>
      <c r="BF442" s="26">
        <f>IF(AW442&gt;0.005,MIN(AW442,INDEX($AN442:$AU442,1,C$32)),0)</f>
        <v>0</v>
      </c>
      <c r="BG442" s="26">
        <f>IF(AX442&gt;0.005,MIN(AX442,INDEX($AN442:$AU442,1,D$32)),0)</f>
        <v>0</v>
      </c>
      <c r="BH442" s="26">
        <f>IF(AY442&gt;0.005,MIN(AY442,INDEX($AN442:$AU442,1,E$32)),0)</f>
        <v>0</v>
      </c>
      <c r="BI442" s="26">
        <f>IF(AZ442&gt;0.005,MIN(AZ442,INDEX($AN442:$AU442,1,F$32)),0)</f>
        <v>0</v>
      </c>
      <c r="BJ442" s="26">
        <f>IF(BA442&gt;0.005,MIN(BA442,INDEX($AN442:$AU442,1,G$32)),0)</f>
        <v>0</v>
      </c>
      <c r="BK442" s="26">
        <f>IF(BB442&gt;0.005,MIN(BB442,INDEX($AN442:$AU442,1,H$32)),0)</f>
        <v>0</v>
      </c>
      <c r="BL442" s="26">
        <f>IF(BC442&gt;0.005,MIN(BC442,INDEX($AN442:$AU442,1,I$32)),0)</f>
        <v>0</v>
      </c>
      <c r="BM442" s="27">
        <f>IF(M442-J442&gt;0.005,1,0)</f>
        <v>0</v>
      </c>
    </row>
    <row r="443">
      <c r="A443" s="14" t="n">
        <v>407</v>
      </c>
      <c r="B443" s="26">
        <f>IF(AN443-INDEX($BE443:$BL443,1,$J$22)&lt;0.5,0,AN443-INDEX($BE443:$BL443,1,$J$22))</f>
        <v>0</v>
      </c>
      <c r="C443" s="26">
        <f>IF(AO443-INDEX($BE443:$BL443,1,$J$23)&lt;0.5,0,AO443-INDEX($BE443:$BL443,1,$J$23))</f>
        <v>0</v>
      </c>
      <c r="D443" s="26">
        <f>IF(AP443-INDEX($BE443:$BL443,1,$J$24)&lt;0.5,0,AP443-INDEX($BE443:$BL443,1,$J$24))</f>
        <v>0</v>
      </c>
      <c r="E443" s="26">
        <f>IF(AQ443-INDEX($BE443:$BL443,1,$J$25)&lt;0.5,0,AQ443-INDEX($BE443:$BL443,1,$J$25))</f>
        <v>0</v>
      </c>
      <c r="F443" s="26">
        <f>IF(AR443-INDEX($BE443:$BL443,1,$J$26)&lt;0.5,0,AR443-INDEX($BE443:$BL443,1,$J$26))</f>
        <v>0</v>
      </c>
      <c r="G443" s="26">
        <f>IF(AS443-INDEX($BE443:$BL443,1,$J$27)&lt;0.5,0,AS443-INDEX($BE443:$BL443,1,$J$27))</f>
        <v>0</v>
      </c>
      <c r="H443" s="26">
        <f>IF(AT443-INDEX($BE443:$BL443,1,$J$28)&lt;0.5,0,AT443-INDEX($BE443:$BL443,1,$J$28))</f>
        <v>0</v>
      </c>
      <c r="I443" s="26">
        <f>IF(AU443-INDEX($BE443:$BL443,1,$J$29)&lt;0.5,0,AU443-INDEX($BE443:$BL443,1,$J$29))</f>
        <v>0</v>
      </c>
      <c r="J443" s="13">
        <f>SUM(B443:I443)</f>
        <v>0</v>
      </c>
      <c r="K443" s="26">
        <f>SUM(O443:V443)</f>
        <v>0</v>
      </c>
      <c r="L443" s="26">
        <f>SUM(W443:AD443)+SUM(BE443:BL443)</f>
        <v>0</v>
      </c>
      <c r="M443" s="26">
        <f>J442</f>
        <v>0</v>
      </c>
      <c r="N443" s="27">
        <f>IF(M443&gt;0,1,0)</f>
        <v>0</v>
      </c>
      <c r="O443" s="26">
        <f>B442*$B$12/1200</f>
        <v>0</v>
      </c>
      <c r="P443" s="26">
        <f>C442*$C$12/1200</f>
        <v>0</v>
      </c>
      <c r="Q443" s="26">
        <f>D442*$D$12/1200</f>
        <v>0</v>
      </c>
      <c r="R443" s="26">
        <f>E442*$E$12/1200</f>
        <v>0</v>
      </c>
      <c r="S443" s="26">
        <f>F442*$F$12/1200</f>
        <v>0</v>
      </c>
      <c r="T443" s="26">
        <f>G442*$G$12/1200</f>
        <v>0</v>
      </c>
      <c r="U443" s="26">
        <f>H442*$H$12/1200</f>
        <v>0</v>
      </c>
      <c r="V443" s="26">
        <f>I442*$I$12/1200</f>
        <v>0</v>
      </c>
      <c r="W443" s="26">
        <f>IF(B442&gt;0,MIN($B$13,B442+O443,AE443),0)</f>
        <v>0</v>
      </c>
      <c r="X443" s="26">
        <f>IF(C442&gt;0,MIN($C$13,C442+P443,AF443),0)</f>
        <v>0</v>
      </c>
      <c r="Y443" s="26">
        <f>IF(D442&gt;0,MIN($D$13,D442+Q443,AG443),0)</f>
        <v>0</v>
      </c>
      <c r="Z443" s="26">
        <f>IF(E442&gt;0,MIN($E$13,E442+R443,AH443),0)</f>
        <v>0</v>
      </c>
      <c r="AA443" s="26">
        <f>IF(F442&gt;0,MIN($F$13,F442+S443,AI443),0)</f>
        <v>0</v>
      </c>
      <c r="AB443" s="26">
        <f>IF(G442&gt;0,MIN($G$13,G442+T443,AJ443),0)</f>
        <v>0</v>
      </c>
      <c r="AC443" s="26">
        <f>IF(H442&gt;0,MIN($H$13,H442+U443,AK443),0)</f>
        <v>0</v>
      </c>
      <c r="AD443" s="26">
        <f>IF(I442&gt;0,MIN($I$13,I442+V443,AL443),0)</f>
        <v>0</v>
      </c>
      <c r="AE443" s="26">
        <f>$B$19</f>
        <v>795</v>
      </c>
      <c r="AF443" s="26">
        <f>AE443-W443</f>
        <v>795</v>
      </c>
      <c r="AG443" s="26">
        <f>AF443-X443</f>
        <v>795</v>
      </c>
      <c r="AH443" s="26">
        <f>AG443-Y443</f>
        <v>795</v>
      </c>
      <c r="AI443" s="26">
        <f>AH443-Z443</f>
        <v>795</v>
      </c>
      <c r="AJ443" s="26">
        <f>AI443-AA443</f>
        <v>795</v>
      </c>
      <c r="AK443" s="26">
        <f>AJ443-AB443</f>
        <v>795</v>
      </c>
      <c r="AL443" s="26">
        <f>AK443-AC443</f>
        <v>795</v>
      </c>
      <c r="AM443" s="26">
        <f>AL443-AD443</f>
        <v>795</v>
      </c>
      <c r="AN443" s="26">
        <f>B442+O443-W443</f>
        <v>0</v>
      </c>
      <c r="AO443" s="26">
        <f>C442+P443-X443</f>
        <v>0</v>
      </c>
      <c r="AP443" s="26">
        <f>D442+Q443-Y443</f>
        <v>0</v>
      </c>
      <c r="AQ443" s="26">
        <f>E442+R443-Z443</f>
        <v>0</v>
      </c>
      <c r="AR443" s="26">
        <f>F442+S443-AA443</f>
        <v>0</v>
      </c>
      <c r="AS443" s="26">
        <f>G442+T443-AB443</f>
        <v>0</v>
      </c>
      <c r="AT443" s="26">
        <f>H442+U443-AC443</f>
        <v>0</v>
      </c>
      <c r="AU443" s="26">
        <f>I442+V443-AD443</f>
        <v>0</v>
      </c>
      <c r="AV443" s="26">
        <f>AM443</f>
        <v>795</v>
      </c>
      <c r="AW443" s="26">
        <f>AV443-BE443</f>
        <v>795</v>
      </c>
      <c r="AX443" s="26">
        <f>AW443-BF443</f>
        <v>795</v>
      </c>
      <c r="AY443" s="26">
        <f>AX443-BG443</f>
        <v>795</v>
      </c>
      <c r="AZ443" s="26">
        <f>AY443-BH443</f>
        <v>795</v>
      </c>
      <c r="BA443" s="26">
        <f>AZ443-BI443</f>
        <v>795</v>
      </c>
      <c r="BB443" s="26">
        <f>BA443-BJ443</f>
        <v>795</v>
      </c>
      <c r="BC443" s="26">
        <f>BB443-BK443</f>
        <v>795</v>
      </c>
      <c r="BD443" s="26">
        <f>BC443-BL443</f>
        <v>795</v>
      </c>
      <c r="BE443" s="26">
        <f>IF(AV443&gt;0.005,MIN(AV443,INDEX($AN443:$AU443,1,B$32)),0)</f>
        <v>0</v>
      </c>
      <c r="BF443" s="26">
        <f>IF(AW443&gt;0.005,MIN(AW443,INDEX($AN443:$AU443,1,C$32)),0)</f>
        <v>0</v>
      </c>
      <c r="BG443" s="26">
        <f>IF(AX443&gt;0.005,MIN(AX443,INDEX($AN443:$AU443,1,D$32)),0)</f>
        <v>0</v>
      </c>
      <c r="BH443" s="26">
        <f>IF(AY443&gt;0.005,MIN(AY443,INDEX($AN443:$AU443,1,E$32)),0)</f>
        <v>0</v>
      </c>
      <c r="BI443" s="26">
        <f>IF(AZ443&gt;0.005,MIN(AZ443,INDEX($AN443:$AU443,1,F$32)),0)</f>
        <v>0</v>
      </c>
      <c r="BJ443" s="26">
        <f>IF(BA443&gt;0.005,MIN(BA443,INDEX($AN443:$AU443,1,G$32)),0)</f>
        <v>0</v>
      </c>
      <c r="BK443" s="26">
        <f>IF(BB443&gt;0.005,MIN(BB443,INDEX($AN443:$AU443,1,H$32)),0)</f>
        <v>0</v>
      </c>
      <c r="BL443" s="26">
        <f>IF(BC443&gt;0.005,MIN(BC443,INDEX($AN443:$AU443,1,I$32)),0)</f>
        <v>0</v>
      </c>
      <c r="BM443" s="27">
        <f>IF(M443-J443&gt;0.005,1,0)</f>
        <v>0</v>
      </c>
    </row>
    <row r="444">
      <c r="A444" s="14" t="n">
        <v>408</v>
      </c>
      <c r="B444" s="26">
        <f>IF(AN444-INDEX($BE444:$BL444,1,$J$22)&lt;0.5,0,AN444-INDEX($BE444:$BL444,1,$J$22))</f>
        <v>0</v>
      </c>
      <c r="C444" s="26">
        <f>IF(AO444-INDEX($BE444:$BL444,1,$J$23)&lt;0.5,0,AO444-INDEX($BE444:$BL444,1,$J$23))</f>
        <v>0</v>
      </c>
      <c r="D444" s="26">
        <f>IF(AP444-INDEX($BE444:$BL444,1,$J$24)&lt;0.5,0,AP444-INDEX($BE444:$BL444,1,$J$24))</f>
        <v>0</v>
      </c>
      <c r="E444" s="26">
        <f>IF(AQ444-INDEX($BE444:$BL444,1,$J$25)&lt;0.5,0,AQ444-INDEX($BE444:$BL444,1,$J$25))</f>
        <v>0</v>
      </c>
      <c r="F444" s="26">
        <f>IF(AR444-INDEX($BE444:$BL444,1,$J$26)&lt;0.5,0,AR444-INDEX($BE444:$BL444,1,$J$26))</f>
        <v>0</v>
      </c>
      <c r="G444" s="26">
        <f>IF(AS444-INDEX($BE444:$BL444,1,$J$27)&lt;0.5,0,AS444-INDEX($BE444:$BL444,1,$J$27))</f>
        <v>0</v>
      </c>
      <c r="H444" s="26">
        <f>IF(AT444-INDEX($BE444:$BL444,1,$J$28)&lt;0.5,0,AT444-INDEX($BE444:$BL444,1,$J$28))</f>
        <v>0</v>
      </c>
      <c r="I444" s="26">
        <f>IF(AU444-INDEX($BE444:$BL444,1,$J$29)&lt;0.5,0,AU444-INDEX($BE444:$BL444,1,$J$29))</f>
        <v>0</v>
      </c>
      <c r="J444" s="13">
        <f>SUM(B444:I444)</f>
        <v>0</v>
      </c>
      <c r="K444" s="26">
        <f>SUM(O444:V444)</f>
        <v>0</v>
      </c>
      <c r="L444" s="26">
        <f>SUM(W444:AD444)+SUM(BE444:BL444)</f>
        <v>0</v>
      </c>
      <c r="M444" s="26">
        <f>J443</f>
        <v>0</v>
      </c>
      <c r="N444" s="27">
        <f>IF(M444&gt;0,1,0)</f>
        <v>0</v>
      </c>
      <c r="O444" s="26">
        <f>B443*$B$12/1200</f>
        <v>0</v>
      </c>
      <c r="P444" s="26">
        <f>C443*$C$12/1200</f>
        <v>0</v>
      </c>
      <c r="Q444" s="26">
        <f>D443*$D$12/1200</f>
        <v>0</v>
      </c>
      <c r="R444" s="26">
        <f>E443*$E$12/1200</f>
        <v>0</v>
      </c>
      <c r="S444" s="26">
        <f>F443*$F$12/1200</f>
        <v>0</v>
      </c>
      <c r="T444" s="26">
        <f>G443*$G$12/1200</f>
        <v>0</v>
      </c>
      <c r="U444" s="26">
        <f>H443*$H$12/1200</f>
        <v>0</v>
      </c>
      <c r="V444" s="26">
        <f>I443*$I$12/1200</f>
        <v>0</v>
      </c>
      <c r="W444" s="26">
        <f>IF(B443&gt;0,MIN($B$13,B443+O444,AE444),0)</f>
        <v>0</v>
      </c>
      <c r="X444" s="26">
        <f>IF(C443&gt;0,MIN($C$13,C443+P444,AF444),0)</f>
        <v>0</v>
      </c>
      <c r="Y444" s="26">
        <f>IF(D443&gt;0,MIN($D$13,D443+Q444,AG444),0)</f>
        <v>0</v>
      </c>
      <c r="Z444" s="26">
        <f>IF(E443&gt;0,MIN($E$13,E443+R444,AH444),0)</f>
        <v>0</v>
      </c>
      <c r="AA444" s="26">
        <f>IF(F443&gt;0,MIN($F$13,F443+S444,AI444),0)</f>
        <v>0</v>
      </c>
      <c r="AB444" s="26">
        <f>IF(G443&gt;0,MIN($G$13,G443+T444,AJ444),0)</f>
        <v>0</v>
      </c>
      <c r="AC444" s="26">
        <f>IF(H443&gt;0,MIN($H$13,H443+U444,AK444),0)</f>
        <v>0</v>
      </c>
      <c r="AD444" s="26">
        <f>IF(I443&gt;0,MIN($I$13,I443+V444,AL444),0)</f>
        <v>0</v>
      </c>
      <c r="AE444" s="26">
        <f>$B$19</f>
        <v>795</v>
      </c>
      <c r="AF444" s="26">
        <f>AE444-W444</f>
        <v>795</v>
      </c>
      <c r="AG444" s="26">
        <f>AF444-X444</f>
        <v>795</v>
      </c>
      <c r="AH444" s="26">
        <f>AG444-Y444</f>
        <v>795</v>
      </c>
      <c r="AI444" s="26">
        <f>AH444-Z444</f>
        <v>795</v>
      </c>
      <c r="AJ444" s="26">
        <f>AI444-AA444</f>
        <v>795</v>
      </c>
      <c r="AK444" s="26">
        <f>AJ444-AB444</f>
        <v>795</v>
      </c>
      <c r="AL444" s="26">
        <f>AK444-AC444</f>
        <v>795</v>
      </c>
      <c r="AM444" s="26">
        <f>AL444-AD444</f>
        <v>795</v>
      </c>
      <c r="AN444" s="26">
        <f>B443+O444-W444</f>
        <v>0</v>
      </c>
      <c r="AO444" s="26">
        <f>C443+P444-X444</f>
        <v>0</v>
      </c>
      <c r="AP444" s="26">
        <f>D443+Q444-Y444</f>
        <v>0</v>
      </c>
      <c r="AQ444" s="26">
        <f>E443+R444-Z444</f>
        <v>0</v>
      </c>
      <c r="AR444" s="26">
        <f>F443+S444-AA444</f>
        <v>0</v>
      </c>
      <c r="AS444" s="26">
        <f>G443+T444-AB444</f>
        <v>0</v>
      </c>
      <c r="AT444" s="26">
        <f>H443+U444-AC444</f>
        <v>0</v>
      </c>
      <c r="AU444" s="26">
        <f>I443+V444-AD444</f>
        <v>0</v>
      </c>
      <c r="AV444" s="26">
        <f>AM444</f>
        <v>795</v>
      </c>
      <c r="AW444" s="26">
        <f>AV444-BE444</f>
        <v>795</v>
      </c>
      <c r="AX444" s="26">
        <f>AW444-BF444</f>
        <v>795</v>
      </c>
      <c r="AY444" s="26">
        <f>AX444-BG444</f>
        <v>795</v>
      </c>
      <c r="AZ444" s="26">
        <f>AY444-BH444</f>
        <v>795</v>
      </c>
      <c r="BA444" s="26">
        <f>AZ444-BI444</f>
        <v>795</v>
      </c>
      <c r="BB444" s="26">
        <f>BA444-BJ444</f>
        <v>795</v>
      </c>
      <c r="BC444" s="26">
        <f>BB444-BK444</f>
        <v>795</v>
      </c>
      <c r="BD444" s="26">
        <f>BC444-BL444</f>
        <v>795</v>
      </c>
      <c r="BE444" s="26">
        <f>IF(AV444&gt;0.005,MIN(AV444,INDEX($AN444:$AU444,1,B$32)),0)</f>
        <v>0</v>
      </c>
      <c r="BF444" s="26">
        <f>IF(AW444&gt;0.005,MIN(AW444,INDEX($AN444:$AU444,1,C$32)),0)</f>
        <v>0</v>
      </c>
      <c r="BG444" s="26">
        <f>IF(AX444&gt;0.005,MIN(AX444,INDEX($AN444:$AU444,1,D$32)),0)</f>
        <v>0</v>
      </c>
      <c r="BH444" s="26">
        <f>IF(AY444&gt;0.005,MIN(AY444,INDEX($AN444:$AU444,1,E$32)),0)</f>
        <v>0</v>
      </c>
      <c r="BI444" s="26">
        <f>IF(AZ444&gt;0.005,MIN(AZ444,INDEX($AN444:$AU444,1,F$32)),0)</f>
        <v>0</v>
      </c>
      <c r="BJ444" s="26">
        <f>IF(BA444&gt;0.005,MIN(BA444,INDEX($AN444:$AU444,1,G$32)),0)</f>
        <v>0</v>
      </c>
      <c r="BK444" s="26">
        <f>IF(BB444&gt;0.005,MIN(BB444,INDEX($AN444:$AU444,1,H$32)),0)</f>
        <v>0</v>
      </c>
      <c r="BL444" s="26">
        <f>IF(BC444&gt;0.005,MIN(BC444,INDEX($AN444:$AU444,1,I$32)),0)</f>
        <v>0</v>
      </c>
      <c r="BM444" s="27">
        <f>IF(M444-J444&gt;0.005,1,0)</f>
        <v>0</v>
      </c>
    </row>
    <row r="445">
      <c r="A445" s="14" t="n">
        <v>409</v>
      </c>
      <c r="B445" s="26">
        <f>IF(AN445-INDEX($BE445:$BL445,1,$J$22)&lt;0.5,0,AN445-INDEX($BE445:$BL445,1,$J$22))</f>
        <v>0</v>
      </c>
      <c r="C445" s="26">
        <f>IF(AO445-INDEX($BE445:$BL445,1,$J$23)&lt;0.5,0,AO445-INDEX($BE445:$BL445,1,$J$23))</f>
        <v>0</v>
      </c>
      <c r="D445" s="26">
        <f>IF(AP445-INDEX($BE445:$BL445,1,$J$24)&lt;0.5,0,AP445-INDEX($BE445:$BL445,1,$J$24))</f>
        <v>0</v>
      </c>
      <c r="E445" s="26">
        <f>IF(AQ445-INDEX($BE445:$BL445,1,$J$25)&lt;0.5,0,AQ445-INDEX($BE445:$BL445,1,$J$25))</f>
        <v>0</v>
      </c>
      <c r="F445" s="26">
        <f>IF(AR445-INDEX($BE445:$BL445,1,$J$26)&lt;0.5,0,AR445-INDEX($BE445:$BL445,1,$J$26))</f>
        <v>0</v>
      </c>
      <c r="G445" s="26">
        <f>IF(AS445-INDEX($BE445:$BL445,1,$J$27)&lt;0.5,0,AS445-INDEX($BE445:$BL445,1,$J$27))</f>
        <v>0</v>
      </c>
      <c r="H445" s="26">
        <f>IF(AT445-INDEX($BE445:$BL445,1,$J$28)&lt;0.5,0,AT445-INDEX($BE445:$BL445,1,$J$28))</f>
        <v>0</v>
      </c>
      <c r="I445" s="26">
        <f>IF(AU445-INDEX($BE445:$BL445,1,$J$29)&lt;0.5,0,AU445-INDEX($BE445:$BL445,1,$J$29))</f>
        <v>0</v>
      </c>
      <c r="J445" s="13">
        <f>SUM(B445:I445)</f>
        <v>0</v>
      </c>
      <c r="K445" s="26">
        <f>SUM(O445:V445)</f>
        <v>0</v>
      </c>
      <c r="L445" s="26">
        <f>SUM(W445:AD445)+SUM(BE445:BL445)</f>
        <v>0</v>
      </c>
      <c r="M445" s="26">
        <f>J444</f>
        <v>0</v>
      </c>
      <c r="N445" s="27">
        <f>IF(M445&gt;0,1,0)</f>
        <v>0</v>
      </c>
      <c r="O445" s="26">
        <f>B444*$B$12/1200</f>
        <v>0</v>
      </c>
      <c r="P445" s="26">
        <f>C444*$C$12/1200</f>
        <v>0</v>
      </c>
      <c r="Q445" s="26">
        <f>D444*$D$12/1200</f>
        <v>0</v>
      </c>
      <c r="R445" s="26">
        <f>E444*$E$12/1200</f>
        <v>0</v>
      </c>
      <c r="S445" s="26">
        <f>F444*$F$12/1200</f>
        <v>0</v>
      </c>
      <c r="T445" s="26">
        <f>G444*$G$12/1200</f>
        <v>0</v>
      </c>
      <c r="U445" s="26">
        <f>H444*$H$12/1200</f>
        <v>0</v>
      </c>
      <c r="V445" s="26">
        <f>I444*$I$12/1200</f>
        <v>0</v>
      </c>
      <c r="W445" s="26">
        <f>IF(B444&gt;0,MIN($B$13,B444+O445,AE445),0)</f>
        <v>0</v>
      </c>
      <c r="X445" s="26">
        <f>IF(C444&gt;0,MIN($C$13,C444+P445,AF445),0)</f>
        <v>0</v>
      </c>
      <c r="Y445" s="26">
        <f>IF(D444&gt;0,MIN($D$13,D444+Q445,AG445),0)</f>
        <v>0</v>
      </c>
      <c r="Z445" s="26">
        <f>IF(E444&gt;0,MIN($E$13,E444+R445,AH445),0)</f>
        <v>0</v>
      </c>
      <c r="AA445" s="26">
        <f>IF(F444&gt;0,MIN($F$13,F444+S445,AI445),0)</f>
        <v>0</v>
      </c>
      <c r="AB445" s="26">
        <f>IF(G444&gt;0,MIN($G$13,G444+T445,AJ445),0)</f>
        <v>0</v>
      </c>
      <c r="AC445" s="26">
        <f>IF(H444&gt;0,MIN($H$13,H444+U445,AK445),0)</f>
        <v>0</v>
      </c>
      <c r="AD445" s="26">
        <f>IF(I444&gt;0,MIN($I$13,I444+V445,AL445),0)</f>
        <v>0</v>
      </c>
      <c r="AE445" s="26">
        <f>$B$19</f>
        <v>795</v>
      </c>
      <c r="AF445" s="26">
        <f>AE445-W445</f>
        <v>795</v>
      </c>
      <c r="AG445" s="26">
        <f>AF445-X445</f>
        <v>795</v>
      </c>
      <c r="AH445" s="26">
        <f>AG445-Y445</f>
        <v>795</v>
      </c>
      <c r="AI445" s="26">
        <f>AH445-Z445</f>
        <v>795</v>
      </c>
      <c r="AJ445" s="26">
        <f>AI445-AA445</f>
        <v>795</v>
      </c>
      <c r="AK445" s="26">
        <f>AJ445-AB445</f>
        <v>795</v>
      </c>
      <c r="AL445" s="26">
        <f>AK445-AC445</f>
        <v>795</v>
      </c>
      <c r="AM445" s="26">
        <f>AL445-AD445</f>
        <v>795</v>
      </c>
      <c r="AN445" s="26">
        <f>B444+O445-W445</f>
        <v>0</v>
      </c>
      <c r="AO445" s="26">
        <f>C444+P445-X445</f>
        <v>0</v>
      </c>
      <c r="AP445" s="26">
        <f>D444+Q445-Y445</f>
        <v>0</v>
      </c>
      <c r="AQ445" s="26">
        <f>E444+R445-Z445</f>
        <v>0</v>
      </c>
      <c r="AR445" s="26">
        <f>F444+S445-AA445</f>
        <v>0</v>
      </c>
      <c r="AS445" s="26">
        <f>G444+T445-AB445</f>
        <v>0</v>
      </c>
      <c r="AT445" s="26">
        <f>H444+U445-AC445</f>
        <v>0</v>
      </c>
      <c r="AU445" s="26">
        <f>I444+V445-AD445</f>
        <v>0</v>
      </c>
      <c r="AV445" s="26">
        <f>AM445</f>
        <v>795</v>
      </c>
      <c r="AW445" s="26">
        <f>AV445-BE445</f>
        <v>795</v>
      </c>
      <c r="AX445" s="26">
        <f>AW445-BF445</f>
        <v>795</v>
      </c>
      <c r="AY445" s="26">
        <f>AX445-BG445</f>
        <v>795</v>
      </c>
      <c r="AZ445" s="26">
        <f>AY445-BH445</f>
        <v>795</v>
      </c>
      <c r="BA445" s="26">
        <f>AZ445-BI445</f>
        <v>795</v>
      </c>
      <c r="BB445" s="26">
        <f>BA445-BJ445</f>
        <v>795</v>
      </c>
      <c r="BC445" s="26">
        <f>BB445-BK445</f>
        <v>795</v>
      </c>
      <c r="BD445" s="26">
        <f>BC445-BL445</f>
        <v>795</v>
      </c>
      <c r="BE445" s="26">
        <f>IF(AV445&gt;0.005,MIN(AV445,INDEX($AN445:$AU445,1,B$32)),0)</f>
        <v>0</v>
      </c>
      <c r="BF445" s="26">
        <f>IF(AW445&gt;0.005,MIN(AW445,INDEX($AN445:$AU445,1,C$32)),0)</f>
        <v>0</v>
      </c>
      <c r="BG445" s="26">
        <f>IF(AX445&gt;0.005,MIN(AX445,INDEX($AN445:$AU445,1,D$32)),0)</f>
        <v>0</v>
      </c>
      <c r="BH445" s="26">
        <f>IF(AY445&gt;0.005,MIN(AY445,INDEX($AN445:$AU445,1,E$32)),0)</f>
        <v>0</v>
      </c>
      <c r="BI445" s="26">
        <f>IF(AZ445&gt;0.005,MIN(AZ445,INDEX($AN445:$AU445,1,F$32)),0)</f>
        <v>0</v>
      </c>
      <c r="BJ445" s="26">
        <f>IF(BA445&gt;0.005,MIN(BA445,INDEX($AN445:$AU445,1,G$32)),0)</f>
        <v>0</v>
      </c>
      <c r="BK445" s="26">
        <f>IF(BB445&gt;0.005,MIN(BB445,INDEX($AN445:$AU445,1,H$32)),0)</f>
        <v>0</v>
      </c>
      <c r="BL445" s="26">
        <f>IF(BC445&gt;0.005,MIN(BC445,INDEX($AN445:$AU445,1,I$32)),0)</f>
        <v>0</v>
      </c>
      <c r="BM445" s="27">
        <f>IF(M445-J445&gt;0.005,1,0)</f>
        <v>0</v>
      </c>
    </row>
    <row r="446">
      <c r="A446" s="14" t="n">
        <v>410</v>
      </c>
      <c r="B446" s="26">
        <f>IF(AN446-INDEX($BE446:$BL446,1,$J$22)&lt;0.5,0,AN446-INDEX($BE446:$BL446,1,$J$22))</f>
        <v>0</v>
      </c>
      <c r="C446" s="26">
        <f>IF(AO446-INDEX($BE446:$BL446,1,$J$23)&lt;0.5,0,AO446-INDEX($BE446:$BL446,1,$J$23))</f>
        <v>0</v>
      </c>
      <c r="D446" s="26">
        <f>IF(AP446-INDEX($BE446:$BL446,1,$J$24)&lt;0.5,0,AP446-INDEX($BE446:$BL446,1,$J$24))</f>
        <v>0</v>
      </c>
      <c r="E446" s="26">
        <f>IF(AQ446-INDEX($BE446:$BL446,1,$J$25)&lt;0.5,0,AQ446-INDEX($BE446:$BL446,1,$J$25))</f>
        <v>0</v>
      </c>
      <c r="F446" s="26">
        <f>IF(AR446-INDEX($BE446:$BL446,1,$J$26)&lt;0.5,0,AR446-INDEX($BE446:$BL446,1,$J$26))</f>
        <v>0</v>
      </c>
      <c r="G446" s="26">
        <f>IF(AS446-INDEX($BE446:$BL446,1,$J$27)&lt;0.5,0,AS446-INDEX($BE446:$BL446,1,$J$27))</f>
        <v>0</v>
      </c>
      <c r="H446" s="26">
        <f>IF(AT446-INDEX($BE446:$BL446,1,$J$28)&lt;0.5,0,AT446-INDEX($BE446:$BL446,1,$J$28))</f>
        <v>0</v>
      </c>
      <c r="I446" s="26">
        <f>IF(AU446-INDEX($BE446:$BL446,1,$J$29)&lt;0.5,0,AU446-INDEX($BE446:$BL446,1,$J$29))</f>
        <v>0</v>
      </c>
      <c r="J446" s="13">
        <f>SUM(B446:I446)</f>
        <v>0</v>
      </c>
      <c r="K446" s="26">
        <f>SUM(O446:V446)</f>
        <v>0</v>
      </c>
      <c r="L446" s="26">
        <f>SUM(W446:AD446)+SUM(BE446:BL446)</f>
        <v>0</v>
      </c>
      <c r="M446" s="26">
        <f>J445</f>
        <v>0</v>
      </c>
      <c r="N446" s="27">
        <f>IF(M446&gt;0,1,0)</f>
        <v>0</v>
      </c>
      <c r="O446" s="26">
        <f>B445*$B$12/1200</f>
        <v>0</v>
      </c>
      <c r="P446" s="26">
        <f>C445*$C$12/1200</f>
        <v>0</v>
      </c>
      <c r="Q446" s="26">
        <f>D445*$D$12/1200</f>
        <v>0</v>
      </c>
      <c r="R446" s="26">
        <f>E445*$E$12/1200</f>
        <v>0</v>
      </c>
      <c r="S446" s="26">
        <f>F445*$F$12/1200</f>
        <v>0</v>
      </c>
      <c r="T446" s="26">
        <f>G445*$G$12/1200</f>
        <v>0</v>
      </c>
      <c r="U446" s="26">
        <f>H445*$H$12/1200</f>
        <v>0</v>
      </c>
      <c r="V446" s="26">
        <f>I445*$I$12/1200</f>
        <v>0</v>
      </c>
      <c r="W446" s="26">
        <f>IF(B445&gt;0,MIN($B$13,B445+O446,AE446),0)</f>
        <v>0</v>
      </c>
      <c r="X446" s="26">
        <f>IF(C445&gt;0,MIN($C$13,C445+P446,AF446),0)</f>
        <v>0</v>
      </c>
      <c r="Y446" s="26">
        <f>IF(D445&gt;0,MIN($D$13,D445+Q446,AG446),0)</f>
        <v>0</v>
      </c>
      <c r="Z446" s="26">
        <f>IF(E445&gt;0,MIN($E$13,E445+R446,AH446),0)</f>
        <v>0</v>
      </c>
      <c r="AA446" s="26">
        <f>IF(F445&gt;0,MIN($F$13,F445+S446,AI446),0)</f>
        <v>0</v>
      </c>
      <c r="AB446" s="26">
        <f>IF(G445&gt;0,MIN($G$13,G445+T446,AJ446),0)</f>
        <v>0</v>
      </c>
      <c r="AC446" s="26">
        <f>IF(H445&gt;0,MIN($H$13,H445+U446,AK446),0)</f>
        <v>0</v>
      </c>
      <c r="AD446" s="26">
        <f>IF(I445&gt;0,MIN($I$13,I445+V446,AL446),0)</f>
        <v>0</v>
      </c>
      <c r="AE446" s="26">
        <f>$B$19</f>
        <v>795</v>
      </c>
      <c r="AF446" s="26">
        <f>AE446-W446</f>
        <v>795</v>
      </c>
      <c r="AG446" s="26">
        <f>AF446-X446</f>
        <v>795</v>
      </c>
      <c r="AH446" s="26">
        <f>AG446-Y446</f>
        <v>795</v>
      </c>
      <c r="AI446" s="26">
        <f>AH446-Z446</f>
        <v>795</v>
      </c>
      <c r="AJ446" s="26">
        <f>AI446-AA446</f>
        <v>795</v>
      </c>
      <c r="AK446" s="26">
        <f>AJ446-AB446</f>
        <v>795</v>
      </c>
      <c r="AL446" s="26">
        <f>AK446-AC446</f>
        <v>795</v>
      </c>
      <c r="AM446" s="26">
        <f>AL446-AD446</f>
        <v>795</v>
      </c>
      <c r="AN446" s="26">
        <f>B445+O446-W446</f>
        <v>0</v>
      </c>
      <c r="AO446" s="26">
        <f>C445+P446-X446</f>
        <v>0</v>
      </c>
      <c r="AP446" s="26">
        <f>D445+Q446-Y446</f>
        <v>0</v>
      </c>
      <c r="AQ446" s="26">
        <f>E445+R446-Z446</f>
        <v>0</v>
      </c>
      <c r="AR446" s="26">
        <f>F445+S446-AA446</f>
        <v>0</v>
      </c>
      <c r="AS446" s="26">
        <f>G445+T446-AB446</f>
        <v>0</v>
      </c>
      <c r="AT446" s="26">
        <f>H445+U446-AC446</f>
        <v>0</v>
      </c>
      <c r="AU446" s="26">
        <f>I445+V446-AD446</f>
        <v>0</v>
      </c>
      <c r="AV446" s="26">
        <f>AM446</f>
        <v>795</v>
      </c>
      <c r="AW446" s="26">
        <f>AV446-BE446</f>
        <v>795</v>
      </c>
      <c r="AX446" s="26">
        <f>AW446-BF446</f>
        <v>795</v>
      </c>
      <c r="AY446" s="26">
        <f>AX446-BG446</f>
        <v>795</v>
      </c>
      <c r="AZ446" s="26">
        <f>AY446-BH446</f>
        <v>795</v>
      </c>
      <c r="BA446" s="26">
        <f>AZ446-BI446</f>
        <v>795</v>
      </c>
      <c r="BB446" s="26">
        <f>BA446-BJ446</f>
        <v>795</v>
      </c>
      <c r="BC446" s="26">
        <f>BB446-BK446</f>
        <v>795</v>
      </c>
      <c r="BD446" s="26">
        <f>BC446-BL446</f>
        <v>795</v>
      </c>
      <c r="BE446" s="26">
        <f>IF(AV446&gt;0.005,MIN(AV446,INDEX($AN446:$AU446,1,B$32)),0)</f>
        <v>0</v>
      </c>
      <c r="BF446" s="26">
        <f>IF(AW446&gt;0.005,MIN(AW446,INDEX($AN446:$AU446,1,C$32)),0)</f>
        <v>0</v>
      </c>
      <c r="BG446" s="26">
        <f>IF(AX446&gt;0.005,MIN(AX446,INDEX($AN446:$AU446,1,D$32)),0)</f>
        <v>0</v>
      </c>
      <c r="BH446" s="26">
        <f>IF(AY446&gt;0.005,MIN(AY446,INDEX($AN446:$AU446,1,E$32)),0)</f>
        <v>0</v>
      </c>
      <c r="BI446" s="26">
        <f>IF(AZ446&gt;0.005,MIN(AZ446,INDEX($AN446:$AU446,1,F$32)),0)</f>
        <v>0</v>
      </c>
      <c r="BJ446" s="26">
        <f>IF(BA446&gt;0.005,MIN(BA446,INDEX($AN446:$AU446,1,G$32)),0)</f>
        <v>0</v>
      </c>
      <c r="BK446" s="26">
        <f>IF(BB446&gt;0.005,MIN(BB446,INDEX($AN446:$AU446,1,H$32)),0)</f>
        <v>0</v>
      </c>
      <c r="BL446" s="26">
        <f>IF(BC446&gt;0.005,MIN(BC446,INDEX($AN446:$AU446,1,I$32)),0)</f>
        <v>0</v>
      </c>
      <c r="BM446" s="27">
        <f>IF(M446-J446&gt;0.005,1,0)</f>
        <v>0</v>
      </c>
    </row>
    <row r="447">
      <c r="A447" s="14" t="n">
        <v>411</v>
      </c>
      <c r="B447" s="26">
        <f>IF(AN447-INDEX($BE447:$BL447,1,$J$22)&lt;0.5,0,AN447-INDEX($BE447:$BL447,1,$J$22))</f>
        <v>0</v>
      </c>
      <c r="C447" s="26">
        <f>IF(AO447-INDEX($BE447:$BL447,1,$J$23)&lt;0.5,0,AO447-INDEX($BE447:$BL447,1,$J$23))</f>
        <v>0</v>
      </c>
      <c r="D447" s="26">
        <f>IF(AP447-INDEX($BE447:$BL447,1,$J$24)&lt;0.5,0,AP447-INDEX($BE447:$BL447,1,$J$24))</f>
        <v>0</v>
      </c>
      <c r="E447" s="26">
        <f>IF(AQ447-INDEX($BE447:$BL447,1,$J$25)&lt;0.5,0,AQ447-INDEX($BE447:$BL447,1,$J$25))</f>
        <v>0</v>
      </c>
      <c r="F447" s="26">
        <f>IF(AR447-INDEX($BE447:$BL447,1,$J$26)&lt;0.5,0,AR447-INDEX($BE447:$BL447,1,$J$26))</f>
        <v>0</v>
      </c>
      <c r="G447" s="26">
        <f>IF(AS447-INDEX($BE447:$BL447,1,$J$27)&lt;0.5,0,AS447-INDEX($BE447:$BL447,1,$J$27))</f>
        <v>0</v>
      </c>
      <c r="H447" s="26">
        <f>IF(AT447-INDEX($BE447:$BL447,1,$J$28)&lt;0.5,0,AT447-INDEX($BE447:$BL447,1,$J$28))</f>
        <v>0</v>
      </c>
      <c r="I447" s="26">
        <f>IF(AU447-INDEX($BE447:$BL447,1,$J$29)&lt;0.5,0,AU447-INDEX($BE447:$BL447,1,$J$29))</f>
        <v>0</v>
      </c>
      <c r="J447" s="13">
        <f>SUM(B447:I447)</f>
        <v>0</v>
      </c>
      <c r="K447" s="26">
        <f>SUM(O447:V447)</f>
        <v>0</v>
      </c>
      <c r="L447" s="26">
        <f>SUM(W447:AD447)+SUM(BE447:BL447)</f>
        <v>0</v>
      </c>
      <c r="M447" s="26">
        <f>J446</f>
        <v>0</v>
      </c>
      <c r="N447" s="27">
        <f>IF(M447&gt;0,1,0)</f>
        <v>0</v>
      </c>
      <c r="O447" s="26">
        <f>B446*$B$12/1200</f>
        <v>0</v>
      </c>
      <c r="P447" s="26">
        <f>C446*$C$12/1200</f>
        <v>0</v>
      </c>
      <c r="Q447" s="26">
        <f>D446*$D$12/1200</f>
        <v>0</v>
      </c>
      <c r="R447" s="26">
        <f>E446*$E$12/1200</f>
        <v>0</v>
      </c>
      <c r="S447" s="26">
        <f>F446*$F$12/1200</f>
        <v>0</v>
      </c>
      <c r="T447" s="26">
        <f>G446*$G$12/1200</f>
        <v>0</v>
      </c>
      <c r="U447" s="26">
        <f>H446*$H$12/1200</f>
        <v>0</v>
      </c>
      <c r="V447" s="26">
        <f>I446*$I$12/1200</f>
        <v>0</v>
      </c>
      <c r="W447" s="26">
        <f>IF(B446&gt;0,MIN($B$13,B446+O447,AE447),0)</f>
        <v>0</v>
      </c>
      <c r="X447" s="26">
        <f>IF(C446&gt;0,MIN($C$13,C446+P447,AF447),0)</f>
        <v>0</v>
      </c>
      <c r="Y447" s="26">
        <f>IF(D446&gt;0,MIN($D$13,D446+Q447,AG447),0)</f>
        <v>0</v>
      </c>
      <c r="Z447" s="26">
        <f>IF(E446&gt;0,MIN($E$13,E446+R447,AH447),0)</f>
        <v>0</v>
      </c>
      <c r="AA447" s="26">
        <f>IF(F446&gt;0,MIN($F$13,F446+S447,AI447),0)</f>
        <v>0</v>
      </c>
      <c r="AB447" s="26">
        <f>IF(G446&gt;0,MIN($G$13,G446+T447,AJ447),0)</f>
        <v>0</v>
      </c>
      <c r="AC447" s="26">
        <f>IF(H446&gt;0,MIN($H$13,H446+U447,AK447),0)</f>
        <v>0</v>
      </c>
      <c r="AD447" s="26">
        <f>IF(I446&gt;0,MIN($I$13,I446+V447,AL447),0)</f>
        <v>0</v>
      </c>
      <c r="AE447" s="26">
        <f>$B$19</f>
        <v>795</v>
      </c>
      <c r="AF447" s="26">
        <f>AE447-W447</f>
        <v>795</v>
      </c>
      <c r="AG447" s="26">
        <f>AF447-X447</f>
        <v>795</v>
      </c>
      <c r="AH447" s="26">
        <f>AG447-Y447</f>
        <v>795</v>
      </c>
      <c r="AI447" s="26">
        <f>AH447-Z447</f>
        <v>795</v>
      </c>
      <c r="AJ447" s="26">
        <f>AI447-AA447</f>
        <v>795</v>
      </c>
      <c r="AK447" s="26">
        <f>AJ447-AB447</f>
        <v>795</v>
      </c>
      <c r="AL447" s="26">
        <f>AK447-AC447</f>
        <v>795</v>
      </c>
      <c r="AM447" s="26">
        <f>AL447-AD447</f>
        <v>795</v>
      </c>
      <c r="AN447" s="26">
        <f>B446+O447-W447</f>
        <v>0</v>
      </c>
      <c r="AO447" s="26">
        <f>C446+P447-X447</f>
        <v>0</v>
      </c>
      <c r="AP447" s="26">
        <f>D446+Q447-Y447</f>
        <v>0</v>
      </c>
      <c r="AQ447" s="26">
        <f>E446+R447-Z447</f>
        <v>0</v>
      </c>
      <c r="AR447" s="26">
        <f>F446+S447-AA447</f>
        <v>0</v>
      </c>
      <c r="AS447" s="26">
        <f>G446+T447-AB447</f>
        <v>0</v>
      </c>
      <c r="AT447" s="26">
        <f>H446+U447-AC447</f>
        <v>0</v>
      </c>
      <c r="AU447" s="26">
        <f>I446+V447-AD447</f>
        <v>0</v>
      </c>
      <c r="AV447" s="26">
        <f>AM447</f>
        <v>795</v>
      </c>
      <c r="AW447" s="26">
        <f>AV447-BE447</f>
        <v>795</v>
      </c>
      <c r="AX447" s="26">
        <f>AW447-BF447</f>
        <v>795</v>
      </c>
      <c r="AY447" s="26">
        <f>AX447-BG447</f>
        <v>795</v>
      </c>
      <c r="AZ447" s="26">
        <f>AY447-BH447</f>
        <v>795</v>
      </c>
      <c r="BA447" s="26">
        <f>AZ447-BI447</f>
        <v>795</v>
      </c>
      <c r="BB447" s="26">
        <f>BA447-BJ447</f>
        <v>795</v>
      </c>
      <c r="BC447" s="26">
        <f>BB447-BK447</f>
        <v>795</v>
      </c>
      <c r="BD447" s="26">
        <f>BC447-BL447</f>
        <v>795</v>
      </c>
      <c r="BE447" s="26">
        <f>IF(AV447&gt;0.005,MIN(AV447,INDEX($AN447:$AU447,1,B$32)),0)</f>
        <v>0</v>
      </c>
      <c r="BF447" s="26">
        <f>IF(AW447&gt;0.005,MIN(AW447,INDEX($AN447:$AU447,1,C$32)),0)</f>
        <v>0</v>
      </c>
      <c r="BG447" s="26">
        <f>IF(AX447&gt;0.005,MIN(AX447,INDEX($AN447:$AU447,1,D$32)),0)</f>
        <v>0</v>
      </c>
      <c r="BH447" s="26">
        <f>IF(AY447&gt;0.005,MIN(AY447,INDEX($AN447:$AU447,1,E$32)),0)</f>
        <v>0</v>
      </c>
      <c r="BI447" s="26">
        <f>IF(AZ447&gt;0.005,MIN(AZ447,INDEX($AN447:$AU447,1,F$32)),0)</f>
        <v>0</v>
      </c>
      <c r="BJ447" s="26">
        <f>IF(BA447&gt;0.005,MIN(BA447,INDEX($AN447:$AU447,1,G$32)),0)</f>
        <v>0</v>
      </c>
      <c r="BK447" s="26">
        <f>IF(BB447&gt;0.005,MIN(BB447,INDEX($AN447:$AU447,1,H$32)),0)</f>
        <v>0</v>
      </c>
      <c r="BL447" s="26">
        <f>IF(BC447&gt;0.005,MIN(BC447,INDEX($AN447:$AU447,1,I$32)),0)</f>
        <v>0</v>
      </c>
      <c r="BM447" s="27">
        <f>IF(M447-J447&gt;0.005,1,0)</f>
        <v>0</v>
      </c>
    </row>
    <row r="448">
      <c r="A448" s="14" t="n">
        <v>412</v>
      </c>
      <c r="B448" s="26">
        <f>IF(AN448-INDEX($BE448:$BL448,1,$J$22)&lt;0.5,0,AN448-INDEX($BE448:$BL448,1,$J$22))</f>
        <v>0</v>
      </c>
      <c r="C448" s="26">
        <f>IF(AO448-INDEX($BE448:$BL448,1,$J$23)&lt;0.5,0,AO448-INDEX($BE448:$BL448,1,$J$23))</f>
        <v>0</v>
      </c>
      <c r="D448" s="26">
        <f>IF(AP448-INDEX($BE448:$BL448,1,$J$24)&lt;0.5,0,AP448-INDEX($BE448:$BL448,1,$J$24))</f>
        <v>0</v>
      </c>
      <c r="E448" s="26">
        <f>IF(AQ448-INDEX($BE448:$BL448,1,$J$25)&lt;0.5,0,AQ448-INDEX($BE448:$BL448,1,$J$25))</f>
        <v>0</v>
      </c>
      <c r="F448" s="26">
        <f>IF(AR448-INDEX($BE448:$BL448,1,$J$26)&lt;0.5,0,AR448-INDEX($BE448:$BL448,1,$J$26))</f>
        <v>0</v>
      </c>
      <c r="G448" s="26">
        <f>IF(AS448-INDEX($BE448:$BL448,1,$J$27)&lt;0.5,0,AS448-INDEX($BE448:$BL448,1,$J$27))</f>
        <v>0</v>
      </c>
      <c r="H448" s="26">
        <f>IF(AT448-INDEX($BE448:$BL448,1,$J$28)&lt;0.5,0,AT448-INDEX($BE448:$BL448,1,$J$28))</f>
        <v>0</v>
      </c>
      <c r="I448" s="26">
        <f>IF(AU448-INDEX($BE448:$BL448,1,$J$29)&lt;0.5,0,AU448-INDEX($BE448:$BL448,1,$J$29))</f>
        <v>0</v>
      </c>
      <c r="J448" s="13">
        <f>SUM(B448:I448)</f>
        <v>0</v>
      </c>
      <c r="K448" s="26">
        <f>SUM(O448:V448)</f>
        <v>0</v>
      </c>
      <c r="L448" s="26">
        <f>SUM(W448:AD448)+SUM(BE448:BL448)</f>
        <v>0</v>
      </c>
      <c r="M448" s="26">
        <f>J447</f>
        <v>0</v>
      </c>
      <c r="N448" s="27">
        <f>IF(M448&gt;0,1,0)</f>
        <v>0</v>
      </c>
      <c r="O448" s="26">
        <f>B447*$B$12/1200</f>
        <v>0</v>
      </c>
      <c r="P448" s="26">
        <f>C447*$C$12/1200</f>
        <v>0</v>
      </c>
      <c r="Q448" s="26">
        <f>D447*$D$12/1200</f>
        <v>0</v>
      </c>
      <c r="R448" s="26">
        <f>E447*$E$12/1200</f>
        <v>0</v>
      </c>
      <c r="S448" s="26">
        <f>F447*$F$12/1200</f>
        <v>0</v>
      </c>
      <c r="T448" s="26">
        <f>G447*$G$12/1200</f>
        <v>0</v>
      </c>
      <c r="U448" s="26">
        <f>H447*$H$12/1200</f>
        <v>0</v>
      </c>
      <c r="V448" s="26">
        <f>I447*$I$12/1200</f>
        <v>0</v>
      </c>
      <c r="W448" s="26">
        <f>IF(B447&gt;0,MIN($B$13,B447+O448,AE448),0)</f>
        <v>0</v>
      </c>
      <c r="X448" s="26">
        <f>IF(C447&gt;0,MIN($C$13,C447+P448,AF448),0)</f>
        <v>0</v>
      </c>
      <c r="Y448" s="26">
        <f>IF(D447&gt;0,MIN($D$13,D447+Q448,AG448),0)</f>
        <v>0</v>
      </c>
      <c r="Z448" s="26">
        <f>IF(E447&gt;0,MIN($E$13,E447+R448,AH448),0)</f>
        <v>0</v>
      </c>
      <c r="AA448" s="26">
        <f>IF(F447&gt;0,MIN($F$13,F447+S448,AI448),0)</f>
        <v>0</v>
      </c>
      <c r="AB448" s="26">
        <f>IF(G447&gt;0,MIN($G$13,G447+T448,AJ448),0)</f>
        <v>0</v>
      </c>
      <c r="AC448" s="26">
        <f>IF(H447&gt;0,MIN($H$13,H447+U448,AK448),0)</f>
        <v>0</v>
      </c>
      <c r="AD448" s="26">
        <f>IF(I447&gt;0,MIN($I$13,I447+V448,AL448),0)</f>
        <v>0</v>
      </c>
      <c r="AE448" s="26">
        <f>$B$19</f>
        <v>795</v>
      </c>
      <c r="AF448" s="26">
        <f>AE448-W448</f>
        <v>795</v>
      </c>
      <c r="AG448" s="26">
        <f>AF448-X448</f>
        <v>795</v>
      </c>
      <c r="AH448" s="26">
        <f>AG448-Y448</f>
        <v>795</v>
      </c>
      <c r="AI448" s="26">
        <f>AH448-Z448</f>
        <v>795</v>
      </c>
      <c r="AJ448" s="26">
        <f>AI448-AA448</f>
        <v>795</v>
      </c>
      <c r="AK448" s="26">
        <f>AJ448-AB448</f>
        <v>795</v>
      </c>
      <c r="AL448" s="26">
        <f>AK448-AC448</f>
        <v>795</v>
      </c>
      <c r="AM448" s="26">
        <f>AL448-AD448</f>
        <v>795</v>
      </c>
      <c r="AN448" s="26">
        <f>B447+O448-W448</f>
        <v>0</v>
      </c>
      <c r="AO448" s="26">
        <f>C447+P448-X448</f>
        <v>0</v>
      </c>
      <c r="AP448" s="26">
        <f>D447+Q448-Y448</f>
        <v>0</v>
      </c>
      <c r="AQ448" s="26">
        <f>E447+R448-Z448</f>
        <v>0</v>
      </c>
      <c r="AR448" s="26">
        <f>F447+S448-AA448</f>
        <v>0</v>
      </c>
      <c r="AS448" s="26">
        <f>G447+T448-AB448</f>
        <v>0</v>
      </c>
      <c r="AT448" s="26">
        <f>H447+U448-AC448</f>
        <v>0</v>
      </c>
      <c r="AU448" s="26">
        <f>I447+V448-AD448</f>
        <v>0</v>
      </c>
      <c r="AV448" s="26">
        <f>AM448</f>
        <v>795</v>
      </c>
      <c r="AW448" s="26">
        <f>AV448-BE448</f>
        <v>795</v>
      </c>
      <c r="AX448" s="26">
        <f>AW448-BF448</f>
        <v>795</v>
      </c>
      <c r="AY448" s="26">
        <f>AX448-BG448</f>
        <v>795</v>
      </c>
      <c r="AZ448" s="26">
        <f>AY448-BH448</f>
        <v>795</v>
      </c>
      <c r="BA448" s="26">
        <f>AZ448-BI448</f>
        <v>795</v>
      </c>
      <c r="BB448" s="26">
        <f>BA448-BJ448</f>
        <v>795</v>
      </c>
      <c r="BC448" s="26">
        <f>BB448-BK448</f>
        <v>795</v>
      </c>
      <c r="BD448" s="26">
        <f>BC448-BL448</f>
        <v>795</v>
      </c>
      <c r="BE448" s="26">
        <f>IF(AV448&gt;0.005,MIN(AV448,INDEX($AN448:$AU448,1,B$32)),0)</f>
        <v>0</v>
      </c>
      <c r="BF448" s="26">
        <f>IF(AW448&gt;0.005,MIN(AW448,INDEX($AN448:$AU448,1,C$32)),0)</f>
        <v>0</v>
      </c>
      <c r="BG448" s="26">
        <f>IF(AX448&gt;0.005,MIN(AX448,INDEX($AN448:$AU448,1,D$32)),0)</f>
        <v>0</v>
      </c>
      <c r="BH448" s="26">
        <f>IF(AY448&gt;0.005,MIN(AY448,INDEX($AN448:$AU448,1,E$32)),0)</f>
        <v>0</v>
      </c>
      <c r="BI448" s="26">
        <f>IF(AZ448&gt;0.005,MIN(AZ448,INDEX($AN448:$AU448,1,F$32)),0)</f>
        <v>0</v>
      </c>
      <c r="BJ448" s="26">
        <f>IF(BA448&gt;0.005,MIN(BA448,INDEX($AN448:$AU448,1,G$32)),0)</f>
        <v>0</v>
      </c>
      <c r="BK448" s="26">
        <f>IF(BB448&gt;0.005,MIN(BB448,INDEX($AN448:$AU448,1,H$32)),0)</f>
        <v>0</v>
      </c>
      <c r="BL448" s="26">
        <f>IF(BC448&gt;0.005,MIN(BC448,INDEX($AN448:$AU448,1,I$32)),0)</f>
        <v>0</v>
      </c>
      <c r="BM448" s="27">
        <f>IF(M448-J448&gt;0.005,1,0)</f>
        <v>0</v>
      </c>
    </row>
    <row r="449">
      <c r="A449" s="14" t="n">
        <v>413</v>
      </c>
      <c r="B449" s="26">
        <f>IF(AN449-INDEX($BE449:$BL449,1,$J$22)&lt;0.5,0,AN449-INDEX($BE449:$BL449,1,$J$22))</f>
        <v>0</v>
      </c>
      <c r="C449" s="26">
        <f>IF(AO449-INDEX($BE449:$BL449,1,$J$23)&lt;0.5,0,AO449-INDEX($BE449:$BL449,1,$J$23))</f>
        <v>0</v>
      </c>
      <c r="D449" s="26">
        <f>IF(AP449-INDEX($BE449:$BL449,1,$J$24)&lt;0.5,0,AP449-INDEX($BE449:$BL449,1,$J$24))</f>
        <v>0</v>
      </c>
      <c r="E449" s="26">
        <f>IF(AQ449-INDEX($BE449:$BL449,1,$J$25)&lt;0.5,0,AQ449-INDEX($BE449:$BL449,1,$J$25))</f>
        <v>0</v>
      </c>
      <c r="F449" s="26">
        <f>IF(AR449-INDEX($BE449:$BL449,1,$J$26)&lt;0.5,0,AR449-INDEX($BE449:$BL449,1,$J$26))</f>
        <v>0</v>
      </c>
      <c r="G449" s="26">
        <f>IF(AS449-INDEX($BE449:$BL449,1,$J$27)&lt;0.5,0,AS449-INDEX($BE449:$BL449,1,$J$27))</f>
        <v>0</v>
      </c>
      <c r="H449" s="26">
        <f>IF(AT449-INDEX($BE449:$BL449,1,$J$28)&lt;0.5,0,AT449-INDEX($BE449:$BL449,1,$J$28))</f>
        <v>0</v>
      </c>
      <c r="I449" s="26">
        <f>IF(AU449-INDEX($BE449:$BL449,1,$J$29)&lt;0.5,0,AU449-INDEX($BE449:$BL449,1,$J$29))</f>
        <v>0</v>
      </c>
      <c r="J449" s="13">
        <f>SUM(B449:I449)</f>
        <v>0</v>
      </c>
      <c r="K449" s="26">
        <f>SUM(O449:V449)</f>
        <v>0</v>
      </c>
      <c r="L449" s="26">
        <f>SUM(W449:AD449)+SUM(BE449:BL449)</f>
        <v>0</v>
      </c>
      <c r="M449" s="26">
        <f>J448</f>
        <v>0</v>
      </c>
      <c r="N449" s="27">
        <f>IF(M449&gt;0,1,0)</f>
        <v>0</v>
      </c>
      <c r="O449" s="26">
        <f>B448*$B$12/1200</f>
        <v>0</v>
      </c>
      <c r="P449" s="26">
        <f>C448*$C$12/1200</f>
        <v>0</v>
      </c>
      <c r="Q449" s="26">
        <f>D448*$D$12/1200</f>
        <v>0</v>
      </c>
      <c r="R449" s="26">
        <f>E448*$E$12/1200</f>
        <v>0</v>
      </c>
      <c r="S449" s="26">
        <f>F448*$F$12/1200</f>
        <v>0</v>
      </c>
      <c r="T449" s="26">
        <f>G448*$G$12/1200</f>
        <v>0</v>
      </c>
      <c r="U449" s="26">
        <f>H448*$H$12/1200</f>
        <v>0</v>
      </c>
      <c r="V449" s="26">
        <f>I448*$I$12/1200</f>
        <v>0</v>
      </c>
      <c r="W449" s="26">
        <f>IF(B448&gt;0,MIN($B$13,B448+O449,AE449),0)</f>
        <v>0</v>
      </c>
      <c r="X449" s="26">
        <f>IF(C448&gt;0,MIN($C$13,C448+P449,AF449),0)</f>
        <v>0</v>
      </c>
      <c r="Y449" s="26">
        <f>IF(D448&gt;0,MIN($D$13,D448+Q449,AG449),0)</f>
        <v>0</v>
      </c>
      <c r="Z449" s="26">
        <f>IF(E448&gt;0,MIN($E$13,E448+R449,AH449),0)</f>
        <v>0</v>
      </c>
      <c r="AA449" s="26">
        <f>IF(F448&gt;0,MIN($F$13,F448+S449,AI449),0)</f>
        <v>0</v>
      </c>
      <c r="AB449" s="26">
        <f>IF(G448&gt;0,MIN($G$13,G448+T449,AJ449),0)</f>
        <v>0</v>
      </c>
      <c r="AC449" s="26">
        <f>IF(H448&gt;0,MIN($H$13,H448+U449,AK449),0)</f>
        <v>0</v>
      </c>
      <c r="AD449" s="26">
        <f>IF(I448&gt;0,MIN($I$13,I448+V449,AL449),0)</f>
        <v>0</v>
      </c>
      <c r="AE449" s="26">
        <f>$B$19</f>
        <v>795</v>
      </c>
      <c r="AF449" s="26">
        <f>AE449-W449</f>
        <v>795</v>
      </c>
      <c r="AG449" s="26">
        <f>AF449-X449</f>
        <v>795</v>
      </c>
      <c r="AH449" s="26">
        <f>AG449-Y449</f>
        <v>795</v>
      </c>
      <c r="AI449" s="26">
        <f>AH449-Z449</f>
        <v>795</v>
      </c>
      <c r="AJ449" s="26">
        <f>AI449-AA449</f>
        <v>795</v>
      </c>
      <c r="AK449" s="26">
        <f>AJ449-AB449</f>
        <v>795</v>
      </c>
      <c r="AL449" s="26">
        <f>AK449-AC449</f>
        <v>795</v>
      </c>
      <c r="AM449" s="26">
        <f>AL449-AD449</f>
        <v>795</v>
      </c>
      <c r="AN449" s="26">
        <f>B448+O449-W449</f>
        <v>0</v>
      </c>
      <c r="AO449" s="26">
        <f>C448+P449-X449</f>
        <v>0</v>
      </c>
      <c r="AP449" s="26">
        <f>D448+Q449-Y449</f>
        <v>0</v>
      </c>
      <c r="AQ449" s="26">
        <f>E448+R449-Z449</f>
        <v>0</v>
      </c>
      <c r="AR449" s="26">
        <f>F448+S449-AA449</f>
        <v>0</v>
      </c>
      <c r="AS449" s="26">
        <f>G448+T449-AB449</f>
        <v>0</v>
      </c>
      <c r="AT449" s="26">
        <f>H448+U449-AC449</f>
        <v>0</v>
      </c>
      <c r="AU449" s="26">
        <f>I448+V449-AD449</f>
        <v>0</v>
      </c>
      <c r="AV449" s="26">
        <f>AM449</f>
        <v>795</v>
      </c>
      <c r="AW449" s="26">
        <f>AV449-BE449</f>
        <v>795</v>
      </c>
      <c r="AX449" s="26">
        <f>AW449-BF449</f>
        <v>795</v>
      </c>
      <c r="AY449" s="26">
        <f>AX449-BG449</f>
        <v>795</v>
      </c>
      <c r="AZ449" s="26">
        <f>AY449-BH449</f>
        <v>795</v>
      </c>
      <c r="BA449" s="26">
        <f>AZ449-BI449</f>
        <v>795</v>
      </c>
      <c r="BB449" s="26">
        <f>BA449-BJ449</f>
        <v>795</v>
      </c>
      <c r="BC449" s="26">
        <f>BB449-BK449</f>
        <v>795</v>
      </c>
      <c r="BD449" s="26">
        <f>BC449-BL449</f>
        <v>795</v>
      </c>
      <c r="BE449" s="26">
        <f>IF(AV449&gt;0.005,MIN(AV449,INDEX($AN449:$AU449,1,B$32)),0)</f>
        <v>0</v>
      </c>
      <c r="BF449" s="26">
        <f>IF(AW449&gt;0.005,MIN(AW449,INDEX($AN449:$AU449,1,C$32)),0)</f>
        <v>0</v>
      </c>
      <c r="BG449" s="26">
        <f>IF(AX449&gt;0.005,MIN(AX449,INDEX($AN449:$AU449,1,D$32)),0)</f>
        <v>0</v>
      </c>
      <c r="BH449" s="26">
        <f>IF(AY449&gt;0.005,MIN(AY449,INDEX($AN449:$AU449,1,E$32)),0)</f>
        <v>0</v>
      </c>
      <c r="BI449" s="26">
        <f>IF(AZ449&gt;0.005,MIN(AZ449,INDEX($AN449:$AU449,1,F$32)),0)</f>
        <v>0</v>
      </c>
      <c r="BJ449" s="26">
        <f>IF(BA449&gt;0.005,MIN(BA449,INDEX($AN449:$AU449,1,G$32)),0)</f>
        <v>0</v>
      </c>
      <c r="BK449" s="26">
        <f>IF(BB449&gt;0.005,MIN(BB449,INDEX($AN449:$AU449,1,H$32)),0)</f>
        <v>0</v>
      </c>
      <c r="BL449" s="26">
        <f>IF(BC449&gt;0.005,MIN(BC449,INDEX($AN449:$AU449,1,I$32)),0)</f>
        <v>0</v>
      </c>
      <c r="BM449" s="27">
        <f>IF(M449-J449&gt;0.005,1,0)</f>
        <v>0</v>
      </c>
    </row>
    <row r="450">
      <c r="A450" s="14" t="n">
        <v>414</v>
      </c>
      <c r="B450" s="26">
        <f>IF(AN450-INDEX($BE450:$BL450,1,$J$22)&lt;0.5,0,AN450-INDEX($BE450:$BL450,1,$J$22))</f>
        <v>0</v>
      </c>
      <c r="C450" s="26">
        <f>IF(AO450-INDEX($BE450:$BL450,1,$J$23)&lt;0.5,0,AO450-INDEX($BE450:$BL450,1,$J$23))</f>
        <v>0</v>
      </c>
      <c r="D450" s="26">
        <f>IF(AP450-INDEX($BE450:$BL450,1,$J$24)&lt;0.5,0,AP450-INDEX($BE450:$BL450,1,$J$24))</f>
        <v>0</v>
      </c>
      <c r="E450" s="26">
        <f>IF(AQ450-INDEX($BE450:$BL450,1,$J$25)&lt;0.5,0,AQ450-INDEX($BE450:$BL450,1,$J$25))</f>
        <v>0</v>
      </c>
      <c r="F450" s="26">
        <f>IF(AR450-INDEX($BE450:$BL450,1,$J$26)&lt;0.5,0,AR450-INDEX($BE450:$BL450,1,$J$26))</f>
        <v>0</v>
      </c>
      <c r="G450" s="26">
        <f>IF(AS450-INDEX($BE450:$BL450,1,$J$27)&lt;0.5,0,AS450-INDEX($BE450:$BL450,1,$J$27))</f>
        <v>0</v>
      </c>
      <c r="H450" s="26">
        <f>IF(AT450-INDEX($BE450:$BL450,1,$J$28)&lt;0.5,0,AT450-INDEX($BE450:$BL450,1,$J$28))</f>
        <v>0</v>
      </c>
      <c r="I450" s="26">
        <f>IF(AU450-INDEX($BE450:$BL450,1,$J$29)&lt;0.5,0,AU450-INDEX($BE450:$BL450,1,$J$29))</f>
        <v>0</v>
      </c>
      <c r="J450" s="13">
        <f>SUM(B450:I450)</f>
        <v>0</v>
      </c>
      <c r="K450" s="26">
        <f>SUM(O450:V450)</f>
        <v>0</v>
      </c>
      <c r="L450" s="26">
        <f>SUM(W450:AD450)+SUM(BE450:BL450)</f>
        <v>0</v>
      </c>
      <c r="M450" s="26">
        <f>J449</f>
        <v>0</v>
      </c>
      <c r="N450" s="27">
        <f>IF(M450&gt;0,1,0)</f>
        <v>0</v>
      </c>
      <c r="O450" s="26">
        <f>B449*$B$12/1200</f>
        <v>0</v>
      </c>
      <c r="P450" s="26">
        <f>C449*$C$12/1200</f>
        <v>0</v>
      </c>
      <c r="Q450" s="26">
        <f>D449*$D$12/1200</f>
        <v>0</v>
      </c>
      <c r="R450" s="26">
        <f>E449*$E$12/1200</f>
        <v>0</v>
      </c>
      <c r="S450" s="26">
        <f>F449*$F$12/1200</f>
        <v>0</v>
      </c>
      <c r="T450" s="26">
        <f>G449*$G$12/1200</f>
        <v>0</v>
      </c>
      <c r="U450" s="26">
        <f>H449*$H$12/1200</f>
        <v>0</v>
      </c>
      <c r="V450" s="26">
        <f>I449*$I$12/1200</f>
        <v>0</v>
      </c>
      <c r="W450" s="26">
        <f>IF(B449&gt;0,MIN($B$13,B449+O450,AE450),0)</f>
        <v>0</v>
      </c>
      <c r="X450" s="26">
        <f>IF(C449&gt;0,MIN($C$13,C449+P450,AF450),0)</f>
        <v>0</v>
      </c>
      <c r="Y450" s="26">
        <f>IF(D449&gt;0,MIN($D$13,D449+Q450,AG450),0)</f>
        <v>0</v>
      </c>
      <c r="Z450" s="26">
        <f>IF(E449&gt;0,MIN($E$13,E449+R450,AH450),0)</f>
        <v>0</v>
      </c>
      <c r="AA450" s="26">
        <f>IF(F449&gt;0,MIN($F$13,F449+S450,AI450),0)</f>
        <v>0</v>
      </c>
      <c r="AB450" s="26">
        <f>IF(G449&gt;0,MIN($G$13,G449+T450,AJ450),0)</f>
        <v>0</v>
      </c>
      <c r="AC450" s="26">
        <f>IF(H449&gt;0,MIN($H$13,H449+U450,AK450),0)</f>
        <v>0</v>
      </c>
      <c r="AD450" s="26">
        <f>IF(I449&gt;0,MIN($I$13,I449+V450,AL450),0)</f>
        <v>0</v>
      </c>
      <c r="AE450" s="26">
        <f>$B$19</f>
        <v>795</v>
      </c>
      <c r="AF450" s="26">
        <f>AE450-W450</f>
        <v>795</v>
      </c>
      <c r="AG450" s="26">
        <f>AF450-X450</f>
        <v>795</v>
      </c>
      <c r="AH450" s="26">
        <f>AG450-Y450</f>
        <v>795</v>
      </c>
      <c r="AI450" s="26">
        <f>AH450-Z450</f>
        <v>795</v>
      </c>
      <c r="AJ450" s="26">
        <f>AI450-AA450</f>
        <v>795</v>
      </c>
      <c r="AK450" s="26">
        <f>AJ450-AB450</f>
        <v>795</v>
      </c>
      <c r="AL450" s="26">
        <f>AK450-AC450</f>
        <v>795</v>
      </c>
      <c r="AM450" s="26">
        <f>AL450-AD450</f>
        <v>795</v>
      </c>
      <c r="AN450" s="26">
        <f>B449+O450-W450</f>
        <v>0</v>
      </c>
      <c r="AO450" s="26">
        <f>C449+P450-X450</f>
        <v>0</v>
      </c>
      <c r="AP450" s="26">
        <f>D449+Q450-Y450</f>
        <v>0</v>
      </c>
      <c r="AQ450" s="26">
        <f>E449+R450-Z450</f>
        <v>0</v>
      </c>
      <c r="AR450" s="26">
        <f>F449+S450-AA450</f>
        <v>0</v>
      </c>
      <c r="AS450" s="26">
        <f>G449+T450-AB450</f>
        <v>0</v>
      </c>
      <c r="AT450" s="26">
        <f>H449+U450-AC450</f>
        <v>0</v>
      </c>
      <c r="AU450" s="26">
        <f>I449+V450-AD450</f>
        <v>0</v>
      </c>
      <c r="AV450" s="26">
        <f>AM450</f>
        <v>795</v>
      </c>
      <c r="AW450" s="26">
        <f>AV450-BE450</f>
        <v>795</v>
      </c>
      <c r="AX450" s="26">
        <f>AW450-BF450</f>
        <v>795</v>
      </c>
      <c r="AY450" s="26">
        <f>AX450-BG450</f>
        <v>795</v>
      </c>
      <c r="AZ450" s="26">
        <f>AY450-BH450</f>
        <v>795</v>
      </c>
      <c r="BA450" s="26">
        <f>AZ450-BI450</f>
        <v>795</v>
      </c>
      <c r="BB450" s="26">
        <f>BA450-BJ450</f>
        <v>795</v>
      </c>
      <c r="BC450" s="26">
        <f>BB450-BK450</f>
        <v>795</v>
      </c>
      <c r="BD450" s="26">
        <f>BC450-BL450</f>
        <v>795</v>
      </c>
      <c r="BE450" s="26">
        <f>IF(AV450&gt;0.005,MIN(AV450,INDEX($AN450:$AU450,1,B$32)),0)</f>
        <v>0</v>
      </c>
      <c r="BF450" s="26">
        <f>IF(AW450&gt;0.005,MIN(AW450,INDEX($AN450:$AU450,1,C$32)),0)</f>
        <v>0</v>
      </c>
      <c r="BG450" s="26">
        <f>IF(AX450&gt;0.005,MIN(AX450,INDEX($AN450:$AU450,1,D$32)),0)</f>
        <v>0</v>
      </c>
      <c r="BH450" s="26">
        <f>IF(AY450&gt;0.005,MIN(AY450,INDEX($AN450:$AU450,1,E$32)),0)</f>
        <v>0</v>
      </c>
      <c r="BI450" s="26">
        <f>IF(AZ450&gt;0.005,MIN(AZ450,INDEX($AN450:$AU450,1,F$32)),0)</f>
        <v>0</v>
      </c>
      <c r="BJ450" s="26">
        <f>IF(BA450&gt;0.005,MIN(BA450,INDEX($AN450:$AU450,1,G$32)),0)</f>
        <v>0</v>
      </c>
      <c r="BK450" s="26">
        <f>IF(BB450&gt;0.005,MIN(BB450,INDEX($AN450:$AU450,1,H$32)),0)</f>
        <v>0</v>
      </c>
      <c r="BL450" s="26">
        <f>IF(BC450&gt;0.005,MIN(BC450,INDEX($AN450:$AU450,1,I$32)),0)</f>
        <v>0</v>
      </c>
      <c r="BM450" s="27">
        <f>IF(M450-J450&gt;0.005,1,0)</f>
        <v>0</v>
      </c>
    </row>
    <row r="451">
      <c r="A451" s="14" t="n">
        <v>415</v>
      </c>
      <c r="B451" s="26">
        <f>IF(AN451-INDEX($BE451:$BL451,1,$J$22)&lt;0.5,0,AN451-INDEX($BE451:$BL451,1,$J$22))</f>
        <v>0</v>
      </c>
      <c r="C451" s="26">
        <f>IF(AO451-INDEX($BE451:$BL451,1,$J$23)&lt;0.5,0,AO451-INDEX($BE451:$BL451,1,$J$23))</f>
        <v>0</v>
      </c>
      <c r="D451" s="26">
        <f>IF(AP451-INDEX($BE451:$BL451,1,$J$24)&lt;0.5,0,AP451-INDEX($BE451:$BL451,1,$J$24))</f>
        <v>0</v>
      </c>
      <c r="E451" s="26">
        <f>IF(AQ451-INDEX($BE451:$BL451,1,$J$25)&lt;0.5,0,AQ451-INDEX($BE451:$BL451,1,$J$25))</f>
        <v>0</v>
      </c>
      <c r="F451" s="26">
        <f>IF(AR451-INDEX($BE451:$BL451,1,$J$26)&lt;0.5,0,AR451-INDEX($BE451:$BL451,1,$J$26))</f>
        <v>0</v>
      </c>
      <c r="G451" s="26">
        <f>IF(AS451-INDEX($BE451:$BL451,1,$J$27)&lt;0.5,0,AS451-INDEX($BE451:$BL451,1,$J$27))</f>
        <v>0</v>
      </c>
      <c r="H451" s="26">
        <f>IF(AT451-INDEX($BE451:$BL451,1,$J$28)&lt;0.5,0,AT451-INDEX($BE451:$BL451,1,$J$28))</f>
        <v>0</v>
      </c>
      <c r="I451" s="26">
        <f>IF(AU451-INDEX($BE451:$BL451,1,$J$29)&lt;0.5,0,AU451-INDEX($BE451:$BL451,1,$J$29))</f>
        <v>0</v>
      </c>
      <c r="J451" s="13">
        <f>SUM(B451:I451)</f>
        <v>0</v>
      </c>
      <c r="K451" s="26">
        <f>SUM(O451:V451)</f>
        <v>0</v>
      </c>
      <c r="L451" s="26">
        <f>SUM(W451:AD451)+SUM(BE451:BL451)</f>
        <v>0</v>
      </c>
      <c r="M451" s="26">
        <f>J450</f>
        <v>0</v>
      </c>
      <c r="N451" s="27">
        <f>IF(M451&gt;0,1,0)</f>
        <v>0</v>
      </c>
      <c r="O451" s="26">
        <f>B450*$B$12/1200</f>
        <v>0</v>
      </c>
      <c r="P451" s="26">
        <f>C450*$C$12/1200</f>
        <v>0</v>
      </c>
      <c r="Q451" s="26">
        <f>D450*$D$12/1200</f>
        <v>0</v>
      </c>
      <c r="R451" s="26">
        <f>E450*$E$12/1200</f>
        <v>0</v>
      </c>
      <c r="S451" s="26">
        <f>F450*$F$12/1200</f>
        <v>0</v>
      </c>
      <c r="T451" s="26">
        <f>G450*$G$12/1200</f>
        <v>0</v>
      </c>
      <c r="U451" s="26">
        <f>H450*$H$12/1200</f>
        <v>0</v>
      </c>
      <c r="V451" s="26">
        <f>I450*$I$12/1200</f>
        <v>0</v>
      </c>
      <c r="W451" s="26">
        <f>IF(B450&gt;0,MIN($B$13,B450+O451,AE451),0)</f>
        <v>0</v>
      </c>
      <c r="X451" s="26">
        <f>IF(C450&gt;0,MIN($C$13,C450+P451,AF451),0)</f>
        <v>0</v>
      </c>
      <c r="Y451" s="26">
        <f>IF(D450&gt;0,MIN($D$13,D450+Q451,AG451),0)</f>
        <v>0</v>
      </c>
      <c r="Z451" s="26">
        <f>IF(E450&gt;0,MIN($E$13,E450+R451,AH451),0)</f>
        <v>0</v>
      </c>
      <c r="AA451" s="26">
        <f>IF(F450&gt;0,MIN($F$13,F450+S451,AI451),0)</f>
        <v>0</v>
      </c>
      <c r="AB451" s="26">
        <f>IF(G450&gt;0,MIN($G$13,G450+T451,AJ451),0)</f>
        <v>0</v>
      </c>
      <c r="AC451" s="26">
        <f>IF(H450&gt;0,MIN($H$13,H450+U451,AK451),0)</f>
        <v>0</v>
      </c>
      <c r="AD451" s="26">
        <f>IF(I450&gt;0,MIN($I$13,I450+V451,AL451),0)</f>
        <v>0</v>
      </c>
      <c r="AE451" s="26">
        <f>$B$19</f>
        <v>795</v>
      </c>
      <c r="AF451" s="26">
        <f>AE451-W451</f>
        <v>795</v>
      </c>
      <c r="AG451" s="26">
        <f>AF451-X451</f>
        <v>795</v>
      </c>
      <c r="AH451" s="26">
        <f>AG451-Y451</f>
        <v>795</v>
      </c>
      <c r="AI451" s="26">
        <f>AH451-Z451</f>
        <v>795</v>
      </c>
      <c r="AJ451" s="26">
        <f>AI451-AA451</f>
        <v>795</v>
      </c>
      <c r="AK451" s="26">
        <f>AJ451-AB451</f>
        <v>795</v>
      </c>
      <c r="AL451" s="26">
        <f>AK451-AC451</f>
        <v>795</v>
      </c>
      <c r="AM451" s="26">
        <f>AL451-AD451</f>
        <v>795</v>
      </c>
      <c r="AN451" s="26">
        <f>B450+O451-W451</f>
        <v>0</v>
      </c>
      <c r="AO451" s="26">
        <f>C450+P451-X451</f>
        <v>0</v>
      </c>
      <c r="AP451" s="26">
        <f>D450+Q451-Y451</f>
        <v>0</v>
      </c>
      <c r="AQ451" s="26">
        <f>E450+R451-Z451</f>
        <v>0</v>
      </c>
      <c r="AR451" s="26">
        <f>F450+S451-AA451</f>
        <v>0</v>
      </c>
      <c r="AS451" s="26">
        <f>G450+T451-AB451</f>
        <v>0</v>
      </c>
      <c r="AT451" s="26">
        <f>H450+U451-AC451</f>
        <v>0</v>
      </c>
      <c r="AU451" s="26">
        <f>I450+V451-AD451</f>
        <v>0</v>
      </c>
      <c r="AV451" s="26">
        <f>AM451</f>
        <v>795</v>
      </c>
      <c r="AW451" s="26">
        <f>AV451-BE451</f>
        <v>795</v>
      </c>
      <c r="AX451" s="26">
        <f>AW451-BF451</f>
        <v>795</v>
      </c>
      <c r="AY451" s="26">
        <f>AX451-BG451</f>
        <v>795</v>
      </c>
      <c r="AZ451" s="26">
        <f>AY451-BH451</f>
        <v>795</v>
      </c>
      <c r="BA451" s="26">
        <f>AZ451-BI451</f>
        <v>795</v>
      </c>
      <c r="BB451" s="26">
        <f>BA451-BJ451</f>
        <v>795</v>
      </c>
      <c r="BC451" s="26">
        <f>BB451-BK451</f>
        <v>795</v>
      </c>
      <c r="BD451" s="26">
        <f>BC451-BL451</f>
        <v>795</v>
      </c>
      <c r="BE451" s="26">
        <f>IF(AV451&gt;0.005,MIN(AV451,INDEX($AN451:$AU451,1,B$32)),0)</f>
        <v>0</v>
      </c>
      <c r="BF451" s="26">
        <f>IF(AW451&gt;0.005,MIN(AW451,INDEX($AN451:$AU451,1,C$32)),0)</f>
        <v>0</v>
      </c>
      <c r="BG451" s="26">
        <f>IF(AX451&gt;0.005,MIN(AX451,INDEX($AN451:$AU451,1,D$32)),0)</f>
        <v>0</v>
      </c>
      <c r="BH451" s="26">
        <f>IF(AY451&gt;0.005,MIN(AY451,INDEX($AN451:$AU451,1,E$32)),0)</f>
        <v>0</v>
      </c>
      <c r="BI451" s="26">
        <f>IF(AZ451&gt;0.005,MIN(AZ451,INDEX($AN451:$AU451,1,F$32)),0)</f>
        <v>0</v>
      </c>
      <c r="BJ451" s="26">
        <f>IF(BA451&gt;0.005,MIN(BA451,INDEX($AN451:$AU451,1,G$32)),0)</f>
        <v>0</v>
      </c>
      <c r="BK451" s="26">
        <f>IF(BB451&gt;0.005,MIN(BB451,INDEX($AN451:$AU451,1,H$32)),0)</f>
        <v>0</v>
      </c>
      <c r="BL451" s="26">
        <f>IF(BC451&gt;0.005,MIN(BC451,INDEX($AN451:$AU451,1,I$32)),0)</f>
        <v>0</v>
      </c>
      <c r="BM451" s="27">
        <f>IF(M451-J451&gt;0.005,1,0)</f>
        <v>0</v>
      </c>
    </row>
    <row r="452">
      <c r="A452" s="14" t="n">
        <v>416</v>
      </c>
      <c r="B452" s="26">
        <f>IF(AN452-INDEX($BE452:$BL452,1,$J$22)&lt;0.5,0,AN452-INDEX($BE452:$BL452,1,$J$22))</f>
        <v>0</v>
      </c>
      <c r="C452" s="26">
        <f>IF(AO452-INDEX($BE452:$BL452,1,$J$23)&lt;0.5,0,AO452-INDEX($BE452:$BL452,1,$J$23))</f>
        <v>0</v>
      </c>
      <c r="D452" s="26">
        <f>IF(AP452-INDEX($BE452:$BL452,1,$J$24)&lt;0.5,0,AP452-INDEX($BE452:$BL452,1,$J$24))</f>
        <v>0</v>
      </c>
      <c r="E452" s="26">
        <f>IF(AQ452-INDEX($BE452:$BL452,1,$J$25)&lt;0.5,0,AQ452-INDEX($BE452:$BL452,1,$J$25))</f>
        <v>0</v>
      </c>
      <c r="F452" s="26">
        <f>IF(AR452-INDEX($BE452:$BL452,1,$J$26)&lt;0.5,0,AR452-INDEX($BE452:$BL452,1,$J$26))</f>
        <v>0</v>
      </c>
      <c r="G452" s="26">
        <f>IF(AS452-INDEX($BE452:$BL452,1,$J$27)&lt;0.5,0,AS452-INDEX($BE452:$BL452,1,$J$27))</f>
        <v>0</v>
      </c>
      <c r="H452" s="26">
        <f>IF(AT452-INDEX($BE452:$BL452,1,$J$28)&lt;0.5,0,AT452-INDEX($BE452:$BL452,1,$J$28))</f>
        <v>0</v>
      </c>
      <c r="I452" s="26">
        <f>IF(AU452-INDEX($BE452:$BL452,1,$J$29)&lt;0.5,0,AU452-INDEX($BE452:$BL452,1,$J$29))</f>
        <v>0</v>
      </c>
      <c r="J452" s="13">
        <f>SUM(B452:I452)</f>
        <v>0</v>
      </c>
      <c r="K452" s="26">
        <f>SUM(O452:V452)</f>
        <v>0</v>
      </c>
      <c r="L452" s="26">
        <f>SUM(W452:AD452)+SUM(BE452:BL452)</f>
        <v>0</v>
      </c>
      <c r="M452" s="26">
        <f>J451</f>
        <v>0</v>
      </c>
      <c r="N452" s="27">
        <f>IF(M452&gt;0,1,0)</f>
        <v>0</v>
      </c>
      <c r="O452" s="26">
        <f>B451*$B$12/1200</f>
        <v>0</v>
      </c>
      <c r="P452" s="26">
        <f>C451*$C$12/1200</f>
        <v>0</v>
      </c>
      <c r="Q452" s="26">
        <f>D451*$D$12/1200</f>
        <v>0</v>
      </c>
      <c r="R452" s="26">
        <f>E451*$E$12/1200</f>
        <v>0</v>
      </c>
      <c r="S452" s="26">
        <f>F451*$F$12/1200</f>
        <v>0</v>
      </c>
      <c r="T452" s="26">
        <f>G451*$G$12/1200</f>
        <v>0</v>
      </c>
      <c r="U452" s="26">
        <f>H451*$H$12/1200</f>
        <v>0</v>
      </c>
      <c r="V452" s="26">
        <f>I451*$I$12/1200</f>
        <v>0</v>
      </c>
      <c r="W452" s="26">
        <f>IF(B451&gt;0,MIN($B$13,B451+O452,AE452),0)</f>
        <v>0</v>
      </c>
      <c r="X452" s="26">
        <f>IF(C451&gt;0,MIN($C$13,C451+P452,AF452),0)</f>
        <v>0</v>
      </c>
      <c r="Y452" s="26">
        <f>IF(D451&gt;0,MIN($D$13,D451+Q452,AG452),0)</f>
        <v>0</v>
      </c>
      <c r="Z452" s="26">
        <f>IF(E451&gt;0,MIN($E$13,E451+R452,AH452),0)</f>
        <v>0</v>
      </c>
      <c r="AA452" s="26">
        <f>IF(F451&gt;0,MIN($F$13,F451+S452,AI452),0)</f>
        <v>0</v>
      </c>
      <c r="AB452" s="26">
        <f>IF(G451&gt;0,MIN($G$13,G451+T452,AJ452),0)</f>
        <v>0</v>
      </c>
      <c r="AC452" s="26">
        <f>IF(H451&gt;0,MIN($H$13,H451+U452,AK452),0)</f>
        <v>0</v>
      </c>
      <c r="AD452" s="26">
        <f>IF(I451&gt;0,MIN($I$13,I451+V452,AL452),0)</f>
        <v>0</v>
      </c>
      <c r="AE452" s="26">
        <f>$B$19</f>
        <v>795</v>
      </c>
      <c r="AF452" s="26">
        <f>AE452-W452</f>
        <v>795</v>
      </c>
      <c r="AG452" s="26">
        <f>AF452-X452</f>
        <v>795</v>
      </c>
      <c r="AH452" s="26">
        <f>AG452-Y452</f>
        <v>795</v>
      </c>
      <c r="AI452" s="26">
        <f>AH452-Z452</f>
        <v>795</v>
      </c>
      <c r="AJ452" s="26">
        <f>AI452-AA452</f>
        <v>795</v>
      </c>
      <c r="AK452" s="26">
        <f>AJ452-AB452</f>
        <v>795</v>
      </c>
      <c r="AL452" s="26">
        <f>AK452-AC452</f>
        <v>795</v>
      </c>
      <c r="AM452" s="26">
        <f>AL452-AD452</f>
        <v>795</v>
      </c>
      <c r="AN452" s="26">
        <f>B451+O452-W452</f>
        <v>0</v>
      </c>
      <c r="AO452" s="26">
        <f>C451+P452-X452</f>
        <v>0</v>
      </c>
      <c r="AP452" s="26">
        <f>D451+Q452-Y452</f>
        <v>0</v>
      </c>
      <c r="AQ452" s="26">
        <f>E451+R452-Z452</f>
        <v>0</v>
      </c>
      <c r="AR452" s="26">
        <f>F451+S452-AA452</f>
        <v>0</v>
      </c>
      <c r="AS452" s="26">
        <f>G451+T452-AB452</f>
        <v>0</v>
      </c>
      <c r="AT452" s="26">
        <f>H451+U452-AC452</f>
        <v>0</v>
      </c>
      <c r="AU452" s="26">
        <f>I451+V452-AD452</f>
        <v>0</v>
      </c>
      <c r="AV452" s="26">
        <f>AM452</f>
        <v>795</v>
      </c>
      <c r="AW452" s="26">
        <f>AV452-BE452</f>
        <v>795</v>
      </c>
      <c r="AX452" s="26">
        <f>AW452-BF452</f>
        <v>795</v>
      </c>
      <c r="AY452" s="26">
        <f>AX452-BG452</f>
        <v>795</v>
      </c>
      <c r="AZ452" s="26">
        <f>AY452-BH452</f>
        <v>795</v>
      </c>
      <c r="BA452" s="26">
        <f>AZ452-BI452</f>
        <v>795</v>
      </c>
      <c r="BB452" s="26">
        <f>BA452-BJ452</f>
        <v>795</v>
      </c>
      <c r="BC452" s="26">
        <f>BB452-BK452</f>
        <v>795</v>
      </c>
      <c r="BD452" s="26">
        <f>BC452-BL452</f>
        <v>795</v>
      </c>
      <c r="BE452" s="26">
        <f>IF(AV452&gt;0.005,MIN(AV452,INDEX($AN452:$AU452,1,B$32)),0)</f>
        <v>0</v>
      </c>
      <c r="BF452" s="26">
        <f>IF(AW452&gt;0.005,MIN(AW452,INDEX($AN452:$AU452,1,C$32)),0)</f>
        <v>0</v>
      </c>
      <c r="BG452" s="26">
        <f>IF(AX452&gt;0.005,MIN(AX452,INDEX($AN452:$AU452,1,D$32)),0)</f>
        <v>0</v>
      </c>
      <c r="BH452" s="26">
        <f>IF(AY452&gt;0.005,MIN(AY452,INDEX($AN452:$AU452,1,E$32)),0)</f>
        <v>0</v>
      </c>
      <c r="BI452" s="26">
        <f>IF(AZ452&gt;0.005,MIN(AZ452,INDEX($AN452:$AU452,1,F$32)),0)</f>
        <v>0</v>
      </c>
      <c r="BJ452" s="26">
        <f>IF(BA452&gt;0.005,MIN(BA452,INDEX($AN452:$AU452,1,G$32)),0)</f>
        <v>0</v>
      </c>
      <c r="BK452" s="26">
        <f>IF(BB452&gt;0.005,MIN(BB452,INDEX($AN452:$AU452,1,H$32)),0)</f>
        <v>0</v>
      </c>
      <c r="BL452" s="26">
        <f>IF(BC452&gt;0.005,MIN(BC452,INDEX($AN452:$AU452,1,I$32)),0)</f>
        <v>0</v>
      </c>
      <c r="BM452" s="27">
        <f>IF(M452-J452&gt;0.005,1,0)</f>
        <v>0</v>
      </c>
    </row>
    <row r="453">
      <c r="A453" s="14" t="n">
        <v>417</v>
      </c>
      <c r="B453" s="26">
        <f>IF(AN453-INDEX($BE453:$BL453,1,$J$22)&lt;0.5,0,AN453-INDEX($BE453:$BL453,1,$J$22))</f>
        <v>0</v>
      </c>
      <c r="C453" s="26">
        <f>IF(AO453-INDEX($BE453:$BL453,1,$J$23)&lt;0.5,0,AO453-INDEX($BE453:$BL453,1,$J$23))</f>
        <v>0</v>
      </c>
      <c r="D453" s="26">
        <f>IF(AP453-INDEX($BE453:$BL453,1,$J$24)&lt;0.5,0,AP453-INDEX($BE453:$BL453,1,$J$24))</f>
        <v>0</v>
      </c>
      <c r="E453" s="26">
        <f>IF(AQ453-INDEX($BE453:$BL453,1,$J$25)&lt;0.5,0,AQ453-INDEX($BE453:$BL453,1,$J$25))</f>
        <v>0</v>
      </c>
      <c r="F453" s="26">
        <f>IF(AR453-INDEX($BE453:$BL453,1,$J$26)&lt;0.5,0,AR453-INDEX($BE453:$BL453,1,$J$26))</f>
        <v>0</v>
      </c>
      <c r="G453" s="26">
        <f>IF(AS453-INDEX($BE453:$BL453,1,$J$27)&lt;0.5,0,AS453-INDEX($BE453:$BL453,1,$J$27))</f>
        <v>0</v>
      </c>
      <c r="H453" s="26">
        <f>IF(AT453-INDEX($BE453:$BL453,1,$J$28)&lt;0.5,0,AT453-INDEX($BE453:$BL453,1,$J$28))</f>
        <v>0</v>
      </c>
      <c r="I453" s="26">
        <f>IF(AU453-INDEX($BE453:$BL453,1,$J$29)&lt;0.5,0,AU453-INDEX($BE453:$BL453,1,$J$29))</f>
        <v>0</v>
      </c>
      <c r="J453" s="13">
        <f>SUM(B453:I453)</f>
        <v>0</v>
      </c>
      <c r="K453" s="26">
        <f>SUM(O453:V453)</f>
        <v>0</v>
      </c>
      <c r="L453" s="26">
        <f>SUM(W453:AD453)+SUM(BE453:BL453)</f>
        <v>0</v>
      </c>
      <c r="M453" s="26">
        <f>J452</f>
        <v>0</v>
      </c>
      <c r="N453" s="27">
        <f>IF(M453&gt;0,1,0)</f>
        <v>0</v>
      </c>
      <c r="O453" s="26">
        <f>B452*$B$12/1200</f>
        <v>0</v>
      </c>
      <c r="P453" s="26">
        <f>C452*$C$12/1200</f>
        <v>0</v>
      </c>
      <c r="Q453" s="26">
        <f>D452*$D$12/1200</f>
        <v>0</v>
      </c>
      <c r="R453" s="26">
        <f>E452*$E$12/1200</f>
        <v>0</v>
      </c>
      <c r="S453" s="26">
        <f>F452*$F$12/1200</f>
        <v>0</v>
      </c>
      <c r="T453" s="26">
        <f>G452*$G$12/1200</f>
        <v>0</v>
      </c>
      <c r="U453" s="26">
        <f>H452*$H$12/1200</f>
        <v>0</v>
      </c>
      <c r="V453" s="26">
        <f>I452*$I$12/1200</f>
        <v>0</v>
      </c>
      <c r="W453" s="26">
        <f>IF(B452&gt;0,MIN($B$13,B452+O453,AE453),0)</f>
        <v>0</v>
      </c>
      <c r="X453" s="26">
        <f>IF(C452&gt;0,MIN($C$13,C452+P453,AF453),0)</f>
        <v>0</v>
      </c>
      <c r="Y453" s="26">
        <f>IF(D452&gt;0,MIN($D$13,D452+Q453,AG453),0)</f>
        <v>0</v>
      </c>
      <c r="Z453" s="26">
        <f>IF(E452&gt;0,MIN($E$13,E452+R453,AH453),0)</f>
        <v>0</v>
      </c>
      <c r="AA453" s="26">
        <f>IF(F452&gt;0,MIN($F$13,F452+S453,AI453),0)</f>
        <v>0</v>
      </c>
      <c r="AB453" s="26">
        <f>IF(G452&gt;0,MIN($G$13,G452+T453,AJ453),0)</f>
        <v>0</v>
      </c>
      <c r="AC453" s="26">
        <f>IF(H452&gt;0,MIN($H$13,H452+U453,AK453),0)</f>
        <v>0</v>
      </c>
      <c r="AD453" s="26">
        <f>IF(I452&gt;0,MIN($I$13,I452+V453,AL453),0)</f>
        <v>0</v>
      </c>
      <c r="AE453" s="26">
        <f>$B$19</f>
        <v>795</v>
      </c>
      <c r="AF453" s="26">
        <f>AE453-W453</f>
        <v>795</v>
      </c>
      <c r="AG453" s="26">
        <f>AF453-X453</f>
        <v>795</v>
      </c>
      <c r="AH453" s="26">
        <f>AG453-Y453</f>
        <v>795</v>
      </c>
      <c r="AI453" s="26">
        <f>AH453-Z453</f>
        <v>795</v>
      </c>
      <c r="AJ453" s="26">
        <f>AI453-AA453</f>
        <v>795</v>
      </c>
      <c r="AK453" s="26">
        <f>AJ453-AB453</f>
        <v>795</v>
      </c>
      <c r="AL453" s="26">
        <f>AK453-AC453</f>
        <v>795</v>
      </c>
      <c r="AM453" s="26">
        <f>AL453-AD453</f>
        <v>795</v>
      </c>
      <c r="AN453" s="26">
        <f>B452+O453-W453</f>
        <v>0</v>
      </c>
      <c r="AO453" s="26">
        <f>C452+P453-X453</f>
        <v>0</v>
      </c>
      <c r="AP453" s="26">
        <f>D452+Q453-Y453</f>
        <v>0</v>
      </c>
      <c r="AQ453" s="26">
        <f>E452+R453-Z453</f>
        <v>0</v>
      </c>
      <c r="AR453" s="26">
        <f>F452+S453-AA453</f>
        <v>0</v>
      </c>
      <c r="AS453" s="26">
        <f>G452+T453-AB453</f>
        <v>0</v>
      </c>
      <c r="AT453" s="26">
        <f>H452+U453-AC453</f>
        <v>0</v>
      </c>
      <c r="AU453" s="26">
        <f>I452+V453-AD453</f>
        <v>0</v>
      </c>
      <c r="AV453" s="26">
        <f>AM453</f>
        <v>795</v>
      </c>
      <c r="AW453" s="26">
        <f>AV453-BE453</f>
        <v>795</v>
      </c>
      <c r="AX453" s="26">
        <f>AW453-BF453</f>
        <v>795</v>
      </c>
      <c r="AY453" s="26">
        <f>AX453-BG453</f>
        <v>795</v>
      </c>
      <c r="AZ453" s="26">
        <f>AY453-BH453</f>
        <v>795</v>
      </c>
      <c r="BA453" s="26">
        <f>AZ453-BI453</f>
        <v>795</v>
      </c>
      <c r="BB453" s="26">
        <f>BA453-BJ453</f>
        <v>795</v>
      </c>
      <c r="BC453" s="26">
        <f>BB453-BK453</f>
        <v>795</v>
      </c>
      <c r="BD453" s="26">
        <f>BC453-BL453</f>
        <v>795</v>
      </c>
      <c r="BE453" s="26">
        <f>IF(AV453&gt;0.005,MIN(AV453,INDEX($AN453:$AU453,1,B$32)),0)</f>
        <v>0</v>
      </c>
      <c r="BF453" s="26">
        <f>IF(AW453&gt;0.005,MIN(AW453,INDEX($AN453:$AU453,1,C$32)),0)</f>
        <v>0</v>
      </c>
      <c r="BG453" s="26">
        <f>IF(AX453&gt;0.005,MIN(AX453,INDEX($AN453:$AU453,1,D$32)),0)</f>
        <v>0</v>
      </c>
      <c r="BH453" s="26">
        <f>IF(AY453&gt;0.005,MIN(AY453,INDEX($AN453:$AU453,1,E$32)),0)</f>
        <v>0</v>
      </c>
      <c r="BI453" s="26">
        <f>IF(AZ453&gt;0.005,MIN(AZ453,INDEX($AN453:$AU453,1,F$32)),0)</f>
        <v>0</v>
      </c>
      <c r="BJ453" s="26">
        <f>IF(BA453&gt;0.005,MIN(BA453,INDEX($AN453:$AU453,1,G$32)),0)</f>
        <v>0</v>
      </c>
      <c r="BK453" s="26">
        <f>IF(BB453&gt;0.005,MIN(BB453,INDEX($AN453:$AU453,1,H$32)),0)</f>
        <v>0</v>
      </c>
      <c r="BL453" s="26">
        <f>IF(BC453&gt;0.005,MIN(BC453,INDEX($AN453:$AU453,1,I$32)),0)</f>
        <v>0</v>
      </c>
      <c r="BM453" s="27">
        <f>IF(M453-J453&gt;0.005,1,0)</f>
        <v>0</v>
      </c>
    </row>
    <row r="454">
      <c r="A454" s="14" t="n">
        <v>418</v>
      </c>
      <c r="B454" s="26">
        <f>IF(AN454-INDEX($BE454:$BL454,1,$J$22)&lt;0.5,0,AN454-INDEX($BE454:$BL454,1,$J$22))</f>
        <v>0</v>
      </c>
      <c r="C454" s="26">
        <f>IF(AO454-INDEX($BE454:$BL454,1,$J$23)&lt;0.5,0,AO454-INDEX($BE454:$BL454,1,$J$23))</f>
        <v>0</v>
      </c>
      <c r="D454" s="26">
        <f>IF(AP454-INDEX($BE454:$BL454,1,$J$24)&lt;0.5,0,AP454-INDEX($BE454:$BL454,1,$J$24))</f>
        <v>0</v>
      </c>
      <c r="E454" s="26">
        <f>IF(AQ454-INDEX($BE454:$BL454,1,$J$25)&lt;0.5,0,AQ454-INDEX($BE454:$BL454,1,$J$25))</f>
        <v>0</v>
      </c>
      <c r="F454" s="26">
        <f>IF(AR454-INDEX($BE454:$BL454,1,$J$26)&lt;0.5,0,AR454-INDEX($BE454:$BL454,1,$J$26))</f>
        <v>0</v>
      </c>
      <c r="G454" s="26">
        <f>IF(AS454-INDEX($BE454:$BL454,1,$J$27)&lt;0.5,0,AS454-INDEX($BE454:$BL454,1,$J$27))</f>
        <v>0</v>
      </c>
      <c r="H454" s="26">
        <f>IF(AT454-INDEX($BE454:$BL454,1,$J$28)&lt;0.5,0,AT454-INDEX($BE454:$BL454,1,$J$28))</f>
        <v>0</v>
      </c>
      <c r="I454" s="26">
        <f>IF(AU454-INDEX($BE454:$BL454,1,$J$29)&lt;0.5,0,AU454-INDEX($BE454:$BL454,1,$J$29))</f>
        <v>0</v>
      </c>
      <c r="J454" s="13">
        <f>SUM(B454:I454)</f>
        <v>0</v>
      </c>
      <c r="K454" s="26">
        <f>SUM(O454:V454)</f>
        <v>0</v>
      </c>
      <c r="L454" s="26">
        <f>SUM(W454:AD454)+SUM(BE454:BL454)</f>
        <v>0</v>
      </c>
      <c r="M454" s="26">
        <f>J453</f>
        <v>0</v>
      </c>
      <c r="N454" s="27">
        <f>IF(M454&gt;0,1,0)</f>
        <v>0</v>
      </c>
      <c r="O454" s="26">
        <f>B453*$B$12/1200</f>
        <v>0</v>
      </c>
      <c r="P454" s="26">
        <f>C453*$C$12/1200</f>
        <v>0</v>
      </c>
      <c r="Q454" s="26">
        <f>D453*$D$12/1200</f>
        <v>0</v>
      </c>
      <c r="R454" s="26">
        <f>E453*$E$12/1200</f>
        <v>0</v>
      </c>
      <c r="S454" s="26">
        <f>F453*$F$12/1200</f>
        <v>0</v>
      </c>
      <c r="T454" s="26">
        <f>G453*$G$12/1200</f>
        <v>0</v>
      </c>
      <c r="U454" s="26">
        <f>H453*$H$12/1200</f>
        <v>0</v>
      </c>
      <c r="V454" s="26">
        <f>I453*$I$12/1200</f>
        <v>0</v>
      </c>
      <c r="W454" s="26">
        <f>IF(B453&gt;0,MIN($B$13,B453+O454,AE454),0)</f>
        <v>0</v>
      </c>
      <c r="X454" s="26">
        <f>IF(C453&gt;0,MIN($C$13,C453+P454,AF454),0)</f>
        <v>0</v>
      </c>
      <c r="Y454" s="26">
        <f>IF(D453&gt;0,MIN($D$13,D453+Q454,AG454),0)</f>
        <v>0</v>
      </c>
      <c r="Z454" s="26">
        <f>IF(E453&gt;0,MIN($E$13,E453+R454,AH454),0)</f>
        <v>0</v>
      </c>
      <c r="AA454" s="26">
        <f>IF(F453&gt;0,MIN($F$13,F453+S454,AI454),0)</f>
        <v>0</v>
      </c>
      <c r="AB454" s="26">
        <f>IF(G453&gt;0,MIN($G$13,G453+T454,AJ454),0)</f>
        <v>0</v>
      </c>
      <c r="AC454" s="26">
        <f>IF(H453&gt;0,MIN($H$13,H453+U454,AK454),0)</f>
        <v>0</v>
      </c>
      <c r="AD454" s="26">
        <f>IF(I453&gt;0,MIN($I$13,I453+V454,AL454),0)</f>
        <v>0</v>
      </c>
      <c r="AE454" s="26">
        <f>$B$19</f>
        <v>795</v>
      </c>
      <c r="AF454" s="26">
        <f>AE454-W454</f>
        <v>795</v>
      </c>
      <c r="AG454" s="26">
        <f>AF454-X454</f>
        <v>795</v>
      </c>
      <c r="AH454" s="26">
        <f>AG454-Y454</f>
        <v>795</v>
      </c>
      <c r="AI454" s="26">
        <f>AH454-Z454</f>
        <v>795</v>
      </c>
      <c r="AJ454" s="26">
        <f>AI454-AA454</f>
        <v>795</v>
      </c>
      <c r="AK454" s="26">
        <f>AJ454-AB454</f>
        <v>795</v>
      </c>
      <c r="AL454" s="26">
        <f>AK454-AC454</f>
        <v>795</v>
      </c>
      <c r="AM454" s="26">
        <f>AL454-AD454</f>
        <v>795</v>
      </c>
      <c r="AN454" s="26">
        <f>B453+O454-W454</f>
        <v>0</v>
      </c>
      <c r="AO454" s="26">
        <f>C453+P454-X454</f>
        <v>0</v>
      </c>
      <c r="AP454" s="26">
        <f>D453+Q454-Y454</f>
        <v>0</v>
      </c>
      <c r="AQ454" s="26">
        <f>E453+R454-Z454</f>
        <v>0</v>
      </c>
      <c r="AR454" s="26">
        <f>F453+S454-AA454</f>
        <v>0</v>
      </c>
      <c r="AS454" s="26">
        <f>G453+T454-AB454</f>
        <v>0</v>
      </c>
      <c r="AT454" s="26">
        <f>H453+U454-AC454</f>
        <v>0</v>
      </c>
      <c r="AU454" s="26">
        <f>I453+V454-AD454</f>
        <v>0</v>
      </c>
      <c r="AV454" s="26">
        <f>AM454</f>
        <v>795</v>
      </c>
      <c r="AW454" s="26">
        <f>AV454-BE454</f>
        <v>795</v>
      </c>
      <c r="AX454" s="26">
        <f>AW454-BF454</f>
        <v>795</v>
      </c>
      <c r="AY454" s="26">
        <f>AX454-BG454</f>
        <v>795</v>
      </c>
      <c r="AZ454" s="26">
        <f>AY454-BH454</f>
        <v>795</v>
      </c>
      <c r="BA454" s="26">
        <f>AZ454-BI454</f>
        <v>795</v>
      </c>
      <c r="BB454" s="26">
        <f>BA454-BJ454</f>
        <v>795</v>
      </c>
      <c r="BC454" s="26">
        <f>BB454-BK454</f>
        <v>795</v>
      </c>
      <c r="BD454" s="26">
        <f>BC454-BL454</f>
        <v>795</v>
      </c>
      <c r="BE454" s="26">
        <f>IF(AV454&gt;0.005,MIN(AV454,INDEX($AN454:$AU454,1,B$32)),0)</f>
        <v>0</v>
      </c>
      <c r="BF454" s="26">
        <f>IF(AW454&gt;0.005,MIN(AW454,INDEX($AN454:$AU454,1,C$32)),0)</f>
        <v>0</v>
      </c>
      <c r="BG454" s="26">
        <f>IF(AX454&gt;0.005,MIN(AX454,INDEX($AN454:$AU454,1,D$32)),0)</f>
        <v>0</v>
      </c>
      <c r="BH454" s="26">
        <f>IF(AY454&gt;0.005,MIN(AY454,INDEX($AN454:$AU454,1,E$32)),0)</f>
        <v>0</v>
      </c>
      <c r="BI454" s="26">
        <f>IF(AZ454&gt;0.005,MIN(AZ454,INDEX($AN454:$AU454,1,F$32)),0)</f>
        <v>0</v>
      </c>
      <c r="BJ454" s="26">
        <f>IF(BA454&gt;0.005,MIN(BA454,INDEX($AN454:$AU454,1,G$32)),0)</f>
        <v>0</v>
      </c>
      <c r="BK454" s="26">
        <f>IF(BB454&gt;0.005,MIN(BB454,INDEX($AN454:$AU454,1,H$32)),0)</f>
        <v>0</v>
      </c>
      <c r="BL454" s="26">
        <f>IF(BC454&gt;0.005,MIN(BC454,INDEX($AN454:$AU454,1,I$32)),0)</f>
        <v>0</v>
      </c>
      <c r="BM454" s="27">
        <f>IF(M454-J454&gt;0.005,1,0)</f>
        <v>0</v>
      </c>
    </row>
    <row r="455">
      <c r="A455" s="14" t="n">
        <v>419</v>
      </c>
      <c r="B455" s="26">
        <f>IF(AN455-INDEX($BE455:$BL455,1,$J$22)&lt;0.5,0,AN455-INDEX($BE455:$BL455,1,$J$22))</f>
        <v>0</v>
      </c>
      <c r="C455" s="26">
        <f>IF(AO455-INDEX($BE455:$BL455,1,$J$23)&lt;0.5,0,AO455-INDEX($BE455:$BL455,1,$J$23))</f>
        <v>0</v>
      </c>
      <c r="D455" s="26">
        <f>IF(AP455-INDEX($BE455:$BL455,1,$J$24)&lt;0.5,0,AP455-INDEX($BE455:$BL455,1,$J$24))</f>
        <v>0</v>
      </c>
      <c r="E455" s="26">
        <f>IF(AQ455-INDEX($BE455:$BL455,1,$J$25)&lt;0.5,0,AQ455-INDEX($BE455:$BL455,1,$J$25))</f>
        <v>0</v>
      </c>
      <c r="F455" s="26">
        <f>IF(AR455-INDEX($BE455:$BL455,1,$J$26)&lt;0.5,0,AR455-INDEX($BE455:$BL455,1,$J$26))</f>
        <v>0</v>
      </c>
      <c r="G455" s="26">
        <f>IF(AS455-INDEX($BE455:$BL455,1,$J$27)&lt;0.5,0,AS455-INDEX($BE455:$BL455,1,$J$27))</f>
        <v>0</v>
      </c>
      <c r="H455" s="26">
        <f>IF(AT455-INDEX($BE455:$BL455,1,$J$28)&lt;0.5,0,AT455-INDEX($BE455:$BL455,1,$J$28))</f>
        <v>0</v>
      </c>
      <c r="I455" s="26">
        <f>IF(AU455-INDEX($BE455:$BL455,1,$J$29)&lt;0.5,0,AU455-INDEX($BE455:$BL455,1,$J$29))</f>
        <v>0</v>
      </c>
      <c r="J455" s="13">
        <f>SUM(B455:I455)</f>
        <v>0</v>
      </c>
      <c r="K455" s="26">
        <f>SUM(O455:V455)</f>
        <v>0</v>
      </c>
      <c r="L455" s="26">
        <f>SUM(W455:AD455)+SUM(BE455:BL455)</f>
        <v>0</v>
      </c>
      <c r="M455" s="26">
        <f>J454</f>
        <v>0</v>
      </c>
      <c r="N455" s="27">
        <f>IF(M455&gt;0,1,0)</f>
        <v>0</v>
      </c>
      <c r="O455" s="26">
        <f>B454*$B$12/1200</f>
        <v>0</v>
      </c>
      <c r="P455" s="26">
        <f>C454*$C$12/1200</f>
        <v>0</v>
      </c>
      <c r="Q455" s="26">
        <f>D454*$D$12/1200</f>
        <v>0</v>
      </c>
      <c r="R455" s="26">
        <f>E454*$E$12/1200</f>
        <v>0</v>
      </c>
      <c r="S455" s="26">
        <f>F454*$F$12/1200</f>
        <v>0</v>
      </c>
      <c r="T455" s="26">
        <f>G454*$G$12/1200</f>
        <v>0</v>
      </c>
      <c r="U455" s="26">
        <f>H454*$H$12/1200</f>
        <v>0</v>
      </c>
      <c r="V455" s="26">
        <f>I454*$I$12/1200</f>
        <v>0</v>
      </c>
      <c r="W455" s="26">
        <f>IF(B454&gt;0,MIN($B$13,B454+O455,AE455),0)</f>
        <v>0</v>
      </c>
      <c r="X455" s="26">
        <f>IF(C454&gt;0,MIN($C$13,C454+P455,AF455),0)</f>
        <v>0</v>
      </c>
      <c r="Y455" s="26">
        <f>IF(D454&gt;0,MIN($D$13,D454+Q455,AG455),0)</f>
        <v>0</v>
      </c>
      <c r="Z455" s="26">
        <f>IF(E454&gt;0,MIN($E$13,E454+R455,AH455),0)</f>
        <v>0</v>
      </c>
      <c r="AA455" s="26">
        <f>IF(F454&gt;0,MIN($F$13,F454+S455,AI455),0)</f>
        <v>0</v>
      </c>
      <c r="AB455" s="26">
        <f>IF(G454&gt;0,MIN($G$13,G454+T455,AJ455),0)</f>
        <v>0</v>
      </c>
      <c r="AC455" s="26">
        <f>IF(H454&gt;0,MIN($H$13,H454+U455,AK455),0)</f>
        <v>0</v>
      </c>
      <c r="AD455" s="26">
        <f>IF(I454&gt;0,MIN($I$13,I454+V455,AL455),0)</f>
        <v>0</v>
      </c>
      <c r="AE455" s="26">
        <f>$B$19</f>
        <v>795</v>
      </c>
      <c r="AF455" s="26">
        <f>AE455-W455</f>
        <v>795</v>
      </c>
      <c r="AG455" s="26">
        <f>AF455-X455</f>
        <v>795</v>
      </c>
      <c r="AH455" s="26">
        <f>AG455-Y455</f>
        <v>795</v>
      </c>
      <c r="AI455" s="26">
        <f>AH455-Z455</f>
        <v>795</v>
      </c>
      <c r="AJ455" s="26">
        <f>AI455-AA455</f>
        <v>795</v>
      </c>
      <c r="AK455" s="26">
        <f>AJ455-AB455</f>
        <v>795</v>
      </c>
      <c r="AL455" s="26">
        <f>AK455-AC455</f>
        <v>795</v>
      </c>
      <c r="AM455" s="26">
        <f>AL455-AD455</f>
        <v>795</v>
      </c>
      <c r="AN455" s="26">
        <f>B454+O455-W455</f>
        <v>0</v>
      </c>
      <c r="AO455" s="26">
        <f>C454+P455-X455</f>
        <v>0</v>
      </c>
      <c r="AP455" s="26">
        <f>D454+Q455-Y455</f>
        <v>0</v>
      </c>
      <c r="AQ455" s="26">
        <f>E454+R455-Z455</f>
        <v>0</v>
      </c>
      <c r="AR455" s="26">
        <f>F454+S455-AA455</f>
        <v>0</v>
      </c>
      <c r="AS455" s="26">
        <f>G454+T455-AB455</f>
        <v>0</v>
      </c>
      <c r="AT455" s="26">
        <f>H454+U455-AC455</f>
        <v>0</v>
      </c>
      <c r="AU455" s="26">
        <f>I454+V455-AD455</f>
        <v>0</v>
      </c>
      <c r="AV455" s="26">
        <f>AM455</f>
        <v>795</v>
      </c>
      <c r="AW455" s="26">
        <f>AV455-BE455</f>
        <v>795</v>
      </c>
      <c r="AX455" s="26">
        <f>AW455-BF455</f>
        <v>795</v>
      </c>
      <c r="AY455" s="26">
        <f>AX455-BG455</f>
        <v>795</v>
      </c>
      <c r="AZ455" s="26">
        <f>AY455-BH455</f>
        <v>795</v>
      </c>
      <c r="BA455" s="26">
        <f>AZ455-BI455</f>
        <v>795</v>
      </c>
      <c r="BB455" s="26">
        <f>BA455-BJ455</f>
        <v>795</v>
      </c>
      <c r="BC455" s="26">
        <f>BB455-BK455</f>
        <v>795</v>
      </c>
      <c r="BD455" s="26">
        <f>BC455-BL455</f>
        <v>795</v>
      </c>
      <c r="BE455" s="26">
        <f>IF(AV455&gt;0.005,MIN(AV455,INDEX($AN455:$AU455,1,B$32)),0)</f>
        <v>0</v>
      </c>
      <c r="BF455" s="26">
        <f>IF(AW455&gt;0.005,MIN(AW455,INDEX($AN455:$AU455,1,C$32)),0)</f>
        <v>0</v>
      </c>
      <c r="BG455" s="26">
        <f>IF(AX455&gt;0.005,MIN(AX455,INDEX($AN455:$AU455,1,D$32)),0)</f>
        <v>0</v>
      </c>
      <c r="BH455" s="26">
        <f>IF(AY455&gt;0.005,MIN(AY455,INDEX($AN455:$AU455,1,E$32)),0)</f>
        <v>0</v>
      </c>
      <c r="BI455" s="26">
        <f>IF(AZ455&gt;0.005,MIN(AZ455,INDEX($AN455:$AU455,1,F$32)),0)</f>
        <v>0</v>
      </c>
      <c r="BJ455" s="26">
        <f>IF(BA455&gt;0.005,MIN(BA455,INDEX($AN455:$AU455,1,G$32)),0)</f>
        <v>0</v>
      </c>
      <c r="BK455" s="26">
        <f>IF(BB455&gt;0.005,MIN(BB455,INDEX($AN455:$AU455,1,H$32)),0)</f>
        <v>0</v>
      </c>
      <c r="BL455" s="26">
        <f>IF(BC455&gt;0.005,MIN(BC455,INDEX($AN455:$AU455,1,I$32)),0)</f>
        <v>0</v>
      </c>
      <c r="BM455" s="27">
        <f>IF(M455-J455&gt;0.005,1,0)</f>
        <v>0</v>
      </c>
    </row>
    <row r="456">
      <c r="A456" s="14" t="n">
        <v>420</v>
      </c>
      <c r="B456" s="26">
        <f>IF(AN456-INDEX($BE456:$BL456,1,$J$22)&lt;0.5,0,AN456-INDEX($BE456:$BL456,1,$J$22))</f>
        <v>0</v>
      </c>
      <c r="C456" s="26">
        <f>IF(AO456-INDEX($BE456:$BL456,1,$J$23)&lt;0.5,0,AO456-INDEX($BE456:$BL456,1,$J$23))</f>
        <v>0</v>
      </c>
      <c r="D456" s="26">
        <f>IF(AP456-INDEX($BE456:$BL456,1,$J$24)&lt;0.5,0,AP456-INDEX($BE456:$BL456,1,$J$24))</f>
        <v>0</v>
      </c>
      <c r="E456" s="26">
        <f>IF(AQ456-INDEX($BE456:$BL456,1,$J$25)&lt;0.5,0,AQ456-INDEX($BE456:$BL456,1,$J$25))</f>
        <v>0</v>
      </c>
      <c r="F456" s="26">
        <f>IF(AR456-INDEX($BE456:$BL456,1,$J$26)&lt;0.5,0,AR456-INDEX($BE456:$BL456,1,$J$26))</f>
        <v>0</v>
      </c>
      <c r="G456" s="26">
        <f>IF(AS456-INDEX($BE456:$BL456,1,$J$27)&lt;0.5,0,AS456-INDEX($BE456:$BL456,1,$J$27))</f>
        <v>0</v>
      </c>
      <c r="H456" s="26">
        <f>IF(AT456-INDEX($BE456:$BL456,1,$J$28)&lt;0.5,0,AT456-INDEX($BE456:$BL456,1,$J$28))</f>
        <v>0</v>
      </c>
      <c r="I456" s="26">
        <f>IF(AU456-INDEX($BE456:$BL456,1,$J$29)&lt;0.5,0,AU456-INDEX($BE456:$BL456,1,$J$29))</f>
        <v>0</v>
      </c>
      <c r="J456" s="13">
        <f>SUM(B456:I456)</f>
        <v>0</v>
      </c>
      <c r="K456" s="26">
        <f>SUM(O456:V456)</f>
        <v>0</v>
      </c>
      <c r="L456" s="26">
        <f>SUM(W456:AD456)+SUM(BE456:BL456)</f>
        <v>0</v>
      </c>
      <c r="M456" s="26">
        <f>J455</f>
        <v>0</v>
      </c>
      <c r="N456" s="27">
        <f>IF(M456&gt;0,1,0)</f>
        <v>0</v>
      </c>
      <c r="O456" s="26">
        <f>B455*$B$12/1200</f>
        <v>0</v>
      </c>
      <c r="P456" s="26">
        <f>C455*$C$12/1200</f>
        <v>0</v>
      </c>
      <c r="Q456" s="26">
        <f>D455*$D$12/1200</f>
        <v>0</v>
      </c>
      <c r="R456" s="26">
        <f>E455*$E$12/1200</f>
        <v>0</v>
      </c>
      <c r="S456" s="26">
        <f>F455*$F$12/1200</f>
        <v>0</v>
      </c>
      <c r="T456" s="26">
        <f>G455*$G$12/1200</f>
        <v>0</v>
      </c>
      <c r="U456" s="26">
        <f>H455*$H$12/1200</f>
        <v>0</v>
      </c>
      <c r="V456" s="26">
        <f>I455*$I$12/1200</f>
        <v>0</v>
      </c>
      <c r="W456" s="26">
        <f>IF(B455&gt;0,MIN($B$13,B455+O456,AE456),0)</f>
        <v>0</v>
      </c>
      <c r="X456" s="26">
        <f>IF(C455&gt;0,MIN($C$13,C455+P456,AF456),0)</f>
        <v>0</v>
      </c>
      <c r="Y456" s="26">
        <f>IF(D455&gt;0,MIN($D$13,D455+Q456,AG456),0)</f>
        <v>0</v>
      </c>
      <c r="Z456" s="26">
        <f>IF(E455&gt;0,MIN($E$13,E455+R456,AH456),0)</f>
        <v>0</v>
      </c>
      <c r="AA456" s="26">
        <f>IF(F455&gt;0,MIN($F$13,F455+S456,AI456),0)</f>
        <v>0</v>
      </c>
      <c r="AB456" s="26">
        <f>IF(G455&gt;0,MIN($G$13,G455+T456,AJ456),0)</f>
        <v>0</v>
      </c>
      <c r="AC456" s="26">
        <f>IF(H455&gt;0,MIN($H$13,H455+U456,AK456),0)</f>
        <v>0</v>
      </c>
      <c r="AD456" s="26">
        <f>IF(I455&gt;0,MIN($I$13,I455+V456,AL456),0)</f>
        <v>0</v>
      </c>
      <c r="AE456" s="26">
        <f>$B$19</f>
        <v>795</v>
      </c>
      <c r="AF456" s="26">
        <f>AE456-W456</f>
        <v>795</v>
      </c>
      <c r="AG456" s="26">
        <f>AF456-X456</f>
        <v>795</v>
      </c>
      <c r="AH456" s="26">
        <f>AG456-Y456</f>
        <v>795</v>
      </c>
      <c r="AI456" s="26">
        <f>AH456-Z456</f>
        <v>795</v>
      </c>
      <c r="AJ456" s="26">
        <f>AI456-AA456</f>
        <v>795</v>
      </c>
      <c r="AK456" s="26">
        <f>AJ456-AB456</f>
        <v>795</v>
      </c>
      <c r="AL456" s="26">
        <f>AK456-AC456</f>
        <v>795</v>
      </c>
      <c r="AM456" s="26">
        <f>AL456-AD456</f>
        <v>795</v>
      </c>
      <c r="AN456" s="26">
        <f>B455+O456-W456</f>
        <v>0</v>
      </c>
      <c r="AO456" s="26">
        <f>C455+P456-X456</f>
        <v>0</v>
      </c>
      <c r="AP456" s="26">
        <f>D455+Q456-Y456</f>
        <v>0</v>
      </c>
      <c r="AQ456" s="26">
        <f>E455+R456-Z456</f>
        <v>0</v>
      </c>
      <c r="AR456" s="26">
        <f>F455+S456-AA456</f>
        <v>0</v>
      </c>
      <c r="AS456" s="26">
        <f>G455+T456-AB456</f>
        <v>0</v>
      </c>
      <c r="AT456" s="26">
        <f>H455+U456-AC456</f>
        <v>0</v>
      </c>
      <c r="AU456" s="26">
        <f>I455+V456-AD456</f>
        <v>0</v>
      </c>
      <c r="AV456" s="26">
        <f>AM456</f>
        <v>795</v>
      </c>
      <c r="AW456" s="26">
        <f>AV456-BE456</f>
        <v>795</v>
      </c>
      <c r="AX456" s="26">
        <f>AW456-BF456</f>
        <v>795</v>
      </c>
      <c r="AY456" s="26">
        <f>AX456-BG456</f>
        <v>795</v>
      </c>
      <c r="AZ456" s="26">
        <f>AY456-BH456</f>
        <v>795</v>
      </c>
      <c r="BA456" s="26">
        <f>AZ456-BI456</f>
        <v>795</v>
      </c>
      <c r="BB456" s="26">
        <f>BA456-BJ456</f>
        <v>795</v>
      </c>
      <c r="BC456" s="26">
        <f>BB456-BK456</f>
        <v>795</v>
      </c>
      <c r="BD456" s="26">
        <f>BC456-BL456</f>
        <v>795</v>
      </c>
      <c r="BE456" s="26">
        <f>IF(AV456&gt;0.005,MIN(AV456,INDEX($AN456:$AU456,1,B$32)),0)</f>
        <v>0</v>
      </c>
      <c r="BF456" s="26">
        <f>IF(AW456&gt;0.005,MIN(AW456,INDEX($AN456:$AU456,1,C$32)),0)</f>
        <v>0</v>
      </c>
      <c r="BG456" s="26">
        <f>IF(AX456&gt;0.005,MIN(AX456,INDEX($AN456:$AU456,1,D$32)),0)</f>
        <v>0</v>
      </c>
      <c r="BH456" s="26">
        <f>IF(AY456&gt;0.005,MIN(AY456,INDEX($AN456:$AU456,1,E$32)),0)</f>
        <v>0</v>
      </c>
      <c r="BI456" s="26">
        <f>IF(AZ456&gt;0.005,MIN(AZ456,INDEX($AN456:$AU456,1,F$32)),0)</f>
        <v>0</v>
      </c>
      <c r="BJ456" s="26">
        <f>IF(BA456&gt;0.005,MIN(BA456,INDEX($AN456:$AU456,1,G$32)),0)</f>
        <v>0</v>
      </c>
      <c r="BK456" s="26">
        <f>IF(BB456&gt;0.005,MIN(BB456,INDEX($AN456:$AU456,1,H$32)),0)</f>
        <v>0</v>
      </c>
      <c r="BL456" s="26">
        <f>IF(BC456&gt;0.005,MIN(BC456,INDEX($AN456:$AU456,1,I$32)),0)</f>
        <v>0</v>
      </c>
      <c r="BM456" s="27">
        <f>IF(M456-J456&gt;0.005,1,0)</f>
        <v>0</v>
      </c>
    </row>
    <row r="457">
      <c r="A457" s="14" t="n">
        <v>421</v>
      </c>
      <c r="B457" s="26">
        <f>IF(AN457-INDEX($BE457:$BL457,1,$J$22)&lt;0.5,0,AN457-INDEX($BE457:$BL457,1,$J$22))</f>
        <v>0</v>
      </c>
      <c r="C457" s="26">
        <f>IF(AO457-INDEX($BE457:$BL457,1,$J$23)&lt;0.5,0,AO457-INDEX($BE457:$BL457,1,$J$23))</f>
        <v>0</v>
      </c>
      <c r="D457" s="26">
        <f>IF(AP457-INDEX($BE457:$BL457,1,$J$24)&lt;0.5,0,AP457-INDEX($BE457:$BL457,1,$J$24))</f>
        <v>0</v>
      </c>
      <c r="E457" s="26">
        <f>IF(AQ457-INDEX($BE457:$BL457,1,$J$25)&lt;0.5,0,AQ457-INDEX($BE457:$BL457,1,$J$25))</f>
        <v>0</v>
      </c>
      <c r="F457" s="26">
        <f>IF(AR457-INDEX($BE457:$BL457,1,$J$26)&lt;0.5,0,AR457-INDEX($BE457:$BL457,1,$J$26))</f>
        <v>0</v>
      </c>
      <c r="G457" s="26">
        <f>IF(AS457-INDEX($BE457:$BL457,1,$J$27)&lt;0.5,0,AS457-INDEX($BE457:$BL457,1,$J$27))</f>
        <v>0</v>
      </c>
      <c r="H457" s="26">
        <f>IF(AT457-INDEX($BE457:$BL457,1,$J$28)&lt;0.5,0,AT457-INDEX($BE457:$BL457,1,$J$28))</f>
        <v>0</v>
      </c>
      <c r="I457" s="26">
        <f>IF(AU457-INDEX($BE457:$BL457,1,$J$29)&lt;0.5,0,AU457-INDEX($BE457:$BL457,1,$J$29))</f>
        <v>0</v>
      </c>
      <c r="J457" s="13">
        <f>SUM(B457:I457)</f>
        <v>0</v>
      </c>
      <c r="K457" s="26">
        <f>SUM(O457:V457)</f>
        <v>0</v>
      </c>
      <c r="L457" s="26">
        <f>SUM(W457:AD457)+SUM(BE457:BL457)</f>
        <v>0</v>
      </c>
      <c r="M457" s="26">
        <f>J456</f>
        <v>0</v>
      </c>
      <c r="N457" s="27">
        <f>IF(M457&gt;0,1,0)</f>
        <v>0</v>
      </c>
      <c r="O457" s="26">
        <f>B456*$B$12/1200</f>
        <v>0</v>
      </c>
      <c r="P457" s="26">
        <f>C456*$C$12/1200</f>
        <v>0</v>
      </c>
      <c r="Q457" s="26">
        <f>D456*$D$12/1200</f>
        <v>0</v>
      </c>
      <c r="R457" s="26">
        <f>E456*$E$12/1200</f>
        <v>0</v>
      </c>
      <c r="S457" s="26">
        <f>F456*$F$12/1200</f>
        <v>0</v>
      </c>
      <c r="T457" s="26">
        <f>G456*$G$12/1200</f>
        <v>0</v>
      </c>
      <c r="U457" s="26">
        <f>H456*$H$12/1200</f>
        <v>0</v>
      </c>
      <c r="V457" s="26">
        <f>I456*$I$12/1200</f>
        <v>0</v>
      </c>
      <c r="W457" s="26">
        <f>IF(B456&gt;0,MIN($B$13,B456+O457,AE457),0)</f>
        <v>0</v>
      </c>
      <c r="X457" s="26">
        <f>IF(C456&gt;0,MIN($C$13,C456+P457,AF457),0)</f>
        <v>0</v>
      </c>
      <c r="Y457" s="26">
        <f>IF(D456&gt;0,MIN($D$13,D456+Q457,AG457),0)</f>
        <v>0</v>
      </c>
      <c r="Z457" s="26">
        <f>IF(E456&gt;0,MIN($E$13,E456+R457,AH457),0)</f>
        <v>0</v>
      </c>
      <c r="AA457" s="26">
        <f>IF(F456&gt;0,MIN($F$13,F456+S457,AI457),0)</f>
        <v>0</v>
      </c>
      <c r="AB457" s="26">
        <f>IF(G456&gt;0,MIN($G$13,G456+T457,AJ457),0)</f>
        <v>0</v>
      </c>
      <c r="AC457" s="26">
        <f>IF(H456&gt;0,MIN($H$13,H456+U457,AK457),0)</f>
        <v>0</v>
      </c>
      <c r="AD457" s="26">
        <f>IF(I456&gt;0,MIN($I$13,I456+V457,AL457),0)</f>
        <v>0</v>
      </c>
      <c r="AE457" s="26">
        <f>$B$19</f>
        <v>795</v>
      </c>
      <c r="AF457" s="26">
        <f>AE457-W457</f>
        <v>795</v>
      </c>
      <c r="AG457" s="26">
        <f>AF457-X457</f>
        <v>795</v>
      </c>
      <c r="AH457" s="26">
        <f>AG457-Y457</f>
        <v>795</v>
      </c>
      <c r="AI457" s="26">
        <f>AH457-Z457</f>
        <v>795</v>
      </c>
      <c r="AJ457" s="26">
        <f>AI457-AA457</f>
        <v>795</v>
      </c>
      <c r="AK457" s="26">
        <f>AJ457-AB457</f>
        <v>795</v>
      </c>
      <c r="AL457" s="26">
        <f>AK457-AC457</f>
        <v>795</v>
      </c>
      <c r="AM457" s="26">
        <f>AL457-AD457</f>
        <v>795</v>
      </c>
      <c r="AN457" s="26">
        <f>B456+O457-W457</f>
        <v>0</v>
      </c>
      <c r="AO457" s="26">
        <f>C456+P457-X457</f>
        <v>0</v>
      </c>
      <c r="AP457" s="26">
        <f>D456+Q457-Y457</f>
        <v>0</v>
      </c>
      <c r="AQ457" s="26">
        <f>E456+R457-Z457</f>
        <v>0</v>
      </c>
      <c r="AR457" s="26">
        <f>F456+S457-AA457</f>
        <v>0</v>
      </c>
      <c r="AS457" s="26">
        <f>G456+T457-AB457</f>
        <v>0</v>
      </c>
      <c r="AT457" s="26">
        <f>H456+U457-AC457</f>
        <v>0</v>
      </c>
      <c r="AU457" s="26">
        <f>I456+V457-AD457</f>
        <v>0</v>
      </c>
      <c r="AV457" s="26">
        <f>AM457</f>
        <v>795</v>
      </c>
      <c r="AW457" s="26">
        <f>AV457-BE457</f>
        <v>795</v>
      </c>
      <c r="AX457" s="26">
        <f>AW457-BF457</f>
        <v>795</v>
      </c>
      <c r="AY457" s="26">
        <f>AX457-BG457</f>
        <v>795</v>
      </c>
      <c r="AZ457" s="26">
        <f>AY457-BH457</f>
        <v>795</v>
      </c>
      <c r="BA457" s="26">
        <f>AZ457-BI457</f>
        <v>795</v>
      </c>
      <c r="BB457" s="26">
        <f>BA457-BJ457</f>
        <v>795</v>
      </c>
      <c r="BC457" s="26">
        <f>BB457-BK457</f>
        <v>795</v>
      </c>
      <c r="BD457" s="26">
        <f>BC457-BL457</f>
        <v>795</v>
      </c>
      <c r="BE457" s="26">
        <f>IF(AV457&gt;0.005,MIN(AV457,INDEX($AN457:$AU457,1,B$32)),0)</f>
        <v>0</v>
      </c>
      <c r="BF457" s="26">
        <f>IF(AW457&gt;0.005,MIN(AW457,INDEX($AN457:$AU457,1,C$32)),0)</f>
        <v>0</v>
      </c>
      <c r="BG457" s="26">
        <f>IF(AX457&gt;0.005,MIN(AX457,INDEX($AN457:$AU457,1,D$32)),0)</f>
        <v>0</v>
      </c>
      <c r="BH457" s="26">
        <f>IF(AY457&gt;0.005,MIN(AY457,INDEX($AN457:$AU457,1,E$32)),0)</f>
        <v>0</v>
      </c>
      <c r="BI457" s="26">
        <f>IF(AZ457&gt;0.005,MIN(AZ457,INDEX($AN457:$AU457,1,F$32)),0)</f>
        <v>0</v>
      </c>
      <c r="BJ457" s="26">
        <f>IF(BA457&gt;0.005,MIN(BA457,INDEX($AN457:$AU457,1,G$32)),0)</f>
        <v>0</v>
      </c>
      <c r="BK457" s="26">
        <f>IF(BB457&gt;0.005,MIN(BB457,INDEX($AN457:$AU457,1,H$32)),0)</f>
        <v>0</v>
      </c>
      <c r="BL457" s="26">
        <f>IF(BC457&gt;0.005,MIN(BC457,INDEX($AN457:$AU457,1,I$32)),0)</f>
        <v>0</v>
      </c>
      <c r="BM457" s="27">
        <f>IF(M457-J457&gt;0.005,1,0)</f>
        <v>0</v>
      </c>
    </row>
    <row r="458">
      <c r="A458" s="14" t="n">
        <v>422</v>
      </c>
      <c r="B458" s="26">
        <f>IF(AN458-INDEX($BE458:$BL458,1,$J$22)&lt;0.5,0,AN458-INDEX($BE458:$BL458,1,$J$22))</f>
        <v>0</v>
      </c>
      <c r="C458" s="26">
        <f>IF(AO458-INDEX($BE458:$BL458,1,$J$23)&lt;0.5,0,AO458-INDEX($BE458:$BL458,1,$J$23))</f>
        <v>0</v>
      </c>
      <c r="D458" s="26">
        <f>IF(AP458-INDEX($BE458:$BL458,1,$J$24)&lt;0.5,0,AP458-INDEX($BE458:$BL458,1,$J$24))</f>
        <v>0</v>
      </c>
      <c r="E458" s="26">
        <f>IF(AQ458-INDEX($BE458:$BL458,1,$J$25)&lt;0.5,0,AQ458-INDEX($BE458:$BL458,1,$J$25))</f>
        <v>0</v>
      </c>
      <c r="F458" s="26">
        <f>IF(AR458-INDEX($BE458:$BL458,1,$J$26)&lt;0.5,0,AR458-INDEX($BE458:$BL458,1,$J$26))</f>
        <v>0</v>
      </c>
      <c r="G458" s="26">
        <f>IF(AS458-INDEX($BE458:$BL458,1,$J$27)&lt;0.5,0,AS458-INDEX($BE458:$BL458,1,$J$27))</f>
        <v>0</v>
      </c>
      <c r="H458" s="26">
        <f>IF(AT458-INDEX($BE458:$BL458,1,$J$28)&lt;0.5,0,AT458-INDEX($BE458:$BL458,1,$J$28))</f>
        <v>0</v>
      </c>
      <c r="I458" s="26">
        <f>IF(AU458-INDEX($BE458:$BL458,1,$J$29)&lt;0.5,0,AU458-INDEX($BE458:$BL458,1,$J$29))</f>
        <v>0</v>
      </c>
      <c r="J458" s="13">
        <f>SUM(B458:I458)</f>
        <v>0</v>
      </c>
      <c r="K458" s="26">
        <f>SUM(O458:V458)</f>
        <v>0</v>
      </c>
      <c r="L458" s="26">
        <f>SUM(W458:AD458)+SUM(BE458:BL458)</f>
        <v>0</v>
      </c>
      <c r="M458" s="26">
        <f>J457</f>
        <v>0</v>
      </c>
      <c r="N458" s="27">
        <f>IF(M458&gt;0,1,0)</f>
        <v>0</v>
      </c>
      <c r="O458" s="26">
        <f>B457*$B$12/1200</f>
        <v>0</v>
      </c>
      <c r="P458" s="26">
        <f>C457*$C$12/1200</f>
        <v>0</v>
      </c>
      <c r="Q458" s="26">
        <f>D457*$D$12/1200</f>
        <v>0</v>
      </c>
      <c r="R458" s="26">
        <f>E457*$E$12/1200</f>
        <v>0</v>
      </c>
      <c r="S458" s="26">
        <f>F457*$F$12/1200</f>
        <v>0</v>
      </c>
      <c r="T458" s="26">
        <f>G457*$G$12/1200</f>
        <v>0</v>
      </c>
      <c r="U458" s="26">
        <f>H457*$H$12/1200</f>
        <v>0</v>
      </c>
      <c r="V458" s="26">
        <f>I457*$I$12/1200</f>
        <v>0</v>
      </c>
      <c r="W458" s="26">
        <f>IF(B457&gt;0,MIN($B$13,B457+O458,AE458),0)</f>
        <v>0</v>
      </c>
      <c r="X458" s="26">
        <f>IF(C457&gt;0,MIN($C$13,C457+P458,AF458),0)</f>
        <v>0</v>
      </c>
      <c r="Y458" s="26">
        <f>IF(D457&gt;0,MIN($D$13,D457+Q458,AG458),0)</f>
        <v>0</v>
      </c>
      <c r="Z458" s="26">
        <f>IF(E457&gt;0,MIN($E$13,E457+R458,AH458),0)</f>
        <v>0</v>
      </c>
      <c r="AA458" s="26">
        <f>IF(F457&gt;0,MIN($F$13,F457+S458,AI458),0)</f>
        <v>0</v>
      </c>
      <c r="AB458" s="26">
        <f>IF(G457&gt;0,MIN($G$13,G457+T458,AJ458),0)</f>
        <v>0</v>
      </c>
      <c r="AC458" s="26">
        <f>IF(H457&gt;0,MIN($H$13,H457+U458,AK458),0)</f>
        <v>0</v>
      </c>
      <c r="AD458" s="26">
        <f>IF(I457&gt;0,MIN($I$13,I457+V458,AL458),0)</f>
        <v>0</v>
      </c>
      <c r="AE458" s="26">
        <f>$B$19</f>
        <v>795</v>
      </c>
      <c r="AF458" s="26">
        <f>AE458-W458</f>
        <v>795</v>
      </c>
      <c r="AG458" s="26">
        <f>AF458-X458</f>
        <v>795</v>
      </c>
      <c r="AH458" s="26">
        <f>AG458-Y458</f>
        <v>795</v>
      </c>
      <c r="AI458" s="26">
        <f>AH458-Z458</f>
        <v>795</v>
      </c>
      <c r="AJ458" s="26">
        <f>AI458-AA458</f>
        <v>795</v>
      </c>
      <c r="AK458" s="26">
        <f>AJ458-AB458</f>
        <v>795</v>
      </c>
      <c r="AL458" s="26">
        <f>AK458-AC458</f>
        <v>795</v>
      </c>
      <c r="AM458" s="26">
        <f>AL458-AD458</f>
        <v>795</v>
      </c>
      <c r="AN458" s="26">
        <f>B457+O458-W458</f>
        <v>0</v>
      </c>
      <c r="AO458" s="26">
        <f>C457+P458-X458</f>
        <v>0</v>
      </c>
      <c r="AP458" s="26">
        <f>D457+Q458-Y458</f>
        <v>0</v>
      </c>
      <c r="AQ458" s="26">
        <f>E457+R458-Z458</f>
        <v>0</v>
      </c>
      <c r="AR458" s="26">
        <f>F457+S458-AA458</f>
        <v>0</v>
      </c>
      <c r="AS458" s="26">
        <f>G457+T458-AB458</f>
        <v>0</v>
      </c>
      <c r="AT458" s="26">
        <f>H457+U458-AC458</f>
        <v>0</v>
      </c>
      <c r="AU458" s="26">
        <f>I457+V458-AD458</f>
        <v>0</v>
      </c>
      <c r="AV458" s="26">
        <f>AM458</f>
        <v>795</v>
      </c>
      <c r="AW458" s="26">
        <f>AV458-BE458</f>
        <v>795</v>
      </c>
      <c r="AX458" s="26">
        <f>AW458-BF458</f>
        <v>795</v>
      </c>
      <c r="AY458" s="26">
        <f>AX458-BG458</f>
        <v>795</v>
      </c>
      <c r="AZ458" s="26">
        <f>AY458-BH458</f>
        <v>795</v>
      </c>
      <c r="BA458" s="26">
        <f>AZ458-BI458</f>
        <v>795</v>
      </c>
      <c r="BB458" s="26">
        <f>BA458-BJ458</f>
        <v>795</v>
      </c>
      <c r="BC458" s="26">
        <f>BB458-BK458</f>
        <v>795</v>
      </c>
      <c r="BD458" s="26">
        <f>BC458-BL458</f>
        <v>795</v>
      </c>
      <c r="BE458" s="26">
        <f>IF(AV458&gt;0.005,MIN(AV458,INDEX($AN458:$AU458,1,B$32)),0)</f>
        <v>0</v>
      </c>
      <c r="BF458" s="26">
        <f>IF(AW458&gt;0.005,MIN(AW458,INDEX($AN458:$AU458,1,C$32)),0)</f>
        <v>0</v>
      </c>
      <c r="BG458" s="26">
        <f>IF(AX458&gt;0.005,MIN(AX458,INDEX($AN458:$AU458,1,D$32)),0)</f>
        <v>0</v>
      </c>
      <c r="BH458" s="26">
        <f>IF(AY458&gt;0.005,MIN(AY458,INDEX($AN458:$AU458,1,E$32)),0)</f>
        <v>0</v>
      </c>
      <c r="BI458" s="26">
        <f>IF(AZ458&gt;0.005,MIN(AZ458,INDEX($AN458:$AU458,1,F$32)),0)</f>
        <v>0</v>
      </c>
      <c r="BJ458" s="26">
        <f>IF(BA458&gt;0.005,MIN(BA458,INDEX($AN458:$AU458,1,G$32)),0)</f>
        <v>0</v>
      </c>
      <c r="BK458" s="26">
        <f>IF(BB458&gt;0.005,MIN(BB458,INDEX($AN458:$AU458,1,H$32)),0)</f>
        <v>0</v>
      </c>
      <c r="BL458" s="26">
        <f>IF(BC458&gt;0.005,MIN(BC458,INDEX($AN458:$AU458,1,I$32)),0)</f>
        <v>0</v>
      </c>
      <c r="BM458" s="27">
        <f>IF(M458-J458&gt;0.005,1,0)</f>
        <v>0</v>
      </c>
    </row>
    <row r="459">
      <c r="A459" s="14" t="n">
        <v>423</v>
      </c>
      <c r="B459" s="26">
        <f>IF(AN459-INDEX($BE459:$BL459,1,$J$22)&lt;0.5,0,AN459-INDEX($BE459:$BL459,1,$J$22))</f>
        <v>0</v>
      </c>
      <c r="C459" s="26">
        <f>IF(AO459-INDEX($BE459:$BL459,1,$J$23)&lt;0.5,0,AO459-INDEX($BE459:$BL459,1,$J$23))</f>
        <v>0</v>
      </c>
      <c r="D459" s="26">
        <f>IF(AP459-INDEX($BE459:$BL459,1,$J$24)&lt;0.5,0,AP459-INDEX($BE459:$BL459,1,$J$24))</f>
        <v>0</v>
      </c>
      <c r="E459" s="26">
        <f>IF(AQ459-INDEX($BE459:$BL459,1,$J$25)&lt;0.5,0,AQ459-INDEX($BE459:$BL459,1,$J$25))</f>
        <v>0</v>
      </c>
      <c r="F459" s="26">
        <f>IF(AR459-INDEX($BE459:$BL459,1,$J$26)&lt;0.5,0,AR459-INDEX($BE459:$BL459,1,$J$26))</f>
        <v>0</v>
      </c>
      <c r="G459" s="26">
        <f>IF(AS459-INDEX($BE459:$BL459,1,$J$27)&lt;0.5,0,AS459-INDEX($BE459:$BL459,1,$J$27))</f>
        <v>0</v>
      </c>
      <c r="H459" s="26">
        <f>IF(AT459-INDEX($BE459:$BL459,1,$J$28)&lt;0.5,0,AT459-INDEX($BE459:$BL459,1,$J$28))</f>
        <v>0</v>
      </c>
      <c r="I459" s="26">
        <f>IF(AU459-INDEX($BE459:$BL459,1,$J$29)&lt;0.5,0,AU459-INDEX($BE459:$BL459,1,$J$29))</f>
        <v>0</v>
      </c>
      <c r="J459" s="13">
        <f>SUM(B459:I459)</f>
        <v>0</v>
      </c>
      <c r="K459" s="26">
        <f>SUM(O459:V459)</f>
        <v>0</v>
      </c>
      <c r="L459" s="26">
        <f>SUM(W459:AD459)+SUM(BE459:BL459)</f>
        <v>0</v>
      </c>
      <c r="M459" s="26">
        <f>J458</f>
        <v>0</v>
      </c>
      <c r="N459" s="27">
        <f>IF(M459&gt;0,1,0)</f>
        <v>0</v>
      </c>
      <c r="O459" s="26">
        <f>B458*$B$12/1200</f>
        <v>0</v>
      </c>
      <c r="P459" s="26">
        <f>C458*$C$12/1200</f>
        <v>0</v>
      </c>
      <c r="Q459" s="26">
        <f>D458*$D$12/1200</f>
        <v>0</v>
      </c>
      <c r="R459" s="26">
        <f>E458*$E$12/1200</f>
        <v>0</v>
      </c>
      <c r="S459" s="26">
        <f>F458*$F$12/1200</f>
        <v>0</v>
      </c>
      <c r="T459" s="26">
        <f>G458*$G$12/1200</f>
        <v>0</v>
      </c>
      <c r="U459" s="26">
        <f>H458*$H$12/1200</f>
        <v>0</v>
      </c>
      <c r="V459" s="26">
        <f>I458*$I$12/1200</f>
        <v>0</v>
      </c>
      <c r="W459" s="26">
        <f>IF(B458&gt;0,MIN($B$13,B458+O459,AE459),0)</f>
        <v>0</v>
      </c>
      <c r="X459" s="26">
        <f>IF(C458&gt;0,MIN($C$13,C458+P459,AF459),0)</f>
        <v>0</v>
      </c>
      <c r="Y459" s="26">
        <f>IF(D458&gt;0,MIN($D$13,D458+Q459,AG459),0)</f>
        <v>0</v>
      </c>
      <c r="Z459" s="26">
        <f>IF(E458&gt;0,MIN($E$13,E458+R459,AH459),0)</f>
        <v>0</v>
      </c>
      <c r="AA459" s="26">
        <f>IF(F458&gt;0,MIN($F$13,F458+S459,AI459),0)</f>
        <v>0</v>
      </c>
      <c r="AB459" s="26">
        <f>IF(G458&gt;0,MIN($G$13,G458+T459,AJ459),0)</f>
        <v>0</v>
      </c>
      <c r="AC459" s="26">
        <f>IF(H458&gt;0,MIN($H$13,H458+U459,AK459),0)</f>
        <v>0</v>
      </c>
      <c r="AD459" s="26">
        <f>IF(I458&gt;0,MIN($I$13,I458+V459,AL459),0)</f>
        <v>0</v>
      </c>
      <c r="AE459" s="26">
        <f>$B$19</f>
        <v>795</v>
      </c>
      <c r="AF459" s="26">
        <f>AE459-W459</f>
        <v>795</v>
      </c>
      <c r="AG459" s="26">
        <f>AF459-X459</f>
        <v>795</v>
      </c>
      <c r="AH459" s="26">
        <f>AG459-Y459</f>
        <v>795</v>
      </c>
      <c r="AI459" s="26">
        <f>AH459-Z459</f>
        <v>795</v>
      </c>
      <c r="AJ459" s="26">
        <f>AI459-AA459</f>
        <v>795</v>
      </c>
      <c r="AK459" s="26">
        <f>AJ459-AB459</f>
        <v>795</v>
      </c>
      <c r="AL459" s="26">
        <f>AK459-AC459</f>
        <v>795</v>
      </c>
      <c r="AM459" s="26">
        <f>AL459-AD459</f>
        <v>795</v>
      </c>
      <c r="AN459" s="26">
        <f>B458+O459-W459</f>
        <v>0</v>
      </c>
      <c r="AO459" s="26">
        <f>C458+P459-X459</f>
        <v>0</v>
      </c>
      <c r="AP459" s="26">
        <f>D458+Q459-Y459</f>
        <v>0</v>
      </c>
      <c r="AQ459" s="26">
        <f>E458+R459-Z459</f>
        <v>0</v>
      </c>
      <c r="AR459" s="26">
        <f>F458+S459-AA459</f>
        <v>0</v>
      </c>
      <c r="AS459" s="26">
        <f>G458+T459-AB459</f>
        <v>0</v>
      </c>
      <c r="AT459" s="26">
        <f>H458+U459-AC459</f>
        <v>0</v>
      </c>
      <c r="AU459" s="26">
        <f>I458+V459-AD459</f>
        <v>0</v>
      </c>
      <c r="AV459" s="26">
        <f>AM459</f>
        <v>795</v>
      </c>
      <c r="AW459" s="26">
        <f>AV459-BE459</f>
        <v>795</v>
      </c>
      <c r="AX459" s="26">
        <f>AW459-BF459</f>
        <v>795</v>
      </c>
      <c r="AY459" s="26">
        <f>AX459-BG459</f>
        <v>795</v>
      </c>
      <c r="AZ459" s="26">
        <f>AY459-BH459</f>
        <v>795</v>
      </c>
      <c r="BA459" s="26">
        <f>AZ459-BI459</f>
        <v>795</v>
      </c>
      <c r="BB459" s="26">
        <f>BA459-BJ459</f>
        <v>795</v>
      </c>
      <c r="BC459" s="26">
        <f>BB459-BK459</f>
        <v>795</v>
      </c>
      <c r="BD459" s="26">
        <f>BC459-BL459</f>
        <v>795</v>
      </c>
      <c r="BE459" s="26">
        <f>IF(AV459&gt;0.005,MIN(AV459,INDEX($AN459:$AU459,1,B$32)),0)</f>
        <v>0</v>
      </c>
      <c r="BF459" s="26">
        <f>IF(AW459&gt;0.005,MIN(AW459,INDEX($AN459:$AU459,1,C$32)),0)</f>
        <v>0</v>
      </c>
      <c r="BG459" s="26">
        <f>IF(AX459&gt;0.005,MIN(AX459,INDEX($AN459:$AU459,1,D$32)),0)</f>
        <v>0</v>
      </c>
      <c r="BH459" s="26">
        <f>IF(AY459&gt;0.005,MIN(AY459,INDEX($AN459:$AU459,1,E$32)),0)</f>
        <v>0</v>
      </c>
      <c r="BI459" s="26">
        <f>IF(AZ459&gt;0.005,MIN(AZ459,INDEX($AN459:$AU459,1,F$32)),0)</f>
        <v>0</v>
      </c>
      <c r="BJ459" s="26">
        <f>IF(BA459&gt;0.005,MIN(BA459,INDEX($AN459:$AU459,1,G$32)),0)</f>
        <v>0</v>
      </c>
      <c r="BK459" s="26">
        <f>IF(BB459&gt;0.005,MIN(BB459,INDEX($AN459:$AU459,1,H$32)),0)</f>
        <v>0</v>
      </c>
      <c r="BL459" s="26">
        <f>IF(BC459&gt;0.005,MIN(BC459,INDEX($AN459:$AU459,1,I$32)),0)</f>
        <v>0</v>
      </c>
      <c r="BM459" s="27">
        <f>IF(M459-J459&gt;0.005,1,0)</f>
        <v>0</v>
      </c>
    </row>
    <row r="460">
      <c r="A460" s="14" t="n">
        <v>424</v>
      </c>
      <c r="B460" s="26">
        <f>IF(AN460-INDEX($BE460:$BL460,1,$J$22)&lt;0.5,0,AN460-INDEX($BE460:$BL460,1,$J$22))</f>
        <v>0</v>
      </c>
      <c r="C460" s="26">
        <f>IF(AO460-INDEX($BE460:$BL460,1,$J$23)&lt;0.5,0,AO460-INDEX($BE460:$BL460,1,$J$23))</f>
        <v>0</v>
      </c>
      <c r="D460" s="26">
        <f>IF(AP460-INDEX($BE460:$BL460,1,$J$24)&lt;0.5,0,AP460-INDEX($BE460:$BL460,1,$J$24))</f>
        <v>0</v>
      </c>
      <c r="E460" s="26">
        <f>IF(AQ460-INDEX($BE460:$BL460,1,$J$25)&lt;0.5,0,AQ460-INDEX($BE460:$BL460,1,$J$25))</f>
        <v>0</v>
      </c>
      <c r="F460" s="26">
        <f>IF(AR460-INDEX($BE460:$BL460,1,$J$26)&lt;0.5,0,AR460-INDEX($BE460:$BL460,1,$J$26))</f>
        <v>0</v>
      </c>
      <c r="G460" s="26">
        <f>IF(AS460-INDEX($BE460:$BL460,1,$J$27)&lt;0.5,0,AS460-INDEX($BE460:$BL460,1,$J$27))</f>
        <v>0</v>
      </c>
      <c r="H460" s="26">
        <f>IF(AT460-INDEX($BE460:$BL460,1,$J$28)&lt;0.5,0,AT460-INDEX($BE460:$BL460,1,$J$28))</f>
        <v>0</v>
      </c>
      <c r="I460" s="26">
        <f>IF(AU460-INDEX($BE460:$BL460,1,$J$29)&lt;0.5,0,AU460-INDEX($BE460:$BL460,1,$J$29))</f>
        <v>0</v>
      </c>
      <c r="J460" s="13">
        <f>SUM(B460:I460)</f>
        <v>0</v>
      </c>
      <c r="K460" s="26">
        <f>SUM(O460:V460)</f>
        <v>0</v>
      </c>
      <c r="L460" s="26">
        <f>SUM(W460:AD460)+SUM(BE460:BL460)</f>
        <v>0</v>
      </c>
      <c r="M460" s="26">
        <f>J459</f>
        <v>0</v>
      </c>
      <c r="N460" s="27">
        <f>IF(M460&gt;0,1,0)</f>
        <v>0</v>
      </c>
      <c r="O460" s="26">
        <f>B459*$B$12/1200</f>
        <v>0</v>
      </c>
      <c r="P460" s="26">
        <f>C459*$C$12/1200</f>
        <v>0</v>
      </c>
      <c r="Q460" s="26">
        <f>D459*$D$12/1200</f>
        <v>0</v>
      </c>
      <c r="R460" s="26">
        <f>E459*$E$12/1200</f>
        <v>0</v>
      </c>
      <c r="S460" s="26">
        <f>F459*$F$12/1200</f>
        <v>0</v>
      </c>
      <c r="T460" s="26">
        <f>G459*$G$12/1200</f>
        <v>0</v>
      </c>
      <c r="U460" s="26">
        <f>H459*$H$12/1200</f>
        <v>0</v>
      </c>
      <c r="V460" s="26">
        <f>I459*$I$12/1200</f>
        <v>0</v>
      </c>
      <c r="W460" s="26">
        <f>IF(B459&gt;0,MIN($B$13,B459+O460,AE460),0)</f>
        <v>0</v>
      </c>
      <c r="X460" s="26">
        <f>IF(C459&gt;0,MIN($C$13,C459+P460,AF460),0)</f>
        <v>0</v>
      </c>
      <c r="Y460" s="26">
        <f>IF(D459&gt;0,MIN($D$13,D459+Q460,AG460),0)</f>
        <v>0</v>
      </c>
      <c r="Z460" s="26">
        <f>IF(E459&gt;0,MIN($E$13,E459+R460,AH460),0)</f>
        <v>0</v>
      </c>
      <c r="AA460" s="26">
        <f>IF(F459&gt;0,MIN($F$13,F459+S460,AI460),0)</f>
        <v>0</v>
      </c>
      <c r="AB460" s="26">
        <f>IF(G459&gt;0,MIN($G$13,G459+T460,AJ460),0)</f>
        <v>0</v>
      </c>
      <c r="AC460" s="26">
        <f>IF(H459&gt;0,MIN($H$13,H459+U460,AK460),0)</f>
        <v>0</v>
      </c>
      <c r="AD460" s="26">
        <f>IF(I459&gt;0,MIN($I$13,I459+V460,AL460),0)</f>
        <v>0</v>
      </c>
      <c r="AE460" s="26">
        <f>$B$19</f>
        <v>795</v>
      </c>
      <c r="AF460" s="26">
        <f>AE460-W460</f>
        <v>795</v>
      </c>
      <c r="AG460" s="26">
        <f>AF460-X460</f>
        <v>795</v>
      </c>
      <c r="AH460" s="26">
        <f>AG460-Y460</f>
        <v>795</v>
      </c>
      <c r="AI460" s="26">
        <f>AH460-Z460</f>
        <v>795</v>
      </c>
      <c r="AJ460" s="26">
        <f>AI460-AA460</f>
        <v>795</v>
      </c>
      <c r="AK460" s="26">
        <f>AJ460-AB460</f>
        <v>795</v>
      </c>
      <c r="AL460" s="26">
        <f>AK460-AC460</f>
        <v>795</v>
      </c>
      <c r="AM460" s="26">
        <f>AL460-AD460</f>
        <v>795</v>
      </c>
      <c r="AN460" s="26">
        <f>B459+O460-W460</f>
        <v>0</v>
      </c>
      <c r="AO460" s="26">
        <f>C459+P460-X460</f>
        <v>0</v>
      </c>
      <c r="AP460" s="26">
        <f>D459+Q460-Y460</f>
        <v>0</v>
      </c>
      <c r="AQ460" s="26">
        <f>E459+R460-Z460</f>
        <v>0</v>
      </c>
      <c r="AR460" s="26">
        <f>F459+S460-AA460</f>
        <v>0</v>
      </c>
      <c r="AS460" s="26">
        <f>G459+T460-AB460</f>
        <v>0</v>
      </c>
      <c r="AT460" s="26">
        <f>H459+U460-AC460</f>
        <v>0</v>
      </c>
      <c r="AU460" s="26">
        <f>I459+V460-AD460</f>
        <v>0</v>
      </c>
      <c r="AV460" s="26">
        <f>AM460</f>
        <v>795</v>
      </c>
      <c r="AW460" s="26">
        <f>AV460-BE460</f>
        <v>795</v>
      </c>
      <c r="AX460" s="26">
        <f>AW460-BF460</f>
        <v>795</v>
      </c>
      <c r="AY460" s="26">
        <f>AX460-BG460</f>
        <v>795</v>
      </c>
      <c r="AZ460" s="26">
        <f>AY460-BH460</f>
        <v>795</v>
      </c>
      <c r="BA460" s="26">
        <f>AZ460-BI460</f>
        <v>795</v>
      </c>
      <c r="BB460" s="26">
        <f>BA460-BJ460</f>
        <v>795</v>
      </c>
      <c r="BC460" s="26">
        <f>BB460-BK460</f>
        <v>795</v>
      </c>
      <c r="BD460" s="26">
        <f>BC460-BL460</f>
        <v>795</v>
      </c>
      <c r="BE460" s="26">
        <f>IF(AV460&gt;0.005,MIN(AV460,INDEX($AN460:$AU460,1,B$32)),0)</f>
        <v>0</v>
      </c>
      <c r="BF460" s="26">
        <f>IF(AW460&gt;0.005,MIN(AW460,INDEX($AN460:$AU460,1,C$32)),0)</f>
        <v>0</v>
      </c>
      <c r="BG460" s="26">
        <f>IF(AX460&gt;0.005,MIN(AX460,INDEX($AN460:$AU460,1,D$32)),0)</f>
        <v>0</v>
      </c>
      <c r="BH460" s="26">
        <f>IF(AY460&gt;0.005,MIN(AY460,INDEX($AN460:$AU460,1,E$32)),0)</f>
        <v>0</v>
      </c>
      <c r="BI460" s="26">
        <f>IF(AZ460&gt;0.005,MIN(AZ460,INDEX($AN460:$AU460,1,F$32)),0)</f>
        <v>0</v>
      </c>
      <c r="BJ460" s="26">
        <f>IF(BA460&gt;0.005,MIN(BA460,INDEX($AN460:$AU460,1,G$32)),0)</f>
        <v>0</v>
      </c>
      <c r="BK460" s="26">
        <f>IF(BB460&gt;0.005,MIN(BB460,INDEX($AN460:$AU460,1,H$32)),0)</f>
        <v>0</v>
      </c>
      <c r="BL460" s="26">
        <f>IF(BC460&gt;0.005,MIN(BC460,INDEX($AN460:$AU460,1,I$32)),0)</f>
        <v>0</v>
      </c>
      <c r="BM460" s="27">
        <f>IF(M460-J460&gt;0.005,1,0)</f>
        <v>0</v>
      </c>
    </row>
    <row r="461">
      <c r="A461" s="14" t="n">
        <v>425</v>
      </c>
      <c r="B461" s="26">
        <f>IF(AN461-INDEX($BE461:$BL461,1,$J$22)&lt;0.5,0,AN461-INDEX($BE461:$BL461,1,$J$22))</f>
        <v>0</v>
      </c>
      <c r="C461" s="26">
        <f>IF(AO461-INDEX($BE461:$BL461,1,$J$23)&lt;0.5,0,AO461-INDEX($BE461:$BL461,1,$J$23))</f>
        <v>0</v>
      </c>
      <c r="D461" s="26">
        <f>IF(AP461-INDEX($BE461:$BL461,1,$J$24)&lt;0.5,0,AP461-INDEX($BE461:$BL461,1,$J$24))</f>
        <v>0</v>
      </c>
      <c r="E461" s="26">
        <f>IF(AQ461-INDEX($BE461:$BL461,1,$J$25)&lt;0.5,0,AQ461-INDEX($BE461:$BL461,1,$J$25))</f>
        <v>0</v>
      </c>
      <c r="F461" s="26">
        <f>IF(AR461-INDEX($BE461:$BL461,1,$J$26)&lt;0.5,0,AR461-INDEX($BE461:$BL461,1,$J$26))</f>
        <v>0</v>
      </c>
      <c r="G461" s="26">
        <f>IF(AS461-INDEX($BE461:$BL461,1,$J$27)&lt;0.5,0,AS461-INDEX($BE461:$BL461,1,$J$27))</f>
        <v>0</v>
      </c>
      <c r="H461" s="26">
        <f>IF(AT461-INDEX($BE461:$BL461,1,$J$28)&lt;0.5,0,AT461-INDEX($BE461:$BL461,1,$J$28))</f>
        <v>0</v>
      </c>
      <c r="I461" s="26">
        <f>IF(AU461-INDEX($BE461:$BL461,1,$J$29)&lt;0.5,0,AU461-INDEX($BE461:$BL461,1,$J$29))</f>
        <v>0</v>
      </c>
      <c r="J461" s="13">
        <f>SUM(B461:I461)</f>
        <v>0</v>
      </c>
      <c r="K461" s="26">
        <f>SUM(O461:V461)</f>
        <v>0</v>
      </c>
      <c r="L461" s="26">
        <f>SUM(W461:AD461)+SUM(BE461:BL461)</f>
        <v>0</v>
      </c>
      <c r="M461" s="26">
        <f>J460</f>
        <v>0</v>
      </c>
      <c r="N461" s="27">
        <f>IF(M461&gt;0,1,0)</f>
        <v>0</v>
      </c>
      <c r="O461" s="26">
        <f>B460*$B$12/1200</f>
        <v>0</v>
      </c>
      <c r="P461" s="26">
        <f>C460*$C$12/1200</f>
        <v>0</v>
      </c>
      <c r="Q461" s="26">
        <f>D460*$D$12/1200</f>
        <v>0</v>
      </c>
      <c r="R461" s="26">
        <f>E460*$E$12/1200</f>
        <v>0</v>
      </c>
      <c r="S461" s="26">
        <f>F460*$F$12/1200</f>
        <v>0</v>
      </c>
      <c r="T461" s="26">
        <f>G460*$G$12/1200</f>
        <v>0</v>
      </c>
      <c r="U461" s="26">
        <f>H460*$H$12/1200</f>
        <v>0</v>
      </c>
      <c r="V461" s="26">
        <f>I460*$I$12/1200</f>
        <v>0</v>
      </c>
      <c r="W461" s="26">
        <f>IF(B460&gt;0,MIN($B$13,B460+O461,AE461),0)</f>
        <v>0</v>
      </c>
      <c r="X461" s="26">
        <f>IF(C460&gt;0,MIN($C$13,C460+P461,AF461),0)</f>
        <v>0</v>
      </c>
      <c r="Y461" s="26">
        <f>IF(D460&gt;0,MIN($D$13,D460+Q461,AG461),0)</f>
        <v>0</v>
      </c>
      <c r="Z461" s="26">
        <f>IF(E460&gt;0,MIN($E$13,E460+R461,AH461),0)</f>
        <v>0</v>
      </c>
      <c r="AA461" s="26">
        <f>IF(F460&gt;0,MIN($F$13,F460+S461,AI461),0)</f>
        <v>0</v>
      </c>
      <c r="AB461" s="26">
        <f>IF(G460&gt;0,MIN($G$13,G460+T461,AJ461),0)</f>
        <v>0</v>
      </c>
      <c r="AC461" s="26">
        <f>IF(H460&gt;0,MIN($H$13,H460+U461,AK461),0)</f>
        <v>0</v>
      </c>
      <c r="AD461" s="26">
        <f>IF(I460&gt;0,MIN($I$13,I460+V461,AL461),0)</f>
        <v>0</v>
      </c>
      <c r="AE461" s="26">
        <f>$B$19</f>
        <v>795</v>
      </c>
      <c r="AF461" s="26">
        <f>AE461-W461</f>
        <v>795</v>
      </c>
      <c r="AG461" s="26">
        <f>AF461-X461</f>
        <v>795</v>
      </c>
      <c r="AH461" s="26">
        <f>AG461-Y461</f>
        <v>795</v>
      </c>
      <c r="AI461" s="26">
        <f>AH461-Z461</f>
        <v>795</v>
      </c>
      <c r="AJ461" s="26">
        <f>AI461-AA461</f>
        <v>795</v>
      </c>
      <c r="AK461" s="26">
        <f>AJ461-AB461</f>
        <v>795</v>
      </c>
      <c r="AL461" s="26">
        <f>AK461-AC461</f>
        <v>795</v>
      </c>
      <c r="AM461" s="26">
        <f>AL461-AD461</f>
        <v>795</v>
      </c>
      <c r="AN461" s="26">
        <f>B460+O461-W461</f>
        <v>0</v>
      </c>
      <c r="AO461" s="26">
        <f>C460+P461-X461</f>
        <v>0</v>
      </c>
      <c r="AP461" s="26">
        <f>D460+Q461-Y461</f>
        <v>0</v>
      </c>
      <c r="AQ461" s="26">
        <f>E460+R461-Z461</f>
        <v>0</v>
      </c>
      <c r="AR461" s="26">
        <f>F460+S461-AA461</f>
        <v>0</v>
      </c>
      <c r="AS461" s="26">
        <f>G460+T461-AB461</f>
        <v>0</v>
      </c>
      <c r="AT461" s="26">
        <f>H460+U461-AC461</f>
        <v>0</v>
      </c>
      <c r="AU461" s="26">
        <f>I460+V461-AD461</f>
        <v>0</v>
      </c>
      <c r="AV461" s="26">
        <f>AM461</f>
        <v>795</v>
      </c>
      <c r="AW461" s="26">
        <f>AV461-BE461</f>
        <v>795</v>
      </c>
      <c r="AX461" s="26">
        <f>AW461-BF461</f>
        <v>795</v>
      </c>
      <c r="AY461" s="26">
        <f>AX461-BG461</f>
        <v>795</v>
      </c>
      <c r="AZ461" s="26">
        <f>AY461-BH461</f>
        <v>795</v>
      </c>
      <c r="BA461" s="26">
        <f>AZ461-BI461</f>
        <v>795</v>
      </c>
      <c r="BB461" s="26">
        <f>BA461-BJ461</f>
        <v>795</v>
      </c>
      <c r="BC461" s="26">
        <f>BB461-BK461</f>
        <v>795</v>
      </c>
      <c r="BD461" s="26">
        <f>BC461-BL461</f>
        <v>795</v>
      </c>
      <c r="BE461" s="26">
        <f>IF(AV461&gt;0.005,MIN(AV461,INDEX($AN461:$AU461,1,B$32)),0)</f>
        <v>0</v>
      </c>
      <c r="BF461" s="26">
        <f>IF(AW461&gt;0.005,MIN(AW461,INDEX($AN461:$AU461,1,C$32)),0)</f>
        <v>0</v>
      </c>
      <c r="BG461" s="26">
        <f>IF(AX461&gt;0.005,MIN(AX461,INDEX($AN461:$AU461,1,D$32)),0)</f>
        <v>0</v>
      </c>
      <c r="BH461" s="26">
        <f>IF(AY461&gt;0.005,MIN(AY461,INDEX($AN461:$AU461,1,E$32)),0)</f>
        <v>0</v>
      </c>
      <c r="BI461" s="26">
        <f>IF(AZ461&gt;0.005,MIN(AZ461,INDEX($AN461:$AU461,1,F$32)),0)</f>
        <v>0</v>
      </c>
      <c r="BJ461" s="26">
        <f>IF(BA461&gt;0.005,MIN(BA461,INDEX($AN461:$AU461,1,G$32)),0)</f>
        <v>0</v>
      </c>
      <c r="BK461" s="26">
        <f>IF(BB461&gt;0.005,MIN(BB461,INDEX($AN461:$AU461,1,H$32)),0)</f>
        <v>0</v>
      </c>
      <c r="BL461" s="26">
        <f>IF(BC461&gt;0.005,MIN(BC461,INDEX($AN461:$AU461,1,I$32)),0)</f>
        <v>0</v>
      </c>
      <c r="BM461" s="27">
        <f>IF(M461-J461&gt;0.005,1,0)</f>
        <v>0</v>
      </c>
    </row>
    <row r="462">
      <c r="A462" s="14" t="n">
        <v>426</v>
      </c>
      <c r="B462" s="26">
        <f>IF(AN462-INDEX($BE462:$BL462,1,$J$22)&lt;0.5,0,AN462-INDEX($BE462:$BL462,1,$J$22))</f>
        <v>0</v>
      </c>
      <c r="C462" s="26">
        <f>IF(AO462-INDEX($BE462:$BL462,1,$J$23)&lt;0.5,0,AO462-INDEX($BE462:$BL462,1,$J$23))</f>
        <v>0</v>
      </c>
      <c r="D462" s="26">
        <f>IF(AP462-INDEX($BE462:$BL462,1,$J$24)&lt;0.5,0,AP462-INDEX($BE462:$BL462,1,$J$24))</f>
        <v>0</v>
      </c>
      <c r="E462" s="26">
        <f>IF(AQ462-INDEX($BE462:$BL462,1,$J$25)&lt;0.5,0,AQ462-INDEX($BE462:$BL462,1,$J$25))</f>
        <v>0</v>
      </c>
      <c r="F462" s="26">
        <f>IF(AR462-INDEX($BE462:$BL462,1,$J$26)&lt;0.5,0,AR462-INDEX($BE462:$BL462,1,$J$26))</f>
        <v>0</v>
      </c>
      <c r="G462" s="26">
        <f>IF(AS462-INDEX($BE462:$BL462,1,$J$27)&lt;0.5,0,AS462-INDEX($BE462:$BL462,1,$J$27))</f>
        <v>0</v>
      </c>
      <c r="H462" s="26">
        <f>IF(AT462-INDEX($BE462:$BL462,1,$J$28)&lt;0.5,0,AT462-INDEX($BE462:$BL462,1,$J$28))</f>
        <v>0</v>
      </c>
      <c r="I462" s="26">
        <f>IF(AU462-INDEX($BE462:$BL462,1,$J$29)&lt;0.5,0,AU462-INDEX($BE462:$BL462,1,$J$29))</f>
        <v>0</v>
      </c>
      <c r="J462" s="13">
        <f>SUM(B462:I462)</f>
        <v>0</v>
      </c>
      <c r="K462" s="26">
        <f>SUM(O462:V462)</f>
        <v>0</v>
      </c>
      <c r="L462" s="26">
        <f>SUM(W462:AD462)+SUM(BE462:BL462)</f>
        <v>0</v>
      </c>
      <c r="M462" s="26">
        <f>J461</f>
        <v>0</v>
      </c>
      <c r="N462" s="27">
        <f>IF(M462&gt;0,1,0)</f>
        <v>0</v>
      </c>
      <c r="O462" s="26">
        <f>B461*$B$12/1200</f>
        <v>0</v>
      </c>
      <c r="P462" s="26">
        <f>C461*$C$12/1200</f>
        <v>0</v>
      </c>
      <c r="Q462" s="26">
        <f>D461*$D$12/1200</f>
        <v>0</v>
      </c>
      <c r="R462" s="26">
        <f>E461*$E$12/1200</f>
        <v>0</v>
      </c>
      <c r="S462" s="26">
        <f>F461*$F$12/1200</f>
        <v>0</v>
      </c>
      <c r="T462" s="26">
        <f>G461*$G$12/1200</f>
        <v>0</v>
      </c>
      <c r="U462" s="26">
        <f>H461*$H$12/1200</f>
        <v>0</v>
      </c>
      <c r="V462" s="26">
        <f>I461*$I$12/1200</f>
        <v>0</v>
      </c>
      <c r="W462" s="26">
        <f>IF(B461&gt;0,MIN($B$13,B461+O462,AE462),0)</f>
        <v>0</v>
      </c>
      <c r="X462" s="26">
        <f>IF(C461&gt;0,MIN($C$13,C461+P462,AF462),0)</f>
        <v>0</v>
      </c>
      <c r="Y462" s="26">
        <f>IF(D461&gt;0,MIN($D$13,D461+Q462,AG462),0)</f>
        <v>0</v>
      </c>
      <c r="Z462" s="26">
        <f>IF(E461&gt;0,MIN($E$13,E461+R462,AH462),0)</f>
        <v>0</v>
      </c>
      <c r="AA462" s="26">
        <f>IF(F461&gt;0,MIN($F$13,F461+S462,AI462),0)</f>
        <v>0</v>
      </c>
      <c r="AB462" s="26">
        <f>IF(G461&gt;0,MIN($G$13,G461+T462,AJ462),0)</f>
        <v>0</v>
      </c>
      <c r="AC462" s="26">
        <f>IF(H461&gt;0,MIN($H$13,H461+U462,AK462),0)</f>
        <v>0</v>
      </c>
      <c r="AD462" s="26">
        <f>IF(I461&gt;0,MIN($I$13,I461+V462,AL462),0)</f>
        <v>0</v>
      </c>
      <c r="AE462" s="26">
        <f>$B$19</f>
        <v>795</v>
      </c>
      <c r="AF462" s="26">
        <f>AE462-W462</f>
        <v>795</v>
      </c>
      <c r="AG462" s="26">
        <f>AF462-X462</f>
        <v>795</v>
      </c>
      <c r="AH462" s="26">
        <f>AG462-Y462</f>
        <v>795</v>
      </c>
      <c r="AI462" s="26">
        <f>AH462-Z462</f>
        <v>795</v>
      </c>
      <c r="AJ462" s="26">
        <f>AI462-AA462</f>
        <v>795</v>
      </c>
      <c r="AK462" s="26">
        <f>AJ462-AB462</f>
        <v>795</v>
      </c>
      <c r="AL462" s="26">
        <f>AK462-AC462</f>
        <v>795</v>
      </c>
      <c r="AM462" s="26">
        <f>AL462-AD462</f>
        <v>795</v>
      </c>
      <c r="AN462" s="26">
        <f>B461+O462-W462</f>
        <v>0</v>
      </c>
      <c r="AO462" s="26">
        <f>C461+P462-X462</f>
        <v>0</v>
      </c>
      <c r="AP462" s="26">
        <f>D461+Q462-Y462</f>
        <v>0</v>
      </c>
      <c r="AQ462" s="26">
        <f>E461+R462-Z462</f>
        <v>0</v>
      </c>
      <c r="AR462" s="26">
        <f>F461+S462-AA462</f>
        <v>0</v>
      </c>
      <c r="AS462" s="26">
        <f>G461+T462-AB462</f>
        <v>0</v>
      </c>
      <c r="AT462" s="26">
        <f>H461+U462-AC462</f>
        <v>0</v>
      </c>
      <c r="AU462" s="26">
        <f>I461+V462-AD462</f>
        <v>0</v>
      </c>
      <c r="AV462" s="26">
        <f>AM462</f>
        <v>795</v>
      </c>
      <c r="AW462" s="26">
        <f>AV462-BE462</f>
        <v>795</v>
      </c>
      <c r="AX462" s="26">
        <f>AW462-BF462</f>
        <v>795</v>
      </c>
      <c r="AY462" s="26">
        <f>AX462-BG462</f>
        <v>795</v>
      </c>
      <c r="AZ462" s="26">
        <f>AY462-BH462</f>
        <v>795</v>
      </c>
      <c r="BA462" s="26">
        <f>AZ462-BI462</f>
        <v>795</v>
      </c>
      <c r="BB462" s="26">
        <f>BA462-BJ462</f>
        <v>795</v>
      </c>
      <c r="BC462" s="26">
        <f>BB462-BK462</f>
        <v>795</v>
      </c>
      <c r="BD462" s="26">
        <f>BC462-BL462</f>
        <v>795</v>
      </c>
      <c r="BE462" s="26">
        <f>IF(AV462&gt;0.005,MIN(AV462,INDEX($AN462:$AU462,1,B$32)),0)</f>
        <v>0</v>
      </c>
      <c r="BF462" s="26">
        <f>IF(AW462&gt;0.005,MIN(AW462,INDEX($AN462:$AU462,1,C$32)),0)</f>
        <v>0</v>
      </c>
      <c r="BG462" s="26">
        <f>IF(AX462&gt;0.005,MIN(AX462,INDEX($AN462:$AU462,1,D$32)),0)</f>
        <v>0</v>
      </c>
      <c r="BH462" s="26">
        <f>IF(AY462&gt;0.005,MIN(AY462,INDEX($AN462:$AU462,1,E$32)),0)</f>
        <v>0</v>
      </c>
      <c r="BI462" s="26">
        <f>IF(AZ462&gt;0.005,MIN(AZ462,INDEX($AN462:$AU462,1,F$32)),0)</f>
        <v>0</v>
      </c>
      <c r="BJ462" s="26">
        <f>IF(BA462&gt;0.005,MIN(BA462,INDEX($AN462:$AU462,1,G$32)),0)</f>
        <v>0</v>
      </c>
      <c r="BK462" s="26">
        <f>IF(BB462&gt;0.005,MIN(BB462,INDEX($AN462:$AU462,1,H$32)),0)</f>
        <v>0</v>
      </c>
      <c r="BL462" s="26">
        <f>IF(BC462&gt;0.005,MIN(BC462,INDEX($AN462:$AU462,1,I$32)),0)</f>
        <v>0</v>
      </c>
      <c r="BM462" s="27">
        <f>IF(M462-J462&gt;0.005,1,0)</f>
        <v>0</v>
      </c>
    </row>
    <row r="463">
      <c r="A463" s="14" t="n">
        <v>427</v>
      </c>
      <c r="B463" s="26">
        <f>IF(AN463-INDEX($BE463:$BL463,1,$J$22)&lt;0.5,0,AN463-INDEX($BE463:$BL463,1,$J$22))</f>
        <v>0</v>
      </c>
      <c r="C463" s="26">
        <f>IF(AO463-INDEX($BE463:$BL463,1,$J$23)&lt;0.5,0,AO463-INDEX($BE463:$BL463,1,$J$23))</f>
        <v>0</v>
      </c>
      <c r="D463" s="26">
        <f>IF(AP463-INDEX($BE463:$BL463,1,$J$24)&lt;0.5,0,AP463-INDEX($BE463:$BL463,1,$J$24))</f>
        <v>0</v>
      </c>
      <c r="E463" s="26">
        <f>IF(AQ463-INDEX($BE463:$BL463,1,$J$25)&lt;0.5,0,AQ463-INDEX($BE463:$BL463,1,$J$25))</f>
        <v>0</v>
      </c>
      <c r="F463" s="26">
        <f>IF(AR463-INDEX($BE463:$BL463,1,$J$26)&lt;0.5,0,AR463-INDEX($BE463:$BL463,1,$J$26))</f>
        <v>0</v>
      </c>
      <c r="G463" s="26">
        <f>IF(AS463-INDEX($BE463:$BL463,1,$J$27)&lt;0.5,0,AS463-INDEX($BE463:$BL463,1,$J$27))</f>
        <v>0</v>
      </c>
      <c r="H463" s="26">
        <f>IF(AT463-INDEX($BE463:$BL463,1,$J$28)&lt;0.5,0,AT463-INDEX($BE463:$BL463,1,$J$28))</f>
        <v>0</v>
      </c>
      <c r="I463" s="26">
        <f>IF(AU463-INDEX($BE463:$BL463,1,$J$29)&lt;0.5,0,AU463-INDEX($BE463:$BL463,1,$J$29))</f>
        <v>0</v>
      </c>
      <c r="J463" s="13">
        <f>SUM(B463:I463)</f>
        <v>0</v>
      </c>
      <c r="K463" s="26">
        <f>SUM(O463:V463)</f>
        <v>0</v>
      </c>
      <c r="L463" s="26">
        <f>SUM(W463:AD463)+SUM(BE463:BL463)</f>
        <v>0</v>
      </c>
      <c r="M463" s="26">
        <f>J462</f>
        <v>0</v>
      </c>
      <c r="N463" s="27">
        <f>IF(M463&gt;0,1,0)</f>
        <v>0</v>
      </c>
      <c r="O463" s="26">
        <f>B462*$B$12/1200</f>
        <v>0</v>
      </c>
      <c r="P463" s="26">
        <f>C462*$C$12/1200</f>
        <v>0</v>
      </c>
      <c r="Q463" s="26">
        <f>D462*$D$12/1200</f>
        <v>0</v>
      </c>
      <c r="R463" s="26">
        <f>E462*$E$12/1200</f>
        <v>0</v>
      </c>
      <c r="S463" s="26">
        <f>F462*$F$12/1200</f>
        <v>0</v>
      </c>
      <c r="T463" s="26">
        <f>G462*$G$12/1200</f>
        <v>0</v>
      </c>
      <c r="U463" s="26">
        <f>H462*$H$12/1200</f>
        <v>0</v>
      </c>
      <c r="V463" s="26">
        <f>I462*$I$12/1200</f>
        <v>0</v>
      </c>
      <c r="W463" s="26">
        <f>IF(B462&gt;0,MIN($B$13,B462+O463,AE463),0)</f>
        <v>0</v>
      </c>
      <c r="X463" s="26">
        <f>IF(C462&gt;0,MIN($C$13,C462+P463,AF463),0)</f>
        <v>0</v>
      </c>
      <c r="Y463" s="26">
        <f>IF(D462&gt;0,MIN($D$13,D462+Q463,AG463),0)</f>
        <v>0</v>
      </c>
      <c r="Z463" s="26">
        <f>IF(E462&gt;0,MIN($E$13,E462+R463,AH463),0)</f>
        <v>0</v>
      </c>
      <c r="AA463" s="26">
        <f>IF(F462&gt;0,MIN($F$13,F462+S463,AI463),0)</f>
        <v>0</v>
      </c>
      <c r="AB463" s="26">
        <f>IF(G462&gt;0,MIN($G$13,G462+T463,AJ463),0)</f>
        <v>0</v>
      </c>
      <c r="AC463" s="26">
        <f>IF(H462&gt;0,MIN($H$13,H462+U463,AK463),0)</f>
        <v>0</v>
      </c>
      <c r="AD463" s="26">
        <f>IF(I462&gt;0,MIN($I$13,I462+V463,AL463),0)</f>
        <v>0</v>
      </c>
      <c r="AE463" s="26">
        <f>$B$19</f>
        <v>795</v>
      </c>
      <c r="AF463" s="26">
        <f>AE463-W463</f>
        <v>795</v>
      </c>
      <c r="AG463" s="26">
        <f>AF463-X463</f>
        <v>795</v>
      </c>
      <c r="AH463" s="26">
        <f>AG463-Y463</f>
        <v>795</v>
      </c>
      <c r="AI463" s="26">
        <f>AH463-Z463</f>
        <v>795</v>
      </c>
      <c r="AJ463" s="26">
        <f>AI463-AA463</f>
        <v>795</v>
      </c>
      <c r="AK463" s="26">
        <f>AJ463-AB463</f>
        <v>795</v>
      </c>
      <c r="AL463" s="26">
        <f>AK463-AC463</f>
        <v>795</v>
      </c>
      <c r="AM463" s="26">
        <f>AL463-AD463</f>
        <v>795</v>
      </c>
      <c r="AN463" s="26">
        <f>B462+O463-W463</f>
        <v>0</v>
      </c>
      <c r="AO463" s="26">
        <f>C462+P463-X463</f>
        <v>0</v>
      </c>
      <c r="AP463" s="26">
        <f>D462+Q463-Y463</f>
        <v>0</v>
      </c>
      <c r="AQ463" s="26">
        <f>E462+R463-Z463</f>
        <v>0</v>
      </c>
      <c r="AR463" s="26">
        <f>F462+S463-AA463</f>
        <v>0</v>
      </c>
      <c r="AS463" s="26">
        <f>G462+T463-AB463</f>
        <v>0</v>
      </c>
      <c r="AT463" s="26">
        <f>H462+U463-AC463</f>
        <v>0</v>
      </c>
      <c r="AU463" s="26">
        <f>I462+V463-AD463</f>
        <v>0</v>
      </c>
      <c r="AV463" s="26">
        <f>AM463</f>
        <v>795</v>
      </c>
      <c r="AW463" s="26">
        <f>AV463-BE463</f>
        <v>795</v>
      </c>
      <c r="AX463" s="26">
        <f>AW463-BF463</f>
        <v>795</v>
      </c>
      <c r="AY463" s="26">
        <f>AX463-BG463</f>
        <v>795</v>
      </c>
      <c r="AZ463" s="26">
        <f>AY463-BH463</f>
        <v>795</v>
      </c>
      <c r="BA463" s="26">
        <f>AZ463-BI463</f>
        <v>795</v>
      </c>
      <c r="BB463" s="26">
        <f>BA463-BJ463</f>
        <v>795</v>
      </c>
      <c r="BC463" s="26">
        <f>BB463-BK463</f>
        <v>795</v>
      </c>
      <c r="BD463" s="26">
        <f>BC463-BL463</f>
        <v>795</v>
      </c>
      <c r="BE463" s="26">
        <f>IF(AV463&gt;0.005,MIN(AV463,INDEX($AN463:$AU463,1,B$32)),0)</f>
        <v>0</v>
      </c>
      <c r="BF463" s="26">
        <f>IF(AW463&gt;0.005,MIN(AW463,INDEX($AN463:$AU463,1,C$32)),0)</f>
        <v>0</v>
      </c>
      <c r="BG463" s="26">
        <f>IF(AX463&gt;0.005,MIN(AX463,INDEX($AN463:$AU463,1,D$32)),0)</f>
        <v>0</v>
      </c>
      <c r="BH463" s="26">
        <f>IF(AY463&gt;0.005,MIN(AY463,INDEX($AN463:$AU463,1,E$32)),0)</f>
        <v>0</v>
      </c>
      <c r="BI463" s="26">
        <f>IF(AZ463&gt;0.005,MIN(AZ463,INDEX($AN463:$AU463,1,F$32)),0)</f>
        <v>0</v>
      </c>
      <c r="BJ463" s="26">
        <f>IF(BA463&gt;0.005,MIN(BA463,INDEX($AN463:$AU463,1,G$32)),0)</f>
        <v>0</v>
      </c>
      <c r="BK463" s="26">
        <f>IF(BB463&gt;0.005,MIN(BB463,INDEX($AN463:$AU463,1,H$32)),0)</f>
        <v>0</v>
      </c>
      <c r="BL463" s="26">
        <f>IF(BC463&gt;0.005,MIN(BC463,INDEX($AN463:$AU463,1,I$32)),0)</f>
        <v>0</v>
      </c>
      <c r="BM463" s="27">
        <f>IF(M463-J463&gt;0.005,1,0)</f>
        <v>0</v>
      </c>
    </row>
    <row r="464">
      <c r="A464" s="14" t="n">
        <v>428</v>
      </c>
      <c r="B464" s="26">
        <f>IF(AN464-INDEX($BE464:$BL464,1,$J$22)&lt;0.5,0,AN464-INDEX($BE464:$BL464,1,$J$22))</f>
        <v>0</v>
      </c>
      <c r="C464" s="26">
        <f>IF(AO464-INDEX($BE464:$BL464,1,$J$23)&lt;0.5,0,AO464-INDEX($BE464:$BL464,1,$J$23))</f>
        <v>0</v>
      </c>
      <c r="D464" s="26">
        <f>IF(AP464-INDEX($BE464:$BL464,1,$J$24)&lt;0.5,0,AP464-INDEX($BE464:$BL464,1,$J$24))</f>
        <v>0</v>
      </c>
      <c r="E464" s="26">
        <f>IF(AQ464-INDEX($BE464:$BL464,1,$J$25)&lt;0.5,0,AQ464-INDEX($BE464:$BL464,1,$J$25))</f>
        <v>0</v>
      </c>
      <c r="F464" s="26">
        <f>IF(AR464-INDEX($BE464:$BL464,1,$J$26)&lt;0.5,0,AR464-INDEX($BE464:$BL464,1,$J$26))</f>
        <v>0</v>
      </c>
      <c r="G464" s="26">
        <f>IF(AS464-INDEX($BE464:$BL464,1,$J$27)&lt;0.5,0,AS464-INDEX($BE464:$BL464,1,$J$27))</f>
        <v>0</v>
      </c>
      <c r="H464" s="26">
        <f>IF(AT464-INDEX($BE464:$BL464,1,$J$28)&lt;0.5,0,AT464-INDEX($BE464:$BL464,1,$J$28))</f>
        <v>0</v>
      </c>
      <c r="I464" s="26">
        <f>IF(AU464-INDEX($BE464:$BL464,1,$J$29)&lt;0.5,0,AU464-INDEX($BE464:$BL464,1,$J$29))</f>
        <v>0</v>
      </c>
      <c r="J464" s="13">
        <f>SUM(B464:I464)</f>
        <v>0</v>
      </c>
      <c r="K464" s="26">
        <f>SUM(O464:V464)</f>
        <v>0</v>
      </c>
      <c r="L464" s="26">
        <f>SUM(W464:AD464)+SUM(BE464:BL464)</f>
        <v>0</v>
      </c>
      <c r="M464" s="26">
        <f>J463</f>
        <v>0</v>
      </c>
      <c r="N464" s="27">
        <f>IF(M464&gt;0,1,0)</f>
        <v>0</v>
      </c>
      <c r="O464" s="26">
        <f>B463*$B$12/1200</f>
        <v>0</v>
      </c>
      <c r="P464" s="26">
        <f>C463*$C$12/1200</f>
        <v>0</v>
      </c>
      <c r="Q464" s="26">
        <f>D463*$D$12/1200</f>
        <v>0</v>
      </c>
      <c r="R464" s="26">
        <f>E463*$E$12/1200</f>
        <v>0</v>
      </c>
      <c r="S464" s="26">
        <f>F463*$F$12/1200</f>
        <v>0</v>
      </c>
      <c r="T464" s="26">
        <f>G463*$G$12/1200</f>
        <v>0</v>
      </c>
      <c r="U464" s="26">
        <f>H463*$H$12/1200</f>
        <v>0</v>
      </c>
      <c r="V464" s="26">
        <f>I463*$I$12/1200</f>
        <v>0</v>
      </c>
      <c r="W464" s="26">
        <f>IF(B463&gt;0,MIN($B$13,B463+O464,AE464),0)</f>
        <v>0</v>
      </c>
      <c r="X464" s="26">
        <f>IF(C463&gt;0,MIN($C$13,C463+P464,AF464),0)</f>
        <v>0</v>
      </c>
      <c r="Y464" s="26">
        <f>IF(D463&gt;0,MIN($D$13,D463+Q464,AG464),0)</f>
        <v>0</v>
      </c>
      <c r="Z464" s="26">
        <f>IF(E463&gt;0,MIN($E$13,E463+R464,AH464),0)</f>
        <v>0</v>
      </c>
      <c r="AA464" s="26">
        <f>IF(F463&gt;0,MIN($F$13,F463+S464,AI464),0)</f>
        <v>0</v>
      </c>
      <c r="AB464" s="26">
        <f>IF(G463&gt;0,MIN($G$13,G463+T464,AJ464),0)</f>
        <v>0</v>
      </c>
      <c r="AC464" s="26">
        <f>IF(H463&gt;0,MIN($H$13,H463+U464,AK464),0)</f>
        <v>0</v>
      </c>
      <c r="AD464" s="26">
        <f>IF(I463&gt;0,MIN($I$13,I463+V464,AL464),0)</f>
        <v>0</v>
      </c>
      <c r="AE464" s="26">
        <f>$B$19</f>
        <v>795</v>
      </c>
      <c r="AF464" s="26">
        <f>AE464-W464</f>
        <v>795</v>
      </c>
      <c r="AG464" s="26">
        <f>AF464-X464</f>
        <v>795</v>
      </c>
      <c r="AH464" s="26">
        <f>AG464-Y464</f>
        <v>795</v>
      </c>
      <c r="AI464" s="26">
        <f>AH464-Z464</f>
        <v>795</v>
      </c>
      <c r="AJ464" s="26">
        <f>AI464-AA464</f>
        <v>795</v>
      </c>
      <c r="AK464" s="26">
        <f>AJ464-AB464</f>
        <v>795</v>
      </c>
      <c r="AL464" s="26">
        <f>AK464-AC464</f>
        <v>795</v>
      </c>
      <c r="AM464" s="26">
        <f>AL464-AD464</f>
        <v>795</v>
      </c>
      <c r="AN464" s="26">
        <f>B463+O464-W464</f>
        <v>0</v>
      </c>
      <c r="AO464" s="26">
        <f>C463+P464-X464</f>
        <v>0</v>
      </c>
      <c r="AP464" s="26">
        <f>D463+Q464-Y464</f>
        <v>0</v>
      </c>
      <c r="AQ464" s="26">
        <f>E463+R464-Z464</f>
        <v>0</v>
      </c>
      <c r="AR464" s="26">
        <f>F463+S464-AA464</f>
        <v>0</v>
      </c>
      <c r="AS464" s="26">
        <f>G463+T464-AB464</f>
        <v>0</v>
      </c>
      <c r="AT464" s="26">
        <f>H463+U464-AC464</f>
        <v>0</v>
      </c>
      <c r="AU464" s="26">
        <f>I463+V464-AD464</f>
        <v>0</v>
      </c>
      <c r="AV464" s="26">
        <f>AM464</f>
        <v>795</v>
      </c>
      <c r="AW464" s="26">
        <f>AV464-BE464</f>
        <v>795</v>
      </c>
      <c r="AX464" s="26">
        <f>AW464-BF464</f>
        <v>795</v>
      </c>
      <c r="AY464" s="26">
        <f>AX464-BG464</f>
        <v>795</v>
      </c>
      <c r="AZ464" s="26">
        <f>AY464-BH464</f>
        <v>795</v>
      </c>
      <c r="BA464" s="26">
        <f>AZ464-BI464</f>
        <v>795</v>
      </c>
      <c r="BB464" s="26">
        <f>BA464-BJ464</f>
        <v>795</v>
      </c>
      <c r="BC464" s="26">
        <f>BB464-BK464</f>
        <v>795</v>
      </c>
      <c r="BD464" s="26">
        <f>BC464-BL464</f>
        <v>795</v>
      </c>
      <c r="BE464" s="26">
        <f>IF(AV464&gt;0.005,MIN(AV464,INDEX($AN464:$AU464,1,B$32)),0)</f>
        <v>0</v>
      </c>
      <c r="BF464" s="26">
        <f>IF(AW464&gt;0.005,MIN(AW464,INDEX($AN464:$AU464,1,C$32)),0)</f>
        <v>0</v>
      </c>
      <c r="BG464" s="26">
        <f>IF(AX464&gt;0.005,MIN(AX464,INDEX($AN464:$AU464,1,D$32)),0)</f>
        <v>0</v>
      </c>
      <c r="BH464" s="26">
        <f>IF(AY464&gt;0.005,MIN(AY464,INDEX($AN464:$AU464,1,E$32)),0)</f>
        <v>0</v>
      </c>
      <c r="BI464" s="26">
        <f>IF(AZ464&gt;0.005,MIN(AZ464,INDEX($AN464:$AU464,1,F$32)),0)</f>
        <v>0</v>
      </c>
      <c r="BJ464" s="26">
        <f>IF(BA464&gt;0.005,MIN(BA464,INDEX($AN464:$AU464,1,G$32)),0)</f>
        <v>0</v>
      </c>
      <c r="BK464" s="26">
        <f>IF(BB464&gt;0.005,MIN(BB464,INDEX($AN464:$AU464,1,H$32)),0)</f>
        <v>0</v>
      </c>
      <c r="BL464" s="26">
        <f>IF(BC464&gt;0.005,MIN(BC464,INDEX($AN464:$AU464,1,I$32)),0)</f>
        <v>0</v>
      </c>
      <c r="BM464" s="27">
        <f>IF(M464-J464&gt;0.005,1,0)</f>
        <v>0</v>
      </c>
    </row>
    <row r="465">
      <c r="A465" s="14" t="n">
        <v>429</v>
      </c>
      <c r="B465" s="26">
        <f>IF(AN465-INDEX($BE465:$BL465,1,$J$22)&lt;0.5,0,AN465-INDEX($BE465:$BL465,1,$J$22))</f>
        <v>0</v>
      </c>
      <c r="C465" s="26">
        <f>IF(AO465-INDEX($BE465:$BL465,1,$J$23)&lt;0.5,0,AO465-INDEX($BE465:$BL465,1,$J$23))</f>
        <v>0</v>
      </c>
      <c r="D465" s="26">
        <f>IF(AP465-INDEX($BE465:$BL465,1,$J$24)&lt;0.5,0,AP465-INDEX($BE465:$BL465,1,$J$24))</f>
        <v>0</v>
      </c>
      <c r="E465" s="26">
        <f>IF(AQ465-INDEX($BE465:$BL465,1,$J$25)&lt;0.5,0,AQ465-INDEX($BE465:$BL465,1,$J$25))</f>
        <v>0</v>
      </c>
      <c r="F465" s="26">
        <f>IF(AR465-INDEX($BE465:$BL465,1,$J$26)&lt;0.5,0,AR465-INDEX($BE465:$BL465,1,$J$26))</f>
        <v>0</v>
      </c>
      <c r="G465" s="26">
        <f>IF(AS465-INDEX($BE465:$BL465,1,$J$27)&lt;0.5,0,AS465-INDEX($BE465:$BL465,1,$J$27))</f>
        <v>0</v>
      </c>
      <c r="H465" s="26">
        <f>IF(AT465-INDEX($BE465:$BL465,1,$J$28)&lt;0.5,0,AT465-INDEX($BE465:$BL465,1,$J$28))</f>
        <v>0</v>
      </c>
      <c r="I465" s="26">
        <f>IF(AU465-INDEX($BE465:$BL465,1,$J$29)&lt;0.5,0,AU465-INDEX($BE465:$BL465,1,$J$29))</f>
        <v>0</v>
      </c>
      <c r="J465" s="13">
        <f>SUM(B465:I465)</f>
        <v>0</v>
      </c>
      <c r="K465" s="26">
        <f>SUM(O465:V465)</f>
        <v>0</v>
      </c>
      <c r="L465" s="26">
        <f>SUM(W465:AD465)+SUM(BE465:BL465)</f>
        <v>0</v>
      </c>
      <c r="M465" s="26">
        <f>J464</f>
        <v>0</v>
      </c>
      <c r="N465" s="27">
        <f>IF(M465&gt;0,1,0)</f>
        <v>0</v>
      </c>
      <c r="O465" s="26">
        <f>B464*$B$12/1200</f>
        <v>0</v>
      </c>
      <c r="P465" s="26">
        <f>C464*$C$12/1200</f>
        <v>0</v>
      </c>
      <c r="Q465" s="26">
        <f>D464*$D$12/1200</f>
        <v>0</v>
      </c>
      <c r="R465" s="26">
        <f>E464*$E$12/1200</f>
        <v>0</v>
      </c>
      <c r="S465" s="26">
        <f>F464*$F$12/1200</f>
        <v>0</v>
      </c>
      <c r="T465" s="26">
        <f>G464*$G$12/1200</f>
        <v>0</v>
      </c>
      <c r="U465" s="26">
        <f>H464*$H$12/1200</f>
        <v>0</v>
      </c>
      <c r="V465" s="26">
        <f>I464*$I$12/1200</f>
        <v>0</v>
      </c>
      <c r="W465" s="26">
        <f>IF(B464&gt;0,MIN($B$13,B464+O465,AE465),0)</f>
        <v>0</v>
      </c>
      <c r="X465" s="26">
        <f>IF(C464&gt;0,MIN($C$13,C464+P465,AF465),0)</f>
        <v>0</v>
      </c>
      <c r="Y465" s="26">
        <f>IF(D464&gt;0,MIN($D$13,D464+Q465,AG465),0)</f>
        <v>0</v>
      </c>
      <c r="Z465" s="26">
        <f>IF(E464&gt;0,MIN($E$13,E464+R465,AH465),0)</f>
        <v>0</v>
      </c>
      <c r="AA465" s="26">
        <f>IF(F464&gt;0,MIN($F$13,F464+S465,AI465),0)</f>
        <v>0</v>
      </c>
      <c r="AB465" s="26">
        <f>IF(G464&gt;0,MIN($G$13,G464+T465,AJ465),0)</f>
        <v>0</v>
      </c>
      <c r="AC465" s="26">
        <f>IF(H464&gt;0,MIN($H$13,H464+U465,AK465),0)</f>
        <v>0</v>
      </c>
      <c r="AD465" s="26">
        <f>IF(I464&gt;0,MIN($I$13,I464+V465,AL465),0)</f>
        <v>0</v>
      </c>
      <c r="AE465" s="26">
        <f>$B$19</f>
        <v>795</v>
      </c>
      <c r="AF465" s="26">
        <f>AE465-W465</f>
        <v>795</v>
      </c>
      <c r="AG465" s="26">
        <f>AF465-X465</f>
        <v>795</v>
      </c>
      <c r="AH465" s="26">
        <f>AG465-Y465</f>
        <v>795</v>
      </c>
      <c r="AI465" s="26">
        <f>AH465-Z465</f>
        <v>795</v>
      </c>
      <c r="AJ465" s="26">
        <f>AI465-AA465</f>
        <v>795</v>
      </c>
      <c r="AK465" s="26">
        <f>AJ465-AB465</f>
        <v>795</v>
      </c>
      <c r="AL465" s="26">
        <f>AK465-AC465</f>
        <v>795</v>
      </c>
      <c r="AM465" s="26">
        <f>AL465-AD465</f>
        <v>795</v>
      </c>
      <c r="AN465" s="26">
        <f>B464+O465-W465</f>
        <v>0</v>
      </c>
      <c r="AO465" s="26">
        <f>C464+P465-X465</f>
        <v>0</v>
      </c>
      <c r="AP465" s="26">
        <f>D464+Q465-Y465</f>
        <v>0</v>
      </c>
      <c r="AQ465" s="26">
        <f>E464+R465-Z465</f>
        <v>0</v>
      </c>
      <c r="AR465" s="26">
        <f>F464+S465-AA465</f>
        <v>0</v>
      </c>
      <c r="AS465" s="26">
        <f>G464+T465-AB465</f>
        <v>0</v>
      </c>
      <c r="AT465" s="26">
        <f>H464+U465-AC465</f>
        <v>0</v>
      </c>
      <c r="AU465" s="26">
        <f>I464+V465-AD465</f>
        <v>0</v>
      </c>
      <c r="AV465" s="26">
        <f>AM465</f>
        <v>795</v>
      </c>
      <c r="AW465" s="26">
        <f>AV465-BE465</f>
        <v>795</v>
      </c>
      <c r="AX465" s="26">
        <f>AW465-BF465</f>
        <v>795</v>
      </c>
      <c r="AY465" s="26">
        <f>AX465-BG465</f>
        <v>795</v>
      </c>
      <c r="AZ465" s="26">
        <f>AY465-BH465</f>
        <v>795</v>
      </c>
      <c r="BA465" s="26">
        <f>AZ465-BI465</f>
        <v>795</v>
      </c>
      <c r="BB465" s="26">
        <f>BA465-BJ465</f>
        <v>795</v>
      </c>
      <c r="BC465" s="26">
        <f>BB465-BK465</f>
        <v>795</v>
      </c>
      <c r="BD465" s="26">
        <f>BC465-BL465</f>
        <v>795</v>
      </c>
      <c r="BE465" s="26">
        <f>IF(AV465&gt;0.005,MIN(AV465,INDEX($AN465:$AU465,1,B$32)),0)</f>
        <v>0</v>
      </c>
      <c r="BF465" s="26">
        <f>IF(AW465&gt;0.005,MIN(AW465,INDEX($AN465:$AU465,1,C$32)),0)</f>
        <v>0</v>
      </c>
      <c r="BG465" s="26">
        <f>IF(AX465&gt;0.005,MIN(AX465,INDEX($AN465:$AU465,1,D$32)),0)</f>
        <v>0</v>
      </c>
      <c r="BH465" s="26">
        <f>IF(AY465&gt;0.005,MIN(AY465,INDEX($AN465:$AU465,1,E$32)),0)</f>
        <v>0</v>
      </c>
      <c r="BI465" s="26">
        <f>IF(AZ465&gt;0.005,MIN(AZ465,INDEX($AN465:$AU465,1,F$32)),0)</f>
        <v>0</v>
      </c>
      <c r="BJ465" s="26">
        <f>IF(BA465&gt;0.005,MIN(BA465,INDEX($AN465:$AU465,1,G$32)),0)</f>
        <v>0</v>
      </c>
      <c r="BK465" s="26">
        <f>IF(BB465&gt;0.005,MIN(BB465,INDEX($AN465:$AU465,1,H$32)),0)</f>
        <v>0</v>
      </c>
      <c r="BL465" s="26">
        <f>IF(BC465&gt;0.005,MIN(BC465,INDEX($AN465:$AU465,1,I$32)),0)</f>
        <v>0</v>
      </c>
      <c r="BM465" s="27">
        <f>IF(M465-J465&gt;0.005,1,0)</f>
        <v>0</v>
      </c>
    </row>
    <row r="466">
      <c r="A466" s="14" t="n">
        <v>430</v>
      </c>
      <c r="B466" s="26">
        <f>IF(AN466-INDEX($BE466:$BL466,1,$J$22)&lt;0.5,0,AN466-INDEX($BE466:$BL466,1,$J$22))</f>
        <v>0</v>
      </c>
      <c r="C466" s="26">
        <f>IF(AO466-INDEX($BE466:$BL466,1,$J$23)&lt;0.5,0,AO466-INDEX($BE466:$BL466,1,$J$23))</f>
        <v>0</v>
      </c>
      <c r="D466" s="26">
        <f>IF(AP466-INDEX($BE466:$BL466,1,$J$24)&lt;0.5,0,AP466-INDEX($BE466:$BL466,1,$J$24))</f>
        <v>0</v>
      </c>
      <c r="E466" s="26">
        <f>IF(AQ466-INDEX($BE466:$BL466,1,$J$25)&lt;0.5,0,AQ466-INDEX($BE466:$BL466,1,$J$25))</f>
        <v>0</v>
      </c>
      <c r="F466" s="26">
        <f>IF(AR466-INDEX($BE466:$BL466,1,$J$26)&lt;0.5,0,AR466-INDEX($BE466:$BL466,1,$J$26))</f>
        <v>0</v>
      </c>
      <c r="G466" s="26">
        <f>IF(AS466-INDEX($BE466:$BL466,1,$J$27)&lt;0.5,0,AS466-INDEX($BE466:$BL466,1,$J$27))</f>
        <v>0</v>
      </c>
      <c r="H466" s="26">
        <f>IF(AT466-INDEX($BE466:$BL466,1,$J$28)&lt;0.5,0,AT466-INDEX($BE466:$BL466,1,$J$28))</f>
        <v>0</v>
      </c>
      <c r="I466" s="26">
        <f>IF(AU466-INDEX($BE466:$BL466,1,$J$29)&lt;0.5,0,AU466-INDEX($BE466:$BL466,1,$J$29))</f>
        <v>0</v>
      </c>
      <c r="J466" s="13">
        <f>SUM(B466:I466)</f>
        <v>0</v>
      </c>
      <c r="K466" s="26">
        <f>SUM(O466:V466)</f>
        <v>0</v>
      </c>
      <c r="L466" s="26">
        <f>SUM(W466:AD466)+SUM(BE466:BL466)</f>
        <v>0</v>
      </c>
      <c r="M466" s="26">
        <f>J465</f>
        <v>0</v>
      </c>
      <c r="N466" s="27">
        <f>IF(M466&gt;0,1,0)</f>
        <v>0</v>
      </c>
      <c r="O466" s="26">
        <f>B465*$B$12/1200</f>
        <v>0</v>
      </c>
      <c r="P466" s="26">
        <f>C465*$C$12/1200</f>
        <v>0</v>
      </c>
      <c r="Q466" s="26">
        <f>D465*$D$12/1200</f>
        <v>0</v>
      </c>
      <c r="R466" s="26">
        <f>E465*$E$12/1200</f>
        <v>0</v>
      </c>
      <c r="S466" s="26">
        <f>F465*$F$12/1200</f>
        <v>0</v>
      </c>
      <c r="T466" s="26">
        <f>G465*$G$12/1200</f>
        <v>0</v>
      </c>
      <c r="U466" s="26">
        <f>H465*$H$12/1200</f>
        <v>0</v>
      </c>
      <c r="V466" s="26">
        <f>I465*$I$12/1200</f>
        <v>0</v>
      </c>
      <c r="W466" s="26">
        <f>IF(B465&gt;0,MIN($B$13,B465+O466,AE466),0)</f>
        <v>0</v>
      </c>
      <c r="X466" s="26">
        <f>IF(C465&gt;0,MIN($C$13,C465+P466,AF466),0)</f>
        <v>0</v>
      </c>
      <c r="Y466" s="26">
        <f>IF(D465&gt;0,MIN($D$13,D465+Q466,AG466),0)</f>
        <v>0</v>
      </c>
      <c r="Z466" s="26">
        <f>IF(E465&gt;0,MIN($E$13,E465+R466,AH466),0)</f>
        <v>0</v>
      </c>
      <c r="AA466" s="26">
        <f>IF(F465&gt;0,MIN($F$13,F465+S466,AI466),0)</f>
        <v>0</v>
      </c>
      <c r="AB466" s="26">
        <f>IF(G465&gt;0,MIN($G$13,G465+T466,AJ466),0)</f>
        <v>0</v>
      </c>
      <c r="AC466" s="26">
        <f>IF(H465&gt;0,MIN($H$13,H465+U466,AK466),0)</f>
        <v>0</v>
      </c>
      <c r="AD466" s="26">
        <f>IF(I465&gt;0,MIN($I$13,I465+V466,AL466),0)</f>
        <v>0</v>
      </c>
      <c r="AE466" s="26">
        <f>$B$19</f>
        <v>795</v>
      </c>
      <c r="AF466" s="26">
        <f>AE466-W466</f>
        <v>795</v>
      </c>
      <c r="AG466" s="26">
        <f>AF466-X466</f>
        <v>795</v>
      </c>
      <c r="AH466" s="26">
        <f>AG466-Y466</f>
        <v>795</v>
      </c>
      <c r="AI466" s="26">
        <f>AH466-Z466</f>
        <v>795</v>
      </c>
      <c r="AJ466" s="26">
        <f>AI466-AA466</f>
        <v>795</v>
      </c>
      <c r="AK466" s="26">
        <f>AJ466-AB466</f>
        <v>795</v>
      </c>
      <c r="AL466" s="26">
        <f>AK466-AC466</f>
        <v>795</v>
      </c>
      <c r="AM466" s="26">
        <f>AL466-AD466</f>
        <v>795</v>
      </c>
      <c r="AN466" s="26">
        <f>B465+O466-W466</f>
        <v>0</v>
      </c>
      <c r="AO466" s="26">
        <f>C465+P466-X466</f>
        <v>0</v>
      </c>
      <c r="AP466" s="26">
        <f>D465+Q466-Y466</f>
        <v>0</v>
      </c>
      <c r="AQ466" s="26">
        <f>E465+R466-Z466</f>
        <v>0</v>
      </c>
      <c r="AR466" s="26">
        <f>F465+S466-AA466</f>
        <v>0</v>
      </c>
      <c r="AS466" s="26">
        <f>G465+T466-AB466</f>
        <v>0</v>
      </c>
      <c r="AT466" s="26">
        <f>H465+U466-AC466</f>
        <v>0</v>
      </c>
      <c r="AU466" s="26">
        <f>I465+V466-AD466</f>
        <v>0</v>
      </c>
      <c r="AV466" s="26">
        <f>AM466</f>
        <v>795</v>
      </c>
      <c r="AW466" s="26">
        <f>AV466-BE466</f>
        <v>795</v>
      </c>
      <c r="AX466" s="26">
        <f>AW466-BF466</f>
        <v>795</v>
      </c>
      <c r="AY466" s="26">
        <f>AX466-BG466</f>
        <v>795</v>
      </c>
      <c r="AZ466" s="26">
        <f>AY466-BH466</f>
        <v>795</v>
      </c>
      <c r="BA466" s="26">
        <f>AZ466-BI466</f>
        <v>795</v>
      </c>
      <c r="BB466" s="26">
        <f>BA466-BJ466</f>
        <v>795</v>
      </c>
      <c r="BC466" s="26">
        <f>BB466-BK466</f>
        <v>795</v>
      </c>
      <c r="BD466" s="26">
        <f>BC466-BL466</f>
        <v>795</v>
      </c>
      <c r="BE466" s="26">
        <f>IF(AV466&gt;0.005,MIN(AV466,INDEX($AN466:$AU466,1,B$32)),0)</f>
        <v>0</v>
      </c>
      <c r="BF466" s="26">
        <f>IF(AW466&gt;0.005,MIN(AW466,INDEX($AN466:$AU466,1,C$32)),0)</f>
        <v>0</v>
      </c>
      <c r="BG466" s="26">
        <f>IF(AX466&gt;0.005,MIN(AX466,INDEX($AN466:$AU466,1,D$32)),0)</f>
        <v>0</v>
      </c>
      <c r="BH466" s="26">
        <f>IF(AY466&gt;0.005,MIN(AY466,INDEX($AN466:$AU466,1,E$32)),0)</f>
        <v>0</v>
      </c>
      <c r="BI466" s="26">
        <f>IF(AZ466&gt;0.005,MIN(AZ466,INDEX($AN466:$AU466,1,F$32)),0)</f>
        <v>0</v>
      </c>
      <c r="BJ466" s="26">
        <f>IF(BA466&gt;0.005,MIN(BA466,INDEX($AN466:$AU466,1,G$32)),0)</f>
        <v>0</v>
      </c>
      <c r="BK466" s="26">
        <f>IF(BB466&gt;0.005,MIN(BB466,INDEX($AN466:$AU466,1,H$32)),0)</f>
        <v>0</v>
      </c>
      <c r="BL466" s="26">
        <f>IF(BC466&gt;0.005,MIN(BC466,INDEX($AN466:$AU466,1,I$32)),0)</f>
        <v>0</v>
      </c>
      <c r="BM466" s="27">
        <f>IF(M466-J466&gt;0.005,1,0)</f>
        <v>0</v>
      </c>
    </row>
    <row r="467">
      <c r="A467" s="14" t="n">
        <v>431</v>
      </c>
      <c r="B467" s="26">
        <f>IF(AN467-INDEX($BE467:$BL467,1,$J$22)&lt;0.5,0,AN467-INDEX($BE467:$BL467,1,$J$22))</f>
        <v>0</v>
      </c>
      <c r="C467" s="26">
        <f>IF(AO467-INDEX($BE467:$BL467,1,$J$23)&lt;0.5,0,AO467-INDEX($BE467:$BL467,1,$J$23))</f>
        <v>0</v>
      </c>
      <c r="D467" s="26">
        <f>IF(AP467-INDEX($BE467:$BL467,1,$J$24)&lt;0.5,0,AP467-INDEX($BE467:$BL467,1,$J$24))</f>
        <v>0</v>
      </c>
      <c r="E467" s="26">
        <f>IF(AQ467-INDEX($BE467:$BL467,1,$J$25)&lt;0.5,0,AQ467-INDEX($BE467:$BL467,1,$J$25))</f>
        <v>0</v>
      </c>
      <c r="F467" s="26">
        <f>IF(AR467-INDEX($BE467:$BL467,1,$J$26)&lt;0.5,0,AR467-INDEX($BE467:$BL467,1,$J$26))</f>
        <v>0</v>
      </c>
      <c r="G467" s="26">
        <f>IF(AS467-INDEX($BE467:$BL467,1,$J$27)&lt;0.5,0,AS467-INDEX($BE467:$BL467,1,$J$27))</f>
        <v>0</v>
      </c>
      <c r="H467" s="26">
        <f>IF(AT467-INDEX($BE467:$BL467,1,$J$28)&lt;0.5,0,AT467-INDEX($BE467:$BL467,1,$J$28))</f>
        <v>0</v>
      </c>
      <c r="I467" s="26">
        <f>IF(AU467-INDEX($BE467:$BL467,1,$J$29)&lt;0.5,0,AU467-INDEX($BE467:$BL467,1,$J$29))</f>
        <v>0</v>
      </c>
      <c r="J467" s="13">
        <f>SUM(B467:I467)</f>
        <v>0</v>
      </c>
      <c r="K467" s="26">
        <f>SUM(O467:V467)</f>
        <v>0</v>
      </c>
      <c r="L467" s="26">
        <f>SUM(W467:AD467)+SUM(BE467:BL467)</f>
        <v>0</v>
      </c>
      <c r="M467" s="26">
        <f>J466</f>
        <v>0</v>
      </c>
      <c r="N467" s="27">
        <f>IF(M467&gt;0,1,0)</f>
        <v>0</v>
      </c>
      <c r="O467" s="26">
        <f>B466*$B$12/1200</f>
        <v>0</v>
      </c>
      <c r="P467" s="26">
        <f>C466*$C$12/1200</f>
        <v>0</v>
      </c>
      <c r="Q467" s="26">
        <f>D466*$D$12/1200</f>
        <v>0</v>
      </c>
      <c r="R467" s="26">
        <f>E466*$E$12/1200</f>
        <v>0</v>
      </c>
      <c r="S467" s="26">
        <f>F466*$F$12/1200</f>
        <v>0</v>
      </c>
      <c r="T467" s="26">
        <f>G466*$G$12/1200</f>
        <v>0</v>
      </c>
      <c r="U467" s="26">
        <f>H466*$H$12/1200</f>
        <v>0</v>
      </c>
      <c r="V467" s="26">
        <f>I466*$I$12/1200</f>
        <v>0</v>
      </c>
      <c r="W467" s="26">
        <f>IF(B466&gt;0,MIN($B$13,B466+O467,AE467),0)</f>
        <v>0</v>
      </c>
      <c r="X467" s="26">
        <f>IF(C466&gt;0,MIN($C$13,C466+P467,AF467),0)</f>
        <v>0</v>
      </c>
      <c r="Y467" s="26">
        <f>IF(D466&gt;0,MIN($D$13,D466+Q467,AG467),0)</f>
        <v>0</v>
      </c>
      <c r="Z467" s="26">
        <f>IF(E466&gt;0,MIN($E$13,E466+R467,AH467),0)</f>
        <v>0</v>
      </c>
      <c r="AA467" s="26">
        <f>IF(F466&gt;0,MIN($F$13,F466+S467,AI467),0)</f>
        <v>0</v>
      </c>
      <c r="AB467" s="26">
        <f>IF(G466&gt;0,MIN($G$13,G466+T467,AJ467),0)</f>
        <v>0</v>
      </c>
      <c r="AC467" s="26">
        <f>IF(H466&gt;0,MIN($H$13,H466+U467,AK467),0)</f>
        <v>0</v>
      </c>
      <c r="AD467" s="26">
        <f>IF(I466&gt;0,MIN($I$13,I466+V467,AL467),0)</f>
        <v>0</v>
      </c>
      <c r="AE467" s="26">
        <f>$B$19</f>
        <v>795</v>
      </c>
      <c r="AF467" s="26">
        <f>AE467-W467</f>
        <v>795</v>
      </c>
      <c r="AG467" s="26">
        <f>AF467-X467</f>
        <v>795</v>
      </c>
      <c r="AH467" s="26">
        <f>AG467-Y467</f>
        <v>795</v>
      </c>
      <c r="AI467" s="26">
        <f>AH467-Z467</f>
        <v>795</v>
      </c>
      <c r="AJ467" s="26">
        <f>AI467-AA467</f>
        <v>795</v>
      </c>
      <c r="AK467" s="26">
        <f>AJ467-AB467</f>
        <v>795</v>
      </c>
      <c r="AL467" s="26">
        <f>AK467-AC467</f>
        <v>795</v>
      </c>
      <c r="AM467" s="26">
        <f>AL467-AD467</f>
        <v>795</v>
      </c>
      <c r="AN467" s="26">
        <f>B466+O467-W467</f>
        <v>0</v>
      </c>
      <c r="AO467" s="26">
        <f>C466+P467-X467</f>
        <v>0</v>
      </c>
      <c r="AP467" s="26">
        <f>D466+Q467-Y467</f>
        <v>0</v>
      </c>
      <c r="AQ467" s="26">
        <f>E466+R467-Z467</f>
        <v>0</v>
      </c>
      <c r="AR467" s="26">
        <f>F466+S467-AA467</f>
        <v>0</v>
      </c>
      <c r="AS467" s="26">
        <f>G466+T467-AB467</f>
        <v>0</v>
      </c>
      <c r="AT467" s="26">
        <f>H466+U467-AC467</f>
        <v>0</v>
      </c>
      <c r="AU467" s="26">
        <f>I466+V467-AD467</f>
        <v>0</v>
      </c>
      <c r="AV467" s="26">
        <f>AM467</f>
        <v>795</v>
      </c>
      <c r="AW467" s="26">
        <f>AV467-BE467</f>
        <v>795</v>
      </c>
      <c r="AX467" s="26">
        <f>AW467-BF467</f>
        <v>795</v>
      </c>
      <c r="AY467" s="26">
        <f>AX467-BG467</f>
        <v>795</v>
      </c>
      <c r="AZ467" s="26">
        <f>AY467-BH467</f>
        <v>795</v>
      </c>
      <c r="BA467" s="26">
        <f>AZ467-BI467</f>
        <v>795</v>
      </c>
      <c r="BB467" s="26">
        <f>BA467-BJ467</f>
        <v>795</v>
      </c>
      <c r="BC467" s="26">
        <f>BB467-BK467</f>
        <v>795</v>
      </c>
      <c r="BD467" s="26">
        <f>BC467-BL467</f>
        <v>795</v>
      </c>
      <c r="BE467" s="26">
        <f>IF(AV467&gt;0.005,MIN(AV467,INDEX($AN467:$AU467,1,B$32)),0)</f>
        <v>0</v>
      </c>
      <c r="BF467" s="26">
        <f>IF(AW467&gt;0.005,MIN(AW467,INDEX($AN467:$AU467,1,C$32)),0)</f>
        <v>0</v>
      </c>
      <c r="BG467" s="26">
        <f>IF(AX467&gt;0.005,MIN(AX467,INDEX($AN467:$AU467,1,D$32)),0)</f>
        <v>0</v>
      </c>
      <c r="BH467" s="26">
        <f>IF(AY467&gt;0.005,MIN(AY467,INDEX($AN467:$AU467,1,E$32)),0)</f>
        <v>0</v>
      </c>
      <c r="BI467" s="26">
        <f>IF(AZ467&gt;0.005,MIN(AZ467,INDEX($AN467:$AU467,1,F$32)),0)</f>
        <v>0</v>
      </c>
      <c r="BJ467" s="26">
        <f>IF(BA467&gt;0.005,MIN(BA467,INDEX($AN467:$AU467,1,G$32)),0)</f>
        <v>0</v>
      </c>
      <c r="BK467" s="26">
        <f>IF(BB467&gt;0.005,MIN(BB467,INDEX($AN467:$AU467,1,H$32)),0)</f>
        <v>0</v>
      </c>
      <c r="BL467" s="26">
        <f>IF(BC467&gt;0.005,MIN(BC467,INDEX($AN467:$AU467,1,I$32)),0)</f>
        <v>0</v>
      </c>
      <c r="BM467" s="27">
        <f>IF(M467-J467&gt;0.005,1,0)</f>
        <v>0</v>
      </c>
    </row>
    <row r="468">
      <c r="A468" s="14" t="n">
        <v>432</v>
      </c>
      <c r="B468" s="26">
        <f>IF(AN468-INDEX($BE468:$BL468,1,$J$22)&lt;0.5,0,AN468-INDEX($BE468:$BL468,1,$J$22))</f>
        <v>0</v>
      </c>
      <c r="C468" s="26">
        <f>IF(AO468-INDEX($BE468:$BL468,1,$J$23)&lt;0.5,0,AO468-INDEX($BE468:$BL468,1,$J$23))</f>
        <v>0</v>
      </c>
      <c r="D468" s="26">
        <f>IF(AP468-INDEX($BE468:$BL468,1,$J$24)&lt;0.5,0,AP468-INDEX($BE468:$BL468,1,$J$24))</f>
        <v>0</v>
      </c>
      <c r="E468" s="26">
        <f>IF(AQ468-INDEX($BE468:$BL468,1,$J$25)&lt;0.5,0,AQ468-INDEX($BE468:$BL468,1,$J$25))</f>
        <v>0</v>
      </c>
      <c r="F468" s="26">
        <f>IF(AR468-INDEX($BE468:$BL468,1,$J$26)&lt;0.5,0,AR468-INDEX($BE468:$BL468,1,$J$26))</f>
        <v>0</v>
      </c>
      <c r="G468" s="26">
        <f>IF(AS468-INDEX($BE468:$BL468,1,$J$27)&lt;0.5,0,AS468-INDEX($BE468:$BL468,1,$J$27))</f>
        <v>0</v>
      </c>
      <c r="H468" s="26">
        <f>IF(AT468-INDEX($BE468:$BL468,1,$J$28)&lt;0.5,0,AT468-INDEX($BE468:$BL468,1,$J$28))</f>
        <v>0</v>
      </c>
      <c r="I468" s="26">
        <f>IF(AU468-INDEX($BE468:$BL468,1,$J$29)&lt;0.5,0,AU468-INDEX($BE468:$BL468,1,$J$29))</f>
        <v>0</v>
      </c>
      <c r="J468" s="13">
        <f>SUM(B468:I468)</f>
        <v>0</v>
      </c>
      <c r="K468" s="26">
        <f>SUM(O468:V468)</f>
        <v>0</v>
      </c>
      <c r="L468" s="26">
        <f>SUM(W468:AD468)+SUM(BE468:BL468)</f>
        <v>0</v>
      </c>
      <c r="M468" s="26">
        <f>J467</f>
        <v>0</v>
      </c>
      <c r="N468" s="27">
        <f>IF(M468&gt;0,1,0)</f>
        <v>0</v>
      </c>
      <c r="O468" s="26">
        <f>B467*$B$12/1200</f>
        <v>0</v>
      </c>
      <c r="P468" s="26">
        <f>C467*$C$12/1200</f>
        <v>0</v>
      </c>
      <c r="Q468" s="26">
        <f>D467*$D$12/1200</f>
        <v>0</v>
      </c>
      <c r="R468" s="26">
        <f>E467*$E$12/1200</f>
        <v>0</v>
      </c>
      <c r="S468" s="26">
        <f>F467*$F$12/1200</f>
        <v>0</v>
      </c>
      <c r="T468" s="26">
        <f>G467*$G$12/1200</f>
        <v>0</v>
      </c>
      <c r="U468" s="26">
        <f>H467*$H$12/1200</f>
        <v>0</v>
      </c>
      <c r="V468" s="26">
        <f>I467*$I$12/1200</f>
        <v>0</v>
      </c>
      <c r="W468" s="26">
        <f>IF(B467&gt;0,MIN($B$13,B467+O468,AE468),0)</f>
        <v>0</v>
      </c>
      <c r="X468" s="26">
        <f>IF(C467&gt;0,MIN($C$13,C467+P468,AF468),0)</f>
        <v>0</v>
      </c>
      <c r="Y468" s="26">
        <f>IF(D467&gt;0,MIN($D$13,D467+Q468,AG468),0)</f>
        <v>0</v>
      </c>
      <c r="Z468" s="26">
        <f>IF(E467&gt;0,MIN($E$13,E467+R468,AH468),0)</f>
        <v>0</v>
      </c>
      <c r="AA468" s="26">
        <f>IF(F467&gt;0,MIN($F$13,F467+S468,AI468),0)</f>
        <v>0</v>
      </c>
      <c r="AB468" s="26">
        <f>IF(G467&gt;0,MIN($G$13,G467+T468,AJ468),0)</f>
        <v>0</v>
      </c>
      <c r="AC468" s="26">
        <f>IF(H467&gt;0,MIN($H$13,H467+U468,AK468),0)</f>
        <v>0</v>
      </c>
      <c r="AD468" s="26">
        <f>IF(I467&gt;0,MIN($I$13,I467+V468,AL468),0)</f>
        <v>0</v>
      </c>
      <c r="AE468" s="26">
        <f>$B$19</f>
        <v>795</v>
      </c>
      <c r="AF468" s="26">
        <f>AE468-W468</f>
        <v>795</v>
      </c>
      <c r="AG468" s="26">
        <f>AF468-X468</f>
        <v>795</v>
      </c>
      <c r="AH468" s="26">
        <f>AG468-Y468</f>
        <v>795</v>
      </c>
      <c r="AI468" s="26">
        <f>AH468-Z468</f>
        <v>795</v>
      </c>
      <c r="AJ468" s="26">
        <f>AI468-AA468</f>
        <v>795</v>
      </c>
      <c r="AK468" s="26">
        <f>AJ468-AB468</f>
        <v>795</v>
      </c>
      <c r="AL468" s="26">
        <f>AK468-AC468</f>
        <v>795</v>
      </c>
      <c r="AM468" s="26">
        <f>AL468-AD468</f>
        <v>795</v>
      </c>
      <c r="AN468" s="26">
        <f>B467+O468-W468</f>
        <v>0</v>
      </c>
      <c r="AO468" s="26">
        <f>C467+P468-X468</f>
        <v>0</v>
      </c>
      <c r="AP468" s="26">
        <f>D467+Q468-Y468</f>
        <v>0</v>
      </c>
      <c r="AQ468" s="26">
        <f>E467+R468-Z468</f>
        <v>0</v>
      </c>
      <c r="AR468" s="26">
        <f>F467+S468-AA468</f>
        <v>0</v>
      </c>
      <c r="AS468" s="26">
        <f>G467+T468-AB468</f>
        <v>0</v>
      </c>
      <c r="AT468" s="26">
        <f>H467+U468-AC468</f>
        <v>0</v>
      </c>
      <c r="AU468" s="26">
        <f>I467+V468-AD468</f>
        <v>0</v>
      </c>
      <c r="AV468" s="26">
        <f>AM468</f>
        <v>795</v>
      </c>
      <c r="AW468" s="26">
        <f>AV468-BE468</f>
        <v>795</v>
      </c>
      <c r="AX468" s="26">
        <f>AW468-BF468</f>
        <v>795</v>
      </c>
      <c r="AY468" s="26">
        <f>AX468-BG468</f>
        <v>795</v>
      </c>
      <c r="AZ468" s="26">
        <f>AY468-BH468</f>
        <v>795</v>
      </c>
      <c r="BA468" s="26">
        <f>AZ468-BI468</f>
        <v>795</v>
      </c>
      <c r="BB468" s="26">
        <f>BA468-BJ468</f>
        <v>795</v>
      </c>
      <c r="BC468" s="26">
        <f>BB468-BK468</f>
        <v>795</v>
      </c>
      <c r="BD468" s="26">
        <f>BC468-BL468</f>
        <v>795</v>
      </c>
      <c r="BE468" s="26">
        <f>IF(AV468&gt;0.005,MIN(AV468,INDEX($AN468:$AU468,1,B$32)),0)</f>
        <v>0</v>
      </c>
      <c r="BF468" s="26">
        <f>IF(AW468&gt;0.005,MIN(AW468,INDEX($AN468:$AU468,1,C$32)),0)</f>
        <v>0</v>
      </c>
      <c r="BG468" s="26">
        <f>IF(AX468&gt;0.005,MIN(AX468,INDEX($AN468:$AU468,1,D$32)),0)</f>
        <v>0</v>
      </c>
      <c r="BH468" s="26">
        <f>IF(AY468&gt;0.005,MIN(AY468,INDEX($AN468:$AU468,1,E$32)),0)</f>
        <v>0</v>
      </c>
      <c r="BI468" s="26">
        <f>IF(AZ468&gt;0.005,MIN(AZ468,INDEX($AN468:$AU468,1,F$32)),0)</f>
        <v>0</v>
      </c>
      <c r="BJ468" s="26">
        <f>IF(BA468&gt;0.005,MIN(BA468,INDEX($AN468:$AU468,1,G$32)),0)</f>
        <v>0</v>
      </c>
      <c r="BK468" s="26">
        <f>IF(BB468&gt;0.005,MIN(BB468,INDEX($AN468:$AU468,1,H$32)),0)</f>
        <v>0</v>
      </c>
      <c r="BL468" s="26">
        <f>IF(BC468&gt;0.005,MIN(BC468,INDEX($AN468:$AU468,1,I$32)),0)</f>
        <v>0</v>
      </c>
      <c r="BM468" s="27">
        <f>IF(M468-J468&gt;0.005,1,0)</f>
        <v>0</v>
      </c>
    </row>
    <row r="469">
      <c r="A469" s="14" t="n">
        <v>433</v>
      </c>
      <c r="B469" s="26">
        <f>IF(AN469-INDEX($BE469:$BL469,1,$J$22)&lt;0.5,0,AN469-INDEX($BE469:$BL469,1,$J$22))</f>
        <v>0</v>
      </c>
      <c r="C469" s="26">
        <f>IF(AO469-INDEX($BE469:$BL469,1,$J$23)&lt;0.5,0,AO469-INDEX($BE469:$BL469,1,$J$23))</f>
        <v>0</v>
      </c>
      <c r="D469" s="26">
        <f>IF(AP469-INDEX($BE469:$BL469,1,$J$24)&lt;0.5,0,AP469-INDEX($BE469:$BL469,1,$J$24))</f>
        <v>0</v>
      </c>
      <c r="E469" s="26">
        <f>IF(AQ469-INDEX($BE469:$BL469,1,$J$25)&lt;0.5,0,AQ469-INDEX($BE469:$BL469,1,$J$25))</f>
        <v>0</v>
      </c>
      <c r="F469" s="26">
        <f>IF(AR469-INDEX($BE469:$BL469,1,$J$26)&lt;0.5,0,AR469-INDEX($BE469:$BL469,1,$J$26))</f>
        <v>0</v>
      </c>
      <c r="G469" s="26">
        <f>IF(AS469-INDEX($BE469:$BL469,1,$J$27)&lt;0.5,0,AS469-INDEX($BE469:$BL469,1,$J$27))</f>
        <v>0</v>
      </c>
      <c r="H469" s="26">
        <f>IF(AT469-INDEX($BE469:$BL469,1,$J$28)&lt;0.5,0,AT469-INDEX($BE469:$BL469,1,$J$28))</f>
        <v>0</v>
      </c>
      <c r="I469" s="26">
        <f>IF(AU469-INDEX($BE469:$BL469,1,$J$29)&lt;0.5,0,AU469-INDEX($BE469:$BL469,1,$J$29))</f>
        <v>0</v>
      </c>
      <c r="J469" s="13">
        <f>SUM(B469:I469)</f>
        <v>0</v>
      </c>
      <c r="K469" s="26">
        <f>SUM(O469:V469)</f>
        <v>0</v>
      </c>
      <c r="L469" s="26">
        <f>SUM(W469:AD469)+SUM(BE469:BL469)</f>
        <v>0</v>
      </c>
      <c r="M469" s="26">
        <f>J468</f>
        <v>0</v>
      </c>
      <c r="N469" s="27">
        <f>IF(M469&gt;0,1,0)</f>
        <v>0</v>
      </c>
      <c r="O469" s="26">
        <f>B468*$B$12/1200</f>
        <v>0</v>
      </c>
      <c r="P469" s="26">
        <f>C468*$C$12/1200</f>
        <v>0</v>
      </c>
      <c r="Q469" s="26">
        <f>D468*$D$12/1200</f>
        <v>0</v>
      </c>
      <c r="R469" s="26">
        <f>E468*$E$12/1200</f>
        <v>0</v>
      </c>
      <c r="S469" s="26">
        <f>F468*$F$12/1200</f>
        <v>0</v>
      </c>
      <c r="T469" s="26">
        <f>G468*$G$12/1200</f>
        <v>0</v>
      </c>
      <c r="U469" s="26">
        <f>H468*$H$12/1200</f>
        <v>0</v>
      </c>
      <c r="V469" s="26">
        <f>I468*$I$12/1200</f>
        <v>0</v>
      </c>
      <c r="W469" s="26">
        <f>IF(B468&gt;0,MIN($B$13,B468+O469,AE469),0)</f>
        <v>0</v>
      </c>
      <c r="X469" s="26">
        <f>IF(C468&gt;0,MIN($C$13,C468+P469,AF469),0)</f>
        <v>0</v>
      </c>
      <c r="Y469" s="26">
        <f>IF(D468&gt;0,MIN($D$13,D468+Q469,AG469),0)</f>
        <v>0</v>
      </c>
      <c r="Z469" s="26">
        <f>IF(E468&gt;0,MIN($E$13,E468+R469,AH469),0)</f>
        <v>0</v>
      </c>
      <c r="AA469" s="26">
        <f>IF(F468&gt;0,MIN($F$13,F468+S469,AI469),0)</f>
        <v>0</v>
      </c>
      <c r="AB469" s="26">
        <f>IF(G468&gt;0,MIN($G$13,G468+T469,AJ469),0)</f>
        <v>0</v>
      </c>
      <c r="AC469" s="26">
        <f>IF(H468&gt;0,MIN($H$13,H468+U469,AK469),0)</f>
        <v>0</v>
      </c>
      <c r="AD469" s="26">
        <f>IF(I468&gt;0,MIN($I$13,I468+V469,AL469),0)</f>
        <v>0</v>
      </c>
      <c r="AE469" s="26">
        <f>$B$19</f>
        <v>795</v>
      </c>
      <c r="AF469" s="26">
        <f>AE469-W469</f>
        <v>795</v>
      </c>
      <c r="AG469" s="26">
        <f>AF469-X469</f>
        <v>795</v>
      </c>
      <c r="AH469" s="26">
        <f>AG469-Y469</f>
        <v>795</v>
      </c>
      <c r="AI469" s="26">
        <f>AH469-Z469</f>
        <v>795</v>
      </c>
      <c r="AJ469" s="26">
        <f>AI469-AA469</f>
        <v>795</v>
      </c>
      <c r="AK469" s="26">
        <f>AJ469-AB469</f>
        <v>795</v>
      </c>
      <c r="AL469" s="26">
        <f>AK469-AC469</f>
        <v>795</v>
      </c>
      <c r="AM469" s="26">
        <f>AL469-AD469</f>
        <v>795</v>
      </c>
      <c r="AN469" s="26">
        <f>B468+O469-W469</f>
        <v>0</v>
      </c>
      <c r="AO469" s="26">
        <f>C468+P469-X469</f>
        <v>0</v>
      </c>
      <c r="AP469" s="26">
        <f>D468+Q469-Y469</f>
        <v>0</v>
      </c>
      <c r="AQ469" s="26">
        <f>E468+R469-Z469</f>
        <v>0</v>
      </c>
      <c r="AR469" s="26">
        <f>F468+S469-AA469</f>
        <v>0</v>
      </c>
      <c r="AS469" s="26">
        <f>G468+T469-AB469</f>
        <v>0</v>
      </c>
      <c r="AT469" s="26">
        <f>H468+U469-AC469</f>
        <v>0</v>
      </c>
      <c r="AU469" s="26">
        <f>I468+V469-AD469</f>
        <v>0</v>
      </c>
      <c r="AV469" s="26">
        <f>AM469</f>
        <v>795</v>
      </c>
      <c r="AW469" s="26">
        <f>AV469-BE469</f>
        <v>795</v>
      </c>
      <c r="AX469" s="26">
        <f>AW469-BF469</f>
        <v>795</v>
      </c>
      <c r="AY469" s="26">
        <f>AX469-BG469</f>
        <v>795</v>
      </c>
      <c r="AZ469" s="26">
        <f>AY469-BH469</f>
        <v>795</v>
      </c>
      <c r="BA469" s="26">
        <f>AZ469-BI469</f>
        <v>795</v>
      </c>
      <c r="BB469" s="26">
        <f>BA469-BJ469</f>
        <v>795</v>
      </c>
      <c r="BC469" s="26">
        <f>BB469-BK469</f>
        <v>795</v>
      </c>
      <c r="BD469" s="26">
        <f>BC469-BL469</f>
        <v>795</v>
      </c>
      <c r="BE469" s="26">
        <f>IF(AV469&gt;0.005,MIN(AV469,INDEX($AN469:$AU469,1,B$32)),0)</f>
        <v>0</v>
      </c>
      <c r="BF469" s="26">
        <f>IF(AW469&gt;0.005,MIN(AW469,INDEX($AN469:$AU469,1,C$32)),0)</f>
        <v>0</v>
      </c>
      <c r="BG469" s="26">
        <f>IF(AX469&gt;0.005,MIN(AX469,INDEX($AN469:$AU469,1,D$32)),0)</f>
        <v>0</v>
      </c>
      <c r="BH469" s="26">
        <f>IF(AY469&gt;0.005,MIN(AY469,INDEX($AN469:$AU469,1,E$32)),0)</f>
        <v>0</v>
      </c>
      <c r="BI469" s="26">
        <f>IF(AZ469&gt;0.005,MIN(AZ469,INDEX($AN469:$AU469,1,F$32)),0)</f>
        <v>0</v>
      </c>
      <c r="BJ469" s="26">
        <f>IF(BA469&gt;0.005,MIN(BA469,INDEX($AN469:$AU469,1,G$32)),0)</f>
        <v>0</v>
      </c>
      <c r="BK469" s="26">
        <f>IF(BB469&gt;0.005,MIN(BB469,INDEX($AN469:$AU469,1,H$32)),0)</f>
        <v>0</v>
      </c>
      <c r="BL469" s="26">
        <f>IF(BC469&gt;0.005,MIN(BC469,INDEX($AN469:$AU469,1,I$32)),0)</f>
        <v>0</v>
      </c>
      <c r="BM469" s="27">
        <f>IF(M469-J469&gt;0.005,1,0)</f>
        <v>0</v>
      </c>
    </row>
    <row r="470">
      <c r="A470" s="14" t="n">
        <v>434</v>
      </c>
      <c r="B470" s="26">
        <f>IF(AN470-INDEX($BE470:$BL470,1,$J$22)&lt;0.5,0,AN470-INDEX($BE470:$BL470,1,$J$22))</f>
        <v>0</v>
      </c>
      <c r="C470" s="26">
        <f>IF(AO470-INDEX($BE470:$BL470,1,$J$23)&lt;0.5,0,AO470-INDEX($BE470:$BL470,1,$J$23))</f>
        <v>0</v>
      </c>
      <c r="D470" s="26">
        <f>IF(AP470-INDEX($BE470:$BL470,1,$J$24)&lt;0.5,0,AP470-INDEX($BE470:$BL470,1,$J$24))</f>
        <v>0</v>
      </c>
      <c r="E470" s="26">
        <f>IF(AQ470-INDEX($BE470:$BL470,1,$J$25)&lt;0.5,0,AQ470-INDEX($BE470:$BL470,1,$J$25))</f>
        <v>0</v>
      </c>
      <c r="F470" s="26">
        <f>IF(AR470-INDEX($BE470:$BL470,1,$J$26)&lt;0.5,0,AR470-INDEX($BE470:$BL470,1,$J$26))</f>
        <v>0</v>
      </c>
      <c r="G470" s="26">
        <f>IF(AS470-INDEX($BE470:$BL470,1,$J$27)&lt;0.5,0,AS470-INDEX($BE470:$BL470,1,$J$27))</f>
        <v>0</v>
      </c>
      <c r="H470" s="26">
        <f>IF(AT470-INDEX($BE470:$BL470,1,$J$28)&lt;0.5,0,AT470-INDEX($BE470:$BL470,1,$J$28))</f>
        <v>0</v>
      </c>
      <c r="I470" s="26">
        <f>IF(AU470-INDEX($BE470:$BL470,1,$J$29)&lt;0.5,0,AU470-INDEX($BE470:$BL470,1,$J$29))</f>
        <v>0</v>
      </c>
      <c r="J470" s="13">
        <f>SUM(B470:I470)</f>
        <v>0</v>
      </c>
      <c r="K470" s="26">
        <f>SUM(O470:V470)</f>
        <v>0</v>
      </c>
      <c r="L470" s="26">
        <f>SUM(W470:AD470)+SUM(BE470:BL470)</f>
        <v>0</v>
      </c>
      <c r="M470" s="26">
        <f>J469</f>
        <v>0</v>
      </c>
      <c r="N470" s="27">
        <f>IF(M470&gt;0,1,0)</f>
        <v>0</v>
      </c>
      <c r="O470" s="26">
        <f>B469*$B$12/1200</f>
        <v>0</v>
      </c>
      <c r="P470" s="26">
        <f>C469*$C$12/1200</f>
        <v>0</v>
      </c>
      <c r="Q470" s="26">
        <f>D469*$D$12/1200</f>
        <v>0</v>
      </c>
      <c r="R470" s="26">
        <f>E469*$E$12/1200</f>
        <v>0</v>
      </c>
      <c r="S470" s="26">
        <f>F469*$F$12/1200</f>
        <v>0</v>
      </c>
      <c r="T470" s="26">
        <f>G469*$G$12/1200</f>
        <v>0</v>
      </c>
      <c r="U470" s="26">
        <f>H469*$H$12/1200</f>
        <v>0</v>
      </c>
      <c r="V470" s="26">
        <f>I469*$I$12/1200</f>
        <v>0</v>
      </c>
      <c r="W470" s="26">
        <f>IF(B469&gt;0,MIN($B$13,B469+O470,AE470),0)</f>
        <v>0</v>
      </c>
      <c r="X470" s="26">
        <f>IF(C469&gt;0,MIN($C$13,C469+P470,AF470),0)</f>
        <v>0</v>
      </c>
      <c r="Y470" s="26">
        <f>IF(D469&gt;0,MIN($D$13,D469+Q470,AG470),0)</f>
        <v>0</v>
      </c>
      <c r="Z470" s="26">
        <f>IF(E469&gt;0,MIN($E$13,E469+R470,AH470),0)</f>
        <v>0</v>
      </c>
      <c r="AA470" s="26">
        <f>IF(F469&gt;0,MIN($F$13,F469+S470,AI470),0)</f>
        <v>0</v>
      </c>
      <c r="AB470" s="26">
        <f>IF(G469&gt;0,MIN($G$13,G469+T470,AJ470),0)</f>
        <v>0</v>
      </c>
      <c r="AC470" s="26">
        <f>IF(H469&gt;0,MIN($H$13,H469+U470,AK470),0)</f>
        <v>0</v>
      </c>
      <c r="AD470" s="26">
        <f>IF(I469&gt;0,MIN($I$13,I469+V470,AL470),0)</f>
        <v>0</v>
      </c>
      <c r="AE470" s="26">
        <f>$B$19</f>
        <v>795</v>
      </c>
      <c r="AF470" s="26">
        <f>AE470-W470</f>
        <v>795</v>
      </c>
      <c r="AG470" s="26">
        <f>AF470-X470</f>
        <v>795</v>
      </c>
      <c r="AH470" s="26">
        <f>AG470-Y470</f>
        <v>795</v>
      </c>
      <c r="AI470" s="26">
        <f>AH470-Z470</f>
        <v>795</v>
      </c>
      <c r="AJ470" s="26">
        <f>AI470-AA470</f>
        <v>795</v>
      </c>
      <c r="AK470" s="26">
        <f>AJ470-AB470</f>
        <v>795</v>
      </c>
      <c r="AL470" s="26">
        <f>AK470-AC470</f>
        <v>795</v>
      </c>
      <c r="AM470" s="26">
        <f>AL470-AD470</f>
        <v>795</v>
      </c>
      <c r="AN470" s="26">
        <f>B469+O470-W470</f>
        <v>0</v>
      </c>
      <c r="AO470" s="26">
        <f>C469+P470-X470</f>
        <v>0</v>
      </c>
      <c r="AP470" s="26">
        <f>D469+Q470-Y470</f>
        <v>0</v>
      </c>
      <c r="AQ470" s="26">
        <f>E469+R470-Z470</f>
        <v>0</v>
      </c>
      <c r="AR470" s="26">
        <f>F469+S470-AA470</f>
        <v>0</v>
      </c>
      <c r="AS470" s="26">
        <f>G469+T470-AB470</f>
        <v>0</v>
      </c>
      <c r="AT470" s="26">
        <f>H469+U470-AC470</f>
        <v>0</v>
      </c>
      <c r="AU470" s="26">
        <f>I469+V470-AD470</f>
        <v>0</v>
      </c>
      <c r="AV470" s="26">
        <f>AM470</f>
        <v>795</v>
      </c>
      <c r="AW470" s="26">
        <f>AV470-BE470</f>
        <v>795</v>
      </c>
      <c r="AX470" s="26">
        <f>AW470-BF470</f>
        <v>795</v>
      </c>
      <c r="AY470" s="26">
        <f>AX470-BG470</f>
        <v>795</v>
      </c>
      <c r="AZ470" s="26">
        <f>AY470-BH470</f>
        <v>795</v>
      </c>
      <c r="BA470" s="26">
        <f>AZ470-BI470</f>
        <v>795</v>
      </c>
      <c r="BB470" s="26">
        <f>BA470-BJ470</f>
        <v>795</v>
      </c>
      <c r="BC470" s="26">
        <f>BB470-BK470</f>
        <v>795</v>
      </c>
      <c r="BD470" s="26">
        <f>BC470-BL470</f>
        <v>795</v>
      </c>
      <c r="BE470" s="26">
        <f>IF(AV470&gt;0.005,MIN(AV470,INDEX($AN470:$AU470,1,B$32)),0)</f>
        <v>0</v>
      </c>
      <c r="BF470" s="26">
        <f>IF(AW470&gt;0.005,MIN(AW470,INDEX($AN470:$AU470,1,C$32)),0)</f>
        <v>0</v>
      </c>
      <c r="BG470" s="26">
        <f>IF(AX470&gt;0.005,MIN(AX470,INDEX($AN470:$AU470,1,D$32)),0)</f>
        <v>0</v>
      </c>
      <c r="BH470" s="26">
        <f>IF(AY470&gt;0.005,MIN(AY470,INDEX($AN470:$AU470,1,E$32)),0)</f>
        <v>0</v>
      </c>
      <c r="BI470" s="26">
        <f>IF(AZ470&gt;0.005,MIN(AZ470,INDEX($AN470:$AU470,1,F$32)),0)</f>
        <v>0</v>
      </c>
      <c r="BJ470" s="26">
        <f>IF(BA470&gt;0.005,MIN(BA470,INDEX($AN470:$AU470,1,G$32)),0)</f>
        <v>0</v>
      </c>
      <c r="BK470" s="26">
        <f>IF(BB470&gt;0.005,MIN(BB470,INDEX($AN470:$AU470,1,H$32)),0)</f>
        <v>0</v>
      </c>
      <c r="BL470" s="26">
        <f>IF(BC470&gt;0.005,MIN(BC470,INDEX($AN470:$AU470,1,I$32)),0)</f>
        <v>0</v>
      </c>
      <c r="BM470" s="27">
        <f>IF(M470-J470&gt;0.005,1,0)</f>
        <v>0</v>
      </c>
    </row>
    <row r="471">
      <c r="A471" s="14" t="n">
        <v>435</v>
      </c>
      <c r="B471" s="26">
        <f>IF(AN471-INDEX($BE471:$BL471,1,$J$22)&lt;0.5,0,AN471-INDEX($BE471:$BL471,1,$J$22))</f>
        <v>0</v>
      </c>
      <c r="C471" s="26">
        <f>IF(AO471-INDEX($BE471:$BL471,1,$J$23)&lt;0.5,0,AO471-INDEX($BE471:$BL471,1,$J$23))</f>
        <v>0</v>
      </c>
      <c r="D471" s="26">
        <f>IF(AP471-INDEX($BE471:$BL471,1,$J$24)&lt;0.5,0,AP471-INDEX($BE471:$BL471,1,$J$24))</f>
        <v>0</v>
      </c>
      <c r="E471" s="26">
        <f>IF(AQ471-INDEX($BE471:$BL471,1,$J$25)&lt;0.5,0,AQ471-INDEX($BE471:$BL471,1,$J$25))</f>
        <v>0</v>
      </c>
      <c r="F471" s="26">
        <f>IF(AR471-INDEX($BE471:$BL471,1,$J$26)&lt;0.5,0,AR471-INDEX($BE471:$BL471,1,$J$26))</f>
        <v>0</v>
      </c>
      <c r="G471" s="26">
        <f>IF(AS471-INDEX($BE471:$BL471,1,$J$27)&lt;0.5,0,AS471-INDEX($BE471:$BL471,1,$J$27))</f>
        <v>0</v>
      </c>
      <c r="H471" s="26">
        <f>IF(AT471-INDEX($BE471:$BL471,1,$J$28)&lt;0.5,0,AT471-INDEX($BE471:$BL471,1,$J$28))</f>
        <v>0</v>
      </c>
      <c r="I471" s="26">
        <f>IF(AU471-INDEX($BE471:$BL471,1,$J$29)&lt;0.5,0,AU471-INDEX($BE471:$BL471,1,$J$29))</f>
        <v>0</v>
      </c>
      <c r="J471" s="13">
        <f>SUM(B471:I471)</f>
        <v>0</v>
      </c>
      <c r="K471" s="26">
        <f>SUM(O471:V471)</f>
        <v>0</v>
      </c>
      <c r="L471" s="26">
        <f>SUM(W471:AD471)+SUM(BE471:BL471)</f>
        <v>0</v>
      </c>
      <c r="M471" s="26">
        <f>J470</f>
        <v>0</v>
      </c>
      <c r="N471" s="27">
        <f>IF(M471&gt;0,1,0)</f>
        <v>0</v>
      </c>
      <c r="O471" s="26">
        <f>B470*$B$12/1200</f>
        <v>0</v>
      </c>
      <c r="P471" s="26">
        <f>C470*$C$12/1200</f>
        <v>0</v>
      </c>
      <c r="Q471" s="26">
        <f>D470*$D$12/1200</f>
        <v>0</v>
      </c>
      <c r="R471" s="26">
        <f>E470*$E$12/1200</f>
        <v>0</v>
      </c>
      <c r="S471" s="26">
        <f>F470*$F$12/1200</f>
        <v>0</v>
      </c>
      <c r="T471" s="26">
        <f>G470*$G$12/1200</f>
        <v>0</v>
      </c>
      <c r="U471" s="26">
        <f>H470*$H$12/1200</f>
        <v>0</v>
      </c>
      <c r="V471" s="26">
        <f>I470*$I$12/1200</f>
        <v>0</v>
      </c>
      <c r="W471" s="26">
        <f>IF(B470&gt;0,MIN($B$13,B470+O471,AE471),0)</f>
        <v>0</v>
      </c>
      <c r="X471" s="26">
        <f>IF(C470&gt;0,MIN($C$13,C470+P471,AF471),0)</f>
        <v>0</v>
      </c>
      <c r="Y471" s="26">
        <f>IF(D470&gt;0,MIN($D$13,D470+Q471,AG471),0)</f>
        <v>0</v>
      </c>
      <c r="Z471" s="26">
        <f>IF(E470&gt;0,MIN($E$13,E470+R471,AH471),0)</f>
        <v>0</v>
      </c>
      <c r="AA471" s="26">
        <f>IF(F470&gt;0,MIN($F$13,F470+S471,AI471),0)</f>
        <v>0</v>
      </c>
      <c r="AB471" s="26">
        <f>IF(G470&gt;0,MIN($G$13,G470+T471,AJ471),0)</f>
        <v>0</v>
      </c>
      <c r="AC471" s="26">
        <f>IF(H470&gt;0,MIN($H$13,H470+U471,AK471),0)</f>
        <v>0</v>
      </c>
      <c r="AD471" s="26">
        <f>IF(I470&gt;0,MIN($I$13,I470+V471,AL471),0)</f>
        <v>0</v>
      </c>
      <c r="AE471" s="26">
        <f>$B$19</f>
        <v>795</v>
      </c>
      <c r="AF471" s="26">
        <f>AE471-W471</f>
        <v>795</v>
      </c>
      <c r="AG471" s="26">
        <f>AF471-X471</f>
        <v>795</v>
      </c>
      <c r="AH471" s="26">
        <f>AG471-Y471</f>
        <v>795</v>
      </c>
      <c r="AI471" s="26">
        <f>AH471-Z471</f>
        <v>795</v>
      </c>
      <c r="AJ471" s="26">
        <f>AI471-AA471</f>
        <v>795</v>
      </c>
      <c r="AK471" s="26">
        <f>AJ471-AB471</f>
        <v>795</v>
      </c>
      <c r="AL471" s="26">
        <f>AK471-AC471</f>
        <v>795</v>
      </c>
      <c r="AM471" s="26">
        <f>AL471-AD471</f>
        <v>795</v>
      </c>
      <c r="AN471" s="26">
        <f>B470+O471-W471</f>
        <v>0</v>
      </c>
      <c r="AO471" s="26">
        <f>C470+P471-X471</f>
        <v>0</v>
      </c>
      <c r="AP471" s="26">
        <f>D470+Q471-Y471</f>
        <v>0</v>
      </c>
      <c r="AQ471" s="26">
        <f>E470+R471-Z471</f>
        <v>0</v>
      </c>
      <c r="AR471" s="26">
        <f>F470+S471-AA471</f>
        <v>0</v>
      </c>
      <c r="AS471" s="26">
        <f>G470+T471-AB471</f>
        <v>0</v>
      </c>
      <c r="AT471" s="26">
        <f>H470+U471-AC471</f>
        <v>0</v>
      </c>
      <c r="AU471" s="26">
        <f>I470+V471-AD471</f>
        <v>0</v>
      </c>
      <c r="AV471" s="26">
        <f>AM471</f>
        <v>795</v>
      </c>
      <c r="AW471" s="26">
        <f>AV471-BE471</f>
        <v>795</v>
      </c>
      <c r="AX471" s="26">
        <f>AW471-BF471</f>
        <v>795</v>
      </c>
      <c r="AY471" s="26">
        <f>AX471-BG471</f>
        <v>795</v>
      </c>
      <c r="AZ471" s="26">
        <f>AY471-BH471</f>
        <v>795</v>
      </c>
      <c r="BA471" s="26">
        <f>AZ471-BI471</f>
        <v>795</v>
      </c>
      <c r="BB471" s="26">
        <f>BA471-BJ471</f>
        <v>795</v>
      </c>
      <c r="BC471" s="26">
        <f>BB471-BK471</f>
        <v>795</v>
      </c>
      <c r="BD471" s="26">
        <f>BC471-BL471</f>
        <v>795</v>
      </c>
      <c r="BE471" s="26">
        <f>IF(AV471&gt;0.005,MIN(AV471,INDEX($AN471:$AU471,1,B$32)),0)</f>
        <v>0</v>
      </c>
      <c r="BF471" s="26">
        <f>IF(AW471&gt;0.005,MIN(AW471,INDEX($AN471:$AU471,1,C$32)),0)</f>
        <v>0</v>
      </c>
      <c r="BG471" s="26">
        <f>IF(AX471&gt;0.005,MIN(AX471,INDEX($AN471:$AU471,1,D$32)),0)</f>
        <v>0</v>
      </c>
      <c r="BH471" s="26">
        <f>IF(AY471&gt;0.005,MIN(AY471,INDEX($AN471:$AU471,1,E$32)),0)</f>
        <v>0</v>
      </c>
      <c r="BI471" s="26">
        <f>IF(AZ471&gt;0.005,MIN(AZ471,INDEX($AN471:$AU471,1,F$32)),0)</f>
        <v>0</v>
      </c>
      <c r="BJ471" s="26">
        <f>IF(BA471&gt;0.005,MIN(BA471,INDEX($AN471:$AU471,1,G$32)),0)</f>
        <v>0</v>
      </c>
      <c r="BK471" s="26">
        <f>IF(BB471&gt;0.005,MIN(BB471,INDEX($AN471:$AU471,1,H$32)),0)</f>
        <v>0</v>
      </c>
      <c r="BL471" s="26">
        <f>IF(BC471&gt;0.005,MIN(BC471,INDEX($AN471:$AU471,1,I$32)),0)</f>
        <v>0</v>
      </c>
      <c r="BM471" s="27">
        <f>IF(M471-J471&gt;0.005,1,0)</f>
        <v>0</v>
      </c>
    </row>
    <row r="472">
      <c r="A472" s="14" t="n">
        <v>436</v>
      </c>
      <c r="B472" s="26">
        <f>IF(AN472-INDEX($BE472:$BL472,1,$J$22)&lt;0.5,0,AN472-INDEX($BE472:$BL472,1,$J$22))</f>
        <v>0</v>
      </c>
      <c r="C472" s="26">
        <f>IF(AO472-INDEX($BE472:$BL472,1,$J$23)&lt;0.5,0,AO472-INDEX($BE472:$BL472,1,$J$23))</f>
        <v>0</v>
      </c>
      <c r="D472" s="26">
        <f>IF(AP472-INDEX($BE472:$BL472,1,$J$24)&lt;0.5,0,AP472-INDEX($BE472:$BL472,1,$J$24))</f>
        <v>0</v>
      </c>
      <c r="E472" s="26">
        <f>IF(AQ472-INDEX($BE472:$BL472,1,$J$25)&lt;0.5,0,AQ472-INDEX($BE472:$BL472,1,$J$25))</f>
        <v>0</v>
      </c>
      <c r="F472" s="26">
        <f>IF(AR472-INDEX($BE472:$BL472,1,$J$26)&lt;0.5,0,AR472-INDEX($BE472:$BL472,1,$J$26))</f>
        <v>0</v>
      </c>
      <c r="G472" s="26">
        <f>IF(AS472-INDEX($BE472:$BL472,1,$J$27)&lt;0.5,0,AS472-INDEX($BE472:$BL472,1,$J$27))</f>
        <v>0</v>
      </c>
      <c r="H472" s="26">
        <f>IF(AT472-INDEX($BE472:$BL472,1,$J$28)&lt;0.5,0,AT472-INDEX($BE472:$BL472,1,$J$28))</f>
        <v>0</v>
      </c>
      <c r="I472" s="26">
        <f>IF(AU472-INDEX($BE472:$BL472,1,$J$29)&lt;0.5,0,AU472-INDEX($BE472:$BL472,1,$J$29))</f>
        <v>0</v>
      </c>
      <c r="J472" s="13">
        <f>SUM(B472:I472)</f>
        <v>0</v>
      </c>
      <c r="K472" s="26">
        <f>SUM(O472:V472)</f>
        <v>0</v>
      </c>
      <c r="L472" s="26">
        <f>SUM(W472:AD472)+SUM(BE472:BL472)</f>
        <v>0</v>
      </c>
      <c r="M472" s="26">
        <f>J471</f>
        <v>0</v>
      </c>
      <c r="N472" s="27">
        <f>IF(M472&gt;0,1,0)</f>
        <v>0</v>
      </c>
      <c r="O472" s="26">
        <f>B471*$B$12/1200</f>
        <v>0</v>
      </c>
      <c r="P472" s="26">
        <f>C471*$C$12/1200</f>
        <v>0</v>
      </c>
      <c r="Q472" s="26">
        <f>D471*$D$12/1200</f>
        <v>0</v>
      </c>
      <c r="R472" s="26">
        <f>E471*$E$12/1200</f>
        <v>0</v>
      </c>
      <c r="S472" s="26">
        <f>F471*$F$12/1200</f>
        <v>0</v>
      </c>
      <c r="T472" s="26">
        <f>G471*$G$12/1200</f>
        <v>0</v>
      </c>
      <c r="U472" s="26">
        <f>H471*$H$12/1200</f>
        <v>0</v>
      </c>
      <c r="V472" s="26">
        <f>I471*$I$12/1200</f>
        <v>0</v>
      </c>
      <c r="W472" s="26">
        <f>IF(B471&gt;0,MIN($B$13,B471+O472,AE472),0)</f>
        <v>0</v>
      </c>
      <c r="X472" s="26">
        <f>IF(C471&gt;0,MIN($C$13,C471+P472,AF472),0)</f>
        <v>0</v>
      </c>
      <c r="Y472" s="26">
        <f>IF(D471&gt;0,MIN($D$13,D471+Q472,AG472),0)</f>
        <v>0</v>
      </c>
      <c r="Z472" s="26">
        <f>IF(E471&gt;0,MIN($E$13,E471+R472,AH472),0)</f>
        <v>0</v>
      </c>
      <c r="AA472" s="26">
        <f>IF(F471&gt;0,MIN($F$13,F471+S472,AI472),0)</f>
        <v>0</v>
      </c>
      <c r="AB472" s="26">
        <f>IF(G471&gt;0,MIN($G$13,G471+T472,AJ472),0)</f>
        <v>0</v>
      </c>
      <c r="AC472" s="26">
        <f>IF(H471&gt;0,MIN($H$13,H471+U472,AK472),0)</f>
        <v>0</v>
      </c>
      <c r="AD472" s="26">
        <f>IF(I471&gt;0,MIN($I$13,I471+V472,AL472),0)</f>
        <v>0</v>
      </c>
      <c r="AE472" s="26">
        <f>$B$19</f>
        <v>795</v>
      </c>
      <c r="AF472" s="26">
        <f>AE472-W472</f>
        <v>795</v>
      </c>
      <c r="AG472" s="26">
        <f>AF472-X472</f>
        <v>795</v>
      </c>
      <c r="AH472" s="26">
        <f>AG472-Y472</f>
        <v>795</v>
      </c>
      <c r="AI472" s="26">
        <f>AH472-Z472</f>
        <v>795</v>
      </c>
      <c r="AJ472" s="26">
        <f>AI472-AA472</f>
        <v>795</v>
      </c>
      <c r="AK472" s="26">
        <f>AJ472-AB472</f>
        <v>795</v>
      </c>
      <c r="AL472" s="26">
        <f>AK472-AC472</f>
        <v>795</v>
      </c>
      <c r="AM472" s="26">
        <f>AL472-AD472</f>
        <v>795</v>
      </c>
      <c r="AN472" s="26">
        <f>B471+O472-W472</f>
        <v>0</v>
      </c>
      <c r="AO472" s="26">
        <f>C471+P472-X472</f>
        <v>0</v>
      </c>
      <c r="AP472" s="26">
        <f>D471+Q472-Y472</f>
        <v>0</v>
      </c>
      <c r="AQ472" s="26">
        <f>E471+R472-Z472</f>
        <v>0</v>
      </c>
      <c r="AR472" s="26">
        <f>F471+S472-AA472</f>
        <v>0</v>
      </c>
      <c r="AS472" s="26">
        <f>G471+T472-AB472</f>
        <v>0</v>
      </c>
      <c r="AT472" s="26">
        <f>H471+U472-AC472</f>
        <v>0</v>
      </c>
      <c r="AU472" s="26">
        <f>I471+V472-AD472</f>
        <v>0</v>
      </c>
      <c r="AV472" s="26">
        <f>AM472</f>
        <v>795</v>
      </c>
      <c r="AW472" s="26">
        <f>AV472-BE472</f>
        <v>795</v>
      </c>
      <c r="AX472" s="26">
        <f>AW472-BF472</f>
        <v>795</v>
      </c>
      <c r="AY472" s="26">
        <f>AX472-BG472</f>
        <v>795</v>
      </c>
      <c r="AZ472" s="26">
        <f>AY472-BH472</f>
        <v>795</v>
      </c>
      <c r="BA472" s="26">
        <f>AZ472-BI472</f>
        <v>795</v>
      </c>
      <c r="BB472" s="26">
        <f>BA472-BJ472</f>
        <v>795</v>
      </c>
      <c r="BC472" s="26">
        <f>BB472-BK472</f>
        <v>795</v>
      </c>
      <c r="BD472" s="26">
        <f>BC472-BL472</f>
        <v>795</v>
      </c>
      <c r="BE472" s="26">
        <f>IF(AV472&gt;0.005,MIN(AV472,INDEX($AN472:$AU472,1,B$32)),0)</f>
        <v>0</v>
      </c>
      <c r="BF472" s="26">
        <f>IF(AW472&gt;0.005,MIN(AW472,INDEX($AN472:$AU472,1,C$32)),0)</f>
        <v>0</v>
      </c>
      <c r="BG472" s="26">
        <f>IF(AX472&gt;0.005,MIN(AX472,INDEX($AN472:$AU472,1,D$32)),0)</f>
        <v>0</v>
      </c>
      <c r="BH472" s="26">
        <f>IF(AY472&gt;0.005,MIN(AY472,INDEX($AN472:$AU472,1,E$32)),0)</f>
        <v>0</v>
      </c>
      <c r="BI472" s="26">
        <f>IF(AZ472&gt;0.005,MIN(AZ472,INDEX($AN472:$AU472,1,F$32)),0)</f>
        <v>0</v>
      </c>
      <c r="BJ472" s="26">
        <f>IF(BA472&gt;0.005,MIN(BA472,INDEX($AN472:$AU472,1,G$32)),0)</f>
        <v>0</v>
      </c>
      <c r="BK472" s="26">
        <f>IF(BB472&gt;0.005,MIN(BB472,INDEX($AN472:$AU472,1,H$32)),0)</f>
        <v>0</v>
      </c>
      <c r="BL472" s="26">
        <f>IF(BC472&gt;0.005,MIN(BC472,INDEX($AN472:$AU472,1,I$32)),0)</f>
        <v>0</v>
      </c>
      <c r="BM472" s="27">
        <f>IF(M472-J472&gt;0.005,1,0)</f>
        <v>0</v>
      </c>
    </row>
    <row r="473">
      <c r="A473" s="14" t="n">
        <v>437</v>
      </c>
      <c r="B473" s="26">
        <f>IF(AN473-INDEX($BE473:$BL473,1,$J$22)&lt;0.5,0,AN473-INDEX($BE473:$BL473,1,$J$22))</f>
        <v>0</v>
      </c>
      <c r="C473" s="26">
        <f>IF(AO473-INDEX($BE473:$BL473,1,$J$23)&lt;0.5,0,AO473-INDEX($BE473:$BL473,1,$J$23))</f>
        <v>0</v>
      </c>
      <c r="D473" s="26">
        <f>IF(AP473-INDEX($BE473:$BL473,1,$J$24)&lt;0.5,0,AP473-INDEX($BE473:$BL473,1,$J$24))</f>
        <v>0</v>
      </c>
      <c r="E473" s="26">
        <f>IF(AQ473-INDEX($BE473:$BL473,1,$J$25)&lt;0.5,0,AQ473-INDEX($BE473:$BL473,1,$J$25))</f>
        <v>0</v>
      </c>
      <c r="F473" s="26">
        <f>IF(AR473-INDEX($BE473:$BL473,1,$J$26)&lt;0.5,0,AR473-INDEX($BE473:$BL473,1,$J$26))</f>
        <v>0</v>
      </c>
      <c r="G473" s="26">
        <f>IF(AS473-INDEX($BE473:$BL473,1,$J$27)&lt;0.5,0,AS473-INDEX($BE473:$BL473,1,$J$27))</f>
        <v>0</v>
      </c>
      <c r="H473" s="26">
        <f>IF(AT473-INDEX($BE473:$BL473,1,$J$28)&lt;0.5,0,AT473-INDEX($BE473:$BL473,1,$J$28))</f>
        <v>0</v>
      </c>
      <c r="I473" s="26">
        <f>IF(AU473-INDEX($BE473:$BL473,1,$J$29)&lt;0.5,0,AU473-INDEX($BE473:$BL473,1,$J$29))</f>
        <v>0</v>
      </c>
      <c r="J473" s="13">
        <f>SUM(B473:I473)</f>
        <v>0</v>
      </c>
      <c r="K473" s="26">
        <f>SUM(O473:V473)</f>
        <v>0</v>
      </c>
      <c r="L473" s="26">
        <f>SUM(W473:AD473)+SUM(BE473:BL473)</f>
        <v>0</v>
      </c>
      <c r="M473" s="26">
        <f>J472</f>
        <v>0</v>
      </c>
      <c r="N473" s="27">
        <f>IF(M473&gt;0,1,0)</f>
        <v>0</v>
      </c>
      <c r="O473" s="26">
        <f>B472*$B$12/1200</f>
        <v>0</v>
      </c>
      <c r="P473" s="26">
        <f>C472*$C$12/1200</f>
        <v>0</v>
      </c>
      <c r="Q473" s="26">
        <f>D472*$D$12/1200</f>
        <v>0</v>
      </c>
      <c r="R473" s="26">
        <f>E472*$E$12/1200</f>
        <v>0</v>
      </c>
      <c r="S473" s="26">
        <f>F472*$F$12/1200</f>
        <v>0</v>
      </c>
      <c r="T473" s="26">
        <f>G472*$G$12/1200</f>
        <v>0</v>
      </c>
      <c r="U473" s="26">
        <f>H472*$H$12/1200</f>
        <v>0</v>
      </c>
      <c r="V473" s="26">
        <f>I472*$I$12/1200</f>
        <v>0</v>
      </c>
      <c r="W473" s="26">
        <f>IF(B472&gt;0,MIN($B$13,B472+O473,AE473),0)</f>
        <v>0</v>
      </c>
      <c r="X473" s="26">
        <f>IF(C472&gt;0,MIN($C$13,C472+P473,AF473),0)</f>
        <v>0</v>
      </c>
      <c r="Y473" s="26">
        <f>IF(D472&gt;0,MIN($D$13,D472+Q473,AG473),0)</f>
        <v>0</v>
      </c>
      <c r="Z473" s="26">
        <f>IF(E472&gt;0,MIN($E$13,E472+R473,AH473),0)</f>
        <v>0</v>
      </c>
      <c r="AA473" s="26">
        <f>IF(F472&gt;0,MIN($F$13,F472+S473,AI473),0)</f>
        <v>0</v>
      </c>
      <c r="AB473" s="26">
        <f>IF(G472&gt;0,MIN($G$13,G472+T473,AJ473),0)</f>
        <v>0</v>
      </c>
      <c r="AC473" s="26">
        <f>IF(H472&gt;0,MIN($H$13,H472+U473,AK473),0)</f>
        <v>0</v>
      </c>
      <c r="AD473" s="26">
        <f>IF(I472&gt;0,MIN($I$13,I472+V473,AL473),0)</f>
        <v>0</v>
      </c>
      <c r="AE473" s="26">
        <f>$B$19</f>
        <v>795</v>
      </c>
      <c r="AF473" s="26">
        <f>AE473-W473</f>
        <v>795</v>
      </c>
      <c r="AG473" s="26">
        <f>AF473-X473</f>
        <v>795</v>
      </c>
      <c r="AH473" s="26">
        <f>AG473-Y473</f>
        <v>795</v>
      </c>
      <c r="AI473" s="26">
        <f>AH473-Z473</f>
        <v>795</v>
      </c>
      <c r="AJ473" s="26">
        <f>AI473-AA473</f>
        <v>795</v>
      </c>
      <c r="AK473" s="26">
        <f>AJ473-AB473</f>
        <v>795</v>
      </c>
      <c r="AL473" s="26">
        <f>AK473-AC473</f>
        <v>795</v>
      </c>
      <c r="AM473" s="26">
        <f>AL473-AD473</f>
        <v>795</v>
      </c>
      <c r="AN473" s="26">
        <f>B472+O473-W473</f>
        <v>0</v>
      </c>
      <c r="AO473" s="26">
        <f>C472+P473-X473</f>
        <v>0</v>
      </c>
      <c r="AP473" s="26">
        <f>D472+Q473-Y473</f>
        <v>0</v>
      </c>
      <c r="AQ473" s="26">
        <f>E472+R473-Z473</f>
        <v>0</v>
      </c>
      <c r="AR473" s="26">
        <f>F472+S473-AA473</f>
        <v>0</v>
      </c>
      <c r="AS473" s="26">
        <f>G472+T473-AB473</f>
        <v>0</v>
      </c>
      <c r="AT473" s="26">
        <f>H472+U473-AC473</f>
        <v>0</v>
      </c>
      <c r="AU473" s="26">
        <f>I472+V473-AD473</f>
        <v>0</v>
      </c>
      <c r="AV473" s="26">
        <f>AM473</f>
        <v>795</v>
      </c>
      <c r="AW473" s="26">
        <f>AV473-BE473</f>
        <v>795</v>
      </c>
      <c r="AX473" s="26">
        <f>AW473-BF473</f>
        <v>795</v>
      </c>
      <c r="AY473" s="26">
        <f>AX473-BG473</f>
        <v>795</v>
      </c>
      <c r="AZ473" s="26">
        <f>AY473-BH473</f>
        <v>795</v>
      </c>
      <c r="BA473" s="26">
        <f>AZ473-BI473</f>
        <v>795</v>
      </c>
      <c r="BB473" s="26">
        <f>BA473-BJ473</f>
        <v>795</v>
      </c>
      <c r="BC473" s="26">
        <f>BB473-BK473</f>
        <v>795</v>
      </c>
      <c r="BD473" s="26">
        <f>BC473-BL473</f>
        <v>795</v>
      </c>
      <c r="BE473" s="26">
        <f>IF(AV473&gt;0.005,MIN(AV473,INDEX($AN473:$AU473,1,B$32)),0)</f>
        <v>0</v>
      </c>
      <c r="BF473" s="26">
        <f>IF(AW473&gt;0.005,MIN(AW473,INDEX($AN473:$AU473,1,C$32)),0)</f>
        <v>0</v>
      </c>
      <c r="BG473" s="26">
        <f>IF(AX473&gt;0.005,MIN(AX473,INDEX($AN473:$AU473,1,D$32)),0)</f>
        <v>0</v>
      </c>
      <c r="BH473" s="26">
        <f>IF(AY473&gt;0.005,MIN(AY473,INDEX($AN473:$AU473,1,E$32)),0)</f>
        <v>0</v>
      </c>
      <c r="BI473" s="26">
        <f>IF(AZ473&gt;0.005,MIN(AZ473,INDEX($AN473:$AU473,1,F$32)),0)</f>
        <v>0</v>
      </c>
      <c r="BJ473" s="26">
        <f>IF(BA473&gt;0.005,MIN(BA473,INDEX($AN473:$AU473,1,G$32)),0)</f>
        <v>0</v>
      </c>
      <c r="BK473" s="26">
        <f>IF(BB473&gt;0.005,MIN(BB473,INDEX($AN473:$AU473,1,H$32)),0)</f>
        <v>0</v>
      </c>
      <c r="BL473" s="26">
        <f>IF(BC473&gt;0.005,MIN(BC473,INDEX($AN473:$AU473,1,I$32)),0)</f>
        <v>0</v>
      </c>
      <c r="BM473" s="27">
        <f>IF(M473-J473&gt;0.005,1,0)</f>
        <v>0</v>
      </c>
    </row>
    <row r="474">
      <c r="A474" s="14" t="n">
        <v>438</v>
      </c>
      <c r="B474" s="26">
        <f>IF(AN474-INDEX($BE474:$BL474,1,$J$22)&lt;0.5,0,AN474-INDEX($BE474:$BL474,1,$J$22))</f>
        <v>0</v>
      </c>
      <c r="C474" s="26">
        <f>IF(AO474-INDEX($BE474:$BL474,1,$J$23)&lt;0.5,0,AO474-INDEX($BE474:$BL474,1,$J$23))</f>
        <v>0</v>
      </c>
      <c r="D474" s="26">
        <f>IF(AP474-INDEX($BE474:$BL474,1,$J$24)&lt;0.5,0,AP474-INDEX($BE474:$BL474,1,$J$24))</f>
        <v>0</v>
      </c>
      <c r="E474" s="26">
        <f>IF(AQ474-INDEX($BE474:$BL474,1,$J$25)&lt;0.5,0,AQ474-INDEX($BE474:$BL474,1,$J$25))</f>
        <v>0</v>
      </c>
      <c r="F474" s="26">
        <f>IF(AR474-INDEX($BE474:$BL474,1,$J$26)&lt;0.5,0,AR474-INDEX($BE474:$BL474,1,$J$26))</f>
        <v>0</v>
      </c>
      <c r="G474" s="26">
        <f>IF(AS474-INDEX($BE474:$BL474,1,$J$27)&lt;0.5,0,AS474-INDEX($BE474:$BL474,1,$J$27))</f>
        <v>0</v>
      </c>
      <c r="H474" s="26">
        <f>IF(AT474-INDEX($BE474:$BL474,1,$J$28)&lt;0.5,0,AT474-INDEX($BE474:$BL474,1,$J$28))</f>
        <v>0</v>
      </c>
      <c r="I474" s="26">
        <f>IF(AU474-INDEX($BE474:$BL474,1,$J$29)&lt;0.5,0,AU474-INDEX($BE474:$BL474,1,$J$29))</f>
        <v>0</v>
      </c>
      <c r="J474" s="13">
        <f>SUM(B474:I474)</f>
        <v>0</v>
      </c>
      <c r="K474" s="26">
        <f>SUM(O474:V474)</f>
        <v>0</v>
      </c>
      <c r="L474" s="26">
        <f>SUM(W474:AD474)+SUM(BE474:BL474)</f>
        <v>0</v>
      </c>
      <c r="M474" s="26">
        <f>J473</f>
        <v>0</v>
      </c>
      <c r="N474" s="27">
        <f>IF(M474&gt;0,1,0)</f>
        <v>0</v>
      </c>
      <c r="O474" s="26">
        <f>B473*$B$12/1200</f>
        <v>0</v>
      </c>
      <c r="P474" s="26">
        <f>C473*$C$12/1200</f>
        <v>0</v>
      </c>
      <c r="Q474" s="26">
        <f>D473*$D$12/1200</f>
        <v>0</v>
      </c>
      <c r="R474" s="26">
        <f>E473*$E$12/1200</f>
        <v>0</v>
      </c>
      <c r="S474" s="26">
        <f>F473*$F$12/1200</f>
        <v>0</v>
      </c>
      <c r="T474" s="26">
        <f>G473*$G$12/1200</f>
        <v>0</v>
      </c>
      <c r="U474" s="26">
        <f>H473*$H$12/1200</f>
        <v>0</v>
      </c>
      <c r="V474" s="26">
        <f>I473*$I$12/1200</f>
        <v>0</v>
      </c>
      <c r="W474" s="26">
        <f>IF(B473&gt;0,MIN($B$13,B473+O474,AE474),0)</f>
        <v>0</v>
      </c>
      <c r="X474" s="26">
        <f>IF(C473&gt;0,MIN($C$13,C473+P474,AF474),0)</f>
        <v>0</v>
      </c>
      <c r="Y474" s="26">
        <f>IF(D473&gt;0,MIN($D$13,D473+Q474,AG474),0)</f>
        <v>0</v>
      </c>
      <c r="Z474" s="26">
        <f>IF(E473&gt;0,MIN($E$13,E473+R474,AH474),0)</f>
        <v>0</v>
      </c>
      <c r="AA474" s="26">
        <f>IF(F473&gt;0,MIN($F$13,F473+S474,AI474),0)</f>
        <v>0</v>
      </c>
      <c r="AB474" s="26">
        <f>IF(G473&gt;0,MIN($G$13,G473+T474,AJ474),0)</f>
        <v>0</v>
      </c>
      <c r="AC474" s="26">
        <f>IF(H473&gt;0,MIN($H$13,H473+U474,AK474),0)</f>
        <v>0</v>
      </c>
      <c r="AD474" s="26">
        <f>IF(I473&gt;0,MIN($I$13,I473+V474,AL474),0)</f>
        <v>0</v>
      </c>
      <c r="AE474" s="26">
        <f>$B$19</f>
        <v>795</v>
      </c>
      <c r="AF474" s="26">
        <f>AE474-W474</f>
        <v>795</v>
      </c>
      <c r="AG474" s="26">
        <f>AF474-X474</f>
        <v>795</v>
      </c>
      <c r="AH474" s="26">
        <f>AG474-Y474</f>
        <v>795</v>
      </c>
      <c r="AI474" s="26">
        <f>AH474-Z474</f>
        <v>795</v>
      </c>
      <c r="AJ474" s="26">
        <f>AI474-AA474</f>
        <v>795</v>
      </c>
      <c r="AK474" s="26">
        <f>AJ474-AB474</f>
        <v>795</v>
      </c>
      <c r="AL474" s="26">
        <f>AK474-AC474</f>
        <v>795</v>
      </c>
      <c r="AM474" s="26">
        <f>AL474-AD474</f>
        <v>795</v>
      </c>
      <c r="AN474" s="26">
        <f>B473+O474-W474</f>
        <v>0</v>
      </c>
      <c r="AO474" s="26">
        <f>C473+P474-X474</f>
        <v>0</v>
      </c>
      <c r="AP474" s="26">
        <f>D473+Q474-Y474</f>
        <v>0</v>
      </c>
      <c r="AQ474" s="26">
        <f>E473+R474-Z474</f>
        <v>0</v>
      </c>
      <c r="AR474" s="26">
        <f>F473+S474-AA474</f>
        <v>0</v>
      </c>
      <c r="AS474" s="26">
        <f>G473+T474-AB474</f>
        <v>0</v>
      </c>
      <c r="AT474" s="26">
        <f>H473+U474-AC474</f>
        <v>0</v>
      </c>
      <c r="AU474" s="26">
        <f>I473+V474-AD474</f>
        <v>0</v>
      </c>
      <c r="AV474" s="26">
        <f>AM474</f>
        <v>795</v>
      </c>
      <c r="AW474" s="26">
        <f>AV474-BE474</f>
        <v>795</v>
      </c>
      <c r="AX474" s="26">
        <f>AW474-BF474</f>
        <v>795</v>
      </c>
      <c r="AY474" s="26">
        <f>AX474-BG474</f>
        <v>795</v>
      </c>
      <c r="AZ474" s="26">
        <f>AY474-BH474</f>
        <v>795</v>
      </c>
      <c r="BA474" s="26">
        <f>AZ474-BI474</f>
        <v>795</v>
      </c>
      <c r="BB474" s="26">
        <f>BA474-BJ474</f>
        <v>795</v>
      </c>
      <c r="BC474" s="26">
        <f>BB474-BK474</f>
        <v>795</v>
      </c>
      <c r="BD474" s="26">
        <f>BC474-BL474</f>
        <v>795</v>
      </c>
      <c r="BE474" s="26">
        <f>IF(AV474&gt;0.005,MIN(AV474,INDEX($AN474:$AU474,1,B$32)),0)</f>
        <v>0</v>
      </c>
      <c r="BF474" s="26">
        <f>IF(AW474&gt;0.005,MIN(AW474,INDEX($AN474:$AU474,1,C$32)),0)</f>
        <v>0</v>
      </c>
      <c r="BG474" s="26">
        <f>IF(AX474&gt;0.005,MIN(AX474,INDEX($AN474:$AU474,1,D$32)),0)</f>
        <v>0</v>
      </c>
      <c r="BH474" s="26">
        <f>IF(AY474&gt;0.005,MIN(AY474,INDEX($AN474:$AU474,1,E$32)),0)</f>
        <v>0</v>
      </c>
      <c r="BI474" s="26">
        <f>IF(AZ474&gt;0.005,MIN(AZ474,INDEX($AN474:$AU474,1,F$32)),0)</f>
        <v>0</v>
      </c>
      <c r="BJ474" s="26">
        <f>IF(BA474&gt;0.005,MIN(BA474,INDEX($AN474:$AU474,1,G$32)),0)</f>
        <v>0</v>
      </c>
      <c r="BK474" s="26">
        <f>IF(BB474&gt;0.005,MIN(BB474,INDEX($AN474:$AU474,1,H$32)),0)</f>
        <v>0</v>
      </c>
      <c r="BL474" s="26">
        <f>IF(BC474&gt;0.005,MIN(BC474,INDEX($AN474:$AU474,1,I$32)),0)</f>
        <v>0</v>
      </c>
      <c r="BM474" s="27">
        <f>IF(M474-J474&gt;0.005,1,0)</f>
        <v>0</v>
      </c>
    </row>
    <row r="475">
      <c r="A475" s="14" t="n">
        <v>439</v>
      </c>
      <c r="B475" s="26">
        <f>IF(AN475-INDEX($BE475:$BL475,1,$J$22)&lt;0.5,0,AN475-INDEX($BE475:$BL475,1,$J$22))</f>
        <v>0</v>
      </c>
      <c r="C475" s="26">
        <f>IF(AO475-INDEX($BE475:$BL475,1,$J$23)&lt;0.5,0,AO475-INDEX($BE475:$BL475,1,$J$23))</f>
        <v>0</v>
      </c>
      <c r="D475" s="26">
        <f>IF(AP475-INDEX($BE475:$BL475,1,$J$24)&lt;0.5,0,AP475-INDEX($BE475:$BL475,1,$J$24))</f>
        <v>0</v>
      </c>
      <c r="E475" s="26">
        <f>IF(AQ475-INDEX($BE475:$BL475,1,$J$25)&lt;0.5,0,AQ475-INDEX($BE475:$BL475,1,$J$25))</f>
        <v>0</v>
      </c>
      <c r="F475" s="26">
        <f>IF(AR475-INDEX($BE475:$BL475,1,$J$26)&lt;0.5,0,AR475-INDEX($BE475:$BL475,1,$J$26))</f>
        <v>0</v>
      </c>
      <c r="G475" s="26">
        <f>IF(AS475-INDEX($BE475:$BL475,1,$J$27)&lt;0.5,0,AS475-INDEX($BE475:$BL475,1,$J$27))</f>
        <v>0</v>
      </c>
      <c r="H475" s="26">
        <f>IF(AT475-INDEX($BE475:$BL475,1,$J$28)&lt;0.5,0,AT475-INDEX($BE475:$BL475,1,$J$28))</f>
        <v>0</v>
      </c>
      <c r="I475" s="26">
        <f>IF(AU475-INDEX($BE475:$BL475,1,$J$29)&lt;0.5,0,AU475-INDEX($BE475:$BL475,1,$J$29))</f>
        <v>0</v>
      </c>
      <c r="J475" s="13">
        <f>SUM(B475:I475)</f>
        <v>0</v>
      </c>
      <c r="K475" s="26">
        <f>SUM(O475:V475)</f>
        <v>0</v>
      </c>
      <c r="L475" s="26">
        <f>SUM(W475:AD475)+SUM(BE475:BL475)</f>
        <v>0</v>
      </c>
      <c r="M475" s="26">
        <f>J474</f>
        <v>0</v>
      </c>
      <c r="N475" s="27">
        <f>IF(M475&gt;0,1,0)</f>
        <v>0</v>
      </c>
      <c r="O475" s="26">
        <f>B474*$B$12/1200</f>
        <v>0</v>
      </c>
      <c r="P475" s="26">
        <f>C474*$C$12/1200</f>
        <v>0</v>
      </c>
      <c r="Q475" s="26">
        <f>D474*$D$12/1200</f>
        <v>0</v>
      </c>
      <c r="R475" s="26">
        <f>E474*$E$12/1200</f>
        <v>0</v>
      </c>
      <c r="S475" s="26">
        <f>F474*$F$12/1200</f>
        <v>0</v>
      </c>
      <c r="T475" s="26">
        <f>G474*$G$12/1200</f>
        <v>0</v>
      </c>
      <c r="U475" s="26">
        <f>H474*$H$12/1200</f>
        <v>0</v>
      </c>
      <c r="V475" s="26">
        <f>I474*$I$12/1200</f>
        <v>0</v>
      </c>
      <c r="W475" s="26">
        <f>IF(B474&gt;0,MIN($B$13,B474+O475,AE475),0)</f>
        <v>0</v>
      </c>
      <c r="X475" s="26">
        <f>IF(C474&gt;0,MIN($C$13,C474+P475,AF475),0)</f>
        <v>0</v>
      </c>
      <c r="Y475" s="26">
        <f>IF(D474&gt;0,MIN($D$13,D474+Q475,AG475),0)</f>
        <v>0</v>
      </c>
      <c r="Z475" s="26">
        <f>IF(E474&gt;0,MIN($E$13,E474+R475,AH475),0)</f>
        <v>0</v>
      </c>
      <c r="AA475" s="26">
        <f>IF(F474&gt;0,MIN($F$13,F474+S475,AI475),0)</f>
        <v>0</v>
      </c>
      <c r="AB475" s="26">
        <f>IF(G474&gt;0,MIN($G$13,G474+T475,AJ475),0)</f>
        <v>0</v>
      </c>
      <c r="AC475" s="26">
        <f>IF(H474&gt;0,MIN($H$13,H474+U475,AK475),0)</f>
        <v>0</v>
      </c>
      <c r="AD475" s="26">
        <f>IF(I474&gt;0,MIN($I$13,I474+V475,AL475),0)</f>
        <v>0</v>
      </c>
      <c r="AE475" s="26">
        <f>$B$19</f>
        <v>795</v>
      </c>
      <c r="AF475" s="26">
        <f>AE475-W475</f>
        <v>795</v>
      </c>
      <c r="AG475" s="26">
        <f>AF475-X475</f>
        <v>795</v>
      </c>
      <c r="AH475" s="26">
        <f>AG475-Y475</f>
        <v>795</v>
      </c>
      <c r="AI475" s="26">
        <f>AH475-Z475</f>
        <v>795</v>
      </c>
      <c r="AJ475" s="26">
        <f>AI475-AA475</f>
        <v>795</v>
      </c>
      <c r="AK475" s="26">
        <f>AJ475-AB475</f>
        <v>795</v>
      </c>
      <c r="AL475" s="26">
        <f>AK475-AC475</f>
        <v>795</v>
      </c>
      <c r="AM475" s="26">
        <f>AL475-AD475</f>
        <v>795</v>
      </c>
      <c r="AN475" s="26">
        <f>B474+O475-W475</f>
        <v>0</v>
      </c>
      <c r="AO475" s="26">
        <f>C474+P475-X475</f>
        <v>0</v>
      </c>
      <c r="AP475" s="26">
        <f>D474+Q475-Y475</f>
        <v>0</v>
      </c>
      <c r="AQ475" s="26">
        <f>E474+R475-Z475</f>
        <v>0</v>
      </c>
      <c r="AR475" s="26">
        <f>F474+S475-AA475</f>
        <v>0</v>
      </c>
      <c r="AS475" s="26">
        <f>G474+T475-AB475</f>
        <v>0</v>
      </c>
      <c r="AT475" s="26">
        <f>H474+U475-AC475</f>
        <v>0</v>
      </c>
      <c r="AU475" s="26">
        <f>I474+V475-AD475</f>
        <v>0</v>
      </c>
      <c r="AV475" s="26">
        <f>AM475</f>
        <v>795</v>
      </c>
      <c r="AW475" s="26">
        <f>AV475-BE475</f>
        <v>795</v>
      </c>
      <c r="AX475" s="26">
        <f>AW475-BF475</f>
        <v>795</v>
      </c>
      <c r="AY475" s="26">
        <f>AX475-BG475</f>
        <v>795</v>
      </c>
      <c r="AZ475" s="26">
        <f>AY475-BH475</f>
        <v>795</v>
      </c>
      <c r="BA475" s="26">
        <f>AZ475-BI475</f>
        <v>795</v>
      </c>
      <c r="BB475" s="26">
        <f>BA475-BJ475</f>
        <v>795</v>
      </c>
      <c r="BC475" s="26">
        <f>BB475-BK475</f>
        <v>795</v>
      </c>
      <c r="BD475" s="26">
        <f>BC475-BL475</f>
        <v>795</v>
      </c>
      <c r="BE475" s="26">
        <f>IF(AV475&gt;0.005,MIN(AV475,INDEX($AN475:$AU475,1,B$32)),0)</f>
        <v>0</v>
      </c>
      <c r="BF475" s="26">
        <f>IF(AW475&gt;0.005,MIN(AW475,INDEX($AN475:$AU475,1,C$32)),0)</f>
        <v>0</v>
      </c>
      <c r="BG475" s="26">
        <f>IF(AX475&gt;0.005,MIN(AX475,INDEX($AN475:$AU475,1,D$32)),0)</f>
        <v>0</v>
      </c>
      <c r="BH475" s="26">
        <f>IF(AY475&gt;0.005,MIN(AY475,INDEX($AN475:$AU475,1,E$32)),0)</f>
        <v>0</v>
      </c>
      <c r="BI475" s="26">
        <f>IF(AZ475&gt;0.005,MIN(AZ475,INDEX($AN475:$AU475,1,F$32)),0)</f>
        <v>0</v>
      </c>
      <c r="BJ475" s="26">
        <f>IF(BA475&gt;0.005,MIN(BA475,INDEX($AN475:$AU475,1,G$32)),0)</f>
        <v>0</v>
      </c>
      <c r="BK475" s="26">
        <f>IF(BB475&gt;0.005,MIN(BB475,INDEX($AN475:$AU475,1,H$32)),0)</f>
        <v>0</v>
      </c>
      <c r="BL475" s="26">
        <f>IF(BC475&gt;0.005,MIN(BC475,INDEX($AN475:$AU475,1,I$32)),0)</f>
        <v>0</v>
      </c>
      <c r="BM475" s="27">
        <f>IF(M475-J475&gt;0.005,1,0)</f>
        <v>0</v>
      </c>
    </row>
    <row r="476">
      <c r="A476" s="14" t="n">
        <v>440</v>
      </c>
      <c r="B476" s="26">
        <f>IF(AN476-INDEX($BE476:$BL476,1,$J$22)&lt;0.5,0,AN476-INDEX($BE476:$BL476,1,$J$22))</f>
        <v>0</v>
      </c>
      <c r="C476" s="26">
        <f>IF(AO476-INDEX($BE476:$BL476,1,$J$23)&lt;0.5,0,AO476-INDEX($BE476:$BL476,1,$J$23))</f>
        <v>0</v>
      </c>
      <c r="D476" s="26">
        <f>IF(AP476-INDEX($BE476:$BL476,1,$J$24)&lt;0.5,0,AP476-INDEX($BE476:$BL476,1,$J$24))</f>
        <v>0</v>
      </c>
      <c r="E476" s="26">
        <f>IF(AQ476-INDEX($BE476:$BL476,1,$J$25)&lt;0.5,0,AQ476-INDEX($BE476:$BL476,1,$J$25))</f>
        <v>0</v>
      </c>
      <c r="F476" s="26">
        <f>IF(AR476-INDEX($BE476:$BL476,1,$J$26)&lt;0.5,0,AR476-INDEX($BE476:$BL476,1,$J$26))</f>
        <v>0</v>
      </c>
      <c r="G476" s="26">
        <f>IF(AS476-INDEX($BE476:$BL476,1,$J$27)&lt;0.5,0,AS476-INDEX($BE476:$BL476,1,$J$27))</f>
        <v>0</v>
      </c>
      <c r="H476" s="26">
        <f>IF(AT476-INDEX($BE476:$BL476,1,$J$28)&lt;0.5,0,AT476-INDEX($BE476:$BL476,1,$J$28))</f>
        <v>0</v>
      </c>
      <c r="I476" s="26">
        <f>IF(AU476-INDEX($BE476:$BL476,1,$J$29)&lt;0.5,0,AU476-INDEX($BE476:$BL476,1,$J$29))</f>
        <v>0</v>
      </c>
      <c r="J476" s="13">
        <f>SUM(B476:I476)</f>
        <v>0</v>
      </c>
      <c r="K476" s="26">
        <f>SUM(O476:V476)</f>
        <v>0</v>
      </c>
      <c r="L476" s="26">
        <f>SUM(W476:AD476)+SUM(BE476:BL476)</f>
        <v>0</v>
      </c>
      <c r="M476" s="26">
        <f>J475</f>
        <v>0</v>
      </c>
      <c r="N476" s="27">
        <f>IF(M476&gt;0,1,0)</f>
        <v>0</v>
      </c>
      <c r="O476" s="26">
        <f>B475*$B$12/1200</f>
        <v>0</v>
      </c>
      <c r="P476" s="26">
        <f>C475*$C$12/1200</f>
        <v>0</v>
      </c>
      <c r="Q476" s="26">
        <f>D475*$D$12/1200</f>
        <v>0</v>
      </c>
      <c r="R476" s="26">
        <f>E475*$E$12/1200</f>
        <v>0</v>
      </c>
      <c r="S476" s="26">
        <f>F475*$F$12/1200</f>
        <v>0</v>
      </c>
      <c r="T476" s="26">
        <f>G475*$G$12/1200</f>
        <v>0</v>
      </c>
      <c r="U476" s="26">
        <f>H475*$H$12/1200</f>
        <v>0</v>
      </c>
      <c r="V476" s="26">
        <f>I475*$I$12/1200</f>
        <v>0</v>
      </c>
      <c r="W476" s="26">
        <f>IF(B475&gt;0,MIN($B$13,B475+O476,AE476),0)</f>
        <v>0</v>
      </c>
      <c r="X476" s="26">
        <f>IF(C475&gt;0,MIN($C$13,C475+P476,AF476),0)</f>
        <v>0</v>
      </c>
      <c r="Y476" s="26">
        <f>IF(D475&gt;0,MIN($D$13,D475+Q476,AG476),0)</f>
        <v>0</v>
      </c>
      <c r="Z476" s="26">
        <f>IF(E475&gt;0,MIN($E$13,E475+R476,AH476),0)</f>
        <v>0</v>
      </c>
      <c r="AA476" s="26">
        <f>IF(F475&gt;0,MIN($F$13,F475+S476,AI476),0)</f>
        <v>0</v>
      </c>
      <c r="AB476" s="26">
        <f>IF(G475&gt;0,MIN($G$13,G475+T476,AJ476),0)</f>
        <v>0</v>
      </c>
      <c r="AC476" s="26">
        <f>IF(H475&gt;0,MIN($H$13,H475+U476,AK476),0)</f>
        <v>0</v>
      </c>
      <c r="AD476" s="26">
        <f>IF(I475&gt;0,MIN($I$13,I475+V476,AL476),0)</f>
        <v>0</v>
      </c>
      <c r="AE476" s="26">
        <f>$B$19</f>
        <v>795</v>
      </c>
      <c r="AF476" s="26">
        <f>AE476-W476</f>
        <v>795</v>
      </c>
      <c r="AG476" s="26">
        <f>AF476-X476</f>
        <v>795</v>
      </c>
      <c r="AH476" s="26">
        <f>AG476-Y476</f>
        <v>795</v>
      </c>
      <c r="AI476" s="26">
        <f>AH476-Z476</f>
        <v>795</v>
      </c>
      <c r="AJ476" s="26">
        <f>AI476-AA476</f>
        <v>795</v>
      </c>
      <c r="AK476" s="26">
        <f>AJ476-AB476</f>
        <v>795</v>
      </c>
      <c r="AL476" s="26">
        <f>AK476-AC476</f>
        <v>795</v>
      </c>
      <c r="AM476" s="26">
        <f>AL476-AD476</f>
        <v>795</v>
      </c>
      <c r="AN476" s="26">
        <f>B475+O476-W476</f>
        <v>0</v>
      </c>
      <c r="AO476" s="26">
        <f>C475+P476-X476</f>
        <v>0</v>
      </c>
      <c r="AP476" s="26">
        <f>D475+Q476-Y476</f>
        <v>0</v>
      </c>
      <c r="AQ476" s="26">
        <f>E475+R476-Z476</f>
        <v>0</v>
      </c>
      <c r="AR476" s="26">
        <f>F475+S476-AA476</f>
        <v>0</v>
      </c>
      <c r="AS476" s="26">
        <f>G475+T476-AB476</f>
        <v>0</v>
      </c>
      <c r="AT476" s="26">
        <f>H475+U476-AC476</f>
        <v>0</v>
      </c>
      <c r="AU476" s="26">
        <f>I475+V476-AD476</f>
        <v>0</v>
      </c>
      <c r="AV476" s="26">
        <f>AM476</f>
        <v>795</v>
      </c>
      <c r="AW476" s="26">
        <f>AV476-BE476</f>
        <v>795</v>
      </c>
      <c r="AX476" s="26">
        <f>AW476-BF476</f>
        <v>795</v>
      </c>
      <c r="AY476" s="26">
        <f>AX476-BG476</f>
        <v>795</v>
      </c>
      <c r="AZ476" s="26">
        <f>AY476-BH476</f>
        <v>795</v>
      </c>
      <c r="BA476" s="26">
        <f>AZ476-BI476</f>
        <v>795</v>
      </c>
      <c r="BB476" s="26">
        <f>BA476-BJ476</f>
        <v>795</v>
      </c>
      <c r="BC476" s="26">
        <f>BB476-BK476</f>
        <v>795</v>
      </c>
      <c r="BD476" s="26">
        <f>BC476-BL476</f>
        <v>795</v>
      </c>
      <c r="BE476" s="26">
        <f>IF(AV476&gt;0.005,MIN(AV476,INDEX($AN476:$AU476,1,B$32)),0)</f>
        <v>0</v>
      </c>
      <c r="BF476" s="26">
        <f>IF(AW476&gt;0.005,MIN(AW476,INDEX($AN476:$AU476,1,C$32)),0)</f>
        <v>0</v>
      </c>
      <c r="BG476" s="26">
        <f>IF(AX476&gt;0.005,MIN(AX476,INDEX($AN476:$AU476,1,D$32)),0)</f>
        <v>0</v>
      </c>
      <c r="BH476" s="26">
        <f>IF(AY476&gt;0.005,MIN(AY476,INDEX($AN476:$AU476,1,E$32)),0)</f>
        <v>0</v>
      </c>
      <c r="BI476" s="26">
        <f>IF(AZ476&gt;0.005,MIN(AZ476,INDEX($AN476:$AU476,1,F$32)),0)</f>
        <v>0</v>
      </c>
      <c r="BJ476" s="26">
        <f>IF(BA476&gt;0.005,MIN(BA476,INDEX($AN476:$AU476,1,G$32)),0)</f>
        <v>0</v>
      </c>
      <c r="BK476" s="26">
        <f>IF(BB476&gt;0.005,MIN(BB476,INDEX($AN476:$AU476,1,H$32)),0)</f>
        <v>0</v>
      </c>
      <c r="BL476" s="26">
        <f>IF(BC476&gt;0.005,MIN(BC476,INDEX($AN476:$AU476,1,I$32)),0)</f>
        <v>0</v>
      </c>
      <c r="BM476" s="27">
        <f>IF(M476-J476&gt;0.005,1,0)</f>
        <v>0</v>
      </c>
    </row>
    <row r="477">
      <c r="A477" s="14" t="n">
        <v>441</v>
      </c>
      <c r="B477" s="26">
        <f>IF(AN477-INDEX($BE477:$BL477,1,$J$22)&lt;0.5,0,AN477-INDEX($BE477:$BL477,1,$J$22))</f>
        <v>0</v>
      </c>
      <c r="C477" s="26">
        <f>IF(AO477-INDEX($BE477:$BL477,1,$J$23)&lt;0.5,0,AO477-INDEX($BE477:$BL477,1,$J$23))</f>
        <v>0</v>
      </c>
      <c r="D477" s="26">
        <f>IF(AP477-INDEX($BE477:$BL477,1,$J$24)&lt;0.5,0,AP477-INDEX($BE477:$BL477,1,$J$24))</f>
        <v>0</v>
      </c>
      <c r="E477" s="26">
        <f>IF(AQ477-INDEX($BE477:$BL477,1,$J$25)&lt;0.5,0,AQ477-INDEX($BE477:$BL477,1,$J$25))</f>
        <v>0</v>
      </c>
      <c r="F477" s="26">
        <f>IF(AR477-INDEX($BE477:$BL477,1,$J$26)&lt;0.5,0,AR477-INDEX($BE477:$BL477,1,$J$26))</f>
        <v>0</v>
      </c>
      <c r="G477" s="26">
        <f>IF(AS477-INDEX($BE477:$BL477,1,$J$27)&lt;0.5,0,AS477-INDEX($BE477:$BL477,1,$J$27))</f>
        <v>0</v>
      </c>
      <c r="H477" s="26">
        <f>IF(AT477-INDEX($BE477:$BL477,1,$J$28)&lt;0.5,0,AT477-INDEX($BE477:$BL477,1,$J$28))</f>
        <v>0</v>
      </c>
      <c r="I477" s="26">
        <f>IF(AU477-INDEX($BE477:$BL477,1,$J$29)&lt;0.5,0,AU477-INDEX($BE477:$BL477,1,$J$29))</f>
        <v>0</v>
      </c>
      <c r="J477" s="13">
        <f>SUM(B477:I477)</f>
        <v>0</v>
      </c>
      <c r="K477" s="26">
        <f>SUM(O477:V477)</f>
        <v>0</v>
      </c>
      <c r="L477" s="26">
        <f>SUM(W477:AD477)+SUM(BE477:BL477)</f>
        <v>0</v>
      </c>
      <c r="M477" s="26">
        <f>J476</f>
        <v>0</v>
      </c>
      <c r="N477" s="27">
        <f>IF(M477&gt;0,1,0)</f>
        <v>0</v>
      </c>
      <c r="O477" s="26">
        <f>B476*$B$12/1200</f>
        <v>0</v>
      </c>
      <c r="P477" s="26">
        <f>C476*$C$12/1200</f>
        <v>0</v>
      </c>
      <c r="Q477" s="26">
        <f>D476*$D$12/1200</f>
        <v>0</v>
      </c>
      <c r="R477" s="26">
        <f>E476*$E$12/1200</f>
        <v>0</v>
      </c>
      <c r="S477" s="26">
        <f>F476*$F$12/1200</f>
        <v>0</v>
      </c>
      <c r="T477" s="26">
        <f>G476*$G$12/1200</f>
        <v>0</v>
      </c>
      <c r="U477" s="26">
        <f>H476*$H$12/1200</f>
        <v>0</v>
      </c>
      <c r="V477" s="26">
        <f>I476*$I$12/1200</f>
        <v>0</v>
      </c>
      <c r="W477" s="26">
        <f>IF(B476&gt;0,MIN($B$13,B476+O477,AE477),0)</f>
        <v>0</v>
      </c>
      <c r="X477" s="26">
        <f>IF(C476&gt;0,MIN($C$13,C476+P477,AF477),0)</f>
        <v>0</v>
      </c>
      <c r="Y477" s="26">
        <f>IF(D476&gt;0,MIN($D$13,D476+Q477,AG477),0)</f>
        <v>0</v>
      </c>
      <c r="Z477" s="26">
        <f>IF(E476&gt;0,MIN($E$13,E476+R477,AH477),0)</f>
        <v>0</v>
      </c>
      <c r="AA477" s="26">
        <f>IF(F476&gt;0,MIN($F$13,F476+S477,AI477),0)</f>
        <v>0</v>
      </c>
      <c r="AB477" s="26">
        <f>IF(G476&gt;0,MIN($G$13,G476+T477,AJ477),0)</f>
        <v>0</v>
      </c>
      <c r="AC477" s="26">
        <f>IF(H476&gt;0,MIN($H$13,H476+U477,AK477),0)</f>
        <v>0</v>
      </c>
      <c r="AD477" s="26">
        <f>IF(I476&gt;0,MIN($I$13,I476+V477,AL477),0)</f>
        <v>0</v>
      </c>
      <c r="AE477" s="26">
        <f>$B$19</f>
        <v>795</v>
      </c>
      <c r="AF477" s="26">
        <f>AE477-W477</f>
        <v>795</v>
      </c>
      <c r="AG477" s="26">
        <f>AF477-X477</f>
        <v>795</v>
      </c>
      <c r="AH477" s="26">
        <f>AG477-Y477</f>
        <v>795</v>
      </c>
      <c r="AI477" s="26">
        <f>AH477-Z477</f>
        <v>795</v>
      </c>
      <c r="AJ477" s="26">
        <f>AI477-AA477</f>
        <v>795</v>
      </c>
      <c r="AK477" s="26">
        <f>AJ477-AB477</f>
        <v>795</v>
      </c>
      <c r="AL477" s="26">
        <f>AK477-AC477</f>
        <v>795</v>
      </c>
      <c r="AM477" s="26">
        <f>AL477-AD477</f>
        <v>795</v>
      </c>
      <c r="AN477" s="26">
        <f>B476+O477-W477</f>
        <v>0</v>
      </c>
      <c r="AO477" s="26">
        <f>C476+P477-X477</f>
        <v>0</v>
      </c>
      <c r="AP477" s="26">
        <f>D476+Q477-Y477</f>
        <v>0</v>
      </c>
      <c r="AQ477" s="26">
        <f>E476+R477-Z477</f>
        <v>0</v>
      </c>
      <c r="AR477" s="26">
        <f>F476+S477-AA477</f>
        <v>0</v>
      </c>
      <c r="AS477" s="26">
        <f>G476+T477-AB477</f>
        <v>0</v>
      </c>
      <c r="AT477" s="26">
        <f>H476+U477-AC477</f>
        <v>0</v>
      </c>
      <c r="AU477" s="26">
        <f>I476+V477-AD477</f>
        <v>0</v>
      </c>
      <c r="AV477" s="26">
        <f>AM477</f>
        <v>795</v>
      </c>
      <c r="AW477" s="26">
        <f>AV477-BE477</f>
        <v>795</v>
      </c>
      <c r="AX477" s="26">
        <f>AW477-BF477</f>
        <v>795</v>
      </c>
      <c r="AY477" s="26">
        <f>AX477-BG477</f>
        <v>795</v>
      </c>
      <c r="AZ477" s="26">
        <f>AY477-BH477</f>
        <v>795</v>
      </c>
      <c r="BA477" s="26">
        <f>AZ477-BI477</f>
        <v>795</v>
      </c>
      <c r="BB477" s="26">
        <f>BA477-BJ477</f>
        <v>795</v>
      </c>
      <c r="BC477" s="26">
        <f>BB477-BK477</f>
        <v>795</v>
      </c>
      <c r="BD477" s="26">
        <f>BC477-BL477</f>
        <v>795</v>
      </c>
      <c r="BE477" s="26">
        <f>IF(AV477&gt;0.005,MIN(AV477,INDEX($AN477:$AU477,1,B$32)),0)</f>
        <v>0</v>
      </c>
      <c r="BF477" s="26">
        <f>IF(AW477&gt;0.005,MIN(AW477,INDEX($AN477:$AU477,1,C$32)),0)</f>
        <v>0</v>
      </c>
      <c r="BG477" s="26">
        <f>IF(AX477&gt;0.005,MIN(AX477,INDEX($AN477:$AU477,1,D$32)),0)</f>
        <v>0</v>
      </c>
      <c r="BH477" s="26">
        <f>IF(AY477&gt;0.005,MIN(AY477,INDEX($AN477:$AU477,1,E$32)),0)</f>
        <v>0</v>
      </c>
      <c r="BI477" s="26">
        <f>IF(AZ477&gt;0.005,MIN(AZ477,INDEX($AN477:$AU477,1,F$32)),0)</f>
        <v>0</v>
      </c>
      <c r="BJ477" s="26">
        <f>IF(BA477&gt;0.005,MIN(BA477,INDEX($AN477:$AU477,1,G$32)),0)</f>
        <v>0</v>
      </c>
      <c r="BK477" s="26">
        <f>IF(BB477&gt;0.005,MIN(BB477,INDEX($AN477:$AU477,1,H$32)),0)</f>
        <v>0</v>
      </c>
      <c r="BL477" s="26">
        <f>IF(BC477&gt;0.005,MIN(BC477,INDEX($AN477:$AU477,1,I$32)),0)</f>
        <v>0</v>
      </c>
      <c r="BM477" s="27">
        <f>IF(M477-J477&gt;0.005,1,0)</f>
        <v>0</v>
      </c>
    </row>
    <row r="478">
      <c r="A478" s="14" t="n">
        <v>442</v>
      </c>
      <c r="B478" s="26">
        <f>IF(AN478-INDEX($BE478:$BL478,1,$J$22)&lt;0.5,0,AN478-INDEX($BE478:$BL478,1,$J$22))</f>
        <v>0</v>
      </c>
      <c r="C478" s="26">
        <f>IF(AO478-INDEX($BE478:$BL478,1,$J$23)&lt;0.5,0,AO478-INDEX($BE478:$BL478,1,$J$23))</f>
        <v>0</v>
      </c>
      <c r="D478" s="26">
        <f>IF(AP478-INDEX($BE478:$BL478,1,$J$24)&lt;0.5,0,AP478-INDEX($BE478:$BL478,1,$J$24))</f>
        <v>0</v>
      </c>
      <c r="E478" s="26">
        <f>IF(AQ478-INDEX($BE478:$BL478,1,$J$25)&lt;0.5,0,AQ478-INDEX($BE478:$BL478,1,$J$25))</f>
        <v>0</v>
      </c>
      <c r="F478" s="26">
        <f>IF(AR478-INDEX($BE478:$BL478,1,$J$26)&lt;0.5,0,AR478-INDEX($BE478:$BL478,1,$J$26))</f>
        <v>0</v>
      </c>
      <c r="G478" s="26">
        <f>IF(AS478-INDEX($BE478:$BL478,1,$J$27)&lt;0.5,0,AS478-INDEX($BE478:$BL478,1,$J$27))</f>
        <v>0</v>
      </c>
      <c r="H478" s="26">
        <f>IF(AT478-INDEX($BE478:$BL478,1,$J$28)&lt;0.5,0,AT478-INDEX($BE478:$BL478,1,$J$28))</f>
        <v>0</v>
      </c>
      <c r="I478" s="26">
        <f>IF(AU478-INDEX($BE478:$BL478,1,$J$29)&lt;0.5,0,AU478-INDEX($BE478:$BL478,1,$J$29))</f>
        <v>0</v>
      </c>
      <c r="J478" s="13">
        <f>SUM(B478:I478)</f>
        <v>0</v>
      </c>
      <c r="K478" s="26">
        <f>SUM(O478:V478)</f>
        <v>0</v>
      </c>
      <c r="L478" s="26">
        <f>SUM(W478:AD478)+SUM(BE478:BL478)</f>
        <v>0</v>
      </c>
      <c r="M478" s="26">
        <f>J477</f>
        <v>0</v>
      </c>
      <c r="N478" s="27">
        <f>IF(M478&gt;0,1,0)</f>
        <v>0</v>
      </c>
      <c r="O478" s="26">
        <f>B477*$B$12/1200</f>
        <v>0</v>
      </c>
      <c r="P478" s="26">
        <f>C477*$C$12/1200</f>
        <v>0</v>
      </c>
      <c r="Q478" s="26">
        <f>D477*$D$12/1200</f>
        <v>0</v>
      </c>
      <c r="R478" s="26">
        <f>E477*$E$12/1200</f>
        <v>0</v>
      </c>
      <c r="S478" s="26">
        <f>F477*$F$12/1200</f>
        <v>0</v>
      </c>
      <c r="T478" s="26">
        <f>G477*$G$12/1200</f>
        <v>0</v>
      </c>
      <c r="U478" s="26">
        <f>H477*$H$12/1200</f>
        <v>0</v>
      </c>
      <c r="V478" s="26">
        <f>I477*$I$12/1200</f>
        <v>0</v>
      </c>
      <c r="W478" s="26">
        <f>IF(B477&gt;0,MIN($B$13,B477+O478,AE478),0)</f>
        <v>0</v>
      </c>
      <c r="X478" s="26">
        <f>IF(C477&gt;0,MIN($C$13,C477+P478,AF478),0)</f>
        <v>0</v>
      </c>
      <c r="Y478" s="26">
        <f>IF(D477&gt;0,MIN($D$13,D477+Q478,AG478),0)</f>
        <v>0</v>
      </c>
      <c r="Z478" s="26">
        <f>IF(E477&gt;0,MIN($E$13,E477+R478,AH478),0)</f>
        <v>0</v>
      </c>
      <c r="AA478" s="26">
        <f>IF(F477&gt;0,MIN($F$13,F477+S478,AI478),0)</f>
        <v>0</v>
      </c>
      <c r="AB478" s="26">
        <f>IF(G477&gt;0,MIN($G$13,G477+T478,AJ478),0)</f>
        <v>0</v>
      </c>
      <c r="AC478" s="26">
        <f>IF(H477&gt;0,MIN($H$13,H477+U478,AK478),0)</f>
        <v>0</v>
      </c>
      <c r="AD478" s="26">
        <f>IF(I477&gt;0,MIN($I$13,I477+V478,AL478),0)</f>
        <v>0</v>
      </c>
      <c r="AE478" s="26">
        <f>$B$19</f>
        <v>795</v>
      </c>
      <c r="AF478" s="26">
        <f>AE478-W478</f>
        <v>795</v>
      </c>
      <c r="AG478" s="26">
        <f>AF478-X478</f>
        <v>795</v>
      </c>
      <c r="AH478" s="26">
        <f>AG478-Y478</f>
        <v>795</v>
      </c>
      <c r="AI478" s="26">
        <f>AH478-Z478</f>
        <v>795</v>
      </c>
      <c r="AJ478" s="26">
        <f>AI478-AA478</f>
        <v>795</v>
      </c>
      <c r="AK478" s="26">
        <f>AJ478-AB478</f>
        <v>795</v>
      </c>
      <c r="AL478" s="26">
        <f>AK478-AC478</f>
        <v>795</v>
      </c>
      <c r="AM478" s="26">
        <f>AL478-AD478</f>
        <v>795</v>
      </c>
      <c r="AN478" s="26">
        <f>B477+O478-W478</f>
        <v>0</v>
      </c>
      <c r="AO478" s="26">
        <f>C477+P478-X478</f>
        <v>0</v>
      </c>
      <c r="AP478" s="26">
        <f>D477+Q478-Y478</f>
        <v>0</v>
      </c>
      <c r="AQ478" s="26">
        <f>E477+R478-Z478</f>
        <v>0</v>
      </c>
      <c r="AR478" s="26">
        <f>F477+S478-AA478</f>
        <v>0</v>
      </c>
      <c r="AS478" s="26">
        <f>G477+T478-AB478</f>
        <v>0</v>
      </c>
      <c r="AT478" s="26">
        <f>H477+U478-AC478</f>
        <v>0</v>
      </c>
      <c r="AU478" s="26">
        <f>I477+V478-AD478</f>
        <v>0</v>
      </c>
      <c r="AV478" s="26">
        <f>AM478</f>
        <v>795</v>
      </c>
      <c r="AW478" s="26">
        <f>AV478-BE478</f>
        <v>795</v>
      </c>
      <c r="AX478" s="26">
        <f>AW478-BF478</f>
        <v>795</v>
      </c>
      <c r="AY478" s="26">
        <f>AX478-BG478</f>
        <v>795</v>
      </c>
      <c r="AZ478" s="26">
        <f>AY478-BH478</f>
        <v>795</v>
      </c>
      <c r="BA478" s="26">
        <f>AZ478-BI478</f>
        <v>795</v>
      </c>
      <c r="BB478" s="26">
        <f>BA478-BJ478</f>
        <v>795</v>
      </c>
      <c r="BC478" s="26">
        <f>BB478-BK478</f>
        <v>795</v>
      </c>
      <c r="BD478" s="26">
        <f>BC478-BL478</f>
        <v>795</v>
      </c>
      <c r="BE478" s="26">
        <f>IF(AV478&gt;0.005,MIN(AV478,INDEX($AN478:$AU478,1,B$32)),0)</f>
        <v>0</v>
      </c>
      <c r="BF478" s="26">
        <f>IF(AW478&gt;0.005,MIN(AW478,INDEX($AN478:$AU478,1,C$32)),0)</f>
        <v>0</v>
      </c>
      <c r="BG478" s="26">
        <f>IF(AX478&gt;0.005,MIN(AX478,INDEX($AN478:$AU478,1,D$32)),0)</f>
        <v>0</v>
      </c>
      <c r="BH478" s="26">
        <f>IF(AY478&gt;0.005,MIN(AY478,INDEX($AN478:$AU478,1,E$32)),0)</f>
        <v>0</v>
      </c>
      <c r="BI478" s="26">
        <f>IF(AZ478&gt;0.005,MIN(AZ478,INDEX($AN478:$AU478,1,F$32)),0)</f>
        <v>0</v>
      </c>
      <c r="BJ478" s="26">
        <f>IF(BA478&gt;0.005,MIN(BA478,INDEX($AN478:$AU478,1,G$32)),0)</f>
        <v>0</v>
      </c>
      <c r="BK478" s="26">
        <f>IF(BB478&gt;0.005,MIN(BB478,INDEX($AN478:$AU478,1,H$32)),0)</f>
        <v>0</v>
      </c>
      <c r="BL478" s="26">
        <f>IF(BC478&gt;0.005,MIN(BC478,INDEX($AN478:$AU478,1,I$32)),0)</f>
        <v>0</v>
      </c>
      <c r="BM478" s="27">
        <f>IF(M478-J478&gt;0.005,1,0)</f>
        <v>0</v>
      </c>
    </row>
    <row r="479">
      <c r="A479" s="14" t="n">
        <v>443</v>
      </c>
      <c r="B479" s="26">
        <f>IF(AN479-INDEX($BE479:$BL479,1,$J$22)&lt;0.5,0,AN479-INDEX($BE479:$BL479,1,$J$22))</f>
        <v>0</v>
      </c>
      <c r="C479" s="26">
        <f>IF(AO479-INDEX($BE479:$BL479,1,$J$23)&lt;0.5,0,AO479-INDEX($BE479:$BL479,1,$J$23))</f>
        <v>0</v>
      </c>
      <c r="D479" s="26">
        <f>IF(AP479-INDEX($BE479:$BL479,1,$J$24)&lt;0.5,0,AP479-INDEX($BE479:$BL479,1,$J$24))</f>
        <v>0</v>
      </c>
      <c r="E479" s="26">
        <f>IF(AQ479-INDEX($BE479:$BL479,1,$J$25)&lt;0.5,0,AQ479-INDEX($BE479:$BL479,1,$J$25))</f>
        <v>0</v>
      </c>
      <c r="F479" s="26">
        <f>IF(AR479-INDEX($BE479:$BL479,1,$J$26)&lt;0.5,0,AR479-INDEX($BE479:$BL479,1,$J$26))</f>
        <v>0</v>
      </c>
      <c r="G479" s="26">
        <f>IF(AS479-INDEX($BE479:$BL479,1,$J$27)&lt;0.5,0,AS479-INDEX($BE479:$BL479,1,$J$27))</f>
        <v>0</v>
      </c>
      <c r="H479" s="26">
        <f>IF(AT479-INDEX($BE479:$BL479,1,$J$28)&lt;0.5,0,AT479-INDEX($BE479:$BL479,1,$J$28))</f>
        <v>0</v>
      </c>
      <c r="I479" s="26">
        <f>IF(AU479-INDEX($BE479:$BL479,1,$J$29)&lt;0.5,0,AU479-INDEX($BE479:$BL479,1,$J$29))</f>
        <v>0</v>
      </c>
      <c r="J479" s="13">
        <f>SUM(B479:I479)</f>
        <v>0</v>
      </c>
      <c r="K479" s="26">
        <f>SUM(O479:V479)</f>
        <v>0</v>
      </c>
      <c r="L479" s="26">
        <f>SUM(W479:AD479)+SUM(BE479:BL479)</f>
        <v>0</v>
      </c>
      <c r="M479" s="26">
        <f>J478</f>
        <v>0</v>
      </c>
      <c r="N479" s="27">
        <f>IF(M479&gt;0,1,0)</f>
        <v>0</v>
      </c>
      <c r="O479" s="26">
        <f>B478*$B$12/1200</f>
        <v>0</v>
      </c>
      <c r="P479" s="26">
        <f>C478*$C$12/1200</f>
        <v>0</v>
      </c>
      <c r="Q479" s="26">
        <f>D478*$D$12/1200</f>
        <v>0</v>
      </c>
      <c r="R479" s="26">
        <f>E478*$E$12/1200</f>
        <v>0</v>
      </c>
      <c r="S479" s="26">
        <f>F478*$F$12/1200</f>
        <v>0</v>
      </c>
      <c r="T479" s="26">
        <f>G478*$G$12/1200</f>
        <v>0</v>
      </c>
      <c r="U479" s="26">
        <f>H478*$H$12/1200</f>
        <v>0</v>
      </c>
      <c r="V479" s="26">
        <f>I478*$I$12/1200</f>
        <v>0</v>
      </c>
      <c r="W479" s="26">
        <f>IF(B478&gt;0,MIN($B$13,B478+O479,AE479),0)</f>
        <v>0</v>
      </c>
      <c r="X479" s="26">
        <f>IF(C478&gt;0,MIN($C$13,C478+P479,AF479),0)</f>
        <v>0</v>
      </c>
      <c r="Y479" s="26">
        <f>IF(D478&gt;0,MIN($D$13,D478+Q479,AG479),0)</f>
        <v>0</v>
      </c>
      <c r="Z479" s="26">
        <f>IF(E478&gt;0,MIN($E$13,E478+R479,AH479),0)</f>
        <v>0</v>
      </c>
      <c r="AA479" s="26">
        <f>IF(F478&gt;0,MIN($F$13,F478+S479,AI479),0)</f>
        <v>0</v>
      </c>
      <c r="AB479" s="26">
        <f>IF(G478&gt;0,MIN($G$13,G478+T479,AJ479),0)</f>
        <v>0</v>
      </c>
      <c r="AC479" s="26">
        <f>IF(H478&gt;0,MIN($H$13,H478+U479,AK479),0)</f>
        <v>0</v>
      </c>
      <c r="AD479" s="26">
        <f>IF(I478&gt;0,MIN($I$13,I478+V479,AL479),0)</f>
        <v>0</v>
      </c>
      <c r="AE479" s="26">
        <f>$B$19</f>
        <v>795</v>
      </c>
      <c r="AF479" s="26">
        <f>AE479-W479</f>
        <v>795</v>
      </c>
      <c r="AG479" s="26">
        <f>AF479-X479</f>
        <v>795</v>
      </c>
      <c r="AH479" s="26">
        <f>AG479-Y479</f>
        <v>795</v>
      </c>
      <c r="AI479" s="26">
        <f>AH479-Z479</f>
        <v>795</v>
      </c>
      <c r="AJ479" s="26">
        <f>AI479-AA479</f>
        <v>795</v>
      </c>
      <c r="AK479" s="26">
        <f>AJ479-AB479</f>
        <v>795</v>
      </c>
      <c r="AL479" s="26">
        <f>AK479-AC479</f>
        <v>795</v>
      </c>
      <c r="AM479" s="26">
        <f>AL479-AD479</f>
        <v>795</v>
      </c>
      <c r="AN479" s="26">
        <f>B478+O479-W479</f>
        <v>0</v>
      </c>
      <c r="AO479" s="26">
        <f>C478+P479-X479</f>
        <v>0</v>
      </c>
      <c r="AP479" s="26">
        <f>D478+Q479-Y479</f>
        <v>0</v>
      </c>
      <c r="AQ479" s="26">
        <f>E478+R479-Z479</f>
        <v>0</v>
      </c>
      <c r="AR479" s="26">
        <f>F478+S479-AA479</f>
        <v>0</v>
      </c>
      <c r="AS479" s="26">
        <f>G478+T479-AB479</f>
        <v>0</v>
      </c>
      <c r="AT479" s="26">
        <f>H478+U479-AC479</f>
        <v>0</v>
      </c>
      <c r="AU479" s="26">
        <f>I478+V479-AD479</f>
        <v>0</v>
      </c>
      <c r="AV479" s="26">
        <f>AM479</f>
        <v>795</v>
      </c>
      <c r="AW479" s="26">
        <f>AV479-BE479</f>
        <v>795</v>
      </c>
      <c r="AX479" s="26">
        <f>AW479-BF479</f>
        <v>795</v>
      </c>
      <c r="AY479" s="26">
        <f>AX479-BG479</f>
        <v>795</v>
      </c>
      <c r="AZ479" s="26">
        <f>AY479-BH479</f>
        <v>795</v>
      </c>
      <c r="BA479" s="26">
        <f>AZ479-BI479</f>
        <v>795</v>
      </c>
      <c r="BB479" s="26">
        <f>BA479-BJ479</f>
        <v>795</v>
      </c>
      <c r="BC479" s="26">
        <f>BB479-BK479</f>
        <v>795</v>
      </c>
      <c r="BD479" s="26">
        <f>BC479-BL479</f>
        <v>795</v>
      </c>
      <c r="BE479" s="26">
        <f>IF(AV479&gt;0.005,MIN(AV479,INDEX($AN479:$AU479,1,B$32)),0)</f>
        <v>0</v>
      </c>
      <c r="BF479" s="26">
        <f>IF(AW479&gt;0.005,MIN(AW479,INDEX($AN479:$AU479,1,C$32)),0)</f>
        <v>0</v>
      </c>
      <c r="BG479" s="26">
        <f>IF(AX479&gt;0.005,MIN(AX479,INDEX($AN479:$AU479,1,D$32)),0)</f>
        <v>0</v>
      </c>
      <c r="BH479" s="26">
        <f>IF(AY479&gt;0.005,MIN(AY479,INDEX($AN479:$AU479,1,E$32)),0)</f>
        <v>0</v>
      </c>
      <c r="BI479" s="26">
        <f>IF(AZ479&gt;0.005,MIN(AZ479,INDEX($AN479:$AU479,1,F$32)),0)</f>
        <v>0</v>
      </c>
      <c r="BJ479" s="26">
        <f>IF(BA479&gt;0.005,MIN(BA479,INDEX($AN479:$AU479,1,G$32)),0)</f>
        <v>0</v>
      </c>
      <c r="BK479" s="26">
        <f>IF(BB479&gt;0.005,MIN(BB479,INDEX($AN479:$AU479,1,H$32)),0)</f>
        <v>0</v>
      </c>
      <c r="BL479" s="26">
        <f>IF(BC479&gt;0.005,MIN(BC479,INDEX($AN479:$AU479,1,I$32)),0)</f>
        <v>0</v>
      </c>
      <c r="BM479" s="27">
        <f>IF(M479-J479&gt;0.005,1,0)</f>
        <v>0</v>
      </c>
    </row>
    <row r="480">
      <c r="A480" s="14" t="n">
        <v>444</v>
      </c>
      <c r="B480" s="26">
        <f>IF(AN480-INDEX($BE480:$BL480,1,$J$22)&lt;0.5,0,AN480-INDEX($BE480:$BL480,1,$J$22))</f>
        <v>0</v>
      </c>
      <c r="C480" s="26">
        <f>IF(AO480-INDEX($BE480:$BL480,1,$J$23)&lt;0.5,0,AO480-INDEX($BE480:$BL480,1,$J$23))</f>
        <v>0</v>
      </c>
      <c r="D480" s="26">
        <f>IF(AP480-INDEX($BE480:$BL480,1,$J$24)&lt;0.5,0,AP480-INDEX($BE480:$BL480,1,$J$24))</f>
        <v>0</v>
      </c>
      <c r="E480" s="26">
        <f>IF(AQ480-INDEX($BE480:$BL480,1,$J$25)&lt;0.5,0,AQ480-INDEX($BE480:$BL480,1,$J$25))</f>
        <v>0</v>
      </c>
      <c r="F480" s="26">
        <f>IF(AR480-INDEX($BE480:$BL480,1,$J$26)&lt;0.5,0,AR480-INDEX($BE480:$BL480,1,$J$26))</f>
        <v>0</v>
      </c>
      <c r="G480" s="26">
        <f>IF(AS480-INDEX($BE480:$BL480,1,$J$27)&lt;0.5,0,AS480-INDEX($BE480:$BL480,1,$J$27))</f>
        <v>0</v>
      </c>
      <c r="H480" s="26">
        <f>IF(AT480-INDEX($BE480:$BL480,1,$J$28)&lt;0.5,0,AT480-INDEX($BE480:$BL480,1,$J$28))</f>
        <v>0</v>
      </c>
      <c r="I480" s="26">
        <f>IF(AU480-INDEX($BE480:$BL480,1,$J$29)&lt;0.5,0,AU480-INDEX($BE480:$BL480,1,$J$29))</f>
        <v>0</v>
      </c>
      <c r="J480" s="13">
        <f>SUM(B480:I480)</f>
        <v>0</v>
      </c>
      <c r="K480" s="26">
        <f>SUM(O480:V480)</f>
        <v>0</v>
      </c>
      <c r="L480" s="26">
        <f>SUM(W480:AD480)+SUM(BE480:BL480)</f>
        <v>0</v>
      </c>
      <c r="M480" s="26">
        <f>J479</f>
        <v>0</v>
      </c>
      <c r="N480" s="27">
        <f>IF(M480&gt;0,1,0)</f>
        <v>0</v>
      </c>
      <c r="O480" s="26">
        <f>B479*$B$12/1200</f>
        <v>0</v>
      </c>
      <c r="P480" s="26">
        <f>C479*$C$12/1200</f>
        <v>0</v>
      </c>
      <c r="Q480" s="26">
        <f>D479*$D$12/1200</f>
        <v>0</v>
      </c>
      <c r="R480" s="26">
        <f>E479*$E$12/1200</f>
        <v>0</v>
      </c>
      <c r="S480" s="26">
        <f>F479*$F$12/1200</f>
        <v>0</v>
      </c>
      <c r="T480" s="26">
        <f>G479*$G$12/1200</f>
        <v>0</v>
      </c>
      <c r="U480" s="26">
        <f>H479*$H$12/1200</f>
        <v>0</v>
      </c>
      <c r="V480" s="26">
        <f>I479*$I$12/1200</f>
        <v>0</v>
      </c>
      <c r="W480" s="26">
        <f>IF(B479&gt;0,MIN($B$13,B479+O480,AE480),0)</f>
        <v>0</v>
      </c>
      <c r="X480" s="26">
        <f>IF(C479&gt;0,MIN($C$13,C479+P480,AF480),0)</f>
        <v>0</v>
      </c>
      <c r="Y480" s="26">
        <f>IF(D479&gt;0,MIN($D$13,D479+Q480,AG480),0)</f>
        <v>0</v>
      </c>
      <c r="Z480" s="26">
        <f>IF(E479&gt;0,MIN($E$13,E479+R480,AH480),0)</f>
        <v>0</v>
      </c>
      <c r="AA480" s="26">
        <f>IF(F479&gt;0,MIN($F$13,F479+S480,AI480),0)</f>
        <v>0</v>
      </c>
      <c r="AB480" s="26">
        <f>IF(G479&gt;0,MIN($G$13,G479+T480,AJ480),0)</f>
        <v>0</v>
      </c>
      <c r="AC480" s="26">
        <f>IF(H479&gt;0,MIN($H$13,H479+U480,AK480),0)</f>
        <v>0</v>
      </c>
      <c r="AD480" s="26">
        <f>IF(I479&gt;0,MIN($I$13,I479+V480,AL480),0)</f>
        <v>0</v>
      </c>
      <c r="AE480" s="26">
        <f>$B$19</f>
        <v>795</v>
      </c>
      <c r="AF480" s="26">
        <f>AE480-W480</f>
        <v>795</v>
      </c>
      <c r="AG480" s="26">
        <f>AF480-X480</f>
        <v>795</v>
      </c>
      <c r="AH480" s="26">
        <f>AG480-Y480</f>
        <v>795</v>
      </c>
      <c r="AI480" s="26">
        <f>AH480-Z480</f>
        <v>795</v>
      </c>
      <c r="AJ480" s="26">
        <f>AI480-AA480</f>
        <v>795</v>
      </c>
      <c r="AK480" s="26">
        <f>AJ480-AB480</f>
        <v>795</v>
      </c>
      <c r="AL480" s="26">
        <f>AK480-AC480</f>
        <v>795</v>
      </c>
      <c r="AM480" s="26">
        <f>AL480-AD480</f>
        <v>795</v>
      </c>
      <c r="AN480" s="26">
        <f>B479+O480-W480</f>
        <v>0</v>
      </c>
      <c r="AO480" s="26">
        <f>C479+P480-X480</f>
        <v>0</v>
      </c>
      <c r="AP480" s="26">
        <f>D479+Q480-Y480</f>
        <v>0</v>
      </c>
      <c r="AQ480" s="26">
        <f>E479+R480-Z480</f>
        <v>0</v>
      </c>
      <c r="AR480" s="26">
        <f>F479+S480-AA480</f>
        <v>0</v>
      </c>
      <c r="AS480" s="26">
        <f>G479+T480-AB480</f>
        <v>0</v>
      </c>
      <c r="AT480" s="26">
        <f>H479+U480-AC480</f>
        <v>0</v>
      </c>
      <c r="AU480" s="26">
        <f>I479+V480-AD480</f>
        <v>0</v>
      </c>
      <c r="AV480" s="26">
        <f>AM480</f>
        <v>795</v>
      </c>
      <c r="AW480" s="26">
        <f>AV480-BE480</f>
        <v>795</v>
      </c>
      <c r="AX480" s="26">
        <f>AW480-BF480</f>
        <v>795</v>
      </c>
      <c r="AY480" s="26">
        <f>AX480-BG480</f>
        <v>795</v>
      </c>
      <c r="AZ480" s="26">
        <f>AY480-BH480</f>
        <v>795</v>
      </c>
      <c r="BA480" s="26">
        <f>AZ480-BI480</f>
        <v>795</v>
      </c>
      <c r="BB480" s="26">
        <f>BA480-BJ480</f>
        <v>795</v>
      </c>
      <c r="BC480" s="26">
        <f>BB480-BK480</f>
        <v>795</v>
      </c>
      <c r="BD480" s="26">
        <f>BC480-BL480</f>
        <v>795</v>
      </c>
      <c r="BE480" s="26">
        <f>IF(AV480&gt;0.005,MIN(AV480,INDEX($AN480:$AU480,1,B$32)),0)</f>
        <v>0</v>
      </c>
      <c r="BF480" s="26">
        <f>IF(AW480&gt;0.005,MIN(AW480,INDEX($AN480:$AU480,1,C$32)),0)</f>
        <v>0</v>
      </c>
      <c r="BG480" s="26">
        <f>IF(AX480&gt;0.005,MIN(AX480,INDEX($AN480:$AU480,1,D$32)),0)</f>
        <v>0</v>
      </c>
      <c r="BH480" s="26">
        <f>IF(AY480&gt;0.005,MIN(AY480,INDEX($AN480:$AU480,1,E$32)),0)</f>
        <v>0</v>
      </c>
      <c r="BI480" s="26">
        <f>IF(AZ480&gt;0.005,MIN(AZ480,INDEX($AN480:$AU480,1,F$32)),0)</f>
        <v>0</v>
      </c>
      <c r="BJ480" s="26">
        <f>IF(BA480&gt;0.005,MIN(BA480,INDEX($AN480:$AU480,1,G$32)),0)</f>
        <v>0</v>
      </c>
      <c r="BK480" s="26">
        <f>IF(BB480&gt;0.005,MIN(BB480,INDEX($AN480:$AU480,1,H$32)),0)</f>
        <v>0</v>
      </c>
      <c r="BL480" s="26">
        <f>IF(BC480&gt;0.005,MIN(BC480,INDEX($AN480:$AU480,1,I$32)),0)</f>
        <v>0</v>
      </c>
      <c r="BM480" s="27">
        <f>IF(M480-J480&gt;0.005,1,0)</f>
        <v>0</v>
      </c>
    </row>
    <row r="481">
      <c r="A481" s="14" t="n">
        <v>445</v>
      </c>
      <c r="B481" s="26">
        <f>IF(AN481-INDEX($BE481:$BL481,1,$J$22)&lt;0.5,0,AN481-INDEX($BE481:$BL481,1,$J$22))</f>
        <v>0</v>
      </c>
      <c r="C481" s="26">
        <f>IF(AO481-INDEX($BE481:$BL481,1,$J$23)&lt;0.5,0,AO481-INDEX($BE481:$BL481,1,$J$23))</f>
        <v>0</v>
      </c>
      <c r="D481" s="26">
        <f>IF(AP481-INDEX($BE481:$BL481,1,$J$24)&lt;0.5,0,AP481-INDEX($BE481:$BL481,1,$J$24))</f>
        <v>0</v>
      </c>
      <c r="E481" s="26">
        <f>IF(AQ481-INDEX($BE481:$BL481,1,$J$25)&lt;0.5,0,AQ481-INDEX($BE481:$BL481,1,$J$25))</f>
        <v>0</v>
      </c>
      <c r="F481" s="26">
        <f>IF(AR481-INDEX($BE481:$BL481,1,$J$26)&lt;0.5,0,AR481-INDEX($BE481:$BL481,1,$J$26))</f>
        <v>0</v>
      </c>
      <c r="G481" s="26">
        <f>IF(AS481-INDEX($BE481:$BL481,1,$J$27)&lt;0.5,0,AS481-INDEX($BE481:$BL481,1,$J$27))</f>
        <v>0</v>
      </c>
      <c r="H481" s="26">
        <f>IF(AT481-INDEX($BE481:$BL481,1,$J$28)&lt;0.5,0,AT481-INDEX($BE481:$BL481,1,$J$28))</f>
        <v>0</v>
      </c>
      <c r="I481" s="26">
        <f>IF(AU481-INDEX($BE481:$BL481,1,$J$29)&lt;0.5,0,AU481-INDEX($BE481:$BL481,1,$J$29))</f>
        <v>0</v>
      </c>
      <c r="J481" s="13">
        <f>SUM(B481:I481)</f>
        <v>0</v>
      </c>
      <c r="K481" s="26">
        <f>SUM(O481:V481)</f>
        <v>0</v>
      </c>
      <c r="L481" s="26">
        <f>SUM(W481:AD481)+SUM(BE481:BL481)</f>
        <v>0</v>
      </c>
      <c r="M481" s="26">
        <f>J480</f>
        <v>0</v>
      </c>
      <c r="N481" s="27">
        <f>IF(M481&gt;0,1,0)</f>
        <v>0</v>
      </c>
      <c r="O481" s="26">
        <f>B480*$B$12/1200</f>
        <v>0</v>
      </c>
      <c r="P481" s="26">
        <f>C480*$C$12/1200</f>
        <v>0</v>
      </c>
      <c r="Q481" s="26">
        <f>D480*$D$12/1200</f>
        <v>0</v>
      </c>
      <c r="R481" s="26">
        <f>E480*$E$12/1200</f>
        <v>0</v>
      </c>
      <c r="S481" s="26">
        <f>F480*$F$12/1200</f>
        <v>0</v>
      </c>
      <c r="T481" s="26">
        <f>G480*$G$12/1200</f>
        <v>0</v>
      </c>
      <c r="U481" s="26">
        <f>H480*$H$12/1200</f>
        <v>0</v>
      </c>
      <c r="V481" s="26">
        <f>I480*$I$12/1200</f>
        <v>0</v>
      </c>
      <c r="W481" s="26">
        <f>IF(B480&gt;0,MIN($B$13,B480+O481,AE481),0)</f>
        <v>0</v>
      </c>
      <c r="X481" s="26">
        <f>IF(C480&gt;0,MIN($C$13,C480+P481,AF481),0)</f>
        <v>0</v>
      </c>
      <c r="Y481" s="26">
        <f>IF(D480&gt;0,MIN($D$13,D480+Q481,AG481),0)</f>
        <v>0</v>
      </c>
      <c r="Z481" s="26">
        <f>IF(E480&gt;0,MIN($E$13,E480+R481,AH481),0)</f>
        <v>0</v>
      </c>
      <c r="AA481" s="26">
        <f>IF(F480&gt;0,MIN($F$13,F480+S481,AI481),0)</f>
        <v>0</v>
      </c>
      <c r="AB481" s="26">
        <f>IF(G480&gt;0,MIN($G$13,G480+T481,AJ481),0)</f>
        <v>0</v>
      </c>
      <c r="AC481" s="26">
        <f>IF(H480&gt;0,MIN($H$13,H480+U481,AK481),0)</f>
        <v>0</v>
      </c>
      <c r="AD481" s="26">
        <f>IF(I480&gt;0,MIN($I$13,I480+V481,AL481),0)</f>
        <v>0</v>
      </c>
      <c r="AE481" s="26">
        <f>$B$19</f>
        <v>795</v>
      </c>
      <c r="AF481" s="26">
        <f>AE481-W481</f>
        <v>795</v>
      </c>
      <c r="AG481" s="26">
        <f>AF481-X481</f>
        <v>795</v>
      </c>
      <c r="AH481" s="26">
        <f>AG481-Y481</f>
        <v>795</v>
      </c>
      <c r="AI481" s="26">
        <f>AH481-Z481</f>
        <v>795</v>
      </c>
      <c r="AJ481" s="26">
        <f>AI481-AA481</f>
        <v>795</v>
      </c>
      <c r="AK481" s="26">
        <f>AJ481-AB481</f>
        <v>795</v>
      </c>
      <c r="AL481" s="26">
        <f>AK481-AC481</f>
        <v>795</v>
      </c>
      <c r="AM481" s="26">
        <f>AL481-AD481</f>
        <v>795</v>
      </c>
      <c r="AN481" s="26">
        <f>B480+O481-W481</f>
        <v>0</v>
      </c>
      <c r="AO481" s="26">
        <f>C480+P481-X481</f>
        <v>0</v>
      </c>
      <c r="AP481" s="26">
        <f>D480+Q481-Y481</f>
        <v>0</v>
      </c>
      <c r="AQ481" s="26">
        <f>E480+R481-Z481</f>
        <v>0</v>
      </c>
      <c r="AR481" s="26">
        <f>F480+S481-AA481</f>
        <v>0</v>
      </c>
      <c r="AS481" s="26">
        <f>G480+T481-AB481</f>
        <v>0</v>
      </c>
      <c r="AT481" s="26">
        <f>H480+U481-AC481</f>
        <v>0</v>
      </c>
      <c r="AU481" s="26">
        <f>I480+V481-AD481</f>
        <v>0</v>
      </c>
      <c r="AV481" s="26">
        <f>AM481</f>
        <v>795</v>
      </c>
      <c r="AW481" s="26">
        <f>AV481-BE481</f>
        <v>795</v>
      </c>
      <c r="AX481" s="26">
        <f>AW481-BF481</f>
        <v>795</v>
      </c>
      <c r="AY481" s="26">
        <f>AX481-BG481</f>
        <v>795</v>
      </c>
      <c r="AZ481" s="26">
        <f>AY481-BH481</f>
        <v>795</v>
      </c>
      <c r="BA481" s="26">
        <f>AZ481-BI481</f>
        <v>795</v>
      </c>
      <c r="BB481" s="26">
        <f>BA481-BJ481</f>
        <v>795</v>
      </c>
      <c r="BC481" s="26">
        <f>BB481-BK481</f>
        <v>795</v>
      </c>
      <c r="BD481" s="26">
        <f>BC481-BL481</f>
        <v>795</v>
      </c>
      <c r="BE481" s="26">
        <f>IF(AV481&gt;0.005,MIN(AV481,INDEX($AN481:$AU481,1,B$32)),0)</f>
        <v>0</v>
      </c>
      <c r="BF481" s="26">
        <f>IF(AW481&gt;0.005,MIN(AW481,INDEX($AN481:$AU481,1,C$32)),0)</f>
        <v>0</v>
      </c>
      <c r="BG481" s="26">
        <f>IF(AX481&gt;0.005,MIN(AX481,INDEX($AN481:$AU481,1,D$32)),0)</f>
        <v>0</v>
      </c>
      <c r="BH481" s="26">
        <f>IF(AY481&gt;0.005,MIN(AY481,INDEX($AN481:$AU481,1,E$32)),0)</f>
        <v>0</v>
      </c>
      <c r="BI481" s="26">
        <f>IF(AZ481&gt;0.005,MIN(AZ481,INDEX($AN481:$AU481,1,F$32)),0)</f>
        <v>0</v>
      </c>
      <c r="BJ481" s="26">
        <f>IF(BA481&gt;0.005,MIN(BA481,INDEX($AN481:$AU481,1,G$32)),0)</f>
        <v>0</v>
      </c>
      <c r="BK481" s="26">
        <f>IF(BB481&gt;0.005,MIN(BB481,INDEX($AN481:$AU481,1,H$32)),0)</f>
        <v>0</v>
      </c>
      <c r="BL481" s="26">
        <f>IF(BC481&gt;0.005,MIN(BC481,INDEX($AN481:$AU481,1,I$32)),0)</f>
        <v>0</v>
      </c>
      <c r="BM481" s="27">
        <f>IF(M481-J481&gt;0.005,1,0)</f>
        <v>0</v>
      </c>
    </row>
    <row r="482">
      <c r="A482" s="14" t="n">
        <v>446</v>
      </c>
      <c r="B482" s="26">
        <f>IF(AN482-INDEX($BE482:$BL482,1,$J$22)&lt;0.5,0,AN482-INDEX($BE482:$BL482,1,$J$22))</f>
        <v>0</v>
      </c>
      <c r="C482" s="26">
        <f>IF(AO482-INDEX($BE482:$BL482,1,$J$23)&lt;0.5,0,AO482-INDEX($BE482:$BL482,1,$J$23))</f>
        <v>0</v>
      </c>
      <c r="D482" s="26">
        <f>IF(AP482-INDEX($BE482:$BL482,1,$J$24)&lt;0.5,0,AP482-INDEX($BE482:$BL482,1,$J$24))</f>
        <v>0</v>
      </c>
      <c r="E482" s="26">
        <f>IF(AQ482-INDEX($BE482:$BL482,1,$J$25)&lt;0.5,0,AQ482-INDEX($BE482:$BL482,1,$J$25))</f>
        <v>0</v>
      </c>
      <c r="F482" s="26">
        <f>IF(AR482-INDEX($BE482:$BL482,1,$J$26)&lt;0.5,0,AR482-INDEX($BE482:$BL482,1,$J$26))</f>
        <v>0</v>
      </c>
      <c r="G482" s="26">
        <f>IF(AS482-INDEX($BE482:$BL482,1,$J$27)&lt;0.5,0,AS482-INDEX($BE482:$BL482,1,$J$27))</f>
        <v>0</v>
      </c>
      <c r="H482" s="26">
        <f>IF(AT482-INDEX($BE482:$BL482,1,$J$28)&lt;0.5,0,AT482-INDEX($BE482:$BL482,1,$J$28))</f>
        <v>0</v>
      </c>
      <c r="I482" s="26">
        <f>IF(AU482-INDEX($BE482:$BL482,1,$J$29)&lt;0.5,0,AU482-INDEX($BE482:$BL482,1,$J$29))</f>
        <v>0</v>
      </c>
      <c r="J482" s="13">
        <f>SUM(B482:I482)</f>
        <v>0</v>
      </c>
      <c r="K482" s="26">
        <f>SUM(O482:V482)</f>
        <v>0</v>
      </c>
      <c r="L482" s="26">
        <f>SUM(W482:AD482)+SUM(BE482:BL482)</f>
        <v>0</v>
      </c>
      <c r="M482" s="26">
        <f>J481</f>
        <v>0</v>
      </c>
      <c r="N482" s="27">
        <f>IF(M482&gt;0,1,0)</f>
        <v>0</v>
      </c>
      <c r="O482" s="26">
        <f>B481*$B$12/1200</f>
        <v>0</v>
      </c>
      <c r="P482" s="26">
        <f>C481*$C$12/1200</f>
        <v>0</v>
      </c>
      <c r="Q482" s="26">
        <f>D481*$D$12/1200</f>
        <v>0</v>
      </c>
      <c r="R482" s="26">
        <f>E481*$E$12/1200</f>
        <v>0</v>
      </c>
      <c r="S482" s="26">
        <f>F481*$F$12/1200</f>
        <v>0</v>
      </c>
      <c r="T482" s="26">
        <f>G481*$G$12/1200</f>
        <v>0</v>
      </c>
      <c r="U482" s="26">
        <f>H481*$H$12/1200</f>
        <v>0</v>
      </c>
      <c r="V482" s="26">
        <f>I481*$I$12/1200</f>
        <v>0</v>
      </c>
      <c r="W482" s="26">
        <f>IF(B481&gt;0,MIN($B$13,B481+O482,AE482),0)</f>
        <v>0</v>
      </c>
      <c r="X482" s="26">
        <f>IF(C481&gt;0,MIN($C$13,C481+P482,AF482),0)</f>
        <v>0</v>
      </c>
      <c r="Y482" s="26">
        <f>IF(D481&gt;0,MIN($D$13,D481+Q482,AG482),0)</f>
        <v>0</v>
      </c>
      <c r="Z482" s="26">
        <f>IF(E481&gt;0,MIN($E$13,E481+R482,AH482),0)</f>
        <v>0</v>
      </c>
      <c r="AA482" s="26">
        <f>IF(F481&gt;0,MIN($F$13,F481+S482,AI482),0)</f>
        <v>0</v>
      </c>
      <c r="AB482" s="26">
        <f>IF(G481&gt;0,MIN($G$13,G481+T482,AJ482),0)</f>
        <v>0</v>
      </c>
      <c r="AC482" s="26">
        <f>IF(H481&gt;0,MIN($H$13,H481+U482,AK482),0)</f>
        <v>0</v>
      </c>
      <c r="AD482" s="26">
        <f>IF(I481&gt;0,MIN($I$13,I481+V482,AL482),0)</f>
        <v>0</v>
      </c>
      <c r="AE482" s="26">
        <f>$B$19</f>
        <v>795</v>
      </c>
      <c r="AF482" s="26">
        <f>AE482-W482</f>
        <v>795</v>
      </c>
      <c r="AG482" s="26">
        <f>AF482-X482</f>
        <v>795</v>
      </c>
      <c r="AH482" s="26">
        <f>AG482-Y482</f>
        <v>795</v>
      </c>
      <c r="AI482" s="26">
        <f>AH482-Z482</f>
        <v>795</v>
      </c>
      <c r="AJ482" s="26">
        <f>AI482-AA482</f>
        <v>795</v>
      </c>
      <c r="AK482" s="26">
        <f>AJ482-AB482</f>
        <v>795</v>
      </c>
      <c r="AL482" s="26">
        <f>AK482-AC482</f>
        <v>795</v>
      </c>
      <c r="AM482" s="26">
        <f>AL482-AD482</f>
        <v>795</v>
      </c>
      <c r="AN482" s="26">
        <f>B481+O482-W482</f>
        <v>0</v>
      </c>
      <c r="AO482" s="26">
        <f>C481+P482-X482</f>
        <v>0</v>
      </c>
      <c r="AP482" s="26">
        <f>D481+Q482-Y482</f>
        <v>0</v>
      </c>
      <c r="AQ482" s="26">
        <f>E481+R482-Z482</f>
        <v>0</v>
      </c>
      <c r="AR482" s="26">
        <f>F481+S482-AA482</f>
        <v>0</v>
      </c>
      <c r="AS482" s="26">
        <f>G481+T482-AB482</f>
        <v>0</v>
      </c>
      <c r="AT482" s="26">
        <f>H481+U482-AC482</f>
        <v>0</v>
      </c>
      <c r="AU482" s="26">
        <f>I481+V482-AD482</f>
        <v>0</v>
      </c>
      <c r="AV482" s="26">
        <f>AM482</f>
        <v>795</v>
      </c>
      <c r="AW482" s="26">
        <f>AV482-BE482</f>
        <v>795</v>
      </c>
      <c r="AX482" s="26">
        <f>AW482-BF482</f>
        <v>795</v>
      </c>
      <c r="AY482" s="26">
        <f>AX482-BG482</f>
        <v>795</v>
      </c>
      <c r="AZ482" s="26">
        <f>AY482-BH482</f>
        <v>795</v>
      </c>
      <c r="BA482" s="26">
        <f>AZ482-BI482</f>
        <v>795</v>
      </c>
      <c r="BB482" s="26">
        <f>BA482-BJ482</f>
        <v>795</v>
      </c>
      <c r="BC482" s="26">
        <f>BB482-BK482</f>
        <v>795</v>
      </c>
      <c r="BD482" s="26">
        <f>BC482-BL482</f>
        <v>795</v>
      </c>
      <c r="BE482" s="26">
        <f>IF(AV482&gt;0.005,MIN(AV482,INDEX($AN482:$AU482,1,B$32)),0)</f>
        <v>0</v>
      </c>
      <c r="BF482" s="26">
        <f>IF(AW482&gt;0.005,MIN(AW482,INDEX($AN482:$AU482,1,C$32)),0)</f>
        <v>0</v>
      </c>
      <c r="BG482" s="26">
        <f>IF(AX482&gt;0.005,MIN(AX482,INDEX($AN482:$AU482,1,D$32)),0)</f>
        <v>0</v>
      </c>
      <c r="BH482" s="26">
        <f>IF(AY482&gt;0.005,MIN(AY482,INDEX($AN482:$AU482,1,E$32)),0)</f>
        <v>0</v>
      </c>
      <c r="BI482" s="26">
        <f>IF(AZ482&gt;0.005,MIN(AZ482,INDEX($AN482:$AU482,1,F$32)),0)</f>
        <v>0</v>
      </c>
      <c r="BJ482" s="26">
        <f>IF(BA482&gt;0.005,MIN(BA482,INDEX($AN482:$AU482,1,G$32)),0)</f>
        <v>0</v>
      </c>
      <c r="BK482" s="26">
        <f>IF(BB482&gt;0.005,MIN(BB482,INDEX($AN482:$AU482,1,H$32)),0)</f>
        <v>0</v>
      </c>
      <c r="BL482" s="26">
        <f>IF(BC482&gt;0.005,MIN(BC482,INDEX($AN482:$AU482,1,I$32)),0)</f>
        <v>0</v>
      </c>
      <c r="BM482" s="27">
        <f>IF(M482-J482&gt;0.005,1,0)</f>
        <v>0</v>
      </c>
    </row>
    <row r="483">
      <c r="A483" s="14" t="n">
        <v>447</v>
      </c>
      <c r="B483" s="26">
        <f>IF(AN483-INDEX($BE483:$BL483,1,$J$22)&lt;0.5,0,AN483-INDEX($BE483:$BL483,1,$J$22))</f>
        <v>0</v>
      </c>
      <c r="C483" s="26">
        <f>IF(AO483-INDEX($BE483:$BL483,1,$J$23)&lt;0.5,0,AO483-INDEX($BE483:$BL483,1,$J$23))</f>
        <v>0</v>
      </c>
      <c r="D483" s="26">
        <f>IF(AP483-INDEX($BE483:$BL483,1,$J$24)&lt;0.5,0,AP483-INDEX($BE483:$BL483,1,$J$24))</f>
        <v>0</v>
      </c>
      <c r="E483" s="26">
        <f>IF(AQ483-INDEX($BE483:$BL483,1,$J$25)&lt;0.5,0,AQ483-INDEX($BE483:$BL483,1,$J$25))</f>
        <v>0</v>
      </c>
      <c r="F483" s="26">
        <f>IF(AR483-INDEX($BE483:$BL483,1,$J$26)&lt;0.5,0,AR483-INDEX($BE483:$BL483,1,$J$26))</f>
        <v>0</v>
      </c>
      <c r="G483" s="26">
        <f>IF(AS483-INDEX($BE483:$BL483,1,$J$27)&lt;0.5,0,AS483-INDEX($BE483:$BL483,1,$J$27))</f>
        <v>0</v>
      </c>
      <c r="H483" s="26">
        <f>IF(AT483-INDEX($BE483:$BL483,1,$J$28)&lt;0.5,0,AT483-INDEX($BE483:$BL483,1,$J$28))</f>
        <v>0</v>
      </c>
      <c r="I483" s="26">
        <f>IF(AU483-INDEX($BE483:$BL483,1,$J$29)&lt;0.5,0,AU483-INDEX($BE483:$BL483,1,$J$29))</f>
        <v>0</v>
      </c>
      <c r="J483" s="13">
        <f>SUM(B483:I483)</f>
        <v>0</v>
      </c>
      <c r="K483" s="26">
        <f>SUM(O483:V483)</f>
        <v>0</v>
      </c>
      <c r="L483" s="26">
        <f>SUM(W483:AD483)+SUM(BE483:BL483)</f>
        <v>0</v>
      </c>
      <c r="M483" s="26">
        <f>J482</f>
        <v>0</v>
      </c>
      <c r="N483" s="27">
        <f>IF(M483&gt;0,1,0)</f>
        <v>0</v>
      </c>
      <c r="O483" s="26">
        <f>B482*$B$12/1200</f>
        <v>0</v>
      </c>
      <c r="P483" s="26">
        <f>C482*$C$12/1200</f>
        <v>0</v>
      </c>
      <c r="Q483" s="26">
        <f>D482*$D$12/1200</f>
        <v>0</v>
      </c>
      <c r="R483" s="26">
        <f>E482*$E$12/1200</f>
        <v>0</v>
      </c>
      <c r="S483" s="26">
        <f>F482*$F$12/1200</f>
        <v>0</v>
      </c>
      <c r="T483" s="26">
        <f>G482*$G$12/1200</f>
        <v>0</v>
      </c>
      <c r="U483" s="26">
        <f>H482*$H$12/1200</f>
        <v>0</v>
      </c>
      <c r="V483" s="26">
        <f>I482*$I$12/1200</f>
        <v>0</v>
      </c>
      <c r="W483" s="26">
        <f>IF(B482&gt;0,MIN($B$13,B482+O483,AE483),0)</f>
        <v>0</v>
      </c>
      <c r="X483" s="26">
        <f>IF(C482&gt;0,MIN($C$13,C482+P483,AF483),0)</f>
        <v>0</v>
      </c>
      <c r="Y483" s="26">
        <f>IF(D482&gt;0,MIN($D$13,D482+Q483,AG483),0)</f>
        <v>0</v>
      </c>
      <c r="Z483" s="26">
        <f>IF(E482&gt;0,MIN($E$13,E482+R483,AH483),0)</f>
        <v>0</v>
      </c>
      <c r="AA483" s="26">
        <f>IF(F482&gt;0,MIN($F$13,F482+S483,AI483),0)</f>
        <v>0</v>
      </c>
      <c r="AB483" s="26">
        <f>IF(G482&gt;0,MIN($G$13,G482+T483,AJ483),0)</f>
        <v>0</v>
      </c>
      <c r="AC483" s="26">
        <f>IF(H482&gt;0,MIN($H$13,H482+U483,AK483),0)</f>
        <v>0</v>
      </c>
      <c r="AD483" s="26">
        <f>IF(I482&gt;0,MIN($I$13,I482+V483,AL483),0)</f>
        <v>0</v>
      </c>
      <c r="AE483" s="26">
        <f>$B$19</f>
        <v>795</v>
      </c>
      <c r="AF483" s="26">
        <f>AE483-W483</f>
        <v>795</v>
      </c>
      <c r="AG483" s="26">
        <f>AF483-X483</f>
        <v>795</v>
      </c>
      <c r="AH483" s="26">
        <f>AG483-Y483</f>
        <v>795</v>
      </c>
      <c r="AI483" s="26">
        <f>AH483-Z483</f>
        <v>795</v>
      </c>
      <c r="AJ483" s="26">
        <f>AI483-AA483</f>
        <v>795</v>
      </c>
      <c r="AK483" s="26">
        <f>AJ483-AB483</f>
        <v>795</v>
      </c>
      <c r="AL483" s="26">
        <f>AK483-AC483</f>
        <v>795</v>
      </c>
      <c r="AM483" s="26">
        <f>AL483-AD483</f>
        <v>795</v>
      </c>
      <c r="AN483" s="26">
        <f>B482+O483-W483</f>
        <v>0</v>
      </c>
      <c r="AO483" s="26">
        <f>C482+P483-X483</f>
        <v>0</v>
      </c>
      <c r="AP483" s="26">
        <f>D482+Q483-Y483</f>
        <v>0</v>
      </c>
      <c r="AQ483" s="26">
        <f>E482+R483-Z483</f>
        <v>0</v>
      </c>
      <c r="AR483" s="26">
        <f>F482+S483-AA483</f>
        <v>0</v>
      </c>
      <c r="AS483" s="26">
        <f>G482+T483-AB483</f>
        <v>0</v>
      </c>
      <c r="AT483" s="26">
        <f>H482+U483-AC483</f>
        <v>0</v>
      </c>
      <c r="AU483" s="26">
        <f>I482+V483-AD483</f>
        <v>0</v>
      </c>
      <c r="AV483" s="26">
        <f>AM483</f>
        <v>795</v>
      </c>
      <c r="AW483" s="26">
        <f>AV483-BE483</f>
        <v>795</v>
      </c>
      <c r="AX483" s="26">
        <f>AW483-BF483</f>
        <v>795</v>
      </c>
      <c r="AY483" s="26">
        <f>AX483-BG483</f>
        <v>795</v>
      </c>
      <c r="AZ483" s="26">
        <f>AY483-BH483</f>
        <v>795</v>
      </c>
      <c r="BA483" s="26">
        <f>AZ483-BI483</f>
        <v>795</v>
      </c>
      <c r="BB483" s="26">
        <f>BA483-BJ483</f>
        <v>795</v>
      </c>
      <c r="BC483" s="26">
        <f>BB483-BK483</f>
        <v>795</v>
      </c>
      <c r="BD483" s="26">
        <f>BC483-BL483</f>
        <v>795</v>
      </c>
      <c r="BE483" s="26">
        <f>IF(AV483&gt;0.005,MIN(AV483,INDEX($AN483:$AU483,1,B$32)),0)</f>
        <v>0</v>
      </c>
      <c r="BF483" s="26">
        <f>IF(AW483&gt;0.005,MIN(AW483,INDEX($AN483:$AU483,1,C$32)),0)</f>
        <v>0</v>
      </c>
      <c r="BG483" s="26">
        <f>IF(AX483&gt;0.005,MIN(AX483,INDEX($AN483:$AU483,1,D$32)),0)</f>
        <v>0</v>
      </c>
      <c r="BH483" s="26">
        <f>IF(AY483&gt;0.005,MIN(AY483,INDEX($AN483:$AU483,1,E$32)),0)</f>
        <v>0</v>
      </c>
      <c r="BI483" s="26">
        <f>IF(AZ483&gt;0.005,MIN(AZ483,INDEX($AN483:$AU483,1,F$32)),0)</f>
        <v>0</v>
      </c>
      <c r="BJ483" s="26">
        <f>IF(BA483&gt;0.005,MIN(BA483,INDEX($AN483:$AU483,1,G$32)),0)</f>
        <v>0</v>
      </c>
      <c r="BK483" s="26">
        <f>IF(BB483&gt;0.005,MIN(BB483,INDEX($AN483:$AU483,1,H$32)),0)</f>
        <v>0</v>
      </c>
      <c r="BL483" s="26">
        <f>IF(BC483&gt;0.005,MIN(BC483,INDEX($AN483:$AU483,1,I$32)),0)</f>
        <v>0</v>
      </c>
      <c r="BM483" s="27">
        <f>IF(M483-J483&gt;0.005,1,0)</f>
        <v>0</v>
      </c>
    </row>
    <row r="484">
      <c r="A484" s="14" t="n">
        <v>448</v>
      </c>
      <c r="B484" s="26">
        <f>IF(AN484-INDEX($BE484:$BL484,1,$J$22)&lt;0.5,0,AN484-INDEX($BE484:$BL484,1,$J$22))</f>
        <v>0</v>
      </c>
      <c r="C484" s="26">
        <f>IF(AO484-INDEX($BE484:$BL484,1,$J$23)&lt;0.5,0,AO484-INDEX($BE484:$BL484,1,$J$23))</f>
        <v>0</v>
      </c>
      <c r="D484" s="26">
        <f>IF(AP484-INDEX($BE484:$BL484,1,$J$24)&lt;0.5,0,AP484-INDEX($BE484:$BL484,1,$J$24))</f>
        <v>0</v>
      </c>
      <c r="E484" s="26">
        <f>IF(AQ484-INDEX($BE484:$BL484,1,$J$25)&lt;0.5,0,AQ484-INDEX($BE484:$BL484,1,$J$25))</f>
        <v>0</v>
      </c>
      <c r="F484" s="26">
        <f>IF(AR484-INDEX($BE484:$BL484,1,$J$26)&lt;0.5,0,AR484-INDEX($BE484:$BL484,1,$J$26))</f>
        <v>0</v>
      </c>
      <c r="G484" s="26">
        <f>IF(AS484-INDEX($BE484:$BL484,1,$J$27)&lt;0.5,0,AS484-INDEX($BE484:$BL484,1,$J$27))</f>
        <v>0</v>
      </c>
      <c r="H484" s="26">
        <f>IF(AT484-INDEX($BE484:$BL484,1,$J$28)&lt;0.5,0,AT484-INDEX($BE484:$BL484,1,$J$28))</f>
        <v>0</v>
      </c>
      <c r="I484" s="26">
        <f>IF(AU484-INDEX($BE484:$BL484,1,$J$29)&lt;0.5,0,AU484-INDEX($BE484:$BL484,1,$J$29))</f>
        <v>0</v>
      </c>
      <c r="J484" s="13">
        <f>SUM(B484:I484)</f>
        <v>0</v>
      </c>
      <c r="K484" s="26">
        <f>SUM(O484:V484)</f>
        <v>0</v>
      </c>
      <c r="L484" s="26">
        <f>SUM(W484:AD484)+SUM(BE484:BL484)</f>
        <v>0</v>
      </c>
      <c r="M484" s="26">
        <f>J483</f>
        <v>0</v>
      </c>
      <c r="N484" s="27">
        <f>IF(M484&gt;0,1,0)</f>
        <v>0</v>
      </c>
      <c r="O484" s="26">
        <f>B483*$B$12/1200</f>
        <v>0</v>
      </c>
      <c r="P484" s="26">
        <f>C483*$C$12/1200</f>
        <v>0</v>
      </c>
      <c r="Q484" s="26">
        <f>D483*$D$12/1200</f>
        <v>0</v>
      </c>
      <c r="R484" s="26">
        <f>E483*$E$12/1200</f>
        <v>0</v>
      </c>
      <c r="S484" s="26">
        <f>F483*$F$12/1200</f>
        <v>0</v>
      </c>
      <c r="T484" s="26">
        <f>G483*$G$12/1200</f>
        <v>0</v>
      </c>
      <c r="U484" s="26">
        <f>H483*$H$12/1200</f>
        <v>0</v>
      </c>
      <c r="V484" s="26">
        <f>I483*$I$12/1200</f>
        <v>0</v>
      </c>
      <c r="W484" s="26">
        <f>IF(B483&gt;0,MIN($B$13,B483+O484,AE484),0)</f>
        <v>0</v>
      </c>
      <c r="X484" s="26">
        <f>IF(C483&gt;0,MIN($C$13,C483+P484,AF484),0)</f>
        <v>0</v>
      </c>
      <c r="Y484" s="26">
        <f>IF(D483&gt;0,MIN($D$13,D483+Q484,AG484),0)</f>
        <v>0</v>
      </c>
      <c r="Z484" s="26">
        <f>IF(E483&gt;0,MIN($E$13,E483+R484,AH484),0)</f>
        <v>0</v>
      </c>
      <c r="AA484" s="26">
        <f>IF(F483&gt;0,MIN($F$13,F483+S484,AI484),0)</f>
        <v>0</v>
      </c>
      <c r="AB484" s="26">
        <f>IF(G483&gt;0,MIN($G$13,G483+T484,AJ484),0)</f>
        <v>0</v>
      </c>
      <c r="AC484" s="26">
        <f>IF(H483&gt;0,MIN($H$13,H483+U484,AK484),0)</f>
        <v>0</v>
      </c>
      <c r="AD484" s="26">
        <f>IF(I483&gt;0,MIN($I$13,I483+V484,AL484),0)</f>
        <v>0</v>
      </c>
      <c r="AE484" s="26">
        <f>$B$19</f>
        <v>795</v>
      </c>
      <c r="AF484" s="26">
        <f>AE484-W484</f>
        <v>795</v>
      </c>
      <c r="AG484" s="26">
        <f>AF484-X484</f>
        <v>795</v>
      </c>
      <c r="AH484" s="26">
        <f>AG484-Y484</f>
        <v>795</v>
      </c>
      <c r="AI484" s="26">
        <f>AH484-Z484</f>
        <v>795</v>
      </c>
      <c r="AJ484" s="26">
        <f>AI484-AA484</f>
        <v>795</v>
      </c>
      <c r="AK484" s="26">
        <f>AJ484-AB484</f>
        <v>795</v>
      </c>
      <c r="AL484" s="26">
        <f>AK484-AC484</f>
        <v>795</v>
      </c>
      <c r="AM484" s="26">
        <f>AL484-AD484</f>
        <v>795</v>
      </c>
      <c r="AN484" s="26">
        <f>B483+O484-W484</f>
        <v>0</v>
      </c>
      <c r="AO484" s="26">
        <f>C483+P484-X484</f>
        <v>0</v>
      </c>
      <c r="AP484" s="26">
        <f>D483+Q484-Y484</f>
        <v>0</v>
      </c>
      <c r="AQ484" s="26">
        <f>E483+R484-Z484</f>
        <v>0</v>
      </c>
      <c r="AR484" s="26">
        <f>F483+S484-AA484</f>
        <v>0</v>
      </c>
      <c r="AS484" s="26">
        <f>G483+T484-AB484</f>
        <v>0</v>
      </c>
      <c r="AT484" s="26">
        <f>H483+U484-AC484</f>
        <v>0</v>
      </c>
      <c r="AU484" s="26">
        <f>I483+V484-AD484</f>
        <v>0</v>
      </c>
      <c r="AV484" s="26">
        <f>AM484</f>
        <v>795</v>
      </c>
      <c r="AW484" s="26">
        <f>AV484-BE484</f>
        <v>795</v>
      </c>
      <c r="AX484" s="26">
        <f>AW484-BF484</f>
        <v>795</v>
      </c>
      <c r="AY484" s="26">
        <f>AX484-BG484</f>
        <v>795</v>
      </c>
      <c r="AZ484" s="26">
        <f>AY484-BH484</f>
        <v>795</v>
      </c>
      <c r="BA484" s="26">
        <f>AZ484-BI484</f>
        <v>795</v>
      </c>
      <c r="BB484" s="26">
        <f>BA484-BJ484</f>
        <v>795</v>
      </c>
      <c r="BC484" s="26">
        <f>BB484-BK484</f>
        <v>795</v>
      </c>
      <c r="BD484" s="26">
        <f>BC484-BL484</f>
        <v>795</v>
      </c>
      <c r="BE484" s="26">
        <f>IF(AV484&gt;0.005,MIN(AV484,INDEX($AN484:$AU484,1,B$32)),0)</f>
        <v>0</v>
      </c>
      <c r="BF484" s="26">
        <f>IF(AW484&gt;0.005,MIN(AW484,INDEX($AN484:$AU484,1,C$32)),0)</f>
        <v>0</v>
      </c>
      <c r="BG484" s="26">
        <f>IF(AX484&gt;0.005,MIN(AX484,INDEX($AN484:$AU484,1,D$32)),0)</f>
        <v>0</v>
      </c>
      <c r="BH484" s="26">
        <f>IF(AY484&gt;0.005,MIN(AY484,INDEX($AN484:$AU484,1,E$32)),0)</f>
        <v>0</v>
      </c>
      <c r="BI484" s="26">
        <f>IF(AZ484&gt;0.005,MIN(AZ484,INDEX($AN484:$AU484,1,F$32)),0)</f>
        <v>0</v>
      </c>
      <c r="BJ484" s="26">
        <f>IF(BA484&gt;0.005,MIN(BA484,INDEX($AN484:$AU484,1,G$32)),0)</f>
        <v>0</v>
      </c>
      <c r="BK484" s="26">
        <f>IF(BB484&gt;0.005,MIN(BB484,INDEX($AN484:$AU484,1,H$32)),0)</f>
        <v>0</v>
      </c>
      <c r="BL484" s="26">
        <f>IF(BC484&gt;0.005,MIN(BC484,INDEX($AN484:$AU484,1,I$32)),0)</f>
        <v>0</v>
      </c>
      <c r="BM484" s="27">
        <f>IF(M484-J484&gt;0.005,1,0)</f>
        <v>0</v>
      </c>
    </row>
    <row r="485">
      <c r="A485" s="14" t="n">
        <v>449</v>
      </c>
      <c r="B485" s="26">
        <f>IF(AN485-INDEX($BE485:$BL485,1,$J$22)&lt;0.5,0,AN485-INDEX($BE485:$BL485,1,$J$22))</f>
        <v>0</v>
      </c>
      <c r="C485" s="26">
        <f>IF(AO485-INDEX($BE485:$BL485,1,$J$23)&lt;0.5,0,AO485-INDEX($BE485:$BL485,1,$J$23))</f>
        <v>0</v>
      </c>
      <c r="D485" s="26">
        <f>IF(AP485-INDEX($BE485:$BL485,1,$J$24)&lt;0.5,0,AP485-INDEX($BE485:$BL485,1,$J$24))</f>
        <v>0</v>
      </c>
      <c r="E485" s="26">
        <f>IF(AQ485-INDEX($BE485:$BL485,1,$J$25)&lt;0.5,0,AQ485-INDEX($BE485:$BL485,1,$J$25))</f>
        <v>0</v>
      </c>
      <c r="F485" s="26">
        <f>IF(AR485-INDEX($BE485:$BL485,1,$J$26)&lt;0.5,0,AR485-INDEX($BE485:$BL485,1,$J$26))</f>
        <v>0</v>
      </c>
      <c r="G485" s="26">
        <f>IF(AS485-INDEX($BE485:$BL485,1,$J$27)&lt;0.5,0,AS485-INDEX($BE485:$BL485,1,$J$27))</f>
        <v>0</v>
      </c>
      <c r="H485" s="26">
        <f>IF(AT485-INDEX($BE485:$BL485,1,$J$28)&lt;0.5,0,AT485-INDEX($BE485:$BL485,1,$J$28))</f>
        <v>0</v>
      </c>
      <c r="I485" s="26">
        <f>IF(AU485-INDEX($BE485:$BL485,1,$J$29)&lt;0.5,0,AU485-INDEX($BE485:$BL485,1,$J$29))</f>
        <v>0</v>
      </c>
      <c r="J485" s="13">
        <f>SUM(B485:I485)</f>
        <v>0</v>
      </c>
      <c r="K485" s="26">
        <f>SUM(O485:V485)</f>
        <v>0</v>
      </c>
      <c r="L485" s="26">
        <f>SUM(W485:AD485)+SUM(BE485:BL485)</f>
        <v>0</v>
      </c>
      <c r="M485" s="26">
        <f>J484</f>
        <v>0</v>
      </c>
      <c r="N485" s="27">
        <f>IF(M485&gt;0,1,0)</f>
        <v>0</v>
      </c>
      <c r="O485" s="26">
        <f>B484*$B$12/1200</f>
        <v>0</v>
      </c>
      <c r="P485" s="26">
        <f>C484*$C$12/1200</f>
        <v>0</v>
      </c>
      <c r="Q485" s="26">
        <f>D484*$D$12/1200</f>
        <v>0</v>
      </c>
      <c r="R485" s="26">
        <f>E484*$E$12/1200</f>
        <v>0</v>
      </c>
      <c r="S485" s="26">
        <f>F484*$F$12/1200</f>
        <v>0</v>
      </c>
      <c r="T485" s="26">
        <f>G484*$G$12/1200</f>
        <v>0</v>
      </c>
      <c r="U485" s="26">
        <f>H484*$H$12/1200</f>
        <v>0</v>
      </c>
      <c r="V485" s="26">
        <f>I484*$I$12/1200</f>
        <v>0</v>
      </c>
      <c r="W485" s="26">
        <f>IF(B484&gt;0,MIN($B$13,B484+O485,AE485),0)</f>
        <v>0</v>
      </c>
      <c r="X485" s="26">
        <f>IF(C484&gt;0,MIN($C$13,C484+P485,AF485),0)</f>
        <v>0</v>
      </c>
      <c r="Y485" s="26">
        <f>IF(D484&gt;0,MIN($D$13,D484+Q485,AG485),0)</f>
        <v>0</v>
      </c>
      <c r="Z485" s="26">
        <f>IF(E484&gt;0,MIN($E$13,E484+R485,AH485),0)</f>
        <v>0</v>
      </c>
      <c r="AA485" s="26">
        <f>IF(F484&gt;0,MIN($F$13,F484+S485,AI485),0)</f>
        <v>0</v>
      </c>
      <c r="AB485" s="26">
        <f>IF(G484&gt;0,MIN($G$13,G484+T485,AJ485),0)</f>
        <v>0</v>
      </c>
      <c r="AC485" s="26">
        <f>IF(H484&gt;0,MIN($H$13,H484+U485,AK485),0)</f>
        <v>0</v>
      </c>
      <c r="AD485" s="26">
        <f>IF(I484&gt;0,MIN($I$13,I484+V485,AL485),0)</f>
        <v>0</v>
      </c>
      <c r="AE485" s="26">
        <f>$B$19</f>
        <v>795</v>
      </c>
      <c r="AF485" s="26">
        <f>AE485-W485</f>
        <v>795</v>
      </c>
      <c r="AG485" s="26">
        <f>AF485-X485</f>
        <v>795</v>
      </c>
      <c r="AH485" s="26">
        <f>AG485-Y485</f>
        <v>795</v>
      </c>
      <c r="AI485" s="26">
        <f>AH485-Z485</f>
        <v>795</v>
      </c>
      <c r="AJ485" s="26">
        <f>AI485-AA485</f>
        <v>795</v>
      </c>
      <c r="AK485" s="26">
        <f>AJ485-AB485</f>
        <v>795</v>
      </c>
      <c r="AL485" s="26">
        <f>AK485-AC485</f>
        <v>795</v>
      </c>
      <c r="AM485" s="26">
        <f>AL485-AD485</f>
        <v>795</v>
      </c>
      <c r="AN485" s="26">
        <f>B484+O485-W485</f>
        <v>0</v>
      </c>
      <c r="AO485" s="26">
        <f>C484+P485-X485</f>
        <v>0</v>
      </c>
      <c r="AP485" s="26">
        <f>D484+Q485-Y485</f>
        <v>0</v>
      </c>
      <c r="AQ485" s="26">
        <f>E484+R485-Z485</f>
        <v>0</v>
      </c>
      <c r="AR485" s="26">
        <f>F484+S485-AA485</f>
        <v>0</v>
      </c>
      <c r="AS485" s="26">
        <f>G484+T485-AB485</f>
        <v>0</v>
      </c>
      <c r="AT485" s="26">
        <f>H484+U485-AC485</f>
        <v>0</v>
      </c>
      <c r="AU485" s="26">
        <f>I484+V485-AD485</f>
        <v>0</v>
      </c>
      <c r="AV485" s="26">
        <f>AM485</f>
        <v>795</v>
      </c>
      <c r="AW485" s="26">
        <f>AV485-BE485</f>
        <v>795</v>
      </c>
      <c r="AX485" s="26">
        <f>AW485-BF485</f>
        <v>795</v>
      </c>
      <c r="AY485" s="26">
        <f>AX485-BG485</f>
        <v>795</v>
      </c>
      <c r="AZ485" s="26">
        <f>AY485-BH485</f>
        <v>795</v>
      </c>
      <c r="BA485" s="26">
        <f>AZ485-BI485</f>
        <v>795</v>
      </c>
      <c r="BB485" s="26">
        <f>BA485-BJ485</f>
        <v>795</v>
      </c>
      <c r="BC485" s="26">
        <f>BB485-BK485</f>
        <v>795</v>
      </c>
      <c r="BD485" s="26">
        <f>BC485-BL485</f>
        <v>795</v>
      </c>
      <c r="BE485" s="26">
        <f>IF(AV485&gt;0.005,MIN(AV485,INDEX($AN485:$AU485,1,B$32)),0)</f>
        <v>0</v>
      </c>
      <c r="BF485" s="26">
        <f>IF(AW485&gt;0.005,MIN(AW485,INDEX($AN485:$AU485,1,C$32)),0)</f>
        <v>0</v>
      </c>
      <c r="BG485" s="26">
        <f>IF(AX485&gt;0.005,MIN(AX485,INDEX($AN485:$AU485,1,D$32)),0)</f>
        <v>0</v>
      </c>
      <c r="BH485" s="26">
        <f>IF(AY485&gt;0.005,MIN(AY485,INDEX($AN485:$AU485,1,E$32)),0)</f>
        <v>0</v>
      </c>
      <c r="BI485" s="26">
        <f>IF(AZ485&gt;0.005,MIN(AZ485,INDEX($AN485:$AU485,1,F$32)),0)</f>
        <v>0</v>
      </c>
      <c r="BJ485" s="26">
        <f>IF(BA485&gt;0.005,MIN(BA485,INDEX($AN485:$AU485,1,G$32)),0)</f>
        <v>0</v>
      </c>
      <c r="BK485" s="26">
        <f>IF(BB485&gt;0.005,MIN(BB485,INDEX($AN485:$AU485,1,H$32)),0)</f>
        <v>0</v>
      </c>
      <c r="BL485" s="26">
        <f>IF(BC485&gt;0.005,MIN(BC485,INDEX($AN485:$AU485,1,I$32)),0)</f>
        <v>0</v>
      </c>
      <c r="BM485" s="27">
        <f>IF(M485-J485&gt;0.005,1,0)</f>
        <v>0</v>
      </c>
    </row>
    <row r="486">
      <c r="A486" s="14" t="n">
        <v>450</v>
      </c>
      <c r="B486" s="26">
        <f>IF(AN486-INDEX($BE486:$BL486,1,$J$22)&lt;0.5,0,AN486-INDEX($BE486:$BL486,1,$J$22))</f>
        <v>0</v>
      </c>
      <c r="C486" s="26">
        <f>IF(AO486-INDEX($BE486:$BL486,1,$J$23)&lt;0.5,0,AO486-INDEX($BE486:$BL486,1,$J$23))</f>
        <v>0</v>
      </c>
      <c r="D486" s="26">
        <f>IF(AP486-INDEX($BE486:$BL486,1,$J$24)&lt;0.5,0,AP486-INDEX($BE486:$BL486,1,$J$24))</f>
        <v>0</v>
      </c>
      <c r="E486" s="26">
        <f>IF(AQ486-INDEX($BE486:$BL486,1,$J$25)&lt;0.5,0,AQ486-INDEX($BE486:$BL486,1,$J$25))</f>
        <v>0</v>
      </c>
      <c r="F486" s="26">
        <f>IF(AR486-INDEX($BE486:$BL486,1,$J$26)&lt;0.5,0,AR486-INDEX($BE486:$BL486,1,$J$26))</f>
        <v>0</v>
      </c>
      <c r="G486" s="26">
        <f>IF(AS486-INDEX($BE486:$BL486,1,$J$27)&lt;0.5,0,AS486-INDEX($BE486:$BL486,1,$J$27))</f>
        <v>0</v>
      </c>
      <c r="H486" s="26">
        <f>IF(AT486-INDEX($BE486:$BL486,1,$J$28)&lt;0.5,0,AT486-INDEX($BE486:$BL486,1,$J$28))</f>
        <v>0</v>
      </c>
      <c r="I486" s="26">
        <f>IF(AU486-INDEX($BE486:$BL486,1,$J$29)&lt;0.5,0,AU486-INDEX($BE486:$BL486,1,$J$29))</f>
        <v>0</v>
      </c>
      <c r="J486" s="13">
        <f>SUM(B486:I486)</f>
        <v>0</v>
      </c>
      <c r="K486" s="26">
        <f>SUM(O486:V486)</f>
        <v>0</v>
      </c>
      <c r="L486" s="26">
        <f>SUM(W486:AD486)+SUM(BE486:BL486)</f>
        <v>0</v>
      </c>
      <c r="M486" s="26">
        <f>J485</f>
        <v>0</v>
      </c>
      <c r="N486" s="27">
        <f>IF(M486&gt;0,1,0)</f>
        <v>0</v>
      </c>
      <c r="O486" s="26">
        <f>B485*$B$12/1200</f>
        <v>0</v>
      </c>
      <c r="P486" s="26">
        <f>C485*$C$12/1200</f>
        <v>0</v>
      </c>
      <c r="Q486" s="26">
        <f>D485*$D$12/1200</f>
        <v>0</v>
      </c>
      <c r="R486" s="26">
        <f>E485*$E$12/1200</f>
        <v>0</v>
      </c>
      <c r="S486" s="26">
        <f>F485*$F$12/1200</f>
        <v>0</v>
      </c>
      <c r="T486" s="26">
        <f>G485*$G$12/1200</f>
        <v>0</v>
      </c>
      <c r="U486" s="26">
        <f>H485*$H$12/1200</f>
        <v>0</v>
      </c>
      <c r="V486" s="26">
        <f>I485*$I$12/1200</f>
        <v>0</v>
      </c>
      <c r="W486" s="26">
        <f>IF(B485&gt;0,MIN($B$13,B485+O486,AE486),0)</f>
        <v>0</v>
      </c>
      <c r="X486" s="26">
        <f>IF(C485&gt;0,MIN($C$13,C485+P486,AF486),0)</f>
        <v>0</v>
      </c>
      <c r="Y486" s="26">
        <f>IF(D485&gt;0,MIN($D$13,D485+Q486,AG486),0)</f>
        <v>0</v>
      </c>
      <c r="Z486" s="26">
        <f>IF(E485&gt;0,MIN($E$13,E485+R486,AH486),0)</f>
        <v>0</v>
      </c>
      <c r="AA486" s="26">
        <f>IF(F485&gt;0,MIN($F$13,F485+S486,AI486),0)</f>
        <v>0</v>
      </c>
      <c r="AB486" s="26">
        <f>IF(G485&gt;0,MIN($G$13,G485+T486,AJ486),0)</f>
        <v>0</v>
      </c>
      <c r="AC486" s="26">
        <f>IF(H485&gt;0,MIN($H$13,H485+U486,AK486),0)</f>
        <v>0</v>
      </c>
      <c r="AD486" s="26">
        <f>IF(I485&gt;0,MIN($I$13,I485+V486,AL486),0)</f>
        <v>0</v>
      </c>
      <c r="AE486" s="26">
        <f>$B$19</f>
        <v>795</v>
      </c>
      <c r="AF486" s="26">
        <f>AE486-W486</f>
        <v>795</v>
      </c>
      <c r="AG486" s="26">
        <f>AF486-X486</f>
        <v>795</v>
      </c>
      <c r="AH486" s="26">
        <f>AG486-Y486</f>
        <v>795</v>
      </c>
      <c r="AI486" s="26">
        <f>AH486-Z486</f>
        <v>795</v>
      </c>
      <c r="AJ486" s="26">
        <f>AI486-AA486</f>
        <v>795</v>
      </c>
      <c r="AK486" s="26">
        <f>AJ486-AB486</f>
        <v>795</v>
      </c>
      <c r="AL486" s="26">
        <f>AK486-AC486</f>
        <v>795</v>
      </c>
      <c r="AM486" s="26">
        <f>AL486-AD486</f>
        <v>795</v>
      </c>
      <c r="AN486" s="26">
        <f>B485+O486-W486</f>
        <v>0</v>
      </c>
      <c r="AO486" s="26">
        <f>C485+P486-X486</f>
        <v>0</v>
      </c>
      <c r="AP486" s="26">
        <f>D485+Q486-Y486</f>
        <v>0</v>
      </c>
      <c r="AQ486" s="26">
        <f>E485+R486-Z486</f>
        <v>0</v>
      </c>
      <c r="AR486" s="26">
        <f>F485+S486-AA486</f>
        <v>0</v>
      </c>
      <c r="AS486" s="26">
        <f>G485+T486-AB486</f>
        <v>0</v>
      </c>
      <c r="AT486" s="26">
        <f>H485+U486-AC486</f>
        <v>0</v>
      </c>
      <c r="AU486" s="26">
        <f>I485+V486-AD486</f>
        <v>0</v>
      </c>
      <c r="AV486" s="26">
        <f>AM486</f>
        <v>795</v>
      </c>
      <c r="AW486" s="26">
        <f>AV486-BE486</f>
        <v>795</v>
      </c>
      <c r="AX486" s="26">
        <f>AW486-BF486</f>
        <v>795</v>
      </c>
      <c r="AY486" s="26">
        <f>AX486-BG486</f>
        <v>795</v>
      </c>
      <c r="AZ486" s="26">
        <f>AY486-BH486</f>
        <v>795</v>
      </c>
      <c r="BA486" s="26">
        <f>AZ486-BI486</f>
        <v>795</v>
      </c>
      <c r="BB486" s="26">
        <f>BA486-BJ486</f>
        <v>795</v>
      </c>
      <c r="BC486" s="26">
        <f>BB486-BK486</f>
        <v>795</v>
      </c>
      <c r="BD486" s="26">
        <f>BC486-BL486</f>
        <v>795</v>
      </c>
      <c r="BE486" s="26">
        <f>IF(AV486&gt;0.005,MIN(AV486,INDEX($AN486:$AU486,1,B$32)),0)</f>
        <v>0</v>
      </c>
      <c r="BF486" s="26">
        <f>IF(AW486&gt;0.005,MIN(AW486,INDEX($AN486:$AU486,1,C$32)),0)</f>
        <v>0</v>
      </c>
      <c r="BG486" s="26">
        <f>IF(AX486&gt;0.005,MIN(AX486,INDEX($AN486:$AU486,1,D$32)),0)</f>
        <v>0</v>
      </c>
      <c r="BH486" s="26">
        <f>IF(AY486&gt;0.005,MIN(AY486,INDEX($AN486:$AU486,1,E$32)),0)</f>
        <v>0</v>
      </c>
      <c r="BI486" s="26">
        <f>IF(AZ486&gt;0.005,MIN(AZ486,INDEX($AN486:$AU486,1,F$32)),0)</f>
        <v>0</v>
      </c>
      <c r="BJ486" s="26">
        <f>IF(BA486&gt;0.005,MIN(BA486,INDEX($AN486:$AU486,1,G$32)),0)</f>
        <v>0</v>
      </c>
      <c r="BK486" s="26">
        <f>IF(BB486&gt;0.005,MIN(BB486,INDEX($AN486:$AU486,1,H$32)),0)</f>
        <v>0</v>
      </c>
      <c r="BL486" s="26">
        <f>IF(BC486&gt;0.005,MIN(BC486,INDEX($AN486:$AU486,1,I$32)),0)</f>
        <v>0</v>
      </c>
      <c r="BM486" s="27">
        <f>IF(M486-J486&gt;0.005,1,0)</f>
        <v>0</v>
      </c>
    </row>
    <row r="487">
      <c r="A487" s="14" t="n">
        <v>451</v>
      </c>
      <c r="B487" s="26">
        <f>IF(AN487-INDEX($BE487:$BL487,1,$J$22)&lt;0.5,0,AN487-INDEX($BE487:$BL487,1,$J$22))</f>
        <v>0</v>
      </c>
      <c r="C487" s="26">
        <f>IF(AO487-INDEX($BE487:$BL487,1,$J$23)&lt;0.5,0,AO487-INDEX($BE487:$BL487,1,$J$23))</f>
        <v>0</v>
      </c>
      <c r="D487" s="26">
        <f>IF(AP487-INDEX($BE487:$BL487,1,$J$24)&lt;0.5,0,AP487-INDEX($BE487:$BL487,1,$J$24))</f>
        <v>0</v>
      </c>
      <c r="E487" s="26">
        <f>IF(AQ487-INDEX($BE487:$BL487,1,$J$25)&lt;0.5,0,AQ487-INDEX($BE487:$BL487,1,$J$25))</f>
        <v>0</v>
      </c>
      <c r="F487" s="26">
        <f>IF(AR487-INDEX($BE487:$BL487,1,$J$26)&lt;0.5,0,AR487-INDEX($BE487:$BL487,1,$J$26))</f>
        <v>0</v>
      </c>
      <c r="G487" s="26">
        <f>IF(AS487-INDEX($BE487:$BL487,1,$J$27)&lt;0.5,0,AS487-INDEX($BE487:$BL487,1,$J$27))</f>
        <v>0</v>
      </c>
      <c r="H487" s="26">
        <f>IF(AT487-INDEX($BE487:$BL487,1,$J$28)&lt;0.5,0,AT487-INDEX($BE487:$BL487,1,$J$28))</f>
        <v>0</v>
      </c>
      <c r="I487" s="26">
        <f>IF(AU487-INDEX($BE487:$BL487,1,$J$29)&lt;0.5,0,AU487-INDEX($BE487:$BL487,1,$J$29))</f>
        <v>0</v>
      </c>
      <c r="J487" s="13">
        <f>SUM(B487:I487)</f>
        <v>0</v>
      </c>
      <c r="K487" s="26">
        <f>SUM(O487:V487)</f>
        <v>0</v>
      </c>
      <c r="L487" s="26">
        <f>SUM(W487:AD487)+SUM(BE487:BL487)</f>
        <v>0</v>
      </c>
      <c r="M487" s="26">
        <f>J486</f>
        <v>0</v>
      </c>
      <c r="N487" s="27">
        <f>IF(M487&gt;0,1,0)</f>
        <v>0</v>
      </c>
      <c r="O487" s="26">
        <f>B486*$B$12/1200</f>
        <v>0</v>
      </c>
      <c r="P487" s="26">
        <f>C486*$C$12/1200</f>
        <v>0</v>
      </c>
      <c r="Q487" s="26">
        <f>D486*$D$12/1200</f>
        <v>0</v>
      </c>
      <c r="R487" s="26">
        <f>E486*$E$12/1200</f>
        <v>0</v>
      </c>
      <c r="S487" s="26">
        <f>F486*$F$12/1200</f>
        <v>0</v>
      </c>
      <c r="T487" s="26">
        <f>G486*$G$12/1200</f>
        <v>0</v>
      </c>
      <c r="U487" s="26">
        <f>H486*$H$12/1200</f>
        <v>0</v>
      </c>
      <c r="V487" s="26">
        <f>I486*$I$12/1200</f>
        <v>0</v>
      </c>
      <c r="W487" s="26">
        <f>IF(B486&gt;0,MIN($B$13,B486+O487,AE487),0)</f>
        <v>0</v>
      </c>
      <c r="X487" s="26">
        <f>IF(C486&gt;0,MIN($C$13,C486+P487,AF487),0)</f>
        <v>0</v>
      </c>
      <c r="Y487" s="26">
        <f>IF(D486&gt;0,MIN($D$13,D486+Q487,AG487),0)</f>
        <v>0</v>
      </c>
      <c r="Z487" s="26">
        <f>IF(E486&gt;0,MIN($E$13,E486+R487,AH487),0)</f>
        <v>0</v>
      </c>
      <c r="AA487" s="26">
        <f>IF(F486&gt;0,MIN($F$13,F486+S487,AI487),0)</f>
        <v>0</v>
      </c>
      <c r="AB487" s="26">
        <f>IF(G486&gt;0,MIN($G$13,G486+T487,AJ487),0)</f>
        <v>0</v>
      </c>
      <c r="AC487" s="26">
        <f>IF(H486&gt;0,MIN($H$13,H486+U487,AK487),0)</f>
        <v>0</v>
      </c>
      <c r="AD487" s="26">
        <f>IF(I486&gt;0,MIN($I$13,I486+V487,AL487),0)</f>
        <v>0</v>
      </c>
      <c r="AE487" s="26">
        <f>$B$19</f>
        <v>795</v>
      </c>
      <c r="AF487" s="26">
        <f>AE487-W487</f>
        <v>795</v>
      </c>
      <c r="AG487" s="26">
        <f>AF487-X487</f>
        <v>795</v>
      </c>
      <c r="AH487" s="26">
        <f>AG487-Y487</f>
        <v>795</v>
      </c>
      <c r="AI487" s="26">
        <f>AH487-Z487</f>
        <v>795</v>
      </c>
      <c r="AJ487" s="26">
        <f>AI487-AA487</f>
        <v>795</v>
      </c>
      <c r="AK487" s="26">
        <f>AJ487-AB487</f>
        <v>795</v>
      </c>
      <c r="AL487" s="26">
        <f>AK487-AC487</f>
        <v>795</v>
      </c>
      <c r="AM487" s="26">
        <f>AL487-AD487</f>
        <v>795</v>
      </c>
      <c r="AN487" s="26">
        <f>B486+O487-W487</f>
        <v>0</v>
      </c>
      <c r="AO487" s="26">
        <f>C486+P487-X487</f>
        <v>0</v>
      </c>
      <c r="AP487" s="26">
        <f>D486+Q487-Y487</f>
        <v>0</v>
      </c>
      <c r="AQ487" s="26">
        <f>E486+R487-Z487</f>
        <v>0</v>
      </c>
      <c r="AR487" s="26">
        <f>F486+S487-AA487</f>
        <v>0</v>
      </c>
      <c r="AS487" s="26">
        <f>G486+T487-AB487</f>
        <v>0</v>
      </c>
      <c r="AT487" s="26">
        <f>H486+U487-AC487</f>
        <v>0</v>
      </c>
      <c r="AU487" s="26">
        <f>I486+V487-AD487</f>
        <v>0</v>
      </c>
      <c r="AV487" s="26">
        <f>AM487</f>
        <v>795</v>
      </c>
      <c r="AW487" s="26">
        <f>AV487-BE487</f>
        <v>795</v>
      </c>
      <c r="AX487" s="26">
        <f>AW487-BF487</f>
        <v>795</v>
      </c>
      <c r="AY487" s="26">
        <f>AX487-BG487</f>
        <v>795</v>
      </c>
      <c r="AZ487" s="26">
        <f>AY487-BH487</f>
        <v>795</v>
      </c>
      <c r="BA487" s="26">
        <f>AZ487-BI487</f>
        <v>795</v>
      </c>
      <c r="BB487" s="26">
        <f>BA487-BJ487</f>
        <v>795</v>
      </c>
      <c r="BC487" s="26">
        <f>BB487-BK487</f>
        <v>795</v>
      </c>
      <c r="BD487" s="26">
        <f>BC487-BL487</f>
        <v>795</v>
      </c>
      <c r="BE487" s="26">
        <f>IF(AV487&gt;0.005,MIN(AV487,INDEX($AN487:$AU487,1,B$32)),0)</f>
        <v>0</v>
      </c>
      <c r="BF487" s="26">
        <f>IF(AW487&gt;0.005,MIN(AW487,INDEX($AN487:$AU487,1,C$32)),0)</f>
        <v>0</v>
      </c>
      <c r="BG487" s="26">
        <f>IF(AX487&gt;0.005,MIN(AX487,INDEX($AN487:$AU487,1,D$32)),0)</f>
        <v>0</v>
      </c>
      <c r="BH487" s="26">
        <f>IF(AY487&gt;0.005,MIN(AY487,INDEX($AN487:$AU487,1,E$32)),0)</f>
        <v>0</v>
      </c>
      <c r="BI487" s="26">
        <f>IF(AZ487&gt;0.005,MIN(AZ487,INDEX($AN487:$AU487,1,F$32)),0)</f>
        <v>0</v>
      </c>
      <c r="BJ487" s="26">
        <f>IF(BA487&gt;0.005,MIN(BA487,INDEX($AN487:$AU487,1,G$32)),0)</f>
        <v>0</v>
      </c>
      <c r="BK487" s="26">
        <f>IF(BB487&gt;0.005,MIN(BB487,INDEX($AN487:$AU487,1,H$32)),0)</f>
        <v>0</v>
      </c>
      <c r="BL487" s="26">
        <f>IF(BC487&gt;0.005,MIN(BC487,INDEX($AN487:$AU487,1,I$32)),0)</f>
        <v>0</v>
      </c>
      <c r="BM487" s="27">
        <f>IF(M487-J487&gt;0.005,1,0)</f>
        <v>0</v>
      </c>
    </row>
    <row r="488">
      <c r="A488" s="14" t="n">
        <v>452</v>
      </c>
      <c r="B488" s="26">
        <f>IF(AN488-INDEX($BE488:$BL488,1,$J$22)&lt;0.5,0,AN488-INDEX($BE488:$BL488,1,$J$22))</f>
        <v>0</v>
      </c>
      <c r="C488" s="26">
        <f>IF(AO488-INDEX($BE488:$BL488,1,$J$23)&lt;0.5,0,AO488-INDEX($BE488:$BL488,1,$J$23))</f>
        <v>0</v>
      </c>
      <c r="D488" s="26">
        <f>IF(AP488-INDEX($BE488:$BL488,1,$J$24)&lt;0.5,0,AP488-INDEX($BE488:$BL488,1,$J$24))</f>
        <v>0</v>
      </c>
      <c r="E488" s="26">
        <f>IF(AQ488-INDEX($BE488:$BL488,1,$J$25)&lt;0.5,0,AQ488-INDEX($BE488:$BL488,1,$J$25))</f>
        <v>0</v>
      </c>
      <c r="F488" s="26">
        <f>IF(AR488-INDEX($BE488:$BL488,1,$J$26)&lt;0.5,0,AR488-INDEX($BE488:$BL488,1,$J$26))</f>
        <v>0</v>
      </c>
      <c r="G488" s="26">
        <f>IF(AS488-INDEX($BE488:$BL488,1,$J$27)&lt;0.5,0,AS488-INDEX($BE488:$BL488,1,$J$27))</f>
        <v>0</v>
      </c>
      <c r="H488" s="26">
        <f>IF(AT488-INDEX($BE488:$BL488,1,$J$28)&lt;0.5,0,AT488-INDEX($BE488:$BL488,1,$J$28))</f>
        <v>0</v>
      </c>
      <c r="I488" s="26">
        <f>IF(AU488-INDEX($BE488:$BL488,1,$J$29)&lt;0.5,0,AU488-INDEX($BE488:$BL488,1,$J$29))</f>
        <v>0</v>
      </c>
      <c r="J488" s="13">
        <f>SUM(B488:I488)</f>
        <v>0</v>
      </c>
      <c r="K488" s="26">
        <f>SUM(O488:V488)</f>
        <v>0</v>
      </c>
      <c r="L488" s="26">
        <f>SUM(W488:AD488)+SUM(BE488:BL488)</f>
        <v>0</v>
      </c>
      <c r="M488" s="26">
        <f>J487</f>
        <v>0</v>
      </c>
      <c r="N488" s="27">
        <f>IF(M488&gt;0,1,0)</f>
        <v>0</v>
      </c>
      <c r="O488" s="26">
        <f>B487*$B$12/1200</f>
        <v>0</v>
      </c>
      <c r="P488" s="26">
        <f>C487*$C$12/1200</f>
        <v>0</v>
      </c>
      <c r="Q488" s="26">
        <f>D487*$D$12/1200</f>
        <v>0</v>
      </c>
      <c r="R488" s="26">
        <f>E487*$E$12/1200</f>
        <v>0</v>
      </c>
      <c r="S488" s="26">
        <f>F487*$F$12/1200</f>
        <v>0</v>
      </c>
      <c r="T488" s="26">
        <f>G487*$G$12/1200</f>
        <v>0</v>
      </c>
      <c r="U488" s="26">
        <f>H487*$H$12/1200</f>
        <v>0</v>
      </c>
      <c r="V488" s="26">
        <f>I487*$I$12/1200</f>
        <v>0</v>
      </c>
      <c r="W488" s="26">
        <f>IF(B487&gt;0,MIN($B$13,B487+O488,AE488),0)</f>
        <v>0</v>
      </c>
      <c r="X488" s="26">
        <f>IF(C487&gt;0,MIN($C$13,C487+P488,AF488),0)</f>
        <v>0</v>
      </c>
      <c r="Y488" s="26">
        <f>IF(D487&gt;0,MIN($D$13,D487+Q488,AG488),0)</f>
        <v>0</v>
      </c>
      <c r="Z488" s="26">
        <f>IF(E487&gt;0,MIN($E$13,E487+R488,AH488),0)</f>
        <v>0</v>
      </c>
      <c r="AA488" s="26">
        <f>IF(F487&gt;0,MIN($F$13,F487+S488,AI488),0)</f>
        <v>0</v>
      </c>
      <c r="AB488" s="26">
        <f>IF(G487&gt;0,MIN($G$13,G487+T488,AJ488),0)</f>
        <v>0</v>
      </c>
      <c r="AC488" s="26">
        <f>IF(H487&gt;0,MIN($H$13,H487+U488,AK488),0)</f>
        <v>0</v>
      </c>
      <c r="AD488" s="26">
        <f>IF(I487&gt;0,MIN($I$13,I487+V488,AL488),0)</f>
        <v>0</v>
      </c>
      <c r="AE488" s="26">
        <f>$B$19</f>
        <v>795</v>
      </c>
      <c r="AF488" s="26">
        <f>AE488-W488</f>
        <v>795</v>
      </c>
      <c r="AG488" s="26">
        <f>AF488-X488</f>
        <v>795</v>
      </c>
      <c r="AH488" s="26">
        <f>AG488-Y488</f>
        <v>795</v>
      </c>
      <c r="AI488" s="26">
        <f>AH488-Z488</f>
        <v>795</v>
      </c>
      <c r="AJ488" s="26">
        <f>AI488-AA488</f>
        <v>795</v>
      </c>
      <c r="AK488" s="26">
        <f>AJ488-AB488</f>
        <v>795</v>
      </c>
      <c r="AL488" s="26">
        <f>AK488-AC488</f>
        <v>795</v>
      </c>
      <c r="AM488" s="26">
        <f>AL488-AD488</f>
        <v>795</v>
      </c>
      <c r="AN488" s="26">
        <f>B487+O488-W488</f>
        <v>0</v>
      </c>
      <c r="AO488" s="26">
        <f>C487+P488-X488</f>
        <v>0</v>
      </c>
      <c r="AP488" s="26">
        <f>D487+Q488-Y488</f>
        <v>0</v>
      </c>
      <c r="AQ488" s="26">
        <f>E487+R488-Z488</f>
        <v>0</v>
      </c>
      <c r="AR488" s="26">
        <f>F487+S488-AA488</f>
        <v>0</v>
      </c>
      <c r="AS488" s="26">
        <f>G487+T488-AB488</f>
        <v>0</v>
      </c>
      <c r="AT488" s="26">
        <f>H487+U488-AC488</f>
        <v>0</v>
      </c>
      <c r="AU488" s="26">
        <f>I487+V488-AD488</f>
        <v>0</v>
      </c>
      <c r="AV488" s="26">
        <f>AM488</f>
        <v>795</v>
      </c>
      <c r="AW488" s="26">
        <f>AV488-BE488</f>
        <v>795</v>
      </c>
      <c r="AX488" s="26">
        <f>AW488-BF488</f>
        <v>795</v>
      </c>
      <c r="AY488" s="26">
        <f>AX488-BG488</f>
        <v>795</v>
      </c>
      <c r="AZ488" s="26">
        <f>AY488-BH488</f>
        <v>795</v>
      </c>
      <c r="BA488" s="26">
        <f>AZ488-BI488</f>
        <v>795</v>
      </c>
      <c r="BB488" s="26">
        <f>BA488-BJ488</f>
        <v>795</v>
      </c>
      <c r="BC488" s="26">
        <f>BB488-BK488</f>
        <v>795</v>
      </c>
      <c r="BD488" s="26">
        <f>BC488-BL488</f>
        <v>795</v>
      </c>
      <c r="BE488" s="26">
        <f>IF(AV488&gt;0.005,MIN(AV488,INDEX($AN488:$AU488,1,B$32)),0)</f>
        <v>0</v>
      </c>
      <c r="BF488" s="26">
        <f>IF(AW488&gt;0.005,MIN(AW488,INDEX($AN488:$AU488,1,C$32)),0)</f>
        <v>0</v>
      </c>
      <c r="BG488" s="26">
        <f>IF(AX488&gt;0.005,MIN(AX488,INDEX($AN488:$AU488,1,D$32)),0)</f>
        <v>0</v>
      </c>
      <c r="BH488" s="26">
        <f>IF(AY488&gt;0.005,MIN(AY488,INDEX($AN488:$AU488,1,E$32)),0)</f>
        <v>0</v>
      </c>
      <c r="BI488" s="26">
        <f>IF(AZ488&gt;0.005,MIN(AZ488,INDEX($AN488:$AU488,1,F$32)),0)</f>
        <v>0</v>
      </c>
      <c r="BJ488" s="26">
        <f>IF(BA488&gt;0.005,MIN(BA488,INDEX($AN488:$AU488,1,G$32)),0)</f>
        <v>0</v>
      </c>
      <c r="BK488" s="26">
        <f>IF(BB488&gt;0.005,MIN(BB488,INDEX($AN488:$AU488,1,H$32)),0)</f>
        <v>0</v>
      </c>
      <c r="BL488" s="26">
        <f>IF(BC488&gt;0.005,MIN(BC488,INDEX($AN488:$AU488,1,I$32)),0)</f>
        <v>0</v>
      </c>
      <c r="BM488" s="27">
        <f>IF(M488-J488&gt;0.005,1,0)</f>
        <v>0</v>
      </c>
    </row>
    <row r="489">
      <c r="A489" s="14" t="n">
        <v>453</v>
      </c>
      <c r="B489" s="26">
        <f>IF(AN489-INDEX($BE489:$BL489,1,$J$22)&lt;0.5,0,AN489-INDEX($BE489:$BL489,1,$J$22))</f>
        <v>0</v>
      </c>
      <c r="C489" s="26">
        <f>IF(AO489-INDEX($BE489:$BL489,1,$J$23)&lt;0.5,0,AO489-INDEX($BE489:$BL489,1,$J$23))</f>
        <v>0</v>
      </c>
      <c r="D489" s="26">
        <f>IF(AP489-INDEX($BE489:$BL489,1,$J$24)&lt;0.5,0,AP489-INDEX($BE489:$BL489,1,$J$24))</f>
        <v>0</v>
      </c>
      <c r="E489" s="26">
        <f>IF(AQ489-INDEX($BE489:$BL489,1,$J$25)&lt;0.5,0,AQ489-INDEX($BE489:$BL489,1,$J$25))</f>
        <v>0</v>
      </c>
      <c r="F489" s="26">
        <f>IF(AR489-INDEX($BE489:$BL489,1,$J$26)&lt;0.5,0,AR489-INDEX($BE489:$BL489,1,$J$26))</f>
        <v>0</v>
      </c>
      <c r="G489" s="26">
        <f>IF(AS489-INDEX($BE489:$BL489,1,$J$27)&lt;0.5,0,AS489-INDEX($BE489:$BL489,1,$J$27))</f>
        <v>0</v>
      </c>
      <c r="H489" s="26">
        <f>IF(AT489-INDEX($BE489:$BL489,1,$J$28)&lt;0.5,0,AT489-INDEX($BE489:$BL489,1,$J$28))</f>
        <v>0</v>
      </c>
      <c r="I489" s="26">
        <f>IF(AU489-INDEX($BE489:$BL489,1,$J$29)&lt;0.5,0,AU489-INDEX($BE489:$BL489,1,$J$29))</f>
        <v>0</v>
      </c>
      <c r="J489" s="13">
        <f>SUM(B489:I489)</f>
        <v>0</v>
      </c>
      <c r="K489" s="26">
        <f>SUM(O489:V489)</f>
        <v>0</v>
      </c>
      <c r="L489" s="26">
        <f>SUM(W489:AD489)+SUM(BE489:BL489)</f>
        <v>0</v>
      </c>
      <c r="M489" s="26">
        <f>J488</f>
        <v>0</v>
      </c>
      <c r="N489" s="27">
        <f>IF(M489&gt;0,1,0)</f>
        <v>0</v>
      </c>
      <c r="O489" s="26">
        <f>B488*$B$12/1200</f>
        <v>0</v>
      </c>
      <c r="P489" s="26">
        <f>C488*$C$12/1200</f>
        <v>0</v>
      </c>
      <c r="Q489" s="26">
        <f>D488*$D$12/1200</f>
        <v>0</v>
      </c>
      <c r="R489" s="26">
        <f>E488*$E$12/1200</f>
        <v>0</v>
      </c>
      <c r="S489" s="26">
        <f>F488*$F$12/1200</f>
        <v>0</v>
      </c>
      <c r="T489" s="26">
        <f>G488*$G$12/1200</f>
        <v>0</v>
      </c>
      <c r="U489" s="26">
        <f>H488*$H$12/1200</f>
        <v>0</v>
      </c>
      <c r="V489" s="26">
        <f>I488*$I$12/1200</f>
        <v>0</v>
      </c>
      <c r="W489" s="26">
        <f>IF(B488&gt;0,MIN($B$13,B488+O489,AE489),0)</f>
        <v>0</v>
      </c>
      <c r="X489" s="26">
        <f>IF(C488&gt;0,MIN($C$13,C488+P489,AF489),0)</f>
        <v>0</v>
      </c>
      <c r="Y489" s="26">
        <f>IF(D488&gt;0,MIN($D$13,D488+Q489,AG489),0)</f>
        <v>0</v>
      </c>
      <c r="Z489" s="26">
        <f>IF(E488&gt;0,MIN($E$13,E488+R489,AH489),0)</f>
        <v>0</v>
      </c>
      <c r="AA489" s="26">
        <f>IF(F488&gt;0,MIN($F$13,F488+S489,AI489),0)</f>
        <v>0</v>
      </c>
      <c r="AB489" s="26">
        <f>IF(G488&gt;0,MIN($G$13,G488+T489,AJ489),0)</f>
        <v>0</v>
      </c>
      <c r="AC489" s="26">
        <f>IF(H488&gt;0,MIN($H$13,H488+U489,AK489),0)</f>
        <v>0</v>
      </c>
      <c r="AD489" s="26">
        <f>IF(I488&gt;0,MIN($I$13,I488+V489,AL489),0)</f>
        <v>0</v>
      </c>
      <c r="AE489" s="26">
        <f>$B$19</f>
        <v>795</v>
      </c>
      <c r="AF489" s="26">
        <f>AE489-W489</f>
        <v>795</v>
      </c>
      <c r="AG489" s="26">
        <f>AF489-X489</f>
        <v>795</v>
      </c>
      <c r="AH489" s="26">
        <f>AG489-Y489</f>
        <v>795</v>
      </c>
      <c r="AI489" s="26">
        <f>AH489-Z489</f>
        <v>795</v>
      </c>
      <c r="AJ489" s="26">
        <f>AI489-AA489</f>
        <v>795</v>
      </c>
      <c r="AK489" s="26">
        <f>AJ489-AB489</f>
        <v>795</v>
      </c>
      <c r="AL489" s="26">
        <f>AK489-AC489</f>
        <v>795</v>
      </c>
      <c r="AM489" s="26">
        <f>AL489-AD489</f>
        <v>795</v>
      </c>
      <c r="AN489" s="26">
        <f>B488+O489-W489</f>
        <v>0</v>
      </c>
      <c r="AO489" s="26">
        <f>C488+P489-X489</f>
        <v>0</v>
      </c>
      <c r="AP489" s="26">
        <f>D488+Q489-Y489</f>
        <v>0</v>
      </c>
      <c r="AQ489" s="26">
        <f>E488+R489-Z489</f>
        <v>0</v>
      </c>
      <c r="AR489" s="26">
        <f>F488+S489-AA489</f>
        <v>0</v>
      </c>
      <c r="AS489" s="26">
        <f>G488+T489-AB489</f>
        <v>0</v>
      </c>
      <c r="AT489" s="26">
        <f>H488+U489-AC489</f>
        <v>0</v>
      </c>
      <c r="AU489" s="26">
        <f>I488+V489-AD489</f>
        <v>0</v>
      </c>
      <c r="AV489" s="26">
        <f>AM489</f>
        <v>795</v>
      </c>
      <c r="AW489" s="26">
        <f>AV489-BE489</f>
        <v>795</v>
      </c>
      <c r="AX489" s="26">
        <f>AW489-BF489</f>
        <v>795</v>
      </c>
      <c r="AY489" s="26">
        <f>AX489-BG489</f>
        <v>795</v>
      </c>
      <c r="AZ489" s="26">
        <f>AY489-BH489</f>
        <v>795</v>
      </c>
      <c r="BA489" s="26">
        <f>AZ489-BI489</f>
        <v>795</v>
      </c>
      <c r="BB489" s="26">
        <f>BA489-BJ489</f>
        <v>795</v>
      </c>
      <c r="BC489" s="26">
        <f>BB489-BK489</f>
        <v>795</v>
      </c>
      <c r="BD489" s="26">
        <f>BC489-BL489</f>
        <v>795</v>
      </c>
      <c r="BE489" s="26">
        <f>IF(AV489&gt;0.005,MIN(AV489,INDEX($AN489:$AU489,1,B$32)),0)</f>
        <v>0</v>
      </c>
      <c r="BF489" s="26">
        <f>IF(AW489&gt;0.005,MIN(AW489,INDEX($AN489:$AU489,1,C$32)),0)</f>
        <v>0</v>
      </c>
      <c r="BG489" s="26">
        <f>IF(AX489&gt;0.005,MIN(AX489,INDEX($AN489:$AU489,1,D$32)),0)</f>
        <v>0</v>
      </c>
      <c r="BH489" s="26">
        <f>IF(AY489&gt;0.005,MIN(AY489,INDEX($AN489:$AU489,1,E$32)),0)</f>
        <v>0</v>
      </c>
      <c r="BI489" s="26">
        <f>IF(AZ489&gt;0.005,MIN(AZ489,INDEX($AN489:$AU489,1,F$32)),0)</f>
        <v>0</v>
      </c>
      <c r="BJ489" s="26">
        <f>IF(BA489&gt;0.005,MIN(BA489,INDEX($AN489:$AU489,1,G$32)),0)</f>
        <v>0</v>
      </c>
      <c r="BK489" s="26">
        <f>IF(BB489&gt;0.005,MIN(BB489,INDEX($AN489:$AU489,1,H$32)),0)</f>
        <v>0</v>
      </c>
      <c r="BL489" s="26">
        <f>IF(BC489&gt;0.005,MIN(BC489,INDEX($AN489:$AU489,1,I$32)),0)</f>
        <v>0</v>
      </c>
      <c r="BM489" s="27">
        <f>IF(M489-J489&gt;0.005,1,0)</f>
        <v>0</v>
      </c>
    </row>
    <row r="490">
      <c r="A490" s="14" t="n">
        <v>454</v>
      </c>
      <c r="B490" s="26">
        <f>IF(AN490-INDEX($BE490:$BL490,1,$J$22)&lt;0.5,0,AN490-INDEX($BE490:$BL490,1,$J$22))</f>
        <v>0</v>
      </c>
      <c r="C490" s="26">
        <f>IF(AO490-INDEX($BE490:$BL490,1,$J$23)&lt;0.5,0,AO490-INDEX($BE490:$BL490,1,$J$23))</f>
        <v>0</v>
      </c>
      <c r="D490" s="26">
        <f>IF(AP490-INDEX($BE490:$BL490,1,$J$24)&lt;0.5,0,AP490-INDEX($BE490:$BL490,1,$J$24))</f>
        <v>0</v>
      </c>
      <c r="E490" s="26">
        <f>IF(AQ490-INDEX($BE490:$BL490,1,$J$25)&lt;0.5,0,AQ490-INDEX($BE490:$BL490,1,$J$25))</f>
        <v>0</v>
      </c>
      <c r="F490" s="26">
        <f>IF(AR490-INDEX($BE490:$BL490,1,$J$26)&lt;0.5,0,AR490-INDEX($BE490:$BL490,1,$J$26))</f>
        <v>0</v>
      </c>
      <c r="G490" s="26">
        <f>IF(AS490-INDEX($BE490:$BL490,1,$J$27)&lt;0.5,0,AS490-INDEX($BE490:$BL490,1,$J$27))</f>
        <v>0</v>
      </c>
      <c r="H490" s="26">
        <f>IF(AT490-INDEX($BE490:$BL490,1,$J$28)&lt;0.5,0,AT490-INDEX($BE490:$BL490,1,$J$28))</f>
        <v>0</v>
      </c>
      <c r="I490" s="26">
        <f>IF(AU490-INDEX($BE490:$BL490,1,$J$29)&lt;0.5,0,AU490-INDEX($BE490:$BL490,1,$J$29))</f>
        <v>0</v>
      </c>
      <c r="J490" s="13">
        <f>SUM(B490:I490)</f>
        <v>0</v>
      </c>
      <c r="K490" s="26">
        <f>SUM(O490:V490)</f>
        <v>0</v>
      </c>
      <c r="L490" s="26">
        <f>SUM(W490:AD490)+SUM(BE490:BL490)</f>
        <v>0</v>
      </c>
      <c r="M490" s="26">
        <f>J489</f>
        <v>0</v>
      </c>
      <c r="N490" s="27">
        <f>IF(M490&gt;0,1,0)</f>
        <v>0</v>
      </c>
      <c r="O490" s="26">
        <f>B489*$B$12/1200</f>
        <v>0</v>
      </c>
      <c r="P490" s="26">
        <f>C489*$C$12/1200</f>
        <v>0</v>
      </c>
      <c r="Q490" s="26">
        <f>D489*$D$12/1200</f>
        <v>0</v>
      </c>
      <c r="R490" s="26">
        <f>E489*$E$12/1200</f>
        <v>0</v>
      </c>
      <c r="S490" s="26">
        <f>F489*$F$12/1200</f>
        <v>0</v>
      </c>
      <c r="T490" s="26">
        <f>G489*$G$12/1200</f>
        <v>0</v>
      </c>
      <c r="U490" s="26">
        <f>H489*$H$12/1200</f>
        <v>0</v>
      </c>
      <c r="V490" s="26">
        <f>I489*$I$12/1200</f>
        <v>0</v>
      </c>
      <c r="W490" s="26">
        <f>IF(B489&gt;0,MIN($B$13,B489+O490,AE490),0)</f>
        <v>0</v>
      </c>
      <c r="X490" s="26">
        <f>IF(C489&gt;0,MIN($C$13,C489+P490,AF490),0)</f>
        <v>0</v>
      </c>
      <c r="Y490" s="26">
        <f>IF(D489&gt;0,MIN($D$13,D489+Q490,AG490),0)</f>
        <v>0</v>
      </c>
      <c r="Z490" s="26">
        <f>IF(E489&gt;0,MIN($E$13,E489+R490,AH490),0)</f>
        <v>0</v>
      </c>
      <c r="AA490" s="26">
        <f>IF(F489&gt;0,MIN($F$13,F489+S490,AI490),0)</f>
        <v>0</v>
      </c>
      <c r="AB490" s="26">
        <f>IF(G489&gt;0,MIN($G$13,G489+T490,AJ490),0)</f>
        <v>0</v>
      </c>
      <c r="AC490" s="26">
        <f>IF(H489&gt;0,MIN($H$13,H489+U490,AK490),0)</f>
        <v>0</v>
      </c>
      <c r="AD490" s="26">
        <f>IF(I489&gt;0,MIN($I$13,I489+V490,AL490),0)</f>
        <v>0</v>
      </c>
      <c r="AE490" s="26">
        <f>$B$19</f>
        <v>795</v>
      </c>
      <c r="AF490" s="26">
        <f>AE490-W490</f>
        <v>795</v>
      </c>
      <c r="AG490" s="26">
        <f>AF490-X490</f>
        <v>795</v>
      </c>
      <c r="AH490" s="26">
        <f>AG490-Y490</f>
        <v>795</v>
      </c>
      <c r="AI490" s="26">
        <f>AH490-Z490</f>
        <v>795</v>
      </c>
      <c r="AJ490" s="26">
        <f>AI490-AA490</f>
        <v>795</v>
      </c>
      <c r="AK490" s="26">
        <f>AJ490-AB490</f>
        <v>795</v>
      </c>
      <c r="AL490" s="26">
        <f>AK490-AC490</f>
        <v>795</v>
      </c>
      <c r="AM490" s="26">
        <f>AL490-AD490</f>
        <v>795</v>
      </c>
      <c r="AN490" s="26">
        <f>B489+O490-W490</f>
        <v>0</v>
      </c>
      <c r="AO490" s="26">
        <f>C489+P490-X490</f>
        <v>0</v>
      </c>
      <c r="AP490" s="26">
        <f>D489+Q490-Y490</f>
        <v>0</v>
      </c>
      <c r="AQ490" s="26">
        <f>E489+R490-Z490</f>
        <v>0</v>
      </c>
      <c r="AR490" s="26">
        <f>F489+S490-AA490</f>
        <v>0</v>
      </c>
      <c r="AS490" s="26">
        <f>G489+T490-AB490</f>
        <v>0</v>
      </c>
      <c r="AT490" s="26">
        <f>H489+U490-AC490</f>
        <v>0</v>
      </c>
      <c r="AU490" s="26">
        <f>I489+V490-AD490</f>
        <v>0</v>
      </c>
      <c r="AV490" s="26">
        <f>AM490</f>
        <v>795</v>
      </c>
      <c r="AW490" s="26">
        <f>AV490-BE490</f>
        <v>795</v>
      </c>
      <c r="AX490" s="26">
        <f>AW490-BF490</f>
        <v>795</v>
      </c>
      <c r="AY490" s="26">
        <f>AX490-BG490</f>
        <v>795</v>
      </c>
      <c r="AZ490" s="26">
        <f>AY490-BH490</f>
        <v>795</v>
      </c>
      <c r="BA490" s="26">
        <f>AZ490-BI490</f>
        <v>795</v>
      </c>
      <c r="BB490" s="26">
        <f>BA490-BJ490</f>
        <v>795</v>
      </c>
      <c r="BC490" s="26">
        <f>BB490-BK490</f>
        <v>795</v>
      </c>
      <c r="BD490" s="26">
        <f>BC490-BL490</f>
        <v>795</v>
      </c>
      <c r="BE490" s="26">
        <f>IF(AV490&gt;0.005,MIN(AV490,INDEX($AN490:$AU490,1,B$32)),0)</f>
        <v>0</v>
      </c>
      <c r="BF490" s="26">
        <f>IF(AW490&gt;0.005,MIN(AW490,INDEX($AN490:$AU490,1,C$32)),0)</f>
        <v>0</v>
      </c>
      <c r="BG490" s="26">
        <f>IF(AX490&gt;0.005,MIN(AX490,INDEX($AN490:$AU490,1,D$32)),0)</f>
        <v>0</v>
      </c>
      <c r="BH490" s="26">
        <f>IF(AY490&gt;0.005,MIN(AY490,INDEX($AN490:$AU490,1,E$32)),0)</f>
        <v>0</v>
      </c>
      <c r="BI490" s="26">
        <f>IF(AZ490&gt;0.005,MIN(AZ490,INDEX($AN490:$AU490,1,F$32)),0)</f>
        <v>0</v>
      </c>
      <c r="BJ490" s="26">
        <f>IF(BA490&gt;0.005,MIN(BA490,INDEX($AN490:$AU490,1,G$32)),0)</f>
        <v>0</v>
      </c>
      <c r="BK490" s="26">
        <f>IF(BB490&gt;0.005,MIN(BB490,INDEX($AN490:$AU490,1,H$32)),0)</f>
        <v>0</v>
      </c>
      <c r="BL490" s="26">
        <f>IF(BC490&gt;0.005,MIN(BC490,INDEX($AN490:$AU490,1,I$32)),0)</f>
        <v>0</v>
      </c>
      <c r="BM490" s="27">
        <f>IF(M490-J490&gt;0.005,1,0)</f>
        <v>0</v>
      </c>
    </row>
    <row r="491">
      <c r="A491" s="14" t="n">
        <v>455</v>
      </c>
      <c r="B491" s="26">
        <f>IF(AN491-INDEX($BE491:$BL491,1,$J$22)&lt;0.5,0,AN491-INDEX($BE491:$BL491,1,$J$22))</f>
        <v>0</v>
      </c>
      <c r="C491" s="26">
        <f>IF(AO491-INDEX($BE491:$BL491,1,$J$23)&lt;0.5,0,AO491-INDEX($BE491:$BL491,1,$J$23))</f>
        <v>0</v>
      </c>
      <c r="D491" s="26">
        <f>IF(AP491-INDEX($BE491:$BL491,1,$J$24)&lt;0.5,0,AP491-INDEX($BE491:$BL491,1,$J$24))</f>
        <v>0</v>
      </c>
      <c r="E491" s="26">
        <f>IF(AQ491-INDEX($BE491:$BL491,1,$J$25)&lt;0.5,0,AQ491-INDEX($BE491:$BL491,1,$J$25))</f>
        <v>0</v>
      </c>
      <c r="F491" s="26">
        <f>IF(AR491-INDEX($BE491:$BL491,1,$J$26)&lt;0.5,0,AR491-INDEX($BE491:$BL491,1,$J$26))</f>
        <v>0</v>
      </c>
      <c r="G491" s="26">
        <f>IF(AS491-INDEX($BE491:$BL491,1,$J$27)&lt;0.5,0,AS491-INDEX($BE491:$BL491,1,$J$27))</f>
        <v>0</v>
      </c>
      <c r="H491" s="26">
        <f>IF(AT491-INDEX($BE491:$BL491,1,$J$28)&lt;0.5,0,AT491-INDEX($BE491:$BL491,1,$J$28))</f>
        <v>0</v>
      </c>
      <c r="I491" s="26">
        <f>IF(AU491-INDEX($BE491:$BL491,1,$J$29)&lt;0.5,0,AU491-INDEX($BE491:$BL491,1,$J$29))</f>
        <v>0</v>
      </c>
      <c r="J491" s="13">
        <f>SUM(B491:I491)</f>
        <v>0</v>
      </c>
      <c r="K491" s="26">
        <f>SUM(O491:V491)</f>
        <v>0</v>
      </c>
      <c r="L491" s="26">
        <f>SUM(W491:AD491)+SUM(BE491:BL491)</f>
        <v>0</v>
      </c>
      <c r="M491" s="26">
        <f>J490</f>
        <v>0</v>
      </c>
      <c r="N491" s="27">
        <f>IF(M491&gt;0,1,0)</f>
        <v>0</v>
      </c>
      <c r="O491" s="26">
        <f>B490*$B$12/1200</f>
        <v>0</v>
      </c>
      <c r="P491" s="26">
        <f>C490*$C$12/1200</f>
        <v>0</v>
      </c>
      <c r="Q491" s="26">
        <f>D490*$D$12/1200</f>
        <v>0</v>
      </c>
      <c r="R491" s="26">
        <f>E490*$E$12/1200</f>
        <v>0</v>
      </c>
      <c r="S491" s="26">
        <f>F490*$F$12/1200</f>
        <v>0</v>
      </c>
      <c r="T491" s="26">
        <f>G490*$G$12/1200</f>
        <v>0</v>
      </c>
      <c r="U491" s="26">
        <f>H490*$H$12/1200</f>
        <v>0</v>
      </c>
      <c r="V491" s="26">
        <f>I490*$I$12/1200</f>
        <v>0</v>
      </c>
      <c r="W491" s="26">
        <f>IF(B490&gt;0,MIN($B$13,B490+O491,AE491),0)</f>
        <v>0</v>
      </c>
      <c r="X491" s="26">
        <f>IF(C490&gt;0,MIN($C$13,C490+P491,AF491),0)</f>
        <v>0</v>
      </c>
      <c r="Y491" s="26">
        <f>IF(D490&gt;0,MIN($D$13,D490+Q491,AG491),0)</f>
        <v>0</v>
      </c>
      <c r="Z491" s="26">
        <f>IF(E490&gt;0,MIN($E$13,E490+R491,AH491),0)</f>
        <v>0</v>
      </c>
      <c r="AA491" s="26">
        <f>IF(F490&gt;0,MIN($F$13,F490+S491,AI491),0)</f>
        <v>0</v>
      </c>
      <c r="AB491" s="26">
        <f>IF(G490&gt;0,MIN($G$13,G490+T491,AJ491),0)</f>
        <v>0</v>
      </c>
      <c r="AC491" s="26">
        <f>IF(H490&gt;0,MIN($H$13,H490+U491,AK491),0)</f>
        <v>0</v>
      </c>
      <c r="AD491" s="26">
        <f>IF(I490&gt;0,MIN($I$13,I490+V491,AL491),0)</f>
        <v>0</v>
      </c>
      <c r="AE491" s="26">
        <f>$B$19</f>
        <v>795</v>
      </c>
      <c r="AF491" s="26">
        <f>AE491-W491</f>
        <v>795</v>
      </c>
      <c r="AG491" s="26">
        <f>AF491-X491</f>
        <v>795</v>
      </c>
      <c r="AH491" s="26">
        <f>AG491-Y491</f>
        <v>795</v>
      </c>
      <c r="AI491" s="26">
        <f>AH491-Z491</f>
        <v>795</v>
      </c>
      <c r="AJ491" s="26">
        <f>AI491-AA491</f>
        <v>795</v>
      </c>
      <c r="AK491" s="26">
        <f>AJ491-AB491</f>
        <v>795</v>
      </c>
      <c r="AL491" s="26">
        <f>AK491-AC491</f>
        <v>795</v>
      </c>
      <c r="AM491" s="26">
        <f>AL491-AD491</f>
        <v>795</v>
      </c>
      <c r="AN491" s="26">
        <f>B490+O491-W491</f>
        <v>0</v>
      </c>
      <c r="AO491" s="26">
        <f>C490+P491-X491</f>
        <v>0</v>
      </c>
      <c r="AP491" s="26">
        <f>D490+Q491-Y491</f>
        <v>0</v>
      </c>
      <c r="AQ491" s="26">
        <f>E490+R491-Z491</f>
        <v>0</v>
      </c>
      <c r="AR491" s="26">
        <f>F490+S491-AA491</f>
        <v>0</v>
      </c>
      <c r="AS491" s="26">
        <f>G490+T491-AB491</f>
        <v>0</v>
      </c>
      <c r="AT491" s="26">
        <f>H490+U491-AC491</f>
        <v>0</v>
      </c>
      <c r="AU491" s="26">
        <f>I490+V491-AD491</f>
        <v>0</v>
      </c>
      <c r="AV491" s="26">
        <f>AM491</f>
        <v>795</v>
      </c>
      <c r="AW491" s="26">
        <f>AV491-BE491</f>
        <v>795</v>
      </c>
      <c r="AX491" s="26">
        <f>AW491-BF491</f>
        <v>795</v>
      </c>
      <c r="AY491" s="26">
        <f>AX491-BG491</f>
        <v>795</v>
      </c>
      <c r="AZ491" s="26">
        <f>AY491-BH491</f>
        <v>795</v>
      </c>
      <c r="BA491" s="26">
        <f>AZ491-BI491</f>
        <v>795</v>
      </c>
      <c r="BB491" s="26">
        <f>BA491-BJ491</f>
        <v>795</v>
      </c>
      <c r="BC491" s="26">
        <f>BB491-BK491</f>
        <v>795</v>
      </c>
      <c r="BD491" s="26">
        <f>BC491-BL491</f>
        <v>795</v>
      </c>
      <c r="BE491" s="26">
        <f>IF(AV491&gt;0.005,MIN(AV491,INDEX($AN491:$AU491,1,B$32)),0)</f>
        <v>0</v>
      </c>
      <c r="BF491" s="26">
        <f>IF(AW491&gt;0.005,MIN(AW491,INDEX($AN491:$AU491,1,C$32)),0)</f>
        <v>0</v>
      </c>
      <c r="BG491" s="26">
        <f>IF(AX491&gt;0.005,MIN(AX491,INDEX($AN491:$AU491,1,D$32)),0)</f>
        <v>0</v>
      </c>
      <c r="BH491" s="26">
        <f>IF(AY491&gt;0.005,MIN(AY491,INDEX($AN491:$AU491,1,E$32)),0)</f>
        <v>0</v>
      </c>
      <c r="BI491" s="26">
        <f>IF(AZ491&gt;0.005,MIN(AZ491,INDEX($AN491:$AU491,1,F$32)),0)</f>
        <v>0</v>
      </c>
      <c r="BJ491" s="26">
        <f>IF(BA491&gt;0.005,MIN(BA491,INDEX($AN491:$AU491,1,G$32)),0)</f>
        <v>0</v>
      </c>
      <c r="BK491" s="26">
        <f>IF(BB491&gt;0.005,MIN(BB491,INDEX($AN491:$AU491,1,H$32)),0)</f>
        <v>0</v>
      </c>
      <c r="BL491" s="26">
        <f>IF(BC491&gt;0.005,MIN(BC491,INDEX($AN491:$AU491,1,I$32)),0)</f>
        <v>0</v>
      </c>
      <c r="BM491" s="27">
        <f>IF(M491-J491&gt;0.005,1,0)</f>
        <v>0</v>
      </c>
    </row>
    <row r="492">
      <c r="A492" s="14" t="n">
        <v>456</v>
      </c>
      <c r="B492" s="26">
        <f>IF(AN492-INDEX($BE492:$BL492,1,$J$22)&lt;0.5,0,AN492-INDEX($BE492:$BL492,1,$J$22))</f>
        <v>0</v>
      </c>
      <c r="C492" s="26">
        <f>IF(AO492-INDEX($BE492:$BL492,1,$J$23)&lt;0.5,0,AO492-INDEX($BE492:$BL492,1,$J$23))</f>
        <v>0</v>
      </c>
      <c r="D492" s="26">
        <f>IF(AP492-INDEX($BE492:$BL492,1,$J$24)&lt;0.5,0,AP492-INDEX($BE492:$BL492,1,$J$24))</f>
        <v>0</v>
      </c>
      <c r="E492" s="26">
        <f>IF(AQ492-INDEX($BE492:$BL492,1,$J$25)&lt;0.5,0,AQ492-INDEX($BE492:$BL492,1,$J$25))</f>
        <v>0</v>
      </c>
      <c r="F492" s="26">
        <f>IF(AR492-INDEX($BE492:$BL492,1,$J$26)&lt;0.5,0,AR492-INDEX($BE492:$BL492,1,$J$26))</f>
        <v>0</v>
      </c>
      <c r="G492" s="26">
        <f>IF(AS492-INDEX($BE492:$BL492,1,$J$27)&lt;0.5,0,AS492-INDEX($BE492:$BL492,1,$J$27))</f>
        <v>0</v>
      </c>
      <c r="H492" s="26">
        <f>IF(AT492-INDEX($BE492:$BL492,1,$J$28)&lt;0.5,0,AT492-INDEX($BE492:$BL492,1,$J$28))</f>
        <v>0</v>
      </c>
      <c r="I492" s="26">
        <f>IF(AU492-INDEX($BE492:$BL492,1,$J$29)&lt;0.5,0,AU492-INDEX($BE492:$BL492,1,$J$29))</f>
        <v>0</v>
      </c>
      <c r="J492" s="13">
        <f>SUM(B492:I492)</f>
        <v>0</v>
      </c>
      <c r="K492" s="26">
        <f>SUM(O492:V492)</f>
        <v>0</v>
      </c>
      <c r="L492" s="26">
        <f>SUM(W492:AD492)+SUM(BE492:BL492)</f>
        <v>0</v>
      </c>
      <c r="M492" s="26">
        <f>J491</f>
        <v>0</v>
      </c>
      <c r="N492" s="27">
        <f>IF(M492&gt;0,1,0)</f>
        <v>0</v>
      </c>
      <c r="O492" s="26">
        <f>B491*$B$12/1200</f>
        <v>0</v>
      </c>
      <c r="P492" s="26">
        <f>C491*$C$12/1200</f>
        <v>0</v>
      </c>
      <c r="Q492" s="26">
        <f>D491*$D$12/1200</f>
        <v>0</v>
      </c>
      <c r="R492" s="26">
        <f>E491*$E$12/1200</f>
        <v>0</v>
      </c>
      <c r="S492" s="26">
        <f>F491*$F$12/1200</f>
        <v>0</v>
      </c>
      <c r="T492" s="26">
        <f>G491*$G$12/1200</f>
        <v>0</v>
      </c>
      <c r="U492" s="26">
        <f>H491*$H$12/1200</f>
        <v>0</v>
      </c>
      <c r="V492" s="26">
        <f>I491*$I$12/1200</f>
        <v>0</v>
      </c>
      <c r="W492" s="26">
        <f>IF(B491&gt;0,MIN($B$13,B491+O492,AE492),0)</f>
        <v>0</v>
      </c>
      <c r="X492" s="26">
        <f>IF(C491&gt;0,MIN($C$13,C491+P492,AF492),0)</f>
        <v>0</v>
      </c>
      <c r="Y492" s="26">
        <f>IF(D491&gt;0,MIN($D$13,D491+Q492,AG492),0)</f>
        <v>0</v>
      </c>
      <c r="Z492" s="26">
        <f>IF(E491&gt;0,MIN($E$13,E491+R492,AH492),0)</f>
        <v>0</v>
      </c>
      <c r="AA492" s="26">
        <f>IF(F491&gt;0,MIN($F$13,F491+S492,AI492),0)</f>
        <v>0</v>
      </c>
      <c r="AB492" s="26">
        <f>IF(G491&gt;0,MIN($G$13,G491+T492,AJ492),0)</f>
        <v>0</v>
      </c>
      <c r="AC492" s="26">
        <f>IF(H491&gt;0,MIN($H$13,H491+U492,AK492),0)</f>
        <v>0</v>
      </c>
      <c r="AD492" s="26">
        <f>IF(I491&gt;0,MIN($I$13,I491+V492,AL492),0)</f>
        <v>0</v>
      </c>
      <c r="AE492" s="26">
        <f>$B$19</f>
        <v>795</v>
      </c>
      <c r="AF492" s="26">
        <f>AE492-W492</f>
        <v>795</v>
      </c>
      <c r="AG492" s="26">
        <f>AF492-X492</f>
        <v>795</v>
      </c>
      <c r="AH492" s="26">
        <f>AG492-Y492</f>
        <v>795</v>
      </c>
      <c r="AI492" s="26">
        <f>AH492-Z492</f>
        <v>795</v>
      </c>
      <c r="AJ492" s="26">
        <f>AI492-AA492</f>
        <v>795</v>
      </c>
      <c r="AK492" s="26">
        <f>AJ492-AB492</f>
        <v>795</v>
      </c>
      <c r="AL492" s="26">
        <f>AK492-AC492</f>
        <v>795</v>
      </c>
      <c r="AM492" s="26">
        <f>AL492-AD492</f>
        <v>795</v>
      </c>
      <c r="AN492" s="26">
        <f>B491+O492-W492</f>
        <v>0</v>
      </c>
      <c r="AO492" s="26">
        <f>C491+P492-X492</f>
        <v>0</v>
      </c>
      <c r="AP492" s="26">
        <f>D491+Q492-Y492</f>
        <v>0</v>
      </c>
      <c r="AQ492" s="26">
        <f>E491+R492-Z492</f>
        <v>0</v>
      </c>
      <c r="AR492" s="26">
        <f>F491+S492-AA492</f>
        <v>0</v>
      </c>
      <c r="AS492" s="26">
        <f>G491+T492-AB492</f>
        <v>0</v>
      </c>
      <c r="AT492" s="26">
        <f>H491+U492-AC492</f>
        <v>0</v>
      </c>
      <c r="AU492" s="26">
        <f>I491+V492-AD492</f>
        <v>0</v>
      </c>
      <c r="AV492" s="26">
        <f>AM492</f>
        <v>795</v>
      </c>
      <c r="AW492" s="26">
        <f>AV492-BE492</f>
        <v>795</v>
      </c>
      <c r="AX492" s="26">
        <f>AW492-BF492</f>
        <v>795</v>
      </c>
      <c r="AY492" s="26">
        <f>AX492-BG492</f>
        <v>795</v>
      </c>
      <c r="AZ492" s="26">
        <f>AY492-BH492</f>
        <v>795</v>
      </c>
      <c r="BA492" s="26">
        <f>AZ492-BI492</f>
        <v>795</v>
      </c>
      <c r="BB492" s="26">
        <f>BA492-BJ492</f>
        <v>795</v>
      </c>
      <c r="BC492" s="26">
        <f>BB492-BK492</f>
        <v>795</v>
      </c>
      <c r="BD492" s="26">
        <f>BC492-BL492</f>
        <v>795</v>
      </c>
      <c r="BE492" s="26">
        <f>IF(AV492&gt;0.005,MIN(AV492,INDEX($AN492:$AU492,1,B$32)),0)</f>
        <v>0</v>
      </c>
      <c r="BF492" s="26">
        <f>IF(AW492&gt;0.005,MIN(AW492,INDEX($AN492:$AU492,1,C$32)),0)</f>
        <v>0</v>
      </c>
      <c r="BG492" s="26">
        <f>IF(AX492&gt;0.005,MIN(AX492,INDEX($AN492:$AU492,1,D$32)),0)</f>
        <v>0</v>
      </c>
      <c r="BH492" s="26">
        <f>IF(AY492&gt;0.005,MIN(AY492,INDEX($AN492:$AU492,1,E$32)),0)</f>
        <v>0</v>
      </c>
      <c r="BI492" s="26">
        <f>IF(AZ492&gt;0.005,MIN(AZ492,INDEX($AN492:$AU492,1,F$32)),0)</f>
        <v>0</v>
      </c>
      <c r="BJ492" s="26">
        <f>IF(BA492&gt;0.005,MIN(BA492,INDEX($AN492:$AU492,1,G$32)),0)</f>
        <v>0</v>
      </c>
      <c r="BK492" s="26">
        <f>IF(BB492&gt;0.005,MIN(BB492,INDEX($AN492:$AU492,1,H$32)),0)</f>
        <v>0</v>
      </c>
      <c r="BL492" s="26">
        <f>IF(BC492&gt;0.005,MIN(BC492,INDEX($AN492:$AU492,1,I$32)),0)</f>
        <v>0</v>
      </c>
      <c r="BM492" s="27">
        <f>IF(M492-J492&gt;0.005,1,0)</f>
        <v>0</v>
      </c>
    </row>
    <row r="493">
      <c r="A493" s="14" t="n">
        <v>457</v>
      </c>
      <c r="B493" s="26">
        <f>IF(AN493-INDEX($BE493:$BL493,1,$J$22)&lt;0.5,0,AN493-INDEX($BE493:$BL493,1,$J$22))</f>
        <v>0</v>
      </c>
      <c r="C493" s="26">
        <f>IF(AO493-INDEX($BE493:$BL493,1,$J$23)&lt;0.5,0,AO493-INDEX($BE493:$BL493,1,$J$23))</f>
        <v>0</v>
      </c>
      <c r="D493" s="26">
        <f>IF(AP493-INDEX($BE493:$BL493,1,$J$24)&lt;0.5,0,AP493-INDEX($BE493:$BL493,1,$J$24))</f>
        <v>0</v>
      </c>
      <c r="E493" s="26">
        <f>IF(AQ493-INDEX($BE493:$BL493,1,$J$25)&lt;0.5,0,AQ493-INDEX($BE493:$BL493,1,$J$25))</f>
        <v>0</v>
      </c>
      <c r="F493" s="26">
        <f>IF(AR493-INDEX($BE493:$BL493,1,$J$26)&lt;0.5,0,AR493-INDEX($BE493:$BL493,1,$J$26))</f>
        <v>0</v>
      </c>
      <c r="G493" s="26">
        <f>IF(AS493-INDEX($BE493:$BL493,1,$J$27)&lt;0.5,0,AS493-INDEX($BE493:$BL493,1,$J$27))</f>
        <v>0</v>
      </c>
      <c r="H493" s="26">
        <f>IF(AT493-INDEX($BE493:$BL493,1,$J$28)&lt;0.5,0,AT493-INDEX($BE493:$BL493,1,$J$28))</f>
        <v>0</v>
      </c>
      <c r="I493" s="26">
        <f>IF(AU493-INDEX($BE493:$BL493,1,$J$29)&lt;0.5,0,AU493-INDEX($BE493:$BL493,1,$J$29))</f>
        <v>0</v>
      </c>
      <c r="J493" s="13">
        <f>SUM(B493:I493)</f>
        <v>0</v>
      </c>
      <c r="K493" s="26">
        <f>SUM(O493:V493)</f>
        <v>0</v>
      </c>
      <c r="L493" s="26">
        <f>SUM(W493:AD493)+SUM(BE493:BL493)</f>
        <v>0</v>
      </c>
      <c r="M493" s="26">
        <f>J492</f>
        <v>0</v>
      </c>
      <c r="N493" s="27">
        <f>IF(M493&gt;0,1,0)</f>
        <v>0</v>
      </c>
      <c r="O493" s="26">
        <f>B492*$B$12/1200</f>
        <v>0</v>
      </c>
      <c r="P493" s="26">
        <f>C492*$C$12/1200</f>
        <v>0</v>
      </c>
      <c r="Q493" s="26">
        <f>D492*$D$12/1200</f>
        <v>0</v>
      </c>
      <c r="R493" s="26">
        <f>E492*$E$12/1200</f>
        <v>0</v>
      </c>
      <c r="S493" s="26">
        <f>F492*$F$12/1200</f>
        <v>0</v>
      </c>
      <c r="T493" s="26">
        <f>G492*$G$12/1200</f>
        <v>0</v>
      </c>
      <c r="U493" s="26">
        <f>H492*$H$12/1200</f>
        <v>0</v>
      </c>
      <c r="V493" s="26">
        <f>I492*$I$12/1200</f>
        <v>0</v>
      </c>
      <c r="W493" s="26">
        <f>IF(B492&gt;0,MIN($B$13,B492+O493,AE493),0)</f>
        <v>0</v>
      </c>
      <c r="X493" s="26">
        <f>IF(C492&gt;0,MIN($C$13,C492+P493,AF493),0)</f>
        <v>0</v>
      </c>
      <c r="Y493" s="26">
        <f>IF(D492&gt;0,MIN($D$13,D492+Q493,AG493),0)</f>
        <v>0</v>
      </c>
      <c r="Z493" s="26">
        <f>IF(E492&gt;0,MIN($E$13,E492+R493,AH493),0)</f>
        <v>0</v>
      </c>
      <c r="AA493" s="26">
        <f>IF(F492&gt;0,MIN($F$13,F492+S493,AI493),0)</f>
        <v>0</v>
      </c>
      <c r="AB493" s="26">
        <f>IF(G492&gt;0,MIN($G$13,G492+T493,AJ493),0)</f>
        <v>0</v>
      </c>
      <c r="AC493" s="26">
        <f>IF(H492&gt;0,MIN($H$13,H492+U493,AK493),0)</f>
        <v>0</v>
      </c>
      <c r="AD493" s="26">
        <f>IF(I492&gt;0,MIN($I$13,I492+V493,AL493),0)</f>
        <v>0</v>
      </c>
      <c r="AE493" s="26">
        <f>$B$19</f>
        <v>795</v>
      </c>
      <c r="AF493" s="26">
        <f>AE493-W493</f>
        <v>795</v>
      </c>
      <c r="AG493" s="26">
        <f>AF493-X493</f>
        <v>795</v>
      </c>
      <c r="AH493" s="26">
        <f>AG493-Y493</f>
        <v>795</v>
      </c>
      <c r="AI493" s="26">
        <f>AH493-Z493</f>
        <v>795</v>
      </c>
      <c r="AJ493" s="26">
        <f>AI493-AA493</f>
        <v>795</v>
      </c>
      <c r="AK493" s="26">
        <f>AJ493-AB493</f>
        <v>795</v>
      </c>
      <c r="AL493" s="26">
        <f>AK493-AC493</f>
        <v>795</v>
      </c>
      <c r="AM493" s="26">
        <f>AL493-AD493</f>
        <v>795</v>
      </c>
      <c r="AN493" s="26">
        <f>B492+O493-W493</f>
        <v>0</v>
      </c>
      <c r="AO493" s="26">
        <f>C492+P493-X493</f>
        <v>0</v>
      </c>
      <c r="AP493" s="26">
        <f>D492+Q493-Y493</f>
        <v>0</v>
      </c>
      <c r="AQ493" s="26">
        <f>E492+R493-Z493</f>
        <v>0</v>
      </c>
      <c r="AR493" s="26">
        <f>F492+S493-AA493</f>
        <v>0</v>
      </c>
      <c r="AS493" s="26">
        <f>G492+T493-AB493</f>
        <v>0</v>
      </c>
      <c r="AT493" s="26">
        <f>H492+U493-AC493</f>
        <v>0</v>
      </c>
      <c r="AU493" s="26">
        <f>I492+V493-AD493</f>
        <v>0</v>
      </c>
      <c r="AV493" s="26">
        <f>AM493</f>
        <v>795</v>
      </c>
      <c r="AW493" s="26">
        <f>AV493-BE493</f>
        <v>795</v>
      </c>
      <c r="AX493" s="26">
        <f>AW493-BF493</f>
        <v>795</v>
      </c>
      <c r="AY493" s="26">
        <f>AX493-BG493</f>
        <v>795</v>
      </c>
      <c r="AZ493" s="26">
        <f>AY493-BH493</f>
        <v>795</v>
      </c>
      <c r="BA493" s="26">
        <f>AZ493-BI493</f>
        <v>795</v>
      </c>
      <c r="BB493" s="26">
        <f>BA493-BJ493</f>
        <v>795</v>
      </c>
      <c r="BC493" s="26">
        <f>BB493-BK493</f>
        <v>795</v>
      </c>
      <c r="BD493" s="26">
        <f>BC493-BL493</f>
        <v>795</v>
      </c>
      <c r="BE493" s="26">
        <f>IF(AV493&gt;0.005,MIN(AV493,INDEX($AN493:$AU493,1,B$32)),0)</f>
        <v>0</v>
      </c>
      <c r="BF493" s="26">
        <f>IF(AW493&gt;0.005,MIN(AW493,INDEX($AN493:$AU493,1,C$32)),0)</f>
        <v>0</v>
      </c>
      <c r="BG493" s="26">
        <f>IF(AX493&gt;0.005,MIN(AX493,INDEX($AN493:$AU493,1,D$32)),0)</f>
        <v>0</v>
      </c>
      <c r="BH493" s="26">
        <f>IF(AY493&gt;0.005,MIN(AY493,INDEX($AN493:$AU493,1,E$32)),0)</f>
        <v>0</v>
      </c>
      <c r="BI493" s="26">
        <f>IF(AZ493&gt;0.005,MIN(AZ493,INDEX($AN493:$AU493,1,F$32)),0)</f>
        <v>0</v>
      </c>
      <c r="BJ493" s="26">
        <f>IF(BA493&gt;0.005,MIN(BA493,INDEX($AN493:$AU493,1,G$32)),0)</f>
        <v>0</v>
      </c>
      <c r="BK493" s="26">
        <f>IF(BB493&gt;0.005,MIN(BB493,INDEX($AN493:$AU493,1,H$32)),0)</f>
        <v>0</v>
      </c>
      <c r="BL493" s="26">
        <f>IF(BC493&gt;0.005,MIN(BC493,INDEX($AN493:$AU493,1,I$32)),0)</f>
        <v>0</v>
      </c>
      <c r="BM493" s="27">
        <f>IF(M493-J493&gt;0.005,1,0)</f>
        <v>0</v>
      </c>
    </row>
    <row r="494">
      <c r="A494" s="14" t="n">
        <v>458</v>
      </c>
      <c r="B494" s="26">
        <f>IF(AN494-INDEX($BE494:$BL494,1,$J$22)&lt;0.5,0,AN494-INDEX($BE494:$BL494,1,$J$22))</f>
        <v>0</v>
      </c>
      <c r="C494" s="26">
        <f>IF(AO494-INDEX($BE494:$BL494,1,$J$23)&lt;0.5,0,AO494-INDEX($BE494:$BL494,1,$J$23))</f>
        <v>0</v>
      </c>
      <c r="D494" s="26">
        <f>IF(AP494-INDEX($BE494:$BL494,1,$J$24)&lt;0.5,0,AP494-INDEX($BE494:$BL494,1,$J$24))</f>
        <v>0</v>
      </c>
      <c r="E494" s="26">
        <f>IF(AQ494-INDEX($BE494:$BL494,1,$J$25)&lt;0.5,0,AQ494-INDEX($BE494:$BL494,1,$J$25))</f>
        <v>0</v>
      </c>
      <c r="F494" s="26">
        <f>IF(AR494-INDEX($BE494:$BL494,1,$J$26)&lt;0.5,0,AR494-INDEX($BE494:$BL494,1,$J$26))</f>
        <v>0</v>
      </c>
      <c r="G494" s="26">
        <f>IF(AS494-INDEX($BE494:$BL494,1,$J$27)&lt;0.5,0,AS494-INDEX($BE494:$BL494,1,$J$27))</f>
        <v>0</v>
      </c>
      <c r="H494" s="26">
        <f>IF(AT494-INDEX($BE494:$BL494,1,$J$28)&lt;0.5,0,AT494-INDEX($BE494:$BL494,1,$J$28))</f>
        <v>0</v>
      </c>
      <c r="I494" s="26">
        <f>IF(AU494-INDEX($BE494:$BL494,1,$J$29)&lt;0.5,0,AU494-INDEX($BE494:$BL494,1,$J$29))</f>
        <v>0</v>
      </c>
      <c r="J494" s="13">
        <f>SUM(B494:I494)</f>
        <v>0</v>
      </c>
      <c r="K494" s="26">
        <f>SUM(O494:V494)</f>
        <v>0</v>
      </c>
      <c r="L494" s="26">
        <f>SUM(W494:AD494)+SUM(BE494:BL494)</f>
        <v>0</v>
      </c>
      <c r="M494" s="26">
        <f>J493</f>
        <v>0</v>
      </c>
      <c r="N494" s="27">
        <f>IF(M494&gt;0,1,0)</f>
        <v>0</v>
      </c>
      <c r="O494" s="26">
        <f>B493*$B$12/1200</f>
        <v>0</v>
      </c>
      <c r="P494" s="26">
        <f>C493*$C$12/1200</f>
        <v>0</v>
      </c>
      <c r="Q494" s="26">
        <f>D493*$D$12/1200</f>
        <v>0</v>
      </c>
      <c r="R494" s="26">
        <f>E493*$E$12/1200</f>
        <v>0</v>
      </c>
      <c r="S494" s="26">
        <f>F493*$F$12/1200</f>
        <v>0</v>
      </c>
      <c r="T494" s="26">
        <f>G493*$G$12/1200</f>
        <v>0</v>
      </c>
      <c r="U494" s="26">
        <f>H493*$H$12/1200</f>
        <v>0</v>
      </c>
      <c r="V494" s="26">
        <f>I493*$I$12/1200</f>
        <v>0</v>
      </c>
      <c r="W494" s="26">
        <f>IF(B493&gt;0,MIN($B$13,B493+O494,AE494),0)</f>
        <v>0</v>
      </c>
      <c r="X494" s="26">
        <f>IF(C493&gt;0,MIN($C$13,C493+P494,AF494),0)</f>
        <v>0</v>
      </c>
      <c r="Y494" s="26">
        <f>IF(D493&gt;0,MIN($D$13,D493+Q494,AG494),0)</f>
        <v>0</v>
      </c>
      <c r="Z494" s="26">
        <f>IF(E493&gt;0,MIN($E$13,E493+R494,AH494),0)</f>
        <v>0</v>
      </c>
      <c r="AA494" s="26">
        <f>IF(F493&gt;0,MIN($F$13,F493+S494,AI494),0)</f>
        <v>0</v>
      </c>
      <c r="AB494" s="26">
        <f>IF(G493&gt;0,MIN($G$13,G493+T494,AJ494),0)</f>
        <v>0</v>
      </c>
      <c r="AC494" s="26">
        <f>IF(H493&gt;0,MIN($H$13,H493+U494,AK494),0)</f>
        <v>0</v>
      </c>
      <c r="AD494" s="26">
        <f>IF(I493&gt;0,MIN($I$13,I493+V494,AL494),0)</f>
        <v>0</v>
      </c>
      <c r="AE494" s="26">
        <f>$B$19</f>
        <v>795</v>
      </c>
      <c r="AF494" s="26">
        <f>AE494-W494</f>
        <v>795</v>
      </c>
      <c r="AG494" s="26">
        <f>AF494-X494</f>
        <v>795</v>
      </c>
      <c r="AH494" s="26">
        <f>AG494-Y494</f>
        <v>795</v>
      </c>
      <c r="AI494" s="26">
        <f>AH494-Z494</f>
        <v>795</v>
      </c>
      <c r="AJ494" s="26">
        <f>AI494-AA494</f>
        <v>795</v>
      </c>
      <c r="AK494" s="26">
        <f>AJ494-AB494</f>
        <v>795</v>
      </c>
      <c r="AL494" s="26">
        <f>AK494-AC494</f>
        <v>795</v>
      </c>
      <c r="AM494" s="26">
        <f>AL494-AD494</f>
        <v>795</v>
      </c>
      <c r="AN494" s="26">
        <f>B493+O494-W494</f>
        <v>0</v>
      </c>
      <c r="AO494" s="26">
        <f>C493+P494-X494</f>
        <v>0</v>
      </c>
      <c r="AP494" s="26">
        <f>D493+Q494-Y494</f>
        <v>0</v>
      </c>
      <c r="AQ494" s="26">
        <f>E493+R494-Z494</f>
        <v>0</v>
      </c>
      <c r="AR494" s="26">
        <f>F493+S494-AA494</f>
        <v>0</v>
      </c>
      <c r="AS494" s="26">
        <f>G493+T494-AB494</f>
        <v>0</v>
      </c>
      <c r="AT494" s="26">
        <f>H493+U494-AC494</f>
        <v>0</v>
      </c>
      <c r="AU494" s="26">
        <f>I493+V494-AD494</f>
        <v>0</v>
      </c>
      <c r="AV494" s="26">
        <f>AM494</f>
        <v>795</v>
      </c>
      <c r="AW494" s="26">
        <f>AV494-BE494</f>
        <v>795</v>
      </c>
      <c r="AX494" s="26">
        <f>AW494-BF494</f>
        <v>795</v>
      </c>
      <c r="AY494" s="26">
        <f>AX494-BG494</f>
        <v>795</v>
      </c>
      <c r="AZ494" s="26">
        <f>AY494-BH494</f>
        <v>795</v>
      </c>
      <c r="BA494" s="26">
        <f>AZ494-BI494</f>
        <v>795</v>
      </c>
      <c r="BB494" s="26">
        <f>BA494-BJ494</f>
        <v>795</v>
      </c>
      <c r="BC494" s="26">
        <f>BB494-BK494</f>
        <v>795</v>
      </c>
      <c r="BD494" s="26">
        <f>BC494-BL494</f>
        <v>795</v>
      </c>
      <c r="BE494" s="26">
        <f>IF(AV494&gt;0.005,MIN(AV494,INDEX($AN494:$AU494,1,B$32)),0)</f>
        <v>0</v>
      </c>
      <c r="BF494" s="26">
        <f>IF(AW494&gt;0.005,MIN(AW494,INDEX($AN494:$AU494,1,C$32)),0)</f>
        <v>0</v>
      </c>
      <c r="BG494" s="26">
        <f>IF(AX494&gt;0.005,MIN(AX494,INDEX($AN494:$AU494,1,D$32)),0)</f>
        <v>0</v>
      </c>
      <c r="BH494" s="26">
        <f>IF(AY494&gt;0.005,MIN(AY494,INDEX($AN494:$AU494,1,E$32)),0)</f>
        <v>0</v>
      </c>
      <c r="BI494" s="26">
        <f>IF(AZ494&gt;0.005,MIN(AZ494,INDEX($AN494:$AU494,1,F$32)),0)</f>
        <v>0</v>
      </c>
      <c r="BJ494" s="26">
        <f>IF(BA494&gt;0.005,MIN(BA494,INDEX($AN494:$AU494,1,G$32)),0)</f>
        <v>0</v>
      </c>
      <c r="BK494" s="26">
        <f>IF(BB494&gt;0.005,MIN(BB494,INDEX($AN494:$AU494,1,H$32)),0)</f>
        <v>0</v>
      </c>
      <c r="BL494" s="26">
        <f>IF(BC494&gt;0.005,MIN(BC494,INDEX($AN494:$AU494,1,I$32)),0)</f>
        <v>0</v>
      </c>
      <c r="BM494" s="27">
        <f>IF(M494-J494&gt;0.005,1,0)</f>
        <v>0</v>
      </c>
    </row>
    <row r="495">
      <c r="A495" s="14" t="n">
        <v>459</v>
      </c>
      <c r="B495" s="26">
        <f>IF(AN495-INDEX($BE495:$BL495,1,$J$22)&lt;0.5,0,AN495-INDEX($BE495:$BL495,1,$J$22))</f>
        <v>0</v>
      </c>
      <c r="C495" s="26">
        <f>IF(AO495-INDEX($BE495:$BL495,1,$J$23)&lt;0.5,0,AO495-INDEX($BE495:$BL495,1,$J$23))</f>
        <v>0</v>
      </c>
      <c r="D495" s="26">
        <f>IF(AP495-INDEX($BE495:$BL495,1,$J$24)&lt;0.5,0,AP495-INDEX($BE495:$BL495,1,$J$24))</f>
        <v>0</v>
      </c>
      <c r="E495" s="26">
        <f>IF(AQ495-INDEX($BE495:$BL495,1,$J$25)&lt;0.5,0,AQ495-INDEX($BE495:$BL495,1,$J$25))</f>
        <v>0</v>
      </c>
      <c r="F495" s="26">
        <f>IF(AR495-INDEX($BE495:$BL495,1,$J$26)&lt;0.5,0,AR495-INDEX($BE495:$BL495,1,$J$26))</f>
        <v>0</v>
      </c>
      <c r="G495" s="26">
        <f>IF(AS495-INDEX($BE495:$BL495,1,$J$27)&lt;0.5,0,AS495-INDEX($BE495:$BL495,1,$J$27))</f>
        <v>0</v>
      </c>
      <c r="H495" s="26">
        <f>IF(AT495-INDEX($BE495:$BL495,1,$J$28)&lt;0.5,0,AT495-INDEX($BE495:$BL495,1,$J$28))</f>
        <v>0</v>
      </c>
      <c r="I495" s="26">
        <f>IF(AU495-INDEX($BE495:$BL495,1,$J$29)&lt;0.5,0,AU495-INDEX($BE495:$BL495,1,$J$29))</f>
        <v>0</v>
      </c>
      <c r="J495" s="13">
        <f>SUM(B495:I495)</f>
        <v>0</v>
      </c>
      <c r="K495" s="26">
        <f>SUM(O495:V495)</f>
        <v>0</v>
      </c>
      <c r="L495" s="26">
        <f>SUM(W495:AD495)+SUM(BE495:BL495)</f>
        <v>0</v>
      </c>
      <c r="M495" s="26">
        <f>J494</f>
        <v>0</v>
      </c>
      <c r="N495" s="27">
        <f>IF(M495&gt;0,1,0)</f>
        <v>0</v>
      </c>
      <c r="O495" s="26">
        <f>B494*$B$12/1200</f>
        <v>0</v>
      </c>
      <c r="P495" s="26">
        <f>C494*$C$12/1200</f>
        <v>0</v>
      </c>
      <c r="Q495" s="26">
        <f>D494*$D$12/1200</f>
        <v>0</v>
      </c>
      <c r="R495" s="26">
        <f>E494*$E$12/1200</f>
        <v>0</v>
      </c>
      <c r="S495" s="26">
        <f>F494*$F$12/1200</f>
        <v>0</v>
      </c>
      <c r="T495" s="26">
        <f>G494*$G$12/1200</f>
        <v>0</v>
      </c>
      <c r="U495" s="26">
        <f>H494*$H$12/1200</f>
        <v>0</v>
      </c>
      <c r="V495" s="26">
        <f>I494*$I$12/1200</f>
        <v>0</v>
      </c>
      <c r="W495" s="26">
        <f>IF(B494&gt;0,MIN($B$13,B494+O495,AE495),0)</f>
        <v>0</v>
      </c>
      <c r="X495" s="26">
        <f>IF(C494&gt;0,MIN($C$13,C494+P495,AF495),0)</f>
        <v>0</v>
      </c>
      <c r="Y495" s="26">
        <f>IF(D494&gt;0,MIN($D$13,D494+Q495,AG495),0)</f>
        <v>0</v>
      </c>
      <c r="Z495" s="26">
        <f>IF(E494&gt;0,MIN($E$13,E494+R495,AH495),0)</f>
        <v>0</v>
      </c>
      <c r="AA495" s="26">
        <f>IF(F494&gt;0,MIN($F$13,F494+S495,AI495),0)</f>
        <v>0</v>
      </c>
      <c r="AB495" s="26">
        <f>IF(G494&gt;0,MIN($G$13,G494+T495,AJ495),0)</f>
        <v>0</v>
      </c>
      <c r="AC495" s="26">
        <f>IF(H494&gt;0,MIN($H$13,H494+U495,AK495),0)</f>
        <v>0</v>
      </c>
      <c r="AD495" s="26">
        <f>IF(I494&gt;0,MIN($I$13,I494+V495,AL495),0)</f>
        <v>0</v>
      </c>
      <c r="AE495" s="26">
        <f>$B$19</f>
        <v>795</v>
      </c>
      <c r="AF495" s="26">
        <f>AE495-W495</f>
        <v>795</v>
      </c>
      <c r="AG495" s="26">
        <f>AF495-X495</f>
        <v>795</v>
      </c>
      <c r="AH495" s="26">
        <f>AG495-Y495</f>
        <v>795</v>
      </c>
      <c r="AI495" s="26">
        <f>AH495-Z495</f>
        <v>795</v>
      </c>
      <c r="AJ495" s="26">
        <f>AI495-AA495</f>
        <v>795</v>
      </c>
      <c r="AK495" s="26">
        <f>AJ495-AB495</f>
        <v>795</v>
      </c>
      <c r="AL495" s="26">
        <f>AK495-AC495</f>
        <v>795</v>
      </c>
      <c r="AM495" s="26">
        <f>AL495-AD495</f>
        <v>795</v>
      </c>
      <c r="AN495" s="26">
        <f>B494+O495-W495</f>
        <v>0</v>
      </c>
      <c r="AO495" s="26">
        <f>C494+P495-X495</f>
        <v>0</v>
      </c>
      <c r="AP495" s="26">
        <f>D494+Q495-Y495</f>
        <v>0</v>
      </c>
      <c r="AQ495" s="26">
        <f>E494+R495-Z495</f>
        <v>0</v>
      </c>
      <c r="AR495" s="26">
        <f>F494+S495-AA495</f>
        <v>0</v>
      </c>
      <c r="AS495" s="26">
        <f>G494+T495-AB495</f>
        <v>0</v>
      </c>
      <c r="AT495" s="26">
        <f>H494+U495-AC495</f>
        <v>0</v>
      </c>
      <c r="AU495" s="26">
        <f>I494+V495-AD495</f>
        <v>0</v>
      </c>
      <c r="AV495" s="26">
        <f>AM495</f>
        <v>795</v>
      </c>
      <c r="AW495" s="26">
        <f>AV495-BE495</f>
        <v>795</v>
      </c>
      <c r="AX495" s="26">
        <f>AW495-BF495</f>
        <v>795</v>
      </c>
      <c r="AY495" s="26">
        <f>AX495-BG495</f>
        <v>795</v>
      </c>
      <c r="AZ495" s="26">
        <f>AY495-BH495</f>
        <v>795</v>
      </c>
      <c r="BA495" s="26">
        <f>AZ495-BI495</f>
        <v>795</v>
      </c>
      <c r="BB495" s="26">
        <f>BA495-BJ495</f>
        <v>795</v>
      </c>
      <c r="BC495" s="26">
        <f>BB495-BK495</f>
        <v>795</v>
      </c>
      <c r="BD495" s="26">
        <f>BC495-BL495</f>
        <v>795</v>
      </c>
      <c r="BE495" s="26">
        <f>IF(AV495&gt;0.005,MIN(AV495,INDEX($AN495:$AU495,1,B$32)),0)</f>
        <v>0</v>
      </c>
      <c r="BF495" s="26">
        <f>IF(AW495&gt;0.005,MIN(AW495,INDEX($AN495:$AU495,1,C$32)),0)</f>
        <v>0</v>
      </c>
      <c r="BG495" s="26">
        <f>IF(AX495&gt;0.005,MIN(AX495,INDEX($AN495:$AU495,1,D$32)),0)</f>
        <v>0</v>
      </c>
      <c r="BH495" s="26">
        <f>IF(AY495&gt;0.005,MIN(AY495,INDEX($AN495:$AU495,1,E$32)),0)</f>
        <v>0</v>
      </c>
      <c r="BI495" s="26">
        <f>IF(AZ495&gt;0.005,MIN(AZ495,INDEX($AN495:$AU495,1,F$32)),0)</f>
        <v>0</v>
      </c>
      <c r="BJ495" s="26">
        <f>IF(BA495&gt;0.005,MIN(BA495,INDEX($AN495:$AU495,1,G$32)),0)</f>
        <v>0</v>
      </c>
      <c r="BK495" s="26">
        <f>IF(BB495&gt;0.005,MIN(BB495,INDEX($AN495:$AU495,1,H$32)),0)</f>
        <v>0</v>
      </c>
      <c r="BL495" s="26">
        <f>IF(BC495&gt;0.005,MIN(BC495,INDEX($AN495:$AU495,1,I$32)),0)</f>
        <v>0</v>
      </c>
      <c r="BM495" s="27">
        <f>IF(M495-J495&gt;0.005,1,0)</f>
        <v>0</v>
      </c>
    </row>
    <row r="496">
      <c r="A496" s="14" t="n">
        <v>460</v>
      </c>
      <c r="B496" s="26">
        <f>IF(AN496-INDEX($BE496:$BL496,1,$J$22)&lt;0.5,0,AN496-INDEX($BE496:$BL496,1,$J$22))</f>
        <v>0</v>
      </c>
      <c r="C496" s="26">
        <f>IF(AO496-INDEX($BE496:$BL496,1,$J$23)&lt;0.5,0,AO496-INDEX($BE496:$BL496,1,$J$23))</f>
        <v>0</v>
      </c>
      <c r="D496" s="26">
        <f>IF(AP496-INDEX($BE496:$BL496,1,$J$24)&lt;0.5,0,AP496-INDEX($BE496:$BL496,1,$J$24))</f>
        <v>0</v>
      </c>
      <c r="E496" s="26">
        <f>IF(AQ496-INDEX($BE496:$BL496,1,$J$25)&lt;0.5,0,AQ496-INDEX($BE496:$BL496,1,$J$25))</f>
        <v>0</v>
      </c>
      <c r="F496" s="26">
        <f>IF(AR496-INDEX($BE496:$BL496,1,$J$26)&lt;0.5,0,AR496-INDEX($BE496:$BL496,1,$J$26))</f>
        <v>0</v>
      </c>
      <c r="G496" s="26">
        <f>IF(AS496-INDEX($BE496:$BL496,1,$J$27)&lt;0.5,0,AS496-INDEX($BE496:$BL496,1,$J$27))</f>
        <v>0</v>
      </c>
      <c r="H496" s="26">
        <f>IF(AT496-INDEX($BE496:$BL496,1,$J$28)&lt;0.5,0,AT496-INDEX($BE496:$BL496,1,$J$28))</f>
        <v>0</v>
      </c>
      <c r="I496" s="26">
        <f>IF(AU496-INDEX($BE496:$BL496,1,$J$29)&lt;0.5,0,AU496-INDEX($BE496:$BL496,1,$J$29))</f>
        <v>0</v>
      </c>
      <c r="J496" s="13">
        <f>SUM(B496:I496)</f>
        <v>0</v>
      </c>
      <c r="K496" s="26">
        <f>SUM(O496:V496)</f>
        <v>0</v>
      </c>
      <c r="L496" s="26">
        <f>SUM(W496:AD496)+SUM(BE496:BL496)</f>
        <v>0</v>
      </c>
      <c r="M496" s="26">
        <f>J495</f>
        <v>0</v>
      </c>
      <c r="N496" s="27">
        <f>IF(M496&gt;0,1,0)</f>
        <v>0</v>
      </c>
      <c r="O496" s="26">
        <f>B495*$B$12/1200</f>
        <v>0</v>
      </c>
      <c r="P496" s="26">
        <f>C495*$C$12/1200</f>
        <v>0</v>
      </c>
      <c r="Q496" s="26">
        <f>D495*$D$12/1200</f>
        <v>0</v>
      </c>
      <c r="R496" s="26">
        <f>E495*$E$12/1200</f>
        <v>0</v>
      </c>
      <c r="S496" s="26">
        <f>F495*$F$12/1200</f>
        <v>0</v>
      </c>
      <c r="T496" s="26">
        <f>G495*$G$12/1200</f>
        <v>0</v>
      </c>
      <c r="U496" s="26">
        <f>H495*$H$12/1200</f>
        <v>0</v>
      </c>
      <c r="V496" s="26">
        <f>I495*$I$12/1200</f>
        <v>0</v>
      </c>
      <c r="W496" s="26">
        <f>IF(B495&gt;0,MIN($B$13,B495+O496,AE496),0)</f>
        <v>0</v>
      </c>
      <c r="X496" s="26">
        <f>IF(C495&gt;0,MIN($C$13,C495+P496,AF496),0)</f>
        <v>0</v>
      </c>
      <c r="Y496" s="26">
        <f>IF(D495&gt;0,MIN($D$13,D495+Q496,AG496),0)</f>
        <v>0</v>
      </c>
      <c r="Z496" s="26">
        <f>IF(E495&gt;0,MIN($E$13,E495+R496,AH496),0)</f>
        <v>0</v>
      </c>
      <c r="AA496" s="26">
        <f>IF(F495&gt;0,MIN($F$13,F495+S496,AI496),0)</f>
        <v>0</v>
      </c>
      <c r="AB496" s="26">
        <f>IF(G495&gt;0,MIN($G$13,G495+T496,AJ496),0)</f>
        <v>0</v>
      </c>
      <c r="AC496" s="26">
        <f>IF(H495&gt;0,MIN($H$13,H495+U496,AK496),0)</f>
        <v>0</v>
      </c>
      <c r="AD496" s="26">
        <f>IF(I495&gt;0,MIN($I$13,I495+V496,AL496),0)</f>
        <v>0</v>
      </c>
      <c r="AE496" s="26">
        <f>$B$19</f>
        <v>795</v>
      </c>
      <c r="AF496" s="26">
        <f>AE496-W496</f>
        <v>795</v>
      </c>
      <c r="AG496" s="26">
        <f>AF496-X496</f>
        <v>795</v>
      </c>
      <c r="AH496" s="26">
        <f>AG496-Y496</f>
        <v>795</v>
      </c>
      <c r="AI496" s="26">
        <f>AH496-Z496</f>
        <v>795</v>
      </c>
      <c r="AJ496" s="26">
        <f>AI496-AA496</f>
        <v>795</v>
      </c>
      <c r="AK496" s="26">
        <f>AJ496-AB496</f>
        <v>795</v>
      </c>
      <c r="AL496" s="26">
        <f>AK496-AC496</f>
        <v>795</v>
      </c>
      <c r="AM496" s="26">
        <f>AL496-AD496</f>
        <v>795</v>
      </c>
      <c r="AN496" s="26">
        <f>B495+O496-W496</f>
        <v>0</v>
      </c>
      <c r="AO496" s="26">
        <f>C495+P496-X496</f>
        <v>0</v>
      </c>
      <c r="AP496" s="26">
        <f>D495+Q496-Y496</f>
        <v>0</v>
      </c>
      <c r="AQ496" s="26">
        <f>E495+R496-Z496</f>
        <v>0</v>
      </c>
      <c r="AR496" s="26">
        <f>F495+S496-AA496</f>
        <v>0</v>
      </c>
      <c r="AS496" s="26">
        <f>G495+T496-AB496</f>
        <v>0</v>
      </c>
      <c r="AT496" s="26">
        <f>H495+U496-AC496</f>
        <v>0</v>
      </c>
      <c r="AU496" s="26">
        <f>I495+V496-AD496</f>
        <v>0</v>
      </c>
      <c r="AV496" s="26">
        <f>AM496</f>
        <v>795</v>
      </c>
      <c r="AW496" s="26">
        <f>AV496-BE496</f>
        <v>795</v>
      </c>
      <c r="AX496" s="26">
        <f>AW496-BF496</f>
        <v>795</v>
      </c>
      <c r="AY496" s="26">
        <f>AX496-BG496</f>
        <v>795</v>
      </c>
      <c r="AZ496" s="26">
        <f>AY496-BH496</f>
        <v>795</v>
      </c>
      <c r="BA496" s="26">
        <f>AZ496-BI496</f>
        <v>795</v>
      </c>
      <c r="BB496" s="26">
        <f>BA496-BJ496</f>
        <v>795</v>
      </c>
      <c r="BC496" s="26">
        <f>BB496-BK496</f>
        <v>795</v>
      </c>
      <c r="BD496" s="26">
        <f>BC496-BL496</f>
        <v>795</v>
      </c>
      <c r="BE496" s="26">
        <f>IF(AV496&gt;0.005,MIN(AV496,INDEX($AN496:$AU496,1,B$32)),0)</f>
        <v>0</v>
      </c>
      <c r="BF496" s="26">
        <f>IF(AW496&gt;0.005,MIN(AW496,INDEX($AN496:$AU496,1,C$32)),0)</f>
        <v>0</v>
      </c>
      <c r="BG496" s="26">
        <f>IF(AX496&gt;0.005,MIN(AX496,INDEX($AN496:$AU496,1,D$32)),0)</f>
        <v>0</v>
      </c>
      <c r="BH496" s="26">
        <f>IF(AY496&gt;0.005,MIN(AY496,INDEX($AN496:$AU496,1,E$32)),0)</f>
        <v>0</v>
      </c>
      <c r="BI496" s="26">
        <f>IF(AZ496&gt;0.005,MIN(AZ496,INDEX($AN496:$AU496,1,F$32)),0)</f>
        <v>0</v>
      </c>
      <c r="BJ496" s="26">
        <f>IF(BA496&gt;0.005,MIN(BA496,INDEX($AN496:$AU496,1,G$32)),0)</f>
        <v>0</v>
      </c>
      <c r="BK496" s="26">
        <f>IF(BB496&gt;0.005,MIN(BB496,INDEX($AN496:$AU496,1,H$32)),0)</f>
        <v>0</v>
      </c>
      <c r="BL496" s="26">
        <f>IF(BC496&gt;0.005,MIN(BC496,INDEX($AN496:$AU496,1,I$32)),0)</f>
        <v>0</v>
      </c>
      <c r="BM496" s="27">
        <f>IF(M496-J496&gt;0.005,1,0)</f>
        <v>0</v>
      </c>
    </row>
    <row r="497">
      <c r="A497" s="14" t="n">
        <v>461</v>
      </c>
      <c r="B497" s="26">
        <f>IF(AN497-INDEX($BE497:$BL497,1,$J$22)&lt;0.5,0,AN497-INDEX($BE497:$BL497,1,$J$22))</f>
        <v>0</v>
      </c>
      <c r="C497" s="26">
        <f>IF(AO497-INDEX($BE497:$BL497,1,$J$23)&lt;0.5,0,AO497-INDEX($BE497:$BL497,1,$J$23))</f>
        <v>0</v>
      </c>
      <c r="D497" s="26">
        <f>IF(AP497-INDEX($BE497:$BL497,1,$J$24)&lt;0.5,0,AP497-INDEX($BE497:$BL497,1,$J$24))</f>
        <v>0</v>
      </c>
      <c r="E497" s="26">
        <f>IF(AQ497-INDEX($BE497:$BL497,1,$J$25)&lt;0.5,0,AQ497-INDEX($BE497:$BL497,1,$J$25))</f>
        <v>0</v>
      </c>
      <c r="F497" s="26">
        <f>IF(AR497-INDEX($BE497:$BL497,1,$J$26)&lt;0.5,0,AR497-INDEX($BE497:$BL497,1,$J$26))</f>
        <v>0</v>
      </c>
      <c r="G497" s="26">
        <f>IF(AS497-INDEX($BE497:$BL497,1,$J$27)&lt;0.5,0,AS497-INDEX($BE497:$BL497,1,$J$27))</f>
        <v>0</v>
      </c>
      <c r="H497" s="26">
        <f>IF(AT497-INDEX($BE497:$BL497,1,$J$28)&lt;0.5,0,AT497-INDEX($BE497:$BL497,1,$J$28))</f>
        <v>0</v>
      </c>
      <c r="I497" s="26">
        <f>IF(AU497-INDEX($BE497:$BL497,1,$J$29)&lt;0.5,0,AU497-INDEX($BE497:$BL497,1,$J$29))</f>
        <v>0</v>
      </c>
      <c r="J497" s="13">
        <f>SUM(B497:I497)</f>
        <v>0</v>
      </c>
      <c r="K497" s="26">
        <f>SUM(O497:V497)</f>
        <v>0</v>
      </c>
      <c r="L497" s="26">
        <f>SUM(W497:AD497)+SUM(BE497:BL497)</f>
        <v>0</v>
      </c>
      <c r="M497" s="26">
        <f>J496</f>
        <v>0</v>
      </c>
      <c r="N497" s="27">
        <f>IF(M497&gt;0,1,0)</f>
        <v>0</v>
      </c>
      <c r="O497" s="26">
        <f>B496*$B$12/1200</f>
        <v>0</v>
      </c>
      <c r="P497" s="26">
        <f>C496*$C$12/1200</f>
        <v>0</v>
      </c>
      <c r="Q497" s="26">
        <f>D496*$D$12/1200</f>
        <v>0</v>
      </c>
      <c r="R497" s="26">
        <f>E496*$E$12/1200</f>
        <v>0</v>
      </c>
      <c r="S497" s="26">
        <f>F496*$F$12/1200</f>
        <v>0</v>
      </c>
      <c r="T497" s="26">
        <f>G496*$G$12/1200</f>
        <v>0</v>
      </c>
      <c r="U497" s="26">
        <f>H496*$H$12/1200</f>
        <v>0</v>
      </c>
      <c r="V497" s="26">
        <f>I496*$I$12/1200</f>
        <v>0</v>
      </c>
      <c r="W497" s="26">
        <f>IF(B496&gt;0,MIN($B$13,B496+O497,AE497),0)</f>
        <v>0</v>
      </c>
      <c r="X497" s="26">
        <f>IF(C496&gt;0,MIN($C$13,C496+P497,AF497),0)</f>
        <v>0</v>
      </c>
      <c r="Y497" s="26">
        <f>IF(D496&gt;0,MIN($D$13,D496+Q497,AG497),0)</f>
        <v>0</v>
      </c>
      <c r="Z497" s="26">
        <f>IF(E496&gt;0,MIN($E$13,E496+R497,AH497),0)</f>
        <v>0</v>
      </c>
      <c r="AA497" s="26">
        <f>IF(F496&gt;0,MIN($F$13,F496+S497,AI497),0)</f>
        <v>0</v>
      </c>
      <c r="AB497" s="26">
        <f>IF(G496&gt;0,MIN($G$13,G496+T497,AJ497),0)</f>
        <v>0</v>
      </c>
      <c r="AC497" s="26">
        <f>IF(H496&gt;0,MIN($H$13,H496+U497,AK497),0)</f>
        <v>0</v>
      </c>
      <c r="AD497" s="26">
        <f>IF(I496&gt;0,MIN($I$13,I496+V497,AL497),0)</f>
        <v>0</v>
      </c>
      <c r="AE497" s="26">
        <f>$B$19</f>
        <v>795</v>
      </c>
      <c r="AF497" s="26">
        <f>AE497-W497</f>
        <v>795</v>
      </c>
      <c r="AG497" s="26">
        <f>AF497-X497</f>
        <v>795</v>
      </c>
      <c r="AH497" s="26">
        <f>AG497-Y497</f>
        <v>795</v>
      </c>
      <c r="AI497" s="26">
        <f>AH497-Z497</f>
        <v>795</v>
      </c>
      <c r="AJ497" s="26">
        <f>AI497-AA497</f>
        <v>795</v>
      </c>
      <c r="AK497" s="26">
        <f>AJ497-AB497</f>
        <v>795</v>
      </c>
      <c r="AL497" s="26">
        <f>AK497-AC497</f>
        <v>795</v>
      </c>
      <c r="AM497" s="26">
        <f>AL497-AD497</f>
        <v>795</v>
      </c>
      <c r="AN497" s="26">
        <f>B496+O497-W497</f>
        <v>0</v>
      </c>
      <c r="AO497" s="26">
        <f>C496+P497-X497</f>
        <v>0</v>
      </c>
      <c r="AP497" s="26">
        <f>D496+Q497-Y497</f>
        <v>0</v>
      </c>
      <c r="AQ497" s="26">
        <f>E496+R497-Z497</f>
        <v>0</v>
      </c>
      <c r="AR497" s="26">
        <f>F496+S497-AA497</f>
        <v>0</v>
      </c>
      <c r="AS497" s="26">
        <f>G496+T497-AB497</f>
        <v>0</v>
      </c>
      <c r="AT497" s="26">
        <f>H496+U497-AC497</f>
        <v>0</v>
      </c>
      <c r="AU497" s="26">
        <f>I496+V497-AD497</f>
        <v>0</v>
      </c>
      <c r="AV497" s="26">
        <f>AM497</f>
        <v>795</v>
      </c>
      <c r="AW497" s="26">
        <f>AV497-BE497</f>
        <v>795</v>
      </c>
      <c r="AX497" s="26">
        <f>AW497-BF497</f>
        <v>795</v>
      </c>
      <c r="AY497" s="26">
        <f>AX497-BG497</f>
        <v>795</v>
      </c>
      <c r="AZ497" s="26">
        <f>AY497-BH497</f>
        <v>795</v>
      </c>
      <c r="BA497" s="26">
        <f>AZ497-BI497</f>
        <v>795</v>
      </c>
      <c r="BB497" s="26">
        <f>BA497-BJ497</f>
        <v>795</v>
      </c>
      <c r="BC497" s="26">
        <f>BB497-BK497</f>
        <v>795</v>
      </c>
      <c r="BD497" s="26">
        <f>BC497-BL497</f>
        <v>795</v>
      </c>
      <c r="BE497" s="26">
        <f>IF(AV497&gt;0.005,MIN(AV497,INDEX($AN497:$AU497,1,B$32)),0)</f>
        <v>0</v>
      </c>
      <c r="BF497" s="26">
        <f>IF(AW497&gt;0.005,MIN(AW497,INDEX($AN497:$AU497,1,C$32)),0)</f>
        <v>0</v>
      </c>
      <c r="BG497" s="26">
        <f>IF(AX497&gt;0.005,MIN(AX497,INDEX($AN497:$AU497,1,D$32)),0)</f>
        <v>0</v>
      </c>
      <c r="BH497" s="26">
        <f>IF(AY497&gt;0.005,MIN(AY497,INDEX($AN497:$AU497,1,E$32)),0)</f>
        <v>0</v>
      </c>
      <c r="BI497" s="26">
        <f>IF(AZ497&gt;0.005,MIN(AZ497,INDEX($AN497:$AU497,1,F$32)),0)</f>
        <v>0</v>
      </c>
      <c r="BJ497" s="26">
        <f>IF(BA497&gt;0.005,MIN(BA497,INDEX($AN497:$AU497,1,G$32)),0)</f>
        <v>0</v>
      </c>
      <c r="BK497" s="26">
        <f>IF(BB497&gt;0.005,MIN(BB497,INDEX($AN497:$AU497,1,H$32)),0)</f>
        <v>0</v>
      </c>
      <c r="BL497" s="26">
        <f>IF(BC497&gt;0.005,MIN(BC497,INDEX($AN497:$AU497,1,I$32)),0)</f>
        <v>0</v>
      </c>
      <c r="BM497" s="27">
        <f>IF(M497-J497&gt;0.005,1,0)</f>
        <v>0</v>
      </c>
    </row>
    <row r="498">
      <c r="A498" s="14" t="n">
        <v>462</v>
      </c>
      <c r="B498" s="26">
        <f>IF(AN498-INDEX($BE498:$BL498,1,$J$22)&lt;0.5,0,AN498-INDEX($BE498:$BL498,1,$J$22))</f>
        <v>0</v>
      </c>
      <c r="C498" s="26">
        <f>IF(AO498-INDEX($BE498:$BL498,1,$J$23)&lt;0.5,0,AO498-INDEX($BE498:$BL498,1,$J$23))</f>
        <v>0</v>
      </c>
      <c r="D498" s="26">
        <f>IF(AP498-INDEX($BE498:$BL498,1,$J$24)&lt;0.5,0,AP498-INDEX($BE498:$BL498,1,$J$24))</f>
        <v>0</v>
      </c>
      <c r="E498" s="26">
        <f>IF(AQ498-INDEX($BE498:$BL498,1,$J$25)&lt;0.5,0,AQ498-INDEX($BE498:$BL498,1,$J$25))</f>
        <v>0</v>
      </c>
      <c r="F498" s="26">
        <f>IF(AR498-INDEX($BE498:$BL498,1,$J$26)&lt;0.5,0,AR498-INDEX($BE498:$BL498,1,$J$26))</f>
        <v>0</v>
      </c>
      <c r="G498" s="26">
        <f>IF(AS498-INDEX($BE498:$BL498,1,$J$27)&lt;0.5,0,AS498-INDEX($BE498:$BL498,1,$J$27))</f>
        <v>0</v>
      </c>
      <c r="H498" s="26">
        <f>IF(AT498-INDEX($BE498:$BL498,1,$J$28)&lt;0.5,0,AT498-INDEX($BE498:$BL498,1,$J$28))</f>
        <v>0</v>
      </c>
      <c r="I498" s="26">
        <f>IF(AU498-INDEX($BE498:$BL498,1,$J$29)&lt;0.5,0,AU498-INDEX($BE498:$BL498,1,$J$29))</f>
        <v>0</v>
      </c>
      <c r="J498" s="13">
        <f>SUM(B498:I498)</f>
        <v>0</v>
      </c>
      <c r="K498" s="26">
        <f>SUM(O498:V498)</f>
        <v>0</v>
      </c>
      <c r="L498" s="26">
        <f>SUM(W498:AD498)+SUM(BE498:BL498)</f>
        <v>0</v>
      </c>
      <c r="M498" s="26">
        <f>J497</f>
        <v>0</v>
      </c>
      <c r="N498" s="27">
        <f>IF(M498&gt;0,1,0)</f>
        <v>0</v>
      </c>
      <c r="O498" s="26">
        <f>B497*$B$12/1200</f>
        <v>0</v>
      </c>
      <c r="P498" s="26">
        <f>C497*$C$12/1200</f>
        <v>0</v>
      </c>
      <c r="Q498" s="26">
        <f>D497*$D$12/1200</f>
        <v>0</v>
      </c>
      <c r="R498" s="26">
        <f>E497*$E$12/1200</f>
        <v>0</v>
      </c>
      <c r="S498" s="26">
        <f>F497*$F$12/1200</f>
        <v>0</v>
      </c>
      <c r="T498" s="26">
        <f>G497*$G$12/1200</f>
        <v>0</v>
      </c>
      <c r="U498" s="26">
        <f>H497*$H$12/1200</f>
        <v>0</v>
      </c>
      <c r="V498" s="26">
        <f>I497*$I$12/1200</f>
        <v>0</v>
      </c>
      <c r="W498" s="26">
        <f>IF(B497&gt;0,MIN($B$13,B497+O498,AE498),0)</f>
        <v>0</v>
      </c>
      <c r="X498" s="26">
        <f>IF(C497&gt;0,MIN($C$13,C497+P498,AF498),0)</f>
        <v>0</v>
      </c>
      <c r="Y498" s="26">
        <f>IF(D497&gt;0,MIN($D$13,D497+Q498,AG498),0)</f>
        <v>0</v>
      </c>
      <c r="Z498" s="26">
        <f>IF(E497&gt;0,MIN($E$13,E497+R498,AH498),0)</f>
        <v>0</v>
      </c>
      <c r="AA498" s="26">
        <f>IF(F497&gt;0,MIN($F$13,F497+S498,AI498),0)</f>
        <v>0</v>
      </c>
      <c r="AB498" s="26">
        <f>IF(G497&gt;0,MIN($G$13,G497+T498,AJ498),0)</f>
        <v>0</v>
      </c>
      <c r="AC498" s="26">
        <f>IF(H497&gt;0,MIN($H$13,H497+U498,AK498),0)</f>
        <v>0</v>
      </c>
      <c r="AD498" s="26">
        <f>IF(I497&gt;0,MIN($I$13,I497+V498,AL498),0)</f>
        <v>0</v>
      </c>
      <c r="AE498" s="26">
        <f>$B$19</f>
        <v>795</v>
      </c>
      <c r="AF498" s="26">
        <f>AE498-W498</f>
        <v>795</v>
      </c>
      <c r="AG498" s="26">
        <f>AF498-X498</f>
        <v>795</v>
      </c>
      <c r="AH498" s="26">
        <f>AG498-Y498</f>
        <v>795</v>
      </c>
      <c r="AI498" s="26">
        <f>AH498-Z498</f>
        <v>795</v>
      </c>
      <c r="AJ498" s="26">
        <f>AI498-AA498</f>
        <v>795</v>
      </c>
      <c r="AK498" s="26">
        <f>AJ498-AB498</f>
        <v>795</v>
      </c>
      <c r="AL498" s="26">
        <f>AK498-AC498</f>
        <v>795</v>
      </c>
      <c r="AM498" s="26">
        <f>AL498-AD498</f>
        <v>795</v>
      </c>
      <c r="AN498" s="26">
        <f>B497+O498-W498</f>
        <v>0</v>
      </c>
      <c r="AO498" s="26">
        <f>C497+P498-X498</f>
        <v>0</v>
      </c>
      <c r="AP498" s="26">
        <f>D497+Q498-Y498</f>
        <v>0</v>
      </c>
      <c r="AQ498" s="26">
        <f>E497+R498-Z498</f>
        <v>0</v>
      </c>
      <c r="AR498" s="26">
        <f>F497+S498-AA498</f>
        <v>0</v>
      </c>
      <c r="AS498" s="26">
        <f>G497+T498-AB498</f>
        <v>0</v>
      </c>
      <c r="AT498" s="26">
        <f>H497+U498-AC498</f>
        <v>0</v>
      </c>
      <c r="AU498" s="26">
        <f>I497+V498-AD498</f>
        <v>0</v>
      </c>
      <c r="AV498" s="26">
        <f>AM498</f>
        <v>795</v>
      </c>
      <c r="AW498" s="26">
        <f>AV498-BE498</f>
        <v>795</v>
      </c>
      <c r="AX498" s="26">
        <f>AW498-BF498</f>
        <v>795</v>
      </c>
      <c r="AY498" s="26">
        <f>AX498-BG498</f>
        <v>795</v>
      </c>
      <c r="AZ498" s="26">
        <f>AY498-BH498</f>
        <v>795</v>
      </c>
      <c r="BA498" s="26">
        <f>AZ498-BI498</f>
        <v>795</v>
      </c>
      <c r="BB498" s="26">
        <f>BA498-BJ498</f>
        <v>795</v>
      </c>
      <c r="BC498" s="26">
        <f>BB498-BK498</f>
        <v>795</v>
      </c>
      <c r="BD498" s="26">
        <f>BC498-BL498</f>
        <v>795</v>
      </c>
      <c r="BE498" s="26">
        <f>IF(AV498&gt;0.005,MIN(AV498,INDEX($AN498:$AU498,1,B$32)),0)</f>
        <v>0</v>
      </c>
      <c r="BF498" s="26">
        <f>IF(AW498&gt;0.005,MIN(AW498,INDEX($AN498:$AU498,1,C$32)),0)</f>
        <v>0</v>
      </c>
      <c r="BG498" s="26">
        <f>IF(AX498&gt;0.005,MIN(AX498,INDEX($AN498:$AU498,1,D$32)),0)</f>
        <v>0</v>
      </c>
      <c r="BH498" s="26">
        <f>IF(AY498&gt;0.005,MIN(AY498,INDEX($AN498:$AU498,1,E$32)),0)</f>
        <v>0</v>
      </c>
      <c r="BI498" s="26">
        <f>IF(AZ498&gt;0.005,MIN(AZ498,INDEX($AN498:$AU498,1,F$32)),0)</f>
        <v>0</v>
      </c>
      <c r="BJ498" s="26">
        <f>IF(BA498&gt;0.005,MIN(BA498,INDEX($AN498:$AU498,1,G$32)),0)</f>
        <v>0</v>
      </c>
      <c r="BK498" s="26">
        <f>IF(BB498&gt;0.005,MIN(BB498,INDEX($AN498:$AU498,1,H$32)),0)</f>
        <v>0</v>
      </c>
      <c r="BL498" s="26">
        <f>IF(BC498&gt;0.005,MIN(BC498,INDEX($AN498:$AU498,1,I$32)),0)</f>
        <v>0</v>
      </c>
      <c r="BM498" s="27">
        <f>IF(M498-J498&gt;0.005,1,0)</f>
        <v>0</v>
      </c>
    </row>
    <row r="499">
      <c r="A499" s="14" t="n">
        <v>463</v>
      </c>
      <c r="B499" s="26">
        <f>IF(AN499-INDEX($BE499:$BL499,1,$J$22)&lt;0.5,0,AN499-INDEX($BE499:$BL499,1,$J$22))</f>
        <v>0</v>
      </c>
      <c r="C499" s="26">
        <f>IF(AO499-INDEX($BE499:$BL499,1,$J$23)&lt;0.5,0,AO499-INDEX($BE499:$BL499,1,$J$23))</f>
        <v>0</v>
      </c>
      <c r="D499" s="26">
        <f>IF(AP499-INDEX($BE499:$BL499,1,$J$24)&lt;0.5,0,AP499-INDEX($BE499:$BL499,1,$J$24))</f>
        <v>0</v>
      </c>
      <c r="E499" s="26">
        <f>IF(AQ499-INDEX($BE499:$BL499,1,$J$25)&lt;0.5,0,AQ499-INDEX($BE499:$BL499,1,$J$25))</f>
        <v>0</v>
      </c>
      <c r="F499" s="26">
        <f>IF(AR499-INDEX($BE499:$BL499,1,$J$26)&lt;0.5,0,AR499-INDEX($BE499:$BL499,1,$J$26))</f>
        <v>0</v>
      </c>
      <c r="G499" s="26">
        <f>IF(AS499-INDEX($BE499:$BL499,1,$J$27)&lt;0.5,0,AS499-INDEX($BE499:$BL499,1,$J$27))</f>
        <v>0</v>
      </c>
      <c r="H499" s="26">
        <f>IF(AT499-INDEX($BE499:$BL499,1,$J$28)&lt;0.5,0,AT499-INDEX($BE499:$BL499,1,$J$28))</f>
        <v>0</v>
      </c>
      <c r="I499" s="26">
        <f>IF(AU499-INDEX($BE499:$BL499,1,$J$29)&lt;0.5,0,AU499-INDEX($BE499:$BL499,1,$J$29))</f>
        <v>0</v>
      </c>
      <c r="J499" s="13">
        <f>SUM(B499:I499)</f>
        <v>0</v>
      </c>
      <c r="K499" s="26">
        <f>SUM(O499:V499)</f>
        <v>0</v>
      </c>
      <c r="L499" s="26">
        <f>SUM(W499:AD499)+SUM(BE499:BL499)</f>
        <v>0</v>
      </c>
      <c r="M499" s="26">
        <f>J498</f>
        <v>0</v>
      </c>
      <c r="N499" s="27">
        <f>IF(M499&gt;0,1,0)</f>
        <v>0</v>
      </c>
      <c r="O499" s="26">
        <f>B498*$B$12/1200</f>
        <v>0</v>
      </c>
      <c r="P499" s="26">
        <f>C498*$C$12/1200</f>
        <v>0</v>
      </c>
      <c r="Q499" s="26">
        <f>D498*$D$12/1200</f>
        <v>0</v>
      </c>
      <c r="R499" s="26">
        <f>E498*$E$12/1200</f>
        <v>0</v>
      </c>
      <c r="S499" s="26">
        <f>F498*$F$12/1200</f>
        <v>0</v>
      </c>
      <c r="T499" s="26">
        <f>G498*$G$12/1200</f>
        <v>0</v>
      </c>
      <c r="U499" s="26">
        <f>H498*$H$12/1200</f>
        <v>0</v>
      </c>
      <c r="V499" s="26">
        <f>I498*$I$12/1200</f>
        <v>0</v>
      </c>
      <c r="W499" s="26">
        <f>IF(B498&gt;0,MIN($B$13,B498+O499,AE499),0)</f>
        <v>0</v>
      </c>
      <c r="X499" s="26">
        <f>IF(C498&gt;0,MIN($C$13,C498+P499,AF499),0)</f>
        <v>0</v>
      </c>
      <c r="Y499" s="26">
        <f>IF(D498&gt;0,MIN($D$13,D498+Q499,AG499),0)</f>
        <v>0</v>
      </c>
      <c r="Z499" s="26">
        <f>IF(E498&gt;0,MIN($E$13,E498+R499,AH499),0)</f>
        <v>0</v>
      </c>
      <c r="AA499" s="26">
        <f>IF(F498&gt;0,MIN($F$13,F498+S499,AI499),0)</f>
        <v>0</v>
      </c>
      <c r="AB499" s="26">
        <f>IF(G498&gt;0,MIN($G$13,G498+T499,AJ499),0)</f>
        <v>0</v>
      </c>
      <c r="AC499" s="26">
        <f>IF(H498&gt;0,MIN($H$13,H498+U499,AK499),0)</f>
        <v>0</v>
      </c>
      <c r="AD499" s="26">
        <f>IF(I498&gt;0,MIN($I$13,I498+V499,AL499),0)</f>
        <v>0</v>
      </c>
      <c r="AE499" s="26">
        <f>$B$19</f>
        <v>795</v>
      </c>
      <c r="AF499" s="26">
        <f>AE499-W499</f>
        <v>795</v>
      </c>
      <c r="AG499" s="26">
        <f>AF499-X499</f>
        <v>795</v>
      </c>
      <c r="AH499" s="26">
        <f>AG499-Y499</f>
        <v>795</v>
      </c>
      <c r="AI499" s="26">
        <f>AH499-Z499</f>
        <v>795</v>
      </c>
      <c r="AJ499" s="26">
        <f>AI499-AA499</f>
        <v>795</v>
      </c>
      <c r="AK499" s="26">
        <f>AJ499-AB499</f>
        <v>795</v>
      </c>
      <c r="AL499" s="26">
        <f>AK499-AC499</f>
        <v>795</v>
      </c>
      <c r="AM499" s="26">
        <f>AL499-AD499</f>
        <v>795</v>
      </c>
      <c r="AN499" s="26">
        <f>B498+O499-W499</f>
        <v>0</v>
      </c>
      <c r="AO499" s="26">
        <f>C498+P499-X499</f>
        <v>0</v>
      </c>
      <c r="AP499" s="26">
        <f>D498+Q499-Y499</f>
        <v>0</v>
      </c>
      <c r="AQ499" s="26">
        <f>E498+R499-Z499</f>
        <v>0</v>
      </c>
      <c r="AR499" s="26">
        <f>F498+S499-AA499</f>
        <v>0</v>
      </c>
      <c r="AS499" s="26">
        <f>G498+T499-AB499</f>
        <v>0</v>
      </c>
      <c r="AT499" s="26">
        <f>H498+U499-AC499</f>
        <v>0</v>
      </c>
      <c r="AU499" s="26">
        <f>I498+V499-AD499</f>
        <v>0</v>
      </c>
      <c r="AV499" s="26">
        <f>AM499</f>
        <v>795</v>
      </c>
      <c r="AW499" s="26">
        <f>AV499-BE499</f>
        <v>795</v>
      </c>
      <c r="AX499" s="26">
        <f>AW499-BF499</f>
        <v>795</v>
      </c>
      <c r="AY499" s="26">
        <f>AX499-BG499</f>
        <v>795</v>
      </c>
      <c r="AZ499" s="26">
        <f>AY499-BH499</f>
        <v>795</v>
      </c>
      <c r="BA499" s="26">
        <f>AZ499-BI499</f>
        <v>795</v>
      </c>
      <c r="BB499" s="26">
        <f>BA499-BJ499</f>
        <v>795</v>
      </c>
      <c r="BC499" s="26">
        <f>BB499-BK499</f>
        <v>795</v>
      </c>
      <c r="BD499" s="26">
        <f>BC499-BL499</f>
        <v>795</v>
      </c>
      <c r="BE499" s="26">
        <f>IF(AV499&gt;0.005,MIN(AV499,INDEX($AN499:$AU499,1,B$32)),0)</f>
        <v>0</v>
      </c>
      <c r="BF499" s="26">
        <f>IF(AW499&gt;0.005,MIN(AW499,INDEX($AN499:$AU499,1,C$32)),0)</f>
        <v>0</v>
      </c>
      <c r="BG499" s="26">
        <f>IF(AX499&gt;0.005,MIN(AX499,INDEX($AN499:$AU499,1,D$32)),0)</f>
        <v>0</v>
      </c>
      <c r="BH499" s="26">
        <f>IF(AY499&gt;0.005,MIN(AY499,INDEX($AN499:$AU499,1,E$32)),0)</f>
        <v>0</v>
      </c>
      <c r="BI499" s="26">
        <f>IF(AZ499&gt;0.005,MIN(AZ499,INDEX($AN499:$AU499,1,F$32)),0)</f>
        <v>0</v>
      </c>
      <c r="BJ499" s="26">
        <f>IF(BA499&gt;0.005,MIN(BA499,INDEX($AN499:$AU499,1,G$32)),0)</f>
        <v>0</v>
      </c>
      <c r="BK499" s="26">
        <f>IF(BB499&gt;0.005,MIN(BB499,INDEX($AN499:$AU499,1,H$32)),0)</f>
        <v>0</v>
      </c>
      <c r="BL499" s="26">
        <f>IF(BC499&gt;0.005,MIN(BC499,INDEX($AN499:$AU499,1,I$32)),0)</f>
        <v>0</v>
      </c>
      <c r="BM499" s="27">
        <f>IF(M499-J499&gt;0.005,1,0)</f>
        <v>0</v>
      </c>
    </row>
    <row r="500">
      <c r="A500" s="14" t="n">
        <v>464</v>
      </c>
      <c r="B500" s="26">
        <f>IF(AN500-INDEX($BE500:$BL500,1,$J$22)&lt;0.5,0,AN500-INDEX($BE500:$BL500,1,$J$22))</f>
        <v>0</v>
      </c>
      <c r="C500" s="26">
        <f>IF(AO500-INDEX($BE500:$BL500,1,$J$23)&lt;0.5,0,AO500-INDEX($BE500:$BL500,1,$J$23))</f>
        <v>0</v>
      </c>
      <c r="D500" s="26">
        <f>IF(AP500-INDEX($BE500:$BL500,1,$J$24)&lt;0.5,0,AP500-INDEX($BE500:$BL500,1,$J$24))</f>
        <v>0</v>
      </c>
      <c r="E500" s="26">
        <f>IF(AQ500-INDEX($BE500:$BL500,1,$J$25)&lt;0.5,0,AQ500-INDEX($BE500:$BL500,1,$J$25))</f>
        <v>0</v>
      </c>
      <c r="F500" s="26">
        <f>IF(AR500-INDEX($BE500:$BL500,1,$J$26)&lt;0.5,0,AR500-INDEX($BE500:$BL500,1,$J$26))</f>
        <v>0</v>
      </c>
      <c r="G500" s="26">
        <f>IF(AS500-INDEX($BE500:$BL500,1,$J$27)&lt;0.5,0,AS500-INDEX($BE500:$BL500,1,$J$27))</f>
        <v>0</v>
      </c>
      <c r="H500" s="26">
        <f>IF(AT500-INDEX($BE500:$BL500,1,$J$28)&lt;0.5,0,AT500-INDEX($BE500:$BL500,1,$J$28))</f>
        <v>0</v>
      </c>
      <c r="I500" s="26">
        <f>IF(AU500-INDEX($BE500:$BL500,1,$J$29)&lt;0.5,0,AU500-INDEX($BE500:$BL500,1,$J$29))</f>
        <v>0</v>
      </c>
      <c r="J500" s="13">
        <f>SUM(B500:I500)</f>
        <v>0</v>
      </c>
      <c r="K500" s="26">
        <f>SUM(O500:V500)</f>
        <v>0</v>
      </c>
      <c r="L500" s="26">
        <f>SUM(W500:AD500)+SUM(BE500:BL500)</f>
        <v>0</v>
      </c>
      <c r="M500" s="26">
        <f>J499</f>
        <v>0</v>
      </c>
      <c r="N500" s="27">
        <f>IF(M500&gt;0,1,0)</f>
        <v>0</v>
      </c>
      <c r="O500" s="26">
        <f>B499*$B$12/1200</f>
        <v>0</v>
      </c>
      <c r="P500" s="26">
        <f>C499*$C$12/1200</f>
        <v>0</v>
      </c>
      <c r="Q500" s="26">
        <f>D499*$D$12/1200</f>
        <v>0</v>
      </c>
      <c r="R500" s="26">
        <f>E499*$E$12/1200</f>
        <v>0</v>
      </c>
      <c r="S500" s="26">
        <f>F499*$F$12/1200</f>
        <v>0</v>
      </c>
      <c r="T500" s="26">
        <f>G499*$G$12/1200</f>
        <v>0</v>
      </c>
      <c r="U500" s="26">
        <f>H499*$H$12/1200</f>
        <v>0</v>
      </c>
      <c r="V500" s="26">
        <f>I499*$I$12/1200</f>
        <v>0</v>
      </c>
      <c r="W500" s="26">
        <f>IF(B499&gt;0,MIN($B$13,B499+O500,AE500),0)</f>
        <v>0</v>
      </c>
      <c r="X500" s="26">
        <f>IF(C499&gt;0,MIN($C$13,C499+P500,AF500),0)</f>
        <v>0</v>
      </c>
      <c r="Y500" s="26">
        <f>IF(D499&gt;0,MIN($D$13,D499+Q500,AG500),0)</f>
        <v>0</v>
      </c>
      <c r="Z500" s="26">
        <f>IF(E499&gt;0,MIN($E$13,E499+R500,AH500),0)</f>
        <v>0</v>
      </c>
      <c r="AA500" s="26">
        <f>IF(F499&gt;0,MIN($F$13,F499+S500,AI500),0)</f>
        <v>0</v>
      </c>
      <c r="AB500" s="26">
        <f>IF(G499&gt;0,MIN($G$13,G499+T500,AJ500),0)</f>
        <v>0</v>
      </c>
      <c r="AC500" s="26">
        <f>IF(H499&gt;0,MIN($H$13,H499+U500,AK500),0)</f>
        <v>0</v>
      </c>
      <c r="AD500" s="26">
        <f>IF(I499&gt;0,MIN($I$13,I499+V500,AL500),0)</f>
        <v>0</v>
      </c>
      <c r="AE500" s="26">
        <f>$B$19</f>
        <v>795</v>
      </c>
      <c r="AF500" s="26">
        <f>AE500-W500</f>
        <v>795</v>
      </c>
      <c r="AG500" s="26">
        <f>AF500-X500</f>
        <v>795</v>
      </c>
      <c r="AH500" s="26">
        <f>AG500-Y500</f>
        <v>795</v>
      </c>
      <c r="AI500" s="26">
        <f>AH500-Z500</f>
        <v>795</v>
      </c>
      <c r="AJ500" s="26">
        <f>AI500-AA500</f>
        <v>795</v>
      </c>
      <c r="AK500" s="26">
        <f>AJ500-AB500</f>
        <v>795</v>
      </c>
      <c r="AL500" s="26">
        <f>AK500-AC500</f>
        <v>795</v>
      </c>
      <c r="AM500" s="26">
        <f>AL500-AD500</f>
        <v>795</v>
      </c>
      <c r="AN500" s="26">
        <f>B499+O500-W500</f>
        <v>0</v>
      </c>
      <c r="AO500" s="26">
        <f>C499+P500-X500</f>
        <v>0</v>
      </c>
      <c r="AP500" s="26">
        <f>D499+Q500-Y500</f>
        <v>0</v>
      </c>
      <c r="AQ500" s="26">
        <f>E499+R500-Z500</f>
        <v>0</v>
      </c>
      <c r="AR500" s="26">
        <f>F499+S500-AA500</f>
        <v>0</v>
      </c>
      <c r="AS500" s="26">
        <f>G499+T500-AB500</f>
        <v>0</v>
      </c>
      <c r="AT500" s="26">
        <f>H499+U500-AC500</f>
        <v>0</v>
      </c>
      <c r="AU500" s="26">
        <f>I499+V500-AD500</f>
        <v>0</v>
      </c>
      <c r="AV500" s="26">
        <f>AM500</f>
        <v>795</v>
      </c>
      <c r="AW500" s="26">
        <f>AV500-BE500</f>
        <v>795</v>
      </c>
      <c r="AX500" s="26">
        <f>AW500-BF500</f>
        <v>795</v>
      </c>
      <c r="AY500" s="26">
        <f>AX500-BG500</f>
        <v>795</v>
      </c>
      <c r="AZ500" s="26">
        <f>AY500-BH500</f>
        <v>795</v>
      </c>
      <c r="BA500" s="26">
        <f>AZ500-BI500</f>
        <v>795</v>
      </c>
      <c r="BB500" s="26">
        <f>BA500-BJ500</f>
        <v>795</v>
      </c>
      <c r="BC500" s="26">
        <f>BB500-BK500</f>
        <v>795</v>
      </c>
      <c r="BD500" s="26">
        <f>BC500-BL500</f>
        <v>795</v>
      </c>
      <c r="BE500" s="26">
        <f>IF(AV500&gt;0.005,MIN(AV500,INDEX($AN500:$AU500,1,B$32)),0)</f>
        <v>0</v>
      </c>
      <c r="BF500" s="26">
        <f>IF(AW500&gt;0.005,MIN(AW500,INDEX($AN500:$AU500,1,C$32)),0)</f>
        <v>0</v>
      </c>
      <c r="BG500" s="26">
        <f>IF(AX500&gt;0.005,MIN(AX500,INDEX($AN500:$AU500,1,D$32)),0)</f>
        <v>0</v>
      </c>
      <c r="BH500" s="26">
        <f>IF(AY500&gt;0.005,MIN(AY500,INDEX($AN500:$AU500,1,E$32)),0)</f>
        <v>0</v>
      </c>
      <c r="BI500" s="26">
        <f>IF(AZ500&gt;0.005,MIN(AZ500,INDEX($AN500:$AU500,1,F$32)),0)</f>
        <v>0</v>
      </c>
      <c r="BJ500" s="26">
        <f>IF(BA500&gt;0.005,MIN(BA500,INDEX($AN500:$AU500,1,G$32)),0)</f>
        <v>0</v>
      </c>
      <c r="BK500" s="26">
        <f>IF(BB500&gt;0.005,MIN(BB500,INDEX($AN500:$AU500,1,H$32)),0)</f>
        <v>0</v>
      </c>
      <c r="BL500" s="26">
        <f>IF(BC500&gt;0.005,MIN(BC500,INDEX($AN500:$AU500,1,I$32)),0)</f>
        <v>0</v>
      </c>
      <c r="BM500" s="27">
        <f>IF(M500-J500&gt;0.005,1,0)</f>
        <v>0</v>
      </c>
    </row>
    <row r="501">
      <c r="A501" s="14" t="n">
        <v>465</v>
      </c>
      <c r="B501" s="26">
        <f>IF(AN501-INDEX($BE501:$BL501,1,$J$22)&lt;0.5,0,AN501-INDEX($BE501:$BL501,1,$J$22))</f>
        <v>0</v>
      </c>
      <c r="C501" s="26">
        <f>IF(AO501-INDEX($BE501:$BL501,1,$J$23)&lt;0.5,0,AO501-INDEX($BE501:$BL501,1,$J$23))</f>
        <v>0</v>
      </c>
      <c r="D501" s="26">
        <f>IF(AP501-INDEX($BE501:$BL501,1,$J$24)&lt;0.5,0,AP501-INDEX($BE501:$BL501,1,$J$24))</f>
        <v>0</v>
      </c>
      <c r="E501" s="26">
        <f>IF(AQ501-INDEX($BE501:$BL501,1,$J$25)&lt;0.5,0,AQ501-INDEX($BE501:$BL501,1,$J$25))</f>
        <v>0</v>
      </c>
      <c r="F501" s="26">
        <f>IF(AR501-INDEX($BE501:$BL501,1,$J$26)&lt;0.5,0,AR501-INDEX($BE501:$BL501,1,$J$26))</f>
        <v>0</v>
      </c>
      <c r="G501" s="26">
        <f>IF(AS501-INDEX($BE501:$BL501,1,$J$27)&lt;0.5,0,AS501-INDEX($BE501:$BL501,1,$J$27))</f>
        <v>0</v>
      </c>
      <c r="H501" s="26">
        <f>IF(AT501-INDEX($BE501:$BL501,1,$J$28)&lt;0.5,0,AT501-INDEX($BE501:$BL501,1,$J$28))</f>
        <v>0</v>
      </c>
      <c r="I501" s="26">
        <f>IF(AU501-INDEX($BE501:$BL501,1,$J$29)&lt;0.5,0,AU501-INDEX($BE501:$BL501,1,$J$29))</f>
        <v>0</v>
      </c>
      <c r="J501" s="13">
        <f>SUM(B501:I501)</f>
        <v>0</v>
      </c>
      <c r="K501" s="26">
        <f>SUM(O501:V501)</f>
        <v>0</v>
      </c>
      <c r="L501" s="26">
        <f>SUM(W501:AD501)+SUM(BE501:BL501)</f>
        <v>0</v>
      </c>
      <c r="M501" s="26">
        <f>J500</f>
        <v>0</v>
      </c>
      <c r="N501" s="27">
        <f>IF(M501&gt;0,1,0)</f>
        <v>0</v>
      </c>
      <c r="O501" s="26">
        <f>B500*$B$12/1200</f>
        <v>0</v>
      </c>
      <c r="P501" s="26">
        <f>C500*$C$12/1200</f>
        <v>0</v>
      </c>
      <c r="Q501" s="26">
        <f>D500*$D$12/1200</f>
        <v>0</v>
      </c>
      <c r="R501" s="26">
        <f>E500*$E$12/1200</f>
        <v>0</v>
      </c>
      <c r="S501" s="26">
        <f>F500*$F$12/1200</f>
        <v>0</v>
      </c>
      <c r="T501" s="26">
        <f>G500*$G$12/1200</f>
        <v>0</v>
      </c>
      <c r="U501" s="26">
        <f>H500*$H$12/1200</f>
        <v>0</v>
      </c>
      <c r="V501" s="26">
        <f>I500*$I$12/1200</f>
        <v>0</v>
      </c>
      <c r="W501" s="26">
        <f>IF(B500&gt;0,MIN($B$13,B500+O501,AE501),0)</f>
        <v>0</v>
      </c>
      <c r="X501" s="26">
        <f>IF(C500&gt;0,MIN($C$13,C500+P501,AF501),0)</f>
        <v>0</v>
      </c>
      <c r="Y501" s="26">
        <f>IF(D500&gt;0,MIN($D$13,D500+Q501,AG501),0)</f>
        <v>0</v>
      </c>
      <c r="Z501" s="26">
        <f>IF(E500&gt;0,MIN($E$13,E500+R501,AH501),0)</f>
        <v>0</v>
      </c>
      <c r="AA501" s="26">
        <f>IF(F500&gt;0,MIN($F$13,F500+S501,AI501),0)</f>
        <v>0</v>
      </c>
      <c r="AB501" s="26">
        <f>IF(G500&gt;0,MIN($G$13,G500+T501,AJ501),0)</f>
        <v>0</v>
      </c>
      <c r="AC501" s="26">
        <f>IF(H500&gt;0,MIN($H$13,H500+U501,AK501),0)</f>
        <v>0</v>
      </c>
      <c r="AD501" s="26">
        <f>IF(I500&gt;0,MIN($I$13,I500+V501,AL501),0)</f>
        <v>0</v>
      </c>
      <c r="AE501" s="26">
        <f>$B$19</f>
        <v>795</v>
      </c>
      <c r="AF501" s="26">
        <f>AE501-W501</f>
        <v>795</v>
      </c>
      <c r="AG501" s="26">
        <f>AF501-X501</f>
        <v>795</v>
      </c>
      <c r="AH501" s="26">
        <f>AG501-Y501</f>
        <v>795</v>
      </c>
      <c r="AI501" s="26">
        <f>AH501-Z501</f>
        <v>795</v>
      </c>
      <c r="AJ501" s="26">
        <f>AI501-AA501</f>
        <v>795</v>
      </c>
      <c r="AK501" s="26">
        <f>AJ501-AB501</f>
        <v>795</v>
      </c>
      <c r="AL501" s="26">
        <f>AK501-AC501</f>
        <v>795</v>
      </c>
      <c r="AM501" s="26">
        <f>AL501-AD501</f>
        <v>795</v>
      </c>
      <c r="AN501" s="26">
        <f>B500+O501-W501</f>
        <v>0</v>
      </c>
      <c r="AO501" s="26">
        <f>C500+P501-X501</f>
        <v>0</v>
      </c>
      <c r="AP501" s="26">
        <f>D500+Q501-Y501</f>
        <v>0</v>
      </c>
      <c r="AQ501" s="26">
        <f>E500+R501-Z501</f>
        <v>0</v>
      </c>
      <c r="AR501" s="26">
        <f>F500+S501-AA501</f>
        <v>0</v>
      </c>
      <c r="AS501" s="26">
        <f>G500+T501-AB501</f>
        <v>0</v>
      </c>
      <c r="AT501" s="26">
        <f>H500+U501-AC501</f>
        <v>0</v>
      </c>
      <c r="AU501" s="26">
        <f>I500+V501-AD501</f>
        <v>0</v>
      </c>
      <c r="AV501" s="26">
        <f>AM501</f>
        <v>795</v>
      </c>
      <c r="AW501" s="26">
        <f>AV501-BE501</f>
        <v>795</v>
      </c>
      <c r="AX501" s="26">
        <f>AW501-BF501</f>
        <v>795</v>
      </c>
      <c r="AY501" s="26">
        <f>AX501-BG501</f>
        <v>795</v>
      </c>
      <c r="AZ501" s="26">
        <f>AY501-BH501</f>
        <v>795</v>
      </c>
      <c r="BA501" s="26">
        <f>AZ501-BI501</f>
        <v>795</v>
      </c>
      <c r="BB501" s="26">
        <f>BA501-BJ501</f>
        <v>795</v>
      </c>
      <c r="BC501" s="26">
        <f>BB501-BK501</f>
        <v>795</v>
      </c>
      <c r="BD501" s="26">
        <f>BC501-BL501</f>
        <v>795</v>
      </c>
      <c r="BE501" s="26">
        <f>IF(AV501&gt;0.005,MIN(AV501,INDEX($AN501:$AU501,1,B$32)),0)</f>
        <v>0</v>
      </c>
      <c r="BF501" s="26">
        <f>IF(AW501&gt;0.005,MIN(AW501,INDEX($AN501:$AU501,1,C$32)),0)</f>
        <v>0</v>
      </c>
      <c r="BG501" s="26">
        <f>IF(AX501&gt;0.005,MIN(AX501,INDEX($AN501:$AU501,1,D$32)),0)</f>
        <v>0</v>
      </c>
      <c r="BH501" s="26">
        <f>IF(AY501&gt;0.005,MIN(AY501,INDEX($AN501:$AU501,1,E$32)),0)</f>
        <v>0</v>
      </c>
      <c r="BI501" s="26">
        <f>IF(AZ501&gt;0.005,MIN(AZ501,INDEX($AN501:$AU501,1,F$32)),0)</f>
        <v>0</v>
      </c>
      <c r="BJ501" s="26">
        <f>IF(BA501&gt;0.005,MIN(BA501,INDEX($AN501:$AU501,1,G$32)),0)</f>
        <v>0</v>
      </c>
      <c r="BK501" s="26">
        <f>IF(BB501&gt;0.005,MIN(BB501,INDEX($AN501:$AU501,1,H$32)),0)</f>
        <v>0</v>
      </c>
      <c r="BL501" s="26">
        <f>IF(BC501&gt;0.005,MIN(BC501,INDEX($AN501:$AU501,1,I$32)),0)</f>
        <v>0</v>
      </c>
      <c r="BM501" s="27">
        <f>IF(M501-J501&gt;0.005,1,0)</f>
        <v>0</v>
      </c>
    </row>
    <row r="502">
      <c r="A502" s="14" t="n">
        <v>466</v>
      </c>
      <c r="B502" s="26">
        <f>IF(AN502-INDEX($BE502:$BL502,1,$J$22)&lt;0.5,0,AN502-INDEX($BE502:$BL502,1,$J$22))</f>
        <v>0</v>
      </c>
      <c r="C502" s="26">
        <f>IF(AO502-INDEX($BE502:$BL502,1,$J$23)&lt;0.5,0,AO502-INDEX($BE502:$BL502,1,$J$23))</f>
        <v>0</v>
      </c>
      <c r="D502" s="26">
        <f>IF(AP502-INDEX($BE502:$BL502,1,$J$24)&lt;0.5,0,AP502-INDEX($BE502:$BL502,1,$J$24))</f>
        <v>0</v>
      </c>
      <c r="E502" s="26">
        <f>IF(AQ502-INDEX($BE502:$BL502,1,$J$25)&lt;0.5,0,AQ502-INDEX($BE502:$BL502,1,$J$25))</f>
        <v>0</v>
      </c>
      <c r="F502" s="26">
        <f>IF(AR502-INDEX($BE502:$BL502,1,$J$26)&lt;0.5,0,AR502-INDEX($BE502:$BL502,1,$J$26))</f>
        <v>0</v>
      </c>
      <c r="G502" s="26">
        <f>IF(AS502-INDEX($BE502:$BL502,1,$J$27)&lt;0.5,0,AS502-INDEX($BE502:$BL502,1,$J$27))</f>
        <v>0</v>
      </c>
      <c r="H502" s="26">
        <f>IF(AT502-INDEX($BE502:$BL502,1,$J$28)&lt;0.5,0,AT502-INDEX($BE502:$BL502,1,$J$28))</f>
        <v>0</v>
      </c>
      <c r="I502" s="26">
        <f>IF(AU502-INDEX($BE502:$BL502,1,$J$29)&lt;0.5,0,AU502-INDEX($BE502:$BL502,1,$J$29))</f>
        <v>0</v>
      </c>
      <c r="J502" s="13">
        <f>SUM(B502:I502)</f>
        <v>0</v>
      </c>
      <c r="K502" s="26">
        <f>SUM(O502:V502)</f>
        <v>0</v>
      </c>
      <c r="L502" s="26">
        <f>SUM(W502:AD502)+SUM(BE502:BL502)</f>
        <v>0</v>
      </c>
      <c r="M502" s="26">
        <f>J501</f>
        <v>0</v>
      </c>
      <c r="N502" s="27">
        <f>IF(M502&gt;0,1,0)</f>
        <v>0</v>
      </c>
      <c r="O502" s="26">
        <f>B501*$B$12/1200</f>
        <v>0</v>
      </c>
      <c r="P502" s="26">
        <f>C501*$C$12/1200</f>
        <v>0</v>
      </c>
      <c r="Q502" s="26">
        <f>D501*$D$12/1200</f>
        <v>0</v>
      </c>
      <c r="R502" s="26">
        <f>E501*$E$12/1200</f>
        <v>0</v>
      </c>
      <c r="S502" s="26">
        <f>F501*$F$12/1200</f>
        <v>0</v>
      </c>
      <c r="T502" s="26">
        <f>G501*$G$12/1200</f>
        <v>0</v>
      </c>
      <c r="U502" s="26">
        <f>H501*$H$12/1200</f>
        <v>0</v>
      </c>
      <c r="V502" s="26">
        <f>I501*$I$12/1200</f>
        <v>0</v>
      </c>
      <c r="W502" s="26">
        <f>IF(B501&gt;0,MIN($B$13,B501+O502,AE502),0)</f>
        <v>0</v>
      </c>
      <c r="X502" s="26">
        <f>IF(C501&gt;0,MIN($C$13,C501+P502,AF502),0)</f>
        <v>0</v>
      </c>
      <c r="Y502" s="26">
        <f>IF(D501&gt;0,MIN($D$13,D501+Q502,AG502),0)</f>
        <v>0</v>
      </c>
      <c r="Z502" s="26">
        <f>IF(E501&gt;0,MIN($E$13,E501+R502,AH502),0)</f>
        <v>0</v>
      </c>
      <c r="AA502" s="26">
        <f>IF(F501&gt;0,MIN($F$13,F501+S502,AI502),0)</f>
        <v>0</v>
      </c>
      <c r="AB502" s="26">
        <f>IF(G501&gt;0,MIN($G$13,G501+T502,AJ502),0)</f>
        <v>0</v>
      </c>
      <c r="AC502" s="26">
        <f>IF(H501&gt;0,MIN($H$13,H501+U502,AK502),0)</f>
        <v>0</v>
      </c>
      <c r="AD502" s="26">
        <f>IF(I501&gt;0,MIN($I$13,I501+V502,AL502),0)</f>
        <v>0</v>
      </c>
      <c r="AE502" s="26">
        <f>$B$19</f>
        <v>795</v>
      </c>
      <c r="AF502" s="26">
        <f>AE502-W502</f>
        <v>795</v>
      </c>
      <c r="AG502" s="26">
        <f>AF502-X502</f>
        <v>795</v>
      </c>
      <c r="AH502" s="26">
        <f>AG502-Y502</f>
        <v>795</v>
      </c>
      <c r="AI502" s="26">
        <f>AH502-Z502</f>
        <v>795</v>
      </c>
      <c r="AJ502" s="26">
        <f>AI502-AA502</f>
        <v>795</v>
      </c>
      <c r="AK502" s="26">
        <f>AJ502-AB502</f>
        <v>795</v>
      </c>
      <c r="AL502" s="26">
        <f>AK502-AC502</f>
        <v>795</v>
      </c>
      <c r="AM502" s="26">
        <f>AL502-AD502</f>
        <v>795</v>
      </c>
      <c r="AN502" s="26">
        <f>B501+O502-W502</f>
        <v>0</v>
      </c>
      <c r="AO502" s="26">
        <f>C501+P502-X502</f>
        <v>0</v>
      </c>
      <c r="AP502" s="26">
        <f>D501+Q502-Y502</f>
        <v>0</v>
      </c>
      <c r="AQ502" s="26">
        <f>E501+R502-Z502</f>
        <v>0</v>
      </c>
      <c r="AR502" s="26">
        <f>F501+S502-AA502</f>
        <v>0</v>
      </c>
      <c r="AS502" s="26">
        <f>G501+T502-AB502</f>
        <v>0</v>
      </c>
      <c r="AT502" s="26">
        <f>H501+U502-AC502</f>
        <v>0</v>
      </c>
      <c r="AU502" s="26">
        <f>I501+V502-AD502</f>
        <v>0</v>
      </c>
      <c r="AV502" s="26">
        <f>AM502</f>
        <v>795</v>
      </c>
      <c r="AW502" s="26">
        <f>AV502-BE502</f>
        <v>795</v>
      </c>
      <c r="AX502" s="26">
        <f>AW502-BF502</f>
        <v>795</v>
      </c>
      <c r="AY502" s="26">
        <f>AX502-BG502</f>
        <v>795</v>
      </c>
      <c r="AZ502" s="26">
        <f>AY502-BH502</f>
        <v>795</v>
      </c>
      <c r="BA502" s="26">
        <f>AZ502-BI502</f>
        <v>795</v>
      </c>
      <c r="BB502" s="26">
        <f>BA502-BJ502</f>
        <v>795</v>
      </c>
      <c r="BC502" s="26">
        <f>BB502-BK502</f>
        <v>795</v>
      </c>
      <c r="BD502" s="26">
        <f>BC502-BL502</f>
        <v>795</v>
      </c>
      <c r="BE502" s="26">
        <f>IF(AV502&gt;0.005,MIN(AV502,INDEX($AN502:$AU502,1,B$32)),0)</f>
        <v>0</v>
      </c>
      <c r="BF502" s="26">
        <f>IF(AW502&gt;0.005,MIN(AW502,INDEX($AN502:$AU502,1,C$32)),0)</f>
        <v>0</v>
      </c>
      <c r="BG502" s="26">
        <f>IF(AX502&gt;0.005,MIN(AX502,INDEX($AN502:$AU502,1,D$32)),0)</f>
        <v>0</v>
      </c>
      <c r="BH502" s="26">
        <f>IF(AY502&gt;0.005,MIN(AY502,INDEX($AN502:$AU502,1,E$32)),0)</f>
        <v>0</v>
      </c>
      <c r="BI502" s="26">
        <f>IF(AZ502&gt;0.005,MIN(AZ502,INDEX($AN502:$AU502,1,F$32)),0)</f>
        <v>0</v>
      </c>
      <c r="BJ502" s="26">
        <f>IF(BA502&gt;0.005,MIN(BA502,INDEX($AN502:$AU502,1,G$32)),0)</f>
        <v>0</v>
      </c>
      <c r="BK502" s="26">
        <f>IF(BB502&gt;0.005,MIN(BB502,INDEX($AN502:$AU502,1,H$32)),0)</f>
        <v>0</v>
      </c>
      <c r="BL502" s="26">
        <f>IF(BC502&gt;0.005,MIN(BC502,INDEX($AN502:$AU502,1,I$32)),0)</f>
        <v>0</v>
      </c>
      <c r="BM502" s="27">
        <f>IF(M502-J502&gt;0.005,1,0)</f>
        <v>0</v>
      </c>
    </row>
    <row r="503">
      <c r="A503" s="14" t="n">
        <v>467</v>
      </c>
      <c r="B503" s="26">
        <f>IF(AN503-INDEX($BE503:$BL503,1,$J$22)&lt;0.5,0,AN503-INDEX($BE503:$BL503,1,$J$22))</f>
        <v>0</v>
      </c>
      <c r="C503" s="26">
        <f>IF(AO503-INDEX($BE503:$BL503,1,$J$23)&lt;0.5,0,AO503-INDEX($BE503:$BL503,1,$J$23))</f>
        <v>0</v>
      </c>
      <c r="D503" s="26">
        <f>IF(AP503-INDEX($BE503:$BL503,1,$J$24)&lt;0.5,0,AP503-INDEX($BE503:$BL503,1,$J$24))</f>
        <v>0</v>
      </c>
      <c r="E503" s="26">
        <f>IF(AQ503-INDEX($BE503:$BL503,1,$J$25)&lt;0.5,0,AQ503-INDEX($BE503:$BL503,1,$J$25))</f>
        <v>0</v>
      </c>
      <c r="F503" s="26">
        <f>IF(AR503-INDEX($BE503:$BL503,1,$J$26)&lt;0.5,0,AR503-INDEX($BE503:$BL503,1,$J$26))</f>
        <v>0</v>
      </c>
      <c r="G503" s="26">
        <f>IF(AS503-INDEX($BE503:$BL503,1,$J$27)&lt;0.5,0,AS503-INDEX($BE503:$BL503,1,$J$27))</f>
        <v>0</v>
      </c>
      <c r="H503" s="26">
        <f>IF(AT503-INDEX($BE503:$BL503,1,$J$28)&lt;0.5,0,AT503-INDEX($BE503:$BL503,1,$J$28))</f>
        <v>0</v>
      </c>
      <c r="I503" s="26">
        <f>IF(AU503-INDEX($BE503:$BL503,1,$J$29)&lt;0.5,0,AU503-INDEX($BE503:$BL503,1,$J$29))</f>
        <v>0</v>
      </c>
      <c r="J503" s="13">
        <f>SUM(B503:I503)</f>
        <v>0</v>
      </c>
      <c r="K503" s="26">
        <f>SUM(O503:V503)</f>
        <v>0</v>
      </c>
      <c r="L503" s="26">
        <f>SUM(W503:AD503)+SUM(BE503:BL503)</f>
        <v>0</v>
      </c>
      <c r="M503" s="26">
        <f>J502</f>
        <v>0</v>
      </c>
      <c r="N503" s="27">
        <f>IF(M503&gt;0,1,0)</f>
        <v>0</v>
      </c>
      <c r="O503" s="26">
        <f>B502*$B$12/1200</f>
        <v>0</v>
      </c>
      <c r="P503" s="26">
        <f>C502*$C$12/1200</f>
        <v>0</v>
      </c>
      <c r="Q503" s="26">
        <f>D502*$D$12/1200</f>
        <v>0</v>
      </c>
      <c r="R503" s="26">
        <f>E502*$E$12/1200</f>
        <v>0</v>
      </c>
      <c r="S503" s="26">
        <f>F502*$F$12/1200</f>
        <v>0</v>
      </c>
      <c r="T503" s="26">
        <f>G502*$G$12/1200</f>
        <v>0</v>
      </c>
      <c r="U503" s="26">
        <f>H502*$H$12/1200</f>
        <v>0</v>
      </c>
      <c r="V503" s="26">
        <f>I502*$I$12/1200</f>
        <v>0</v>
      </c>
      <c r="W503" s="26">
        <f>IF(B502&gt;0,MIN($B$13,B502+O503,AE503),0)</f>
        <v>0</v>
      </c>
      <c r="X503" s="26">
        <f>IF(C502&gt;0,MIN($C$13,C502+P503,AF503),0)</f>
        <v>0</v>
      </c>
      <c r="Y503" s="26">
        <f>IF(D502&gt;0,MIN($D$13,D502+Q503,AG503),0)</f>
        <v>0</v>
      </c>
      <c r="Z503" s="26">
        <f>IF(E502&gt;0,MIN($E$13,E502+R503,AH503),0)</f>
        <v>0</v>
      </c>
      <c r="AA503" s="26">
        <f>IF(F502&gt;0,MIN($F$13,F502+S503,AI503),0)</f>
        <v>0</v>
      </c>
      <c r="AB503" s="26">
        <f>IF(G502&gt;0,MIN($G$13,G502+T503,AJ503),0)</f>
        <v>0</v>
      </c>
      <c r="AC503" s="26">
        <f>IF(H502&gt;0,MIN($H$13,H502+U503,AK503),0)</f>
        <v>0</v>
      </c>
      <c r="AD503" s="26">
        <f>IF(I502&gt;0,MIN($I$13,I502+V503,AL503),0)</f>
        <v>0</v>
      </c>
      <c r="AE503" s="26">
        <f>$B$19</f>
        <v>795</v>
      </c>
      <c r="AF503" s="26">
        <f>AE503-W503</f>
        <v>795</v>
      </c>
      <c r="AG503" s="26">
        <f>AF503-X503</f>
        <v>795</v>
      </c>
      <c r="AH503" s="26">
        <f>AG503-Y503</f>
        <v>795</v>
      </c>
      <c r="AI503" s="26">
        <f>AH503-Z503</f>
        <v>795</v>
      </c>
      <c r="AJ503" s="26">
        <f>AI503-AA503</f>
        <v>795</v>
      </c>
      <c r="AK503" s="26">
        <f>AJ503-AB503</f>
        <v>795</v>
      </c>
      <c r="AL503" s="26">
        <f>AK503-AC503</f>
        <v>795</v>
      </c>
      <c r="AM503" s="26">
        <f>AL503-AD503</f>
        <v>795</v>
      </c>
      <c r="AN503" s="26">
        <f>B502+O503-W503</f>
        <v>0</v>
      </c>
      <c r="AO503" s="26">
        <f>C502+P503-X503</f>
        <v>0</v>
      </c>
      <c r="AP503" s="26">
        <f>D502+Q503-Y503</f>
        <v>0</v>
      </c>
      <c r="AQ503" s="26">
        <f>E502+R503-Z503</f>
        <v>0</v>
      </c>
      <c r="AR503" s="26">
        <f>F502+S503-AA503</f>
        <v>0</v>
      </c>
      <c r="AS503" s="26">
        <f>G502+T503-AB503</f>
        <v>0</v>
      </c>
      <c r="AT503" s="26">
        <f>H502+U503-AC503</f>
        <v>0</v>
      </c>
      <c r="AU503" s="26">
        <f>I502+V503-AD503</f>
        <v>0</v>
      </c>
      <c r="AV503" s="26">
        <f>AM503</f>
        <v>795</v>
      </c>
      <c r="AW503" s="26">
        <f>AV503-BE503</f>
        <v>795</v>
      </c>
      <c r="AX503" s="26">
        <f>AW503-BF503</f>
        <v>795</v>
      </c>
      <c r="AY503" s="26">
        <f>AX503-BG503</f>
        <v>795</v>
      </c>
      <c r="AZ503" s="26">
        <f>AY503-BH503</f>
        <v>795</v>
      </c>
      <c r="BA503" s="26">
        <f>AZ503-BI503</f>
        <v>795</v>
      </c>
      <c r="BB503" s="26">
        <f>BA503-BJ503</f>
        <v>795</v>
      </c>
      <c r="BC503" s="26">
        <f>BB503-BK503</f>
        <v>795</v>
      </c>
      <c r="BD503" s="26">
        <f>BC503-BL503</f>
        <v>795</v>
      </c>
      <c r="BE503" s="26">
        <f>IF(AV503&gt;0.005,MIN(AV503,INDEX($AN503:$AU503,1,B$32)),0)</f>
        <v>0</v>
      </c>
      <c r="BF503" s="26">
        <f>IF(AW503&gt;0.005,MIN(AW503,INDEX($AN503:$AU503,1,C$32)),0)</f>
        <v>0</v>
      </c>
      <c r="BG503" s="26">
        <f>IF(AX503&gt;0.005,MIN(AX503,INDEX($AN503:$AU503,1,D$32)),0)</f>
        <v>0</v>
      </c>
      <c r="BH503" s="26">
        <f>IF(AY503&gt;0.005,MIN(AY503,INDEX($AN503:$AU503,1,E$32)),0)</f>
        <v>0</v>
      </c>
      <c r="BI503" s="26">
        <f>IF(AZ503&gt;0.005,MIN(AZ503,INDEX($AN503:$AU503,1,F$32)),0)</f>
        <v>0</v>
      </c>
      <c r="BJ503" s="26">
        <f>IF(BA503&gt;0.005,MIN(BA503,INDEX($AN503:$AU503,1,G$32)),0)</f>
        <v>0</v>
      </c>
      <c r="BK503" s="26">
        <f>IF(BB503&gt;0.005,MIN(BB503,INDEX($AN503:$AU503,1,H$32)),0)</f>
        <v>0</v>
      </c>
      <c r="BL503" s="26">
        <f>IF(BC503&gt;0.005,MIN(BC503,INDEX($AN503:$AU503,1,I$32)),0)</f>
        <v>0</v>
      </c>
      <c r="BM503" s="27">
        <f>IF(M503-J503&gt;0.005,1,0)</f>
        <v>0</v>
      </c>
    </row>
    <row r="504">
      <c r="A504" s="14" t="n">
        <v>468</v>
      </c>
      <c r="B504" s="26">
        <f>IF(AN504-INDEX($BE504:$BL504,1,$J$22)&lt;0.5,0,AN504-INDEX($BE504:$BL504,1,$J$22))</f>
        <v>0</v>
      </c>
      <c r="C504" s="26">
        <f>IF(AO504-INDEX($BE504:$BL504,1,$J$23)&lt;0.5,0,AO504-INDEX($BE504:$BL504,1,$J$23))</f>
        <v>0</v>
      </c>
      <c r="D504" s="26">
        <f>IF(AP504-INDEX($BE504:$BL504,1,$J$24)&lt;0.5,0,AP504-INDEX($BE504:$BL504,1,$J$24))</f>
        <v>0</v>
      </c>
      <c r="E504" s="26">
        <f>IF(AQ504-INDEX($BE504:$BL504,1,$J$25)&lt;0.5,0,AQ504-INDEX($BE504:$BL504,1,$J$25))</f>
        <v>0</v>
      </c>
      <c r="F504" s="26">
        <f>IF(AR504-INDEX($BE504:$BL504,1,$J$26)&lt;0.5,0,AR504-INDEX($BE504:$BL504,1,$J$26))</f>
        <v>0</v>
      </c>
      <c r="G504" s="26">
        <f>IF(AS504-INDEX($BE504:$BL504,1,$J$27)&lt;0.5,0,AS504-INDEX($BE504:$BL504,1,$J$27))</f>
        <v>0</v>
      </c>
      <c r="H504" s="26">
        <f>IF(AT504-INDEX($BE504:$BL504,1,$J$28)&lt;0.5,0,AT504-INDEX($BE504:$BL504,1,$J$28))</f>
        <v>0</v>
      </c>
      <c r="I504" s="26">
        <f>IF(AU504-INDEX($BE504:$BL504,1,$J$29)&lt;0.5,0,AU504-INDEX($BE504:$BL504,1,$J$29))</f>
        <v>0</v>
      </c>
      <c r="J504" s="13">
        <f>SUM(B504:I504)</f>
        <v>0</v>
      </c>
      <c r="K504" s="26">
        <f>SUM(O504:V504)</f>
        <v>0</v>
      </c>
      <c r="L504" s="26">
        <f>SUM(W504:AD504)+SUM(BE504:BL504)</f>
        <v>0</v>
      </c>
      <c r="M504" s="26">
        <f>J503</f>
        <v>0</v>
      </c>
      <c r="N504" s="27">
        <f>IF(M504&gt;0,1,0)</f>
        <v>0</v>
      </c>
      <c r="O504" s="26">
        <f>B503*$B$12/1200</f>
        <v>0</v>
      </c>
      <c r="P504" s="26">
        <f>C503*$C$12/1200</f>
        <v>0</v>
      </c>
      <c r="Q504" s="26">
        <f>D503*$D$12/1200</f>
        <v>0</v>
      </c>
      <c r="R504" s="26">
        <f>E503*$E$12/1200</f>
        <v>0</v>
      </c>
      <c r="S504" s="26">
        <f>F503*$F$12/1200</f>
        <v>0</v>
      </c>
      <c r="T504" s="26">
        <f>G503*$G$12/1200</f>
        <v>0</v>
      </c>
      <c r="U504" s="26">
        <f>H503*$H$12/1200</f>
        <v>0</v>
      </c>
      <c r="V504" s="26">
        <f>I503*$I$12/1200</f>
        <v>0</v>
      </c>
      <c r="W504" s="26">
        <f>IF(B503&gt;0,MIN($B$13,B503+O504,AE504),0)</f>
        <v>0</v>
      </c>
      <c r="X504" s="26">
        <f>IF(C503&gt;0,MIN($C$13,C503+P504,AF504),0)</f>
        <v>0</v>
      </c>
      <c r="Y504" s="26">
        <f>IF(D503&gt;0,MIN($D$13,D503+Q504,AG504),0)</f>
        <v>0</v>
      </c>
      <c r="Z504" s="26">
        <f>IF(E503&gt;0,MIN($E$13,E503+R504,AH504),0)</f>
        <v>0</v>
      </c>
      <c r="AA504" s="26">
        <f>IF(F503&gt;0,MIN($F$13,F503+S504,AI504),0)</f>
        <v>0</v>
      </c>
      <c r="AB504" s="26">
        <f>IF(G503&gt;0,MIN($G$13,G503+T504,AJ504),0)</f>
        <v>0</v>
      </c>
      <c r="AC504" s="26">
        <f>IF(H503&gt;0,MIN($H$13,H503+U504,AK504),0)</f>
        <v>0</v>
      </c>
      <c r="AD504" s="26">
        <f>IF(I503&gt;0,MIN($I$13,I503+V504,AL504),0)</f>
        <v>0</v>
      </c>
      <c r="AE504" s="26">
        <f>$B$19</f>
        <v>795</v>
      </c>
      <c r="AF504" s="26">
        <f>AE504-W504</f>
        <v>795</v>
      </c>
      <c r="AG504" s="26">
        <f>AF504-X504</f>
        <v>795</v>
      </c>
      <c r="AH504" s="26">
        <f>AG504-Y504</f>
        <v>795</v>
      </c>
      <c r="AI504" s="26">
        <f>AH504-Z504</f>
        <v>795</v>
      </c>
      <c r="AJ504" s="26">
        <f>AI504-AA504</f>
        <v>795</v>
      </c>
      <c r="AK504" s="26">
        <f>AJ504-AB504</f>
        <v>795</v>
      </c>
      <c r="AL504" s="26">
        <f>AK504-AC504</f>
        <v>795</v>
      </c>
      <c r="AM504" s="26">
        <f>AL504-AD504</f>
        <v>795</v>
      </c>
      <c r="AN504" s="26">
        <f>B503+O504-W504</f>
        <v>0</v>
      </c>
      <c r="AO504" s="26">
        <f>C503+P504-X504</f>
        <v>0</v>
      </c>
      <c r="AP504" s="26">
        <f>D503+Q504-Y504</f>
        <v>0</v>
      </c>
      <c r="AQ504" s="26">
        <f>E503+R504-Z504</f>
        <v>0</v>
      </c>
      <c r="AR504" s="26">
        <f>F503+S504-AA504</f>
        <v>0</v>
      </c>
      <c r="AS504" s="26">
        <f>G503+T504-AB504</f>
        <v>0</v>
      </c>
      <c r="AT504" s="26">
        <f>H503+U504-AC504</f>
        <v>0</v>
      </c>
      <c r="AU504" s="26">
        <f>I503+V504-AD504</f>
        <v>0</v>
      </c>
      <c r="AV504" s="26">
        <f>AM504</f>
        <v>795</v>
      </c>
      <c r="AW504" s="26">
        <f>AV504-BE504</f>
        <v>795</v>
      </c>
      <c r="AX504" s="26">
        <f>AW504-BF504</f>
        <v>795</v>
      </c>
      <c r="AY504" s="26">
        <f>AX504-BG504</f>
        <v>795</v>
      </c>
      <c r="AZ504" s="26">
        <f>AY504-BH504</f>
        <v>795</v>
      </c>
      <c r="BA504" s="26">
        <f>AZ504-BI504</f>
        <v>795</v>
      </c>
      <c r="BB504" s="26">
        <f>BA504-BJ504</f>
        <v>795</v>
      </c>
      <c r="BC504" s="26">
        <f>BB504-BK504</f>
        <v>795</v>
      </c>
      <c r="BD504" s="26">
        <f>BC504-BL504</f>
        <v>795</v>
      </c>
      <c r="BE504" s="26">
        <f>IF(AV504&gt;0.005,MIN(AV504,INDEX($AN504:$AU504,1,B$32)),0)</f>
        <v>0</v>
      </c>
      <c r="BF504" s="26">
        <f>IF(AW504&gt;0.005,MIN(AW504,INDEX($AN504:$AU504,1,C$32)),0)</f>
        <v>0</v>
      </c>
      <c r="BG504" s="26">
        <f>IF(AX504&gt;0.005,MIN(AX504,INDEX($AN504:$AU504,1,D$32)),0)</f>
        <v>0</v>
      </c>
      <c r="BH504" s="26">
        <f>IF(AY504&gt;0.005,MIN(AY504,INDEX($AN504:$AU504,1,E$32)),0)</f>
        <v>0</v>
      </c>
      <c r="BI504" s="26">
        <f>IF(AZ504&gt;0.005,MIN(AZ504,INDEX($AN504:$AU504,1,F$32)),0)</f>
        <v>0</v>
      </c>
      <c r="BJ504" s="26">
        <f>IF(BA504&gt;0.005,MIN(BA504,INDEX($AN504:$AU504,1,G$32)),0)</f>
        <v>0</v>
      </c>
      <c r="BK504" s="26">
        <f>IF(BB504&gt;0.005,MIN(BB504,INDEX($AN504:$AU504,1,H$32)),0)</f>
        <v>0</v>
      </c>
      <c r="BL504" s="26">
        <f>IF(BC504&gt;0.005,MIN(BC504,INDEX($AN504:$AU504,1,I$32)),0)</f>
        <v>0</v>
      </c>
      <c r="BM504" s="27">
        <f>IF(M504-J504&gt;0.005,1,0)</f>
        <v>0</v>
      </c>
    </row>
    <row r="505">
      <c r="A505" s="14" t="n">
        <v>469</v>
      </c>
      <c r="B505" s="26">
        <f>IF(AN505-INDEX($BE505:$BL505,1,$J$22)&lt;0.5,0,AN505-INDEX($BE505:$BL505,1,$J$22))</f>
        <v>0</v>
      </c>
      <c r="C505" s="26">
        <f>IF(AO505-INDEX($BE505:$BL505,1,$J$23)&lt;0.5,0,AO505-INDEX($BE505:$BL505,1,$J$23))</f>
        <v>0</v>
      </c>
      <c r="D505" s="26">
        <f>IF(AP505-INDEX($BE505:$BL505,1,$J$24)&lt;0.5,0,AP505-INDEX($BE505:$BL505,1,$J$24))</f>
        <v>0</v>
      </c>
      <c r="E505" s="26">
        <f>IF(AQ505-INDEX($BE505:$BL505,1,$J$25)&lt;0.5,0,AQ505-INDEX($BE505:$BL505,1,$J$25))</f>
        <v>0</v>
      </c>
      <c r="F505" s="26">
        <f>IF(AR505-INDEX($BE505:$BL505,1,$J$26)&lt;0.5,0,AR505-INDEX($BE505:$BL505,1,$J$26))</f>
        <v>0</v>
      </c>
      <c r="G505" s="26">
        <f>IF(AS505-INDEX($BE505:$BL505,1,$J$27)&lt;0.5,0,AS505-INDEX($BE505:$BL505,1,$J$27))</f>
        <v>0</v>
      </c>
      <c r="H505" s="26">
        <f>IF(AT505-INDEX($BE505:$BL505,1,$J$28)&lt;0.5,0,AT505-INDEX($BE505:$BL505,1,$J$28))</f>
        <v>0</v>
      </c>
      <c r="I505" s="26">
        <f>IF(AU505-INDEX($BE505:$BL505,1,$J$29)&lt;0.5,0,AU505-INDEX($BE505:$BL505,1,$J$29))</f>
        <v>0</v>
      </c>
      <c r="J505" s="13">
        <f>SUM(B505:I505)</f>
        <v>0</v>
      </c>
      <c r="K505" s="26">
        <f>SUM(O505:V505)</f>
        <v>0</v>
      </c>
      <c r="L505" s="26">
        <f>SUM(W505:AD505)+SUM(BE505:BL505)</f>
        <v>0</v>
      </c>
      <c r="M505" s="26">
        <f>J504</f>
        <v>0</v>
      </c>
      <c r="N505" s="27">
        <f>IF(M505&gt;0,1,0)</f>
        <v>0</v>
      </c>
      <c r="O505" s="26">
        <f>B504*$B$12/1200</f>
        <v>0</v>
      </c>
      <c r="P505" s="26">
        <f>C504*$C$12/1200</f>
        <v>0</v>
      </c>
      <c r="Q505" s="26">
        <f>D504*$D$12/1200</f>
        <v>0</v>
      </c>
      <c r="R505" s="26">
        <f>E504*$E$12/1200</f>
        <v>0</v>
      </c>
      <c r="S505" s="26">
        <f>F504*$F$12/1200</f>
        <v>0</v>
      </c>
      <c r="T505" s="26">
        <f>G504*$G$12/1200</f>
        <v>0</v>
      </c>
      <c r="U505" s="26">
        <f>H504*$H$12/1200</f>
        <v>0</v>
      </c>
      <c r="V505" s="26">
        <f>I504*$I$12/1200</f>
        <v>0</v>
      </c>
      <c r="W505" s="26">
        <f>IF(B504&gt;0,MIN($B$13,B504+O505,AE505),0)</f>
        <v>0</v>
      </c>
      <c r="X505" s="26">
        <f>IF(C504&gt;0,MIN($C$13,C504+P505,AF505),0)</f>
        <v>0</v>
      </c>
      <c r="Y505" s="26">
        <f>IF(D504&gt;0,MIN($D$13,D504+Q505,AG505),0)</f>
        <v>0</v>
      </c>
      <c r="Z505" s="26">
        <f>IF(E504&gt;0,MIN($E$13,E504+R505,AH505),0)</f>
        <v>0</v>
      </c>
      <c r="AA505" s="26">
        <f>IF(F504&gt;0,MIN($F$13,F504+S505,AI505),0)</f>
        <v>0</v>
      </c>
      <c r="AB505" s="26">
        <f>IF(G504&gt;0,MIN($G$13,G504+T505,AJ505),0)</f>
        <v>0</v>
      </c>
      <c r="AC505" s="26">
        <f>IF(H504&gt;0,MIN($H$13,H504+U505,AK505),0)</f>
        <v>0</v>
      </c>
      <c r="AD505" s="26">
        <f>IF(I504&gt;0,MIN($I$13,I504+V505,AL505),0)</f>
        <v>0</v>
      </c>
      <c r="AE505" s="26">
        <f>$B$19</f>
        <v>795</v>
      </c>
      <c r="AF505" s="26">
        <f>AE505-W505</f>
        <v>795</v>
      </c>
      <c r="AG505" s="26">
        <f>AF505-X505</f>
        <v>795</v>
      </c>
      <c r="AH505" s="26">
        <f>AG505-Y505</f>
        <v>795</v>
      </c>
      <c r="AI505" s="26">
        <f>AH505-Z505</f>
        <v>795</v>
      </c>
      <c r="AJ505" s="26">
        <f>AI505-AA505</f>
        <v>795</v>
      </c>
      <c r="AK505" s="26">
        <f>AJ505-AB505</f>
        <v>795</v>
      </c>
      <c r="AL505" s="26">
        <f>AK505-AC505</f>
        <v>795</v>
      </c>
      <c r="AM505" s="26">
        <f>AL505-AD505</f>
        <v>795</v>
      </c>
      <c r="AN505" s="26">
        <f>B504+O505-W505</f>
        <v>0</v>
      </c>
      <c r="AO505" s="26">
        <f>C504+P505-X505</f>
        <v>0</v>
      </c>
      <c r="AP505" s="26">
        <f>D504+Q505-Y505</f>
        <v>0</v>
      </c>
      <c r="AQ505" s="26">
        <f>E504+R505-Z505</f>
        <v>0</v>
      </c>
      <c r="AR505" s="26">
        <f>F504+S505-AA505</f>
        <v>0</v>
      </c>
      <c r="AS505" s="26">
        <f>G504+T505-AB505</f>
        <v>0</v>
      </c>
      <c r="AT505" s="26">
        <f>H504+U505-AC505</f>
        <v>0</v>
      </c>
      <c r="AU505" s="26">
        <f>I504+V505-AD505</f>
        <v>0</v>
      </c>
      <c r="AV505" s="26">
        <f>AM505</f>
        <v>795</v>
      </c>
      <c r="AW505" s="26">
        <f>AV505-BE505</f>
        <v>795</v>
      </c>
      <c r="AX505" s="26">
        <f>AW505-BF505</f>
        <v>795</v>
      </c>
      <c r="AY505" s="26">
        <f>AX505-BG505</f>
        <v>795</v>
      </c>
      <c r="AZ505" s="26">
        <f>AY505-BH505</f>
        <v>795</v>
      </c>
      <c r="BA505" s="26">
        <f>AZ505-BI505</f>
        <v>795</v>
      </c>
      <c r="BB505" s="26">
        <f>BA505-BJ505</f>
        <v>795</v>
      </c>
      <c r="BC505" s="26">
        <f>BB505-BK505</f>
        <v>795</v>
      </c>
      <c r="BD505" s="26">
        <f>BC505-BL505</f>
        <v>795</v>
      </c>
      <c r="BE505" s="26">
        <f>IF(AV505&gt;0.005,MIN(AV505,INDEX($AN505:$AU505,1,B$32)),0)</f>
        <v>0</v>
      </c>
      <c r="BF505" s="26">
        <f>IF(AW505&gt;0.005,MIN(AW505,INDEX($AN505:$AU505,1,C$32)),0)</f>
        <v>0</v>
      </c>
      <c r="BG505" s="26">
        <f>IF(AX505&gt;0.005,MIN(AX505,INDEX($AN505:$AU505,1,D$32)),0)</f>
        <v>0</v>
      </c>
      <c r="BH505" s="26">
        <f>IF(AY505&gt;0.005,MIN(AY505,INDEX($AN505:$AU505,1,E$32)),0)</f>
        <v>0</v>
      </c>
      <c r="BI505" s="26">
        <f>IF(AZ505&gt;0.005,MIN(AZ505,INDEX($AN505:$AU505,1,F$32)),0)</f>
        <v>0</v>
      </c>
      <c r="BJ505" s="26">
        <f>IF(BA505&gt;0.005,MIN(BA505,INDEX($AN505:$AU505,1,G$32)),0)</f>
        <v>0</v>
      </c>
      <c r="BK505" s="26">
        <f>IF(BB505&gt;0.005,MIN(BB505,INDEX($AN505:$AU505,1,H$32)),0)</f>
        <v>0</v>
      </c>
      <c r="BL505" s="26">
        <f>IF(BC505&gt;0.005,MIN(BC505,INDEX($AN505:$AU505,1,I$32)),0)</f>
        <v>0</v>
      </c>
      <c r="BM505" s="27">
        <f>IF(M505-J505&gt;0.005,1,0)</f>
        <v>0</v>
      </c>
    </row>
    <row r="506">
      <c r="A506" s="14" t="n">
        <v>470</v>
      </c>
      <c r="B506" s="26">
        <f>IF(AN506-INDEX($BE506:$BL506,1,$J$22)&lt;0.5,0,AN506-INDEX($BE506:$BL506,1,$J$22))</f>
        <v>0</v>
      </c>
      <c r="C506" s="26">
        <f>IF(AO506-INDEX($BE506:$BL506,1,$J$23)&lt;0.5,0,AO506-INDEX($BE506:$BL506,1,$J$23))</f>
        <v>0</v>
      </c>
      <c r="D506" s="26">
        <f>IF(AP506-INDEX($BE506:$BL506,1,$J$24)&lt;0.5,0,AP506-INDEX($BE506:$BL506,1,$J$24))</f>
        <v>0</v>
      </c>
      <c r="E506" s="26">
        <f>IF(AQ506-INDEX($BE506:$BL506,1,$J$25)&lt;0.5,0,AQ506-INDEX($BE506:$BL506,1,$J$25))</f>
        <v>0</v>
      </c>
      <c r="F506" s="26">
        <f>IF(AR506-INDEX($BE506:$BL506,1,$J$26)&lt;0.5,0,AR506-INDEX($BE506:$BL506,1,$J$26))</f>
        <v>0</v>
      </c>
      <c r="G506" s="26">
        <f>IF(AS506-INDEX($BE506:$BL506,1,$J$27)&lt;0.5,0,AS506-INDEX($BE506:$BL506,1,$J$27))</f>
        <v>0</v>
      </c>
      <c r="H506" s="26">
        <f>IF(AT506-INDEX($BE506:$BL506,1,$J$28)&lt;0.5,0,AT506-INDEX($BE506:$BL506,1,$J$28))</f>
        <v>0</v>
      </c>
      <c r="I506" s="26">
        <f>IF(AU506-INDEX($BE506:$BL506,1,$J$29)&lt;0.5,0,AU506-INDEX($BE506:$BL506,1,$J$29))</f>
        <v>0</v>
      </c>
      <c r="J506" s="13">
        <f>SUM(B506:I506)</f>
        <v>0</v>
      </c>
      <c r="K506" s="26">
        <f>SUM(O506:V506)</f>
        <v>0</v>
      </c>
      <c r="L506" s="26">
        <f>SUM(W506:AD506)+SUM(BE506:BL506)</f>
        <v>0</v>
      </c>
      <c r="M506" s="26">
        <f>J505</f>
        <v>0</v>
      </c>
      <c r="N506" s="27">
        <f>IF(M506&gt;0,1,0)</f>
        <v>0</v>
      </c>
      <c r="O506" s="26">
        <f>B505*$B$12/1200</f>
        <v>0</v>
      </c>
      <c r="P506" s="26">
        <f>C505*$C$12/1200</f>
        <v>0</v>
      </c>
      <c r="Q506" s="26">
        <f>D505*$D$12/1200</f>
        <v>0</v>
      </c>
      <c r="R506" s="26">
        <f>E505*$E$12/1200</f>
        <v>0</v>
      </c>
      <c r="S506" s="26">
        <f>F505*$F$12/1200</f>
        <v>0</v>
      </c>
      <c r="T506" s="26">
        <f>G505*$G$12/1200</f>
        <v>0</v>
      </c>
      <c r="U506" s="26">
        <f>H505*$H$12/1200</f>
        <v>0</v>
      </c>
      <c r="V506" s="26">
        <f>I505*$I$12/1200</f>
        <v>0</v>
      </c>
      <c r="W506" s="26">
        <f>IF(B505&gt;0,MIN($B$13,B505+O506,AE506),0)</f>
        <v>0</v>
      </c>
      <c r="X506" s="26">
        <f>IF(C505&gt;0,MIN($C$13,C505+P506,AF506),0)</f>
        <v>0</v>
      </c>
      <c r="Y506" s="26">
        <f>IF(D505&gt;0,MIN($D$13,D505+Q506,AG506),0)</f>
        <v>0</v>
      </c>
      <c r="Z506" s="26">
        <f>IF(E505&gt;0,MIN($E$13,E505+R506,AH506),0)</f>
        <v>0</v>
      </c>
      <c r="AA506" s="26">
        <f>IF(F505&gt;0,MIN($F$13,F505+S506,AI506),0)</f>
        <v>0</v>
      </c>
      <c r="AB506" s="26">
        <f>IF(G505&gt;0,MIN($G$13,G505+T506,AJ506),0)</f>
        <v>0</v>
      </c>
      <c r="AC506" s="26">
        <f>IF(H505&gt;0,MIN($H$13,H505+U506,AK506),0)</f>
        <v>0</v>
      </c>
      <c r="AD506" s="26">
        <f>IF(I505&gt;0,MIN($I$13,I505+V506,AL506),0)</f>
        <v>0</v>
      </c>
      <c r="AE506" s="26">
        <f>$B$19</f>
        <v>795</v>
      </c>
      <c r="AF506" s="26">
        <f>AE506-W506</f>
        <v>795</v>
      </c>
      <c r="AG506" s="26">
        <f>AF506-X506</f>
        <v>795</v>
      </c>
      <c r="AH506" s="26">
        <f>AG506-Y506</f>
        <v>795</v>
      </c>
      <c r="AI506" s="26">
        <f>AH506-Z506</f>
        <v>795</v>
      </c>
      <c r="AJ506" s="26">
        <f>AI506-AA506</f>
        <v>795</v>
      </c>
      <c r="AK506" s="26">
        <f>AJ506-AB506</f>
        <v>795</v>
      </c>
      <c r="AL506" s="26">
        <f>AK506-AC506</f>
        <v>795</v>
      </c>
      <c r="AM506" s="26">
        <f>AL506-AD506</f>
        <v>795</v>
      </c>
      <c r="AN506" s="26">
        <f>B505+O506-W506</f>
        <v>0</v>
      </c>
      <c r="AO506" s="26">
        <f>C505+P506-X506</f>
        <v>0</v>
      </c>
      <c r="AP506" s="26">
        <f>D505+Q506-Y506</f>
        <v>0</v>
      </c>
      <c r="AQ506" s="26">
        <f>E505+R506-Z506</f>
        <v>0</v>
      </c>
      <c r="AR506" s="26">
        <f>F505+S506-AA506</f>
        <v>0</v>
      </c>
      <c r="AS506" s="26">
        <f>G505+T506-AB506</f>
        <v>0</v>
      </c>
      <c r="AT506" s="26">
        <f>H505+U506-AC506</f>
        <v>0</v>
      </c>
      <c r="AU506" s="26">
        <f>I505+V506-AD506</f>
        <v>0</v>
      </c>
      <c r="AV506" s="26">
        <f>AM506</f>
        <v>795</v>
      </c>
      <c r="AW506" s="26">
        <f>AV506-BE506</f>
        <v>795</v>
      </c>
      <c r="AX506" s="26">
        <f>AW506-BF506</f>
        <v>795</v>
      </c>
      <c r="AY506" s="26">
        <f>AX506-BG506</f>
        <v>795</v>
      </c>
      <c r="AZ506" s="26">
        <f>AY506-BH506</f>
        <v>795</v>
      </c>
      <c r="BA506" s="26">
        <f>AZ506-BI506</f>
        <v>795</v>
      </c>
      <c r="BB506" s="26">
        <f>BA506-BJ506</f>
        <v>795</v>
      </c>
      <c r="BC506" s="26">
        <f>BB506-BK506</f>
        <v>795</v>
      </c>
      <c r="BD506" s="26">
        <f>BC506-BL506</f>
        <v>795</v>
      </c>
      <c r="BE506" s="26">
        <f>IF(AV506&gt;0.005,MIN(AV506,INDEX($AN506:$AU506,1,B$32)),0)</f>
        <v>0</v>
      </c>
      <c r="BF506" s="26">
        <f>IF(AW506&gt;0.005,MIN(AW506,INDEX($AN506:$AU506,1,C$32)),0)</f>
        <v>0</v>
      </c>
      <c r="BG506" s="26">
        <f>IF(AX506&gt;0.005,MIN(AX506,INDEX($AN506:$AU506,1,D$32)),0)</f>
        <v>0</v>
      </c>
      <c r="BH506" s="26">
        <f>IF(AY506&gt;0.005,MIN(AY506,INDEX($AN506:$AU506,1,E$32)),0)</f>
        <v>0</v>
      </c>
      <c r="BI506" s="26">
        <f>IF(AZ506&gt;0.005,MIN(AZ506,INDEX($AN506:$AU506,1,F$32)),0)</f>
        <v>0</v>
      </c>
      <c r="BJ506" s="26">
        <f>IF(BA506&gt;0.005,MIN(BA506,INDEX($AN506:$AU506,1,G$32)),0)</f>
        <v>0</v>
      </c>
      <c r="BK506" s="26">
        <f>IF(BB506&gt;0.005,MIN(BB506,INDEX($AN506:$AU506,1,H$32)),0)</f>
        <v>0</v>
      </c>
      <c r="BL506" s="26">
        <f>IF(BC506&gt;0.005,MIN(BC506,INDEX($AN506:$AU506,1,I$32)),0)</f>
        <v>0</v>
      </c>
      <c r="BM506" s="27">
        <f>IF(M506-J506&gt;0.005,1,0)</f>
        <v>0</v>
      </c>
    </row>
    <row r="507">
      <c r="A507" s="14" t="n">
        <v>471</v>
      </c>
      <c r="B507" s="26">
        <f>IF(AN507-INDEX($BE507:$BL507,1,$J$22)&lt;0.5,0,AN507-INDEX($BE507:$BL507,1,$J$22))</f>
        <v>0</v>
      </c>
      <c r="C507" s="26">
        <f>IF(AO507-INDEX($BE507:$BL507,1,$J$23)&lt;0.5,0,AO507-INDEX($BE507:$BL507,1,$J$23))</f>
        <v>0</v>
      </c>
      <c r="D507" s="26">
        <f>IF(AP507-INDEX($BE507:$BL507,1,$J$24)&lt;0.5,0,AP507-INDEX($BE507:$BL507,1,$J$24))</f>
        <v>0</v>
      </c>
      <c r="E507" s="26">
        <f>IF(AQ507-INDEX($BE507:$BL507,1,$J$25)&lt;0.5,0,AQ507-INDEX($BE507:$BL507,1,$J$25))</f>
        <v>0</v>
      </c>
      <c r="F507" s="26">
        <f>IF(AR507-INDEX($BE507:$BL507,1,$J$26)&lt;0.5,0,AR507-INDEX($BE507:$BL507,1,$J$26))</f>
        <v>0</v>
      </c>
      <c r="G507" s="26">
        <f>IF(AS507-INDEX($BE507:$BL507,1,$J$27)&lt;0.5,0,AS507-INDEX($BE507:$BL507,1,$J$27))</f>
        <v>0</v>
      </c>
      <c r="H507" s="26">
        <f>IF(AT507-INDEX($BE507:$BL507,1,$J$28)&lt;0.5,0,AT507-INDEX($BE507:$BL507,1,$J$28))</f>
        <v>0</v>
      </c>
      <c r="I507" s="26">
        <f>IF(AU507-INDEX($BE507:$BL507,1,$J$29)&lt;0.5,0,AU507-INDEX($BE507:$BL507,1,$J$29))</f>
        <v>0</v>
      </c>
      <c r="J507" s="13">
        <f>SUM(B507:I507)</f>
        <v>0</v>
      </c>
      <c r="K507" s="26">
        <f>SUM(O507:V507)</f>
        <v>0</v>
      </c>
      <c r="L507" s="26">
        <f>SUM(W507:AD507)+SUM(BE507:BL507)</f>
        <v>0</v>
      </c>
      <c r="M507" s="26">
        <f>J506</f>
        <v>0</v>
      </c>
      <c r="N507" s="27">
        <f>IF(M507&gt;0,1,0)</f>
        <v>0</v>
      </c>
      <c r="O507" s="26">
        <f>B506*$B$12/1200</f>
        <v>0</v>
      </c>
      <c r="P507" s="26">
        <f>C506*$C$12/1200</f>
        <v>0</v>
      </c>
      <c r="Q507" s="26">
        <f>D506*$D$12/1200</f>
        <v>0</v>
      </c>
      <c r="R507" s="26">
        <f>E506*$E$12/1200</f>
        <v>0</v>
      </c>
      <c r="S507" s="26">
        <f>F506*$F$12/1200</f>
        <v>0</v>
      </c>
      <c r="T507" s="26">
        <f>G506*$G$12/1200</f>
        <v>0</v>
      </c>
      <c r="U507" s="26">
        <f>H506*$H$12/1200</f>
        <v>0</v>
      </c>
      <c r="V507" s="26">
        <f>I506*$I$12/1200</f>
        <v>0</v>
      </c>
      <c r="W507" s="26">
        <f>IF(B506&gt;0,MIN($B$13,B506+O507,AE507),0)</f>
        <v>0</v>
      </c>
      <c r="X507" s="26">
        <f>IF(C506&gt;0,MIN($C$13,C506+P507,AF507),0)</f>
        <v>0</v>
      </c>
      <c r="Y507" s="26">
        <f>IF(D506&gt;0,MIN($D$13,D506+Q507,AG507),0)</f>
        <v>0</v>
      </c>
      <c r="Z507" s="26">
        <f>IF(E506&gt;0,MIN($E$13,E506+R507,AH507),0)</f>
        <v>0</v>
      </c>
      <c r="AA507" s="26">
        <f>IF(F506&gt;0,MIN($F$13,F506+S507,AI507),0)</f>
        <v>0</v>
      </c>
      <c r="AB507" s="26">
        <f>IF(G506&gt;0,MIN($G$13,G506+T507,AJ507),0)</f>
        <v>0</v>
      </c>
      <c r="AC507" s="26">
        <f>IF(H506&gt;0,MIN($H$13,H506+U507,AK507),0)</f>
        <v>0</v>
      </c>
      <c r="AD507" s="26">
        <f>IF(I506&gt;0,MIN($I$13,I506+V507,AL507),0)</f>
        <v>0</v>
      </c>
      <c r="AE507" s="26">
        <f>$B$19</f>
        <v>795</v>
      </c>
      <c r="AF507" s="26">
        <f>AE507-W507</f>
        <v>795</v>
      </c>
      <c r="AG507" s="26">
        <f>AF507-X507</f>
        <v>795</v>
      </c>
      <c r="AH507" s="26">
        <f>AG507-Y507</f>
        <v>795</v>
      </c>
      <c r="AI507" s="26">
        <f>AH507-Z507</f>
        <v>795</v>
      </c>
      <c r="AJ507" s="26">
        <f>AI507-AA507</f>
        <v>795</v>
      </c>
      <c r="AK507" s="26">
        <f>AJ507-AB507</f>
        <v>795</v>
      </c>
      <c r="AL507" s="26">
        <f>AK507-AC507</f>
        <v>795</v>
      </c>
      <c r="AM507" s="26">
        <f>AL507-AD507</f>
        <v>795</v>
      </c>
      <c r="AN507" s="26">
        <f>B506+O507-W507</f>
        <v>0</v>
      </c>
      <c r="AO507" s="26">
        <f>C506+P507-X507</f>
        <v>0</v>
      </c>
      <c r="AP507" s="26">
        <f>D506+Q507-Y507</f>
        <v>0</v>
      </c>
      <c r="AQ507" s="26">
        <f>E506+R507-Z507</f>
        <v>0</v>
      </c>
      <c r="AR507" s="26">
        <f>F506+S507-AA507</f>
        <v>0</v>
      </c>
      <c r="AS507" s="26">
        <f>G506+T507-AB507</f>
        <v>0</v>
      </c>
      <c r="AT507" s="26">
        <f>H506+U507-AC507</f>
        <v>0</v>
      </c>
      <c r="AU507" s="26">
        <f>I506+V507-AD507</f>
        <v>0</v>
      </c>
      <c r="AV507" s="26">
        <f>AM507</f>
        <v>795</v>
      </c>
      <c r="AW507" s="26">
        <f>AV507-BE507</f>
        <v>795</v>
      </c>
      <c r="AX507" s="26">
        <f>AW507-BF507</f>
        <v>795</v>
      </c>
      <c r="AY507" s="26">
        <f>AX507-BG507</f>
        <v>795</v>
      </c>
      <c r="AZ507" s="26">
        <f>AY507-BH507</f>
        <v>795</v>
      </c>
      <c r="BA507" s="26">
        <f>AZ507-BI507</f>
        <v>795</v>
      </c>
      <c r="BB507" s="26">
        <f>BA507-BJ507</f>
        <v>795</v>
      </c>
      <c r="BC507" s="26">
        <f>BB507-BK507</f>
        <v>795</v>
      </c>
      <c r="BD507" s="26">
        <f>BC507-BL507</f>
        <v>795</v>
      </c>
      <c r="BE507" s="26">
        <f>IF(AV507&gt;0.005,MIN(AV507,INDEX($AN507:$AU507,1,B$32)),0)</f>
        <v>0</v>
      </c>
      <c r="BF507" s="26">
        <f>IF(AW507&gt;0.005,MIN(AW507,INDEX($AN507:$AU507,1,C$32)),0)</f>
        <v>0</v>
      </c>
      <c r="BG507" s="26">
        <f>IF(AX507&gt;0.005,MIN(AX507,INDEX($AN507:$AU507,1,D$32)),0)</f>
        <v>0</v>
      </c>
      <c r="BH507" s="26">
        <f>IF(AY507&gt;0.005,MIN(AY507,INDEX($AN507:$AU507,1,E$32)),0)</f>
        <v>0</v>
      </c>
      <c r="BI507" s="26">
        <f>IF(AZ507&gt;0.005,MIN(AZ507,INDEX($AN507:$AU507,1,F$32)),0)</f>
        <v>0</v>
      </c>
      <c r="BJ507" s="26">
        <f>IF(BA507&gt;0.005,MIN(BA507,INDEX($AN507:$AU507,1,G$32)),0)</f>
        <v>0</v>
      </c>
      <c r="BK507" s="26">
        <f>IF(BB507&gt;0.005,MIN(BB507,INDEX($AN507:$AU507,1,H$32)),0)</f>
        <v>0</v>
      </c>
      <c r="BL507" s="26">
        <f>IF(BC507&gt;0.005,MIN(BC507,INDEX($AN507:$AU507,1,I$32)),0)</f>
        <v>0</v>
      </c>
      <c r="BM507" s="27">
        <f>IF(M507-J507&gt;0.005,1,0)</f>
        <v>0</v>
      </c>
    </row>
    <row r="508">
      <c r="A508" s="14" t="n">
        <v>472</v>
      </c>
      <c r="B508" s="26">
        <f>IF(AN508-INDEX($BE508:$BL508,1,$J$22)&lt;0.5,0,AN508-INDEX($BE508:$BL508,1,$J$22))</f>
        <v>0</v>
      </c>
      <c r="C508" s="26">
        <f>IF(AO508-INDEX($BE508:$BL508,1,$J$23)&lt;0.5,0,AO508-INDEX($BE508:$BL508,1,$J$23))</f>
        <v>0</v>
      </c>
      <c r="D508" s="26">
        <f>IF(AP508-INDEX($BE508:$BL508,1,$J$24)&lt;0.5,0,AP508-INDEX($BE508:$BL508,1,$J$24))</f>
        <v>0</v>
      </c>
      <c r="E508" s="26">
        <f>IF(AQ508-INDEX($BE508:$BL508,1,$J$25)&lt;0.5,0,AQ508-INDEX($BE508:$BL508,1,$J$25))</f>
        <v>0</v>
      </c>
      <c r="F508" s="26">
        <f>IF(AR508-INDEX($BE508:$BL508,1,$J$26)&lt;0.5,0,AR508-INDEX($BE508:$BL508,1,$J$26))</f>
        <v>0</v>
      </c>
      <c r="G508" s="26">
        <f>IF(AS508-INDEX($BE508:$BL508,1,$J$27)&lt;0.5,0,AS508-INDEX($BE508:$BL508,1,$J$27))</f>
        <v>0</v>
      </c>
      <c r="H508" s="26">
        <f>IF(AT508-INDEX($BE508:$BL508,1,$J$28)&lt;0.5,0,AT508-INDEX($BE508:$BL508,1,$J$28))</f>
        <v>0</v>
      </c>
      <c r="I508" s="26">
        <f>IF(AU508-INDEX($BE508:$BL508,1,$J$29)&lt;0.5,0,AU508-INDEX($BE508:$BL508,1,$J$29))</f>
        <v>0</v>
      </c>
      <c r="J508" s="13">
        <f>SUM(B508:I508)</f>
        <v>0</v>
      </c>
      <c r="K508" s="26">
        <f>SUM(O508:V508)</f>
        <v>0</v>
      </c>
      <c r="L508" s="26">
        <f>SUM(W508:AD508)+SUM(BE508:BL508)</f>
        <v>0</v>
      </c>
      <c r="M508" s="26">
        <f>J507</f>
        <v>0</v>
      </c>
      <c r="N508" s="27">
        <f>IF(M508&gt;0,1,0)</f>
        <v>0</v>
      </c>
      <c r="O508" s="26">
        <f>B507*$B$12/1200</f>
        <v>0</v>
      </c>
      <c r="P508" s="26">
        <f>C507*$C$12/1200</f>
        <v>0</v>
      </c>
      <c r="Q508" s="26">
        <f>D507*$D$12/1200</f>
        <v>0</v>
      </c>
      <c r="R508" s="26">
        <f>E507*$E$12/1200</f>
        <v>0</v>
      </c>
      <c r="S508" s="26">
        <f>F507*$F$12/1200</f>
        <v>0</v>
      </c>
      <c r="T508" s="26">
        <f>G507*$G$12/1200</f>
        <v>0</v>
      </c>
      <c r="U508" s="26">
        <f>H507*$H$12/1200</f>
        <v>0</v>
      </c>
      <c r="V508" s="26">
        <f>I507*$I$12/1200</f>
        <v>0</v>
      </c>
      <c r="W508" s="26">
        <f>IF(B507&gt;0,MIN($B$13,B507+O508,AE508),0)</f>
        <v>0</v>
      </c>
      <c r="X508" s="26">
        <f>IF(C507&gt;0,MIN($C$13,C507+P508,AF508),0)</f>
        <v>0</v>
      </c>
      <c r="Y508" s="26">
        <f>IF(D507&gt;0,MIN($D$13,D507+Q508,AG508),0)</f>
        <v>0</v>
      </c>
      <c r="Z508" s="26">
        <f>IF(E507&gt;0,MIN($E$13,E507+R508,AH508),0)</f>
        <v>0</v>
      </c>
      <c r="AA508" s="26">
        <f>IF(F507&gt;0,MIN($F$13,F507+S508,AI508),0)</f>
        <v>0</v>
      </c>
      <c r="AB508" s="26">
        <f>IF(G507&gt;0,MIN($G$13,G507+T508,AJ508),0)</f>
        <v>0</v>
      </c>
      <c r="AC508" s="26">
        <f>IF(H507&gt;0,MIN($H$13,H507+U508,AK508),0)</f>
        <v>0</v>
      </c>
      <c r="AD508" s="26">
        <f>IF(I507&gt;0,MIN($I$13,I507+V508,AL508),0)</f>
        <v>0</v>
      </c>
      <c r="AE508" s="26">
        <f>$B$19</f>
        <v>795</v>
      </c>
      <c r="AF508" s="26">
        <f>AE508-W508</f>
        <v>795</v>
      </c>
      <c r="AG508" s="26">
        <f>AF508-X508</f>
        <v>795</v>
      </c>
      <c r="AH508" s="26">
        <f>AG508-Y508</f>
        <v>795</v>
      </c>
      <c r="AI508" s="26">
        <f>AH508-Z508</f>
        <v>795</v>
      </c>
      <c r="AJ508" s="26">
        <f>AI508-AA508</f>
        <v>795</v>
      </c>
      <c r="AK508" s="26">
        <f>AJ508-AB508</f>
        <v>795</v>
      </c>
      <c r="AL508" s="26">
        <f>AK508-AC508</f>
        <v>795</v>
      </c>
      <c r="AM508" s="26">
        <f>AL508-AD508</f>
        <v>795</v>
      </c>
      <c r="AN508" s="26">
        <f>B507+O508-W508</f>
        <v>0</v>
      </c>
      <c r="AO508" s="26">
        <f>C507+P508-X508</f>
        <v>0</v>
      </c>
      <c r="AP508" s="26">
        <f>D507+Q508-Y508</f>
        <v>0</v>
      </c>
      <c r="AQ508" s="26">
        <f>E507+R508-Z508</f>
        <v>0</v>
      </c>
      <c r="AR508" s="26">
        <f>F507+S508-AA508</f>
        <v>0</v>
      </c>
      <c r="AS508" s="26">
        <f>G507+T508-AB508</f>
        <v>0</v>
      </c>
      <c r="AT508" s="26">
        <f>H507+U508-AC508</f>
        <v>0</v>
      </c>
      <c r="AU508" s="26">
        <f>I507+V508-AD508</f>
        <v>0</v>
      </c>
      <c r="AV508" s="26">
        <f>AM508</f>
        <v>795</v>
      </c>
      <c r="AW508" s="26">
        <f>AV508-BE508</f>
        <v>795</v>
      </c>
      <c r="AX508" s="26">
        <f>AW508-BF508</f>
        <v>795</v>
      </c>
      <c r="AY508" s="26">
        <f>AX508-BG508</f>
        <v>795</v>
      </c>
      <c r="AZ508" s="26">
        <f>AY508-BH508</f>
        <v>795</v>
      </c>
      <c r="BA508" s="26">
        <f>AZ508-BI508</f>
        <v>795</v>
      </c>
      <c r="BB508" s="26">
        <f>BA508-BJ508</f>
        <v>795</v>
      </c>
      <c r="BC508" s="26">
        <f>BB508-BK508</f>
        <v>795</v>
      </c>
      <c r="BD508" s="26">
        <f>BC508-BL508</f>
        <v>795</v>
      </c>
      <c r="BE508" s="26">
        <f>IF(AV508&gt;0.005,MIN(AV508,INDEX($AN508:$AU508,1,B$32)),0)</f>
        <v>0</v>
      </c>
      <c r="BF508" s="26">
        <f>IF(AW508&gt;0.005,MIN(AW508,INDEX($AN508:$AU508,1,C$32)),0)</f>
        <v>0</v>
      </c>
      <c r="BG508" s="26">
        <f>IF(AX508&gt;0.005,MIN(AX508,INDEX($AN508:$AU508,1,D$32)),0)</f>
        <v>0</v>
      </c>
      <c r="BH508" s="26">
        <f>IF(AY508&gt;0.005,MIN(AY508,INDEX($AN508:$AU508,1,E$32)),0)</f>
        <v>0</v>
      </c>
      <c r="BI508" s="26">
        <f>IF(AZ508&gt;0.005,MIN(AZ508,INDEX($AN508:$AU508,1,F$32)),0)</f>
        <v>0</v>
      </c>
      <c r="BJ508" s="26">
        <f>IF(BA508&gt;0.005,MIN(BA508,INDEX($AN508:$AU508,1,G$32)),0)</f>
        <v>0</v>
      </c>
      <c r="BK508" s="26">
        <f>IF(BB508&gt;0.005,MIN(BB508,INDEX($AN508:$AU508,1,H$32)),0)</f>
        <v>0</v>
      </c>
      <c r="BL508" s="26">
        <f>IF(BC508&gt;0.005,MIN(BC508,INDEX($AN508:$AU508,1,I$32)),0)</f>
        <v>0</v>
      </c>
      <c r="BM508" s="27">
        <f>IF(M508-J508&gt;0.005,1,0)</f>
        <v>0</v>
      </c>
    </row>
    <row r="509">
      <c r="A509" s="14" t="n">
        <v>473</v>
      </c>
      <c r="B509" s="26">
        <f>IF(AN509-INDEX($BE509:$BL509,1,$J$22)&lt;0.5,0,AN509-INDEX($BE509:$BL509,1,$J$22))</f>
        <v>0</v>
      </c>
      <c r="C509" s="26">
        <f>IF(AO509-INDEX($BE509:$BL509,1,$J$23)&lt;0.5,0,AO509-INDEX($BE509:$BL509,1,$J$23))</f>
        <v>0</v>
      </c>
      <c r="D509" s="26">
        <f>IF(AP509-INDEX($BE509:$BL509,1,$J$24)&lt;0.5,0,AP509-INDEX($BE509:$BL509,1,$J$24))</f>
        <v>0</v>
      </c>
      <c r="E509" s="26">
        <f>IF(AQ509-INDEX($BE509:$BL509,1,$J$25)&lt;0.5,0,AQ509-INDEX($BE509:$BL509,1,$J$25))</f>
        <v>0</v>
      </c>
      <c r="F509" s="26">
        <f>IF(AR509-INDEX($BE509:$BL509,1,$J$26)&lt;0.5,0,AR509-INDEX($BE509:$BL509,1,$J$26))</f>
        <v>0</v>
      </c>
      <c r="G509" s="26">
        <f>IF(AS509-INDEX($BE509:$BL509,1,$J$27)&lt;0.5,0,AS509-INDEX($BE509:$BL509,1,$J$27))</f>
        <v>0</v>
      </c>
      <c r="H509" s="26">
        <f>IF(AT509-INDEX($BE509:$BL509,1,$J$28)&lt;0.5,0,AT509-INDEX($BE509:$BL509,1,$J$28))</f>
        <v>0</v>
      </c>
      <c r="I509" s="26">
        <f>IF(AU509-INDEX($BE509:$BL509,1,$J$29)&lt;0.5,0,AU509-INDEX($BE509:$BL509,1,$J$29))</f>
        <v>0</v>
      </c>
      <c r="J509" s="13">
        <f>SUM(B509:I509)</f>
        <v>0</v>
      </c>
      <c r="K509" s="26">
        <f>SUM(O509:V509)</f>
        <v>0</v>
      </c>
      <c r="L509" s="26">
        <f>SUM(W509:AD509)+SUM(BE509:BL509)</f>
        <v>0</v>
      </c>
      <c r="M509" s="26">
        <f>J508</f>
        <v>0</v>
      </c>
      <c r="N509" s="27">
        <f>IF(M509&gt;0,1,0)</f>
        <v>0</v>
      </c>
      <c r="O509" s="26">
        <f>B508*$B$12/1200</f>
        <v>0</v>
      </c>
      <c r="P509" s="26">
        <f>C508*$C$12/1200</f>
        <v>0</v>
      </c>
      <c r="Q509" s="26">
        <f>D508*$D$12/1200</f>
        <v>0</v>
      </c>
      <c r="R509" s="26">
        <f>E508*$E$12/1200</f>
        <v>0</v>
      </c>
      <c r="S509" s="26">
        <f>F508*$F$12/1200</f>
        <v>0</v>
      </c>
      <c r="T509" s="26">
        <f>G508*$G$12/1200</f>
        <v>0</v>
      </c>
      <c r="U509" s="26">
        <f>H508*$H$12/1200</f>
        <v>0</v>
      </c>
      <c r="V509" s="26">
        <f>I508*$I$12/1200</f>
        <v>0</v>
      </c>
      <c r="W509" s="26">
        <f>IF(B508&gt;0,MIN($B$13,B508+O509,AE509),0)</f>
        <v>0</v>
      </c>
      <c r="X509" s="26">
        <f>IF(C508&gt;0,MIN($C$13,C508+P509,AF509),0)</f>
        <v>0</v>
      </c>
      <c r="Y509" s="26">
        <f>IF(D508&gt;0,MIN($D$13,D508+Q509,AG509),0)</f>
        <v>0</v>
      </c>
      <c r="Z509" s="26">
        <f>IF(E508&gt;0,MIN($E$13,E508+R509,AH509),0)</f>
        <v>0</v>
      </c>
      <c r="AA509" s="26">
        <f>IF(F508&gt;0,MIN($F$13,F508+S509,AI509),0)</f>
        <v>0</v>
      </c>
      <c r="AB509" s="26">
        <f>IF(G508&gt;0,MIN($G$13,G508+T509,AJ509),0)</f>
        <v>0</v>
      </c>
      <c r="AC509" s="26">
        <f>IF(H508&gt;0,MIN($H$13,H508+U509,AK509),0)</f>
        <v>0</v>
      </c>
      <c r="AD509" s="26">
        <f>IF(I508&gt;0,MIN($I$13,I508+V509,AL509),0)</f>
        <v>0</v>
      </c>
      <c r="AE509" s="26">
        <f>$B$19</f>
        <v>795</v>
      </c>
      <c r="AF509" s="26">
        <f>AE509-W509</f>
        <v>795</v>
      </c>
      <c r="AG509" s="26">
        <f>AF509-X509</f>
        <v>795</v>
      </c>
      <c r="AH509" s="26">
        <f>AG509-Y509</f>
        <v>795</v>
      </c>
      <c r="AI509" s="26">
        <f>AH509-Z509</f>
        <v>795</v>
      </c>
      <c r="AJ509" s="26">
        <f>AI509-AA509</f>
        <v>795</v>
      </c>
      <c r="AK509" s="26">
        <f>AJ509-AB509</f>
        <v>795</v>
      </c>
      <c r="AL509" s="26">
        <f>AK509-AC509</f>
        <v>795</v>
      </c>
      <c r="AM509" s="26">
        <f>AL509-AD509</f>
        <v>795</v>
      </c>
      <c r="AN509" s="26">
        <f>B508+O509-W509</f>
        <v>0</v>
      </c>
      <c r="AO509" s="26">
        <f>C508+P509-X509</f>
        <v>0</v>
      </c>
      <c r="AP509" s="26">
        <f>D508+Q509-Y509</f>
        <v>0</v>
      </c>
      <c r="AQ509" s="26">
        <f>E508+R509-Z509</f>
        <v>0</v>
      </c>
      <c r="AR509" s="26">
        <f>F508+S509-AA509</f>
        <v>0</v>
      </c>
      <c r="AS509" s="26">
        <f>G508+T509-AB509</f>
        <v>0</v>
      </c>
      <c r="AT509" s="26">
        <f>H508+U509-AC509</f>
        <v>0</v>
      </c>
      <c r="AU509" s="26">
        <f>I508+V509-AD509</f>
        <v>0</v>
      </c>
      <c r="AV509" s="26">
        <f>AM509</f>
        <v>795</v>
      </c>
      <c r="AW509" s="26">
        <f>AV509-BE509</f>
        <v>795</v>
      </c>
      <c r="AX509" s="26">
        <f>AW509-BF509</f>
        <v>795</v>
      </c>
      <c r="AY509" s="26">
        <f>AX509-BG509</f>
        <v>795</v>
      </c>
      <c r="AZ509" s="26">
        <f>AY509-BH509</f>
        <v>795</v>
      </c>
      <c r="BA509" s="26">
        <f>AZ509-BI509</f>
        <v>795</v>
      </c>
      <c r="BB509" s="26">
        <f>BA509-BJ509</f>
        <v>795</v>
      </c>
      <c r="BC509" s="26">
        <f>BB509-BK509</f>
        <v>795</v>
      </c>
      <c r="BD509" s="26">
        <f>BC509-BL509</f>
        <v>795</v>
      </c>
      <c r="BE509" s="26">
        <f>IF(AV509&gt;0.005,MIN(AV509,INDEX($AN509:$AU509,1,B$32)),0)</f>
        <v>0</v>
      </c>
      <c r="BF509" s="26">
        <f>IF(AW509&gt;0.005,MIN(AW509,INDEX($AN509:$AU509,1,C$32)),0)</f>
        <v>0</v>
      </c>
      <c r="BG509" s="26">
        <f>IF(AX509&gt;0.005,MIN(AX509,INDEX($AN509:$AU509,1,D$32)),0)</f>
        <v>0</v>
      </c>
      <c r="BH509" s="26">
        <f>IF(AY509&gt;0.005,MIN(AY509,INDEX($AN509:$AU509,1,E$32)),0)</f>
        <v>0</v>
      </c>
      <c r="BI509" s="26">
        <f>IF(AZ509&gt;0.005,MIN(AZ509,INDEX($AN509:$AU509,1,F$32)),0)</f>
        <v>0</v>
      </c>
      <c r="BJ509" s="26">
        <f>IF(BA509&gt;0.005,MIN(BA509,INDEX($AN509:$AU509,1,G$32)),0)</f>
        <v>0</v>
      </c>
      <c r="BK509" s="26">
        <f>IF(BB509&gt;0.005,MIN(BB509,INDEX($AN509:$AU509,1,H$32)),0)</f>
        <v>0</v>
      </c>
      <c r="BL509" s="26">
        <f>IF(BC509&gt;0.005,MIN(BC509,INDEX($AN509:$AU509,1,I$32)),0)</f>
        <v>0</v>
      </c>
      <c r="BM509" s="27">
        <f>IF(M509-J509&gt;0.005,1,0)</f>
        <v>0</v>
      </c>
    </row>
    <row r="510">
      <c r="A510" s="14" t="n">
        <v>474</v>
      </c>
      <c r="B510" s="26">
        <f>IF(AN510-INDEX($BE510:$BL510,1,$J$22)&lt;0.5,0,AN510-INDEX($BE510:$BL510,1,$J$22))</f>
        <v>0</v>
      </c>
      <c r="C510" s="26">
        <f>IF(AO510-INDEX($BE510:$BL510,1,$J$23)&lt;0.5,0,AO510-INDEX($BE510:$BL510,1,$J$23))</f>
        <v>0</v>
      </c>
      <c r="D510" s="26">
        <f>IF(AP510-INDEX($BE510:$BL510,1,$J$24)&lt;0.5,0,AP510-INDEX($BE510:$BL510,1,$J$24))</f>
        <v>0</v>
      </c>
      <c r="E510" s="26">
        <f>IF(AQ510-INDEX($BE510:$BL510,1,$J$25)&lt;0.5,0,AQ510-INDEX($BE510:$BL510,1,$J$25))</f>
        <v>0</v>
      </c>
      <c r="F510" s="26">
        <f>IF(AR510-INDEX($BE510:$BL510,1,$J$26)&lt;0.5,0,AR510-INDEX($BE510:$BL510,1,$J$26))</f>
        <v>0</v>
      </c>
      <c r="G510" s="26">
        <f>IF(AS510-INDEX($BE510:$BL510,1,$J$27)&lt;0.5,0,AS510-INDEX($BE510:$BL510,1,$J$27))</f>
        <v>0</v>
      </c>
      <c r="H510" s="26">
        <f>IF(AT510-INDEX($BE510:$BL510,1,$J$28)&lt;0.5,0,AT510-INDEX($BE510:$BL510,1,$J$28))</f>
        <v>0</v>
      </c>
      <c r="I510" s="26">
        <f>IF(AU510-INDEX($BE510:$BL510,1,$J$29)&lt;0.5,0,AU510-INDEX($BE510:$BL510,1,$J$29))</f>
        <v>0</v>
      </c>
      <c r="J510" s="13">
        <f>SUM(B510:I510)</f>
        <v>0</v>
      </c>
      <c r="K510" s="26">
        <f>SUM(O510:V510)</f>
        <v>0</v>
      </c>
      <c r="L510" s="26">
        <f>SUM(W510:AD510)+SUM(BE510:BL510)</f>
        <v>0</v>
      </c>
      <c r="M510" s="26">
        <f>J509</f>
        <v>0</v>
      </c>
      <c r="N510" s="27">
        <f>IF(M510&gt;0,1,0)</f>
        <v>0</v>
      </c>
      <c r="O510" s="26">
        <f>B509*$B$12/1200</f>
        <v>0</v>
      </c>
      <c r="P510" s="26">
        <f>C509*$C$12/1200</f>
        <v>0</v>
      </c>
      <c r="Q510" s="26">
        <f>D509*$D$12/1200</f>
        <v>0</v>
      </c>
      <c r="R510" s="26">
        <f>E509*$E$12/1200</f>
        <v>0</v>
      </c>
      <c r="S510" s="26">
        <f>F509*$F$12/1200</f>
        <v>0</v>
      </c>
      <c r="T510" s="26">
        <f>G509*$G$12/1200</f>
        <v>0</v>
      </c>
      <c r="U510" s="26">
        <f>H509*$H$12/1200</f>
        <v>0</v>
      </c>
      <c r="V510" s="26">
        <f>I509*$I$12/1200</f>
        <v>0</v>
      </c>
      <c r="W510" s="26">
        <f>IF(B509&gt;0,MIN($B$13,B509+O510,AE510),0)</f>
        <v>0</v>
      </c>
      <c r="X510" s="26">
        <f>IF(C509&gt;0,MIN($C$13,C509+P510,AF510),0)</f>
        <v>0</v>
      </c>
      <c r="Y510" s="26">
        <f>IF(D509&gt;0,MIN($D$13,D509+Q510,AG510),0)</f>
        <v>0</v>
      </c>
      <c r="Z510" s="26">
        <f>IF(E509&gt;0,MIN($E$13,E509+R510,AH510),0)</f>
        <v>0</v>
      </c>
      <c r="AA510" s="26">
        <f>IF(F509&gt;0,MIN($F$13,F509+S510,AI510),0)</f>
        <v>0</v>
      </c>
      <c r="AB510" s="26">
        <f>IF(G509&gt;0,MIN($G$13,G509+T510,AJ510),0)</f>
        <v>0</v>
      </c>
      <c r="AC510" s="26">
        <f>IF(H509&gt;0,MIN($H$13,H509+U510,AK510),0)</f>
        <v>0</v>
      </c>
      <c r="AD510" s="26">
        <f>IF(I509&gt;0,MIN($I$13,I509+V510,AL510),0)</f>
        <v>0</v>
      </c>
      <c r="AE510" s="26">
        <f>$B$19</f>
        <v>795</v>
      </c>
      <c r="AF510" s="26">
        <f>AE510-W510</f>
        <v>795</v>
      </c>
      <c r="AG510" s="26">
        <f>AF510-X510</f>
        <v>795</v>
      </c>
      <c r="AH510" s="26">
        <f>AG510-Y510</f>
        <v>795</v>
      </c>
      <c r="AI510" s="26">
        <f>AH510-Z510</f>
        <v>795</v>
      </c>
      <c r="AJ510" s="26">
        <f>AI510-AA510</f>
        <v>795</v>
      </c>
      <c r="AK510" s="26">
        <f>AJ510-AB510</f>
        <v>795</v>
      </c>
      <c r="AL510" s="26">
        <f>AK510-AC510</f>
        <v>795</v>
      </c>
      <c r="AM510" s="26">
        <f>AL510-AD510</f>
        <v>795</v>
      </c>
      <c r="AN510" s="26">
        <f>B509+O510-W510</f>
        <v>0</v>
      </c>
      <c r="AO510" s="26">
        <f>C509+P510-X510</f>
        <v>0</v>
      </c>
      <c r="AP510" s="26">
        <f>D509+Q510-Y510</f>
        <v>0</v>
      </c>
      <c r="AQ510" s="26">
        <f>E509+R510-Z510</f>
        <v>0</v>
      </c>
      <c r="AR510" s="26">
        <f>F509+S510-AA510</f>
        <v>0</v>
      </c>
      <c r="AS510" s="26">
        <f>G509+T510-AB510</f>
        <v>0</v>
      </c>
      <c r="AT510" s="26">
        <f>H509+U510-AC510</f>
        <v>0</v>
      </c>
      <c r="AU510" s="26">
        <f>I509+V510-AD510</f>
        <v>0</v>
      </c>
      <c r="AV510" s="26">
        <f>AM510</f>
        <v>795</v>
      </c>
      <c r="AW510" s="26">
        <f>AV510-BE510</f>
        <v>795</v>
      </c>
      <c r="AX510" s="26">
        <f>AW510-BF510</f>
        <v>795</v>
      </c>
      <c r="AY510" s="26">
        <f>AX510-BG510</f>
        <v>795</v>
      </c>
      <c r="AZ510" s="26">
        <f>AY510-BH510</f>
        <v>795</v>
      </c>
      <c r="BA510" s="26">
        <f>AZ510-BI510</f>
        <v>795</v>
      </c>
      <c r="BB510" s="26">
        <f>BA510-BJ510</f>
        <v>795</v>
      </c>
      <c r="BC510" s="26">
        <f>BB510-BK510</f>
        <v>795</v>
      </c>
      <c r="BD510" s="26">
        <f>BC510-BL510</f>
        <v>795</v>
      </c>
      <c r="BE510" s="26">
        <f>IF(AV510&gt;0.005,MIN(AV510,INDEX($AN510:$AU510,1,B$32)),0)</f>
        <v>0</v>
      </c>
      <c r="BF510" s="26">
        <f>IF(AW510&gt;0.005,MIN(AW510,INDEX($AN510:$AU510,1,C$32)),0)</f>
        <v>0</v>
      </c>
      <c r="BG510" s="26">
        <f>IF(AX510&gt;0.005,MIN(AX510,INDEX($AN510:$AU510,1,D$32)),0)</f>
        <v>0</v>
      </c>
      <c r="BH510" s="26">
        <f>IF(AY510&gt;0.005,MIN(AY510,INDEX($AN510:$AU510,1,E$32)),0)</f>
        <v>0</v>
      </c>
      <c r="BI510" s="26">
        <f>IF(AZ510&gt;0.005,MIN(AZ510,INDEX($AN510:$AU510,1,F$32)),0)</f>
        <v>0</v>
      </c>
      <c r="BJ510" s="26">
        <f>IF(BA510&gt;0.005,MIN(BA510,INDEX($AN510:$AU510,1,G$32)),0)</f>
        <v>0</v>
      </c>
      <c r="BK510" s="26">
        <f>IF(BB510&gt;0.005,MIN(BB510,INDEX($AN510:$AU510,1,H$32)),0)</f>
        <v>0</v>
      </c>
      <c r="BL510" s="26">
        <f>IF(BC510&gt;0.005,MIN(BC510,INDEX($AN510:$AU510,1,I$32)),0)</f>
        <v>0</v>
      </c>
      <c r="BM510" s="27">
        <f>IF(M510-J510&gt;0.005,1,0)</f>
        <v>0</v>
      </c>
    </row>
    <row r="511">
      <c r="A511" s="14" t="n">
        <v>475</v>
      </c>
      <c r="B511" s="26">
        <f>IF(AN511-INDEX($BE511:$BL511,1,$J$22)&lt;0.5,0,AN511-INDEX($BE511:$BL511,1,$J$22))</f>
        <v>0</v>
      </c>
      <c r="C511" s="26">
        <f>IF(AO511-INDEX($BE511:$BL511,1,$J$23)&lt;0.5,0,AO511-INDEX($BE511:$BL511,1,$J$23))</f>
        <v>0</v>
      </c>
      <c r="D511" s="26">
        <f>IF(AP511-INDEX($BE511:$BL511,1,$J$24)&lt;0.5,0,AP511-INDEX($BE511:$BL511,1,$J$24))</f>
        <v>0</v>
      </c>
      <c r="E511" s="26">
        <f>IF(AQ511-INDEX($BE511:$BL511,1,$J$25)&lt;0.5,0,AQ511-INDEX($BE511:$BL511,1,$J$25))</f>
        <v>0</v>
      </c>
      <c r="F511" s="26">
        <f>IF(AR511-INDEX($BE511:$BL511,1,$J$26)&lt;0.5,0,AR511-INDEX($BE511:$BL511,1,$J$26))</f>
        <v>0</v>
      </c>
      <c r="G511" s="26">
        <f>IF(AS511-INDEX($BE511:$BL511,1,$J$27)&lt;0.5,0,AS511-INDEX($BE511:$BL511,1,$J$27))</f>
        <v>0</v>
      </c>
      <c r="H511" s="26">
        <f>IF(AT511-INDEX($BE511:$BL511,1,$J$28)&lt;0.5,0,AT511-INDEX($BE511:$BL511,1,$J$28))</f>
        <v>0</v>
      </c>
      <c r="I511" s="26">
        <f>IF(AU511-INDEX($BE511:$BL511,1,$J$29)&lt;0.5,0,AU511-INDEX($BE511:$BL511,1,$J$29))</f>
        <v>0</v>
      </c>
      <c r="J511" s="13">
        <f>SUM(B511:I511)</f>
        <v>0</v>
      </c>
      <c r="K511" s="26">
        <f>SUM(O511:V511)</f>
        <v>0</v>
      </c>
      <c r="L511" s="26">
        <f>SUM(W511:AD511)+SUM(BE511:BL511)</f>
        <v>0</v>
      </c>
      <c r="M511" s="26">
        <f>J510</f>
        <v>0</v>
      </c>
      <c r="N511" s="27">
        <f>IF(M511&gt;0,1,0)</f>
        <v>0</v>
      </c>
      <c r="O511" s="26">
        <f>B510*$B$12/1200</f>
        <v>0</v>
      </c>
      <c r="P511" s="26">
        <f>C510*$C$12/1200</f>
        <v>0</v>
      </c>
      <c r="Q511" s="26">
        <f>D510*$D$12/1200</f>
        <v>0</v>
      </c>
      <c r="R511" s="26">
        <f>E510*$E$12/1200</f>
        <v>0</v>
      </c>
      <c r="S511" s="26">
        <f>F510*$F$12/1200</f>
        <v>0</v>
      </c>
      <c r="T511" s="26">
        <f>G510*$G$12/1200</f>
        <v>0</v>
      </c>
      <c r="U511" s="26">
        <f>H510*$H$12/1200</f>
        <v>0</v>
      </c>
      <c r="V511" s="26">
        <f>I510*$I$12/1200</f>
        <v>0</v>
      </c>
      <c r="W511" s="26">
        <f>IF(B510&gt;0,MIN($B$13,B510+O511,AE511),0)</f>
        <v>0</v>
      </c>
      <c r="X511" s="26">
        <f>IF(C510&gt;0,MIN($C$13,C510+P511,AF511),0)</f>
        <v>0</v>
      </c>
      <c r="Y511" s="26">
        <f>IF(D510&gt;0,MIN($D$13,D510+Q511,AG511),0)</f>
        <v>0</v>
      </c>
      <c r="Z511" s="26">
        <f>IF(E510&gt;0,MIN($E$13,E510+R511,AH511),0)</f>
        <v>0</v>
      </c>
      <c r="AA511" s="26">
        <f>IF(F510&gt;0,MIN($F$13,F510+S511,AI511),0)</f>
        <v>0</v>
      </c>
      <c r="AB511" s="26">
        <f>IF(G510&gt;0,MIN($G$13,G510+T511,AJ511),0)</f>
        <v>0</v>
      </c>
      <c r="AC511" s="26">
        <f>IF(H510&gt;0,MIN($H$13,H510+U511,AK511),0)</f>
        <v>0</v>
      </c>
      <c r="AD511" s="26">
        <f>IF(I510&gt;0,MIN($I$13,I510+V511,AL511),0)</f>
        <v>0</v>
      </c>
      <c r="AE511" s="26">
        <f>$B$19</f>
        <v>795</v>
      </c>
      <c r="AF511" s="26">
        <f>AE511-W511</f>
        <v>795</v>
      </c>
      <c r="AG511" s="26">
        <f>AF511-X511</f>
        <v>795</v>
      </c>
      <c r="AH511" s="26">
        <f>AG511-Y511</f>
        <v>795</v>
      </c>
      <c r="AI511" s="26">
        <f>AH511-Z511</f>
        <v>795</v>
      </c>
      <c r="AJ511" s="26">
        <f>AI511-AA511</f>
        <v>795</v>
      </c>
      <c r="AK511" s="26">
        <f>AJ511-AB511</f>
        <v>795</v>
      </c>
      <c r="AL511" s="26">
        <f>AK511-AC511</f>
        <v>795</v>
      </c>
      <c r="AM511" s="26">
        <f>AL511-AD511</f>
        <v>795</v>
      </c>
      <c r="AN511" s="26">
        <f>B510+O511-W511</f>
        <v>0</v>
      </c>
      <c r="AO511" s="26">
        <f>C510+P511-X511</f>
        <v>0</v>
      </c>
      <c r="AP511" s="26">
        <f>D510+Q511-Y511</f>
        <v>0</v>
      </c>
      <c r="AQ511" s="26">
        <f>E510+R511-Z511</f>
        <v>0</v>
      </c>
      <c r="AR511" s="26">
        <f>F510+S511-AA511</f>
        <v>0</v>
      </c>
      <c r="AS511" s="26">
        <f>G510+T511-AB511</f>
        <v>0</v>
      </c>
      <c r="AT511" s="26">
        <f>H510+U511-AC511</f>
        <v>0</v>
      </c>
      <c r="AU511" s="26">
        <f>I510+V511-AD511</f>
        <v>0</v>
      </c>
      <c r="AV511" s="26">
        <f>AM511</f>
        <v>795</v>
      </c>
      <c r="AW511" s="26">
        <f>AV511-BE511</f>
        <v>795</v>
      </c>
      <c r="AX511" s="26">
        <f>AW511-BF511</f>
        <v>795</v>
      </c>
      <c r="AY511" s="26">
        <f>AX511-BG511</f>
        <v>795</v>
      </c>
      <c r="AZ511" s="26">
        <f>AY511-BH511</f>
        <v>795</v>
      </c>
      <c r="BA511" s="26">
        <f>AZ511-BI511</f>
        <v>795</v>
      </c>
      <c r="BB511" s="26">
        <f>BA511-BJ511</f>
        <v>795</v>
      </c>
      <c r="BC511" s="26">
        <f>BB511-BK511</f>
        <v>795</v>
      </c>
      <c r="BD511" s="26">
        <f>BC511-BL511</f>
        <v>795</v>
      </c>
      <c r="BE511" s="26">
        <f>IF(AV511&gt;0.005,MIN(AV511,INDEX($AN511:$AU511,1,B$32)),0)</f>
        <v>0</v>
      </c>
      <c r="BF511" s="26">
        <f>IF(AW511&gt;0.005,MIN(AW511,INDEX($AN511:$AU511,1,C$32)),0)</f>
        <v>0</v>
      </c>
      <c r="BG511" s="26">
        <f>IF(AX511&gt;0.005,MIN(AX511,INDEX($AN511:$AU511,1,D$32)),0)</f>
        <v>0</v>
      </c>
      <c r="BH511" s="26">
        <f>IF(AY511&gt;0.005,MIN(AY511,INDEX($AN511:$AU511,1,E$32)),0)</f>
        <v>0</v>
      </c>
      <c r="BI511" s="26">
        <f>IF(AZ511&gt;0.005,MIN(AZ511,INDEX($AN511:$AU511,1,F$32)),0)</f>
        <v>0</v>
      </c>
      <c r="BJ511" s="26">
        <f>IF(BA511&gt;0.005,MIN(BA511,INDEX($AN511:$AU511,1,G$32)),0)</f>
        <v>0</v>
      </c>
      <c r="BK511" s="26">
        <f>IF(BB511&gt;0.005,MIN(BB511,INDEX($AN511:$AU511,1,H$32)),0)</f>
        <v>0</v>
      </c>
      <c r="BL511" s="26">
        <f>IF(BC511&gt;0.005,MIN(BC511,INDEX($AN511:$AU511,1,I$32)),0)</f>
        <v>0</v>
      </c>
      <c r="BM511" s="27">
        <f>IF(M511-J511&gt;0.005,1,0)</f>
        <v>0</v>
      </c>
    </row>
    <row r="512">
      <c r="A512" s="14" t="n">
        <v>476</v>
      </c>
      <c r="B512" s="26">
        <f>IF(AN512-INDEX($BE512:$BL512,1,$J$22)&lt;0.5,0,AN512-INDEX($BE512:$BL512,1,$J$22))</f>
        <v>0</v>
      </c>
      <c r="C512" s="26">
        <f>IF(AO512-INDEX($BE512:$BL512,1,$J$23)&lt;0.5,0,AO512-INDEX($BE512:$BL512,1,$J$23))</f>
        <v>0</v>
      </c>
      <c r="D512" s="26">
        <f>IF(AP512-INDEX($BE512:$BL512,1,$J$24)&lt;0.5,0,AP512-INDEX($BE512:$BL512,1,$J$24))</f>
        <v>0</v>
      </c>
      <c r="E512" s="26">
        <f>IF(AQ512-INDEX($BE512:$BL512,1,$J$25)&lt;0.5,0,AQ512-INDEX($BE512:$BL512,1,$J$25))</f>
        <v>0</v>
      </c>
      <c r="F512" s="26">
        <f>IF(AR512-INDEX($BE512:$BL512,1,$J$26)&lt;0.5,0,AR512-INDEX($BE512:$BL512,1,$J$26))</f>
        <v>0</v>
      </c>
      <c r="G512" s="26">
        <f>IF(AS512-INDEX($BE512:$BL512,1,$J$27)&lt;0.5,0,AS512-INDEX($BE512:$BL512,1,$J$27))</f>
        <v>0</v>
      </c>
      <c r="H512" s="26">
        <f>IF(AT512-INDEX($BE512:$BL512,1,$J$28)&lt;0.5,0,AT512-INDEX($BE512:$BL512,1,$J$28))</f>
        <v>0</v>
      </c>
      <c r="I512" s="26">
        <f>IF(AU512-INDEX($BE512:$BL512,1,$J$29)&lt;0.5,0,AU512-INDEX($BE512:$BL512,1,$J$29))</f>
        <v>0</v>
      </c>
      <c r="J512" s="13">
        <f>SUM(B512:I512)</f>
        <v>0</v>
      </c>
      <c r="K512" s="26">
        <f>SUM(O512:V512)</f>
        <v>0</v>
      </c>
      <c r="L512" s="26">
        <f>SUM(W512:AD512)+SUM(BE512:BL512)</f>
        <v>0</v>
      </c>
      <c r="M512" s="26">
        <f>J511</f>
        <v>0</v>
      </c>
      <c r="N512" s="27">
        <f>IF(M512&gt;0,1,0)</f>
        <v>0</v>
      </c>
      <c r="O512" s="26">
        <f>B511*$B$12/1200</f>
        <v>0</v>
      </c>
      <c r="P512" s="26">
        <f>C511*$C$12/1200</f>
        <v>0</v>
      </c>
      <c r="Q512" s="26">
        <f>D511*$D$12/1200</f>
        <v>0</v>
      </c>
      <c r="R512" s="26">
        <f>E511*$E$12/1200</f>
        <v>0</v>
      </c>
      <c r="S512" s="26">
        <f>F511*$F$12/1200</f>
        <v>0</v>
      </c>
      <c r="T512" s="26">
        <f>G511*$G$12/1200</f>
        <v>0</v>
      </c>
      <c r="U512" s="26">
        <f>H511*$H$12/1200</f>
        <v>0</v>
      </c>
      <c r="V512" s="26">
        <f>I511*$I$12/1200</f>
        <v>0</v>
      </c>
      <c r="W512" s="26">
        <f>IF(B511&gt;0,MIN($B$13,B511+O512,AE512),0)</f>
        <v>0</v>
      </c>
      <c r="X512" s="26">
        <f>IF(C511&gt;0,MIN($C$13,C511+P512,AF512),0)</f>
        <v>0</v>
      </c>
      <c r="Y512" s="26">
        <f>IF(D511&gt;0,MIN($D$13,D511+Q512,AG512),0)</f>
        <v>0</v>
      </c>
      <c r="Z512" s="26">
        <f>IF(E511&gt;0,MIN($E$13,E511+R512,AH512),0)</f>
        <v>0</v>
      </c>
      <c r="AA512" s="26">
        <f>IF(F511&gt;0,MIN($F$13,F511+S512,AI512),0)</f>
        <v>0</v>
      </c>
      <c r="AB512" s="26">
        <f>IF(G511&gt;0,MIN($G$13,G511+T512,AJ512),0)</f>
        <v>0</v>
      </c>
      <c r="AC512" s="26">
        <f>IF(H511&gt;0,MIN($H$13,H511+U512,AK512),0)</f>
        <v>0</v>
      </c>
      <c r="AD512" s="26">
        <f>IF(I511&gt;0,MIN($I$13,I511+V512,AL512),0)</f>
        <v>0</v>
      </c>
      <c r="AE512" s="26">
        <f>$B$19</f>
        <v>795</v>
      </c>
      <c r="AF512" s="26">
        <f>AE512-W512</f>
        <v>795</v>
      </c>
      <c r="AG512" s="26">
        <f>AF512-X512</f>
        <v>795</v>
      </c>
      <c r="AH512" s="26">
        <f>AG512-Y512</f>
        <v>795</v>
      </c>
      <c r="AI512" s="26">
        <f>AH512-Z512</f>
        <v>795</v>
      </c>
      <c r="AJ512" s="26">
        <f>AI512-AA512</f>
        <v>795</v>
      </c>
      <c r="AK512" s="26">
        <f>AJ512-AB512</f>
        <v>795</v>
      </c>
      <c r="AL512" s="26">
        <f>AK512-AC512</f>
        <v>795</v>
      </c>
      <c r="AM512" s="26">
        <f>AL512-AD512</f>
        <v>795</v>
      </c>
      <c r="AN512" s="26">
        <f>B511+O512-W512</f>
        <v>0</v>
      </c>
      <c r="AO512" s="26">
        <f>C511+P512-X512</f>
        <v>0</v>
      </c>
      <c r="AP512" s="26">
        <f>D511+Q512-Y512</f>
        <v>0</v>
      </c>
      <c r="AQ512" s="26">
        <f>E511+R512-Z512</f>
        <v>0</v>
      </c>
      <c r="AR512" s="26">
        <f>F511+S512-AA512</f>
        <v>0</v>
      </c>
      <c r="AS512" s="26">
        <f>G511+T512-AB512</f>
        <v>0</v>
      </c>
      <c r="AT512" s="26">
        <f>H511+U512-AC512</f>
        <v>0</v>
      </c>
      <c r="AU512" s="26">
        <f>I511+V512-AD512</f>
        <v>0</v>
      </c>
      <c r="AV512" s="26">
        <f>AM512</f>
        <v>795</v>
      </c>
      <c r="AW512" s="26">
        <f>AV512-BE512</f>
        <v>795</v>
      </c>
      <c r="AX512" s="26">
        <f>AW512-BF512</f>
        <v>795</v>
      </c>
      <c r="AY512" s="26">
        <f>AX512-BG512</f>
        <v>795</v>
      </c>
      <c r="AZ512" s="26">
        <f>AY512-BH512</f>
        <v>795</v>
      </c>
      <c r="BA512" s="26">
        <f>AZ512-BI512</f>
        <v>795</v>
      </c>
      <c r="BB512" s="26">
        <f>BA512-BJ512</f>
        <v>795</v>
      </c>
      <c r="BC512" s="26">
        <f>BB512-BK512</f>
        <v>795</v>
      </c>
      <c r="BD512" s="26">
        <f>BC512-BL512</f>
        <v>795</v>
      </c>
      <c r="BE512" s="26">
        <f>IF(AV512&gt;0.005,MIN(AV512,INDEX($AN512:$AU512,1,B$32)),0)</f>
        <v>0</v>
      </c>
      <c r="BF512" s="26">
        <f>IF(AW512&gt;0.005,MIN(AW512,INDEX($AN512:$AU512,1,C$32)),0)</f>
        <v>0</v>
      </c>
      <c r="BG512" s="26">
        <f>IF(AX512&gt;0.005,MIN(AX512,INDEX($AN512:$AU512,1,D$32)),0)</f>
        <v>0</v>
      </c>
      <c r="BH512" s="26">
        <f>IF(AY512&gt;0.005,MIN(AY512,INDEX($AN512:$AU512,1,E$32)),0)</f>
        <v>0</v>
      </c>
      <c r="BI512" s="26">
        <f>IF(AZ512&gt;0.005,MIN(AZ512,INDEX($AN512:$AU512,1,F$32)),0)</f>
        <v>0</v>
      </c>
      <c r="BJ512" s="26">
        <f>IF(BA512&gt;0.005,MIN(BA512,INDEX($AN512:$AU512,1,G$32)),0)</f>
        <v>0</v>
      </c>
      <c r="BK512" s="26">
        <f>IF(BB512&gt;0.005,MIN(BB512,INDEX($AN512:$AU512,1,H$32)),0)</f>
        <v>0</v>
      </c>
      <c r="BL512" s="26">
        <f>IF(BC512&gt;0.005,MIN(BC512,INDEX($AN512:$AU512,1,I$32)),0)</f>
        <v>0</v>
      </c>
      <c r="BM512" s="27">
        <f>IF(M512-J512&gt;0.005,1,0)</f>
        <v>0</v>
      </c>
    </row>
    <row r="513">
      <c r="A513" s="14" t="n">
        <v>477</v>
      </c>
      <c r="B513" s="26">
        <f>IF(AN513-INDEX($BE513:$BL513,1,$J$22)&lt;0.5,0,AN513-INDEX($BE513:$BL513,1,$J$22))</f>
        <v>0</v>
      </c>
      <c r="C513" s="26">
        <f>IF(AO513-INDEX($BE513:$BL513,1,$J$23)&lt;0.5,0,AO513-INDEX($BE513:$BL513,1,$J$23))</f>
        <v>0</v>
      </c>
      <c r="D513" s="26">
        <f>IF(AP513-INDEX($BE513:$BL513,1,$J$24)&lt;0.5,0,AP513-INDEX($BE513:$BL513,1,$J$24))</f>
        <v>0</v>
      </c>
      <c r="E513" s="26">
        <f>IF(AQ513-INDEX($BE513:$BL513,1,$J$25)&lt;0.5,0,AQ513-INDEX($BE513:$BL513,1,$J$25))</f>
        <v>0</v>
      </c>
      <c r="F513" s="26">
        <f>IF(AR513-INDEX($BE513:$BL513,1,$J$26)&lt;0.5,0,AR513-INDEX($BE513:$BL513,1,$J$26))</f>
        <v>0</v>
      </c>
      <c r="G513" s="26">
        <f>IF(AS513-INDEX($BE513:$BL513,1,$J$27)&lt;0.5,0,AS513-INDEX($BE513:$BL513,1,$J$27))</f>
        <v>0</v>
      </c>
      <c r="H513" s="26">
        <f>IF(AT513-INDEX($BE513:$BL513,1,$J$28)&lt;0.5,0,AT513-INDEX($BE513:$BL513,1,$J$28))</f>
        <v>0</v>
      </c>
      <c r="I513" s="26">
        <f>IF(AU513-INDEX($BE513:$BL513,1,$J$29)&lt;0.5,0,AU513-INDEX($BE513:$BL513,1,$J$29))</f>
        <v>0</v>
      </c>
      <c r="J513" s="13">
        <f>SUM(B513:I513)</f>
        <v>0</v>
      </c>
      <c r="K513" s="26">
        <f>SUM(O513:V513)</f>
        <v>0</v>
      </c>
      <c r="L513" s="26">
        <f>SUM(W513:AD513)+SUM(BE513:BL513)</f>
        <v>0</v>
      </c>
      <c r="M513" s="26">
        <f>J512</f>
        <v>0</v>
      </c>
      <c r="N513" s="27">
        <f>IF(M513&gt;0,1,0)</f>
        <v>0</v>
      </c>
      <c r="O513" s="26">
        <f>B512*$B$12/1200</f>
        <v>0</v>
      </c>
      <c r="P513" s="26">
        <f>C512*$C$12/1200</f>
        <v>0</v>
      </c>
      <c r="Q513" s="26">
        <f>D512*$D$12/1200</f>
        <v>0</v>
      </c>
      <c r="R513" s="26">
        <f>E512*$E$12/1200</f>
        <v>0</v>
      </c>
      <c r="S513" s="26">
        <f>F512*$F$12/1200</f>
        <v>0</v>
      </c>
      <c r="T513" s="26">
        <f>G512*$G$12/1200</f>
        <v>0</v>
      </c>
      <c r="U513" s="26">
        <f>H512*$H$12/1200</f>
        <v>0</v>
      </c>
      <c r="V513" s="26">
        <f>I512*$I$12/1200</f>
        <v>0</v>
      </c>
      <c r="W513" s="26">
        <f>IF(B512&gt;0,MIN($B$13,B512+O513,AE513),0)</f>
        <v>0</v>
      </c>
      <c r="X513" s="26">
        <f>IF(C512&gt;0,MIN($C$13,C512+P513,AF513),0)</f>
        <v>0</v>
      </c>
      <c r="Y513" s="26">
        <f>IF(D512&gt;0,MIN($D$13,D512+Q513,AG513),0)</f>
        <v>0</v>
      </c>
      <c r="Z513" s="26">
        <f>IF(E512&gt;0,MIN($E$13,E512+R513,AH513),0)</f>
        <v>0</v>
      </c>
      <c r="AA513" s="26">
        <f>IF(F512&gt;0,MIN($F$13,F512+S513,AI513),0)</f>
        <v>0</v>
      </c>
      <c r="AB513" s="26">
        <f>IF(G512&gt;0,MIN($G$13,G512+T513,AJ513),0)</f>
        <v>0</v>
      </c>
      <c r="AC513" s="26">
        <f>IF(H512&gt;0,MIN($H$13,H512+U513,AK513),0)</f>
        <v>0</v>
      </c>
      <c r="AD513" s="26">
        <f>IF(I512&gt;0,MIN($I$13,I512+V513,AL513),0)</f>
        <v>0</v>
      </c>
      <c r="AE513" s="26">
        <f>$B$19</f>
        <v>795</v>
      </c>
      <c r="AF513" s="26">
        <f>AE513-W513</f>
        <v>795</v>
      </c>
      <c r="AG513" s="26">
        <f>AF513-X513</f>
        <v>795</v>
      </c>
      <c r="AH513" s="26">
        <f>AG513-Y513</f>
        <v>795</v>
      </c>
      <c r="AI513" s="26">
        <f>AH513-Z513</f>
        <v>795</v>
      </c>
      <c r="AJ513" s="26">
        <f>AI513-AA513</f>
        <v>795</v>
      </c>
      <c r="AK513" s="26">
        <f>AJ513-AB513</f>
        <v>795</v>
      </c>
      <c r="AL513" s="26">
        <f>AK513-AC513</f>
        <v>795</v>
      </c>
      <c r="AM513" s="26">
        <f>AL513-AD513</f>
        <v>795</v>
      </c>
      <c r="AN513" s="26">
        <f>B512+O513-W513</f>
        <v>0</v>
      </c>
      <c r="AO513" s="26">
        <f>C512+P513-X513</f>
        <v>0</v>
      </c>
      <c r="AP513" s="26">
        <f>D512+Q513-Y513</f>
        <v>0</v>
      </c>
      <c r="AQ513" s="26">
        <f>E512+R513-Z513</f>
        <v>0</v>
      </c>
      <c r="AR513" s="26">
        <f>F512+S513-AA513</f>
        <v>0</v>
      </c>
      <c r="AS513" s="26">
        <f>G512+T513-AB513</f>
        <v>0</v>
      </c>
      <c r="AT513" s="26">
        <f>H512+U513-AC513</f>
        <v>0</v>
      </c>
      <c r="AU513" s="26">
        <f>I512+V513-AD513</f>
        <v>0</v>
      </c>
      <c r="AV513" s="26">
        <f>AM513</f>
        <v>795</v>
      </c>
      <c r="AW513" s="26">
        <f>AV513-BE513</f>
        <v>795</v>
      </c>
      <c r="AX513" s="26">
        <f>AW513-BF513</f>
        <v>795</v>
      </c>
      <c r="AY513" s="26">
        <f>AX513-BG513</f>
        <v>795</v>
      </c>
      <c r="AZ513" s="26">
        <f>AY513-BH513</f>
        <v>795</v>
      </c>
      <c r="BA513" s="26">
        <f>AZ513-BI513</f>
        <v>795</v>
      </c>
      <c r="BB513" s="26">
        <f>BA513-BJ513</f>
        <v>795</v>
      </c>
      <c r="BC513" s="26">
        <f>BB513-BK513</f>
        <v>795</v>
      </c>
      <c r="BD513" s="26">
        <f>BC513-BL513</f>
        <v>795</v>
      </c>
      <c r="BE513" s="26">
        <f>IF(AV513&gt;0.005,MIN(AV513,INDEX($AN513:$AU513,1,B$32)),0)</f>
        <v>0</v>
      </c>
      <c r="BF513" s="26">
        <f>IF(AW513&gt;0.005,MIN(AW513,INDEX($AN513:$AU513,1,C$32)),0)</f>
        <v>0</v>
      </c>
      <c r="BG513" s="26">
        <f>IF(AX513&gt;0.005,MIN(AX513,INDEX($AN513:$AU513,1,D$32)),0)</f>
        <v>0</v>
      </c>
      <c r="BH513" s="26">
        <f>IF(AY513&gt;0.005,MIN(AY513,INDEX($AN513:$AU513,1,E$32)),0)</f>
        <v>0</v>
      </c>
      <c r="BI513" s="26">
        <f>IF(AZ513&gt;0.005,MIN(AZ513,INDEX($AN513:$AU513,1,F$32)),0)</f>
        <v>0</v>
      </c>
      <c r="BJ513" s="26">
        <f>IF(BA513&gt;0.005,MIN(BA513,INDEX($AN513:$AU513,1,G$32)),0)</f>
        <v>0</v>
      </c>
      <c r="BK513" s="26">
        <f>IF(BB513&gt;0.005,MIN(BB513,INDEX($AN513:$AU513,1,H$32)),0)</f>
        <v>0</v>
      </c>
      <c r="BL513" s="26">
        <f>IF(BC513&gt;0.005,MIN(BC513,INDEX($AN513:$AU513,1,I$32)),0)</f>
        <v>0</v>
      </c>
      <c r="BM513" s="27">
        <f>IF(M513-J513&gt;0.005,1,0)</f>
        <v>0</v>
      </c>
    </row>
    <row r="514">
      <c r="A514" s="14" t="n">
        <v>478</v>
      </c>
      <c r="B514" s="26">
        <f>IF(AN514-INDEX($BE514:$BL514,1,$J$22)&lt;0.5,0,AN514-INDEX($BE514:$BL514,1,$J$22))</f>
        <v>0</v>
      </c>
      <c r="C514" s="26">
        <f>IF(AO514-INDEX($BE514:$BL514,1,$J$23)&lt;0.5,0,AO514-INDEX($BE514:$BL514,1,$J$23))</f>
        <v>0</v>
      </c>
      <c r="D514" s="26">
        <f>IF(AP514-INDEX($BE514:$BL514,1,$J$24)&lt;0.5,0,AP514-INDEX($BE514:$BL514,1,$J$24))</f>
        <v>0</v>
      </c>
      <c r="E514" s="26">
        <f>IF(AQ514-INDEX($BE514:$BL514,1,$J$25)&lt;0.5,0,AQ514-INDEX($BE514:$BL514,1,$J$25))</f>
        <v>0</v>
      </c>
      <c r="F514" s="26">
        <f>IF(AR514-INDEX($BE514:$BL514,1,$J$26)&lt;0.5,0,AR514-INDEX($BE514:$BL514,1,$J$26))</f>
        <v>0</v>
      </c>
      <c r="G514" s="26">
        <f>IF(AS514-INDEX($BE514:$BL514,1,$J$27)&lt;0.5,0,AS514-INDEX($BE514:$BL514,1,$J$27))</f>
        <v>0</v>
      </c>
      <c r="H514" s="26">
        <f>IF(AT514-INDEX($BE514:$BL514,1,$J$28)&lt;0.5,0,AT514-INDEX($BE514:$BL514,1,$J$28))</f>
        <v>0</v>
      </c>
      <c r="I514" s="26">
        <f>IF(AU514-INDEX($BE514:$BL514,1,$J$29)&lt;0.5,0,AU514-INDEX($BE514:$BL514,1,$J$29))</f>
        <v>0</v>
      </c>
      <c r="J514" s="13">
        <f>SUM(B514:I514)</f>
        <v>0</v>
      </c>
      <c r="K514" s="26">
        <f>SUM(O514:V514)</f>
        <v>0</v>
      </c>
      <c r="L514" s="26">
        <f>SUM(W514:AD514)+SUM(BE514:BL514)</f>
        <v>0</v>
      </c>
      <c r="M514" s="26">
        <f>J513</f>
        <v>0</v>
      </c>
      <c r="N514" s="27">
        <f>IF(M514&gt;0,1,0)</f>
        <v>0</v>
      </c>
      <c r="O514" s="26">
        <f>B513*$B$12/1200</f>
        <v>0</v>
      </c>
      <c r="P514" s="26">
        <f>C513*$C$12/1200</f>
        <v>0</v>
      </c>
      <c r="Q514" s="26">
        <f>D513*$D$12/1200</f>
        <v>0</v>
      </c>
      <c r="R514" s="26">
        <f>E513*$E$12/1200</f>
        <v>0</v>
      </c>
      <c r="S514" s="26">
        <f>F513*$F$12/1200</f>
        <v>0</v>
      </c>
      <c r="T514" s="26">
        <f>G513*$G$12/1200</f>
        <v>0</v>
      </c>
      <c r="U514" s="26">
        <f>H513*$H$12/1200</f>
        <v>0</v>
      </c>
      <c r="V514" s="26">
        <f>I513*$I$12/1200</f>
        <v>0</v>
      </c>
      <c r="W514" s="26">
        <f>IF(B513&gt;0,MIN($B$13,B513+O514,AE514),0)</f>
        <v>0</v>
      </c>
      <c r="X514" s="26">
        <f>IF(C513&gt;0,MIN($C$13,C513+P514,AF514),0)</f>
        <v>0</v>
      </c>
      <c r="Y514" s="26">
        <f>IF(D513&gt;0,MIN($D$13,D513+Q514,AG514),0)</f>
        <v>0</v>
      </c>
      <c r="Z514" s="26">
        <f>IF(E513&gt;0,MIN($E$13,E513+R514,AH514),0)</f>
        <v>0</v>
      </c>
      <c r="AA514" s="26">
        <f>IF(F513&gt;0,MIN($F$13,F513+S514,AI514),0)</f>
        <v>0</v>
      </c>
      <c r="AB514" s="26">
        <f>IF(G513&gt;0,MIN($G$13,G513+T514,AJ514),0)</f>
        <v>0</v>
      </c>
      <c r="AC514" s="26">
        <f>IF(H513&gt;0,MIN($H$13,H513+U514,AK514),0)</f>
        <v>0</v>
      </c>
      <c r="AD514" s="26">
        <f>IF(I513&gt;0,MIN($I$13,I513+V514,AL514),0)</f>
        <v>0</v>
      </c>
      <c r="AE514" s="26">
        <f>$B$19</f>
        <v>795</v>
      </c>
      <c r="AF514" s="26">
        <f>AE514-W514</f>
        <v>795</v>
      </c>
      <c r="AG514" s="26">
        <f>AF514-X514</f>
        <v>795</v>
      </c>
      <c r="AH514" s="26">
        <f>AG514-Y514</f>
        <v>795</v>
      </c>
      <c r="AI514" s="26">
        <f>AH514-Z514</f>
        <v>795</v>
      </c>
      <c r="AJ514" s="26">
        <f>AI514-AA514</f>
        <v>795</v>
      </c>
      <c r="AK514" s="26">
        <f>AJ514-AB514</f>
        <v>795</v>
      </c>
      <c r="AL514" s="26">
        <f>AK514-AC514</f>
        <v>795</v>
      </c>
      <c r="AM514" s="26">
        <f>AL514-AD514</f>
        <v>795</v>
      </c>
      <c r="AN514" s="26">
        <f>B513+O514-W514</f>
        <v>0</v>
      </c>
      <c r="AO514" s="26">
        <f>C513+P514-X514</f>
        <v>0</v>
      </c>
      <c r="AP514" s="26">
        <f>D513+Q514-Y514</f>
        <v>0</v>
      </c>
      <c r="AQ514" s="26">
        <f>E513+R514-Z514</f>
        <v>0</v>
      </c>
      <c r="AR514" s="26">
        <f>F513+S514-AA514</f>
        <v>0</v>
      </c>
      <c r="AS514" s="26">
        <f>G513+T514-AB514</f>
        <v>0</v>
      </c>
      <c r="AT514" s="26">
        <f>H513+U514-AC514</f>
        <v>0</v>
      </c>
      <c r="AU514" s="26">
        <f>I513+V514-AD514</f>
        <v>0</v>
      </c>
      <c r="AV514" s="26">
        <f>AM514</f>
        <v>795</v>
      </c>
      <c r="AW514" s="26">
        <f>AV514-BE514</f>
        <v>795</v>
      </c>
      <c r="AX514" s="26">
        <f>AW514-BF514</f>
        <v>795</v>
      </c>
      <c r="AY514" s="26">
        <f>AX514-BG514</f>
        <v>795</v>
      </c>
      <c r="AZ514" s="26">
        <f>AY514-BH514</f>
        <v>795</v>
      </c>
      <c r="BA514" s="26">
        <f>AZ514-BI514</f>
        <v>795</v>
      </c>
      <c r="BB514" s="26">
        <f>BA514-BJ514</f>
        <v>795</v>
      </c>
      <c r="BC514" s="26">
        <f>BB514-BK514</f>
        <v>795</v>
      </c>
      <c r="BD514" s="26">
        <f>BC514-BL514</f>
        <v>795</v>
      </c>
      <c r="BE514" s="26">
        <f>IF(AV514&gt;0.005,MIN(AV514,INDEX($AN514:$AU514,1,B$32)),0)</f>
        <v>0</v>
      </c>
      <c r="BF514" s="26">
        <f>IF(AW514&gt;0.005,MIN(AW514,INDEX($AN514:$AU514,1,C$32)),0)</f>
        <v>0</v>
      </c>
      <c r="BG514" s="26">
        <f>IF(AX514&gt;0.005,MIN(AX514,INDEX($AN514:$AU514,1,D$32)),0)</f>
        <v>0</v>
      </c>
      <c r="BH514" s="26">
        <f>IF(AY514&gt;0.005,MIN(AY514,INDEX($AN514:$AU514,1,E$32)),0)</f>
        <v>0</v>
      </c>
      <c r="BI514" s="26">
        <f>IF(AZ514&gt;0.005,MIN(AZ514,INDEX($AN514:$AU514,1,F$32)),0)</f>
        <v>0</v>
      </c>
      <c r="BJ514" s="26">
        <f>IF(BA514&gt;0.005,MIN(BA514,INDEX($AN514:$AU514,1,G$32)),0)</f>
        <v>0</v>
      </c>
      <c r="BK514" s="26">
        <f>IF(BB514&gt;0.005,MIN(BB514,INDEX($AN514:$AU514,1,H$32)),0)</f>
        <v>0</v>
      </c>
      <c r="BL514" s="26">
        <f>IF(BC514&gt;0.005,MIN(BC514,INDEX($AN514:$AU514,1,I$32)),0)</f>
        <v>0</v>
      </c>
      <c r="BM514" s="27">
        <f>IF(M514-J514&gt;0.005,1,0)</f>
        <v>0</v>
      </c>
    </row>
    <row r="515">
      <c r="A515" s="14" t="n">
        <v>479</v>
      </c>
      <c r="B515" s="26">
        <f>IF(AN515-INDEX($BE515:$BL515,1,$J$22)&lt;0.5,0,AN515-INDEX($BE515:$BL515,1,$J$22))</f>
        <v>0</v>
      </c>
      <c r="C515" s="26">
        <f>IF(AO515-INDEX($BE515:$BL515,1,$J$23)&lt;0.5,0,AO515-INDEX($BE515:$BL515,1,$J$23))</f>
        <v>0</v>
      </c>
      <c r="D515" s="26">
        <f>IF(AP515-INDEX($BE515:$BL515,1,$J$24)&lt;0.5,0,AP515-INDEX($BE515:$BL515,1,$J$24))</f>
        <v>0</v>
      </c>
      <c r="E515" s="26">
        <f>IF(AQ515-INDEX($BE515:$BL515,1,$J$25)&lt;0.5,0,AQ515-INDEX($BE515:$BL515,1,$J$25))</f>
        <v>0</v>
      </c>
      <c r="F515" s="26">
        <f>IF(AR515-INDEX($BE515:$BL515,1,$J$26)&lt;0.5,0,AR515-INDEX($BE515:$BL515,1,$J$26))</f>
        <v>0</v>
      </c>
      <c r="G515" s="26">
        <f>IF(AS515-INDEX($BE515:$BL515,1,$J$27)&lt;0.5,0,AS515-INDEX($BE515:$BL515,1,$J$27))</f>
        <v>0</v>
      </c>
      <c r="H515" s="26">
        <f>IF(AT515-INDEX($BE515:$BL515,1,$J$28)&lt;0.5,0,AT515-INDEX($BE515:$BL515,1,$J$28))</f>
        <v>0</v>
      </c>
      <c r="I515" s="26">
        <f>IF(AU515-INDEX($BE515:$BL515,1,$J$29)&lt;0.5,0,AU515-INDEX($BE515:$BL515,1,$J$29))</f>
        <v>0</v>
      </c>
      <c r="J515" s="13">
        <f>SUM(B515:I515)</f>
        <v>0</v>
      </c>
      <c r="K515" s="26">
        <f>SUM(O515:V515)</f>
        <v>0</v>
      </c>
      <c r="L515" s="26">
        <f>SUM(W515:AD515)+SUM(BE515:BL515)</f>
        <v>0</v>
      </c>
      <c r="M515" s="26">
        <f>J514</f>
        <v>0</v>
      </c>
      <c r="N515" s="27">
        <f>IF(M515&gt;0,1,0)</f>
        <v>0</v>
      </c>
      <c r="O515" s="26">
        <f>B514*$B$12/1200</f>
        <v>0</v>
      </c>
      <c r="P515" s="26">
        <f>C514*$C$12/1200</f>
        <v>0</v>
      </c>
      <c r="Q515" s="26">
        <f>D514*$D$12/1200</f>
        <v>0</v>
      </c>
      <c r="R515" s="26">
        <f>E514*$E$12/1200</f>
        <v>0</v>
      </c>
      <c r="S515" s="26">
        <f>F514*$F$12/1200</f>
        <v>0</v>
      </c>
      <c r="T515" s="26">
        <f>G514*$G$12/1200</f>
        <v>0</v>
      </c>
      <c r="U515" s="26">
        <f>H514*$H$12/1200</f>
        <v>0</v>
      </c>
      <c r="V515" s="26">
        <f>I514*$I$12/1200</f>
        <v>0</v>
      </c>
      <c r="W515" s="26">
        <f>IF(B514&gt;0,MIN($B$13,B514+O515,AE515),0)</f>
        <v>0</v>
      </c>
      <c r="X515" s="26">
        <f>IF(C514&gt;0,MIN($C$13,C514+P515,AF515),0)</f>
        <v>0</v>
      </c>
      <c r="Y515" s="26">
        <f>IF(D514&gt;0,MIN($D$13,D514+Q515,AG515),0)</f>
        <v>0</v>
      </c>
      <c r="Z515" s="26">
        <f>IF(E514&gt;0,MIN($E$13,E514+R515,AH515),0)</f>
        <v>0</v>
      </c>
      <c r="AA515" s="26">
        <f>IF(F514&gt;0,MIN($F$13,F514+S515,AI515),0)</f>
        <v>0</v>
      </c>
      <c r="AB515" s="26">
        <f>IF(G514&gt;0,MIN($G$13,G514+T515,AJ515),0)</f>
        <v>0</v>
      </c>
      <c r="AC515" s="26">
        <f>IF(H514&gt;0,MIN($H$13,H514+U515,AK515),0)</f>
        <v>0</v>
      </c>
      <c r="AD515" s="26">
        <f>IF(I514&gt;0,MIN($I$13,I514+V515,AL515),0)</f>
        <v>0</v>
      </c>
      <c r="AE515" s="26">
        <f>$B$19</f>
        <v>795</v>
      </c>
      <c r="AF515" s="26">
        <f>AE515-W515</f>
        <v>795</v>
      </c>
      <c r="AG515" s="26">
        <f>AF515-X515</f>
        <v>795</v>
      </c>
      <c r="AH515" s="26">
        <f>AG515-Y515</f>
        <v>795</v>
      </c>
      <c r="AI515" s="26">
        <f>AH515-Z515</f>
        <v>795</v>
      </c>
      <c r="AJ515" s="26">
        <f>AI515-AA515</f>
        <v>795</v>
      </c>
      <c r="AK515" s="26">
        <f>AJ515-AB515</f>
        <v>795</v>
      </c>
      <c r="AL515" s="26">
        <f>AK515-AC515</f>
        <v>795</v>
      </c>
      <c r="AM515" s="26">
        <f>AL515-AD515</f>
        <v>795</v>
      </c>
      <c r="AN515" s="26">
        <f>B514+O515-W515</f>
        <v>0</v>
      </c>
      <c r="AO515" s="26">
        <f>C514+P515-X515</f>
        <v>0</v>
      </c>
      <c r="AP515" s="26">
        <f>D514+Q515-Y515</f>
        <v>0</v>
      </c>
      <c r="AQ515" s="26">
        <f>E514+R515-Z515</f>
        <v>0</v>
      </c>
      <c r="AR515" s="26">
        <f>F514+S515-AA515</f>
        <v>0</v>
      </c>
      <c r="AS515" s="26">
        <f>G514+T515-AB515</f>
        <v>0</v>
      </c>
      <c r="AT515" s="26">
        <f>H514+U515-AC515</f>
        <v>0</v>
      </c>
      <c r="AU515" s="26">
        <f>I514+V515-AD515</f>
        <v>0</v>
      </c>
      <c r="AV515" s="26">
        <f>AM515</f>
        <v>795</v>
      </c>
      <c r="AW515" s="26">
        <f>AV515-BE515</f>
        <v>795</v>
      </c>
      <c r="AX515" s="26">
        <f>AW515-BF515</f>
        <v>795</v>
      </c>
      <c r="AY515" s="26">
        <f>AX515-BG515</f>
        <v>795</v>
      </c>
      <c r="AZ515" s="26">
        <f>AY515-BH515</f>
        <v>795</v>
      </c>
      <c r="BA515" s="26">
        <f>AZ515-BI515</f>
        <v>795</v>
      </c>
      <c r="BB515" s="26">
        <f>BA515-BJ515</f>
        <v>795</v>
      </c>
      <c r="BC515" s="26">
        <f>BB515-BK515</f>
        <v>795</v>
      </c>
      <c r="BD515" s="26">
        <f>BC515-BL515</f>
        <v>795</v>
      </c>
      <c r="BE515" s="26">
        <f>IF(AV515&gt;0.005,MIN(AV515,INDEX($AN515:$AU515,1,B$32)),0)</f>
        <v>0</v>
      </c>
      <c r="BF515" s="26">
        <f>IF(AW515&gt;0.005,MIN(AW515,INDEX($AN515:$AU515,1,C$32)),0)</f>
        <v>0</v>
      </c>
      <c r="BG515" s="26">
        <f>IF(AX515&gt;0.005,MIN(AX515,INDEX($AN515:$AU515,1,D$32)),0)</f>
        <v>0</v>
      </c>
      <c r="BH515" s="26">
        <f>IF(AY515&gt;0.005,MIN(AY515,INDEX($AN515:$AU515,1,E$32)),0)</f>
        <v>0</v>
      </c>
      <c r="BI515" s="26">
        <f>IF(AZ515&gt;0.005,MIN(AZ515,INDEX($AN515:$AU515,1,F$32)),0)</f>
        <v>0</v>
      </c>
      <c r="BJ515" s="26">
        <f>IF(BA515&gt;0.005,MIN(BA515,INDEX($AN515:$AU515,1,G$32)),0)</f>
        <v>0</v>
      </c>
      <c r="BK515" s="26">
        <f>IF(BB515&gt;0.005,MIN(BB515,INDEX($AN515:$AU515,1,H$32)),0)</f>
        <v>0</v>
      </c>
      <c r="BL515" s="26">
        <f>IF(BC515&gt;0.005,MIN(BC515,INDEX($AN515:$AU515,1,I$32)),0)</f>
        <v>0</v>
      </c>
      <c r="BM515" s="27">
        <f>IF(M515-J515&gt;0.005,1,0)</f>
        <v>0</v>
      </c>
    </row>
    <row r="516">
      <c r="A516" s="14" t="n">
        <v>480</v>
      </c>
      <c r="B516" s="26">
        <f>IF(AN516-INDEX($BE516:$BL516,1,$J$22)&lt;0.5,0,AN516-INDEX($BE516:$BL516,1,$J$22))</f>
        <v>0</v>
      </c>
      <c r="C516" s="26">
        <f>IF(AO516-INDEX($BE516:$BL516,1,$J$23)&lt;0.5,0,AO516-INDEX($BE516:$BL516,1,$J$23))</f>
        <v>0</v>
      </c>
      <c r="D516" s="26">
        <f>IF(AP516-INDEX($BE516:$BL516,1,$J$24)&lt;0.5,0,AP516-INDEX($BE516:$BL516,1,$J$24))</f>
        <v>0</v>
      </c>
      <c r="E516" s="26">
        <f>IF(AQ516-INDEX($BE516:$BL516,1,$J$25)&lt;0.5,0,AQ516-INDEX($BE516:$BL516,1,$J$25))</f>
        <v>0</v>
      </c>
      <c r="F516" s="26">
        <f>IF(AR516-INDEX($BE516:$BL516,1,$J$26)&lt;0.5,0,AR516-INDEX($BE516:$BL516,1,$J$26))</f>
        <v>0</v>
      </c>
      <c r="G516" s="26">
        <f>IF(AS516-INDEX($BE516:$BL516,1,$J$27)&lt;0.5,0,AS516-INDEX($BE516:$BL516,1,$J$27))</f>
        <v>0</v>
      </c>
      <c r="H516" s="26">
        <f>IF(AT516-INDEX($BE516:$BL516,1,$J$28)&lt;0.5,0,AT516-INDEX($BE516:$BL516,1,$J$28))</f>
        <v>0</v>
      </c>
      <c r="I516" s="26">
        <f>IF(AU516-INDEX($BE516:$BL516,1,$J$29)&lt;0.5,0,AU516-INDEX($BE516:$BL516,1,$J$29))</f>
        <v>0</v>
      </c>
      <c r="J516" s="13">
        <f>SUM(B516:I516)</f>
        <v>0</v>
      </c>
      <c r="K516" s="26">
        <f>SUM(O516:V516)</f>
        <v>0</v>
      </c>
      <c r="L516" s="26">
        <f>SUM(W516:AD516)+SUM(BE516:BL516)</f>
        <v>0</v>
      </c>
      <c r="M516" s="26">
        <f>J515</f>
        <v>0</v>
      </c>
      <c r="N516" s="27">
        <f>IF(M516&gt;0,1,0)</f>
        <v>0</v>
      </c>
      <c r="O516" s="26">
        <f>B515*$B$12/1200</f>
        <v>0</v>
      </c>
      <c r="P516" s="26">
        <f>C515*$C$12/1200</f>
        <v>0</v>
      </c>
      <c r="Q516" s="26">
        <f>D515*$D$12/1200</f>
        <v>0</v>
      </c>
      <c r="R516" s="26">
        <f>E515*$E$12/1200</f>
        <v>0</v>
      </c>
      <c r="S516" s="26">
        <f>F515*$F$12/1200</f>
        <v>0</v>
      </c>
      <c r="T516" s="26">
        <f>G515*$G$12/1200</f>
        <v>0</v>
      </c>
      <c r="U516" s="26">
        <f>H515*$H$12/1200</f>
        <v>0</v>
      </c>
      <c r="V516" s="26">
        <f>I515*$I$12/1200</f>
        <v>0</v>
      </c>
      <c r="W516" s="26">
        <f>IF(B515&gt;0,MIN($B$13,B515+O516,AE516),0)</f>
        <v>0</v>
      </c>
      <c r="X516" s="26">
        <f>IF(C515&gt;0,MIN($C$13,C515+P516,AF516),0)</f>
        <v>0</v>
      </c>
      <c r="Y516" s="26">
        <f>IF(D515&gt;0,MIN($D$13,D515+Q516,AG516),0)</f>
        <v>0</v>
      </c>
      <c r="Z516" s="26">
        <f>IF(E515&gt;0,MIN($E$13,E515+R516,AH516),0)</f>
        <v>0</v>
      </c>
      <c r="AA516" s="26">
        <f>IF(F515&gt;0,MIN($F$13,F515+S516,AI516),0)</f>
        <v>0</v>
      </c>
      <c r="AB516" s="26">
        <f>IF(G515&gt;0,MIN($G$13,G515+T516,AJ516),0)</f>
        <v>0</v>
      </c>
      <c r="AC516" s="26">
        <f>IF(H515&gt;0,MIN($H$13,H515+U516,AK516),0)</f>
        <v>0</v>
      </c>
      <c r="AD516" s="26">
        <f>IF(I515&gt;0,MIN($I$13,I515+V516,AL516),0)</f>
        <v>0</v>
      </c>
      <c r="AE516" s="26">
        <f>$B$19</f>
        <v>795</v>
      </c>
      <c r="AF516" s="26">
        <f>AE516-W516</f>
        <v>795</v>
      </c>
      <c r="AG516" s="26">
        <f>AF516-X516</f>
        <v>795</v>
      </c>
      <c r="AH516" s="26">
        <f>AG516-Y516</f>
        <v>795</v>
      </c>
      <c r="AI516" s="26">
        <f>AH516-Z516</f>
        <v>795</v>
      </c>
      <c r="AJ516" s="26">
        <f>AI516-AA516</f>
        <v>795</v>
      </c>
      <c r="AK516" s="26">
        <f>AJ516-AB516</f>
        <v>795</v>
      </c>
      <c r="AL516" s="26">
        <f>AK516-AC516</f>
        <v>795</v>
      </c>
      <c r="AM516" s="26">
        <f>AL516-AD516</f>
        <v>795</v>
      </c>
      <c r="AN516" s="26">
        <f>B515+O516-W516</f>
        <v>0</v>
      </c>
      <c r="AO516" s="26">
        <f>C515+P516-X516</f>
        <v>0</v>
      </c>
      <c r="AP516" s="26">
        <f>D515+Q516-Y516</f>
        <v>0</v>
      </c>
      <c r="AQ516" s="26">
        <f>E515+R516-Z516</f>
        <v>0</v>
      </c>
      <c r="AR516" s="26">
        <f>F515+S516-AA516</f>
        <v>0</v>
      </c>
      <c r="AS516" s="26">
        <f>G515+T516-AB516</f>
        <v>0</v>
      </c>
      <c r="AT516" s="26">
        <f>H515+U516-AC516</f>
        <v>0</v>
      </c>
      <c r="AU516" s="26">
        <f>I515+V516-AD516</f>
        <v>0</v>
      </c>
      <c r="AV516" s="26">
        <f>AM516</f>
        <v>795</v>
      </c>
      <c r="AW516" s="26">
        <f>AV516-BE516</f>
        <v>795</v>
      </c>
      <c r="AX516" s="26">
        <f>AW516-BF516</f>
        <v>795</v>
      </c>
      <c r="AY516" s="26">
        <f>AX516-BG516</f>
        <v>795</v>
      </c>
      <c r="AZ516" s="26">
        <f>AY516-BH516</f>
        <v>795</v>
      </c>
      <c r="BA516" s="26">
        <f>AZ516-BI516</f>
        <v>795</v>
      </c>
      <c r="BB516" s="26">
        <f>BA516-BJ516</f>
        <v>795</v>
      </c>
      <c r="BC516" s="26">
        <f>BB516-BK516</f>
        <v>795</v>
      </c>
      <c r="BD516" s="26">
        <f>BC516-BL516</f>
        <v>795</v>
      </c>
      <c r="BE516" s="26">
        <f>IF(AV516&gt;0.005,MIN(AV516,INDEX($AN516:$AU516,1,B$32)),0)</f>
        <v>0</v>
      </c>
      <c r="BF516" s="26">
        <f>IF(AW516&gt;0.005,MIN(AW516,INDEX($AN516:$AU516,1,C$32)),0)</f>
        <v>0</v>
      </c>
      <c r="BG516" s="26">
        <f>IF(AX516&gt;0.005,MIN(AX516,INDEX($AN516:$AU516,1,D$32)),0)</f>
        <v>0</v>
      </c>
      <c r="BH516" s="26">
        <f>IF(AY516&gt;0.005,MIN(AY516,INDEX($AN516:$AU516,1,E$32)),0)</f>
        <v>0</v>
      </c>
      <c r="BI516" s="26">
        <f>IF(AZ516&gt;0.005,MIN(AZ516,INDEX($AN516:$AU516,1,F$32)),0)</f>
        <v>0</v>
      </c>
      <c r="BJ516" s="26">
        <f>IF(BA516&gt;0.005,MIN(BA516,INDEX($AN516:$AU516,1,G$32)),0)</f>
        <v>0</v>
      </c>
      <c r="BK516" s="26">
        <f>IF(BB516&gt;0.005,MIN(BB516,INDEX($AN516:$AU516,1,H$32)),0)</f>
        <v>0</v>
      </c>
      <c r="BL516" s="26">
        <f>IF(BC516&gt;0.005,MIN(BC516,INDEX($AN516:$AU516,1,I$32)),0)</f>
        <v>0</v>
      </c>
      <c r="BM516" s="27">
        <f>IF(M516-J516&gt;0.005,1,0)</f>
        <v>0</v>
      </c>
    </row>
    <row r="517">
      <c r="A517" s="14" t="n">
        <v>481</v>
      </c>
      <c r="B517" s="26">
        <f>IF(AN517-INDEX($BE517:$BL517,1,$J$22)&lt;0.5,0,AN517-INDEX($BE517:$BL517,1,$J$22))</f>
        <v>0</v>
      </c>
      <c r="C517" s="26">
        <f>IF(AO517-INDEX($BE517:$BL517,1,$J$23)&lt;0.5,0,AO517-INDEX($BE517:$BL517,1,$J$23))</f>
        <v>0</v>
      </c>
      <c r="D517" s="26">
        <f>IF(AP517-INDEX($BE517:$BL517,1,$J$24)&lt;0.5,0,AP517-INDEX($BE517:$BL517,1,$J$24))</f>
        <v>0</v>
      </c>
      <c r="E517" s="26">
        <f>IF(AQ517-INDEX($BE517:$BL517,1,$J$25)&lt;0.5,0,AQ517-INDEX($BE517:$BL517,1,$J$25))</f>
        <v>0</v>
      </c>
      <c r="F517" s="26">
        <f>IF(AR517-INDEX($BE517:$BL517,1,$J$26)&lt;0.5,0,AR517-INDEX($BE517:$BL517,1,$J$26))</f>
        <v>0</v>
      </c>
      <c r="G517" s="26">
        <f>IF(AS517-INDEX($BE517:$BL517,1,$J$27)&lt;0.5,0,AS517-INDEX($BE517:$BL517,1,$J$27))</f>
        <v>0</v>
      </c>
      <c r="H517" s="26">
        <f>IF(AT517-INDEX($BE517:$BL517,1,$J$28)&lt;0.5,0,AT517-INDEX($BE517:$BL517,1,$J$28))</f>
        <v>0</v>
      </c>
      <c r="I517" s="26">
        <f>IF(AU517-INDEX($BE517:$BL517,1,$J$29)&lt;0.5,0,AU517-INDEX($BE517:$BL517,1,$J$29))</f>
        <v>0</v>
      </c>
      <c r="J517" s="13">
        <f>SUM(B517:I517)</f>
        <v>0</v>
      </c>
      <c r="K517" s="26">
        <f>SUM(O517:V517)</f>
        <v>0</v>
      </c>
      <c r="L517" s="26">
        <f>SUM(W517:AD517)+SUM(BE517:BL517)</f>
        <v>0</v>
      </c>
      <c r="M517" s="26">
        <f>J516</f>
        <v>0</v>
      </c>
      <c r="N517" s="27">
        <f>IF(M517&gt;0,1,0)</f>
        <v>0</v>
      </c>
      <c r="O517" s="26">
        <f>B516*$B$12/1200</f>
        <v>0</v>
      </c>
      <c r="P517" s="26">
        <f>C516*$C$12/1200</f>
        <v>0</v>
      </c>
      <c r="Q517" s="26">
        <f>D516*$D$12/1200</f>
        <v>0</v>
      </c>
      <c r="R517" s="26">
        <f>E516*$E$12/1200</f>
        <v>0</v>
      </c>
      <c r="S517" s="26">
        <f>F516*$F$12/1200</f>
        <v>0</v>
      </c>
      <c r="T517" s="26">
        <f>G516*$G$12/1200</f>
        <v>0</v>
      </c>
      <c r="U517" s="26">
        <f>H516*$H$12/1200</f>
        <v>0</v>
      </c>
      <c r="V517" s="26">
        <f>I516*$I$12/1200</f>
        <v>0</v>
      </c>
      <c r="W517" s="26">
        <f>IF(B516&gt;0,MIN($B$13,B516+O517,AE517),0)</f>
        <v>0</v>
      </c>
      <c r="X517" s="26">
        <f>IF(C516&gt;0,MIN($C$13,C516+P517,AF517),0)</f>
        <v>0</v>
      </c>
      <c r="Y517" s="26">
        <f>IF(D516&gt;0,MIN($D$13,D516+Q517,AG517),0)</f>
        <v>0</v>
      </c>
      <c r="Z517" s="26">
        <f>IF(E516&gt;0,MIN($E$13,E516+R517,AH517),0)</f>
        <v>0</v>
      </c>
      <c r="AA517" s="26">
        <f>IF(F516&gt;0,MIN($F$13,F516+S517,AI517),0)</f>
        <v>0</v>
      </c>
      <c r="AB517" s="26">
        <f>IF(G516&gt;0,MIN($G$13,G516+T517,AJ517),0)</f>
        <v>0</v>
      </c>
      <c r="AC517" s="26">
        <f>IF(H516&gt;0,MIN($H$13,H516+U517,AK517),0)</f>
        <v>0</v>
      </c>
      <c r="AD517" s="26">
        <f>IF(I516&gt;0,MIN($I$13,I516+V517,AL517),0)</f>
        <v>0</v>
      </c>
      <c r="AE517" s="26">
        <f>$B$19</f>
        <v>795</v>
      </c>
      <c r="AF517" s="26">
        <f>AE517-W517</f>
        <v>795</v>
      </c>
      <c r="AG517" s="26">
        <f>AF517-X517</f>
        <v>795</v>
      </c>
      <c r="AH517" s="26">
        <f>AG517-Y517</f>
        <v>795</v>
      </c>
      <c r="AI517" s="26">
        <f>AH517-Z517</f>
        <v>795</v>
      </c>
      <c r="AJ517" s="26">
        <f>AI517-AA517</f>
        <v>795</v>
      </c>
      <c r="AK517" s="26">
        <f>AJ517-AB517</f>
        <v>795</v>
      </c>
      <c r="AL517" s="26">
        <f>AK517-AC517</f>
        <v>795</v>
      </c>
      <c r="AM517" s="26">
        <f>AL517-AD517</f>
        <v>795</v>
      </c>
      <c r="AN517" s="26">
        <f>B516+O517-W517</f>
        <v>0</v>
      </c>
      <c r="AO517" s="26">
        <f>C516+P517-X517</f>
        <v>0</v>
      </c>
      <c r="AP517" s="26">
        <f>D516+Q517-Y517</f>
        <v>0</v>
      </c>
      <c r="AQ517" s="26">
        <f>E516+R517-Z517</f>
        <v>0</v>
      </c>
      <c r="AR517" s="26">
        <f>F516+S517-AA517</f>
        <v>0</v>
      </c>
      <c r="AS517" s="26">
        <f>G516+T517-AB517</f>
        <v>0</v>
      </c>
      <c r="AT517" s="26">
        <f>H516+U517-AC517</f>
        <v>0</v>
      </c>
      <c r="AU517" s="26">
        <f>I516+V517-AD517</f>
        <v>0</v>
      </c>
      <c r="AV517" s="26">
        <f>AM517</f>
        <v>795</v>
      </c>
      <c r="AW517" s="26">
        <f>AV517-BE517</f>
        <v>795</v>
      </c>
      <c r="AX517" s="26">
        <f>AW517-BF517</f>
        <v>795</v>
      </c>
      <c r="AY517" s="26">
        <f>AX517-BG517</f>
        <v>795</v>
      </c>
      <c r="AZ517" s="26">
        <f>AY517-BH517</f>
        <v>795</v>
      </c>
      <c r="BA517" s="26">
        <f>AZ517-BI517</f>
        <v>795</v>
      </c>
      <c r="BB517" s="26">
        <f>BA517-BJ517</f>
        <v>795</v>
      </c>
      <c r="BC517" s="26">
        <f>BB517-BK517</f>
        <v>795</v>
      </c>
      <c r="BD517" s="26">
        <f>BC517-BL517</f>
        <v>795</v>
      </c>
      <c r="BE517" s="26">
        <f>IF(AV517&gt;0.005,MIN(AV517,INDEX($AN517:$AU517,1,B$32)),0)</f>
        <v>0</v>
      </c>
      <c r="BF517" s="26">
        <f>IF(AW517&gt;0.005,MIN(AW517,INDEX($AN517:$AU517,1,C$32)),0)</f>
        <v>0</v>
      </c>
      <c r="BG517" s="26">
        <f>IF(AX517&gt;0.005,MIN(AX517,INDEX($AN517:$AU517,1,D$32)),0)</f>
        <v>0</v>
      </c>
      <c r="BH517" s="26">
        <f>IF(AY517&gt;0.005,MIN(AY517,INDEX($AN517:$AU517,1,E$32)),0)</f>
        <v>0</v>
      </c>
      <c r="BI517" s="26">
        <f>IF(AZ517&gt;0.005,MIN(AZ517,INDEX($AN517:$AU517,1,F$32)),0)</f>
        <v>0</v>
      </c>
      <c r="BJ517" s="26">
        <f>IF(BA517&gt;0.005,MIN(BA517,INDEX($AN517:$AU517,1,G$32)),0)</f>
        <v>0</v>
      </c>
      <c r="BK517" s="26">
        <f>IF(BB517&gt;0.005,MIN(BB517,INDEX($AN517:$AU517,1,H$32)),0)</f>
        <v>0</v>
      </c>
      <c r="BL517" s="26">
        <f>IF(BC517&gt;0.005,MIN(BC517,INDEX($AN517:$AU517,1,I$32)),0)</f>
        <v>0</v>
      </c>
      <c r="BM517" s="27">
        <f>IF(M517-J517&gt;0.005,1,0)</f>
        <v>0</v>
      </c>
    </row>
    <row r="518">
      <c r="A518" s="14" t="n">
        <v>482</v>
      </c>
      <c r="B518" s="26">
        <f>IF(AN518-INDEX($BE518:$BL518,1,$J$22)&lt;0.5,0,AN518-INDEX($BE518:$BL518,1,$J$22))</f>
        <v>0</v>
      </c>
      <c r="C518" s="26">
        <f>IF(AO518-INDEX($BE518:$BL518,1,$J$23)&lt;0.5,0,AO518-INDEX($BE518:$BL518,1,$J$23))</f>
        <v>0</v>
      </c>
      <c r="D518" s="26">
        <f>IF(AP518-INDEX($BE518:$BL518,1,$J$24)&lt;0.5,0,AP518-INDEX($BE518:$BL518,1,$J$24))</f>
        <v>0</v>
      </c>
      <c r="E518" s="26">
        <f>IF(AQ518-INDEX($BE518:$BL518,1,$J$25)&lt;0.5,0,AQ518-INDEX($BE518:$BL518,1,$J$25))</f>
        <v>0</v>
      </c>
      <c r="F518" s="26">
        <f>IF(AR518-INDEX($BE518:$BL518,1,$J$26)&lt;0.5,0,AR518-INDEX($BE518:$BL518,1,$J$26))</f>
        <v>0</v>
      </c>
      <c r="G518" s="26">
        <f>IF(AS518-INDEX($BE518:$BL518,1,$J$27)&lt;0.5,0,AS518-INDEX($BE518:$BL518,1,$J$27))</f>
        <v>0</v>
      </c>
      <c r="H518" s="26">
        <f>IF(AT518-INDEX($BE518:$BL518,1,$J$28)&lt;0.5,0,AT518-INDEX($BE518:$BL518,1,$J$28))</f>
        <v>0</v>
      </c>
      <c r="I518" s="26">
        <f>IF(AU518-INDEX($BE518:$BL518,1,$J$29)&lt;0.5,0,AU518-INDEX($BE518:$BL518,1,$J$29))</f>
        <v>0</v>
      </c>
      <c r="J518" s="13">
        <f>SUM(B518:I518)</f>
        <v>0</v>
      </c>
      <c r="K518" s="26">
        <f>SUM(O518:V518)</f>
        <v>0</v>
      </c>
      <c r="L518" s="26">
        <f>SUM(W518:AD518)+SUM(BE518:BL518)</f>
        <v>0</v>
      </c>
      <c r="M518" s="26">
        <f>J517</f>
        <v>0</v>
      </c>
      <c r="N518" s="27">
        <f>IF(M518&gt;0,1,0)</f>
        <v>0</v>
      </c>
      <c r="O518" s="26">
        <f>B517*$B$12/1200</f>
        <v>0</v>
      </c>
      <c r="P518" s="26">
        <f>C517*$C$12/1200</f>
        <v>0</v>
      </c>
      <c r="Q518" s="26">
        <f>D517*$D$12/1200</f>
        <v>0</v>
      </c>
      <c r="R518" s="26">
        <f>E517*$E$12/1200</f>
        <v>0</v>
      </c>
      <c r="S518" s="26">
        <f>F517*$F$12/1200</f>
        <v>0</v>
      </c>
      <c r="T518" s="26">
        <f>G517*$G$12/1200</f>
        <v>0</v>
      </c>
      <c r="U518" s="26">
        <f>H517*$H$12/1200</f>
        <v>0</v>
      </c>
      <c r="V518" s="26">
        <f>I517*$I$12/1200</f>
        <v>0</v>
      </c>
      <c r="W518" s="26">
        <f>IF(B517&gt;0,MIN($B$13,B517+O518,AE518),0)</f>
        <v>0</v>
      </c>
      <c r="X518" s="26">
        <f>IF(C517&gt;0,MIN($C$13,C517+P518,AF518),0)</f>
        <v>0</v>
      </c>
      <c r="Y518" s="26">
        <f>IF(D517&gt;0,MIN($D$13,D517+Q518,AG518),0)</f>
        <v>0</v>
      </c>
      <c r="Z518" s="26">
        <f>IF(E517&gt;0,MIN($E$13,E517+R518,AH518),0)</f>
        <v>0</v>
      </c>
      <c r="AA518" s="26">
        <f>IF(F517&gt;0,MIN($F$13,F517+S518,AI518),0)</f>
        <v>0</v>
      </c>
      <c r="AB518" s="26">
        <f>IF(G517&gt;0,MIN($G$13,G517+T518,AJ518),0)</f>
        <v>0</v>
      </c>
      <c r="AC518" s="26">
        <f>IF(H517&gt;0,MIN($H$13,H517+U518,AK518),0)</f>
        <v>0</v>
      </c>
      <c r="AD518" s="26">
        <f>IF(I517&gt;0,MIN($I$13,I517+V518,AL518),0)</f>
        <v>0</v>
      </c>
      <c r="AE518" s="26">
        <f>$B$19</f>
        <v>795</v>
      </c>
      <c r="AF518" s="26">
        <f>AE518-W518</f>
        <v>795</v>
      </c>
      <c r="AG518" s="26">
        <f>AF518-X518</f>
        <v>795</v>
      </c>
      <c r="AH518" s="26">
        <f>AG518-Y518</f>
        <v>795</v>
      </c>
      <c r="AI518" s="26">
        <f>AH518-Z518</f>
        <v>795</v>
      </c>
      <c r="AJ518" s="26">
        <f>AI518-AA518</f>
        <v>795</v>
      </c>
      <c r="AK518" s="26">
        <f>AJ518-AB518</f>
        <v>795</v>
      </c>
      <c r="AL518" s="26">
        <f>AK518-AC518</f>
        <v>795</v>
      </c>
      <c r="AM518" s="26">
        <f>AL518-AD518</f>
        <v>795</v>
      </c>
      <c r="AN518" s="26">
        <f>B517+O518-W518</f>
        <v>0</v>
      </c>
      <c r="AO518" s="26">
        <f>C517+P518-X518</f>
        <v>0</v>
      </c>
      <c r="AP518" s="26">
        <f>D517+Q518-Y518</f>
        <v>0</v>
      </c>
      <c r="AQ518" s="26">
        <f>E517+R518-Z518</f>
        <v>0</v>
      </c>
      <c r="AR518" s="26">
        <f>F517+S518-AA518</f>
        <v>0</v>
      </c>
      <c r="AS518" s="26">
        <f>G517+T518-AB518</f>
        <v>0</v>
      </c>
      <c r="AT518" s="26">
        <f>H517+U518-AC518</f>
        <v>0</v>
      </c>
      <c r="AU518" s="26">
        <f>I517+V518-AD518</f>
        <v>0</v>
      </c>
      <c r="AV518" s="26">
        <f>AM518</f>
        <v>795</v>
      </c>
      <c r="AW518" s="26">
        <f>AV518-BE518</f>
        <v>795</v>
      </c>
      <c r="AX518" s="26">
        <f>AW518-BF518</f>
        <v>795</v>
      </c>
      <c r="AY518" s="26">
        <f>AX518-BG518</f>
        <v>795</v>
      </c>
      <c r="AZ518" s="26">
        <f>AY518-BH518</f>
        <v>795</v>
      </c>
      <c r="BA518" s="26">
        <f>AZ518-BI518</f>
        <v>795</v>
      </c>
      <c r="BB518" s="26">
        <f>BA518-BJ518</f>
        <v>795</v>
      </c>
      <c r="BC518" s="26">
        <f>BB518-BK518</f>
        <v>795</v>
      </c>
      <c r="BD518" s="26">
        <f>BC518-BL518</f>
        <v>795</v>
      </c>
      <c r="BE518" s="26">
        <f>IF(AV518&gt;0.005,MIN(AV518,INDEX($AN518:$AU518,1,B$32)),0)</f>
        <v>0</v>
      </c>
      <c r="BF518" s="26">
        <f>IF(AW518&gt;0.005,MIN(AW518,INDEX($AN518:$AU518,1,C$32)),0)</f>
        <v>0</v>
      </c>
      <c r="BG518" s="26">
        <f>IF(AX518&gt;0.005,MIN(AX518,INDEX($AN518:$AU518,1,D$32)),0)</f>
        <v>0</v>
      </c>
      <c r="BH518" s="26">
        <f>IF(AY518&gt;0.005,MIN(AY518,INDEX($AN518:$AU518,1,E$32)),0)</f>
        <v>0</v>
      </c>
      <c r="BI518" s="26">
        <f>IF(AZ518&gt;0.005,MIN(AZ518,INDEX($AN518:$AU518,1,F$32)),0)</f>
        <v>0</v>
      </c>
      <c r="BJ518" s="26">
        <f>IF(BA518&gt;0.005,MIN(BA518,INDEX($AN518:$AU518,1,G$32)),0)</f>
        <v>0</v>
      </c>
      <c r="BK518" s="26">
        <f>IF(BB518&gt;0.005,MIN(BB518,INDEX($AN518:$AU518,1,H$32)),0)</f>
        <v>0</v>
      </c>
      <c r="BL518" s="26">
        <f>IF(BC518&gt;0.005,MIN(BC518,INDEX($AN518:$AU518,1,I$32)),0)</f>
        <v>0</v>
      </c>
      <c r="BM518" s="27">
        <f>IF(M518-J518&gt;0.005,1,0)</f>
        <v>0</v>
      </c>
    </row>
    <row r="519">
      <c r="A519" s="14" t="n">
        <v>483</v>
      </c>
      <c r="B519" s="26">
        <f>IF(AN519-INDEX($BE519:$BL519,1,$J$22)&lt;0.5,0,AN519-INDEX($BE519:$BL519,1,$J$22))</f>
        <v>0</v>
      </c>
      <c r="C519" s="26">
        <f>IF(AO519-INDEX($BE519:$BL519,1,$J$23)&lt;0.5,0,AO519-INDEX($BE519:$BL519,1,$J$23))</f>
        <v>0</v>
      </c>
      <c r="D519" s="26">
        <f>IF(AP519-INDEX($BE519:$BL519,1,$J$24)&lt;0.5,0,AP519-INDEX($BE519:$BL519,1,$J$24))</f>
        <v>0</v>
      </c>
      <c r="E519" s="26">
        <f>IF(AQ519-INDEX($BE519:$BL519,1,$J$25)&lt;0.5,0,AQ519-INDEX($BE519:$BL519,1,$J$25))</f>
        <v>0</v>
      </c>
      <c r="F519" s="26">
        <f>IF(AR519-INDEX($BE519:$BL519,1,$J$26)&lt;0.5,0,AR519-INDEX($BE519:$BL519,1,$J$26))</f>
        <v>0</v>
      </c>
      <c r="G519" s="26">
        <f>IF(AS519-INDEX($BE519:$BL519,1,$J$27)&lt;0.5,0,AS519-INDEX($BE519:$BL519,1,$J$27))</f>
        <v>0</v>
      </c>
      <c r="H519" s="26">
        <f>IF(AT519-INDEX($BE519:$BL519,1,$J$28)&lt;0.5,0,AT519-INDEX($BE519:$BL519,1,$J$28))</f>
        <v>0</v>
      </c>
      <c r="I519" s="26">
        <f>IF(AU519-INDEX($BE519:$BL519,1,$J$29)&lt;0.5,0,AU519-INDEX($BE519:$BL519,1,$J$29))</f>
        <v>0</v>
      </c>
      <c r="J519" s="13">
        <f>SUM(B519:I519)</f>
        <v>0</v>
      </c>
      <c r="K519" s="26">
        <f>SUM(O519:V519)</f>
        <v>0</v>
      </c>
      <c r="L519" s="26">
        <f>SUM(W519:AD519)+SUM(BE519:BL519)</f>
        <v>0</v>
      </c>
      <c r="M519" s="26">
        <f>J518</f>
        <v>0</v>
      </c>
      <c r="N519" s="27">
        <f>IF(M519&gt;0,1,0)</f>
        <v>0</v>
      </c>
      <c r="O519" s="26">
        <f>B518*$B$12/1200</f>
        <v>0</v>
      </c>
      <c r="P519" s="26">
        <f>C518*$C$12/1200</f>
        <v>0</v>
      </c>
      <c r="Q519" s="26">
        <f>D518*$D$12/1200</f>
        <v>0</v>
      </c>
      <c r="R519" s="26">
        <f>E518*$E$12/1200</f>
        <v>0</v>
      </c>
      <c r="S519" s="26">
        <f>F518*$F$12/1200</f>
        <v>0</v>
      </c>
      <c r="T519" s="26">
        <f>G518*$G$12/1200</f>
        <v>0</v>
      </c>
      <c r="U519" s="26">
        <f>H518*$H$12/1200</f>
        <v>0</v>
      </c>
      <c r="V519" s="26">
        <f>I518*$I$12/1200</f>
        <v>0</v>
      </c>
      <c r="W519" s="26">
        <f>IF(B518&gt;0,MIN($B$13,B518+O519,AE519),0)</f>
        <v>0</v>
      </c>
      <c r="X519" s="26">
        <f>IF(C518&gt;0,MIN($C$13,C518+P519,AF519),0)</f>
        <v>0</v>
      </c>
      <c r="Y519" s="26">
        <f>IF(D518&gt;0,MIN($D$13,D518+Q519,AG519),0)</f>
        <v>0</v>
      </c>
      <c r="Z519" s="26">
        <f>IF(E518&gt;0,MIN($E$13,E518+R519,AH519),0)</f>
        <v>0</v>
      </c>
      <c r="AA519" s="26">
        <f>IF(F518&gt;0,MIN($F$13,F518+S519,AI519),0)</f>
        <v>0</v>
      </c>
      <c r="AB519" s="26">
        <f>IF(G518&gt;0,MIN($G$13,G518+T519,AJ519),0)</f>
        <v>0</v>
      </c>
      <c r="AC519" s="26">
        <f>IF(H518&gt;0,MIN($H$13,H518+U519,AK519),0)</f>
        <v>0</v>
      </c>
      <c r="AD519" s="26">
        <f>IF(I518&gt;0,MIN($I$13,I518+V519,AL519),0)</f>
        <v>0</v>
      </c>
      <c r="AE519" s="26">
        <f>$B$19</f>
        <v>795</v>
      </c>
      <c r="AF519" s="26">
        <f>AE519-W519</f>
        <v>795</v>
      </c>
      <c r="AG519" s="26">
        <f>AF519-X519</f>
        <v>795</v>
      </c>
      <c r="AH519" s="26">
        <f>AG519-Y519</f>
        <v>795</v>
      </c>
      <c r="AI519" s="26">
        <f>AH519-Z519</f>
        <v>795</v>
      </c>
      <c r="AJ519" s="26">
        <f>AI519-AA519</f>
        <v>795</v>
      </c>
      <c r="AK519" s="26">
        <f>AJ519-AB519</f>
        <v>795</v>
      </c>
      <c r="AL519" s="26">
        <f>AK519-AC519</f>
        <v>795</v>
      </c>
      <c r="AM519" s="26">
        <f>AL519-AD519</f>
        <v>795</v>
      </c>
      <c r="AN519" s="26">
        <f>B518+O519-W519</f>
        <v>0</v>
      </c>
      <c r="AO519" s="26">
        <f>C518+P519-X519</f>
        <v>0</v>
      </c>
      <c r="AP519" s="26">
        <f>D518+Q519-Y519</f>
        <v>0</v>
      </c>
      <c r="AQ519" s="26">
        <f>E518+R519-Z519</f>
        <v>0</v>
      </c>
      <c r="AR519" s="26">
        <f>F518+S519-AA519</f>
        <v>0</v>
      </c>
      <c r="AS519" s="26">
        <f>G518+T519-AB519</f>
        <v>0</v>
      </c>
      <c r="AT519" s="26">
        <f>H518+U519-AC519</f>
        <v>0</v>
      </c>
      <c r="AU519" s="26">
        <f>I518+V519-AD519</f>
        <v>0</v>
      </c>
      <c r="AV519" s="26">
        <f>AM519</f>
        <v>795</v>
      </c>
      <c r="AW519" s="26">
        <f>AV519-BE519</f>
        <v>795</v>
      </c>
      <c r="AX519" s="26">
        <f>AW519-BF519</f>
        <v>795</v>
      </c>
      <c r="AY519" s="26">
        <f>AX519-BG519</f>
        <v>795</v>
      </c>
      <c r="AZ519" s="26">
        <f>AY519-BH519</f>
        <v>795</v>
      </c>
      <c r="BA519" s="26">
        <f>AZ519-BI519</f>
        <v>795</v>
      </c>
      <c r="BB519" s="26">
        <f>BA519-BJ519</f>
        <v>795</v>
      </c>
      <c r="BC519" s="26">
        <f>BB519-BK519</f>
        <v>795</v>
      </c>
      <c r="BD519" s="26">
        <f>BC519-BL519</f>
        <v>795</v>
      </c>
      <c r="BE519" s="26">
        <f>IF(AV519&gt;0.005,MIN(AV519,INDEX($AN519:$AU519,1,B$32)),0)</f>
        <v>0</v>
      </c>
      <c r="BF519" s="26">
        <f>IF(AW519&gt;0.005,MIN(AW519,INDEX($AN519:$AU519,1,C$32)),0)</f>
        <v>0</v>
      </c>
      <c r="BG519" s="26">
        <f>IF(AX519&gt;0.005,MIN(AX519,INDEX($AN519:$AU519,1,D$32)),0)</f>
        <v>0</v>
      </c>
      <c r="BH519" s="26">
        <f>IF(AY519&gt;0.005,MIN(AY519,INDEX($AN519:$AU519,1,E$32)),0)</f>
        <v>0</v>
      </c>
      <c r="BI519" s="26">
        <f>IF(AZ519&gt;0.005,MIN(AZ519,INDEX($AN519:$AU519,1,F$32)),0)</f>
        <v>0</v>
      </c>
      <c r="BJ519" s="26">
        <f>IF(BA519&gt;0.005,MIN(BA519,INDEX($AN519:$AU519,1,G$32)),0)</f>
        <v>0</v>
      </c>
      <c r="BK519" s="26">
        <f>IF(BB519&gt;0.005,MIN(BB519,INDEX($AN519:$AU519,1,H$32)),0)</f>
        <v>0</v>
      </c>
      <c r="BL519" s="26">
        <f>IF(BC519&gt;0.005,MIN(BC519,INDEX($AN519:$AU519,1,I$32)),0)</f>
        <v>0</v>
      </c>
      <c r="BM519" s="27">
        <f>IF(M519-J519&gt;0.005,1,0)</f>
        <v>0</v>
      </c>
    </row>
    <row r="520">
      <c r="A520" s="14" t="n">
        <v>484</v>
      </c>
      <c r="B520" s="26">
        <f>IF(AN520-INDEX($BE520:$BL520,1,$J$22)&lt;0.5,0,AN520-INDEX($BE520:$BL520,1,$J$22))</f>
        <v>0</v>
      </c>
      <c r="C520" s="26">
        <f>IF(AO520-INDEX($BE520:$BL520,1,$J$23)&lt;0.5,0,AO520-INDEX($BE520:$BL520,1,$J$23))</f>
        <v>0</v>
      </c>
      <c r="D520" s="26">
        <f>IF(AP520-INDEX($BE520:$BL520,1,$J$24)&lt;0.5,0,AP520-INDEX($BE520:$BL520,1,$J$24))</f>
        <v>0</v>
      </c>
      <c r="E520" s="26">
        <f>IF(AQ520-INDEX($BE520:$BL520,1,$J$25)&lt;0.5,0,AQ520-INDEX($BE520:$BL520,1,$J$25))</f>
        <v>0</v>
      </c>
      <c r="F520" s="26">
        <f>IF(AR520-INDEX($BE520:$BL520,1,$J$26)&lt;0.5,0,AR520-INDEX($BE520:$BL520,1,$J$26))</f>
        <v>0</v>
      </c>
      <c r="G520" s="26">
        <f>IF(AS520-INDEX($BE520:$BL520,1,$J$27)&lt;0.5,0,AS520-INDEX($BE520:$BL520,1,$J$27))</f>
        <v>0</v>
      </c>
      <c r="H520" s="26">
        <f>IF(AT520-INDEX($BE520:$BL520,1,$J$28)&lt;0.5,0,AT520-INDEX($BE520:$BL520,1,$J$28))</f>
        <v>0</v>
      </c>
      <c r="I520" s="26">
        <f>IF(AU520-INDEX($BE520:$BL520,1,$J$29)&lt;0.5,0,AU520-INDEX($BE520:$BL520,1,$J$29))</f>
        <v>0</v>
      </c>
      <c r="J520" s="13">
        <f>SUM(B520:I520)</f>
        <v>0</v>
      </c>
      <c r="K520" s="26">
        <f>SUM(O520:V520)</f>
        <v>0</v>
      </c>
      <c r="L520" s="26">
        <f>SUM(W520:AD520)+SUM(BE520:BL520)</f>
        <v>0</v>
      </c>
      <c r="M520" s="26">
        <f>J519</f>
        <v>0</v>
      </c>
      <c r="N520" s="27">
        <f>IF(M520&gt;0,1,0)</f>
        <v>0</v>
      </c>
      <c r="O520" s="26">
        <f>B519*$B$12/1200</f>
        <v>0</v>
      </c>
      <c r="P520" s="26">
        <f>C519*$C$12/1200</f>
        <v>0</v>
      </c>
      <c r="Q520" s="26">
        <f>D519*$D$12/1200</f>
        <v>0</v>
      </c>
      <c r="R520" s="26">
        <f>E519*$E$12/1200</f>
        <v>0</v>
      </c>
      <c r="S520" s="26">
        <f>F519*$F$12/1200</f>
        <v>0</v>
      </c>
      <c r="T520" s="26">
        <f>G519*$G$12/1200</f>
        <v>0</v>
      </c>
      <c r="U520" s="26">
        <f>H519*$H$12/1200</f>
        <v>0</v>
      </c>
      <c r="V520" s="26">
        <f>I519*$I$12/1200</f>
        <v>0</v>
      </c>
      <c r="W520" s="26">
        <f>IF(B519&gt;0,MIN($B$13,B519+O520,AE520),0)</f>
        <v>0</v>
      </c>
      <c r="X520" s="26">
        <f>IF(C519&gt;0,MIN($C$13,C519+P520,AF520),0)</f>
        <v>0</v>
      </c>
      <c r="Y520" s="26">
        <f>IF(D519&gt;0,MIN($D$13,D519+Q520,AG520),0)</f>
        <v>0</v>
      </c>
      <c r="Z520" s="26">
        <f>IF(E519&gt;0,MIN($E$13,E519+R520,AH520),0)</f>
        <v>0</v>
      </c>
      <c r="AA520" s="26">
        <f>IF(F519&gt;0,MIN($F$13,F519+S520,AI520),0)</f>
        <v>0</v>
      </c>
      <c r="AB520" s="26">
        <f>IF(G519&gt;0,MIN($G$13,G519+T520,AJ520),0)</f>
        <v>0</v>
      </c>
      <c r="AC520" s="26">
        <f>IF(H519&gt;0,MIN($H$13,H519+U520,AK520),0)</f>
        <v>0</v>
      </c>
      <c r="AD520" s="26">
        <f>IF(I519&gt;0,MIN($I$13,I519+V520,AL520),0)</f>
        <v>0</v>
      </c>
      <c r="AE520" s="26">
        <f>$B$19</f>
        <v>795</v>
      </c>
      <c r="AF520" s="26">
        <f>AE520-W520</f>
        <v>795</v>
      </c>
      <c r="AG520" s="26">
        <f>AF520-X520</f>
        <v>795</v>
      </c>
      <c r="AH520" s="26">
        <f>AG520-Y520</f>
        <v>795</v>
      </c>
      <c r="AI520" s="26">
        <f>AH520-Z520</f>
        <v>795</v>
      </c>
      <c r="AJ520" s="26">
        <f>AI520-AA520</f>
        <v>795</v>
      </c>
      <c r="AK520" s="26">
        <f>AJ520-AB520</f>
        <v>795</v>
      </c>
      <c r="AL520" s="26">
        <f>AK520-AC520</f>
        <v>795</v>
      </c>
      <c r="AM520" s="26">
        <f>AL520-AD520</f>
        <v>795</v>
      </c>
      <c r="AN520" s="26">
        <f>B519+O520-W520</f>
        <v>0</v>
      </c>
      <c r="AO520" s="26">
        <f>C519+P520-X520</f>
        <v>0</v>
      </c>
      <c r="AP520" s="26">
        <f>D519+Q520-Y520</f>
        <v>0</v>
      </c>
      <c r="AQ520" s="26">
        <f>E519+R520-Z520</f>
        <v>0</v>
      </c>
      <c r="AR520" s="26">
        <f>F519+S520-AA520</f>
        <v>0</v>
      </c>
      <c r="AS520" s="26">
        <f>G519+T520-AB520</f>
        <v>0</v>
      </c>
      <c r="AT520" s="26">
        <f>H519+U520-AC520</f>
        <v>0</v>
      </c>
      <c r="AU520" s="26">
        <f>I519+V520-AD520</f>
        <v>0</v>
      </c>
      <c r="AV520" s="26">
        <f>AM520</f>
        <v>795</v>
      </c>
      <c r="AW520" s="26">
        <f>AV520-BE520</f>
        <v>795</v>
      </c>
      <c r="AX520" s="26">
        <f>AW520-BF520</f>
        <v>795</v>
      </c>
      <c r="AY520" s="26">
        <f>AX520-BG520</f>
        <v>795</v>
      </c>
      <c r="AZ520" s="26">
        <f>AY520-BH520</f>
        <v>795</v>
      </c>
      <c r="BA520" s="26">
        <f>AZ520-BI520</f>
        <v>795</v>
      </c>
      <c r="BB520" s="26">
        <f>BA520-BJ520</f>
        <v>795</v>
      </c>
      <c r="BC520" s="26">
        <f>BB520-BK520</f>
        <v>795</v>
      </c>
      <c r="BD520" s="26">
        <f>BC520-BL520</f>
        <v>795</v>
      </c>
      <c r="BE520" s="26">
        <f>IF(AV520&gt;0.005,MIN(AV520,INDEX($AN520:$AU520,1,B$32)),0)</f>
        <v>0</v>
      </c>
      <c r="BF520" s="26">
        <f>IF(AW520&gt;0.005,MIN(AW520,INDEX($AN520:$AU520,1,C$32)),0)</f>
        <v>0</v>
      </c>
      <c r="BG520" s="26">
        <f>IF(AX520&gt;0.005,MIN(AX520,INDEX($AN520:$AU520,1,D$32)),0)</f>
        <v>0</v>
      </c>
      <c r="BH520" s="26">
        <f>IF(AY520&gt;0.005,MIN(AY520,INDEX($AN520:$AU520,1,E$32)),0)</f>
        <v>0</v>
      </c>
      <c r="BI520" s="26">
        <f>IF(AZ520&gt;0.005,MIN(AZ520,INDEX($AN520:$AU520,1,F$32)),0)</f>
        <v>0</v>
      </c>
      <c r="BJ520" s="26">
        <f>IF(BA520&gt;0.005,MIN(BA520,INDEX($AN520:$AU520,1,G$32)),0)</f>
        <v>0</v>
      </c>
      <c r="BK520" s="26">
        <f>IF(BB520&gt;0.005,MIN(BB520,INDEX($AN520:$AU520,1,H$32)),0)</f>
        <v>0</v>
      </c>
      <c r="BL520" s="26">
        <f>IF(BC520&gt;0.005,MIN(BC520,INDEX($AN520:$AU520,1,I$32)),0)</f>
        <v>0</v>
      </c>
      <c r="BM520" s="27">
        <f>IF(M520-J520&gt;0.005,1,0)</f>
        <v>0</v>
      </c>
    </row>
    <row r="521">
      <c r="A521" s="14" t="n">
        <v>485</v>
      </c>
      <c r="B521" s="26">
        <f>IF(AN521-INDEX($BE521:$BL521,1,$J$22)&lt;0.5,0,AN521-INDEX($BE521:$BL521,1,$J$22))</f>
        <v>0</v>
      </c>
      <c r="C521" s="26">
        <f>IF(AO521-INDEX($BE521:$BL521,1,$J$23)&lt;0.5,0,AO521-INDEX($BE521:$BL521,1,$J$23))</f>
        <v>0</v>
      </c>
      <c r="D521" s="26">
        <f>IF(AP521-INDEX($BE521:$BL521,1,$J$24)&lt;0.5,0,AP521-INDEX($BE521:$BL521,1,$J$24))</f>
        <v>0</v>
      </c>
      <c r="E521" s="26">
        <f>IF(AQ521-INDEX($BE521:$BL521,1,$J$25)&lt;0.5,0,AQ521-INDEX($BE521:$BL521,1,$J$25))</f>
        <v>0</v>
      </c>
      <c r="F521" s="26">
        <f>IF(AR521-INDEX($BE521:$BL521,1,$J$26)&lt;0.5,0,AR521-INDEX($BE521:$BL521,1,$J$26))</f>
        <v>0</v>
      </c>
      <c r="G521" s="26">
        <f>IF(AS521-INDEX($BE521:$BL521,1,$J$27)&lt;0.5,0,AS521-INDEX($BE521:$BL521,1,$J$27))</f>
        <v>0</v>
      </c>
      <c r="H521" s="26">
        <f>IF(AT521-INDEX($BE521:$BL521,1,$J$28)&lt;0.5,0,AT521-INDEX($BE521:$BL521,1,$J$28))</f>
        <v>0</v>
      </c>
      <c r="I521" s="26">
        <f>IF(AU521-INDEX($BE521:$BL521,1,$J$29)&lt;0.5,0,AU521-INDEX($BE521:$BL521,1,$J$29))</f>
        <v>0</v>
      </c>
      <c r="J521" s="13">
        <f>SUM(B521:I521)</f>
        <v>0</v>
      </c>
      <c r="K521" s="26">
        <f>SUM(O521:V521)</f>
        <v>0</v>
      </c>
      <c r="L521" s="26">
        <f>SUM(W521:AD521)+SUM(BE521:BL521)</f>
        <v>0</v>
      </c>
      <c r="M521" s="26">
        <f>J520</f>
        <v>0</v>
      </c>
      <c r="N521" s="27">
        <f>IF(M521&gt;0,1,0)</f>
        <v>0</v>
      </c>
      <c r="O521" s="26">
        <f>B520*$B$12/1200</f>
        <v>0</v>
      </c>
      <c r="P521" s="26">
        <f>C520*$C$12/1200</f>
        <v>0</v>
      </c>
      <c r="Q521" s="26">
        <f>D520*$D$12/1200</f>
        <v>0</v>
      </c>
      <c r="R521" s="26">
        <f>E520*$E$12/1200</f>
        <v>0</v>
      </c>
      <c r="S521" s="26">
        <f>F520*$F$12/1200</f>
        <v>0</v>
      </c>
      <c r="T521" s="26">
        <f>G520*$G$12/1200</f>
        <v>0</v>
      </c>
      <c r="U521" s="26">
        <f>H520*$H$12/1200</f>
        <v>0</v>
      </c>
      <c r="V521" s="26">
        <f>I520*$I$12/1200</f>
        <v>0</v>
      </c>
      <c r="W521" s="26">
        <f>IF(B520&gt;0,MIN($B$13,B520+O521,AE521),0)</f>
        <v>0</v>
      </c>
      <c r="X521" s="26">
        <f>IF(C520&gt;0,MIN($C$13,C520+P521,AF521),0)</f>
        <v>0</v>
      </c>
      <c r="Y521" s="26">
        <f>IF(D520&gt;0,MIN($D$13,D520+Q521,AG521),0)</f>
        <v>0</v>
      </c>
      <c r="Z521" s="26">
        <f>IF(E520&gt;0,MIN($E$13,E520+R521,AH521),0)</f>
        <v>0</v>
      </c>
      <c r="AA521" s="26">
        <f>IF(F520&gt;0,MIN($F$13,F520+S521,AI521),0)</f>
        <v>0</v>
      </c>
      <c r="AB521" s="26">
        <f>IF(G520&gt;0,MIN($G$13,G520+T521,AJ521),0)</f>
        <v>0</v>
      </c>
      <c r="AC521" s="26">
        <f>IF(H520&gt;0,MIN($H$13,H520+U521,AK521),0)</f>
        <v>0</v>
      </c>
      <c r="AD521" s="26">
        <f>IF(I520&gt;0,MIN($I$13,I520+V521,AL521),0)</f>
        <v>0</v>
      </c>
      <c r="AE521" s="26">
        <f>$B$19</f>
        <v>795</v>
      </c>
      <c r="AF521" s="26">
        <f>AE521-W521</f>
        <v>795</v>
      </c>
      <c r="AG521" s="26">
        <f>AF521-X521</f>
        <v>795</v>
      </c>
      <c r="AH521" s="26">
        <f>AG521-Y521</f>
        <v>795</v>
      </c>
      <c r="AI521" s="26">
        <f>AH521-Z521</f>
        <v>795</v>
      </c>
      <c r="AJ521" s="26">
        <f>AI521-AA521</f>
        <v>795</v>
      </c>
      <c r="AK521" s="26">
        <f>AJ521-AB521</f>
        <v>795</v>
      </c>
      <c r="AL521" s="26">
        <f>AK521-AC521</f>
        <v>795</v>
      </c>
      <c r="AM521" s="26">
        <f>AL521-AD521</f>
        <v>795</v>
      </c>
      <c r="AN521" s="26">
        <f>B520+O521-W521</f>
        <v>0</v>
      </c>
      <c r="AO521" s="26">
        <f>C520+P521-X521</f>
        <v>0</v>
      </c>
      <c r="AP521" s="26">
        <f>D520+Q521-Y521</f>
        <v>0</v>
      </c>
      <c r="AQ521" s="26">
        <f>E520+R521-Z521</f>
        <v>0</v>
      </c>
      <c r="AR521" s="26">
        <f>F520+S521-AA521</f>
        <v>0</v>
      </c>
      <c r="AS521" s="26">
        <f>G520+T521-AB521</f>
        <v>0</v>
      </c>
      <c r="AT521" s="26">
        <f>H520+U521-AC521</f>
        <v>0</v>
      </c>
      <c r="AU521" s="26">
        <f>I520+V521-AD521</f>
        <v>0</v>
      </c>
      <c r="AV521" s="26">
        <f>AM521</f>
        <v>795</v>
      </c>
      <c r="AW521" s="26">
        <f>AV521-BE521</f>
        <v>795</v>
      </c>
      <c r="AX521" s="26">
        <f>AW521-BF521</f>
        <v>795</v>
      </c>
      <c r="AY521" s="26">
        <f>AX521-BG521</f>
        <v>795</v>
      </c>
      <c r="AZ521" s="26">
        <f>AY521-BH521</f>
        <v>795</v>
      </c>
      <c r="BA521" s="26">
        <f>AZ521-BI521</f>
        <v>795</v>
      </c>
      <c r="BB521" s="26">
        <f>BA521-BJ521</f>
        <v>795</v>
      </c>
      <c r="BC521" s="26">
        <f>BB521-BK521</f>
        <v>795</v>
      </c>
      <c r="BD521" s="26">
        <f>BC521-BL521</f>
        <v>795</v>
      </c>
      <c r="BE521" s="26">
        <f>IF(AV521&gt;0.005,MIN(AV521,INDEX($AN521:$AU521,1,B$32)),0)</f>
        <v>0</v>
      </c>
      <c r="BF521" s="26">
        <f>IF(AW521&gt;0.005,MIN(AW521,INDEX($AN521:$AU521,1,C$32)),0)</f>
        <v>0</v>
      </c>
      <c r="BG521" s="26">
        <f>IF(AX521&gt;0.005,MIN(AX521,INDEX($AN521:$AU521,1,D$32)),0)</f>
        <v>0</v>
      </c>
      <c r="BH521" s="26">
        <f>IF(AY521&gt;0.005,MIN(AY521,INDEX($AN521:$AU521,1,E$32)),0)</f>
        <v>0</v>
      </c>
      <c r="BI521" s="26">
        <f>IF(AZ521&gt;0.005,MIN(AZ521,INDEX($AN521:$AU521,1,F$32)),0)</f>
        <v>0</v>
      </c>
      <c r="BJ521" s="26">
        <f>IF(BA521&gt;0.005,MIN(BA521,INDEX($AN521:$AU521,1,G$32)),0)</f>
        <v>0</v>
      </c>
      <c r="BK521" s="26">
        <f>IF(BB521&gt;0.005,MIN(BB521,INDEX($AN521:$AU521,1,H$32)),0)</f>
        <v>0</v>
      </c>
      <c r="BL521" s="26">
        <f>IF(BC521&gt;0.005,MIN(BC521,INDEX($AN521:$AU521,1,I$32)),0)</f>
        <v>0</v>
      </c>
      <c r="BM521" s="27">
        <f>IF(M521-J521&gt;0.005,1,0)</f>
        <v>0</v>
      </c>
    </row>
    <row r="522">
      <c r="A522" s="14" t="n">
        <v>486</v>
      </c>
      <c r="B522" s="26">
        <f>IF(AN522-INDEX($BE522:$BL522,1,$J$22)&lt;0.5,0,AN522-INDEX($BE522:$BL522,1,$J$22))</f>
        <v>0</v>
      </c>
      <c r="C522" s="26">
        <f>IF(AO522-INDEX($BE522:$BL522,1,$J$23)&lt;0.5,0,AO522-INDEX($BE522:$BL522,1,$J$23))</f>
        <v>0</v>
      </c>
      <c r="D522" s="26">
        <f>IF(AP522-INDEX($BE522:$BL522,1,$J$24)&lt;0.5,0,AP522-INDEX($BE522:$BL522,1,$J$24))</f>
        <v>0</v>
      </c>
      <c r="E522" s="26">
        <f>IF(AQ522-INDEX($BE522:$BL522,1,$J$25)&lt;0.5,0,AQ522-INDEX($BE522:$BL522,1,$J$25))</f>
        <v>0</v>
      </c>
      <c r="F522" s="26">
        <f>IF(AR522-INDEX($BE522:$BL522,1,$J$26)&lt;0.5,0,AR522-INDEX($BE522:$BL522,1,$J$26))</f>
        <v>0</v>
      </c>
      <c r="G522" s="26">
        <f>IF(AS522-INDEX($BE522:$BL522,1,$J$27)&lt;0.5,0,AS522-INDEX($BE522:$BL522,1,$J$27))</f>
        <v>0</v>
      </c>
      <c r="H522" s="26">
        <f>IF(AT522-INDEX($BE522:$BL522,1,$J$28)&lt;0.5,0,AT522-INDEX($BE522:$BL522,1,$J$28))</f>
        <v>0</v>
      </c>
      <c r="I522" s="26">
        <f>IF(AU522-INDEX($BE522:$BL522,1,$J$29)&lt;0.5,0,AU522-INDEX($BE522:$BL522,1,$J$29))</f>
        <v>0</v>
      </c>
      <c r="J522" s="13">
        <f>SUM(B522:I522)</f>
        <v>0</v>
      </c>
      <c r="K522" s="26">
        <f>SUM(O522:V522)</f>
        <v>0</v>
      </c>
      <c r="L522" s="26">
        <f>SUM(W522:AD522)+SUM(BE522:BL522)</f>
        <v>0</v>
      </c>
      <c r="M522" s="26">
        <f>J521</f>
        <v>0</v>
      </c>
      <c r="N522" s="27">
        <f>IF(M522&gt;0,1,0)</f>
        <v>0</v>
      </c>
      <c r="O522" s="26">
        <f>B521*$B$12/1200</f>
        <v>0</v>
      </c>
      <c r="P522" s="26">
        <f>C521*$C$12/1200</f>
        <v>0</v>
      </c>
      <c r="Q522" s="26">
        <f>D521*$D$12/1200</f>
        <v>0</v>
      </c>
      <c r="R522" s="26">
        <f>E521*$E$12/1200</f>
        <v>0</v>
      </c>
      <c r="S522" s="26">
        <f>F521*$F$12/1200</f>
        <v>0</v>
      </c>
      <c r="T522" s="26">
        <f>G521*$G$12/1200</f>
        <v>0</v>
      </c>
      <c r="U522" s="26">
        <f>H521*$H$12/1200</f>
        <v>0</v>
      </c>
      <c r="V522" s="26">
        <f>I521*$I$12/1200</f>
        <v>0</v>
      </c>
      <c r="W522" s="26">
        <f>IF(B521&gt;0,MIN($B$13,B521+O522,AE522),0)</f>
        <v>0</v>
      </c>
      <c r="X522" s="26">
        <f>IF(C521&gt;0,MIN($C$13,C521+P522,AF522),0)</f>
        <v>0</v>
      </c>
      <c r="Y522" s="26">
        <f>IF(D521&gt;0,MIN($D$13,D521+Q522,AG522),0)</f>
        <v>0</v>
      </c>
      <c r="Z522" s="26">
        <f>IF(E521&gt;0,MIN($E$13,E521+R522,AH522),0)</f>
        <v>0</v>
      </c>
      <c r="AA522" s="26">
        <f>IF(F521&gt;0,MIN($F$13,F521+S522,AI522),0)</f>
        <v>0</v>
      </c>
      <c r="AB522" s="26">
        <f>IF(G521&gt;0,MIN($G$13,G521+T522,AJ522),0)</f>
        <v>0</v>
      </c>
      <c r="AC522" s="26">
        <f>IF(H521&gt;0,MIN($H$13,H521+U522,AK522),0)</f>
        <v>0</v>
      </c>
      <c r="AD522" s="26">
        <f>IF(I521&gt;0,MIN($I$13,I521+V522,AL522),0)</f>
        <v>0</v>
      </c>
      <c r="AE522" s="26">
        <f>$B$19</f>
        <v>795</v>
      </c>
      <c r="AF522" s="26">
        <f>AE522-W522</f>
        <v>795</v>
      </c>
      <c r="AG522" s="26">
        <f>AF522-X522</f>
        <v>795</v>
      </c>
      <c r="AH522" s="26">
        <f>AG522-Y522</f>
        <v>795</v>
      </c>
      <c r="AI522" s="26">
        <f>AH522-Z522</f>
        <v>795</v>
      </c>
      <c r="AJ522" s="26">
        <f>AI522-AA522</f>
        <v>795</v>
      </c>
      <c r="AK522" s="26">
        <f>AJ522-AB522</f>
        <v>795</v>
      </c>
      <c r="AL522" s="26">
        <f>AK522-AC522</f>
        <v>795</v>
      </c>
      <c r="AM522" s="26">
        <f>AL522-AD522</f>
        <v>795</v>
      </c>
      <c r="AN522" s="26">
        <f>B521+O522-W522</f>
        <v>0</v>
      </c>
      <c r="AO522" s="26">
        <f>C521+P522-X522</f>
        <v>0</v>
      </c>
      <c r="AP522" s="26">
        <f>D521+Q522-Y522</f>
        <v>0</v>
      </c>
      <c r="AQ522" s="26">
        <f>E521+R522-Z522</f>
        <v>0</v>
      </c>
      <c r="AR522" s="26">
        <f>F521+S522-AA522</f>
        <v>0</v>
      </c>
      <c r="AS522" s="26">
        <f>G521+T522-AB522</f>
        <v>0</v>
      </c>
      <c r="AT522" s="26">
        <f>H521+U522-AC522</f>
        <v>0</v>
      </c>
      <c r="AU522" s="26">
        <f>I521+V522-AD522</f>
        <v>0</v>
      </c>
      <c r="AV522" s="26">
        <f>AM522</f>
        <v>795</v>
      </c>
      <c r="AW522" s="26">
        <f>AV522-BE522</f>
        <v>795</v>
      </c>
      <c r="AX522" s="26">
        <f>AW522-BF522</f>
        <v>795</v>
      </c>
      <c r="AY522" s="26">
        <f>AX522-BG522</f>
        <v>795</v>
      </c>
      <c r="AZ522" s="26">
        <f>AY522-BH522</f>
        <v>795</v>
      </c>
      <c r="BA522" s="26">
        <f>AZ522-BI522</f>
        <v>795</v>
      </c>
      <c r="BB522" s="26">
        <f>BA522-BJ522</f>
        <v>795</v>
      </c>
      <c r="BC522" s="26">
        <f>BB522-BK522</f>
        <v>795</v>
      </c>
      <c r="BD522" s="26">
        <f>BC522-BL522</f>
        <v>795</v>
      </c>
      <c r="BE522" s="26">
        <f>IF(AV522&gt;0.005,MIN(AV522,INDEX($AN522:$AU522,1,B$32)),0)</f>
        <v>0</v>
      </c>
      <c r="BF522" s="26">
        <f>IF(AW522&gt;0.005,MIN(AW522,INDEX($AN522:$AU522,1,C$32)),0)</f>
        <v>0</v>
      </c>
      <c r="BG522" s="26">
        <f>IF(AX522&gt;0.005,MIN(AX522,INDEX($AN522:$AU522,1,D$32)),0)</f>
        <v>0</v>
      </c>
      <c r="BH522" s="26">
        <f>IF(AY522&gt;0.005,MIN(AY522,INDEX($AN522:$AU522,1,E$32)),0)</f>
        <v>0</v>
      </c>
      <c r="BI522" s="26">
        <f>IF(AZ522&gt;0.005,MIN(AZ522,INDEX($AN522:$AU522,1,F$32)),0)</f>
        <v>0</v>
      </c>
      <c r="BJ522" s="26">
        <f>IF(BA522&gt;0.005,MIN(BA522,INDEX($AN522:$AU522,1,G$32)),0)</f>
        <v>0</v>
      </c>
      <c r="BK522" s="26">
        <f>IF(BB522&gt;0.005,MIN(BB522,INDEX($AN522:$AU522,1,H$32)),0)</f>
        <v>0</v>
      </c>
      <c r="BL522" s="26">
        <f>IF(BC522&gt;0.005,MIN(BC522,INDEX($AN522:$AU522,1,I$32)),0)</f>
        <v>0</v>
      </c>
      <c r="BM522" s="27">
        <f>IF(M522-J522&gt;0.005,1,0)</f>
        <v>0</v>
      </c>
    </row>
    <row r="523">
      <c r="A523" s="14" t="n">
        <v>487</v>
      </c>
      <c r="B523" s="26">
        <f>IF(AN523-INDEX($BE523:$BL523,1,$J$22)&lt;0.5,0,AN523-INDEX($BE523:$BL523,1,$J$22))</f>
        <v>0</v>
      </c>
      <c r="C523" s="26">
        <f>IF(AO523-INDEX($BE523:$BL523,1,$J$23)&lt;0.5,0,AO523-INDEX($BE523:$BL523,1,$J$23))</f>
        <v>0</v>
      </c>
      <c r="D523" s="26">
        <f>IF(AP523-INDEX($BE523:$BL523,1,$J$24)&lt;0.5,0,AP523-INDEX($BE523:$BL523,1,$J$24))</f>
        <v>0</v>
      </c>
      <c r="E523" s="26">
        <f>IF(AQ523-INDEX($BE523:$BL523,1,$J$25)&lt;0.5,0,AQ523-INDEX($BE523:$BL523,1,$J$25))</f>
        <v>0</v>
      </c>
      <c r="F523" s="26">
        <f>IF(AR523-INDEX($BE523:$BL523,1,$J$26)&lt;0.5,0,AR523-INDEX($BE523:$BL523,1,$J$26))</f>
        <v>0</v>
      </c>
      <c r="G523" s="26">
        <f>IF(AS523-INDEX($BE523:$BL523,1,$J$27)&lt;0.5,0,AS523-INDEX($BE523:$BL523,1,$J$27))</f>
        <v>0</v>
      </c>
      <c r="H523" s="26">
        <f>IF(AT523-INDEX($BE523:$BL523,1,$J$28)&lt;0.5,0,AT523-INDEX($BE523:$BL523,1,$J$28))</f>
        <v>0</v>
      </c>
      <c r="I523" s="26">
        <f>IF(AU523-INDEX($BE523:$BL523,1,$J$29)&lt;0.5,0,AU523-INDEX($BE523:$BL523,1,$J$29))</f>
        <v>0</v>
      </c>
      <c r="J523" s="13">
        <f>SUM(B523:I523)</f>
        <v>0</v>
      </c>
      <c r="K523" s="26">
        <f>SUM(O523:V523)</f>
        <v>0</v>
      </c>
      <c r="L523" s="26">
        <f>SUM(W523:AD523)+SUM(BE523:BL523)</f>
        <v>0</v>
      </c>
      <c r="M523" s="26">
        <f>J522</f>
        <v>0</v>
      </c>
      <c r="N523" s="27">
        <f>IF(M523&gt;0,1,0)</f>
        <v>0</v>
      </c>
      <c r="O523" s="26">
        <f>B522*$B$12/1200</f>
        <v>0</v>
      </c>
      <c r="P523" s="26">
        <f>C522*$C$12/1200</f>
        <v>0</v>
      </c>
      <c r="Q523" s="26">
        <f>D522*$D$12/1200</f>
        <v>0</v>
      </c>
      <c r="R523" s="26">
        <f>E522*$E$12/1200</f>
        <v>0</v>
      </c>
      <c r="S523" s="26">
        <f>F522*$F$12/1200</f>
        <v>0</v>
      </c>
      <c r="T523" s="26">
        <f>G522*$G$12/1200</f>
        <v>0</v>
      </c>
      <c r="U523" s="26">
        <f>H522*$H$12/1200</f>
        <v>0</v>
      </c>
      <c r="V523" s="26">
        <f>I522*$I$12/1200</f>
        <v>0</v>
      </c>
      <c r="W523" s="26">
        <f>IF(B522&gt;0,MIN($B$13,B522+O523,AE523),0)</f>
        <v>0</v>
      </c>
      <c r="X523" s="26">
        <f>IF(C522&gt;0,MIN($C$13,C522+P523,AF523),0)</f>
        <v>0</v>
      </c>
      <c r="Y523" s="26">
        <f>IF(D522&gt;0,MIN($D$13,D522+Q523,AG523),0)</f>
        <v>0</v>
      </c>
      <c r="Z523" s="26">
        <f>IF(E522&gt;0,MIN($E$13,E522+R523,AH523),0)</f>
        <v>0</v>
      </c>
      <c r="AA523" s="26">
        <f>IF(F522&gt;0,MIN($F$13,F522+S523,AI523),0)</f>
        <v>0</v>
      </c>
      <c r="AB523" s="26">
        <f>IF(G522&gt;0,MIN($G$13,G522+T523,AJ523),0)</f>
        <v>0</v>
      </c>
      <c r="AC523" s="26">
        <f>IF(H522&gt;0,MIN($H$13,H522+U523,AK523),0)</f>
        <v>0</v>
      </c>
      <c r="AD523" s="26">
        <f>IF(I522&gt;0,MIN($I$13,I522+V523,AL523),0)</f>
        <v>0</v>
      </c>
      <c r="AE523" s="26">
        <f>$B$19</f>
        <v>795</v>
      </c>
      <c r="AF523" s="26">
        <f>AE523-W523</f>
        <v>795</v>
      </c>
      <c r="AG523" s="26">
        <f>AF523-X523</f>
        <v>795</v>
      </c>
      <c r="AH523" s="26">
        <f>AG523-Y523</f>
        <v>795</v>
      </c>
      <c r="AI523" s="26">
        <f>AH523-Z523</f>
        <v>795</v>
      </c>
      <c r="AJ523" s="26">
        <f>AI523-AA523</f>
        <v>795</v>
      </c>
      <c r="AK523" s="26">
        <f>AJ523-AB523</f>
        <v>795</v>
      </c>
      <c r="AL523" s="26">
        <f>AK523-AC523</f>
        <v>795</v>
      </c>
      <c r="AM523" s="26">
        <f>AL523-AD523</f>
        <v>795</v>
      </c>
      <c r="AN523" s="26">
        <f>B522+O523-W523</f>
        <v>0</v>
      </c>
      <c r="AO523" s="26">
        <f>C522+P523-X523</f>
        <v>0</v>
      </c>
      <c r="AP523" s="26">
        <f>D522+Q523-Y523</f>
        <v>0</v>
      </c>
      <c r="AQ523" s="26">
        <f>E522+R523-Z523</f>
        <v>0</v>
      </c>
      <c r="AR523" s="26">
        <f>F522+S523-AA523</f>
        <v>0</v>
      </c>
      <c r="AS523" s="26">
        <f>G522+T523-AB523</f>
        <v>0</v>
      </c>
      <c r="AT523" s="26">
        <f>H522+U523-AC523</f>
        <v>0</v>
      </c>
      <c r="AU523" s="26">
        <f>I522+V523-AD523</f>
        <v>0</v>
      </c>
      <c r="AV523" s="26">
        <f>AM523</f>
        <v>795</v>
      </c>
      <c r="AW523" s="26">
        <f>AV523-BE523</f>
        <v>795</v>
      </c>
      <c r="AX523" s="26">
        <f>AW523-BF523</f>
        <v>795</v>
      </c>
      <c r="AY523" s="26">
        <f>AX523-BG523</f>
        <v>795</v>
      </c>
      <c r="AZ523" s="26">
        <f>AY523-BH523</f>
        <v>795</v>
      </c>
      <c r="BA523" s="26">
        <f>AZ523-BI523</f>
        <v>795</v>
      </c>
      <c r="BB523" s="26">
        <f>BA523-BJ523</f>
        <v>795</v>
      </c>
      <c r="BC523" s="26">
        <f>BB523-BK523</f>
        <v>795</v>
      </c>
      <c r="BD523" s="26">
        <f>BC523-BL523</f>
        <v>795</v>
      </c>
      <c r="BE523" s="26">
        <f>IF(AV523&gt;0.005,MIN(AV523,INDEX($AN523:$AU523,1,B$32)),0)</f>
        <v>0</v>
      </c>
      <c r="BF523" s="26">
        <f>IF(AW523&gt;0.005,MIN(AW523,INDEX($AN523:$AU523,1,C$32)),0)</f>
        <v>0</v>
      </c>
      <c r="BG523" s="26">
        <f>IF(AX523&gt;0.005,MIN(AX523,INDEX($AN523:$AU523,1,D$32)),0)</f>
        <v>0</v>
      </c>
      <c r="BH523" s="26">
        <f>IF(AY523&gt;0.005,MIN(AY523,INDEX($AN523:$AU523,1,E$32)),0)</f>
        <v>0</v>
      </c>
      <c r="BI523" s="26">
        <f>IF(AZ523&gt;0.005,MIN(AZ523,INDEX($AN523:$AU523,1,F$32)),0)</f>
        <v>0</v>
      </c>
      <c r="BJ523" s="26">
        <f>IF(BA523&gt;0.005,MIN(BA523,INDEX($AN523:$AU523,1,G$32)),0)</f>
        <v>0</v>
      </c>
      <c r="BK523" s="26">
        <f>IF(BB523&gt;0.005,MIN(BB523,INDEX($AN523:$AU523,1,H$32)),0)</f>
        <v>0</v>
      </c>
      <c r="BL523" s="26">
        <f>IF(BC523&gt;0.005,MIN(BC523,INDEX($AN523:$AU523,1,I$32)),0)</f>
        <v>0</v>
      </c>
      <c r="BM523" s="27">
        <f>IF(M523-J523&gt;0.005,1,0)</f>
        <v>0</v>
      </c>
    </row>
    <row r="524">
      <c r="A524" s="14" t="n">
        <v>488</v>
      </c>
      <c r="B524" s="26">
        <f>IF(AN524-INDEX($BE524:$BL524,1,$J$22)&lt;0.5,0,AN524-INDEX($BE524:$BL524,1,$J$22))</f>
        <v>0</v>
      </c>
      <c r="C524" s="26">
        <f>IF(AO524-INDEX($BE524:$BL524,1,$J$23)&lt;0.5,0,AO524-INDEX($BE524:$BL524,1,$J$23))</f>
        <v>0</v>
      </c>
      <c r="D524" s="26">
        <f>IF(AP524-INDEX($BE524:$BL524,1,$J$24)&lt;0.5,0,AP524-INDEX($BE524:$BL524,1,$J$24))</f>
        <v>0</v>
      </c>
      <c r="E524" s="26">
        <f>IF(AQ524-INDEX($BE524:$BL524,1,$J$25)&lt;0.5,0,AQ524-INDEX($BE524:$BL524,1,$J$25))</f>
        <v>0</v>
      </c>
      <c r="F524" s="26">
        <f>IF(AR524-INDEX($BE524:$BL524,1,$J$26)&lt;0.5,0,AR524-INDEX($BE524:$BL524,1,$J$26))</f>
        <v>0</v>
      </c>
      <c r="G524" s="26">
        <f>IF(AS524-INDEX($BE524:$BL524,1,$J$27)&lt;0.5,0,AS524-INDEX($BE524:$BL524,1,$J$27))</f>
        <v>0</v>
      </c>
      <c r="H524" s="26">
        <f>IF(AT524-INDEX($BE524:$BL524,1,$J$28)&lt;0.5,0,AT524-INDEX($BE524:$BL524,1,$J$28))</f>
        <v>0</v>
      </c>
      <c r="I524" s="26">
        <f>IF(AU524-INDEX($BE524:$BL524,1,$J$29)&lt;0.5,0,AU524-INDEX($BE524:$BL524,1,$J$29))</f>
        <v>0</v>
      </c>
      <c r="J524" s="13">
        <f>SUM(B524:I524)</f>
        <v>0</v>
      </c>
      <c r="K524" s="26">
        <f>SUM(O524:V524)</f>
        <v>0</v>
      </c>
      <c r="L524" s="26">
        <f>SUM(W524:AD524)+SUM(BE524:BL524)</f>
        <v>0</v>
      </c>
      <c r="M524" s="26">
        <f>J523</f>
        <v>0</v>
      </c>
      <c r="N524" s="27">
        <f>IF(M524&gt;0,1,0)</f>
        <v>0</v>
      </c>
      <c r="O524" s="26">
        <f>B523*$B$12/1200</f>
        <v>0</v>
      </c>
      <c r="P524" s="26">
        <f>C523*$C$12/1200</f>
        <v>0</v>
      </c>
      <c r="Q524" s="26">
        <f>D523*$D$12/1200</f>
        <v>0</v>
      </c>
      <c r="R524" s="26">
        <f>E523*$E$12/1200</f>
        <v>0</v>
      </c>
      <c r="S524" s="26">
        <f>F523*$F$12/1200</f>
        <v>0</v>
      </c>
      <c r="T524" s="26">
        <f>G523*$G$12/1200</f>
        <v>0</v>
      </c>
      <c r="U524" s="26">
        <f>H523*$H$12/1200</f>
        <v>0</v>
      </c>
      <c r="V524" s="26">
        <f>I523*$I$12/1200</f>
        <v>0</v>
      </c>
      <c r="W524" s="26">
        <f>IF(B523&gt;0,MIN($B$13,B523+O524,AE524),0)</f>
        <v>0</v>
      </c>
      <c r="X524" s="26">
        <f>IF(C523&gt;0,MIN($C$13,C523+P524,AF524),0)</f>
        <v>0</v>
      </c>
      <c r="Y524" s="26">
        <f>IF(D523&gt;0,MIN($D$13,D523+Q524,AG524),0)</f>
        <v>0</v>
      </c>
      <c r="Z524" s="26">
        <f>IF(E523&gt;0,MIN($E$13,E523+R524,AH524),0)</f>
        <v>0</v>
      </c>
      <c r="AA524" s="26">
        <f>IF(F523&gt;0,MIN($F$13,F523+S524,AI524),0)</f>
        <v>0</v>
      </c>
      <c r="AB524" s="26">
        <f>IF(G523&gt;0,MIN($G$13,G523+T524,AJ524),0)</f>
        <v>0</v>
      </c>
      <c r="AC524" s="26">
        <f>IF(H523&gt;0,MIN($H$13,H523+U524,AK524),0)</f>
        <v>0</v>
      </c>
      <c r="AD524" s="26">
        <f>IF(I523&gt;0,MIN($I$13,I523+V524,AL524),0)</f>
        <v>0</v>
      </c>
      <c r="AE524" s="26">
        <f>$B$19</f>
        <v>795</v>
      </c>
      <c r="AF524" s="26">
        <f>AE524-W524</f>
        <v>795</v>
      </c>
      <c r="AG524" s="26">
        <f>AF524-X524</f>
        <v>795</v>
      </c>
      <c r="AH524" s="26">
        <f>AG524-Y524</f>
        <v>795</v>
      </c>
      <c r="AI524" s="26">
        <f>AH524-Z524</f>
        <v>795</v>
      </c>
      <c r="AJ524" s="26">
        <f>AI524-AA524</f>
        <v>795</v>
      </c>
      <c r="AK524" s="26">
        <f>AJ524-AB524</f>
        <v>795</v>
      </c>
      <c r="AL524" s="26">
        <f>AK524-AC524</f>
        <v>795</v>
      </c>
      <c r="AM524" s="26">
        <f>AL524-AD524</f>
        <v>795</v>
      </c>
      <c r="AN524" s="26">
        <f>B523+O524-W524</f>
        <v>0</v>
      </c>
      <c r="AO524" s="26">
        <f>C523+P524-X524</f>
        <v>0</v>
      </c>
      <c r="AP524" s="26">
        <f>D523+Q524-Y524</f>
        <v>0</v>
      </c>
      <c r="AQ524" s="26">
        <f>E523+R524-Z524</f>
        <v>0</v>
      </c>
      <c r="AR524" s="26">
        <f>F523+S524-AA524</f>
        <v>0</v>
      </c>
      <c r="AS524" s="26">
        <f>G523+T524-AB524</f>
        <v>0</v>
      </c>
      <c r="AT524" s="26">
        <f>H523+U524-AC524</f>
        <v>0</v>
      </c>
      <c r="AU524" s="26">
        <f>I523+V524-AD524</f>
        <v>0</v>
      </c>
      <c r="AV524" s="26">
        <f>AM524</f>
        <v>795</v>
      </c>
      <c r="AW524" s="26">
        <f>AV524-BE524</f>
        <v>795</v>
      </c>
      <c r="AX524" s="26">
        <f>AW524-BF524</f>
        <v>795</v>
      </c>
      <c r="AY524" s="26">
        <f>AX524-BG524</f>
        <v>795</v>
      </c>
      <c r="AZ524" s="26">
        <f>AY524-BH524</f>
        <v>795</v>
      </c>
      <c r="BA524" s="26">
        <f>AZ524-BI524</f>
        <v>795</v>
      </c>
      <c r="BB524" s="26">
        <f>BA524-BJ524</f>
        <v>795</v>
      </c>
      <c r="BC524" s="26">
        <f>BB524-BK524</f>
        <v>795</v>
      </c>
      <c r="BD524" s="26">
        <f>BC524-BL524</f>
        <v>795</v>
      </c>
      <c r="BE524" s="26">
        <f>IF(AV524&gt;0.005,MIN(AV524,INDEX($AN524:$AU524,1,B$32)),0)</f>
        <v>0</v>
      </c>
      <c r="BF524" s="26">
        <f>IF(AW524&gt;0.005,MIN(AW524,INDEX($AN524:$AU524,1,C$32)),0)</f>
        <v>0</v>
      </c>
      <c r="BG524" s="26">
        <f>IF(AX524&gt;0.005,MIN(AX524,INDEX($AN524:$AU524,1,D$32)),0)</f>
        <v>0</v>
      </c>
      <c r="BH524" s="26">
        <f>IF(AY524&gt;0.005,MIN(AY524,INDEX($AN524:$AU524,1,E$32)),0)</f>
        <v>0</v>
      </c>
      <c r="BI524" s="26">
        <f>IF(AZ524&gt;0.005,MIN(AZ524,INDEX($AN524:$AU524,1,F$32)),0)</f>
        <v>0</v>
      </c>
      <c r="BJ524" s="26">
        <f>IF(BA524&gt;0.005,MIN(BA524,INDEX($AN524:$AU524,1,G$32)),0)</f>
        <v>0</v>
      </c>
      <c r="BK524" s="26">
        <f>IF(BB524&gt;0.005,MIN(BB524,INDEX($AN524:$AU524,1,H$32)),0)</f>
        <v>0</v>
      </c>
      <c r="BL524" s="26">
        <f>IF(BC524&gt;0.005,MIN(BC524,INDEX($AN524:$AU524,1,I$32)),0)</f>
        <v>0</v>
      </c>
      <c r="BM524" s="27">
        <f>IF(M524-J524&gt;0.005,1,0)</f>
        <v>0</v>
      </c>
    </row>
    <row r="525">
      <c r="A525" s="14" t="n">
        <v>489</v>
      </c>
      <c r="B525" s="26">
        <f>IF(AN525-INDEX($BE525:$BL525,1,$J$22)&lt;0.5,0,AN525-INDEX($BE525:$BL525,1,$J$22))</f>
        <v>0</v>
      </c>
      <c r="C525" s="26">
        <f>IF(AO525-INDEX($BE525:$BL525,1,$J$23)&lt;0.5,0,AO525-INDEX($BE525:$BL525,1,$J$23))</f>
        <v>0</v>
      </c>
      <c r="D525" s="26">
        <f>IF(AP525-INDEX($BE525:$BL525,1,$J$24)&lt;0.5,0,AP525-INDEX($BE525:$BL525,1,$J$24))</f>
        <v>0</v>
      </c>
      <c r="E525" s="26">
        <f>IF(AQ525-INDEX($BE525:$BL525,1,$J$25)&lt;0.5,0,AQ525-INDEX($BE525:$BL525,1,$J$25))</f>
        <v>0</v>
      </c>
      <c r="F525" s="26">
        <f>IF(AR525-INDEX($BE525:$BL525,1,$J$26)&lt;0.5,0,AR525-INDEX($BE525:$BL525,1,$J$26))</f>
        <v>0</v>
      </c>
      <c r="G525" s="26">
        <f>IF(AS525-INDEX($BE525:$BL525,1,$J$27)&lt;0.5,0,AS525-INDEX($BE525:$BL525,1,$J$27))</f>
        <v>0</v>
      </c>
      <c r="H525" s="26">
        <f>IF(AT525-INDEX($BE525:$BL525,1,$J$28)&lt;0.5,0,AT525-INDEX($BE525:$BL525,1,$J$28))</f>
        <v>0</v>
      </c>
      <c r="I525" s="26">
        <f>IF(AU525-INDEX($BE525:$BL525,1,$J$29)&lt;0.5,0,AU525-INDEX($BE525:$BL525,1,$J$29))</f>
        <v>0</v>
      </c>
      <c r="J525" s="13">
        <f>SUM(B525:I525)</f>
        <v>0</v>
      </c>
      <c r="K525" s="26">
        <f>SUM(O525:V525)</f>
        <v>0</v>
      </c>
      <c r="L525" s="26">
        <f>SUM(W525:AD525)+SUM(BE525:BL525)</f>
        <v>0</v>
      </c>
      <c r="M525" s="26">
        <f>J524</f>
        <v>0</v>
      </c>
      <c r="N525" s="27">
        <f>IF(M525&gt;0,1,0)</f>
        <v>0</v>
      </c>
      <c r="O525" s="26">
        <f>B524*$B$12/1200</f>
        <v>0</v>
      </c>
      <c r="P525" s="26">
        <f>C524*$C$12/1200</f>
        <v>0</v>
      </c>
      <c r="Q525" s="26">
        <f>D524*$D$12/1200</f>
        <v>0</v>
      </c>
      <c r="R525" s="26">
        <f>E524*$E$12/1200</f>
        <v>0</v>
      </c>
      <c r="S525" s="26">
        <f>F524*$F$12/1200</f>
        <v>0</v>
      </c>
      <c r="T525" s="26">
        <f>G524*$G$12/1200</f>
        <v>0</v>
      </c>
      <c r="U525" s="26">
        <f>H524*$H$12/1200</f>
        <v>0</v>
      </c>
      <c r="V525" s="26">
        <f>I524*$I$12/1200</f>
        <v>0</v>
      </c>
      <c r="W525" s="26">
        <f>IF(B524&gt;0,MIN($B$13,B524+O525,AE525),0)</f>
        <v>0</v>
      </c>
      <c r="X525" s="26">
        <f>IF(C524&gt;0,MIN($C$13,C524+P525,AF525),0)</f>
        <v>0</v>
      </c>
      <c r="Y525" s="26">
        <f>IF(D524&gt;0,MIN($D$13,D524+Q525,AG525),0)</f>
        <v>0</v>
      </c>
      <c r="Z525" s="26">
        <f>IF(E524&gt;0,MIN($E$13,E524+R525,AH525),0)</f>
        <v>0</v>
      </c>
      <c r="AA525" s="26">
        <f>IF(F524&gt;0,MIN($F$13,F524+S525,AI525),0)</f>
        <v>0</v>
      </c>
      <c r="AB525" s="26">
        <f>IF(G524&gt;0,MIN($G$13,G524+T525,AJ525),0)</f>
        <v>0</v>
      </c>
      <c r="AC525" s="26">
        <f>IF(H524&gt;0,MIN($H$13,H524+U525,AK525),0)</f>
        <v>0</v>
      </c>
      <c r="AD525" s="26">
        <f>IF(I524&gt;0,MIN($I$13,I524+V525,AL525),0)</f>
        <v>0</v>
      </c>
      <c r="AE525" s="26">
        <f>$B$19</f>
        <v>795</v>
      </c>
      <c r="AF525" s="26">
        <f>AE525-W525</f>
        <v>795</v>
      </c>
      <c r="AG525" s="26">
        <f>AF525-X525</f>
        <v>795</v>
      </c>
      <c r="AH525" s="26">
        <f>AG525-Y525</f>
        <v>795</v>
      </c>
      <c r="AI525" s="26">
        <f>AH525-Z525</f>
        <v>795</v>
      </c>
      <c r="AJ525" s="26">
        <f>AI525-AA525</f>
        <v>795</v>
      </c>
      <c r="AK525" s="26">
        <f>AJ525-AB525</f>
        <v>795</v>
      </c>
      <c r="AL525" s="26">
        <f>AK525-AC525</f>
        <v>795</v>
      </c>
      <c r="AM525" s="26">
        <f>AL525-AD525</f>
        <v>795</v>
      </c>
      <c r="AN525" s="26">
        <f>B524+O525-W525</f>
        <v>0</v>
      </c>
      <c r="AO525" s="26">
        <f>C524+P525-X525</f>
        <v>0</v>
      </c>
      <c r="AP525" s="26">
        <f>D524+Q525-Y525</f>
        <v>0</v>
      </c>
      <c r="AQ525" s="26">
        <f>E524+R525-Z525</f>
        <v>0</v>
      </c>
      <c r="AR525" s="26">
        <f>F524+S525-AA525</f>
        <v>0</v>
      </c>
      <c r="AS525" s="26">
        <f>G524+T525-AB525</f>
        <v>0</v>
      </c>
      <c r="AT525" s="26">
        <f>H524+U525-AC525</f>
        <v>0</v>
      </c>
      <c r="AU525" s="26">
        <f>I524+V525-AD525</f>
        <v>0</v>
      </c>
      <c r="AV525" s="26">
        <f>AM525</f>
        <v>795</v>
      </c>
      <c r="AW525" s="26">
        <f>AV525-BE525</f>
        <v>795</v>
      </c>
      <c r="AX525" s="26">
        <f>AW525-BF525</f>
        <v>795</v>
      </c>
      <c r="AY525" s="26">
        <f>AX525-BG525</f>
        <v>795</v>
      </c>
      <c r="AZ525" s="26">
        <f>AY525-BH525</f>
        <v>795</v>
      </c>
      <c r="BA525" s="26">
        <f>AZ525-BI525</f>
        <v>795</v>
      </c>
      <c r="BB525" s="26">
        <f>BA525-BJ525</f>
        <v>795</v>
      </c>
      <c r="BC525" s="26">
        <f>BB525-BK525</f>
        <v>795</v>
      </c>
      <c r="BD525" s="26">
        <f>BC525-BL525</f>
        <v>795</v>
      </c>
      <c r="BE525" s="26">
        <f>IF(AV525&gt;0.005,MIN(AV525,INDEX($AN525:$AU525,1,B$32)),0)</f>
        <v>0</v>
      </c>
      <c r="BF525" s="26">
        <f>IF(AW525&gt;0.005,MIN(AW525,INDEX($AN525:$AU525,1,C$32)),0)</f>
        <v>0</v>
      </c>
      <c r="BG525" s="26">
        <f>IF(AX525&gt;0.005,MIN(AX525,INDEX($AN525:$AU525,1,D$32)),0)</f>
        <v>0</v>
      </c>
      <c r="BH525" s="26">
        <f>IF(AY525&gt;0.005,MIN(AY525,INDEX($AN525:$AU525,1,E$32)),0)</f>
        <v>0</v>
      </c>
      <c r="BI525" s="26">
        <f>IF(AZ525&gt;0.005,MIN(AZ525,INDEX($AN525:$AU525,1,F$32)),0)</f>
        <v>0</v>
      </c>
      <c r="BJ525" s="26">
        <f>IF(BA525&gt;0.005,MIN(BA525,INDEX($AN525:$AU525,1,G$32)),0)</f>
        <v>0</v>
      </c>
      <c r="BK525" s="26">
        <f>IF(BB525&gt;0.005,MIN(BB525,INDEX($AN525:$AU525,1,H$32)),0)</f>
        <v>0</v>
      </c>
      <c r="BL525" s="26">
        <f>IF(BC525&gt;0.005,MIN(BC525,INDEX($AN525:$AU525,1,I$32)),0)</f>
        <v>0</v>
      </c>
      <c r="BM525" s="27">
        <f>IF(M525-J525&gt;0.005,1,0)</f>
        <v>0</v>
      </c>
    </row>
    <row r="526">
      <c r="A526" s="14" t="n">
        <v>490</v>
      </c>
      <c r="B526" s="26">
        <f>IF(AN526-INDEX($BE526:$BL526,1,$J$22)&lt;0.5,0,AN526-INDEX($BE526:$BL526,1,$J$22))</f>
        <v>0</v>
      </c>
      <c r="C526" s="26">
        <f>IF(AO526-INDEX($BE526:$BL526,1,$J$23)&lt;0.5,0,AO526-INDEX($BE526:$BL526,1,$J$23))</f>
        <v>0</v>
      </c>
      <c r="D526" s="26">
        <f>IF(AP526-INDEX($BE526:$BL526,1,$J$24)&lt;0.5,0,AP526-INDEX($BE526:$BL526,1,$J$24))</f>
        <v>0</v>
      </c>
      <c r="E526" s="26">
        <f>IF(AQ526-INDEX($BE526:$BL526,1,$J$25)&lt;0.5,0,AQ526-INDEX($BE526:$BL526,1,$J$25))</f>
        <v>0</v>
      </c>
      <c r="F526" s="26">
        <f>IF(AR526-INDEX($BE526:$BL526,1,$J$26)&lt;0.5,0,AR526-INDEX($BE526:$BL526,1,$J$26))</f>
        <v>0</v>
      </c>
      <c r="G526" s="26">
        <f>IF(AS526-INDEX($BE526:$BL526,1,$J$27)&lt;0.5,0,AS526-INDEX($BE526:$BL526,1,$J$27))</f>
        <v>0</v>
      </c>
      <c r="H526" s="26">
        <f>IF(AT526-INDEX($BE526:$BL526,1,$J$28)&lt;0.5,0,AT526-INDEX($BE526:$BL526,1,$J$28))</f>
        <v>0</v>
      </c>
      <c r="I526" s="26">
        <f>IF(AU526-INDEX($BE526:$BL526,1,$J$29)&lt;0.5,0,AU526-INDEX($BE526:$BL526,1,$J$29))</f>
        <v>0</v>
      </c>
      <c r="J526" s="13">
        <f>SUM(B526:I526)</f>
        <v>0</v>
      </c>
      <c r="K526" s="26">
        <f>SUM(O526:V526)</f>
        <v>0</v>
      </c>
      <c r="L526" s="26">
        <f>SUM(W526:AD526)+SUM(BE526:BL526)</f>
        <v>0</v>
      </c>
      <c r="M526" s="26">
        <f>J525</f>
        <v>0</v>
      </c>
      <c r="N526" s="27">
        <f>IF(M526&gt;0,1,0)</f>
        <v>0</v>
      </c>
      <c r="O526" s="26">
        <f>B525*$B$12/1200</f>
        <v>0</v>
      </c>
      <c r="P526" s="26">
        <f>C525*$C$12/1200</f>
        <v>0</v>
      </c>
      <c r="Q526" s="26">
        <f>D525*$D$12/1200</f>
        <v>0</v>
      </c>
      <c r="R526" s="26">
        <f>E525*$E$12/1200</f>
        <v>0</v>
      </c>
      <c r="S526" s="26">
        <f>F525*$F$12/1200</f>
        <v>0</v>
      </c>
      <c r="T526" s="26">
        <f>G525*$G$12/1200</f>
        <v>0</v>
      </c>
      <c r="U526" s="26">
        <f>H525*$H$12/1200</f>
        <v>0</v>
      </c>
      <c r="V526" s="26">
        <f>I525*$I$12/1200</f>
        <v>0</v>
      </c>
      <c r="W526" s="26">
        <f>IF(B525&gt;0,MIN($B$13,B525+O526,AE526),0)</f>
        <v>0</v>
      </c>
      <c r="X526" s="26">
        <f>IF(C525&gt;0,MIN($C$13,C525+P526,AF526),0)</f>
        <v>0</v>
      </c>
      <c r="Y526" s="26">
        <f>IF(D525&gt;0,MIN($D$13,D525+Q526,AG526),0)</f>
        <v>0</v>
      </c>
      <c r="Z526" s="26">
        <f>IF(E525&gt;0,MIN($E$13,E525+R526,AH526),0)</f>
        <v>0</v>
      </c>
      <c r="AA526" s="26">
        <f>IF(F525&gt;0,MIN($F$13,F525+S526,AI526),0)</f>
        <v>0</v>
      </c>
      <c r="AB526" s="26">
        <f>IF(G525&gt;0,MIN($G$13,G525+T526,AJ526),0)</f>
        <v>0</v>
      </c>
      <c r="AC526" s="26">
        <f>IF(H525&gt;0,MIN($H$13,H525+U526,AK526),0)</f>
        <v>0</v>
      </c>
      <c r="AD526" s="26">
        <f>IF(I525&gt;0,MIN($I$13,I525+V526,AL526),0)</f>
        <v>0</v>
      </c>
      <c r="AE526" s="26">
        <f>$B$19</f>
        <v>795</v>
      </c>
      <c r="AF526" s="26">
        <f>AE526-W526</f>
        <v>795</v>
      </c>
      <c r="AG526" s="26">
        <f>AF526-X526</f>
        <v>795</v>
      </c>
      <c r="AH526" s="26">
        <f>AG526-Y526</f>
        <v>795</v>
      </c>
      <c r="AI526" s="26">
        <f>AH526-Z526</f>
        <v>795</v>
      </c>
      <c r="AJ526" s="26">
        <f>AI526-AA526</f>
        <v>795</v>
      </c>
      <c r="AK526" s="26">
        <f>AJ526-AB526</f>
        <v>795</v>
      </c>
      <c r="AL526" s="26">
        <f>AK526-AC526</f>
        <v>795</v>
      </c>
      <c r="AM526" s="26">
        <f>AL526-AD526</f>
        <v>795</v>
      </c>
      <c r="AN526" s="26">
        <f>B525+O526-W526</f>
        <v>0</v>
      </c>
      <c r="AO526" s="26">
        <f>C525+P526-X526</f>
        <v>0</v>
      </c>
      <c r="AP526" s="26">
        <f>D525+Q526-Y526</f>
        <v>0</v>
      </c>
      <c r="AQ526" s="26">
        <f>E525+R526-Z526</f>
        <v>0</v>
      </c>
      <c r="AR526" s="26">
        <f>F525+S526-AA526</f>
        <v>0</v>
      </c>
      <c r="AS526" s="26">
        <f>G525+T526-AB526</f>
        <v>0</v>
      </c>
      <c r="AT526" s="26">
        <f>H525+U526-AC526</f>
        <v>0</v>
      </c>
      <c r="AU526" s="26">
        <f>I525+V526-AD526</f>
        <v>0</v>
      </c>
      <c r="AV526" s="26">
        <f>AM526</f>
        <v>795</v>
      </c>
      <c r="AW526" s="26">
        <f>AV526-BE526</f>
        <v>795</v>
      </c>
      <c r="AX526" s="26">
        <f>AW526-BF526</f>
        <v>795</v>
      </c>
      <c r="AY526" s="26">
        <f>AX526-BG526</f>
        <v>795</v>
      </c>
      <c r="AZ526" s="26">
        <f>AY526-BH526</f>
        <v>795</v>
      </c>
      <c r="BA526" s="26">
        <f>AZ526-BI526</f>
        <v>795</v>
      </c>
      <c r="BB526" s="26">
        <f>BA526-BJ526</f>
        <v>795</v>
      </c>
      <c r="BC526" s="26">
        <f>BB526-BK526</f>
        <v>795</v>
      </c>
      <c r="BD526" s="26">
        <f>BC526-BL526</f>
        <v>795</v>
      </c>
      <c r="BE526" s="26">
        <f>IF(AV526&gt;0.005,MIN(AV526,INDEX($AN526:$AU526,1,B$32)),0)</f>
        <v>0</v>
      </c>
      <c r="BF526" s="26">
        <f>IF(AW526&gt;0.005,MIN(AW526,INDEX($AN526:$AU526,1,C$32)),0)</f>
        <v>0</v>
      </c>
      <c r="BG526" s="26">
        <f>IF(AX526&gt;0.005,MIN(AX526,INDEX($AN526:$AU526,1,D$32)),0)</f>
        <v>0</v>
      </c>
      <c r="BH526" s="26">
        <f>IF(AY526&gt;0.005,MIN(AY526,INDEX($AN526:$AU526,1,E$32)),0)</f>
        <v>0</v>
      </c>
      <c r="BI526" s="26">
        <f>IF(AZ526&gt;0.005,MIN(AZ526,INDEX($AN526:$AU526,1,F$32)),0)</f>
        <v>0</v>
      </c>
      <c r="BJ526" s="26">
        <f>IF(BA526&gt;0.005,MIN(BA526,INDEX($AN526:$AU526,1,G$32)),0)</f>
        <v>0</v>
      </c>
      <c r="BK526" s="26">
        <f>IF(BB526&gt;0.005,MIN(BB526,INDEX($AN526:$AU526,1,H$32)),0)</f>
        <v>0</v>
      </c>
      <c r="BL526" s="26">
        <f>IF(BC526&gt;0.005,MIN(BC526,INDEX($AN526:$AU526,1,I$32)),0)</f>
        <v>0</v>
      </c>
      <c r="BM526" s="27">
        <f>IF(M526-J526&gt;0.005,1,0)</f>
        <v>0</v>
      </c>
    </row>
    <row r="527">
      <c r="A527" s="14" t="n">
        <v>491</v>
      </c>
      <c r="B527" s="26">
        <f>IF(AN527-INDEX($BE527:$BL527,1,$J$22)&lt;0.5,0,AN527-INDEX($BE527:$BL527,1,$J$22))</f>
        <v>0</v>
      </c>
      <c r="C527" s="26">
        <f>IF(AO527-INDEX($BE527:$BL527,1,$J$23)&lt;0.5,0,AO527-INDEX($BE527:$BL527,1,$J$23))</f>
        <v>0</v>
      </c>
      <c r="D527" s="26">
        <f>IF(AP527-INDEX($BE527:$BL527,1,$J$24)&lt;0.5,0,AP527-INDEX($BE527:$BL527,1,$J$24))</f>
        <v>0</v>
      </c>
      <c r="E527" s="26">
        <f>IF(AQ527-INDEX($BE527:$BL527,1,$J$25)&lt;0.5,0,AQ527-INDEX($BE527:$BL527,1,$J$25))</f>
        <v>0</v>
      </c>
      <c r="F527" s="26">
        <f>IF(AR527-INDEX($BE527:$BL527,1,$J$26)&lt;0.5,0,AR527-INDEX($BE527:$BL527,1,$J$26))</f>
        <v>0</v>
      </c>
      <c r="G527" s="26">
        <f>IF(AS527-INDEX($BE527:$BL527,1,$J$27)&lt;0.5,0,AS527-INDEX($BE527:$BL527,1,$J$27))</f>
        <v>0</v>
      </c>
      <c r="H527" s="26">
        <f>IF(AT527-INDEX($BE527:$BL527,1,$J$28)&lt;0.5,0,AT527-INDEX($BE527:$BL527,1,$J$28))</f>
        <v>0</v>
      </c>
      <c r="I527" s="26">
        <f>IF(AU527-INDEX($BE527:$BL527,1,$J$29)&lt;0.5,0,AU527-INDEX($BE527:$BL527,1,$J$29))</f>
        <v>0</v>
      </c>
      <c r="J527" s="13">
        <f>SUM(B527:I527)</f>
        <v>0</v>
      </c>
      <c r="K527" s="26">
        <f>SUM(O527:V527)</f>
        <v>0</v>
      </c>
      <c r="L527" s="26">
        <f>SUM(W527:AD527)+SUM(BE527:BL527)</f>
        <v>0</v>
      </c>
      <c r="M527" s="26">
        <f>J526</f>
        <v>0</v>
      </c>
      <c r="N527" s="27">
        <f>IF(M527&gt;0,1,0)</f>
        <v>0</v>
      </c>
      <c r="O527" s="26">
        <f>B526*$B$12/1200</f>
        <v>0</v>
      </c>
      <c r="P527" s="26">
        <f>C526*$C$12/1200</f>
        <v>0</v>
      </c>
      <c r="Q527" s="26">
        <f>D526*$D$12/1200</f>
        <v>0</v>
      </c>
      <c r="R527" s="26">
        <f>E526*$E$12/1200</f>
        <v>0</v>
      </c>
      <c r="S527" s="26">
        <f>F526*$F$12/1200</f>
        <v>0</v>
      </c>
      <c r="T527" s="26">
        <f>G526*$G$12/1200</f>
        <v>0</v>
      </c>
      <c r="U527" s="26">
        <f>H526*$H$12/1200</f>
        <v>0</v>
      </c>
      <c r="V527" s="26">
        <f>I526*$I$12/1200</f>
        <v>0</v>
      </c>
      <c r="W527" s="26">
        <f>IF(B526&gt;0,MIN($B$13,B526+O527,AE527),0)</f>
        <v>0</v>
      </c>
      <c r="X527" s="26">
        <f>IF(C526&gt;0,MIN($C$13,C526+P527,AF527),0)</f>
        <v>0</v>
      </c>
      <c r="Y527" s="26">
        <f>IF(D526&gt;0,MIN($D$13,D526+Q527,AG527),0)</f>
        <v>0</v>
      </c>
      <c r="Z527" s="26">
        <f>IF(E526&gt;0,MIN($E$13,E526+R527,AH527),0)</f>
        <v>0</v>
      </c>
      <c r="AA527" s="26">
        <f>IF(F526&gt;0,MIN($F$13,F526+S527,AI527),0)</f>
        <v>0</v>
      </c>
      <c r="AB527" s="26">
        <f>IF(G526&gt;0,MIN($G$13,G526+T527,AJ527),0)</f>
        <v>0</v>
      </c>
      <c r="AC527" s="26">
        <f>IF(H526&gt;0,MIN($H$13,H526+U527,AK527),0)</f>
        <v>0</v>
      </c>
      <c r="AD527" s="26">
        <f>IF(I526&gt;0,MIN($I$13,I526+V527,AL527),0)</f>
        <v>0</v>
      </c>
      <c r="AE527" s="26">
        <f>$B$19</f>
        <v>795</v>
      </c>
      <c r="AF527" s="26">
        <f>AE527-W527</f>
        <v>795</v>
      </c>
      <c r="AG527" s="26">
        <f>AF527-X527</f>
        <v>795</v>
      </c>
      <c r="AH527" s="26">
        <f>AG527-Y527</f>
        <v>795</v>
      </c>
      <c r="AI527" s="26">
        <f>AH527-Z527</f>
        <v>795</v>
      </c>
      <c r="AJ527" s="26">
        <f>AI527-AA527</f>
        <v>795</v>
      </c>
      <c r="AK527" s="26">
        <f>AJ527-AB527</f>
        <v>795</v>
      </c>
      <c r="AL527" s="26">
        <f>AK527-AC527</f>
        <v>795</v>
      </c>
      <c r="AM527" s="26">
        <f>AL527-AD527</f>
        <v>795</v>
      </c>
      <c r="AN527" s="26">
        <f>B526+O527-W527</f>
        <v>0</v>
      </c>
      <c r="AO527" s="26">
        <f>C526+P527-X527</f>
        <v>0</v>
      </c>
      <c r="AP527" s="26">
        <f>D526+Q527-Y527</f>
        <v>0</v>
      </c>
      <c r="AQ527" s="26">
        <f>E526+R527-Z527</f>
        <v>0</v>
      </c>
      <c r="AR527" s="26">
        <f>F526+S527-AA527</f>
        <v>0</v>
      </c>
      <c r="AS527" s="26">
        <f>G526+T527-AB527</f>
        <v>0</v>
      </c>
      <c r="AT527" s="26">
        <f>H526+U527-AC527</f>
        <v>0</v>
      </c>
      <c r="AU527" s="26">
        <f>I526+V527-AD527</f>
        <v>0</v>
      </c>
      <c r="AV527" s="26">
        <f>AM527</f>
        <v>795</v>
      </c>
      <c r="AW527" s="26">
        <f>AV527-BE527</f>
        <v>795</v>
      </c>
      <c r="AX527" s="26">
        <f>AW527-BF527</f>
        <v>795</v>
      </c>
      <c r="AY527" s="26">
        <f>AX527-BG527</f>
        <v>795</v>
      </c>
      <c r="AZ527" s="26">
        <f>AY527-BH527</f>
        <v>795</v>
      </c>
      <c r="BA527" s="26">
        <f>AZ527-BI527</f>
        <v>795</v>
      </c>
      <c r="BB527" s="26">
        <f>BA527-BJ527</f>
        <v>795</v>
      </c>
      <c r="BC527" s="26">
        <f>BB527-BK527</f>
        <v>795</v>
      </c>
      <c r="BD527" s="26">
        <f>BC527-BL527</f>
        <v>795</v>
      </c>
      <c r="BE527" s="26">
        <f>IF(AV527&gt;0.005,MIN(AV527,INDEX($AN527:$AU527,1,B$32)),0)</f>
        <v>0</v>
      </c>
      <c r="BF527" s="26">
        <f>IF(AW527&gt;0.005,MIN(AW527,INDEX($AN527:$AU527,1,C$32)),0)</f>
        <v>0</v>
      </c>
      <c r="BG527" s="26">
        <f>IF(AX527&gt;0.005,MIN(AX527,INDEX($AN527:$AU527,1,D$32)),0)</f>
        <v>0</v>
      </c>
      <c r="BH527" s="26">
        <f>IF(AY527&gt;0.005,MIN(AY527,INDEX($AN527:$AU527,1,E$32)),0)</f>
        <v>0</v>
      </c>
      <c r="BI527" s="26">
        <f>IF(AZ527&gt;0.005,MIN(AZ527,INDEX($AN527:$AU527,1,F$32)),0)</f>
        <v>0</v>
      </c>
      <c r="BJ527" s="26">
        <f>IF(BA527&gt;0.005,MIN(BA527,INDEX($AN527:$AU527,1,G$32)),0)</f>
        <v>0</v>
      </c>
      <c r="BK527" s="26">
        <f>IF(BB527&gt;0.005,MIN(BB527,INDEX($AN527:$AU527,1,H$32)),0)</f>
        <v>0</v>
      </c>
      <c r="BL527" s="26">
        <f>IF(BC527&gt;0.005,MIN(BC527,INDEX($AN527:$AU527,1,I$32)),0)</f>
        <v>0</v>
      </c>
      <c r="BM527" s="27">
        <f>IF(M527-J527&gt;0.005,1,0)</f>
        <v>0</v>
      </c>
    </row>
    <row r="528">
      <c r="A528" s="14" t="n">
        <v>492</v>
      </c>
      <c r="B528" s="26">
        <f>IF(AN528-INDEX($BE528:$BL528,1,$J$22)&lt;0.5,0,AN528-INDEX($BE528:$BL528,1,$J$22))</f>
        <v>0</v>
      </c>
      <c r="C528" s="26">
        <f>IF(AO528-INDEX($BE528:$BL528,1,$J$23)&lt;0.5,0,AO528-INDEX($BE528:$BL528,1,$J$23))</f>
        <v>0</v>
      </c>
      <c r="D528" s="26">
        <f>IF(AP528-INDEX($BE528:$BL528,1,$J$24)&lt;0.5,0,AP528-INDEX($BE528:$BL528,1,$J$24))</f>
        <v>0</v>
      </c>
      <c r="E528" s="26">
        <f>IF(AQ528-INDEX($BE528:$BL528,1,$J$25)&lt;0.5,0,AQ528-INDEX($BE528:$BL528,1,$J$25))</f>
        <v>0</v>
      </c>
      <c r="F528" s="26">
        <f>IF(AR528-INDEX($BE528:$BL528,1,$J$26)&lt;0.5,0,AR528-INDEX($BE528:$BL528,1,$J$26))</f>
        <v>0</v>
      </c>
      <c r="G528" s="26">
        <f>IF(AS528-INDEX($BE528:$BL528,1,$J$27)&lt;0.5,0,AS528-INDEX($BE528:$BL528,1,$J$27))</f>
        <v>0</v>
      </c>
      <c r="H528" s="26">
        <f>IF(AT528-INDEX($BE528:$BL528,1,$J$28)&lt;0.5,0,AT528-INDEX($BE528:$BL528,1,$J$28))</f>
        <v>0</v>
      </c>
      <c r="I528" s="26">
        <f>IF(AU528-INDEX($BE528:$BL528,1,$J$29)&lt;0.5,0,AU528-INDEX($BE528:$BL528,1,$J$29))</f>
        <v>0</v>
      </c>
      <c r="J528" s="13">
        <f>SUM(B528:I528)</f>
        <v>0</v>
      </c>
      <c r="K528" s="26">
        <f>SUM(O528:V528)</f>
        <v>0</v>
      </c>
      <c r="L528" s="26">
        <f>SUM(W528:AD528)+SUM(BE528:BL528)</f>
        <v>0</v>
      </c>
      <c r="M528" s="26">
        <f>J527</f>
        <v>0</v>
      </c>
      <c r="N528" s="27">
        <f>IF(M528&gt;0,1,0)</f>
        <v>0</v>
      </c>
      <c r="O528" s="26">
        <f>B527*$B$12/1200</f>
        <v>0</v>
      </c>
      <c r="P528" s="26">
        <f>C527*$C$12/1200</f>
        <v>0</v>
      </c>
      <c r="Q528" s="26">
        <f>D527*$D$12/1200</f>
        <v>0</v>
      </c>
      <c r="R528" s="26">
        <f>E527*$E$12/1200</f>
        <v>0</v>
      </c>
      <c r="S528" s="26">
        <f>F527*$F$12/1200</f>
        <v>0</v>
      </c>
      <c r="T528" s="26">
        <f>G527*$G$12/1200</f>
        <v>0</v>
      </c>
      <c r="U528" s="26">
        <f>H527*$H$12/1200</f>
        <v>0</v>
      </c>
      <c r="V528" s="26">
        <f>I527*$I$12/1200</f>
        <v>0</v>
      </c>
      <c r="W528" s="26">
        <f>IF(B527&gt;0,MIN($B$13,B527+O528,AE528),0)</f>
        <v>0</v>
      </c>
      <c r="X528" s="26">
        <f>IF(C527&gt;0,MIN($C$13,C527+P528,AF528),0)</f>
        <v>0</v>
      </c>
      <c r="Y528" s="26">
        <f>IF(D527&gt;0,MIN($D$13,D527+Q528,AG528),0)</f>
        <v>0</v>
      </c>
      <c r="Z528" s="26">
        <f>IF(E527&gt;0,MIN($E$13,E527+R528,AH528),0)</f>
        <v>0</v>
      </c>
      <c r="AA528" s="26">
        <f>IF(F527&gt;0,MIN($F$13,F527+S528,AI528),0)</f>
        <v>0</v>
      </c>
      <c r="AB528" s="26">
        <f>IF(G527&gt;0,MIN($G$13,G527+T528,AJ528),0)</f>
        <v>0</v>
      </c>
      <c r="AC528" s="26">
        <f>IF(H527&gt;0,MIN($H$13,H527+U528,AK528),0)</f>
        <v>0</v>
      </c>
      <c r="AD528" s="26">
        <f>IF(I527&gt;0,MIN($I$13,I527+V528,AL528),0)</f>
        <v>0</v>
      </c>
      <c r="AE528" s="26">
        <f>$B$19</f>
        <v>795</v>
      </c>
      <c r="AF528" s="26">
        <f>AE528-W528</f>
        <v>795</v>
      </c>
      <c r="AG528" s="26">
        <f>AF528-X528</f>
        <v>795</v>
      </c>
      <c r="AH528" s="26">
        <f>AG528-Y528</f>
        <v>795</v>
      </c>
      <c r="AI528" s="26">
        <f>AH528-Z528</f>
        <v>795</v>
      </c>
      <c r="AJ528" s="26">
        <f>AI528-AA528</f>
        <v>795</v>
      </c>
      <c r="AK528" s="26">
        <f>AJ528-AB528</f>
        <v>795</v>
      </c>
      <c r="AL528" s="26">
        <f>AK528-AC528</f>
        <v>795</v>
      </c>
      <c r="AM528" s="26">
        <f>AL528-AD528</f>
        <v>795</v>
      </c>
      <c r="AN528" s="26">
        <f>B527+O528-W528</f>
        <v>0</v>
      </c>
      <c r="AO528" s="26">
        <f>C527+P528-X528</f>
        <v>0</v>
      </c>
      <c r="AP528" s="26">
        <f>D527+Q528-Y528</f>
        <v>0</v>
      </c>
      <c r="AQ528" s="26">
        <f>E527+R528-Z528</f>
        <v>0</v>
      </c>
      <c r="AR528" s="26">
        <f>F527+S528-AA528</f>
        <v>0</v>
      </c>
      <c r="AS528" s="26">
        <f>G527+T528-AB528</f>
        <v>0</v>
      </c>
      <c r="AT528" s="26">
        <f>H527+U528-AC528</f>
        <v>0</v>
      </c>
      <c r="AU528" s="26">
        <f>I527+V528-AD528</f>
        <v>0</v>
      </c>
      <c r="AV528" s="26">
        <f>AM528</f>
        <v>795</v>
      </c>
      <c r="AW528" s="26">
        <f>AV528-BE528</f>
        <v>795</v>
      </c>
      <c r="AX528" s="26">
        <f>AW528-BF528</f>
        <v>795</v>
      </c>
      <c r="AY528" s="26">
        <f>AX528-BG528</f>
        <v>795</v>
      </c>
      <c r="AZ528" s="26">
        <f>AY528-BH528</f>
        <v>795</v>
      </c>
      <c r="BA528" s="26">
        <f>AZ528-BI528</f>
        <v>795</v>
      </c>
      <c r="BB528" s="26">
        <f>BA528-BJ528</f>
        <v>795</v>
      </c>
      <c r="BC528" s="26">
        <f>BB528-BK528</f>
        <v>795</v>
      </c>
      <c r="BD528" s="26">
        <f>BC528-BL528</f>
        <v>795</v>
      </c>
      <c r="BE528" s="26">
        <f>IF(AV528&gt;0.005,MIN(AV528,INDEX($AN528:$AU528,1,B$32)),0)</f>
        <v>0</v>
      </c>
      <c r="BF528" s="26">
        <f>IF(AW528&gt;0.005,MIN(AW528,INDEX($AN528:$AU528,1,C$32)),0)</f>
        <v>0</v>
      </c>
      <c r="BG528" s="26">
        <f>IF(AX528&gt;0.005,MIN(AX528,INDEX($AN528:$AU528,1,D$32)),0)</f>
        <v>0</v>
      </c>
      <c r="BH528" s="26">
        <f>IF(AY528&gt;0.005,MIN(AY528,INDEX($AN528:$AU528,1,E$32)),0)</f>
        <v>0</v>
      </c>
      <c r="BI528" s="26">
        <f>IF(AZ528&gt;0.005,MIN(AZ528,INDEX($AN528:$AU528,1,F$32)),0)</f>
        <v>0</v>
      </c>
      <c r="BJ528" s="26">
        <f>IF(BA528&gt;0.005,MIN(BA528,INDEX($AN528:$AU528,1,G$32)),0)</f>
        <v>0</v>
      </c>
      <c r="BK528" s="26">
        <f>IF(BB528&gt;0.005,MIN(BB528,INDEX($AN528:$AU528,1,H$32)),0)</f>
        <v>0</v>
      </c>
      <c r="BL528" s="26">
        <f>IF(BC528&gt;0.005,MIN(BC528,INDEX($AN528:$AU528,1,I$32)),0)</f>
        <v>0</v>
      </c>
      <c r="BM528" s="27">
        <f>IF(M528-J528&gt;0.005,1,0)</f>
        <v>0</v>
      </c>
    </row>
    <row r="529">
      <c r="A529" s="14" t="n">
        <v>493</v>
      </c>
      <c r="B529" s="26">
        <f>IF(AN529-INDEX($BE529:$BL529,1,$J$22)&lt;0.5,0,AN529-INDEX($BE529:$BL529,1,$J$22))</f>
        <v>0</v>
      </c>
      <c r="C529" s="26">
        <f>IF(AO529-INDEX($BE529:$BL529,1,$J$23)&lt;0.5,0,AO529-INDEX($BE529:$BL529,1,$J$23))</f>
        <v>0</v>
      </c>
      <c r="D529" s="26">
        <f>IF(AP529-INDEX($BE529:$BL529,1,$J$24)&lt;0.5,0,AP529-INDEX($BE529:$BL529,1,$J$24))</f>
        <v>0</v>
      </c>
      <c r="E529" s="26">
        <f>IF(AQ529-INDEX($BE529:$BL529,1,$J$25)&lt;0.5,0,AQ529-INDEX($BE529:$BL529,1,$J$25))</f>
        <v>0</v>
      </c>
      <c r="F529" s="26">
        <f>IF(AR529-INDEX($BE529:$BL529,1,$J$26)&lt;0.5,0,AR529-INDEX($BE529:$BL529,1,$J$26))</f>
        <v>0</v>
      </c>
      <c r="G529" s="26">
        <f>IF(AS529-INDEX($BE529:$BL529,1,$J$27)&lt;0.5,0,AS529-INDEX($BE529:$BL529,1,$J$27))</f>
        <v>0</v>
      </c>
      <c r="H529" s="26">
        <f>IF(AT529-INDEX($BE529:$BL529,1,$J$28)&lt;0.5,0,AT529-INDEX($BE529:$BL529,1,$J$28))</f>
        <v>0</v>
      </c>
      <c r="I529" s="26">
        <f>IF(AU529-INDEX($BE529:$BL529,1,$J$29)&lt;0.5,0,AU529-INDEX($BE529:$BL529,1,$J$29))</f>
        <v>0</v>
      </c>
      <c r="J529" s="13">
        <f>SUM(B529:I529)</f>
        <v>0</v>
      </c>
      <c r="K529" s="26">
        <f>SUM(O529:V529)</f>
        <v>0</v>
      </c>
      <c r="L529" s="26">
        <f>SUM(W529:AD529)+SUM(BE529:BL529)</f>
        <v>0</v>
      </c>
      <c r="M529" s="26">
        <f>J528</f>
        <v>0</v>
      </c>
      <c r="N529" s="27">
        <f>IF(M529&gt;0,1,0)</f>
        <v>0</v>
      </c>
      <c r="O529" s="26">
        <f>B528*$B$12/1200</f>
        <v>0</v>
      </c>
      <c r="P529" s="26">
        <f>C528*$C$12/1200</f>
        <v>0</v>
      </c>
      <c r="Q529" s="26">
        <f>D528*$D$12/1200</f>
        <v>0</v>
      </c>
      <c r="R529" s="26">
        <f>E528*$E$12/1200</f>
        <v>0</v>
      </c>
      <c r="S529" s="26">
        <f>F528*$F$12/1200</f>
        <v>0</v>
      </c>
      <c r="T529" s="26">
        <f>G528*$G$12/1200</f>
        <v>0</v>
      </c>
      <c r="U529" s="26">
        <f>H528*$H$12/1200</f>
        <v>0</v>
      </c>
      <c r="V529" s="26">
        <f>I528*$I$12/1200</f>
        <v>0</v>
      </c>
      <c r="W529" s="26">
        <f>IF(B528&gt;0,MIN($B$13,B528+O529,AE529),0)</f>
        <v>0</v>
      </c>
      <c r="X529" s="26">
        <f>IF(C528&gt;0,MIN($C$13,C528+P529,AF529),0)</f>
        <v>0</v>
      </c>
      <c r="Y529" s="26">
        <f>IF(D528&gt;0,MIN($D$13,D528+Q529,AG529),0)</f>
        <v>0</v>
      </c>
      <c r="Z529" s="26">
        <f>IF(E528&gt;0,MIN($E$13,E528+R529,AH529),0)</f>
        <v>0</v>
      </c>
      <c r="AA529" s="26">
        <f>IF(F528&gt;0,MIN($F$13,F528+S529,AI529),0)</f>
        <v>0</v>
      </c>
      <c r="AB529" s="26">
        <f>IF(G528&gt;0,MIN($G$13,G528+T529,AJ529),0)</f>
        <v>0</v>
      </c>
      <c r="AC529" s="26">
        <f>IF(H528&gt;0,MIN($H$13,H528+U529,AK529),0)</f>
        <v>0</v>
      </c>
      <c r="AD529" s="26">
        <f>IF(I528&gt;0,MIN($I$13,I528+V529,AL529),0)</f>
        <v>0</v>
      </c>
      <c r="AE529" s="26">
        <f>$B$19</f>
        <v>795</v>
      </c>
      <c r="AF529" s="26">
        <f>AE529-W529</f>
        <v>795</v>
      </c>
      <c r="AG529" s="26">
        <f>AF529-X529</f>
        <v>795</v>
      </c>
      <c r="AH529" s="26">
        <f>AG529-Y529</f>
        <v>795</v>
      </c>
      <c r="AI529" s="26">
        <f>AH529-Z529</f>
        <v>795</v>
      </c>
      <c r="AJ529" s="26">
        <f>AI529-AA529</f>
        <v>795</v>
      </c>
      <c r="AK529" s="26">
        <f>AJ529-AB529</f>
        <v>795</v>
      </c>
      <c r="AL529" s="26">
        <f>AK529-AC529</f>
        <v>795</v>
      </c>
      <c r="AM529" s="26">
        <f>AL529-AD529</f>
        <v>795</v>
      </c>
      <c r="AN529" s="26">
        <f>B528+O529-W529</f>
        <v>0</v>
      </c>
      <c r="AO529" s="26">
        <f>C528+P529-X529</f>
        <v>0</v>
      </c>
      <c r="AP529" s="26">
        <f>D528+Q529-Y529</f>
        <v>0</v>
      </c>
      <c r="AQ529" s="26">
        <f>E528+R529-Z529</f>
        <v>0</v>
      </c>
      <c r="AR529" s="26">
        <f>F528+S529-AA529</f>
        <v>0</v>
      </c>
      <c r="AS529" s="26">
        <f>G528+T529-AB529</f>
        <v>0</v>
      </c>
      <c r="AT529" s="26">
        <f>H528+U529-AC529</f>
        <v>0</v>
      </c>
      <c r="AU529" s="26">
        <f>I528+V529-AD529</f>
        <v>0</v>
      </c>
      <c r="AV529" s="26">
        <f>AM529</f>
        <v>795</v>
      </c>
      <c r="AW529" s="26">
        <f>AV529-BE529</f>
        <v>795</v>
      </c>
      <c r="AX529" s="26">
        <f>AW529-BF529</f>
        <v>795</v>
      </c>
      <c r="AY529" s="26">
        <f>AX529-BG529</f>
        <v>795</v>
      </c>
      <c r="AZ529" s="26">
        <f>AY529-BH529</f>
        <v>795</v>
      </c>
      <c r="BA529" s="26">
        <f>AZ529-BI529</f>
        <v>795</v>
      </c>
      <c r="BB529" s="26">
        <f>BA529-BJ529</f>
        <v>795</v>
      </c>
      <c r="BC529" s="26">
        <f>BB529-BK529</f>
        <v>795</v>
      </c>
      <c r="BD529" s="26">
        <f>BC529-BL529</f>
        <v>795</v>
      </c>
      <c r="BE529" s="26">
        <f>IF(AV529&gt;0.005,MIN(AV529,INDEX($AN529:$AU529,1,B$32)),0)</f>
        <v>0</v>
      </c>
      <c r="BF529" s="26">
        <f>IF(AW529&gt;0.005,MIN(AW529,INDEX($AN529:$AU529,1,C$32)),0)</f>
        <v>0</v>
      </c>
      <c r="BG529" s="26">
        <f>IF(AX529&gt;0.005,MIN(AX529,INDEX($AN529:$AU529,1,D$32)),0)</f>
        <v>0</v>
      </c>
      <c r="BH529" s="26">
        <f>IF(AY529&gt;0.005,MIN(AY529,INDEX($AN529:$AU529,1,E$32)),0)</f>
        <v>0</v>
      </c>
      <c r="BI529" s="26">
        <f>IF(AZ529&gt;0.005,MIN(AZ529,INDEX($AN529:$AU529,1,F$32)),0)</f>
        <v>0</v>
      </c>
      <c r="BJ529" s="26">
        <f>IF(BA529&gt;0.005,MIN(BA529,INDEX($AN529:$AU529,1,G$32)),0)</f>
        <v>0</v>
      </c>
      <c r="BK529" s="26">
        <f>IF(BB529&gt;0.005,MIN(BB529,INDEX($AN529:$AU529,1,H$32)),0)</f>
        <v>0</v>
      </c>
      <c r="BL529" s="26">
        <f>IF(BC529&gt;0.005,MIN(BC529,INDEX($AN529:$AU529,1,I$32)),0)</f>
        <v>0</v>
      </c>
      <c r="BM529" s="27">
        <f>IF(M529-J529&gt;0.005,1,0)</f>
        <v>0</v>
      </c>
    </row>
    <row r="530">
      <c r="A530" s="14" t="n">
        <v>494</v>
      </c>
      <c r="B530" s="26">
        <f>IF(AN530-INDEX($BE530:$BL530,1,$J$22)&lt;0.5,0,AN530-INDEX($BE530:$BL530,1,$J$22))</f>
        <v>0</v>
      </c>
      <c r="C530" s="26">
        <f>IF(AO530-INDEX($BE530:$BL530,1,$J$23)&lt;0.5,0,AO530-INDEX($BE530:$BL530,1,$J$23))</f>
        <v>0</v>
      </c>
      <c r="D530" s="26">
        <f>IF(AP530-INDEX($BE530:$BL530,1,$J$24)&lt;0.5,0,AP530-INDEX($BE530:$BL530,1,$J$24))</f>
        <v>0</v>
      </c>
      <c r="E530" s="26">
        <f>IF(AQ530-INDEX($BE530:$BL530,1,$J$25)&lt;0.5,0,AQ530-INDEX($BE530:$BL530,1,$J$25))</f>
        <v>0</v>
      </c>
      <c r="F530" s="26">
        <f>IF(AR530-INDEX($BE530:$BL530,1,$J$26)&lt;0.5,0,AR530-INDEX($BE530:$BL530,1,$J$26))</f>
        <v>0</v>
      </c>
      <c r="G530" s="26">
        <f>IF(AS530-INDEX($BE530:$BL530,1,$J$27)&lt;0.5,0,AS530-INDEX($BE530:$BL530,1,$J$27))</f>
        <v>0</v>
      </c>
      <c r="H530" s="26">
        <f>IF(AT530-INDEX($BE530:$BL530,1,$J$28)&lt;0.5,0,AT530-INDEX($BE530:$BL530,1,$J$28))</f>
        <v>0</v>
      </c>
      <c r="I530" s="26">
        <f>IF(AU530-INDEX($BE530:$BL530,1,$J$29)&lt;0.5,0,AU530-INDEX($BE530:$BL530,1,$J$29))</f>
        <v>0</v>
      </c>
      <c r="J530" s="13">
        <f>SUM(B530:I530)</f>
        <v>0</v>
      </c>
      <c r="K530" s="26">
        <f>SUM(O530:V530)</f>
        <v>0</v>
      </c>
      <c r="L530" s="26">
        <f>SUM(W530:AD530)+SUM(BE530:BL530)</f>
        <v>0</v>
      </c>
      <c r="M530" s="26">
        <f>J529</f>
        <v>0</v>
      </c>
      <c r="N530" s="27">
        <f>IF(M530&gt;0,1,0)</f>
        <v>0</v>
      </c>
      <c r="O530" s="26">
        <f>B529*$B$12/1200</f>
        <v>0</v>
      </c>
      <c r="P530" s="26">
        <f>C529*$C$12/1200</f>
        <v>0</v>
      </c>
      <c r="Q530" s="26">
        <f>D529*$D$12/1200</f>
        <v>0</v>
      </c>
      <c r="R530" s="26">
        <f>E529*$E$12/1200</f>
        <v>0</v>
      </c>
      <c r="S530" s="26">
        <f>F529*$F$12/1200</f>
        <v>0</v>
      </c>
      <c r="T530" s="26">
        <f>G529*$G$12/1200</f>
        <v>0</v>
      </c>
      <c r="U530" s="26">
        <f>H529*$H$12/1200</f>
        <v>0</v>
      </c>
      <c r="V530" s="26">
        <f>I529*$I$12/1200</f>
        <v>0</v>
      </c>
      <c r="W530" s="26">
        <f>IF(B529&gt;0,MIN($B$13,B529+O530,AE530),0)</f>
        <v>0</v>
      </c>
      <c r="X530" s="26">
        <f>IF(C529&gt;0,MIN($C$13,C529+P530,AF530),0)</f>
        <v>0</v>
      </c>
      <c r="Y530" s="26">
        <f>IF(D529&gt;0,MIN($D$13,D529+Q530,AG530),0)</f>
        <v>0</v>
      </c>
      <c r="Z530" s="26">
        <f>IF(E529&gt;0,MIN($E$13,E529+R530,AH530),0)</f>
        <v>0</v>
      </c>
      <c r="AA530" s="26">
        <f>IF(F529&gt;0,MIN($F$13,F529+S530,AI530),0)</f>
        <v>0</v>
      </c>
      <c r="AB530" s="26">
        <f>IF(G529&gt;0,MIN($G$13,G529+T530,AJ530),0)</f>
        <v>0</v>
      </c>
      <c r="AC530" s="26">
        <f>IF(H529&gt;0,MIN($H$13,H529+U530,AK530),0)</f>
        <v>0</v>
      </c>
      <c r="AD530" s="26">
        <f>IF(I529&gt;0,MIN($I$13,I529+V530,AL530),0)</f>
        <v>0</v>
      </c>
      <c r="AE530" s="26">
        <f>$B$19</f>
        <v>795</v>
      </c>
      <c r="AF530" s="26">
        <f>AE530-W530</f>
        <v>795</v>
      </c>
      <c r="AG530" s="26">
        <f>AF530-X530</f>
        <v>795</v>
      </c>
      <c r="AH530" s="26">
        <f>AG530-Y530</f>
        <v>795</v>
      </c>
      <c r="AI530" s="26">
        <f>AH530-Z530</f>
        <v>795</v>
      </c>
      <c r="AJ530" s="26">
        <f>AI530-AA530</f>
        <v>795</v>
      </c>
      <c r="AK530" s="26">
        <f>AJ530-AB530</f>
        <v>795</v>
      </c>
      <c r="AL530" s="26">
        <f>AK530-AC530</f>
        <v>795</v>
      </c>
      <c r="AM530" s="26">
        <f>AL530-AD530</f>
        <v>795</v>
      </c>
      <c r="AN530" s="26">
        <f>B529+O530-W530</f>
        <v>0</v>
      </c>
      <c r="AO530" s="26">
        <f>C529+P530-X530</f>
        <v>0</v>
      </c>
      <c r="AP530" s="26">
        <f>D529+Q530-Y530</f>
        <v>0</v>
      </c>
      <c r="AQ530" s="26">
        <f>E529+R530-Z530</f>
        <v>0</v>
      </c>
      <c r="AR530" s="26">
        <f>F529+S530-AA530</f>
        <v>0</v>
      </c>
      <c r="AS530" s="26">
        <f>G529+T530-AB530</f>
        <v>0</v>
      </c>
      <c r="AT530" s="26">
        <f>H529+U530-AC530</f>
        <v>0</v>
      </c>
      <c r="AU530" s="26">
        <f>I529+V530-AD530</f>
        <v>0</v>
      </c>
      <c r="AV530" s="26">
        <f>AM530</f>
        <v>795</v>
      </c>
      <c r="AW530" s="26">
        <f>AV530-BE530</f>
        <v>795</v>
      </c>
      <c r="AX530" s="26">
        <f>AW530-BF530</f>
        <v>795</v>
      </c>
      <c r="AY530" s="26">
        <f>AX530-BG530</f>
        <v>795</v>
      </c>
      <c r="AZ530" s="26">
        <f>AY530-BH530</f>
        <v>795</v>
      </c>
      <c r="BA530" s="26">
        <f>AZ530-BI530</f>
        <v>795</v>
      </c>
      <c r="BB530" s="26">
        <f>BA530-BJ530</f>
        <v>795</v>
      </c>
      <c r="BC530" s="26">
        <f>BB530-BK530</f>
        <v>795</v>
      </c>
      <c r="BD530" s="26">
        <f>BC530-BL530</f>
        <v>795</v>
      </c>
      <c r="BE530" s="26">
        <f>IF(AV530&gt;0.005,MIN(AV530,INDEX($AN530:$AU530,1,B$32)),0)</f>
        <v>0</v>
      </c>
      <c r="BF530" s="26">
        <f>IF(AW530&gt;0.005,MIN(AW530,INDEX($AN530:$AU530,1,C$32)),0)</f>
        <v>0</v>
      </c>
      <c r="BG530" s="26">
        <f>IF(AX530&gt;0.005,MIN(AX530,INDEX($AN530:$AU530,1,D$32)),0)</f>
        <v>0</v>
      </c>
      <c r="BH530" s="26">
        <f>IF(AY530&gt;0.005,MIN(AY530,INDEX($AN530:$AU530,1,E$32)),0)</f>
        <v>0</v>
      </c>
      <c r="BI530" s="26">
        <f>IF(AZ530&gt;0.005,MIN(AZ530,INDEX($AN530:$AU530,1,F$32)),0)</f>
        <v>0</v>
      </c>
      <c r="BJ530" s="26">
        <f>IF(BA530&gt;0.005,MIN(BA530,INDEX($AN530:$AU530,1,G$32)),0)</f>
        <v>0</v>
      </c>
      <c r="BK530" s="26">
        <f>IF(BB530&gt;0.005,MIN(BB530,INDEX($AN530:$AU530,1,H$32)),0)</f>
        <v>0</v>
      </c>
      <c r="BL530" s="26">
        <f>IF(BC530&gt;0.005,MIN(BC530,INDEX($AN530:$AU530,1,I$32)),0)</f>
        <v>0</v>
      </c>
      <c r="BM530" s="27">
        <f>IF(M530-J530&gt;0.005,1,0)</f>
        <v>0</v>
      </c>
    </row>
    <row r="531">
      <c r="A531" s="14" t="n">
        <v>495</v>
      </c>
      <c r="B531" s="26">
        <f>IF(AN531-INDEX($BE531:$BL531,1,$J$22)&lt;0.5,0,AN531-INDEX($BE531:$BL531,1,$J$22))</f>
        <v>0</v>
      </c>
      <c r="C531" s="26">
        <f>IF(AO531-INDEX($BE531:$BL531,1,$J$23)&lt;0.5,0,AO531-INDEX($BE531:$BL531,1,$J$23))</f>
        <v>0</v>
      </c>
      <c r="D531" s="26">
        <f>IF(AP531-INDEX($BE531:$BL531,1,$J$24)&lt;0.5,0,AP531-INDEX($BE531:$BL531,1,$J$24))</f>
        <v>0</v>
      </c>
      <c r="E531" s="26">
        <f>IF(AQ531-INDEX($BE531:$BL531,1,$J$25)&lt;0.5,0,AQ531-INDEX($BE531:$BL531,1,$J$25))</f>
        <v>0</v>
      </c>
      <c r="F531" s="26">
        <f>IF(AR531-INDEX($BE531:$BL531,1,$J$26)&lt;0.5,0,AR531-INDEX($BE531:$BL531,1,$J$26))</f>
        <v>0</v>
      </c>
      <c r="G531" s="26">
        <f>IF(AS531-INDEX($BE531:$BL531,1,$J$27)&lt;0.5,0,AS531-INDEX($BE531:$BL531,1,$J$27))</f>
        <v>0</v>
      </c>
      <c r="H531" s="26">
        <f>IF(AT531-INDEX($BE531:$BL531,1,$J$28)&lt;0.5,0,AT531-INDEX($BE531:$BL531,1,$J$28))</f>
        <v>0</v>
      </c>
      <c r="I531" s="26">
        <f>IF(AU531-INDEX($BE531:$BL531,1,$J$29)&lt;0.5,0,AU531-INDEX($BE531:$BL531,1,$J$29))</f>
        <v>0</v>
      </c>
      <c r="J531" s="13">
        <f>SUM(B531:I531)</f>
        <v>0</v>
      </c>
      <c r="K531" s="26">
        <f>SUM(O531:V531)</f>
        <v>0</v>
      </c>
      <c r="L531" s="26">
        <f>SUM(W531:AD531)+SUM(BE531:BL531)</f>
        <v>0</v>
      </c>
      <c r="M531" s="26">
        <f>J530</f>
        <v>0</v>
      </c>
      <c r="N531" s="27">
        <f>IF(M531&gt;0,1,0)</f>
        <v>0</v>
      </c>
      <c r="O531" s="26">
        <f>B530*$B$12/1200</f>
        <v>0</v>
      </c>
      <c r="P531" s="26">
        <f>C530*$C$12/1200</f>
        <v>0</v>
      </c>
      <c r="Q531" s="26">
        <f>D530*$D$12/1200</f>
        <v>0</v>
      </c>
      <c r="R531" s="26">
        <f>E530*$E$12/1200</f>
        <v>0</v>
      </c>
      <c r="S531" s="26">
        <f>F530*$F$12/1200</f>
        <v>0</v>
      </c>
      <c r="T531" s="26">
        <f>G530*$G$12/1200</f>
        <v>0</v>
      </c>
      <c r="U531" s="26">
        <f>H530*$H$12/1200</f>
        <v>0</v>
      </c>
      <c r="V531" s="26">
        <f>I530*$I$12/1200</f>
        <v>0</v>
      </c>
      <c r="W531" s="26">
        <f>IF(B530&gt;0,MIN($B$13,B530+O531,AE531),0)</f>
        <v>0</v>
      </c>
      <c r="X531" s="26">
        <f>IF(C530&gt;0,MIN($C$13,C530+P531,AF531),0)</f>
        <v>0</v>
      </c>
      <c r="Y531" s="26">
        <f>IF(D530&gt;0,MIN($D$13,D530+Q531,AG531),0)</f>
        <v>0</v>
      </c>
      <c r="Z531" s="26">
        <f>IF(E530&gt;0,MIN($E$13,E530+R531,AH531),0)</f>
        <v>0</v>
      </c>
      <c r="AA531" s="26">
        <f>IF(F530&gt;0,MIN($F$13,F530+S531,AI531),0)</f>
        <v>0</v>
      </c>
      <c r="AB531" s="26">
        <f>IF(G530&gt;0,MIN($G$13,G530+T531,AJ531),0)</f>
        <v>0</v>
      </c>
      <c r="AC531" s="26">
        <f>IF(H530&gt;0,MIN($H$13,H530+U531,AK531),0)</f>
        <v>0</v>
      </c>
      <c r="AD531" s="26">
        <f>IF(I530&gt;0,MIN($I$13,I530+V531,AL531),0)</f>
        <v>0</v>
      </c>
      <c r="AE531" s="26">
        <f>$B$19</f>
        <v>795</v>
      </c>
      <c r="AF531" s="26">
        <f>AE531-W531</f>
        <v>795</v>
      </c>
      <c r="AG531" s="26">
        <f>AF531-X531</f>
        <v>795</v>
      </c>
      <c r="AH531" s="26">
        <f>AG531-Y531</f>
        <v>795</v>
      </c>
      <c r="AI531" s="26">
        <f>AH531-Z531</f>
        <v>795</v>
      </c>
      <c r="AJ531" s="26">
        <f>AI531-AA531</f>
        <v>795</v>
      </c>
      <c r="AK531" s="26">
        <f>AJ531-AB531</f>
        <v>795</v>
      </c>
      <c r="AL531" s="26">
        <f>AK531-AC531</f>
        <v>795</v>
      </c>
      <c r="AM531" s="26">
        <f>AL531-AD531</f>
        <v>795</v>
      </c>
      <c r="AN531" s="26">
        <f>B530+O531-W531</f>
        <v>0</v>
      </c>
      <c r="AO531" s="26">
        <f>C530+P531-X531</f>
        <v>0</v>
      </c>
      <c r="AP531" s="26">
        <f>D530+Q531-Y531</f>
        <v>0</v>
      </c>
      <c r="AQ531" s="26">
        <f>E530+R531-Z531</f>
        <v>0</v>
      </c>
      <c r="AR531" s="26">
        <f>F530+S531-AA531</f>
        <v>0</v>
      </c>
      <c r="AS531" s="26">
        <f>G530+T531-AB531</f>
        <v>0</v>
      </c>
      <c r="AT531" s="26">
        <f>H530+U531-AC531</f>
        <v>0</v>
      </c>
      <c r="AU531" s="26">
        <f>I530+V531-AD531</f>
        <v>0</v>
      </c>
      <c r="AV531" s="26">
        <f>AM531</f>
        <v>795</v>
      </c>
      <c r="AW531" s="26">
        <f>AV531-BE531</f>
        <v>795</v>
      </c>
      <c r="AX531" s="26">
        <f>AW531-BF531</f>
        <v>795</v>
      </c>
      <c r="AY531" s="26">
        <f>AX531-BG531</f>
        <v>795</v>
      </c>
      <c r="AZ531" s="26">
        <f>AY531-BH531</f>
        <v>795</v>
      </c>
      <c r="BA531" s="26">
        <f>AZ531-BI531</f>
        <v>795</v>
      </c>
      <c r="BB531" s="26">
        <f>BA531-BJ531</f>
        <v>795</v>
      </c>
      <c r="BC531" s="26">
        <f>BB531-BK531</f>
        <v>795</v>
      </c>
      <c r="BD531" s="26">
        <f>BC531-BL531</f>
        <v>795</v>
      </c>
      <c r="BE531" s="26">
        <f>IF(AV531&gt;0.005,MIN(AV531,INDEX($AN531:$AU531,1,B$32)),0)</f>
        <v>0</v>
      </c>
      <c r="BF531" s="26">
        <f>IF(AW531&gt;0.005,MIN(AW531,INDEX($AN531:$AU531,1,C$32)),0)</f>
        <v>0</v>
      </c>
      <c r="BG531" s="26">
        <f>IF(AX531&gt;0.005,MIN(AX531,INDEX($AN531:$AU531,1,D$32)),0)</f>
        <v>0</v>
      </c>
      <c r="BH531" s="26">
        <f>IF(AY531&gt;0.005,MIN(AY531,INDEX($AN531:$AU531,1,E$32)),0)</f>
        <v>0</v>
      </c>
      <c r="BI531" s="26">
        <f>IF(AZ531&gt;0.005,MIN(AZ531,INDEX($AN531:$AU531,1,F$32)),0)</f>
        <v>0</v>
      </c>
      <c r="BJ531" s="26">
        <f>IF(BA531&gt;0.005,MIN(BA531,INDEX($AN531:$AU531,1,G$32)),0)</f>
        <v>0</v>
      </c>
      <c r="BK531" s="26">
        <f>IF(BB531&gt;0.005,MIN(BB531,INDEX($AN531:$AU531,1,H$32)),0)</f>
        <v>0</v>
      </c>
      <c r="BL531" s="26">
        <f>IF(BC531&gt;0.005,MIN(BC531,INDEX($AN531:$AU531,1,I$32)),0)</f>
        <v>0</v>
      </c>
      <c r="BM531" s="27">
        <f>IF(M531-J531&gt;0.005,1,0)</f>
        <v>0</v>
      </c>
    </row>
    <row r="532">
      <c r="A532" s="14" t="n">
        <v>496</v>
      </c>
      <c r="B532" s="26">
        <f>IF(AN532-INDEX($BE532:$BL532,1,$J$22)&lt;0.5,0,AN532-INDEX($BE532:$BL532,1,$J$22))</f>
        <v>0</v>
      </c>
      <c r="C532" s="26">
        <f>IF(AO532-INDEX($BE532:$BL532,1,$J$23)&lt;0.5,0,AO532-INDEX($BE532:$BL532,1,$J$23))</f>
        <v>0</v>
      </c>
      <c r="D532" s="26">
        <f>IF(AP532-INDEX($BE532:$BL532,1,$J$24)&lt;0.5,0,AP532-INDEX($BE532:$BL532,1,$J$24))</f>
        <v>0</v>
      </c>
      <c r="E532" s="26">
        <f>IF(AQ532-INDEX($BE532:$BL532,1,$J$25)&lt;0.5,0,AQ532-INDEX($BE532:$BL532,1,$J$25))</f>
        <v>0</v>
      </c>
      <c r="F532" s="26">
        <f>IF(AR532-INDEX($BE532:$BL532,1,$J$26)&lt;0.5,0,AR532-INDEX($BE532:$BL532,1,$J$26))</f>
        <v>0</v>
      </c>
      <c r="G532" s="26">
        <f>IF(AS532-INDEX($BE532:$BL532,1,$J$27)&lt;0.5,0,AS532-INDEX($BE532:$BL532,1,$J$27))</f>
        <v>0</v>
      </c>
      <c r="H532" s="26">
        <f>IF(AT532-INDEX($BE532:$BL532,1,$J$28)&lt;0.5,0,AT532-INDEX($BE532:$BL532,1,$J$28))</f>
        <v>0</v>
      </c>
      <c r="I532" s="26">
        <f>IF(AU532-INDEX($BE532:$BL532,1,$J$29)&lt;0.5,0,AU532-INDEX($BE532:$BL532,1,$J$29))</f>
        <v>0</v>
      </c>
      <c r="J532" s="13">
        <f>SUM(B532:I532)</f>
        <v>0</v>
      </c>
      <c r="K532" s="26">
        <f>SUM(O532:V532)</f>
        <v>0</v>
      </c>
      <c r="L532" s="26">
        <f>SUM(W532:AD532)+SUM(BE532:BL532)</f>
        <v>0</v>
      </c>
      <c r="M532" s="26">
        <f>J531</f>
        <v>0</v>
      </c>
      <c r="N532" s="27">
        <f>IF(M532&gt;0,1,0)</f>
        <v>0</v>
      </c>
      <c r="O532" s="26">
        <f>B531*$B$12/1200</f>
        <v>0</v>
      </c>
      <c r="P532" s="26">
        <f>C531*$C$12/1200</f>
        <v>0</v>
      </c>
      <c r="Q532" s="26">
        <f>D531*$D$12/1200</f>
        <v>0</v>
      </c>
      <c r="R532" s="26">
        <f>E531*$E$12/1200</f>
        <v>0</v>
      </c>
      <c r="S532" s="26">
        <f>F531*$F$12/1200</f>
        <v>0</v>
      </c>
      <c r="T532" s="26">
        <f>G531*$G$12/1200</f>
        <v>0</v>
      </c>
      <c r="U532" s="26">
        <f>H531*$H$12/1200</f>
        <v>0</v>
      </c>
      <c r="V532" s="26">
        <f>I531*$I$12/1200</f>
        <v>0</v>
      </c>
      <c r="W532" s="26">
        <f>IF(B531&gt;0,MIN($B$13,B531+O532,AE532),0)</f>
        <v>0</v>
      </c>
      <c r="X532" s="26">
        <f>IF(C531&gt;0,MIN($C$13,C531+P532,AF532),0)</f>
        <v>0</v>
      </c>
      <c r="Y532" s="26">
        <f>IF(D531&gt;0,MIN($D$13,D531+Q532,AG532),0)</f>
        <v>0</v>
      </c>
      <c r="Z532" s="26">
        <f>IF(E531&gt;0,MIN($E$13,E531+R532,AH532),0)</f>
        <v>0</v>
      </c>
      <c r="AA532" s="26">
        <f>IF(F531&gt;0,MIN($F$13,F531+S532,AI532),0)</f>
        <v>0</v>
      </c>
      <c r="AB532" s="26">
        <f>IF(G531&gt;0,MIN($G$13,G531+T532,AJ532),0)</f>
        <v>0</v>
      </c>
      <c r="AC532" s="26">
        <f>IF(H531&gt;0,MIN($H$13,H531+U532,AK532),0)</f>
        <v>0</v>
      </c>
      <c r="AD532" s="26">
        <f>IF(I531&gt;0,MIN($I$13,I531+V532,AL532),0)</f>
        <v>0</v>
      </c>
      <c r="AE532" s="26">
        <f>$B$19</f>
        <v>795</v>
      </c>
      <c r="AF532" s="26">
        <f>AE532-W532</f>
        <v>795</v>
      </c>
      <c r="AG532" s="26">
        <f>AF532-X532</f>
        <v>795</v>
      </c>
      <c r="AH532" s="26">
        <f>AG532-Y532</f>
        <v>795</v>
      </c>
      <c r="AI532" s="26">
        <f>AH532-Z532</f>
        <v>795</v>
      </c>
      <c r="AJ532" s="26">
        <f>AI532-AA532</f>
        <v>795</v>
      </c>
      <c r="AK532" s="26">
        <f>AJ532-AB532</f>
        <v>795</v>
      </c>
      <c r="AL532" s="26">
        <f>AK532-AC532</f>
        <v>795</v>
      </c>
      <c r="AM532" s="26">
        <f>AL532-AD532</f>
        <v>795</v>
      </c>
      <c r="AN532" s="26">
        <f>B531+O532-W532</f>
        <v>0</v>
      </c>
      <c r="AO532" s="26">
        <f>C531+P532-X532</f>
        <v>0</v>
      </c>
      <c r="AP532" s="26">
        <f>D531+Q532-Y532</f>
        <v>0</v>
      </c>
      <c r="AQ532" s="26">
        <f>E531+R532-Z532</f>
        <v>0</v>
      </c>
      <c r="AR532" s="26">
        <f>F531+S532-AA532</f>
        <v>0</v>
      </c>
      <c r="AS532" s="26">
        <f>G531+T532-AB532</f>
        <v>0</v>
      </c>
      <c r="AT532" s="26">
        <f>H531+U532-AC532</f>
        <v>0</v>
      </c>
      <c r="AU532" s="26">
        <f>I531+V532-AD532</f>
        <v>0</v>
      </c>
      <c r="AV532" s="26">
        <f>AM532</f>
        <v>795</v>
      </c>
      <c r="AW532" s="26">
        <f>AV532-BE532</f>
        <v>795</v>
      </c>
      <c r="AX532" s="26">
        <f>AW532-BF532</f>
        <v>795</v>
      </c>
      <c r="AY532" s="26">
        <f>AX532-BG532</f>
        <v>795</v>
      </c>
      <c r="AZ532" s="26">
        <f>AY532-BH532</f>
        <v>795</v>
      </c>
      <c r="BA532" s="26">
        <f>AZ532-BI532</f>
        <v>795</v>
      </c>
      <c r="BB532" s="26">
        <f>BA532-BJ532</f>
        <v>795</v>
      </c>
      <c r="BC532" s="26">
        <f>BB532-BK532</f>
        <v>795</v>
      </c>
      <c r="BD532" s="26">
        <f>BC532-BL532</f>
        <v>795</v>
      </c>
      <c r="BE532" s="26">
        <f>IF(AV532&gt;0.005,MIN(AV532,INDEX($AN532:$AU532,1,B$32)),0)</f>
        <v>0</v>
      </c>
      <c r="BF532" s="26">
        <f>IF(AW532&gt;0.005,MIN(AW532,INDEX($AN532:$AU532,1,C$32)),0)</f>
        <v>0</v>
      </c>
      <c r="BG532" s="26">
        <f>IF(AX532&gt;0.005,MIN(AX532,INDEX($AN532:$AU532,1,D$32)),0)</f>
        <v>0</v>
      </c>
      <c r="BH532" s="26">
        <f>IF(AY532&gt;0.005,MIN(AY532,INDEX($AN532:$AU532,1,E$32)),0)</f>
        <v>0</v>
      </c>
      <c r="BI532" s="26">
        <f>IF(AZ532&gt;0.005,MIN(AZ532,INDEX($AN532:$AU532,1,F$32)),0)</f>
        <v>0</v>
      </c>
      <c r="BJ532" s="26">
        <f>IF(BA532&gt;0.005,MIN(BA532,INDEX($AN532:$AU532,1,G$32)),0)</f>
        <v>0</v>
      </c>
      <c r="BK532" s="26">
        <f>IF(BB532&gt;0.005,MIN(BB532,INDEX($AN532:$AU532,1,H$32)),0)</f>
        <v>0</v>
      </c>
      <c r="BL532" s="26">
        <f>IF(BC532&gt;0.005,MIN(BC532,INDEX($AN532:$AU532,1,I$32)),0)</f>
        <v>0</v>
      </c>
      <c r="BM532" s="27">
        <f>IF(M532-J532&gt;0.005,1,0)</f>
        <v>0</v>
      </c>
    </row>
    <row r="533">
      <c r="A533" s="14" t="n">
        <v>497</v>
      </c>
      <c r="B533" s="26">
        <f>IF(AN533-INDEX($BE533:$BL533,1,$J$22)&lt;0.5,0,AN533-INDEX($BE533:$BL533,1,$J$22))</f>
        <v>0</v>
      </c>
      <c r="C533" s="26">
        <f>IF(AO533-INDEX($BE533:$BL533,1,$J$23)&lt;0.5,0,AO533-INDEX($BE533:$BL533,1,$J$23))</f>
        <v>0</v>
      </c>
      <c r="D533" s="26">
        <f>IF(AP533-INDEX($BE533:$BL533,1,$J$24)&lt;0.5,0,AP533-INDEX($BE533:$BL533,1,$J$24))</f>
        <v>0</v>
      </c>
      <c r="E533" s="26">
        <f>IF(AQ533-INDEX($BE533:$BL533,1,$J$25)&lt;0.5,0,AQ533-INDEX($BE533:$BL533,1,$J$25))</f>
        <v>0</v>
      </c>
      <c r="F533" s="26">
        <f>IF(AR533-INDEX($BE533:$BL533,1,$J$26)&lt;0.5,0,AR533-INDEX($BE533:$BL533,1,$J$26))</f>
        <v>0</v>
      </c>
      <c r="G533" s="26">
        <f>IF(AS533-INDEX($BE533:$BL533,1,$J$27)&lt;0.5,0,AS533-INDEX($BE533:$BL533,1,$J$27))</f>
        <v>0</v>
      </c>
      <c r="H533" s="26">
        <f>IF(AT533-INDEX($BE533:$BL533,1,$J$28)&lt;0.5,0,AT533-INDEX($BE533:$BL533,1,$J$28))</f>
        <v>0</v>
      </c>
      <c r="I533" s="26">
        <f>IF(AU533-INDEX($BE533:$BL533,1,$J$29)&lt;0.5,0,AU533-INDEX($BE533:$BL533,1,$J$29))</f>
        <v>0</v>
      </c>
      <c r="J533" s="13">
        <f>SUM(B533:I533)</f>
        <v>0</v>
      </c>
      <c r="K533" s="26">
        <f>SUM(O533:V533)</f>
        <v>0</v>
      </c>
      <c r="L533" s="26">
        <f>SUM(W533:AD533)+SUM(BE533:BL533)</f>
        <v>0</v>
      </c>
      <c r="M533" s="26">
        <f>J532</f>
        <v>0</v>
      </c>
      <c r="N533" s="27">
        <f>IF(M533&gt;0,1,0)</f>
        <v>0</v>
      </c>
      <c r="O533" s="26">
        <f>B532*$B$12/1200</f>
        <v>0</v>
      </c>
      <c r="P533" s="26">
        <f>C532*$C$12/1200</f>
        <v>0</v>
      </c>
      <c r="Q533" s="26">
        <f>D532*$D$12/1200</f>
        <v>0</v>
      </c>
      <c r="R533" s="26">
        <f>E532*$E$12/1200</f>
        <v>0</v>
      </c>
      <c r="S533" s="26">
        <f>F532*$F$12/1200</f>
        <v>0</v>
      </c>
      <c r="T533" s="26">
        <f>G532*$G$12/1200</f>
        <v>0</v>
      </c>
      <c r="U533" s="26">
        <f>H532*$H$12/1200</f>
        <v>0</v>
      </c>
      <c r="V533" s="26">
        <f>I532*$I$12/1200</f>
        <v>0</v>
      </c>
      <c r="W533" s="26">
        <f>IF(B532&gt;0,MIN($B$13,B532+O533,AE533),0)</f>
        <v>0</v>
      </c>
      <c r="X533" s="26">
        <f>IF(C532&gt;0,MIN($C$13,C532+P533,AF533),0)</f>
        <v>0</v>
      </c>
      <c r="Y533" s="26">
        <f>IF(D532&gt;0,MIN($D$13,D532+Q533,AG533),0)</f>
        <v>0</v>
      </c>
      <c r="Z533" s="26">
        <f>IF(E532&gt;0,MIN($E$13,E532+R533,AH533),0)</f>
        <v>0</v>
      </c>
      <c r="AA533" s="26">
        <f>IF(F532&gt;0,MIN($F$13,F532+S533,AI533),0)</f>
        <v>0</v>
      </c>
      <c r="AB533" s="26">
        <f>IF(G532&gt;0,MIN($G$13,G532+T533,AJ533),0)</f>
        <v>0</v>
      </c>
      <c r="AC533" s="26">
        <f>IF(H532&gt;0,MIN($H$13,H532+U533,AK533),0)</f>
        <v>0</v>
      </c>
      <c r="AD533" s="26">
        <f>IF(I532&gt;0,MIN($I$13,I532+V533,AL533),0)</f>
        <v>0</v>
      </c>
      <c r="AE533" s="26">
        <f>$B$19</f>
        <v>795</v>
      </c>
      <c r="AF533" s="26">
        <f>AE533-W533</f>
        <v>795</v>
      </c>
      <c r="AG533" s="26">
        <f>AF533-X533</f>
        <v>795</v>
      </c>
      <c r="AH533" s="26">
        <f>AG533-Y533</f>
        <v>795</v>
      </c>
      <c r="AI533" s="26">
        <f>AH533-Z533</f>
        <v>795</v>
      </c>
      <c r="AJ533" s="26">
        <f>AI533-AA533</f>
        <v>795</v>
      </c>
      <c r="AK533" s="26">
        <f>AJ533-AB533</f>
        <v>795</v>
      </c>
      <c r="AL533" s="26">
        <f>AK533-AC533</f>
        <v>795</v>
      </c>
      <c r="AM533" s="26">
        <f>AL533-AD533</f>
        <v>795</v>
      </c>
      <c r="AN533" s="26">
        <f>B532+O533-W533</f>
        <v>0</v>
      </c>
      <c r="AO533" s="26">
        <f>C532+P533-X533</f>
        <v>0</v>
      </c>
      <c r="AP533" s="26">
        <f>D532+Q533-Y533</f>
        <v>0</v>
      </c>
      <c r="AQ533" s="26">
        <f>E532+R533-Z533</f>
        <v>0</v>
      </c>
      <c r="AR533" s="26">
        <f>F532+S533-AA533</f>
        <v>0</v>
      </c>
      <c r="AS533" s="26">
        <f>G532+T533-AB533</f>
        <v>0</v>
      </c>
      <c r="AT533" s="26">
        <f>H532+U533-AC533</f>
        <v>0</v>
      </c>
      <c r="AU533" s="26">
        <f>I532+V533-AD533</f>
        <v>0</v>
      </c>
      <c r="AV533" s="26">
        <f>AM533</f>
        <v>795</v>
      </c>
      <c r="AW533" s="26">
        <f>AV533-BE533</f>
        <v>795</v>
      </c>
      <c r="AX533" s="26">
        <f>AW533-BF533</f>
        <v>795</v>
      </c>
      <c r="AY533" s="26">
        <f>AX533-BG533</f>
        <v>795</v>
      </c>
      <c r="AZ533" s="26">
        <f>AY533-BH533</f>
        <v>795</v>
      </c>
      <c r="BA533" s="26">
        <f>AZ533-BI533</f>
        <v>795</v>
      </c>
      <c r="BB533" s="26">
        <f>BA533-BJ533</f>
        <v>795</v>
      </c>
      <c r="BC533" s="26">
        <f>BB533-BK533</f>
        <v>795</v>
      </c>
      <c r="BD533" s="26">
        <f>BC533-BL533</f>
        <v>795</v>
      </c>
      <c r="BE533" s="26">
        <f>IF(AV533&gt;0.005,MIN(AV533,INDEX($AN533:$AU533,1,B$32)),0)</f>
        <v>0</v>
      </c>
      <c r="BF533" s="26">
        <f>IF(AW533&gt;0.005,MIN(AW533,INDEX($AN533:$AU533,1,C$32)),0)</f>
        <v>0</v>
      </c>
      <c r="BG533" s="26">
        <f>IF(AX533&gt;0.005,MIN(AX533,INDEX($AN533:$AU533,1,D$32)),0)</f>
        <v>0</v>
      </c>
      <c r="BH533" s="26">
        <f>IF(AY533&gt;0.005,MIN(AY533,INDEX($AN533:$AU533,1,E$32)),0)</f>
        <v>0</v>
      </c>
      <c r="BI533" s="26">
        <f>IF(AZ533&gt;0.005,MIN(AZ533,INDEX($AN533:$AU533,1,F$32)),0)</f>
        <v>0</v>
      </c>
      <c r="BJ533" s="26">
        <f>IF(BA533&gt;0.005,MIN(BA533,INDEX($AN533:$AU533,1,G$32)),0)</f>
        <v>0</v>
      </c>
      <c r="BK533" s="26">
        <f>IF(BB533&gt;0.005,MIN(BB533,INDEX($AN533:$AU533,1,H$32)),0)</f>
        <v>0</v>
      </c>
      <c r="BL533" s="26">
        <f>IF(BC533&gt;0.005,MIN(BC533,INDEX($AN533:$AU533,1,I$32)),0)</f>
        <v>0</v>
      </c>
      <c r="BM533" s="27">
        <f>IF(M533-J533&gt;0.005,1,0)</f>
        <v>0</v>
      </c>
    </row>
    <row r="534">
      <c r="A534" s="14" t="n">
        <v>498</v>
      </c>
      <c r="B534" s="26">
        <f>IF(AN534-INDEX($BE534:$BL534,1,$J$22)&lt;0.5,0,AN534-INDEX($BE534:$BL534,1,$J$22))</f>
        <v>0</v>
      </c>
      <c r="C534" s="26">
        <f>IF(AO534-INDEX($BE534:$BL534,1,$J$23)&lt;0.5,0,AO534-INDEX($BE534:$BL534,1,$J$23))</f>
        <v>0</v>
      </c>
      <c r="D534" s="26">
        <f>IF(AP534-INDEX($BE534:$BL534,1,$J$24)&lt;0.5,0,AP534-INDEX($BE534:$BL534,1,$J$24))</f>
        <v>0</v>
      </c>
      <c r="E534" s="26">
        <f>IF(AQ534-INDEX($BE534:$BL534,1,$J$25)&lt;0.5,0,AQ534-INDEX($BE534:$BL534,1,$J$25))</f>
        <v>0</v>
      </c>
      <c r="F534" s="26">
        <f>IF(AR534-INDEX($BE534:$BL534,1,$J$26)&lt;0.5,0,AR534-INDEX($BE534:$BL534,1,$J$26))</f>
        <v>0</v>
      </c>
      <c r="G534" s="26">
        <f>IF(AS534-INDEX($BE534:$BL534,1,$J$27)&lt;0.5,0,AS534-INDEX($BE534:$BL534,1,$J$27))</f>
        <v>0</v>
      </c>
      <c r="H534" s="26">
        <f>IF(AT534-INDEX($BE534:$BL534,1,$J$28)&lt;0.5,0,AT534-INDEX($BE534:$BL534,1,$J$28))</f>
        <v>0</v>
      </c>
      <c r="I534" s="26">
        <f>IF(AU534-INDEX($BE534:$BL534,1,$J$29)&lt;0.5,0,AU534-INDEX($BE534:$BL534,1,$J$29))</f>
        <v>0</v>
      </c>
      <c r="J534" s="13">
        <f>SUM(B534:I534)</f>
        <v>0</v>
      </c>
      <c r="K534" s="26">
        <f>SUM(O534:V534)</f>
        <v>0</v>
      </c>
      <c r="L534" s="26">
        <f>SUM(W534:AD534)+SUM(BE534:BL534)</f>
        <v>0</v>
      </c>
      <c r="M534" s="26">
        <f>J533</f>
        <v>0</v>
      </c>
      <c r="N534" s="27">
        <f>IF(M534&gt;0,1,0)</f>
        <v>0</v>
      </c>
      <c r="O534" s="26">
        <f>B533*$B$12/1200</f>
        <v>0</v>
      </c>
      <c r="P534" s="26">
        <f>C533*$C$12/1200</f>
        <v>0</v>
      </c>
      <c r="Q534" s="26">
        <f>D533*$D$12/1200</f>
        <v>0</v>
      </c>
      <c r="R534" s="26">
        <f>E533*$E$12/1200</f>
        <v>0</v>
      </c>
      <c r="S534" s="26">
        <f>F533*$F$12/1200</f>
        <v>0</v>
      </c>
      <c r="T534" s="26">
        <f>G533*$G$12/1200</f>
        <v>0</v>
      </c>
      <c r="U534" s="26">
        <f>H533*$H$12/1200</f>
        <v>0</v>
      </c>
      <c r="V534" s="26">
        <f>I533*$I$12/1200</f>
        <v>0</v>
      </c>
      <c r="W534" s="26">
        <f>IF(B533&gt;0,MIN($B$13,B533+O534,AE534),0)</f>
        <v>0</v>
      </c>
      <c r="X534" s="26">
        <f>IF(C533&gt;0,MIN($C$13,C533+P534,AF534),0)</f>
        <v>0</v>
      </c>
      <c r="Y534" s="26">
        <f>IF(D533&gt;0,MIN($D$13,D533+Q534,AG534),0)</f>
        <v>0</v>
      </c>
      <c r="Z534" s="26">
        <f>IF(E533&gt;0,MIN($E$13,E533+R534,AH534),0)</f>
        <v>0</v>
      </c>
      <c r="AA534" s="26">
        <f>IF(F533&gt;0,MIN($F$13,F533+S534,AI534),0)</f>
        <v>0</v>
      </c>
      <c r="AB534" s="26">
        <f>IF(G533&gt;0,MIN($G$13,G533+T534,AJ534),0)</f>
        <v>0</v>
      </c>
      <c r="AC534" s="26">
        <f>IF(H533&gt;0,MIN($H$13,H533+U534,AK534),0)</f>
        <v>0</v>
      </c>
      <c r="AD534" s="26">
        <f>IF(I533&gt;0,MIN($I$13,I533+V534,AL534),0)</f>
        <v>0</v>
      </c>
      <c r="AE534" s="26">
        <f>$B$19</f>
        <v>795</v>
      </c>
      <c r="AF534" s="26">
        <f>AE534-W534</f>
        <v>795</v>
      </c>
      <c r="AG534" s="26">
        <f>AF534-X534</f>
        <v>795</v>
      </c>
      <c r="AH534" s="26">
        <f>AG534-Y534</f>
        <v>795</v>
      </c>
      <c r="AI534" s="26">
        <f>AH534-Z534</f>
        <v>795</v>
      </c>
      <c r="AJ534" s="26">
        <f>AI534-AA534</f>
        <v>795</v>
      </c>
      <c r="AK534" s="26">
        <f>AJ534-AB534</f>
        <v>795</v>
      </c>
      <c r="AL534" s="26">
        <f>AK534-AC534</f>
        <v>795</v>
      </c>
      <c r="AM534" s="26">
        <f>AL534-AD534</f>
        <v>795</v>
      </c>
      <c r="AN534" s="26">
        <f>B533+O534-W534</f>
        <v>0</v>
      </c>
      <c r="AO534" s="26">
        <f>C533+P534-X534</f>
        <v>0</v>
      </c>
      <c r="AP534" s="26">
        <f>D533+Q534-Y534</f>
        <v>0</v>
      </c>
      <c r="AQ534" s="26">
        <f>E533+R534-Z534</f>
        <v>0</v>
      </c>
      <c r="AR534" s="26">
        <f>F533+S534-AA534</f>
        <v>0</v>
      </c>
      <c r="AS534" s="26">
        <f>G533+T534-AB534</f>
        <v>0</v>
      </c>
      <c r="AT534" s="26">
        <f>H533+U534-AC534</f>
        <v>0</v>
      </c>
      <c r="AU534" s="26">
        <f>I533+V534-AD534</f>
        <v>0</v>
      </c>
      <c r="AV534" s="26">
        <f>AM534</f>
        <v>795</v>
      </c>
      <c r="AW534" s="26">
        <f>AV534-BE534</f>
        <v>795</v>
      </c>
      <c r="AX534" s="26">
        <f>AW534-BF534</f>
        <v>795</v>
      </c>
      <c r="AY534" s="26">
        <f>AX534-BG534</f>
        <v>795</v>
      </c>
      <c r="AZ534" s="26">
        <f>AY534-BH534</f>
        <v>795</v>
      </c>
      <c r="BA534" s="26">
        <f>AZ534-BI534</f>
        <v>795</v>
      </c>
      <c r="BB534" s="26">
        <f>BA534-BJ534</f>
        <v>795</v>
      </c>
      <c r="BC534" s="26">
        <f>BB534-BK534</f>
        <v>795</v>
      </c>
      <c r="BD534" s="26">
        <f>BC534-BL534</f>
        <v>795</v>
      </c>
      <c r="BE534" s="26">
        <f>IF(AV534&gt;0.005,MIN(AV534,INDEX($AN534:$AU534,1,B$32)),0)</f>
        <v>0</v>
      </c>
      <c r="BF534" s="26">
        <f>IF(AW534&gt;0.005,MIN(AW534,INDEX($AN534:$AU534,1,C$32)),0)</f>
        <v>0</v>
      </c>
      <c r="BG534" s="26">
        <f>IF(AX534&gt;0.005,MIN(AX534,INDEX($AN534:$AU534,1,D$32)),0)</f>
        <v>0</v>
      </c>
      <c r="BH534" s="26">
        <f>IF(AY534&gt;0.005,MIN(AY534,INDEX($AN534:$AU534,1,E$32)),0)</f>
        <v>0</v>
      </c>
      <c r="BI534" s="26">
        <f>IF(AZ534&gt;0.005,MIN(AZ534,INDEX($AN534:$AU534,1,F$32)),0)</f>
        <v>0</v>
      </c>
      <c r="BJ534" s="26">
        <f>IF(BA534&gt;0.005,MIN(BA534,INDEX($AN534:$AU534,1,G$32)),0)</f>
        <v>0</v>
      </c>
      <c r="BK534" s="26">
        <f>IF(BB534&gt;0.005,MIN(BB534,INDEX($AN534:$AU534,1,H$32)),0)</f>
        <v>0</v>
      </c>
      <c r="BL534" s="26">
        <f>IF(BC534&gt;0.005,MIN(BC534,INDEX($AN534:$AU534,1,I$32)),0)</f>
        <v>0</v>
      </c>
      <c r="BM534" s="27">
        <f>IF(M534-J534&gt;0.005,1,0)</f>
        <v>0</v>
      </c>
    </row>
    <row r="535">
      <c r="A535" s="14" t="n">
        <v>499</v>
      </c>
      <c r="B535" s="26">
        <f>IF(AN535-INDEX($BE535:$BL535,1,$J$22)&lt;0.5,0,AN535-INDEX($BE535:$BL535,1,$J$22))</f>
        <v>0</v>
      </c>
      <c r="C535" s="26">
        <f>IF(AO535-INDEX($BE535:$BL535,1,$J$23)&lt;0.5,0,AO535-INDEX($BE535:$BL535,1,$J$23))</f>
        <v>0</v>
      </c>
      <c r="D535" s="26">
        <f>IF(AP535-INDEX($BE535:$BL535,1,$J$24)&lt;0.5,0,AP535-INDEX($BE535:$BL535,1,$J$24))</f>
        <v>0</v>
      </c>
      <c r="E535" s="26">
        <f>IF(AQ535-INDEX($BE535:$BL535,1,$J$25)&lt;0.5,0,AQ535-INDEX($BE535:$BL535,1,$J$25))</f>
        <v>0</v>
      </c>
      <c r="F535" s="26">
        <f>IF(AR535-INDEX($BE535:$BL535,1,$J$26)&lt;0.5,0,AR535-INDEX($BE535:$BL535,1,$J$26))</f>
        <v>0</v>
      </c>
      <c r="G535" s="26">
        <f>IF(AS535-INDEX($BE535:$BL535,1,$J$27)&lt;0.5,0,AS535-INDEX($BE535:$BL535,1,$J$27))</f>
        <v>0</v>
      </c>
      <c r="H535" s="26">
        <f>IF(AT535-INDEX($BE535:$BL535,1,$J$28)&lt;0.5,0,AT535-INDEX($BE535:$BL535,1,$J$28))</f>
        <v>0</v>
      </c>
      <c r="I535" s="26">
        <f>IF(AU535-INDEX($BE535:$BL535,1,$J$29)&lt;0.5,0,AU535-INDEX($BE535:$BL535,1,$J$29))</f>
        <v>0</v>
      </c>
      <c r="J535" s="13">
        <f>SUM(B535:I535)</f>
        <v>0</v>
      </c>
      <c r="K535" s="26">
        <f>SUM(O535:V535)</f>
        <v>0</v>
      </c>
      <c r="L535" s="26">
        <f>SUM(W535:AD535)+SUM(BE535:BL535)</f>
        <v>0</v>
      </c>
      <c r="M535" s="26">
        <f>J534</f>
        <v>0</v>
      </c>
      <c r="N535" s="27">
        <f>IF(M535&gt;0,1,0)</f>
        <v>0</v>
      </c>
      <c r="O535" s="26">
        <f>B534*$B$12/1200</f>
        <v>0</v>
      </c>
      <c r="P535" s="26">
        <f>C534*$C$12/1200</f>
        <v>0</v>
      </c>
      <c r="Q535" s="26">
        <f>D534*$D$12/1200</f>
        <v>0</v>
      </c>
      <c r="R535" s="26">
        <f>E534*$E$12/1200</f>
        <v>0</v>
      </c>
      <c r="S535" s="26">
        <f>F534*$F$12/1200</f>
        <v>0</v>
      </c>
      <c r="T535" s="26">
        <f>G534*$G$12/1200</f>
        <v>0</v>
      </c>
      <c r="U535" s="26">
        <f>H534*$H$12/1200</f>
        <v>0</v>
      </c>
      <c r="V535" s="26">
        <f>I534*$I$12/1200</f>
        <v>0</v>
      </c>
      <c r="W535" s="26">
        <f>IF(B534&gt;0,MIN($B$13,B534+O535,AE535),0)</f>
        <v>0</v>
      </c>
      <c r="X535" s="26">
        <f>IF(C534&gt;0,MIN($C$13,C534+P535,AF535),0)</f>
        <v>0</v>
      </c>
      <c r="Y535" s="26">
        <f>IF(D534&gt;0,MIN($D$13,D534+Q535,AG535),0)</f>
        <v>0</v>
      </c>
      <c r="Z535" s="26">
        <f>IF(E534&gt;0,MIN($E$13,E534+R535,AH535),0)</f>
        <v>0</v>
      </c>
      <c r="AA535" s="26">
        <f>IF(F534&gt;0,MIN($F$13,F534+S535,AI535),0)</f>
        <v>0</v>
      </c>
      <c r="AB535" s="26">
        <f>IF(G534&gt;0,MIN($G$13,G534+T535,AJ535),0)</f>
        <v>0</v>
      </c>
      <c r="AC535" s="26">
        <f>IF(H534&gt;0,MIN($H$13,H534+U535,AK535),0)</f>
        <v>0</v>
      </c>
      <c r="AD535" s="26">
        <f>IF(I534&gt;0,MIN($I$13,I534+V535,AL535),0)</f>
        <v>0</v>
      </c>
      <c r="AE535" s="26">
        <f>$B$19</f>
        <v>795</v>
      </c>
      <c r="AF535" s="26">
        <f>AE535-W535</f>
        <v>795</v>
      </c>
      <c r="AG535" s="26">
        <f>AF535-X535</f>
        <v>795</v>
      </c>
      <c r="AH535" s="26">
        <f>AG535-Y535</f>
        <v>795</v>
      </c>
      <c r="AI535" s="26">
        <f>AH535-Z535</f>
        <v>795</v>
      </c>
      <c r="AJ535" s="26">
        <f>AI535-AA535</f>
        <v>795</v>
      </c>
      <c r="AK535" s="26">
        <f>AJ535-AB535</f>
        <v>795</v>
      </c>
      <c r="AL535" s="26">
        <f>AK535-AC535</f>
        <v>795</v>
      </c>
      <c r="AM535" s="26">
        <f>AL535-AD535</f>
        <v>795</v>
      </c>
      <c r="AN535" s="26">
        <f>B534+O535-W535</f>
        <v>0</v>
      </c>
      <c r="AO535" s="26">
        <f>C534+P535-X535</f>
        <v>0</v>
      </c>
      <c r="AP535" s="26">
        <f>D534+Q535-Y535</f>
        <v>0</v>
      </c>
      <c r="AQ535" s="26">
        <f>E534+R535-Z535</f>
        <v>0</v>
      </c>
      <c r="AR535" s="26">
        <f>F534+S535-AA535</f>
        <v>0</v>
      </c>
      <c r="AS535" s="26">
        <f>G534+T535-AB535</f>
        <v>0</v>
      </c>
      <c r="AT535" s="26">
        <f>H534+U535-AC535</f>
        <v>0</v>
      </c>
      <c r="AU535" s="26">
        <f>I534+V535-AD535</f>
        <v>0</v>
      </c>
      <c r="AV535" s="26">
        <f>AM535</f>
        <v>795</v>
      </c>
      <c r="AW535" s="26">
        <f>AV535-BE535</f>
        <v>795</v>
      </c>
      <c r="AX535" s="26">
        <f>AW535-BF535</f>
        <v>795</v>
      </c>
      <c r="AY535" s="26">
        <f>AX535-BG535</f>
        <v>795</v>
      </c>
      <c r="AZ535" s="26">
        <f>AY535-BH535</f>
        <v>795</v>
      </c>
      <c r="BA535" s="26">
        <f>AZ535-BI535</f>
        <v>795</v>
      </c>
      <c r="BB535" s="26">
        <f>BA535-BJ535</f>
        <v>795</v>
      </c>
      <c r="BC535" s="26">
        <f>BB535-BK535</f>
        <v>795</v>
      </c>
      <c r="BD535" s="26">
        <f>BC535-BL535</f>
        <v>795</v>
      </c>
      <c r="BE535" s="26">
        <f>IF(AV535&gt;0.005,MIN(AV535,INDEX($AN535:$AU535,1,B$32)),0)</f>
        <v>0</v>
      </c>
      <c r="BF535" s="26">
        <f>IF(AW535&gt;0.005,MIN(AW535,INDEX($AN535:$AU535,1,C$32)),0)</f>
        <v>0</v>
      </c>
      <c r="BG535" s="26">
        <f>IF(AX535&gt;0.005,MIN(AX535,INDEX($AN535:$AU535,1,D$32)),0)</f>
        <v>0</v>
      </c>
      <c r="BH535" s="26">
        <f>IF(AY535&gt;0.005,MIN(AY535,INDEX($AN535:$AU535,1,E$32)),0)</f>
        <v>0</v>
      </c>
      <c r="BI535" s="26">
        <f>IF(AZ535&gt;0.005,MIN(AZ535,INDEX($AN535:$AU535,1,F$32)),0)</f>
        <v>0</v>
      </c>
      <c r="BJ535" s="26">
        <f>IF(BA535&gt;0.005,MIN(BA535,INDEX($AN535:$AU535,1,G$32)),0)</f>
        <v>0</v>
      </c>
      <c r="BK535" s="26">
        <f>IF(BB535&gt;0.005,MIN(BB535,INDEX($AN535:$AU535,1,H$32)),0)</f>
        <v>0</v>
      </c>
      <c r="BL535" s="26">
        <f>IF(BC535&gt;0.005,MIN(BC535,INDEX($AN535:$AU535,1,I$32)),0)</f>
        <v>0</v>
      </c>
      <c r="BM535" s="27">
        <f>IF(M535-J535&gt;0.005,1,0)</f>
        <v>0</v>
      </c>
    </row>
    <row r="536">
      <c r="A536" s="14" t="n">
        <v>500</v>
      </c>
      <c r="B536" s="26">
        <f>IF(AN536-INDEX($BE536:$BL536,1,$J$22)&lt;0.5,0,AN536-INDEX($BE536:$BL536,1,$J$22))</f>
        <v>0</v>
      </c>
      <c r="C536" s="26">
        <f>IF(AO536-INDEX($BE536:$BL536,1,$J$23)&lt;0.5,0,AO536-INDEX($BE536:$BL536,1,$J$23))</f>
        <v>0</v>
      </c>
      <c r="D536" s="26">
        <f>IF(AP536-INDEX($BE536:$BL536,1,$J$24)&lt;0.5,0,AP536-INDEX($BE536:$BL536,1,$J$24))</f>
        <v>0</v>
      </c>
      <c r="E536" s="26">
        <f>IF(AQ536-INDEX($BE536:$BL536,1,$J$25)&lt;0.5,0,AQ536-INDEX($BE536:$BL536,1,$J$25))</f>
        <v>0</v>
      </c>
      <c r="F536" s="26">
        <f>IF(AR536-INDEX($BE536:$BL536,1,$J$26)&lt;0.5,0,AR536-INDEX($BE536:$BL536,1,$J$26))</f>
        <v>0</v>
      </c>
      <c r="G536" s="26">
        <f>IF(AS536-INDEX($BE536:$BL536,1,$J$27)&lt;0.5,0,AS536-INDEX($BE536:$BL536,1,$J$27))</f>
        <v>0</v>
      </c>
      <c r="H536" s="26">
        <f>IF(AT536-INDEX($BE536:$BL536,1,$J$28)&lt;0.5,0,AT536-INDEX($BE536:$BL536,1,$J$28))</f>
        <v>0</v>
      </c>
      <c r="I536" s="26">
        <f>IF(AU536-INDEX($BE536:$BL536,1,$J$29)&lt;0.5,0,AU536-INDEX($BE536:$BL536,1,$J$29))</f>
        <v>0</v>
      </c>
      <c r="J536" s="13">
        <f>SUM(B536:I536)</f>
        <v>0</v>
      </c>
      <c r="K536" s="26">
        <f>SUM(O536:V536)</f>
        <v>0</v>
      </c>
      <c r="L536" s="26">
        <f>SUM(W536:AD536)+SUM(BE536:BL536)</f>
        <v>0</v>
      </c>
      <c r="M536" s="26">
        <f>J535</f>
        <v>0</v>
      </c>
      <c r="N536" s="27">
        <f>IF(M536&gt;0,1,0)</f>
        <v>0</v>
      </c>
      <c r="O536" s="26">
        <f>B535*$B$12/1200</f>
        <v>0</v>
      </c>
      <c r="P536" s="26">
        <f>C535*$C$12/1200</f>
        <v>0</v>
      </c>
      <c r="Q536" s="26">
        <f>D535*$D$12/1200</f>
        <v>0</v>
      </c>
      <c r="R536" s="26">
        <f>E535*$E$12/1200</f>
        <v>0</v>
      </c>
      <c r="S536" s="26">
        <f>F535*$F$12/1200</f>
        <v>0</v>
      </c>
      <c r="T536" s="26">
        <f>G535*$G$12/1200</f>
        <v>0</v>
      </c>
      <c r="U536" s="26">
        <f>H535*$H$12/1200</f>
        <v>0</v>
      </c>
      <c r="V536" s="26">
        <f>I535*$I$12/1200</f>
        <v>0</v>
      </c>
      <c r="W536" s="26">
        <f>IF(B535&gt;0,MIN($B$13,B535+O536,AE536),0)</f>
        <v>0</v>
      </c>
      <c r="X536" s="26">
        <f>IF(C535&gt;0,MIN($C$13,C535+P536,AF536),0)</f>
        <v>0</v>
      </c>
      <c r="Y536" s="26">
        <f>IF(D535&gt;0,MIN($D$13,D535+Q536,AG536),0)</f>
        <v>0</v>
      </c>
      <c r="Z536" s="26">
        <f>IF(E535&gt;0,MIN($E$13,E535+R536,AH536),0)</f>
        <v>0</v>
      </c>
      <c r="AA536" s="26">
        <f>IF(F535&gt;0,MIN($F$13,F535+S536,AI536),0)</f>
        <v>0</v>
      </c>
      <c r="AB536" s="26">
        <f>IF(G535&gt;0,MIN($G$13,G535+T536,AJ536),0)</f>
        <v>0</v>
      </c>
      <c r="AC536" s="26">
        <f>IF(H535&gt;0,MIN($H$13,H535+U536,AK536),0)</f>
        <v>0</v>
      </c>
      <c r="AD536" s="26">
        <f>IF(I535&gt;0,MIN($I$13,I535+V536,AL536),0)</f>
        <v>0</v>
      </c>
      <c r="AE536" s="26">
        <f>$B$19</f>
        <v>795</v>
      </c>
      <c r="AF536" s="26">
        <f>AE536-W536</f>
        <v>795</v>
      </c>
      <c r="AG536" s="26">
        <f>AF536-X536</f>
        <v>795</v>
      </c>
      <c r="AH536" s="26">
        <f>AG536-Y536</f>
        <v>795</v>
      </c>
      <c r="AI536" s="26">
        <f>AH536-Z536</f>
        <v>795</v>
      </c>
      <c r="AJ536" s="26">
        <f>AI536-AA536</f>
        <v>795</v>
      </c>
      <c r="AK536" s="26">
        <f>AJ536-AB536</f>
        <v>795</v>
      </c>
      <c r="AL536" s="26">
        <f>AK536-AC536</f>
        <v>795</v>
      </c>
      <c r="AM536" s="26">
        <f>AL536-AD536</f>
        <v>795</v>
      </c>
      <c r="AN536" s="26">
        <f>B535+O536-W536</f>
        <v>0</v>
      </c>
      <c r="AO536" s="26">
        <f>C535+P536-X536</f>
        <v>0</v>
      </c>
      <c r="AP536" s="26">
        <f>D535+Q536-Y536</f>
        <v>0</v>
      </c>
      <c r="AQ536" s="26">
        <f>E535+R536-Z536</f>
        <v>0</v>
      </c>
      <c r="AR536" s="26">
        <f>F535+S536-AA536</f>
        <v>0</v>
      </c>
      <c r="AS536" s="26">
        <f>G535+T536-AB536</f>
        <v>0</v>
      </c>
      <c r="AT536" s="26">
        <f>H535+U536-AC536</f>
        <v>0</v>
      </c>
      <c r="AU536" s="26">
        <f>I535+V536-AD536</f>
        <v>0</v>
      </c>
      <c r="AV536" s="26">
        <f>AM536</f>
        <v>795</v>
      </c>
      <c r="AW536" s="26">
        <f>AV536-BE536</f>
        <v>795</v>
      </c>
      <c r="AX536" s="26">
        <f>AW536-BF536</f>
        <v>795</v>
      </c>
      <c r="AY536" s="26">
        <f>AX536-BG536</f>
        <v>795</v>
      </c>
      <c r="AZ536" s="26">
        <f>AY536-BH536</f>
        <v>795</v>
      </c>
      <c r="BA536" s="26">
        <f>AZ536-BI536</f>
        <v>795</v>
      </c>
      <c r="BB536" s="26">
        <f>BA536-BJ536</f>
        <v>795</v>
      </c>
      <c r="BC536" s="26">
        <f>BB536-BK536</f>
        <v>795</v>
      </c>
      <c r="BD536" s="26">
        <f>BC536-BL536</f>
        <v>795</v>
      </c>
      <c r="BE536" s="26">
        <f>IF(AV536&gt;0.005,MIN(AV536,INDEX($AN536:$AU536,1,B$32)),0)</f>
        <v>0</v>
      </c>
      <c r="BF536" s="26">
        <f>IF(AW536&gt;0.005,MIN(AW536,INDEX($AN536:$AU536,1,C$32)),0)</f>
        <v>0</v>
      </c>
      <c r="BG536" s="26">
        <f>IF(AX536&gt;0.005,MIN(AX536,INDEX($AN536:$AU536,1,D$32)),0)</f>
        <v>0</v>
      </c>
      <c r="BH536" s="26">
        <f>IF(AY536&gt;0.005,MIN(AY536,INDEX($AN536:$AU536,1,E$32)),0)</f>
        <v>0</v>
      </c>
      <c r="BI536" s="26">
        <f>IF(AZ536&gt;0.005,MIN(AZ536,INDEX($AN536:$AU536,1,F$32)),0)</f>
        <v>0</v>
      </c>
      <c r="BJ536" s="26">
        <f>IF(BA536&gt;0.005,MIN(BA536,INDEX($AN536:$AU536,1,G$32)),0)</f>
        <v>0</v>
      </c>
      <c r="BK536" s="26">
        <f>IF(BB536&gt;0.005,MIN(BB536,INDEX($AN536:$AU536,1,H$32)),0)</f>
        <v>0</v>
      </c>
      <c r="BL536" s="26">
        <f>IF(BC536&gt;0.005,MIN(BC536,INDEX($AN536:$AU536,1,I$32)),0)</f>
        <v>0</v>
      </c>
      <c r="BM536" s="27">
        <f>IF(M536-J536&gt;0.005,1,0)</f>
        <v>0</v>
      </c>
    </row>
    <row r="537">
      <c r="A537" s="14" t="n">
        <v>501</v>
      </c>
      <c r="B537" s="26">
        <f>IF(AN537-INDEX($BE537:$BL537,1,$J$22)&lt;0.5,0,AN537-INDEX($BE537:$BL537,1,$J$22))</f>
        <v>0</v>
      </c>
      <c r="C537" s="26">
        <f>IF(AO537-INDEX($BE537:$BL537,1,$J$23)&lt;0.5,0,AO537-INDEX($BE537:$BL537,1,$J$23))</f>
        <v>0</v>
      </c>
      <c r="D537" s="26">
        <f>IF(AP537-INDEX($BE537:$BL537,1,$J$24)&lt;0.5,0,AP537-INDEX($BE537:$BL537,1,$J$24))</f>
        <v>0</v>
      </c>
      <c r="E537" s="26">
        <f>IF(AQ537-INDEX($BE537:$BL537,1,$J$25)&lt;0.5,0,AQ537-INDEX($BE537:$BL537,1,$J$25))</f>
        <v>0</v>
      </c>
      <c r="F537" s="26">
        <f>IF(AR537-INDEX($BE537:$BL537,1,$J$26)&lt;0.5,0,AR537-INDEX($BE537:$BL537,1,$J$26))</f>
        <v>0</v>
      </c>
      <c r="G537" s="26">
        <f>IF(AS537-INDEX($BE537:$BL537,1,$J$27)&lt;0.5,0,AS537-INDEX($BE537:$BL537,1,$J$27))</f>
        <v>0</v>
      </c>
      <c r="H537" s="26">
        <f>IF(AT537-INDEX($BE537:$BL537,1,$J$28)&lt;0.5,0,AT537-INDEX($BE537:$BL537,1,$J$28))</f>
        <v>0</v>
      </c>
      <c r="I537" s="26">
        <f>IF(AU537-INDEX($BE537:$BL537,1,$J$29)&lt;0.5,0,AU537-INDEX($BE537:$BL537,1,$J$29))</f>
        <v>0</v>
      </c>
      <c r="J537" s="13">
        <f>SUM(B537:I537)</f>
        <v>0</v>
      </c>
      <c r="K537" s="26">
        <f>SUM(O537:V537)</f>
        <v>0</v>
      </c>
      <c r="L537" s="26">
        <f>SUM(W537:AD537)+SUM(BE537:BL537)</f>
        <v>0</v>
      </c>
      <c r="M537" s="26">
        <f>J536</f>
        <v>0</v>
      </c>
      <c r="N537" s="27">
        <f>IF(M537&gt;0,1,0)</f>
        <v>0</v>
      </c>
      <c r="O537" s="26">
        <f>B536*$B$12/1200</f>
        <v>0</v>
      </c>
      <c r="P537" s="26">
        <f>C536*$C$12/1200</f>
        <v>0</v>
      </c>
      <c r="Q537" s="26">
        <f>D536*$D$12/1200</f>
        <v>0</v>
      </c>
      <c r="R537" s="26">
        <f>E536*$E$12/1200</f>
        <v>0</v>
      </c>
      <c r="S537" s="26">
        <f>F536*$F$12/1200</f>
        <v>0</v>
      </c>
      <c r="T537" s="26">
        <f>G536*$G$12/1200</f>
        <v>0</v>
      </c>
      <c r="U537" s="26">
        <f>H536*$H$12/1200</f>
        <v>0</v>
      </c>
      <c r="V537" s="26">
        <f>I536*$I$12/1200</f>
        <v>0</v>
      </c>
      <c r="W537" s="26">
        <f>IF(B536&gt;0,MIN($B$13,B536+O537,AE537),0)</f>
        <v>0</v>
      </c>
      <c r="X537" s="26">
        <f>IF(C536&gt;0,MIN($C$13,C536+P537,AF537),0)</f>
        <v>0</v>
      </c>
      <c r="Y537" s="26">
        <f>IF(D536&gt;0,MIN($D$13,D536+Q537,AG537),0)</f>
        <v>0</v>
      </c>
      <c r="Z537" s="26">
        <f>IF(E536&gt;0,MIN($E$13,E536+R537,AH537),0)</f>
        <v>0</v>
      </c>
      <c r="AA537" s="26">
        <f>IF(F536&gt;0,MIN($F$13,F536+S537,AI537),0)</f>
        <v>0</v>
      </c>
      <c r="AB537" s="26">
        <f>IF(G536&gt;0,MIN($G$13,G536+T537,AJ537),0)</f>
        <v>0</v>
      </c>
      <c r="AC537" s="26">
        <f>IF(H536&gt;0,MIN($H$13,H536+U537,AK537),0)</f>
        <v>0</v>
      </c>
      <c r="AD537" s="26">
        <f>IF(I536&gt;0,MIN($I$13,I536+V537,AL537),0)</f>
        <v>0</v>
      </c>
      <c r="AE537" s="26">
        <f>$B$19</f>
        <v>795</v>
      </c>
      <c r="AF537" s="26">
        <f>AE537-W537</f>
        <v>795</v>
      </c>
      <c r="AG537" s="26">
        <f>AF537-X537</f>
        <v>795</v>
      </c>
      <c r="AH537" s="26">
        <f>AG537-Y537</f>
        <v>795</v>
      </c>
      <c r="AI537" s="26">
        <f>AH537-Z537</f>
        <v>795</v>
      </c>
      <c r="AJ537" s="26">
        <f>AI537-AA537</f>
        <v>795</v>
      </c>
      <c r="AK537" s="26">
        <f>AJ537-AB537</f>
        <v>795</v>
      </c>
      <c r="AL537" s="26">
        <f>AK537-AC537</f>
        <v>795</v>
      </c>
      <c r="AM537" s="26">
        <f>AL537-AD537</f>
        <v>795</v>
      </c>
      <c r="AN537" s="26">
        <f>B536+O537-W537</f>
        <v>0</v>
      </c>
      <c r="AO537" s="26">
        <f>C536+P537-X537</f>
        <v>0</v>
      </c>
      <c r="AP537" s="26">
        <f>D536+Q537-Y537</f>
        <v>0</v>
      </c>
      <c r="AQ537" s="26">
        <f>E536+R537-Z537</f>
        <v>0</v>
      </c>
      <c r="AR537" s="26">
        <f>F536+S537-AA537</f>
        <v>0</v>
      </c>
      <c r="AS537" s="26">
        <f>G536+T537-AB537</f>
        <v>0</v>
      </c>
      <c r="AT537" s="26">
        <f>H536+U537-AC537</f>
        <v>0</v>
      </c>
      <c r="AU537" s="26">
        <f>I536+V537-AD537</f>
        <v>0</v>
      </c>
      <c r="AV537" s="26">
        <f>AM537</f>
        <v>795</v>
      </c>
      <c r="AW537" s="26">
        <f>AV537-BE537</f>
        <v>795</v>
      </c>
      <c r="AX537" s="26">
        <f>AW537-BF537</f>
        <v>795</v>
      </c>
      <c r="AY537" s="26">
        <f>AX537-BG537</f>
        <v>795</v>
      </c>
      <c r="AZ537" s="26">
        <f>AY537-BH537</f>
        <v>795</v>
      </c>
      <c r="BA537" s="26">
        <f>AZ537-BI537</f>
        <v>795</v>
      </c>
      <c r="BB537" s="26">
        <f>BA537-BJ537</f>
        <v>795</v>
      </c>
      <c r="BC537" s="26">
        <f>BB537-BK537</f>
        <v>795</v>
      </c>
      <c r="BD537" s="26">
        <f>BC537-BL537</f>
        <v>795</v>
      </c>
      <c r="BE537" s="26">
        <f>IF(AV537&gt;0.005,MIN(AV537,INDEX($AN537:$AU537,1,B$32)),0)</f>
        <v>0</v>
      </c>
      <c r="BF537" s="26">
        <f>IF(AW537&gt;0.005,MIN(AW537,INDEX($AN537:$AU537,1,C$32)),0)</f>
        <v>0</v>
      </c>
      <c r="BG537" s="26">
        <f>IF(AX537&gt;0.005,MIN(AX537,INDEX($AN537:$AU537,1,D$32)),0)</f>
        <v>0</v>
      </c>
      <c r="BH537" s="26">
        <f>IF(AY537&gt;0.005,MIN(AY537,INDEX($AN537:$AU537,1,E$32)),0)</f>
        <v>0</v>
      </c>
      <c r="BI537" s="26">
        <f>IF(AZ537&gt;0.005,MIN(AZ537,INDEX($AN537:$AU537,1,F$32)),0)</f>
        <v>0</v>
      </c>
      <c r="BJ537" s="26">
        <f>IF(BA537&gt;0.005,MIN(BA537,INDEX($AN537:$AU537,1,G$32)),0)</f>
        <v>0</v>
      </c>
      <c r="BK537" s="26">
        <f>IF(BB537&gt;0.005,MIN(BB537,INDEX($AN537:$AU537,1,H$32)),0)</f>
        <v>0</v>
      </c>
      <c r="BL537" s="26">
        <f>IF(BC537&gt;0.005,MIN(BC537,INDEX($AN537:$AU537,1,I$32)),0)</f>
        <v>0</v>
      </c>
      <c r="BM537" s="27">
        <f>IF(M537-J537&gt;0.005,1,0)</f>
        <v>0</v>
      </c>
    </row>
    <row r="538">
      <c r="A538" s="14" t="n">
        <v>502</v>
      </c>
      <c r="B538" s="26">
        <f>IF(AN538-INDEX($BE538:$BL538,1,$J$22)&lt;0.5,0,AN538-INDEX($BE538:$BL538,1,$J$22))</f>
        <v>0</v>
      </c>
      <c r="C538" s="26">
        <f>IF(AO538-INDEX($BE538:$BL538,1,$J$23)&lt;0.5,0,AO538-INDEX($BE538:$BL538,1,$J$23))</f>
        <v>0</v>
      </c>
      <c r="D538" s="26">
        <f>IF(AP538-INDEX($BE538:$BL538,1,$J$24)&lt;0.5,0,AP538-INDEX($BE538:$BL538,1,$J$24))</f>
        <v>0</v>
      </c>
      <c r="E538" s="26">
        <f>IF(AQ538-INDEX($BE538:$BL538,1,$J$25)&lt;0.5,0,AQ538-INDEX($BE538:$BL538,1,$J$25))</f>
        <v>0</v>
      </c>
      <c r="F538" s="26">
        <f>IF(AR538-INDEX($BE538:$BL538,1,$J$26)&lt;0.5,0,AR538-INDEX($BE538:$BL538,1,$J$26))</f>
        <v>0</v>
      </c>
      <c r="G538" s="26">
        <f>IF(AS538-INDEX($BE538:$BL538,1,$J$27)&lt;0.5,0,AS538-INDEX($BE538:$BL538,1,$J$27))</f>
        <v>0</v>
      </c>
      <c r="H538" s="26">
        <f>IF(AT538-INDEX($BE538:$BL538,1,$J$28)&lt;0.5,0,AT538-INDEX($BE538:$BL538,1,$J$28))</f>
        <v>0</v>
      </c>
      <c r="I538" s="26">
        <f>IF(AU538-INDEX($BE538:$BL538,1,$J$29)&lt;0.5,0,AU538-INDEX($BE538:$BL538,1,$J$29))</f>
        <v>0</v>
      </c>
      <c r="J538" s="13">
        <f>SUM(B538:I538)</f>
        <v>0</v>
      </c>
      <c r="K538" s="26">
        <f>SUM(O538:V538)</f>
        <v>0</v>
      </c>
      <c r="L538" s="26">
        <f>SUM(W538:AD538)+SUM(BE538:BL538)</f>
        <v>0</v>
      </c>
      <c r="M538" s="26">
        <f>J537</f>
        <v>0</v>
      </c>
      <c r="N538" s="27">
        <f>IF(M538&gt;0,1,0)</f>
        <v>0</v>
      </c>
      <c r="O538" s="26">
        <f>B537*$B$12/1200</f>
        <v>0</v>
      </c>
      <c r="P538" s="26">
        <f>C537*$C$12/1200</f>
        <v>0</v>
      </c>
      <c r="Q538" s="26">
        <f>D537*$D$12/1200</f>
        <v>0</v>
      </c>
      <c r="R538" s="26">
        <f>E537*$E$12/1200</f>
        <v>0</v>
      </c>
      <c r="S538" s="26">
        <f>F537*$F$12/1200</f>
        <v>0</v>
      </c>
      <c r="T538" s="26">
        <f>G537*$G$12/1200</f>
        <v>0</v>
      </c>
      <c r="U538" s="26">
        <f>H537*$H$12/1200</f>
        <v>0</v>
      </c>
      <c r="V538" s="26">
        <f>I537*$I$12/1200</f>
        <v>0</v>
      </c>
      <c r="W538" s="26">
        <f>IF(B537&gt;0,MIN($B$13,B537+O538,AE538),0)</f>
        <v>0</v>
      </c>
      <c r="X538" s="26">
        <f>IF(C537&gt;0,MIN($C$13,C537+P538,AF538),0)</f>
        <v>0</v>
      </c>
      <c r="Y538" s="26">
        <f>IF(D537&gt;0,MIN($D$13,D537+Q538,AG538),0)</f>
        <v>0</v>
      </c>
      <c r="Z538" s="26">
        <f>IF(E537&gt;0,MIN($E$13,E537+R538,AH538),0)</f>
        <v>0</v>
      </c>
      <c r="AA538" s="26">
        <f>IF(F537&gt;0,MIN($F$13,F537+S538,AI538),0)</f>
        <v>0</v>
      </c>
      <c r="AB538" s="26">
        <f>IF(G537&gt;0,MIN($G$13,G537+T538,AJ538),0)</f>
        <v>0</v>
      </c>
      <c r="AC538" s="26">
        <f>IF(H537&gt;0,MIN($H$13,H537+U538,AK538),0)</f>
        <v>0</v>
      </c>
      <c r="AD538" s="26">
        <f>IF(I537&gt;0,MIN($I$13,I537+V538,AL538),0)</f>
        <v>0</v>
      </c>
      <c r="AE538" s="26">
        <f>$B$19</f>
        <v>795</v>
      </c>
      <c r="AF538" s="26">
        <f>AE538-W538</f>
        <v>795</v>
      </c>
      <c r="AG538" s="26">
        <f>AF538-X538</f>
        <v>795</v>
      </c>
      <c r="AH538" s="26">
        <f>AG538-Y538</f>
        <v>795</v>
      </c>
      <c r="AI538" s="26">
        <f>AH538-Z538</f>
        <v>795</v>
      </c>
      <c r="AJ538" s="26">
        <f>AI538-AA538</f>
        <v>795</v>
      </c>
      <c r="AK538" s="26">
        <f>AJ538-AB538</f>
        <v>795</v>
      </c>
      <c r="AL538" s="26">
        <f>AK538-AC538</f>
        <v>795</v>
      </c>
      <c r="AM538" s="26">
        <f>AL538-AD538</f>
        <v>795</v>
      </c>
      <c r="AN538" s="26">
        <f>B537+O538-W538</f>
        <v>0</v>
      </c>
      <c r="AO538" s="26">
        <f>C537+P538-X538</f>
        <v>0</v>
      </c>
      <c r="AP538" s="26">
        <f>D537+Q538-Y538</f>
        <v>0</v>
      </c>
      <c r="AQ538" s="26">
        <f>E537+R538-Z538</f>
        <v>0</v>
      </c>
      <c r="AR538" s="26">
        <f>F537+S538-AA538</f>
        <v>0</v>
      </c>
      <c r="AS538" s="26">
        <f>G537+T538-AB538</f>
        <v>0</v>
      </c>
      <c r="AT538" s="26">
        <f>H537+U538-AC538</f>
        <v>0</v>
      </c>
      <c r="AU538" s="26">
        <f>I537+V538-AD538</f>
        <v>0</v>
      </c>
      <c r="AV538" s="26">
        <f>AM538</f>
        <v>795</v>
      </c>
      <c r="AW538" s="26">
        <f>AV538-BE538</f>
        <v>795</v>
      </c>
      <c r="AX538" s="26">
        <f>AW538-BF538</f>
        <v>795</v>
      </c>
      <c r="AY538" s="26">
        <f>AX538-BG538</f>
        <v>795</v>
      </c>
      <c r="AZ538" s="26">
        <f>AY538-BH538</f>
        <v>795</v>
      </c>
      <c r="BA538" s="26">
        <f>AZ538-BI538</f>
        <v>795</v>
      </c>
      <c r="BB538" s="26">
        <f>BA538-BJ538</f>
        <v>795</v>
      </c>
      <c r="BC538" s="26">
        <f>BB538-BK538</f>
        <v>795</v>
      </c>
      <c r="BD538" s="26">
        <f>BC538-BL538</f>
        <v>795</v>
      </c>
      <c r="BE538" s="26">
        <f>IF(AV538&gt;0.005,MIN(AV538,INDEX($AN538:$AU538,1,B$32)),0)</f>
        <v>0</v>
      </c>
      <c r="BF538" s="26">
        <f>IF(AW538&gt;0.005,MIN(AW538,INDEX($AN538:$AU538,1,C$32)),0)</f>
        <v>0</v>
      </c>
      <c r="BG538" s="26">
        <f>IF(AX538&gt;0.005,MIN(AX538,INDEX($AN538:$AU538,1,D$32)),0)</f>
        <v>0</v>
      </c>
      <c r="BH538" s="26">
        <f>IF(AY538&gt;0.005,MIN(AY538,INDEX($AN538:$AU538,1,E$32)),0)</f>
        <v>0</v>
      </c>
      <c r="BI538" s="26">
        <f>IF(AZ538&gt;0.005,MIN(AZ538,INDEX($AN538:$AU538,1,F$32)),0)</f>
        <v>0</v>
      </c>
      <c r="BJ538" s="26">
        <f>IF(BA538&gt;0.005,MIN(BA538,INDEX($AN538:$AU538,1,G$32)),0)</f>
        <v>0</v>
      </c>
      <c r="BK538" s="26">
        <f>IF(BB538&gt;0.005,MIN(BB538,INDEX($AN538:$AU538,1,H$32)),0)</f>
        <v>0</v>
      </c>
      <c r="BL538" s="26">
        <f>IF(BC538&gt;0.005,MIN(BC538,INDEX($AN538:$AU538,1,I$32)),0)</f>
        <v>0</v>
      </c>
      <c r="BM538" s="27">
        <f>IF(M538-J538&gt;0.005,1,0)</f>
        <v>0</v>
      </c>
    </row>
    <row r="539">
      <c r="A539" s="14" t="n">
        <v>503</v>
      </c>
      <c r="B539" s="26">
        <f>IF(AN539-INDEX($BE539:$BL539,1,$J$22)&lt;0.5,0,AN539-INDEX($BE539:$BL539,1,$J$22))</f>
        <v>0</v>
      </c>
      <c r="C539" s="26">
        <f>IF(AO539-INDEX($BE539:$BL539,1,$J$23)&lt;0.5,0,AO539-INDEX($BE539:$BL539,1,$J$23))</f>
        <v>0</v>
      </c>
      <c r="D539" s="26">
        <f>IF(AP539-INDEX($BE539:$BL539,1,$J$24)&lt;0.5,0,AP539-INDEX($BE539:$BL539,1,$J$24))</f>
        <v>0</v>
      </c>
      <c r="E539" s="26">
        <f>IF(AQ539-INDEX($BE539:$BL539,1,$J$25)&lt;0.5,0,AQ539-INDEX($BE539:$BL539,1,$J$25))</f>
        <v>0</v>
      </c>
      <c r="F539" s="26">
        <f>IF(AR539-INDEX($BE539:$BL539,1,$J$26)&lt;0.5,0,AR539-INDEX($BE539:$BL539,1,$J$26))</f>
        <v>0</v>
      </c>
      <c r="G539" s="26">
        <f>IF(AS539-INDEX($BE539:$BL539,1,$J$27)&lt;0.5,0,AS539-INDEX($BE539:$BL539,1,$J$27))</f>
        <v>0</v>
      </c>
      <c r="H539" s="26">
        <f>IF(AT539-INDEX($BE539:$BL539,1,$J$28)&lt;0.5,0,AT539-INDEX($BE539:$BL539,1,$J$28))</f>
        <v>0</v>
      </c>
      <c r="I539" s="26">
        <f>IF(AU539-INDEX($BE539:$BL539,1,$J$29)&lt;0.5,0,AU539-INDEX($BE539:$BL539,1,$J$29))</f>
        <v>0</v>
      </c>
      <c r="J539" s="13">
        <f>SUM(B539:I539)</f>
        <v>0</v>
      </c>
      <c r="K539" s="26">
        <f>SUM(O539:V539)</f>
        <v>0</v>
      </c>
      <c r="L539" s="26">
        <f>SUM(W539:AD539)+SUM(BE539:BL539)</f>
        <v>0</v>
      </c>
      <c r="M539" s="26">
        <f>J538</f>
        <v>0</v>
      </c>
      <c r="N539" s="27">
        <f>IF(M539&gt;0,1,0)</f>
        <v>0</v>
      </c>
      <c r="O539" s="26">
        <f>B538*$B$12/1200</f>
        <v>0</v>
      </c>
      <c r="P539" s="26">
        <f>C538*$C$12/1200</f>
        <v>0</v>
      </c>
      <c r="Q539" s="26">
        <f>D538*$D$12/1200</f>
        <v>0</v>
      </c>
      <c r="R539" s="26">
        <f>E538*$E$12/1200</f>
        <v>0</v>
      </c>
      <c r="S539" s="26">
        <f>F538*$F$12/1200</f>
        <v>0</v>
      </c>
      <c r="T539" s="26">
        <f>G538*$G$12/1200</f>
        <v>0</v>
      </c>
      <c r="U539" s="26">
        <f>H538*$H$12/1200</f>
        <v>0</v>
      </c>
      <c r="V539" s="26">
        <f>I538*$I$12/1200</f>
        <v>0</v>
      </c>
      <c r="W539" s="26">
        <f>IF(B538&gt;0,MIN($B$13,B538+O539,AE539),0)</f>
        <v>0</v>
      </c>
      <c r="X539" s="26">
        <f>IF(C538&gt;0,MIN($C$13,C538+P539,AF539),0)</f>
        <v>0</v>
      </c>
      <c r="Y539" s="26">
        <f>IF(D538&gt;0,MIN($D$13,D538+Q539,AG539),0)</f>
        <v>0</v>
      </c>
      <c r="Z539" s="26">
        <f>IF(E538&gt;0,MIN($E$13,E538+R539,AH539),0)</f>
        <v>0</v>
      </c>
      <c r="AA539" s="26">
        <f>IF(F538&gt;0,MIN($F$13,F538+S539,AI539),0)</f>
        <v>0</v>
      </c>
      <c r="AB539" s="26">
        <f>IF(G538&gt;0,MIN($G$13,G538+T539,AJ539),0)</f>
        <v>0</v>
      </c>
      <c r="AC539" s="26">
        <f>IF(H538&gt;0,MIN($H$13,H538+U539,AK539),0)</f>
        <v>0</v>
      </c>
      <c r="AD539" s="26">
        <f>IF(I538&gt;0,MIN($I$13,I538+V539,AL539),0)</f>
        <v>0</v>
      </c>
      <c r="AE539" s="26">
        <f>$B$19</f>
        <v>795</v>
      </c>
      <c r="AF539" s="26">
        <f>AE539-W539</f>
        <v>795</v>
      </c>
      <c r="AG539" s="26">
        <f>AF539-X539</f>
        <v>795</v>
      </c>
      <c r="AH539" s="26">
        <f>AG539-Y539</f>
        <v>795</v>
      </c>
      <c r="AI539" s="26">
        <f>AH539-Z539</f>
        <v>795</v>
      </c>
      <c r="AJ539" s="26">
        <f>AI539-AA539</f>
        <v>795</v>
      </c>
      <c r="AK539" s="26">
        <f>AJ539-AB539</f>
        <v>795</v>
      </c>
      <c r="AL539" s="26">
        <f>AK539-AC539</f>
        <v>795</v>
      </c>
      <c r="AM539" s="26">
        <f>AL539-AD539</f>
        <v>795</v>
      </c>
      <c r="AN539" s="26">
        <f>B538+O539-W539</f>
        <v>0</v>
      </c>
      <c r="AO539" s="26">
        <f>C538+P539-X539</f>
        <v>0</v>
      </c>
      <c r="AP539" s="26">
        <f>D538+Q539-Y539</f>
        <v>0</v>
      </c>
      <c r="AQ539" s="26">
        <f>E538+R539-Z539</f>
        <v>0</v>
      </c>
      <c r="AR539" s="26">
        <f>F538+S539-AA539</f>
        <v>0</v>
      </c>
      <c r="AS539" s="26">
        <f>G538+T539-AB539</f>
        <v>0</v>
      </c>
      <c r="AT539" s="26">
        <f>H538+U539-AC539</f>
        <v>0</v>
      </c>
      <c r="AU539" s="26">
        <f>I538+V539-AD539</f>
        <v>0</v>
      </c>
      <c r="AV539" s="26">
        <f>AM539</f>
        <v>795</v>
      </c>
      <c r="AW539" s="26">
        <f>AV539-BE539</f>
        <v>795</v>
      </c>
      <c r="AX539" s="26">
        <f>AW539-BF539</f>
        <v>795</v>
      </c>
      <c r="AY539" s="26">
        <f>AX539-BG539</f>
        <v>795</v>
      </c>
      <c r="AZ539" s="26">
        <f>AY539-BH539</f>
        <v>795</v>
      </c>
      <c r="BA539" s="26">
        <f>AZ539-BI539</f>
        <v>795</v>
      </c>
      <c r="BB539" s="26">
        <f>BA539-BJ539</f>
        <v>795</v>
      </c>
      <c r="BC539" s="26">
        <f>BB539-BK539</f>
        <v>795</v>
      </c>
      <c r="BD539" s="26">
        <f>BC539-BL539</f>
        <v>795</v>
      </c>
      <c r="BE539" s="26">
        <f>IF(AV539&gt;0.005,MIN(AV539,INDEX($AN539:$AU539,1,B$32)),0)</f>
        <v>0</v>
      </c>
      <c r="BF539" s="26">
        <f>IF(AW539&gt;0.005,MIN(AW539,INDEX($AN539:$AU539,1,C$32)),0)</f>
        <v>0</v>
      </c>
      <c r="BG539" s="26">
        <f>IF(AX539&gt;0.005,MIN(AX539,INDEX($AN539:$AU539,1,D$32)),0)</f>
        <v>0</v>
      </c>
      <c r="BH539" s="26">
        <f>IF(AY539&gt;0.005,MIN(AY539,INDEX($AN539:$AU539,1,E$32)),0)</f>
        <v>0</v>
      </c>
      <c r="BI539" s="26">
        <f>IF(AZ539&gt;0.005,MIN(AZ539,INDEX($AN539:$AU539,1,F$32)),0)</f>
        <v>0</v>
      </c>
      <c r="BJ539" s="26">
        <f>IF(BA539&gt;0.005,MIN(BA539,INDEX($AN539:$AU539,1,G$32)),0)</f>
        <v>0</v>
      </c>
      <c r="BK539" s="26">
        <f>IF(BB539&gt;0.005,MIN(BB539,INDEX($AN539:$AU539,1,H$32)),0)</f>
        <v>0</v>
      </c>
      <c r="BL539" s="26">
        <f>IF(BC539&gt;0.005,MIN(BC539,INDEX($AN539:$AU539,1,I$32)),0)</f>
        <v>0</v>
      </c>
      <c r="BM539" s="27">
        <f>IF(M539-J539&gt;0.005,1,0)</f>
        <v>0</v>
      </c>
    </row>
    <row r="540">
      <c r="A540" s="14" t="n">
        <v>504</v>
      </c>
      <c r="B540" s="26">
        <f>IF(AN540-INDEX($BE540:$BL540,1,$J$22)&lt;0.5,0,AN540-INDEX($BE540:$BL540,1,$J$22))</f>
        <v>0</v>
      </c>
      <c r="C540" s="26">
        <f>IF(AO540-INDEX($BE540:$BL540,1,$J$23)&lt;0.5,0,AO540-INDEX($BE540:$BL540,1,$J$23))</f>
        <v>0</v>
      </c>
      <c r="D540" s="26">
        <f>IF(AP540-INDEX($BE540:$BL540,1,$J$24)&lt;0.5,0,AP540-INDEX($BE540:$BL540,1,$J$24))</f>
        <v>0</v>
      </c>
      <c r="E540" s="26">
        <f>IF(AQ540-INDEX($BE540:$BL540,1,$J$25)&lt;0.5,0,AQ540-INDEX($BE540:$BL540,1,$J$25))</f>
        <v>0</v>
      </c>
      <c r="F540" s="26">
        <f>IF(AR540-INDEX($BE540:$BL540,1,$J$26)&lt;0.5,0,AR540-INDEX($BE540:$BL540,1,$J$26))</f>
        <v>0</v>
      </c>
      <c r="G540" s="26">
        <f>IF(AS540-INDEX($BE540:$BL540,1,$J$27)&lt;0.5,0,AS540-INDEX($BE540:$BL540,1,$J$27))</f>
        <v>0</v>
      </c>
      <c r="H540" s="26">
        <f>IF(AT540-INDEX($BE540:$BL540,1,$J$28)&lt;0.5,0,AT540-INDEX($BE540:$BL540,1,$J$28))</f>
        <v>0</v>
      </c>
      <c r="I540" s="26">
        <f>IF(AU540-INDEX($BE540:$BL540,1,$J$29)&lt;0.5,0,AU540-INDEX($BE540:$BL540,1,$J$29))</f>
        <v>0</v>
      </c>
      <c r="J540" s="13">
        <f>SUM(B540:I540)</f>
        <v>0</v>
      </c>
      <c r="K540" s="26">
        <f>SUM(O540:V540)</f>
        <v>0</v>
      </c>
      <c r="L540" s="26">
        <f>SUM(W540:AD540)+SUM(BE540:BL540)</f>
        <v>0</v>
      </c>
      <c r="M540" s="26">
        <f>J539</f>
        <v>0</v>
      </c>
      <c r="N540" s="27">
        <f>IF(M540&gt;0,1,0)</f>
        <v>0</v>
      </c>
      <c r="O540" s="26">
        <f>B539*$B$12/1200</f>
        <v>0</v>
      </c>
      <c r="P540" s="26">
        <f>C539*$C$12/1200</f>
        <v>0</v>
      </c>
      <c r="Q540" s="26">
        <f>D539*$D$12/1200</f>
        <v>0</v>
      </c>
      <c r="R540" s="26">
        <f>E539*$E$12/1200</f>
        <v>0</v>
      </c>
      <c r="S540" s="26">
        <f>F539*$F$12/1200</f>
        <v>0</v>
      </c>
      <c r="T540" s="26">
        <f>G539*$G$12/1200</f>
        <v>0</v>
      </c>
      <c r="U540" s="26">
        <f>H539*$H$12/1200</f>
        <v>0</v>
      </c>
      <c r="V540" s="26">
        <f>I539*$I$12/1200</f>
        <v>0</v>
      </c>
      <c r="W540" s="26">
        <f>IF(B539&gt;0,MIN($B$13,B539+O540,AE540),0)</f>
        <v>0</v>
      </c>
      <c r="X540" s="26">
        <f>IF(C539&gt;0,MIN($C$13,C539+P540,AF540),0)</f>
        <v>0</v>
      </c>
      <c r="Y540" s="26">
        <f>IF(D539&gt;0,MIN($D$13,D539+Q540,AG540),0)</f>
        <v>0</v>
      </c>
      <c r="Z540" s="26">
        <f>IF(E539&gt;0,MIN($E$13,E539+R540,AH540),0)</f>
        <v>0</v>
      </c>
      <c r="AA540" s="26">
        <f>IF(F539&gt;0,MIN($F$13,F539+S540,AI540),0)</f>
        <v>0</v>
      </c>
      <c r="AB540" s="26">
        <f>IF(G539&gt;0,MIN($G$13,G539+T540,AJ540),0)</f>
        <v>0</v>
      </c>
      <c r="AC540" s="26">
        <f>IF(H539&gt;0,MIN($H$13,H539+U540,AK540),0)</f>
        <v>0</v>
      </c>
      <c r="AD540" s="26">
        <f>IF(I539&gt;0,MIN($I$13,I539+V540,AL540),0)</f>
        <v>0</v>
      </c>
      <c r="AE540" s="26">
        <f>$B$19</f>
        <v>795</v>
      </c>
      <c r="AF540" s="26">
        <f>AE540-W540</f>
        <v>795</v>
      </c>
      <c r="AG540" s="26">
        <f>AF540-X540</f>
        <v>795</v>
      </c>
      <c r="AH540" s="26">
        <f>AG540-Y540</f>
        <v>795</v>
      </c>
      <c r="AI540" s="26">
        <f>AH540-Z540</f>
        <v>795</v>
      </c>
      <c r="AJ540" s="26">
        <f>AI540-AA540</f>
        <v>795</v>
      </c>
      <c r="AK540" s="26">
        <f>AJ540-AB540</f>
        <v>795</v>
      </c>
      <c r="AL540" s="26">
        <f>AK540-AC540</f>
        <v>795</v>
      </c>
      <c r="AM540" s="26">
        <f>AL540-AD540</f>
        <v>795</v>
      </c>
      <c r="AN540" s="26">
        <f>B539+O540-W540</f>
        <v>0</v>
      </c>
      <c r="AO540" s="26">
        <f>C539+P540-X540</f>
        <v>0</v>
      </c>
      <c r="AP540" s="26">
        <f>D539+Q540-Y540</f>
        <v>0</v>
      </c>
      <c r="AQ540" s="26">
        <f>E539+R540-Z540</f>
        <v>0</v>
      </c>
      <c r="AR540" s="26">
        <f>F539+S540-AA540</f>
        <v>0</v>
      </c>
      <c r="AS540" s="26">
        <f>G539+T540-AB540</f>
        <v>0</v>
      </c>
      <c r="AT540" s="26">
        <f>H539+U540-AC540</f>
        <v>0</v>
      </c>
      <c r="AU540" s="26">
        <f>I539+V540-AD540</f>
        <v>0</v>
      </c>
      <c r="AV540" s="26">
        <f>AM540</f>
        <v>795</v>
      </c>
      <c r="AW540" s="26">
        <f>AV540-BE540</f>
        <v>795</v>
      </c>
      <c r="AX540" s="26">
        <f>AW540-BF540</f>
        <v>795</v>
      </c>
      <c r="AY540" s="26">
        <f>AX540-BG540</f>
        <v>795</v>
      </c>
      <c r="AZ540" s="26">
        <f>AY540-BH540</f>
        <v>795</v>
      </c>
      <c r="BA540" s="26">
        <f>AZ540-BI540</f>
        <v>795</v>
      </c>
      <c r="BB540" s="26">
        <f>BA540-BJ540</f>
        <v>795</v>
      </c>
      <c r="BC540" s="26">
        <f>BB540-BK540</f>
        <v>795</v>
      </c>
      <c r="BD540" s="26">
        <f>BC540-BL540</f>
        <v>795</v>
      </c>
      <c r="BE540" s="26">
        <f>IF(AV540&gt;0.005,MIN(AV540,INDEX($AN540:$AU540,1,B$32)),0)</f>
        <v>0</v>
      </c>
      <c r="BF540" s="26">
        <f>IF(AW540&gt;0.005,MIN(AW540,INDEX($AN540:$AU540,1,C$32)),0)</f>
        <v>0</v>
      </c>
      <c r="BG540" s="26">
        <f>IF(AX540&gt;0.005,MIN(AX540,INDEX($AN540:$AU540,1,D$32)),0)</f>
        <v>0</v>
      </c>
      <c r="BH540" s="26">
        <f>IF(AY540&gt;0.005,MIN(AY540,INDEX($AN540:$AU540,1,E$32)),0)</f>
        <v>0</v>
      </c>
      <c r="BI540" s="26">
        <f>IF(AZ540&gt;0.005,MIN(AZ540,INDEX($AN540:$AU540,1,F$32)),0)</f>
        <v>0</v>
      </c>
      <c r="BJ540" s="26">
        <f>IF(BA540&gt;0.005,MIN(BA540,INDEX($AN540:$AU540,1,G$32)),0)</f>
        <v>0</v>
      </c>
      <c r="BK540" s="26">
        <f>IF(BB540&gt;0.005,MIN(BB540,INDEX($AN540:$AU540,1,H$32)),0)</f>
        <v>0</v>
      </c>
      <c r="BL540" s="26">
        <f>IF(BC540&gt;0.005,MIN(BC540,INDEX($AN540:$AU540,1,I$32)),0)</f>
        <v>0</v>
      </c>
      <c r="BM540" s="27">
        <f>IF(M540-J540&gt;0.005,1,0)</f>
        <v>0</v>
      </c>
    </row>
    <row r="541">
      <c r="A541" s="14" t="n">
        <v>505</v>
      </c>
      <c r="B541" s="26">
        <f>IF(AN541-INDEX($BE541:$BL541,1,$J$22)&lt;0.5,0,AN541-INDEX($BE541:$BL541,1,$J$22))</f>
        <v>0</v>
      </c>
      <c r="C541" s="26">
        <f>IF(AO541-INDEX($BE541:$BL541,1,$J$23)&lt;0.5,0,AO541-INDEX($BE541:$BL541,1,$J$23))</f>
        <v>0</v>
      </c>
      <c r="D541" s="26">
        <f>IF(AP541-INDEX($BE541:$BL541,1,$J$24)&lt;0.5,0,AP541-INDEX($BE541:$BL541,1,$J$24))</f>
        <v>0</v>
      </c>
      <c r="E541" s="26">
        <f>IF(AQ541-INDEX($BE541:$BL541,1,$J$25)&lt;0.5,0,AQ541-INDEX($BE541:$BL541,1,$J$25))</f>
        <v>0</v>
      </c>
      <c r="F541" s="26">
        <f>IF(AR541-INDEX($BE541:$BL541,1,$J$26)&lt;0.5,0,AR541-INDEX($BE541:$BL541,1,$J$26))</f>
        <v>0</v>
      </c>
      <c r="G541" s="26">
        <f>IF(AS541-INDEX($BE541:$BL541,1,$J$27)&lt;0.5,0,AS541-INDEX($BE541:$BL541,1,$J$27))</f>
        <v>0</v>
      </c>
      <c r="H541" s="26">
        <f>IF(AT541-INDEX($BE541:$BL541,1,$J$28)&lt;0.5,0,AT541-INDEX($BE541:$BL541,1,$J$28))</f>
        <v>0</v>
      </c>
      <c r="I541" s="26">
        <f>IF(AU541-INDEX($BE541:$BL541,1,$J$29)&lt;0.5,0,AU541-INDEX($BE541:$BL541,1,$J$29))</f>
        <v>0</v>
      </c>
      <c r="J541" s="13">
        <f>SUM(B541:I541)</f>
        <v>0</v>
      </c>
      <c r="K541" s="26">
        <f>SUM(O541:V541)</f>
        <v>0</v>
      </c>
      <c r="L541" s="26">
        <f>SUM(W541:AD541)+SUM(BE541:BL541)</f>
        <v>0</v>
      </c>
      <c r="M541" s="26">
        <f>J540</f>
        <v>0</v>
      </c>
      <c r="N541" s="27">
        <f>IF(M541&gt;0,1,0)</f>
        <v>0</v>
      </c>
      <c r="O541" s="26">
        <f>B540*$B$12/1200</f>
        <v>0</v>
      </c>
      <c r="P541" s="26">
        <f>C540*$C$12/1200</f>
        <v>0</v>
      </c>
      <c r="Q541" s="26">
        <f>D540*$D$12/1200</f>
        <v>0</v>
      </c>
      <c r="R541" s="26">
        <f>E540*$E$12/1200</f>
        <v>0</v>
      </c>
      <c r="S541" s="26">
        <f>F540*$F$12/1200</f>
        <v>0</v>
      </c>
      <c r="T541" s="26">
        <f>G540*$G$12/1200</f>
        <v>0</v>
      </c>
      <c r="U541" s="26">
        <f>H540*$H$12/1200</f>
        <v>0</v>
      </c>
      <c r="V541" s="26">
        <f>I540*$I$12/1200</f>
        <v>0</v>
      </c>
      <c r="W541" s="26">
        <f>IF(B540&gt;0,MIN($B$13,B540+O541,AE541),0)</f>
        <v>0</v>
      </c>
      <c r="X541" s="26">
        <f>IF(C540&gt;0,MIN($C$13,C540+P541,AF541),0)</f>
        <v>0</v>
      </c>
      <c r="Y541" s="26">
        <f>IF(D540&gt;0,MIN($D$13,D540+Q541,AG541),0)</f>
        <v>0</v>
      </c>
      <c r="Z541" s="26">
        <f>IF(E540&gt;0,MIN($E$13,E540+R541,AH541),0)</f>
        <v>0</v>
      </c>
      <c r="AA541" s="26">
        <f>IF(F540&gt;0,MIN($F$13,F540+S541,AI541),0)</f>
        <v>0</v>
      </c>
      <c r="AB541" s="26">
        <f>IF(G540&gt;0,MIN($G$13,G540+T541,AJ541),0)</f>
        <v>0</v>
      </c>
      <c r="AC541" s="26">
        <f>IF(H540&gt;0,MIN($H$13,H540+U541,AK541),0)</f>
        <v>0</v>
      </c>
      <c r="AD541" s="26">
        <f>IF(I540&gt;0,MIN($I$13,I540+V541,AL541),0)</f>
        <v>0</v>
      </c>
      <c r="AE541" s="26">
        <f>$B$19</f>
        <v>795</v>
      </c>
      <c r="AF541" s="26">
        <f>AE541-W541</f>
        <v>795</v>
      </c>
      <c r="AG541" s="26">
        <f>AF541-X541</f>
        <v>795</v>
      </c>
      <c r="AH541" s="26">
        <f>AG541-Y541</f>
        <v>795</v>
      </c>
      <c r="AI541" s="26">
        <f>AH541-Z541</f>
        <v>795</v>
      </c>
      <c r="AJ541" s="26">
        <f>AI541-AA541</f>
        <v>795</v>
      </c>
      <c r="AK541" s="26">
        <f>AJ541-AB541</f>
        <v>795</v>
      </c>
      <c r="AL541" s="26">
        <f>AK541-AC541</f>
        <v>795</v>
      </c>
      <c r="AM541" s="26">
        <f>AL541-AD541</f>
        <v>795</v>
      </c>
      <c r="AN541" s="26">
        <f>B540+O541-W541</f>
        <v>0</v>
      </c>
      <c r="AO541" s="26">
        <f>C540+P541-X541</f>
        <v>0</v>
      </c>
      <c r="AP541" s="26">
        <f>D540+Q541-Y541</f>
        <v>0</v>
      </c>
      <c r="AQ541" s="26">
        <f>E540+R541-Z541</f>
        <v>0</v>
      </c>
      <c r="AR541" s="26">
        <f>F540+S541-AA541</f>
        <v>0</v>
      </c>
      <c r="AS541" s="26">
        <f>G540+T541-AB541</f>
        <v>0</v>
      </c>
      <c r="AT541" s="26">
        <f>H540+U541-AC541</f>
        <v>0</v>
      </c>
      <c r="AU541" s="26">
        <f>I540+V541-AD541</f>
        <v>0</v>
      </c>
      <c r="AV541" s="26">
        <f>AM541</f>
        <v>795</v>
      </c>
      <c r="AW541" s="26">
        <f>AV541-BE541</f>
        <v>795</v>
      </c>
      <c r="AX541" s="26">
        <f>AW541-BF541</f>
        <v>795</v>
      </c>
      <c r="AY541" s="26">
        <f>AX541-BG541</f>
        <v>795</v>
      </c>
      <c r="AZ541" s="26">
        <f>AY541-BH541</f>
        <v>795</v>
      </c>
      <c r="BA541" s="26">
        <f>AZ541-BI541</f>
        <v>795</v>
      </c>
      <c r="BB541" s="26">
        <f>BA541-BJ541</f>
        <v>795</v>
      </c>
      <c r="BC541" s="26">
        <f>BB541-BK541</f>
        <v>795</v>
      </c>
      <c r="BD541" s="26">
        <f>BC541-BL541</f>
        <v>795</v>
      </c>
      <c r="BE541" s="26">
        <f>IF(AV541&gt;0.005,MIN(AV541,INDEX($AN541:$AU541,1,B$32)),0)</f>
        <v>0</v>
      </c>
      <c r="BF541" s="26">
        <f>IF(AW541&gt;0.005,MIN(AW541,INDEX($AN541:$AU541,1,C$32)),0)</f>
        <v>0</v>
      </c>
      <c r="BG541" s="26">
        <f>IF(AX541&gt;0.005,MIN(AX541,INDEX($AN541:$AU541,1,D$32)),0)</f>
        <v>0</v>
      </c>
      <c r="BH541" s="26">
        <f>IF(AY541&gt;0.005,MIN(AY541,INDEX($AN541:$AU541,1,E$32)),0)</f>
        <v>0</v>
      </c>
      <c r="BI541" s="26">
        <f>IF(AZ541&gt;0.005,MIN(AZ541,INDEX($AN541:$AU541,1,F$32)),0)</f>
        <v>0</v>
      </c>
      <c r="BJ541" s="26">
        <f>IF(BA541&gt;0.005,MIN(BA541,INDEX($AN541:$AU541,1,G$32)),0)</f>
        <v>0</v>
      </c>
      <c r="BK541" s="26">
        <f>IF(BB541&gt;0.005,MIN(BB541,INDEX($AN541:$AU541,1,H$32)),0)</f>
        <v>0</v>
      </c>
      <c r="BL541" s="26">
        <f>IF(BC541&gt;0.005,MIN(BC541,INDEX($AN541:$AU541,1,I$32)),0)</f>
        <v>0</v>
      </c>
      <c r="BM541" s="27">
        <f>IF(M541-J541&gt;0.005,1,0)</f>
        <v>0</v>
      </c>
    </row>
    <row r="542">
      <c r="A542" s="14" t="n">
        <v>506</v>
      </c>
      <c r="B542" s="26">
        <f>IF(AN542-INDEX($BE542:$BL542,1,$J$22)&lt;0.5,0,AN542-INDEX($BE542:$BL542,1,$J$22))</f>
        <v>0</v>
      </c>
      <c r="C542" s="26">
        <f>IF(AO542-INDEX($BE542:$BL542,1,$J$23)&lt;0.5,0,AO542-INDEX($BE542:$BL542,1,$J$23))</f>
        <v>0</v>
      </c>
      <c r="D542" s="26">
        <f>IF(AP542-INDEX($BE542:$BL542,1,$J$24)&lt;0.5,0,AP542-INDEX($BE542:$BL542,1,$J$24))</f>
        <v>0</v>
      </c>
      <c r="E542" s="26">
        <f>IF(AQ542-INDEX($BE542:$BL542,1,$J$25)&lt;0.5,0,AQ542-INDEX($BE542:$BL542,1,$J$25))</f>
        <v>0</v>
      </c>
      <c r="F542" s="26">
        <f>IF(AR542-INDEX($BE542:$BL542,1,$J$26)&lt;0.5,0,AR542-INDEX($BE542:$BL542,1,$J$26))</f>
        <v>0</v>
      </c>
      <c r="G542" s="26">
        <f>IF(AS542-INDEX($BE542:$BL542,1,$J$27)&lt;0.5,0,AS542-INDEX($BE542:$BL542,1,$J$27))</f>
        <v>0</v>
      </c>
      <c r="H542" s="26">
        <f>IF(AT542-INDEX($BE542:$BL542,1,$J$28)&lt;0.5,0,AT542-INDEX($BE542:$BL542,1,$J$28))</f>
        <v>0</v>
      </c>
      <c r="I542" s="26">
        <f>IF(AU542-INDEX($BE542:$BL542,1,$J$29)&lt;0.5,0,AU542-INDEX($BE542:$BL542,1,$J$29))</f>
        <v>0</v>
      </c>
      <c r="J542" s="13">
        <f>SUM(B542:I542)</f>
        <v>0</v>
      </c>
      <c r="K542" s="26">
        <f>SUM(O542:V542)</f>
        <v>0</v>
      </c>
      <c r="L542" s="26">
        <f>SUM(W542:AD542)+SUM(BE542:BL542)</f>
        <v>0</v>
      </c>
      <c r="M542" s="26">
        <f>J541</f>
        <v>0</v>
      </c>
      <c r="N542" s="27">
        <f>IF(M542&gt;0,1,0)</f>
        <v>0</v>
      </c>
      <c r="O542" s="26">
        <f>B541*$B$12/1200</f>
        <v>0</v>
      </c>
      <c r="P542" s="26">
        <f>C541*$C$12/1200</f>
        <v>0</v>
      </c>
      <c r="Q542" s="26">
        <f>D541*$D$12/1200</f>
        <v>0</v>
      </c>
      <c r="R542" s="26">
        <f>E541*$E$12/1200</f>
        <v>0</v>
      </c>
      <c r="S542" s="26">
        <f>F541*$F$12/1200</f>
        <v>0</v>
      </c>
      <c r="T542" s="26">
        <f>G541*$G$12/1200</f>
        <v>0</v>
      </c>
      <c r="U542" s="26">
        <f>H541*$H$12/1200</f>
        <v>0</v>
      </c>
      <c r="V542" s="26">
        <f>I541*$I$12/1200</f>
        <v>0</v>
      </c>
      <c r="W542" s="26">
        <f>IF(B541&gt;0,MIN($B$13,B541+O542,AE542),0)</f>
        <v>0</v>
      </c>
      <c r="X542" s="26">
        <f>IF(C541&gt;0,MIN($C$13,C541+P542,AF542),0)</f>
        <v>0</v>
      </c>
      <c r="Y542" s="26">
        <f>IF(D541&gt;0,MIN($D$13,D541+Q542,AG542),0)</f>
        <v>0</v>
      </c>
      <c r="Z542" s="26">
        <f>IF(E541&gt;0,MIN($E$13,E541+R542,AH542),0)</f>
        <v>0</v>
      </c>
      <c r="AA542" s="26">
        <f>IF(F541&gt;0,MIN($F$13,F541+S542,AI542),0)</f>
        <v>0</v>
      </c>
      <c r="AB542" s="26">
        <f>IF(G541&gt;0,MIN($G$13,G541+T542,AJ542),0)</f>
        <v>0</v>
      </c>
      <c r="AC542" s="26">
        <f>IF(H541&gt;0,MIN($H$13,H541+U542,AK542),0)</f>
        <v>0</v>
      </c>
      <c r="AD542" s="26">
        <f>IF(I541&gt;0,MIN($I$13,I541+V542,AL542),0)</f>
        <v>0</v>
      </c>
      <c r="AE542" s="26">
        <f>$B$19</f>
        <v>795</v>
      </c>
      <c r="AF542" s="26">
        <f>AE542-W542</f>
        <v>795</v>
      </c>
      <c r="AG542" s="26">
        <f>AF542-X542</f>
        <v>795</v>
      </c>
      <c r="AH542" s="26">
        <f>AG542-Y542</f>
        <v>795</v>
      </c>
      <c r="AI542" s="26">
        <f>AH542-Z542</f>
        <v>795</v>
      </c>
      <c r="AJ542" s="26">
        <f>AI542-AA542</f>
        <v>795</v>
      </c>
      <c r="AK542" s="26">
        <f>AJ542-AB542</f>
        <v>795</v>
      </c>
      <c r="AL542" s="26">
        <f>AK542-AC542</f>
        <v>795</v>
      </c>
      <c r="AM542" s="26">
        <f>AL542-AD542</f>
        <v>795</v>
      </c>
      <c r="AN542" s="26">
        <f>B541+O542-W542</f>
        <v>0</v>
      </c>
      <c r="AO542" s="26">
        <f>C541+P542-X542</f>
        <v>0</v>
      </c>
      <c r="AP542" s="26">
        <f>D541+Q542-Y542</f>
        <v>0</v>
      </c>
      <c r="AQ542" s="26">
        <f>E541+R542-Z542</f>
        <v>0</v>
      </c>
      <c r="AR542" s="26">
        <f>F541+S542-AA542</f>
        <v>0</v>
      </c>
      <c r="AS542" s="26">
        <f>G541+T542-AB542</f>
        <v>0</v>
      </c>
      <c r="AT542" s="26">
        <f>H541+U542-AC542</f>
        <v>0</v>
      </c>
      <c r="AU542" s="26">
        <f>I541+V542-AD542</f>
        <v>0</v>
      </c>
      <c r="AV542" s="26">
        <f>AM542</f>
        <v>795</v>
      </c>
      <c r="AW542" s="26">
        <f>AV542-BE542</f>
        <v>795</v>
      </c>
      <c r="AX542" s="26">
        <f>AW542-BF542</f>
        <v>795</v>
      </c>
      <c r="AY542" s="26">
        <f>AX542-BG542</f>
        <v>795</v>
      </c>
      <c r="AZ542" s="26">
        <f>AY542-BH542</f>
        <v>795</v>
      </c>
      <c r="BA542" s="26">
        <f>AZ542-BI542</f>
        <v>795</v>
      </c>
      <c r="BB542" s="26">
        <f>BA542-BJ542</f>
        <v>795</v>
      </c>
      <c r="BC542" s="26">
        <f>BB542-BK542</f>
        <v>795</v>
      </c>
      <c r="BD542" s="26">
        <f>BC542-BL542</f>
        <v>795</v>
      </c>
      <c r="BE542" s="26">
        <f>IF(AV542&gt;0.005,MIN(AV542,INDEX($AN542:$AU542,1,B$32)),0)</f>
        <v>0</v>
      </c>
      <c r="BF542" s="26">
        <f>IF(AW542&gt;0.005,MIN(AW542,INDEX($AN542:$AU542,1,C$32)),0)</f>
        <v>0</v>
      </c>
      <c r="BG542" s="26">
        <f>IF(AX542&gt;0.005,MIN(AX542,INDEX($AN542:$AU542,1,D$32)),0)</f>
        <v>0</v>
      </c>
      <c r="BH542" s="26">
        <f>IF(AY542&gt;0.005,MIN(AY542,INDEX($AN542:$AU542,1,E$32)),0)</f>
        <v>0</v>
      </c>
      <c r="BI542" s="26">
        <f>IF(AZ542&gt;0.005,MIN(AZ542,INDEX($AN542:$AU542,1,F$32)),0)</f>
        <v>0</v>
      </c>
      <c r="BJ542" s="26">
        <f>IF(BA542&gt;0.005,MIN(BA542,INDEX($AN542:$AU542,1,G$32)),0)</f>
        <v>0</v>
      </c>
      <c r="BK542" s="26">
        <f>IF(BB542&gt;0.005,MIN(BB542,INDEX($AN542:$AU542,1,H$32)),0)</f>
        <v>0</v>
      </c>
      <c r="BL542" s="26">
        <f>IF(BC542&gt;0.005,MIN(BC542,INDEX($AN542:$AU542,1,I$32)),0)</f>
        <v>0</v>
      </c>
      <c r="BM542" s="27">
        <f>IF(M542-J542&gt;0.005,1,0)</f>
        <v>0</v>
      </c>
    </row>
    <row r="543">
      <c r="A543" s="14" t="n">
        <v>507</v>
      </c>
      <c r="B543" s="26">
        <f>IF(AN543-INDEX($BE543:$BL543,1,$J$22)&lt;0.5,0,AN543-INDEX($BE543:$BL543,1,$J$22))</f>
        <v>0</v>
      </c>
      <c r="C543" s="26">
        <f>IF(AO543-INDEX($BE543:$BL543,1,$J$23)&lt;0.5,0,AO543-INDEX($BE543:$BL543,1,$J$23))</f>
        <v>0</v>
      </c>
      <c r="D543" s="26">
        <f>IF(AP543-INDEX($BE543:$BL543,1,$J$24)&lt;0.5,0,AP543-INDEX($BE543:$BL543,1,$J$24))</f>
        <v>0</v>
      </c>
      <c r="E543" s="26">
        <f>IF(AQ543-INDEX($BE543:$BL543,1,$J$25)&lt;0.5,0,AQ543-INDEX($BE543:$BL543,1,$J$25))</f>
        <v>0</v>
      </c>
      <c r="F543" s="26">
        <f>IF(AR543-INDEX($BE543:$BL543,1,$J$26)&lt;0.5,0,AR543-INDEX($BE543:$BL543,1,$J$26))</f>
        <v>0</v>
      </c>
      <c r="G543" s="26">
        <f>IF(AS543-INDEX($BE543:$BL543,1,$J$27)&lt;0.5,0,AS543-INDEX($BE543:$BL543,1,$J$27))</f>
        <v>0</v>
      </c>
      <c r="H543" s="26">
        <f>IF(AT543-INDEX($BE543:$BL543,1,$J$28)&lt;0.5,0,AT543-INDEX($BE543:$BL543,1,$J$28))</f>
        <v>0</v>
      </c>
      <c r="I543" s="26">
        <f>IF(AU543-INDEX($BE543:$BL543,1,$J$29)&lt;0.5,0,AU543-INDEX($BE543:$BL543,1,$J$29))</f>
        <v>0</v>
      </c>
      <c r="J543" s="13">
        <f>SUM(B543:I543)</f>
        <v>0</v>
      </c>
      <c r="K543" s="26">
        <f>SUM(O543:V543)</f>
        <v>0</v>
      </c>
      <c r="L543" s="26">
        <f>SUM(W543:AD543)+SUM(BE543:BL543)</f>
        <v>0</v>
      </c>
      <c r="M543" s="26">
        <f>J542</f>
        <v>0</v>
      </c>
      <c r="N543" s="27">
        <f>IF(M543&gt;0,1,0)</f>
        <v>0</v>
      </c>
      <c r="O543" s="26">
        <f>B542*$B$12/1200</f>
        <v>0</v>
      </c>
      <c r="P543" s="26">
        <f>C542*$C$12/1200</f>
        <v>0</v>
      </c>
      <c r="Q543" s="26">
        <f>D542*$D$12/1200</f>
        <v>0</v>
      </c>
      <c r="R543" s="26">
        <f>E542*$E$12/1200</f>
        <v>0</v>
      </c>
      <c r="S543" s="26">
        <f>F542*$F$12/1200</f>
        <v>0</v>
      </c>
      <c r="T543" s="26">
        <f>G542*$G$12/1200</f>
        <v>0</v>
      </c>
      <c r="U543" s="26">
        <f>H542*$H$12/1200</f>
        <v>0</v>
      </c>
      <c r="V543" s="26">
        <f>I542*$I$12/1200</f>
        <v>0</v>
      </c>
      <c r="W543" s="26">
        <f>IF(B542&gt;0,MIN($B$13,B542+O543,AE543),0)</f>
        <v>0</v>
      </c>
      <c r="X543" s="26">
        <f>IF(C542&gt;0,MIN($C$13,C542+P543,AF543),0)</f>
        <v>0</v>
      </c>
      <c r="Y543" s="26">
        <f>IF(D542&gt;0,MIN($D$13,D542+Q543,AG543),0)</f>
        <v>0</v>
      </c>
      <c r="Z543" s="26">
        <f>IF(E542&gt;0,MIN($E$13,E542+R543,AH543),0)</f>
        <v>0</v>
      </c>
      <c r="AA543" s="26">
        <f>IF(F542&gt;0,MIN($F$13,F542+S543,AI543),0)</f>
        <v>0</v>
      </c>
      <c r="AB543" s="26">
        <f>IF(G542&gt;0,MIN($G$13,G542+T543,AJ543),0)</f>
        <v>0</v>
      </c>
      <c r="AC543" s="26">
        <f>IF(H542&gt;0,MIN($H$13,H542+U543,AK543),0)</f>
        <v>0</v>
      </c>
      <c r="AD543" s="26">
        <f>IF(I542&gt;0,MIN($I$13,I542+V543,AL543),0)</f>
        <v>0</v>
      </c>
      <c r="AE543" s="26">
        <f>$B$19</f>
        <v>795</v>
      </c>
      <c r="AF543" s="26">
        <f>AE543-W543</f>
        <v>795</v>
      </c>
      <c r="AG543" s="26">
        <f>AF543-X543</f>
        <v>795</v>
      </c>
      <c r="AH543" s="26">
        <f>AG543-Y543</f>
        <v>795</v>
      </c>
      <c r="AI543" s="26">
        <f>AH543-Z543</f>
        <v>795</v>
      </c>
      <c r="AJ543" s="26">
        <f>AI543-AA543</f>
        <v>795</v>
      </c>
      <c r="AK543" s="26">
        <f>AJ543-AB543</f>
        <v>795</v>
      </c>
      <c r="AL543" s="26">
        <f>AK543-AC543</f>
        <v>795</v>
      </c>
      <c r="AM543" s="26">
        <f>AL543-AD543</f>
        <v>795</v>
      </c>
      <c r="AN543" s="26">
        <f>B542+O543-W543</f>
        <v>0</v>
      </c>
      <c r="AO543" s="26">
        <f>C542+P543-X543</f>
        <v>0</v>
      </c>
      <c r="AP543" s="26">
        <f>D542+Q543-Y543</f>
        <v>0</v>
      </c>
      <c r="AQ543" s="26">
        <f>E542+R543-Z543</f>
        <v>0</v>
      </c>
      <c r="AR543" s="26">
        <f>F542+S543-AA543</f>
        <v>0</v>
      </c>
      <c r="AS543" s="26">
        <f>G542+T543-AB543</f>
        <v>0</v>
      </c>
      <c r="AT543" s="26">
        <f>H542+U543-AC543</f>
        <v>0</v>
      </c>
      <c r="AU543" s="26">
        <f>I542+V543-AD543</f>
        <v>0</v>
      </c>
      <c r="AV543" s="26">
        <f>AM543</f>
        <v>795</v>
      </c>
      <c r="AW543" s="26">
        <f>AV543-BE543</f>
        <v>795</v>
      </c>
      <c r="AX543" s="26">
        <f>AW543-BF543</f>
        <v>795</v>
      </c>
      <c r="AY543" s="26">
        <f>AX543-BG543</f>
        <v>795</v>
      </c>
      <c r="AZ543" s="26">
        <f>AY543-BH543</f>
        <v>795</v>
      </c>
      <c r="BA543" s="26">
        <f>AZ543-BI543</f>
        <v>795</v>
      </c>
      <c r="BB543" s="26">
        <f>BA543-BJ543</f>
        <v>795</v>
      </c>
      <c r="BC543" s="26">
        <f>BB543-BK543</f>
        <v>795</v>
      </c>
      <c r="BD543" s="26">
        <f>BC543-BL543</f>
        <v>795</v>
      </c>
      <c r="BE543" s="26">
        <f>IF(AV543&gt;0.005,MIN(AV543,INDEX($AN543:$AU543,1,B$32)),0)</f>
        <v>0</v>
      </c>
      <c r="BF543" s="26">
        <f>IF(AW543&gt;0.005,MIN(AW543,INDEX($AN543:$AU543,1,C$32)),0)</f>
        <v>0</v>
      </c>
      <c r="BG543" s="26">
        <f>IF(AX543&gt;0.005,MIN(AX543,INDEX($AN543:$AU543,1,D$32)),0)</f>
        <v>0</v>
      </c>
      <c r="BH543" s="26">
        <f>IF(AY543&gt;0.005,MIN(AY543,INDEX($AN543:$AU543,1,E$32)),0)</f>
        <v>0</v>
      </c>
      <c r="BI543" s="26">
        <f>IF(AZ543&gt;0.005,MIN(AZ543,INDEX($AN543:$AU543,1,F$32)),0)</f>
        <v>0</v>
      </c>
      <c r="BJ543" s="26">
        <f>IF(BA543&gt;0.005,MIN(BA543,INDEX($AN543:$AU543,1,G$32)),0)</f>
        <v>0</v>
      </c>
      <c r="BK543" s="26">
        <f>IF(BB543&gt;0.005,MIN(BB543,INDEX($AN543:$AU543,1,H$32)),0)</f>
        <v>0</v>
      </c>
      <c r="BL543" s="26">
        <f>IF(BC543&gt;0.005,MIN(BC543,INDEX($AN543:$AU543,1,I$32)),0)</f>
        <v>0</v>
      </c>
      <c r="BM543" s="27">
        <f>IF(M543-J543&gt;0.005,1,0)</f>
        <v>0</v>
      </c>
    </row>
    <row r="544">
      <c r="A544" s="14" t="n">
        <v>508</v>
      </c>
      <c r="B544" s="26">
        <f>IF(AN544-INDEX($BE544:$BL544,1,$J$22)&lt;0.5,0,AN544-INDEX($BE544:$BL544,1,$J$22))</f>
        <v>0</v>
      </c>
      <c r="C544" s="26">
        <f>IF(AO544-INDEX($BE544:$BL544,1,$J$23)&lt;0.5,0,AO544-INDEX($BE544:$BL544,1,$J$23))</f>
        <v>0</v>
      </c>
      <c r="D544" s="26">
        <f>IF(AP544-INDEX($BE544:$BL544,1,$J$24)&lt;0.5,0,AP544-INDEX($BE544:$BL544,1,$J$24))</f>
        <v>0</v>
      </c>
      <c r="E544" s="26">
        <f>IF(AQ544-INDEX($BE544:$BL544,1,$J$25)&lt;0.5,0,AQ544-INDEX($BE544:$BL544,1,$J$25))</f>
        <v>0</v>
      </c>
      <c r="F544" s="26">
        <f>IF(AR544-INDEX($BE544:$BL544,1,$J$26)&lt;0.5,0,AR544-INDEX($BE544:$BL544,1,$J$26))</f>
        <v>0</v>
      </c>
      <c r="G544" s="26">
        <f>IF(AS544-INDEX($BE544:$BL544,1,$J$27)&lt;0.5,0,AS544-INDEX($BE544:$BL544,1,$J$27))</f>
        <v>0</v>
      </c>
      <c r="H544" s="26">
        <f>IF(AT544-INDEX($BE544:$BL544,1,$J$28)&lt;0.5,0,AT544-INDEX($BE544:$BL544,1,$J$28))</f>
        <v>0</v>
      </c>
      <c r="I544" s="26">
        <f>IF(AU544-INDEX($BE544:$BL544,1,$J$29)&lt;0.5,0,AU544-INDEX($BE544:$BL544,1,$J$29))</f>
        <v>0</v>
      </c>
      <c r="J544" s="13">
        <f>SUM(B544:I544)</f>
        <v>0</v>
      </c>
      <c r="K544" s="26">
        <f>SUM(O544:V544)</f>
        <v>0</v>
      </c>
      <c r="L544" s="26">
        <f>SUM(W544:AD544)+SUM(BE544:BL544)</f>
        <v>0</v>
      </c>
      <c r="M544" s="26">
        <f>J543</f>
        <v>0</v>
      </c>
      <c r="N544" s="27">
        <f>IF(M544&gt;0,1,0)</f>
        <v>0</v>
      </c>
      <c r="O544" s="26">
        <f>B543*$B$12/1200</f>
        <v>0</v>
      </c>
      <c r="P544" s="26">
        <f>C543*$C$12/1200</f>
        <v>0</v>
      </c>
      <c r="Q544" s="26">
        <f>D543*$D$12/1200</f>
        <v>0</v>
      </c>
      <c r="R544" s="26">
        <f>E543*$E$12/1200</f>
        <v>0</v>
      </c>
      <c r="S544" s="26">
        <f>F543*$F$12/1200</f>
        <v>0</v>
      </c>
      <c r="T544" s="26">
        <f>G543*$G$12/1200</f>
        <v>0</v>
      </c>
      <c r="U544" s="26">
        <f>H543*$H$12/1200</f>
        <v>0</v>
      </c>
      <c r="V544" s="26">
        <f>I543*$I$12/1200</f>
        <v>0</v>
      </c>
      <c r="W544" s="26">
        <f>IF(B543&gt;0,MIN($B$13,B543+O544,AE544),0)</f>
        <v>0</v>
      </c>
      <c r="X544" s="26">
        <f>IF(C543&gt;0,MIN($C$13,C543+P544,AF544),0)</f>
        <v>0</v>
      </c>
      <c r="Y544" s="26">
        <f>IF(D543&gt;0,MIN($D$13,D543+Q544,AG544),0)</f>
        <v>0</v>
      </c>
      <c r="Z544" s="26">
        <f>IF(E543&gt;0,MIN($E$13,E543+R544,AH544),0)</f>
        <v>0</v>
      </c>
      <c r="AA544" s="26">
        <f>IF(F543&gt;0,MIN($F$13,F543+S544,AI544),0)</f>
        <v>0</v>
      </c>
      <c r="AB544" s="26">
        <f>IF(G543&gt;0,MIN($G$13,G543+T544,AJ544),0)</f>
        <v>0</v>
      </c>
      <c r="AC544" s="26">
        <f>IF(H543&gt;0,MIN($H$13,H543+U544,AK544),0)</f>
        <v>0</v>
      </c>
      <c r="AD544" s="26">
        <f>IF(I543&gt;0,MIN($I$13,I543+V544,AL544),0)</f>
        <v>0</v>
      </c>
      <c r="AE544" s="26">
        <f>$B$19</f>
        <v>795</v>
      </c>
      <c r="AF544" s="26">
        <f>AE544-W544</f>
        <v>795</v>
      </c>
      <c r="AG544" s="26">
        <f>AF544-X544</f>
        <v>795</v>
      </c>
      <c r="AH544" s="26">
        <f>AG544-Y544</f>
        <v>795</v>
      </c>
      <c r="AI544" s="26">
        <f>AH544-Z544</f>
        <v>795</v>
      </c>
      <c r="AJ544" s="26">
        <f>AI544-AA544</f>
        <v>795</v>
      </c>
      <c r="AK544" s="26">
        <f>AJ544-AB544</f>
        <v>795</v>
      </c>
      <c r="AL544" s="26">
        <f>AK544-AC544</f>
        <v>795</v>
      </c>
      <c r="AM544" s="26">
        <f>AL544-AD544</f>
        <v>795</v>
      </c>
      <c r="AN544" s="26">
        <f>B543+O544-W544</f>
        <v>0</v>
      </c>
      <c r="AO544" s="26">
        <f>C543+P544-X544</f>
        <v>0</v>
      </c>
      <c r="AP544" s="26">
        <f>D543+Q544-Y544</f>
        <v>0</v>
      </c>
      <c r="AQ544" s="26">
        <f>E543+R544-Z544</f>
        <v>0</v>
      </c>
      <c r="AR544" s="26">
        <f>F543+S544-AA544</f>
        <v>0</v>
      </c>
      <c r="AS544" s="26">
        <f>G543+T544-AB544</f>
        <v>0</v>
      </c>
      <c r="AT544" s="26">
        <f>H543+U544-AC544</f>
        <v>0</v>
      </c>
      <c r="AU544" s="26">
        <f>I543+V544-AD544</f>
        <v>0</v>
      </c>
      <c r="AV544" s="26">
        <f>AM544</f>
        <v>795</v>
      </c>
      <c r="AW544" s="26">
        <f>AV544-BE544</f>
        <v>795</v>
      </c>
      <c r="AX544" s="26">
        <f>AW544-BF544</f>
        <v>795</v>
      </c>
      <c r="AY544" s="26">
        <f>AX544-BG544</f>
        <v>795</v>
      </c>
      <c r="AZ544" s="26">
        <f>AY544-BH544</f>
        <v>795</v>
      </c>
      <c r="BA544" s="26">
        <f>AZ544-BI544</f>
        <v>795</v>
      </c>
      <c r="BB544" s="26">
        <f>BA544-BJ544</f>
        <v>795</v>
      </c>
      <c r="BC544" s="26">
        <f>BB544-BK544</f>
        <v>795</v>
      </c>
      <c r="BD544" s="26">
        <f>BC544-BL544</f>
        <v>795</v>
      </c>
      <c r="BE544" s="26">
        <f>IF(AV544&gt;0.005,MIN(AV544,INDEX($AN544:$AU544,1,B$32)),0)</f>
        <v>0</v>
      </c>
      <c r="BF544" s="26">
        <f>IF(AW544&gt;0.005,MIN(AW544,INDEX($AN544:$AU544,1,C$32)),0)</f>
        <v>0</v>
      </c>
      <c r="BG544" s="26">
        <f>IF(AX544&gt;0.005,MIN(AX544,INDEX($AN544:$AU544,1,D$32)),0)</f>
        <v>0</v>
      </c>
      <c r="BH544" s="26">
        <f>IF(AY544&gt;0.005,MIN(AY544,INDEX($AN544:$AU544,1,E$32)),0)</f>
        <v>0</v>
      </c>
      <c r="BI544" s="26">
        <f>IF(AZ544&gt;0.005,MIN(AZ544,INDEX($AN544:$AU544,1,F$32)),0)</f>
        <v>0</v>
      </c>
      <c r="BJ544" s="26">
        <f>IF(BA544&gt;0.005,MIN(BA544,INDEX($AN544:$AU544,1,G$32)),0)</f>
        <v>0</v>
      </c>
      <c r="BK544" s="26">
        <f>IF(BB544&gt;0.005,MIN(BB544,INDEX($AN544:$AU544,1,H$32)),0)</f>
        <v>0</v>
      </c>
      <c r="BL544" s="26">
        <f>IF(BC544&gt;0.005,MIN(BC544,INDEX($AN544:$AU544,1,I$32)),0)</f>
        <v>0</v>
      </c>
      <c r="BM544" s="27">
        <f>IF(M544-J544&gt;0.005,1,0)</f>
        <v>0</v>
      </c>
    </row>
    <row r="545">
      <c r="A545" s="14" t="n">
        <v>509</v>
      </c>
      <c r="B545" s="26">
        <f>IF(AN545-INDEX($BE545:$BL545,1,$J$22)&lt;0.5,0,AN545-INDEX($BE545:$BL545,1,$J$22))</f>
        <v>0</v>
      </c>
      <c r="C545" s="26">
        <f>IF(AO545-INDEX($BE545:$BL545,1,$J$23)&lt;0.5,0,AO545-INDEX($BE545:$BL545,1,$J$23))</f>
        <v>0</v>
      </c>
      <c r="D545" s="26">
        <f>IF(AP545-INDEX($BE545:$BL545,1,$J$24)&lt;0.5,0,AP545-INDEX($BE545:$BL545,1,$J$24))</f>
        <v>0</v>
      </c>
      <c r="E545" s="26">
        <f>IF(AQ545-INDEX($BE545:$BL545,1,$J$25)&lt;0.5,0,AQ545-INDEX($BE545:$BL545,1,$J$25))</f>
        <v>0</v>
      </c>
      <c r="F545" s="26">
        <f>IF(AR545-INDEX($BE545:$BL545,1,$J$26)&lt;0.5,0,AR545-INDEX($BE545:$BL545,1,$J$26))</f>
        <v>0</v>
      </c>
      <c r="G545" s="26">
        <f>IF(AS545-INDEX($BE545:$BL545,1,$J$27)&lt;0.5,0,AS545-INDEX($BE545:$BL545,1,$J$27))</f>
        <v>0</v>
      </c>
      <c r="H545" s="26">
        <f>IF(AT545-INDEX($BE545:$BL545,1,$J$28)&lt;0.5,0,AT545-INDEX($BE545:$BL545,1,$J$28))</f>
        <v>0</v>
      </c>
      <c r="I545" s="26">
        <f>IF(AU545-INDEX($BE545:$BL545,1,$J$29)&lt;0.5,0,AU545-INDEX($BE545:$BL545,1,$J$29))</f>
        <v>0</v>
      </c>
      <c r="J545" s="13">
        <f>SUM(B545:I545)</f>
        <v>0</v>
      </c>
      <c r="K545" s="26">
        <f>SUM(O545:V545)</f>
        <v>0</v>
      </c>
      <c r="L545" s="26">
        <f>SUM(W545:AD545)+SUM(BE545:BL545)</f>
        <v>0</v>
      </c>
      <c r="M545" s="26">
        <f>J544</f>
        <v>0</v>
      </c>
      <c r="N545" s="27">
        <f>IF(M545&gt;0,1,0)</f>
        <v>0</v>
      </c>
      <c r="O545" s="26">
        <f>B544*$B$12/1200</f>
        <v>0</v>
      </c>
      <c r="P545" s="26">
        <f>C544*$C$12/1200</f>
        <v>0</v>
      </c>
      <c r="Q545" s="26">
        <f>D544*$D$12/1200</f>
        <v>0</v>
      </c>
      <c r="R545" s="26">
        <f>E544*$E$12/1200</f>
        <v>0</v>
      </c>
      <c r="S545" s="26">
        <f>F544*$F$12/1200</f>
        <v>0</v>
      </c>
      <c r="T545" s="26">
        <f>G544*$G$12/1200</f>
        <v>0</v>
      </c>
      <c r="U545" s="26">
        <f>H544*$H$12/1200</f>
        <v>0</v>
      </c>
      <c r="V545" s="26">
        <f>I544*$I$12/1200</f>
        <v>0</v>
      </c>
      <c r="W545" s="26">
        <f>IF(B544&gt;0,MIN($B$13,B544+O545,AE545),0)</f>
        <v>0</v>
      </c>
      <c r="X545" s="26">
        <f>IF(C544&gt;0,MIN($C$13,C544+P545,AF545),0)</f>
        <v>0</v>
      </c>
      <c r="Y545" s="26">
        <f>IF(D544&gt;0,MIN($D$13,D544+Q545,AG545),0)</f>
        <v>0</v>
      </c>
      <c r="Z545" s="26">
        <f>IF(E544&gt;0,MIN($E$13,E544+R545,AH545),0)</f>
        <v>0</v>
      </c>
      <c r="AA545" s="26">
        <f>IF(F544&gt;0,MIN($F$13,F544+S545,AI545),0)</f>
        <v>0</v>
      </c>
      <c r="AB545" s="26">
        <f>IF(G544&gt;0,MIN($G$13,G544+T545,AJ545),0)</f>
        <v>0</v>
      </c>
      <c r="AC545" s="26">
        <f>IF(H544&gt;0,MIN($H$13,H544+U545,AK545),0)</f>
        <v>0</v>
      </c>
      <c r="AD545" s="26">
        <f>IF(I544&gt;0,MIN($I$13,I544+V545,AL545),0)</f>
        <v>0</v>
      </c>
      <c r="AE545" s="26">
        <f>$B$19</f>
        <v>795</v>
      </c>
      <c r="AF545" s="26">
        <f>AE545-W545</f>
        <v>795</v>
      </c>
      <c r="AG545" s="26">
        <f>AF545-X545</f>
        <v>795</v>
      </c>
      <c r="AH545" s="26">
        <f>AG545-Y545</f>
        <v>795</v>
      </c>
      <c r="AI545" s="26">
        <f>AH545-Z545</f>
        <v>795</v>
      </c>
      <c r="AJ545" s="26">
        <f>AI545-AA545</f>
        <v>795</v>
      </c>
      <c r="AK545" s="26">
        <f>AJ545-AB545</f>
        <v>795</v>
      </c>
      <c r="AL545" s="26">
        <f>AK545-AC545</f>
        <v>795</v>
      </c>
      <c r="AM545" s="26">
        <f>AL545-AD545</f>
        <v>795</v>
      </c>
      <c r="AN545" s="26">
        <f>B544+O545-W545</f>
        <v>0</v>
      </c>
      <c r="AO545" s="26">
        <f>C544+P545-X545</f>
        <v>0</v>
      </c>
      <c r="AP545" s="26">
        <f>D544+Q545-Y545</f>
        <v>0</v>
      </c>
      <c r="AQ545" s="26">
        <f>E544+R545-Z545</f>
        <v>0</v>
      </c>
      <c r="AR545" s="26">
        <f>F544+S545-AA545</f>
        <v>0</v>
      </c>
      <c r="AS545" s="26">
        <f>G544+T545-AB545</f>
        <v>0</v>
      </c>
      <c r="AT545" s="26">
        <f>H544+U545-AC545</f>
        <v>0</v>
      </c>
      <c r="AU545" s="26">
        <f>I544+V545-AD545</f>
        <v>0</v>
      </c>
      <c r="AV545" s="26">
        <f>AM545</f>
        <v>795</v>
      </c>
      <c r="AW545" s="26">
        <f>AV545-BE545</f>
        <v>795</v>
      </c>
      <c r="AX545" s="26">
        <f>AW545-BF545</f>
        <v>795</v>
      </c>
      <c r="AY545" s="26">
        <f>AX545-BG545</f>
        <v>795</v>
      </c>
      <c r="AZ545" s="26">
        <f>AY545-BH545</f>
        <v>795</v>
      </c>
      <c r="BA545" s="26">
        <f>AZ545-BI545</f>
        <v>795</v>
      </c>
      <c r="BB545" s="26">
        <f>BA545-BJ545</f>
        <v>795</v>
      </c>
      <c r="BC545" s="26">
        <f>BB545-BK545</f>
        <v>795</v>
      </c>
      <c r="BD545" s="26">
        <f>BC545-BL545</f>
        <v>795</v>
      </c>
      <c r="BE545" s="26">
        <f>IF(AV545&gt;0.005,MIN(AV545,INDEX($AN545:$AU545,1,B$32)),0)</f>
        <v>0</v>
      </c>
      <c r="BF545" s="26">
        <f>IF(AW545&gt;0.005,MIN(AW545,INDEX($AN545:$AU545,1,C$32)),0)</f>
        <v>0</v>
      </c>
      <c r="BG545" s="26">
        <f>IF(AX545&gt;0.005,MIN(AX545,INDEX($AN545:$AU545,1,D$32)),0)</f>
        <v>0</v>
      </c>
      <c r="BH545" s="26">
        <f>IF(AY545&gt;0.005,MIN(AY545,INDEX($AN545:$AU545,1,E$32)),0)</f>
        <v>0</v>
      </c>
      <c r="BI545" s="26">
        <f>IF(AZ545&gt;0.005,MIN(AZ545,INDEX($AN545:$AU545,1,F$32)),0)</f>
        <v>0</v>
      </c>
      <c r="BJ545" s="26">
        <f>IF(BA545&gt;0.005,MIN(BA545,INDEX($AN545:$AU545,1,G$32)),0)</f>
        <v>0</v>
      </c>
      <c r="BK545" s="26">
        <f>IF(BB545&gt;0.005,MIN(BB545,INDEX($AN545:$AU545,1,H$32)),0)</f>
        <v>0</v>
      </c>
      <c r="BL545" s="26">
        <f>IF(BC545&gt;0.005,MIN(BC545,INDEX($AN545:$AU545,1,I$32)),0)</f>
        <v>0</v>
      </c>
      <c r="BM545" s="27">
        <f>IF(M545-J545&gt;0.005,1,0)</f>
        <v>0</v>
      </c>
    </row>
    <row r="546">
      <c r="A546" s="14" t="n">
        <v>510</v>
      </c>
      <c r="B546" s="26">
        <f>IF(AN546-INDEX($BE546:$BL546,1,$J$22)&lt;0.5,0,AN546-INDEX($BE546:$BL546,1,$J$22))</f>
        <v>0</v>
      </c>
      <c r="C546" s="26">
        <f>IF(AO546-INDEX($BE546:$BL546,1,$J$23)&lt;0.5,0,AO546-INDEX($BE546:$BL546,1,$J$23))</f>
        <v>0</v>
      </c>
      <c r="D546" s="26">
        <f>IF(AP546-INDEX($BE546:$BL546,1,$J$24)&lt;0.5,0,AP546-INDEX($BE546:$BL546,1,$J$24))</f>
        <v>0</v>
      </c>
      <c r="E546" s="26">
        <f>IF(AQ546-INDEX($BE546:$BL546,1,$J$25)&lt;0.5,0,AQ546-INDEX($BE546:$BL546,1,$J$25))</f>
        <v>0</v>
      </c>
      <c r="F546" s="26">
        <f>IF(AR546-INDEX($BE546:$BL546,1,$J$26)&lt;0.5,0,AR546-INDEX($BE546:$BL546,1,$J$26))</f>
        <v>0</v>
      </c>
      <c r="G546" s="26">
        <f>IF(AS546-INDEX($BE546:$BL546,1,$J$27)&lt;0.5,0,AS546-INDEX($BE546:$BL546,1,$J$27))</f>
        <v>0</v>
      </c>
      <c r="H546" s="26">
        <f>IF(AT546-INDEX($BE546:$BL546,1,$J$28)&lt;0.5,0,AT546-INDEX($BE546:$BL546,1,$J$28))</f>
        <v>0</v>
      </c>
      <c r="I546" s="26">
        <f>IF(AU546-INDEX($BE546:$BL546,1,$J$29)&lt;0.5,0,AU546-INDEX($BE546:$BL546,1,$J$29))</f>
        <v>0</v>
      </c>
      <c r="J546" s="13">
        <f>SUM(B546:I546)</f>
        <v>0</v>
      </c>
      <c r="K546" s="26">
        <f>SUM(O546:V546)</f>
        <v>0</v>
      </c>
      <c r="L546" s="26">
        <f>SUM(W546:AD546)+SUM(BE546:BL546)</f>
        <v>0</v>
      </c>
      <c r="M546" s="26">
        <f>J545</f>
        <v>0</v>
      </c>
      <c r="N546" s="27">
        <f>IF(M546&gt;0,1,0)</f>
        <v>0</v>
      </c>
      <c r="O546" s="26">
        <f>B545*$B$12/1200</f>
        <v>0</v>
      </c>
      <c r="P546" s="26">
        <f>C545*$C$12/1200</f>
        <v>0</v>
      </c>
      <c r="Q546" s="26">
        <f>D545*$D$12/1200</f>
        <v>0</v>
      </c>
      <c r="R546" s="26">
        <f>E545*$E$12/1200</f>
        <v>0</v>
      </c>
      <c r="S546" s="26">
        <f>F545*$F$12/1200</f>
        <v>0</v>
      </c>
      <c r="T546" s="26">
        <f>G545*$G$12/1200</f>
        <v>0</v>
      </c>
      <c r="U546" s="26">
        <f>H545*$H$12/1200</f>
        <v>0</v>
      </c>
      <c r="V546" s="26">
        <f>I545*$I$12/1200</f>
        <v>0</v>
      </c>
      <c r="W546" s="26">
        <f>IF(B545&gt;0,MIN($B$13,B545+O546,AE546),0)</f>
        <v>0</v>
      </c>
      <c r="X546" s="26">
        <f>IF(C545&gt;0,MIN($C$13,C545+P546,AF546),0)</f>
        <v>0</v>
      </c>
      <c r="Y546" s="26">
        <f>IF(D545&gt;0,MIN($D$13,D545+Q546,AG546),0)</f>
        <v>0</v>
      </c>
      <c r="Z546" s="26">
        <f>IF(E545&gt;0,MIN($E$13,E545+R546,AH546),0)</f>
        <v>0</v>
      </c>
      <c r="AA546" s="26">
        <f>IF(F545&gt;0,MIN($F$13,F545+S546,AI546),0)</f>
        <v>0</v>
      </c>
      <c r="AB546" s="26">
        <f>IF(G545&gt;0,MIN($G$13,G545+T546,AJ546),0)</f>
        <v>0</v>
      </c>
      <c r="AC546" s="26">
        <f>IF(H545&gt;0,MIN($H$13,H545+U546,AK546),0)</f>
        <v>0</v>
      </c>
      <c r="AD546" s="26">
        <f>IF(I545&gt;0,MIN($I$13,I545+V546,AL546),0)</f>
        <v>0</v>
      </c>
      <c r="AE546" s="26">
        <f>$B$19</f>
        <v>795</v>
      </c>
      <c r="AF546" s="26">
        <f>AE546-W546</f>
        <v>795</v>
      </c>
      <c r="AG546" s="26">
        <f>AF546-X546</f>
        <v>795</v>
      </c>
      <c r="AH546" s="26">
        <f>AG546-Y546</f>
        <v>795</v>
      </c>
      <c r="AI546" s="26">
        <f>AH546-Z546</f>
        <v>795</v>
      </c>
      <c r="AJ546" s="26">
        <f>AI546-AA546</f>
        <v>795</v>
      </c>
      <c r="AK546" s="26">
        <f>AJ546-AB546</f>
        <v>795</v>
      </c>
      <c r="AL546" s="26">
        <f>AK546-AC546</f>
        <v>795</v>
      </c>
      <c r="AM546" s="26">
        <f>AL546-AD546</f>
        <v>795</v>
      </c>
      <c r="AN546" s="26">
        <f>B545+O546-W546</f>
        <v>0</v>
      </c>
      <c r="AO546" s="26">
        <f>C545+P546-X546</f>
        <v>0</v>
      </c>
      <c r="AP546" s="26">
        <f>D545+Q546-Y546</f>
        <v>0</v>
      </c>
      <c r="AQ546" s="26">
        <f>E545+R546-Z546</f>
        <v>0</v>
      </c>
      <c r="AR546" s="26">
        <f>F545+S546-AA546</f>
        <v>0</v>
      </c>
      <c r="AS546" s="26">
        <f>G545+T546-AB546</f>
        <v>0</v>
      </c>
      <c r="AT546" s="26">
        <f>H545+U546-AC546</f>
        <v>0</v>
      </c>
      <c r="AU546" s="26">
        <f>I545+V546-AD546</f>
        <v>0</v>
      </c>
      <c r="AV546" s="26">
        <f>AM546</f>
        <v>795</v>
      </c>
      <c r="AW546" s="26">
        <f>AV546-BE546</f>
        <v>795</v>
      </c>
      <c r="AX546" s="26">
        <f>AW546-BF546</f>
        <v>795</v>
      </c>
      <c r="AY546" s="26">
        <f>AX546-BG546</f>
        <v>795</v>
      </c>
      <c r="AZ546" s="26">
        <f>AY546-BH546</f>
        <v>795</v>
      </c>
      <c r="BA546" s="26">
        <f>AZ546-BI546</f>
        <v>795</v>
      </c>
      <c r="BB546" s="26">
        <f>BA546-BJ546</f>
        <v>795</v>
      </c>
      <c r="BC546" s="26">
        <f>BB546-BK546</f>
        <v>795</v>
      </c>
      <c r="BD546" s="26">
        <f>BC546-BL546</f>
        <v>795</v>
      </c>
      <c r="BE546" s="26">
        <f>IF(AV546&gt;0.005,MIN(AV546,INDEX($AN546:$AU546,1,B$32)),0)</f>
        <v>0</v>
      </c>
      <c r="BF546" s="26">
        <f>IF(AW546&gt;0.005,MIN(AW546,INDEX($AN546:$AU546,1,C$32)),0)</f>
        <v>0</v>
      </c>
      <c r="BG546" s="26">
        <f>IF(AX546&gt;0.005,MIN(AX546,INDEX($AN546:$AU546,1,D$32)),0)</f>
        <v>0</v>
      </c>
      <c r="BH546" s="26">
        <f>IF(AY546&gt;0.005,MIN(AY546,INDEX($AN546:$AU546,1,E$32)),0)</f>
        <v>0</v>
      </c>
      <c r="BI546" s="26">
        <f>IF(AZ546&gt;0.005,MIN(AZ546,INDEX($AN546:$AU546,1,F$32)),0)</f>
        <v>0</v>
      </c>
      <c r="BJ546" s="26">
        <f>IF(BA546&gt;0.005,MIN(BA546,INDEX($AN546:$AU546,1,G$32)),0)</f>
        <v>0</v>
      </c>
      <c r="BK546" s="26">
        <f>IF(BB546&gt;0.005,MIN(BB546,INDEX($AN546:$AU546,1,H$32)),0)</f>
        <v>0</v>
      </c>
      <c r="BL546" s="26">
        <f>IF(BC546&gt;0.005,MIN(BC546,INDEX($AN546:$AU546,1,I$32)),0)</f>
        <v>0</v>
      </c>
      <c r="BM546" s="27">
        <f>IF(M546-J546&gt;0.005,1,0)</f>
        <v>0</v>
      </c>
    </row>
    <row r="547">
      <c r="A547" s="14" t="n">
        <v>511</v>
      </c>
      <c r="B547" s="26">
        <f>IF(AN547-INDEX($BE547:$BL547,1,$J$22)&lt;0.5,0,AN547-INDEX($BE547:$BL547,1,$J$22))</f>
        <v>0</v>
      </c>
      <c r="C547" s="26">
        <f>IF(AO547-INDEX($BE547:$BL547,1,$J$23)&lt;0.5,0,AO547-INDEX($BE547:$BL547,1,$J$23))</f>
        <v>0</v>
      </c>
      <c r="D547" s="26">
        <f>IF(AP547-INDEX($BE547:$BL547,1,$J$24)&lt;0.5,0,AP547-INDEX($BE547:$BL547,1,$J$24))</f>
        <v>0</v>
      </c>
      <c r="E547" s="26">
        <f>IF(AQ547-INDEX($BE547:$BL547,1,$J$25)&lt;0.5,0,AQ547-INDEX($BE547:$BL547,1,$J$25))</f>
        <v>0</v>
      </c>
      <c r="F547" s="26">
        <f>IF(AR547-INDEX($BE547:$BL547,1,$J$26)&lt;0.5,0,AR547-INDEX($BE547:$BL547,1,$J$26))</f>
        <v>0</v>
      </c>
      <c r="G547" s="26">
        <f>IF(AS547-INDEX($BE547:$BL547,1,$J$27)&lt;0.5,0,AS547-INDEX($BE547:$BL547,1,$J$27))</f>
        <v>0</v>
      </c>
      <c r="H547" s="26">
        <f>IF(AT547-INDEX($BE547:$BL547,1,$J$28)&lt;0.5,0,AT547-INDEX($BE547:$BL547,1,$J$28))</f>
        <v>0</v>
      </c>
      <c r="I547" s="26">
        <f>IF(AU547-INDEX($BE547:$BL547,1,$J$29)&lt;0.5,0,AU547-INDEX($BE547:$BL547,1,$J$29))</f>
        <v>0</v>
      </c>
      <c r="J547" s="13">
        <f>SUM(B547:I547)</f>
        <v>0</v>
      </c>
      <c r="K547" s="26">
        <f>SUM(O547:V547)</f>
        <v>0</v>
      </c>
      <c r="L547" s="26">
        <f>SUM(W547:AD547)+SUM(BE547:BL547)</f>
        <v>0</v>
      </c>
      <c r="M547" s="26">
        <f>J546</f>
        <v>0</v>
      </c>
      <c r="N547" s="27">
        <f>IF(M547&gt;0,1,0)</f>
        <v>0</v>
      </c>
      <c r="O547" s="26">
        <f>B546*$B$12/1200</f>
        <v>0</v>
      </c>
      <c r="P547" s="26">
        <f>C546*$C$12/1200</f>
        <v>0</v>
      </c>
      <c r="Q547" s="26">
        <f>D546*$D$12/1200</f>
        <v>0</v>
      </c>
      <c r="R547" s="26">
        <f>E546*$E$12/1200</f>
        <v>0</v>
      </c>
      <c r="S547" s="26">
        <f>F546*$F$12/1200</f>
        <v>0</v>
      </c>
      <c r="T547" s="26">
        <f>G546*$G$12/1200</f>
        <v>0</v>
      </c>
      <c r="U547" s="26">
        <f>H546*$H$12/1200</f>
        <v>0</v>
      </c>
      <c r="V547" s="26">
        <f>I546*$I$12/1200</f>
        <v>0</v>
      </c>
      <c r="W547" s="26">
        <f>IF(B546&gt;0,MIN($B$13,B546+O547,AE547),0)</f>
        <v>0</v>
      </c>
      <c r="X547" s="26">
        <f>IF(C546&gt;0,MIN($C$13,C546+P547,AF547),0)</f>
        <v>0</v>
      </c>
      <c r="Y547" s="26">
        <f>IF(D546&gt;0,MIN($D$13,D546+Q547,AG547),0)</f>
        <v>0</v>
      </c>
      <c r="Z547" s="26">
        <f>IF(E546&gt;0,MIN($E$13,E546+R547,AH547),0)</f>
        <v>0</v>
      </c>
      <c r="AA547" s="26">
        <f>IF(F546&gt;0,MIN($F$13,F546+S547,AI547),0)</f>
        <v>0</v>
      </c>
      <c r="AB547" s="26">
        <f>IF(G546&gt;0,MIN($G$13,G546+T547,AJ547),0)</f>
        <v>0</v>
      </c>
      <c r="AC547" s="26">
        <f>IF(H546&gt;0,MIN($H$13,H546+U547,AK547),0)</f>
        <v>0</v>
      </c>
      <c r="AD547" s="26">
        <f>IF(I546&gt;0,MIN($I$13,I546+V547,AL547),0)</f>
        <v>0</v>
      </c>
      <c r="AE547" s="26">
        <f>$B$19</f>
        <v>795</v>
      </c>
      <c r="AF547" s="26">
        <f>AE547-W547</f>
        <v>795</v>
      </c>
      <c r="AG547" s="26">
        <f>AF547-X547</f>
        <v>795</v>
      </c>
      <c r="AH547" s="26">
        <f>AG547-Y547</f>
        <v>795</v>
      </c>
      <c r="AI547" s="26">
        <f>AH547-Z547</f>
        <v>795</v>
      </c>
      <c r="AJ547" s="26">
        <f>AI547-AA547</f>
        <v>795</v>
      </c>
      <c r="AK547" s="26">
        <f>AJ547-AB547</f>
        <v>795</v>
      </c>
      <c r="AL547" s="26">
        <f>AK547-AC547</f>
        <v>795</v>
      </c>
      <c r="AM547" s="26">
        <f>AL547-AD547</f>
        <v>795</v>
      </c>
      <c r="AN547" s="26">
        <f>B546+O547-W547</f>
        <v>0</v>
      </c>
      <c r="AO547" s="26">
        <f>C546+P547-X547</f>
        <v>0</v>
      </c>
      <c r="AP547" s="26">
        <f>D546+Q547-Y547</f>
        <v>0</v>
      </c>
      <c r="AQ547" s="26">
        <f>E546+R547-Z547</f>
        <v>0</v>
      </c>
      <c r="AR547" s="26">
        <f>F546+S547-AA547</f>
        <v>0</v>
      </c>
      <c r="AS547" s="26">
        <f>G546+T547-AB547</f>
        <v>0</v>
      </c>
      <c r="AT547" s="26">
        <f>H546+U547-AC547</f>
        <v>0</v>
      </c>
      <c r="AU547" s="26">
        <f>I546+V547-AD547</f>
        <v>0</v>
      </c>
      <c r="AV547" s="26">
        <f>AM547</f>
        <v>795</v>
      </c>
      <c r="AW547" s="26">
        <f>AV547-BE547</f>
        <v>795</v>
      </c>
      <c r="AX547" s="26">
        <f>AW547-BF547</f>
        <v>795</v>
      </c>
      <c r="AY547" s="26">
        <f>AX547-BG547</f>
        <v>795</v>
      </c>
      <c r="AZ547" s="26">
        <f>AY547-BH547</f>
        <v>795</v>
      </c>
      <c r="BA547" s="26">
        <f>AZ547-BI547</f>
        <v>795</v>
      </c>
      <c r="BB547" s="26">
        <f>BA547-BJ547</f>
        <v>795</v>
      </c>
      <c r="BC547" s="26">
        <f>BB547-BK547</f>
        <v>795</v>
      </c>
      <c r="BD547" s="26">
        <f>BC547-BL547</f>
        <v>795</v>
      </c>
      <c r="BE547" s="26">
        <f>IF(AV547&gt;0.005,MIN(AV547,INDEX($AN547:$AU547,1,B$32)),0)</f>
        <v>0</v>
      </c>
      <c r="BF547" s="26">
        <f>IF(AW547&gt;0.005,MIN(AW547,INDEX($AN547:$AU547,1,C$32)),0)</f>
        <v>0</v>
      </c>
      <c r="BG547" s="26">
        <f>IF(AX547&gt;0.005,MIN(AX547,INDEX($AN547:$AU547,1,D$32)),0)</f>
        <v>0</v>
      </c>
      <c r="BH547" s="26">
        <f>IF(AY547&gt;0.005,MIN(AY547,INDEX($AN547:$AU547,1,E$32)),0)</f>
        <v>0</v>
      </c>
      <c r="BI547" s="26">
        <f>IF(AZ547&gt;0.005,MIN(AZ547,INDEX($AN547:$AU547,1,F$32)),0)</f>
        <v>0</v>
      </c>
      <c r="BJ547" s="26">
        <f>IF(BA547&gt;0.005,MIN(BA547,INDEX($AN547:$AU547,1,G$32)),0)</f>
        <v>0</v>
      </c>
      <c r="BK547" s="26">
        <f>IF(BB547&gt;0.005,MIN(BB547,INDEX($AN547:$AU547,1,H$32)),0)</f>
        <v>0</v>
      </c>
      <c r="BL547" s="26">
        <f>IF(BC547&gt;0.005,MIN(BC547,INDEX($AN547:$AU547,1,I$32)),0)</f>
        <v>0</v>
      </c>
      <c r="BM547" s="27">
        <f>IF(M547-J547&gt;0.005,1,0)</f>
        <v>0</v>
      </c>
    </row>
    <row r="548">
      <c r="A548" s="14" t="n">
        <v>512</v>
      </c>
      <c r="B548" s="26">
        <f>IF(AN548-INDEX($BE548:$BL548,1,$J$22)&lt;0.5,0,AN548-INDEX($BE548:$BL548,1,$J$22))</f>
        <v>0</v>
      </c>
      <c r="C548" s="26">
        <f>IF(AO548-INDEX($BE548:$BL548,1,$J$23)&lt;0.5,0,AO548-INDEX($BE548:$BL548,1,$J$23))</f>
        <v>0</v>
      </c>
      <c r="D548" s="26">
        <f>IF(AP548-INDEX($BE548:$BL548,1,$J$24)&lt;0.5,0,AP548-INDEX($BE548:$BL548,1,$J$24))</f>
        <v>0</v>
      </c>
      <c r="E548" s="26">
        <f>IF(AQ548-INDEX($BE548:$BL548,1,$J$25)&lt;0.5,0,AQ548-INDEX($BE548:$BL548,1,$J$25))</f>
        <v>0</v>
      </c>
      <c r="F548" s="26">
        <f>IF(AR548-INDEX($BE548:$BL548,1,$J$26)&lt;0.5,0,AR548-INDEX($BE548:$BL548,1,$J$26))</f>
        <v>0</v>
      </c>
      <c r="G548" s="26">
        <f>IF(AS548-INDEX($BE548:$BL548,1,$J$27)&lt;0.5,0,AS548-INDEX($BE548:$BL548,1,$J$27))</f>
        <v>0</v>
      </c>
      <c r="H548" s="26">
        <f>IF(AT548-INDEX($BE548:$BL548,1,$J$28)&lt;0.5,0,AT548-INDEX($BE548:$BL548,1,$J$28))</f>
        <v>0</v>
      </c>
      <c r="I548" s="26">
        <f>IF(AU548-INDEX($BE548:$BL548,1,$J$29)&lt;0.5,0,AU548-INDEX($BE548:$BL548,1,$J$29))</f>
        <v>0</v>
      </c>
      <c r="J548" s="13">
        <f>SUM(B548:I548)</f>
        <v>0</v>
      </c>
      <c r="K548" s="26">
        <f>SUM(O548:V548)</f>
        <v>0</v>
      </c>
      <c r="L548" s="26">
        <f>SUM(W548:AD548)+SUM(BE548:BL548)</f>
        <v>0</v>
      </c>
      <c r="M548" s="26">
        <f>J547</f>
        <v>0</v>
      </c>
      <c r="N548" s="27">
        <f>IF(M548&gt;0,1,0)</f>
        <v>0</v>
      </c>
      <c r="O548" s="26">
        <f>B547*$B$12/1200</f>
        <v>0</v>
      </c>
      <c r="P548" s="26">
        <f>C547*$C$12/1200</f>
        <v>0</v>
      </c>
      <c r="Q548" s="26">
        <f>D547*$D$12/1200</f>
        <v>0</v>
      </c>
      <c r="R548" s="26">
        <f>E547*$E$12/1200</f>
        <v>0</v>
      </c>
      <c r="S548" s="26">
        <f>F547*$F$12/1200</f>
        <v>0</v>
      </c>
      <c r="T548" s="26">
        <f>G547*$G$12/1200</f>
        <v>0</v>
      </c>
      <c r="U548" s="26">
        <f>H547*$H$12/1200</f>
        <v>0</v>
      </c>
      <c r="V548" s="26">
        <f>I547*$I$12/1200</f>
        <v>0</v>
      </c>
      <c r="W548" s="26">
        <f>IF(B547&gt;0,MIN($B$13,B547+O548,AE548),0)</f>
        <v>0</v>
      </c>
      <c r="X548" s="26">
        <f>IF(C547&gt;0,MIN($C$13,C547+P548,AF548),0)</f>
        <v>0</v>
      </c>
      <c r="Y548" s="26">
        <f>IF(D547&gt;0,MIN($D$13,D547+Q548,AG548),0)</f>
        <v>0</v>
      </c>
      <c r="Z548" s="26">
        <f>IF(E547&gt;0,MIN($E$13,E547+R548,AH548),0)</f>
        <v>0</v>
      </c>
      <c r="AA548" s="26">
        <f>IF(F547&gt;0,MIN($F$13,F547+S548,AI548),0)</f>
        <v>0</v>
      </c>
      <c r="AB548" s="26">
        <f>IF(G547&gt;0,MIN($G$13,G547+T548,AJ548),0)</f>
        <v>0</v>
      </c>
      <c r="AC548" s="26">
        <f>IF(H547&gt;0,MIN($H$13,H547+U548,AK548),0)</f>
        <v>0</v>
      </c>
      <c r="AD548" s="26">
        <f>IF(I547&gt;0,MIN($I$13,I547+V548,AL548),0)</f>
        <v>0</v>
      </c>
      <c r="AE548" s="26">
        <f>$B$19</f>
        <v>795</v>
      </c>
      <c r="AF548" s="26">
        <f>AE548-W548</f>
        <v>795</v>
      </c>
      <c r="AG548" s="26">
        <f>AF548-X548</f>
        <v>795</v>
      </c>
      <c r="AH548" s="26">
        <f>AG548-Y548</f>
        <v>795</v>
      </c>
      <c r="AI548" s="26">
        <f>AH548-Z548</f>
        <v>795</v>
      </c>
      <c r="AJ548" s="26">
        <f>AI548-AA548</f>
        <v>795</v>
      </c>
      <c r="AK548" s="26">
        <f>AJ548-AB548</f>
        <v>795</v>
      </c>
      <c r="AL548" s="26">
        <f>AK548-AC548</f>
        <v>795</v>
      </c>
      <c r="AM548" s="26">
        <f>AL548-AD548</f>
        <v>795</v>
      </c>
      <c r="AN548" s="26">
        <f>B547+O548-W548</f>
        <v>0</v>
      </c>
      <c r="AO548" s="26">
        <f>C547+P548-X548</f>
        <v>0</v>
      </c>
      <c r="AP548" s="26">
        <f>D547+Q548-Y548</f>
        <v>0</v>
      </c>
      <c r="AQ548" s="26">
        <f>E547+R548-Z548</f>
        <v>0</v>
      </c>
      <c r="AR548" s="26">
        <f>F547+S548-AA548</f>
        <v>0</v>
      </c>
      <c r="AS548" s="26">
        <f>G547+T548-AB548</f>
        <v>0</v>
      </c>
      <c r="AT548" s="26">
        <f>H547+U548-AC548</f>
        <v>0</v>
      </c>
      <c r="AU548" s="26">
        <f>I547+V548-AD548</f>
        <v>0</v>
      </c>
      <c r="AV548" s="26">
        <f>AM548</f>
        <v>795</v>
      </c>
      <c r="AW548" s="26">
        <f>AV548-BE548</f>
        <v>795</v>
      </c>
      <c r="AX548" s="26">
        <f>AW548-BF548</f>
        <v>795</v>
      </c>
      <c r="AY548" s="26">
        <f>AX548-BG548</f>
        <v>795</v>
      </c>
      <c r="AZ548" s="26">
        <f>AY548-BH548</f>
        <v>795</v>
      </c>
      <c r="BA548" s="26">
        <f>AZ548-BI548</f>
        <v>795</v>
      </c>
      <c r="BB548" s="26">
        <f>BA548-BJ548</f>
        <v>795</v>
      </c>
      <c r="BC548" s="26">
        <f>BB548-BK548</f>
        <v>795</v>
      </c>
      <c r="BD548" s="26">
        <f>BC548-BL548</f>
        <v>795</v>
      </c>
      <c r="BE548" s="26">
        <f>IF(AV548&gt;0.005,MIN(AV548,INDEX($AN548:$AU548,1,B$32)),0)</f>
        <v>0</v>
      </c>
      <c r="BF548" s="26">
        <f>IF(AW548&gt;0.005,MIN(AW548,INDEX($AN548:$AU548,1,C$32)),0)</f>
        <v>0</v>
      </c>
      <c r="BG548" s="26">
        <f>IF(AX548&gt;0.005,MIN(AX548,INDEX($AN548:$AU548,1,D$32)),0)</f>
        <v>0</v>
      </c>
      <c r="BH548" s="26">
        <f>IF(AY548&gt;0.005,MIN(AY548,INDEX($AN548:$AU548,1,E$32)),0)</f>
        <v>0</v>
      </c>
      <c r="BI548" s="26">
        <f>IF(AZ548&gt;0.005,MIN(AZ548,INDEX($AN548:$AU548,1,F$32)),0)</f>
        <v>0</v>
      </c>
      <c r="BJ548" s="26">
        <f>IF(BA548&gt;0.005,MIN(BA548,INDEX($AN548:$AU548,1,G$32)),0)</f>
        <v>0</v>
      </c>
      <c r="BK548" s="26">
        <f>IF(BB548&gt;0.005,MIN(BB548,INDEX($AN548:$AU548,1,H$32)),0)</f>
        <v>0</v>
      </c>
      <c r="BL548" s="26">
        <f>IF(BC548&gt;0.005,MIN(BC548,INDEX($AN548:$AU548,1,I$32)),0)</f>
        <v>0</v>
      </c>
      <c r="BM548" s="27">
        <f>IF(M548-J548&gt;0.005,1,0)</f>
        <v>0</v>
      </c>
    </row>
    <row r="549">
      <c r="A549" s="14" t="n">
        <v>513</v>
      </c>
      <c r="B549" s="26">
        <f>IF(AN549-INDEX($BE549:$BL549,1,$J$22)&lt;0.5,0,AN549-INDEX($BE549:$BL549,1,$J$22))</f>
        <v>0</v>
      </c>
      <c r="C549" s="26">
        <f>IF(AO549-INDEX($BE549:$BL549,1,$J$23)&lt;0.5,0,AO549-INDEX($BE549:$BL549,1,$J$23))</f>
        <v>0</v>
      </c>
      <c r="D549" s="26">
        <f>IF(AP549-INDEX($BE549:$BL549,1,$J$24)&lt;0.5,0,AP549-INDEX($BE549:$BL549,1,$J$24))</f>
        <v>0</v>
      </c>
      <c r="E549" s="26">
        <f>IF(AQ549-INDEX($BE549:$BL549,1,$J$25)&lt;0.5,0,AQ549-INDEX($BE549:$BL549,1,$J$25))</f>
        <v>0</v>
      </c>
      <c r="F549" s="26">
        <f>IF(AR549-INDEX($BE549:$BL549,1,$J$26)&lt;0.5,0,AR549-INDEX($BE549:$BL549,1,$J$26))</f>
        <v>0</v>
      </c>
      <c r="G549" s="26">
        <f>IF(AS549-INDEX($BE549:$BL549,1,$J$27)&lt;0.5,0,AS549-INDEX($BE549:$BL549,1,$J$27))</f>
        <v>0</v>
      </c>
      <c r="H549" s="26">
        <f>IF(AT549-INDEX($BE549:$BL549,1,$J$28)&lt;0.5,0,AT549-INDEX($BE549:$BL549,1,$J$28))</f>
        <v>0</v>
      </c>
      <c r="I549" s="26">
        <f>IF(AU549-INDEX($BE549:$BL549,1,$J$29)&lt;0.5,0,AU549-INDEX($BE549:$BL549,1,$J$29))</f>
        <v>0</v>
      </c>
      <c r="J549" s="13">
        <f>SUM(B549:I549)</f>
        <v>0</v>
      </c>
      <c r="K549" s="26">
        <f>SUM(O549:V549)</f>
        <v>0</v>
      </c>
      <c r="L549" s="26">
        <f>SUM(W549:AD549)+SUM(BE549:BL549)</f>
        <v>0</v>
      </c>
      <c r="M549" s="26">
        <f>J548</f>
        <v>0</v>
      </c>
      <c r="N549" s="27">
        <f>IF(M549&gt;0,1,0)</f>
        <v>0</v>
      </c>
      <c r="O549" s="26">
        <f>B548*$B$12/1200</f>
        <v>0</v>
      </c>
      <c r="P549" s="26">
        <f>C548*$C$12/1200</f>
        <v>0</v>
      </c>
      <c r="Q549" s="26">
        <f>D548*$D$12/1200</f>
        <v>0</v>
      </c>
      <c r="R549" s="26">
        <f>E548*$E$12/1200</f>
        <v>0</v>
      </c>
      <c r="S549" s="26">
        <f>F548*$F$12/1200</f>
        <v>0</v>
      </c>
      <c r="T549" s="26">
        <f>G548*$G$12/1200</f>
        <v>0</v>
      </c>
      <c r="U549" s="26">
        <f>H548*$H$12/1200</f>
        <v>0</v>
      </c>
      <c r="V549" s="26">
        <f>I548*$I$12/1200</f>
        <v>0</v>
      </c>
      <c r="W549" s="26">
        <f>IF(B548&gt;0,MIN($B$13,B548+O549,AE549),0)</f>
        <v>0</v>
      </c>
      <c r="X549" s="26">
        <f>IF(C548&gt;0,MIN($C$13,C548+P549,AF549),0)</f>
        <v>0</v>
      </c>
      <c r="Y549" s="26">
        <f>IF(D548&gt;0,MIN($D$13,D548+Q549,AG549),0)</f>
        <v>0</v>
      </c>
      <c r="Z549" s="26">
        <f>IF(E548&gt;0,MIN($E$13,E548+R549,AH549),0)</f>
        <v>0</v>
      </c>
      <c r="AA549" s="26">
        <f>IF(F548&gt;0,MIN($F$13,F548+S549,AI549),0)</f>
        <v>0</v>
      </c>
      <c r="AB549" s="26">
        <f>IF(G548&gt;0,MIN($G$13,G548+T549,AJ549),0)</f>
        <v>0</v>
      </c>
      <c r="AC549" s="26">
        <f>IF(H548&gt;0,MIN($H$13,H548+U549,AK549),0)</f>
        <v>0</v>
      </c>
      <c r="AD549" s="26">
        <f>IF(I548&gt;0,MIN($I$13,I548+V549,AL549),0)</f>
        <v>0</v>
      </c>
      <c r="AE549" s="26">
        <f>$B$19</f>
        <v>795</v>
      </c>
      <c r="AF549" s="26">
        <f>AE549-W549</f>
        <v>795</v>
      </c>
      <c r="AG549" s="26">
        <f>AF549-X549</f>
        <v>795</v>
      </c>
      <c r="AH549" s="26">
        <f>AG549-Y549</f>
        <v>795</v>
      </c>
      <c r="AI549" s="26">
        <f>AH549-Z549</f>
        <v>795</v>
      </c>
      <c r="AJ549" s="26">
        <f>AI549-AA549</f>
        <v>795</v>
      </c>
      <c r="AK549" s="26">
        <f>AJ549-AB549</f>
        <v>795</v>
      </c>
      <c r="AL549" s="26">
        <f>AK549-AC549</f>
        <v>795</v>
      </c>
      <c r="AM549" s="26">
        <f>AL549-AD549</f>
        <v>795</v>
      </c>
      <c r="AN549" s="26">
        <f>B548+O549-W549</f>
        <v>0</v>
      </c>
      <c r="AO549" s="26">
        <f>C548+P549-X549</f>
        <v>0</v>
      </c>
      <c r="AP549" s="26">
        <f>D548+Q549-Y549</f>
        <v>0</v>
      </c>
      <c r="AQ549" s="26">
        <f>E548+R549-Z549</f>
        <v>0</v>
      </c>
      <c r="AR549" s="26">
        <f>F548+S549-AA549</f>
        <v>0</v>
      </c>
      <c r="AS549" s="26">
        <f>G548+T549-AB549</f>
        <v>0</v>
      </c>
      <c r="AT549" s="26">
        <f>H548+U549-AC549</f>
        <v>0</v>
      </c>
      <c r="AU549" s="26">
        <f>I548+V549-AD549</f>
        <v>0</v>
      </c>
      <c r="AV549" s="26">
        <f>AM549</f>
        <v>795</v>
      </c>
      <c r="AW549" s="26">
        <f>AV549-BE549</f>
        <v>795</v>
      </c>
      <c r="AX549" s="26">
        <f>AW549-BF549</f>
        <v>795</v>
      </c>
      <c r="AY549" s="26">
        <f>AX549-BG549</f>
        <v>795</v>
      </c>
      <c r="AZ549" s="26">
        <f>AY549-BH549</f>
        <v>795</v>
      </c>
      <c r="BA549" s="26">
        <f>AZ549-BI549</f>
        <v>795</v>
      </c>
      <c r="BB549" s="26">
        <f>BA549-BJ549</f>
        <v>795</v>
      </c>
      <c r="BC549" s="26">
        <f>BB549-BK549</f>
        <v>795</v>
      </c>
      <c r="BD549" s="26">
        <f>BC549-BL549</f>
        <v>795</v>
      </c>
      <c r="BE549" s="26">
        <f>IF(AV549&gt;0.005,MIN(AV549,INDEX($AN549:$AU549,1,B$32)),0)</f>
        <v>0</v>
      </c>
      <c r="BF549" s="26">
        <f>IF(AW549&gt;0.005,MIN(AW549,INDEX($AN549:$AU549,1,C$32)),0)</f>
        <v>0</v>
      </c>
      <c r="BG549" s="26">
        <f>IF(AX549&gt;0.005,MIN(AX549,INDEX($AN549:$AU549,1,D$32)),0)</f>
        <v>0</v>
      </c>
      <c r="BH549" s="26">
        <f>IF(AY549&gt;0.005,MIN(AY549,INDEX($AN549:$AU549,1,E$32)),0)</f>
        <v>0</v>
      </c>
      <c r="BI549" s="26">
        <f>IF(AZ549&gt;0.005,MIN(AZ549,INDEX($AN549:$AU549,1,F$32)),0)</f>
        <v>0</v>
      </c>
      <c r="BJ549" s="26">
        <f>IF(BA549&gt;0.005,MIN(BA549,INDEX($AN549:$AU549,1,G$32)),0)</f>
        <v>0</v>
      </c>
      <c r="BK549" s="26">
        <f>IF(BB549&gt;0.005,MIN(BB549,INDEX($AN549:$AU549,1,H$32)),0)</f>
        <v>0</v>
      </c>
      <c r="BL549" s="26">
        <f>IF(BC549&gt;0.005,MIN(BC549,INDEX($AN549:$AU549,1,I$32)),0)</f>
        <v>0</v>
      </c>
      <c r="BM549" s="27">
        <f>IF(M549-J549&gt;0.005,1,0)</f>
        <v>0</v>
      </c>
    </row>
    <row r="550">
      <c r="A550" s="14" t="n">
        <v>514</v>
      </c>
      <c r="B550" s="26">
        <f>IF(AN550-INDEX($BE550:$BL550,1,$J$22)&lt;0.5,0,AN550-INDEX($BE550:$BL550,1,$J$22))</f>
        <v>0</v>
      </c>
      <c r="C550" s="26">
        <f>IF(AO550-INDEX($BE550:$BL550,1,$J$23)&lt;0.5,0,AO550-INDEX($BE550:$BL550,1,$J$23))</f>
        <v>0</v>
      </c>
      <c r="D550" s="26">
        <f>IF(AP550-INDEX($BE550:$BL550,1,$J$24)&lt;0.5,0,AP550-INDEX($BE550:$BL550,1,$J$24))</f>
        <v>0</v>
      </c>
      <c r="E550" s="26">
        <f>IF(AQ550-INDEX($BE550:$BL550,1,$J$25)&lt;0.5,0,AQ550-INDEX($BE550:$BL550,1,$J$25))</f>
        <v>0</v>
      </c>
      <c r="F550" s="26">
        <f>IF(AR550-INDEX($BE550:$BL550,1,$J$26)&lt;0.5,0,AR550-INDEX($BE550:$BL550,1,$J$26))</f>
        <v>0</v>
      </c>
      <c r="G550" s="26">
        <f>IF(AS550-INDEX($BE550:$BL550,1,$J$27)&lt;0.5,0,AS550-INDEX($BE550:$BL550,1,$J$27))</f>
        <v>0</v>
      </c>
      <c r="H550" s="26">
        <f>IF(AT550-INDEX($BE550:$BL550,1,$J$28)&lt;0.5,0,AT550-INDEX($BE550:$BL550,1,$J$28))</f>
        <v>0</v>
      </c>
      <c r="I550" s="26">
        <f>IF(AU550-INDEX($BE550:$BL550,1,$J$29)&lt;0.5,0,AU550-INDEX($BE550:$BL550,1,$J$29))</f>
        <v>0</v>
      </c>
      <c r="J550" s="13">
        <f>SUM(B550:I550)</f>
        <v>0</v>
      </c>
      <c r="K550" s="26">
        <f>SUM(O550:V550)</f>
        <v>0</v>
      </c>
      <c r="L550" s="26">
        <f>SUM(W550:AD550)+SUM(BE550:BL550)</f>
        <v>0</v>
      </c>
      <c r="M550" s="26">
        <f>J549</f>
        <v>0</v>
      </c>
      <c r="N550" s="27">
        <f>IF(M550&gt;0,1,0)</f>
        <v>0</v>
      </c>
      <c r="O550" s="26">
        <f>B549*$B$12/1200</f>
        <v>0</v>
      </c>
      <c r="P550" s="26">
        <f>C549*$C$12/1200</f>
        <v>0</v>
      </c>
      <c r="Q550" s="26">
        <f>D549*$D$12/1200</f>
        <v>0</v>
      </c>
      <c r="R550" s="26">
        <f>E549*$E$12/1200</f>
        <v>0</v>
      </c>
      <c r="S550" s="26">
        <f>F549*$F$12/1200</f>
        <v>0</v>
      </c>
      <c r="T550" s="26">
        <f>G549*$G$12/1200</f>
        <v>0</v>
      </c>
      <c r="U550" s="26">
        <f>H549*$H$12/1200</f>
        <v>0</v>
      </c>
      <c r="V550" s="26">
        <f>I549*$I$12/1200</f>
        <v>0</v>
      </c>
      <c r="W550" s="26">
        <f>IF(B549&gt;0,MIN($B$13,B549+O550,AE550),0)</f>
        <v>0</v>
      </c>
      <c r="X550" s="26">
        <f>IF(C549&gt;0,MIN($C$13,C549+P550,AF550),0)</f>
        <v>0</v>
      </c>
      <c r="Y550" s="26">
        <f>IF(D549&gt;0,MIN($D$13,D549+Q550,AG550),0)</f>
        <v>0</v>
      </c>
      <c r="Z550" s="26">
        <f>IF(E549&gt;0,MIN($E$13,E549+R550,AH550),0)</f>
        <v>0</v>
      </c>
      <c r="AA550" s="26">
        <f>IF(F549&gt;0,MIN($F$13,F549+S550,AI550),0)</f>
        <v>0</v>
      </c>
      <c r="AB550" s="26">
        <f>IF(G549&gt;0,MIN($G$13,G549+T550,AJ550),0)</f>
        <v>0</v>
      </c>
      <c r="AC550" s="26">
        <f>IF(H549&gt;0,MIN($H$13,H549+U550,AK550),0)</f>
        <v>0</v>
      </c>
      <c r="AD550" s="26">
        <f>IF(I549&gt;0,MIN($I$13,I549+V550,AL550),0)</f>
        <v>0</v>
      </c>
      <c r="AE550" s="26">
        <f>$B$19</f>
        <v>795</v>
      </c>
      <c r="AF550" s="26">
        <f>AE550-W550</f>
        <v>795</v>
      </c>
      <c r="AG550" s="26">
        <f>AF550-X550</f>
        <v>795</v>
      </c>
      <c r="AH550" s="26">
        <f>AG550-Y550</f>
        <v>795</v>
      </c>
      <c r="AI550" s="26">
        <f>AH550-Z550</f>
        <v>795</v>
      </c>
      <c r="AJ550" s="26">
        <f>AI550-AA550</f>
        <v>795</v>
      </c>
      <c r="AK550" s="26">
        <f>AJ550-AB550</f>
        <v>795</v>
      </c>
      <c r="AL550" s="26">
        <f>AK550-AC550</f>
        <v>795</v>
      </c>
      <c r="AM550" s="26">
        <f>AL550-AD550</f>
        <v>795</v>
      </c>
      <c r="AN550" s="26">
        <f>B549+O550-W550</f>
        <v>0</v>
      </c>
      <c r="AO550" s="26">
        <f>C549+P550-X550</f>
        <v>0</v>
      </c>
      <c r="AP550" s="26">
        <f>D549+Q550-Y550</f>
        <v>0</v>
      </c>
      <c r="AQ550" s="26">
        <f>E549+R550-Z550</f>
        <v>0</v>
      </c>
      <c r="AR550" s="26">
        <f>F549+S550-AA550</f>
        <v>0</v>
      </c>
      <c r="AS550" s="26">
        <f>G549+T550-AB550</f>
        <v>0</v>
      </c>
      <c r="AT550" s="26">
        <f>H549+U550-AC550</f>
        <v>0</v>
      </c>
      <c r="AU550" s="26">
        <f>I549+V550-AD550</f>
        <v>0</v>
      </c>
      <c r="AV550" s="26">
        <f>AM550</f>
        <v>795</v>
      </c>
      <c r="AW550" s="26">
        <f>AV550-BE550</f>
        <v>795</v>
      </c>
      <c r="AX550" s="26">
        <f>AW550-BF550</f>
        <v>795</v>
      </c>
      <c r="AY550" s="26">
        <f>AX550-BG550</f>
        <v>795</v>
      </c>
      <c r="AZ550" s="26">
        <f>AY550-BH550</f>
        <v>795</v>
      </c>
      <c r="BA550" s="26">
        <f>AZ550-BI550</f>
        <v>795</v>
      </c>
      <c r="BB550" s="26">
        <f>BA550-BJ550</f>
        <v>795</v>
      </c>
      <c r="BC550" s="26">
        <f>BB550-BK550</f>
        <v>795</v>
      </c>
      <c r="BD550" s="26">
        <f>BC550-BL550</f>
        <v>795</v>
      </c>
      <c r="BE550" s="26">
        <f>IF(AV550&gt;0.005,MIN(AV550,INDEX($AN550:$AU550,1,B$32)),0)</f>
        <v>0</v>
      </c>
      <c r="BF550" s="26">
        <f>IF(AW550&gt;0.005,MIN(AW550,INDEX($AN550:$AU550,1,C$32)),0)</f>
        <v>0</v>
      </c>
      <c r="BG550" s="26">
        <f>IF(AX550&gt;0.005,MIN(AX550,INDEX($AN550:$AU550,1,D$32)),0)</f>
        <v>0</v>
      </c>
      <c r="BH550" s="26">
        <f>IF(AY550&gt;0.005,MIN(AY550,INDEX($AN550:$AU550,1,E$32)),0)</f>
        <v>0</v>
      </c>
      <c r="BI550" s="26">
        <f>IF(AZ550&gt;0.005,MIN(AZ550,INDEX($AN550:$AU550,1,F$32)),0)</f>
        <v>0</v>
      </c>
      <c r="BJ550" s="26">
        <f>IF(BA550&gt;0.005,MIN(BA550,INDEX($AN550:$AU550,1,G$32)),0)</f>
        <v>0</v>
      </c>
      <c r="BK550" s="26">
        <f>IF(BB550&gt;0.005,MIN(BB550,INDEX($AN550:$AU550,1,H$32)),0)</f>
        <v>0</v>
      </c>
      <c r="BL550" s="26">
        <f>IF(BC550&gt;0.005,MIN(BC550,INDEX($AN550:$AU550,1,I$32)),0)</f>
        <v>0</v>
      </c>
      <c r="BM550" s="27">
        <f>IF(M550-J550&gt;0.005,1,0)</f>
        <v>0</v>
      </c>
    </row>
    <row r="551">
      <c r="A551" s="14" t="n">
        <v>515</v>
      </c>
      <c r="B551" s="26">
        <f>IF(AN551-INDEX($BE551:$BL551,1,$J$22)&lt;0.5,0,AN551-INDEX($BE551:$BL551,1,$J$22))</f>
        <v>0</v>
      </c>
      <c r="C551" s="26">
        <f>IF(AO551-INDEX($BE551:$BL551,1,$J$23)&lt;0.5,0,AO551-INDEX($BE551:$BL551,1,$J$23))</f>
        <v>0</v>
      </c>
      <c r="D551" s="26">
        <f>IF(AP551-INDEX($BE551:$BL551,1,$J$24)&lt;0.5,0,AP551-INDEX($BE551:$BL551,1,$J$24))</f>
        <v>0</v>
      </c>
      <c r="E551" s="26">
        <f>IF(AQ551-INDEX($BE551:$BL551,1,$J$25)&lt;0.5,0,AQ551-INDEX($BE551:$BL551,1,$J$25))</f>
        <v>0</v>
      </c>
      <c r="F551" s="26">
        <f>IF(AR551-INDEX($BE551:$BL551,1,$J$26)&lt;0.5,0,AR551-INDEX($BE551:$BL551,1,$J$26))</f>
        <v>0</v>
      </c>
      <c r="G551" s="26">
        <f>IF(AS551-INDEX($BE551:$BL551,1,$J$27)&lt;0.5,0,AS551-INDEX($BE551:$BL551,1,$J$27))</f>
        <v>0</v>
      </c>
      <c r="H551" s="26">
        <f>IF(AT551-INDEX($BE551:$BL551,1,$J$28)&lt;0.5,0,AT551-INDEX($BE551:$BL551,1,$J$28))</f>
        <v>0</v>
      </c>
      <c r="I551" s="26">
        <f>IF(AU551-INDEX($BE551:$BL551,1,$J$29)&lt;0.5,0,AU551-INDEX($BE551:$BL551,1,$J$29))</f>
        <v>0</v>
      </c>
      <c r="J551" s="13">
        <f>SUM(B551:I551)</f>
        <v>0</v>
      </c>
      <c r="K551" s="26">
        <f>SUM(O551:V551)</f>
        <v>0</v>
      </c>
      <c r="L551" s="26">
        <f>SUM(W551:AD551)+SUM(BE551:BL551)</f>
        <v>0</v>
      </c>
      <c r="M551" s="26">
        <f>J550</f>
        <v>0</v>
      </c>
      <c r="N551" s="27">
        <f>IF(M551&gt;0,1,0)</f>
        <v>0</v>
      </c>
      <c r="O551" s="26">
        <f>B550*$B$12/1200</f>
        <v>0</v>
      </c>
      <c r="P551" s="26">
        <f>C550*$C$12/1200</f>
        <v>0</v>
      </c>
      <c r="Q551" s="26">
        <f>D550*$D$12/1200</f>
        <v>0</v>
      </c>
      <c r="R551" s="26">
        <f>E550*$E$12/1200</f>
        <v>0</v>
      </c>
      <c r="S551" s="26">
        <f>F550*$F$12/1200</f>
        <v>0</v>
      </c>
      <c r="T551" s="26">
        <f>G550*$G$12/1200</f>
        <v>0</v>
      </c>
      <c r="U551" s="26">
        <f>H550*$H$12/1200</f>
        <v>0</v>
      </c>
      <c r="V551" s="26">
        <f>I550*$I$12/1200</f>
        <v>0</v>
      </c>
      <c r="W551" s="26">
        <f>IF(B550&gt;0,MIN($B$13,B550+O551,AE551),0)</f>
        <v>0</v>
      </c>
      <c r="X551" s="26">
        <f>IF(C550&gt;0,MIN($C$13,C550+P551,AF551),0)</f>
        <v>0</v>
      </c>
      <c r="Y551" s="26">
        <f>IF(D550&gt;0,MIN($D$13,D550+Q551,AG551),0)</f>
        <v>0</v>
      </c>
      <c r="Z551" s="26">
        <f>IF(E550&gt;0,MIN($E$13,E550+R551,AH551),0)</f>
        <v>0</v>
      </c>
      <c r="AA551" s="26">
        <f>IF(F550&gt;0,MIN($F$13,F550+S551,AI551),0)</f>
        <v>0</v>
      </c>
      <c r="AB551" s="26">
        <f>IF(G550&gt;0,MIN($G$13,G550+T551,AJ551),0)</f>
        <v>0</v>
      </c>
      <c r="AC551" s="26">
        <f>IF(H550&gt;0,MIN($H$13,H550+U551,AK551),0)</f>
        <v>0</v>
      </c>
      <c r="AD551" s="26">
        <f>IF(I550&gt;0,MIN($I$13,I550+V551,AL551),0)</f>
        <v>0</v>
      </c>
      <c r="AE551" s="26">
        <f>$B$19</f>
        <v>795</v>
      </c>
      <c r="AF551" s="26">
        <f>AE551-W551</f>
        <v>795</v>
      </c>
      <c r="AG551" s="26">
        <f>AF551-X551</f>
        <v>795</v>
      </c>
      <c r="AH551" s="26">
        <f>AG551-Y551</f>
        <v>795</v>
      </c>
      <c r="AI551" s="26">
        <f>AH551-Z551</f>
        <v>795</v>
      </c>
      <c r="AJ551" s="26">
        <f>AI551-AA551</f>
        <v>795</v>
      </c>
      <c r="AK551" s="26">
        <f>AJ551-AB551</f>
        <v>795</v>
      </c>
      <c r="AL551" s="26">
        <f>AK551-AC551</f>
        <v>795</v>
      </c>
      <c r="AM551" s="26">
        <f>AL551-AD551</f>
        <v>795</v>
      </c>
      <c r="AN551" s="26">
        <f>B550+O551-W551</f>
        <v>0</v>
      </c>
      <c r="AO551" s="26">
        <f>C550+P551-X551</f>
        <v>0</v>
      </c>
      <c r="AP551" s="26">
        <f>D550+Q551-Y551</f>
        <v>0</v>
      </c>
      <c r="AQ551" s="26">
        <f>E550+R551-Z551</f>
        <v>0</v>
      </c>
      <c r="AR551" s="26">
        <f>F550+S551-AA551</f>
        <v>0</v>
      </c>
      <c r="AS551" s="26">
        <f>G550+T551-AB551</f>
        <v>0</v>
      </c>
      <c r="AT551" s="26">
        <f>H550+U551-AC551</f>
        <v>0</v>
      </c>
      <c r="AU551" s="26">
        <f>I550+V551-AD551</f>
        <v>0</v>
      </c>
      <c r="AV551" s="26">
        <f>AM551</f>
        <v>795</v>
      </c>
      <c r="AW551" s="26">
        <f>AV551-BE551</f>
        <v>795</v>
      </c>
      <c r="AX551" s="26">
        <f>AW551-BF551</f>
        <v>795</v>
      </c>
      <c r="AY551" s="26">
        <f>AX551-BG551</f>
        <v>795</v>
      </c>
      <c r="AZ551" s="26">
        <f>AY551-BH551</f>
        <v>795</v>
      </c>
      <c r="BA551" s="26">
        <f>AZ551-BI551</f>
        <v>795</v>
      </c>
      <c r="BB551" s="26">
        <f>BA551-BJ551</f>
        <v>795</v>
      </c>
      <c r="BC551" s="26">
        <f>BB551-BK551</f>
        <v>795</v>
      </c>
      <c r="BD551" s="26">
        <f>BC551-BL551</f>
        <v>795</v>
      </c>
      <c r="BE551" s="26">
        <f>IF(AV551&gt;0.005,MIN(AV551,INDEX($AN551:$AU551,1,B$32)),0)</f>
        <v>0</v>
      </c>
      <c r="BF551" s="26">
        <f>IF(AW551&gt;0.005,MIN(AW551,INDEX($AN551:$AU551,1,C$32)),0)</f>
        <v>0</v>
      </c>
      <c r="BG551" s="26">
        <f>IF(AX551&gt;0.005,MIN(AX551,INDEX($AN551:$AU551,1,D$32)),0)</f>
        <v>0</v>
      </c>
      <c r="BH551" s="26">
        <f>IF(AY551&gt;0.005,MIN(AY551,INDEX($AN551:$AU551,1,E$32)),0)</f>
        <v>0</v>
      </c>
      <c r="BI551" s="26">
        <f>IF(AZ551&gt;0.005,MIN(AZ551,INDEX($AN551:$AU551,1,F$32)),0)</f>
        <v>0</v>
      </c>
      <c r="BJ551" s="26">
        <f>IF(BA551&gt;0.005,MIN(BA551,INDEX($AN551:$AU551,1,G$32)),0)</f>
        <v>0</v>
      </c>
      <c r="BK551" s="26">
        <f>IF(BB551&gt;0.005,MIN(BB551,INDEX($AN551:$AU551,1,H$32)),0)</f>
        <v>0</v>
      </c>
      <c r="BL551" s="26">
        <f>IF(BC551&gt;0.005,MIN(BC551,INDEX($AN551:$AU551,1,I$32)),0)</f>
        <v>0</v>
      </c>
      <c r="BM551" s="27">
        <f>IF(M551-J551&gt;0.005,1,0)</f>
        <v>0</v>
      </c>
    </row>
    <row r="552">
      <c r="A552" s="14" t="n">
        <v>516</v>
      </c>
      <c r="B552" s="26">
        <f>IF(AN552-INDEX($BE552:$BL552,1,$J$22)&lt;0.5,0,AN552-INDEX($BE552:$BL552,1,$J$22))</f>
        <v>0</v>
      </c>
      <c r="C552" s="26">
        <f>IF(AO552-INDEX($BE552:$BL552,1,$J$23)&lt;0.5,0,AO552-INDEX($BE552:$BL552,1,$J$23))</f>
        <v>0</v>
      </c>
      <c r="D552" s="26">
        <f>IF(AP552-INDEX($BE552:$BL552,1,$J$24)&lt;0.5,0,AP552-INDEX($BE552:$BL552,1,$J$24))</f>
        <v>0</v>
      </c>
      <c r="E552" s="26">
        <f>IF(AQ552-INDEX($BE552:$BL552,1,$J$25)&lt;0.5,0,AQ552-INDEX($BE552:$BL552,1,$J$25))</f>
        <v>0</v>
      </c>
      <c r="F552" s="26">
        <f>IF(AR552-INDEX($BE552:$BL552,1,$J$26)&lt;0.5,0,AR552-INDEX($BE552:$BL552,1,$J$26))</f>
        <v>0</v>
      </c>
      <c r="G552" s="26">
        <f>IF(AS552-INDEX($BE552:$BL552,1,$J$27)&lt;0.5,0,AS552-INDEX($BE552:$BL552,1,$J$27))</f>
        <v>0</v>
      </c>
      <c r="H552" s="26">
        <f>IF(AT552-INDEX($BE552:$BL552,1,$J$28)&lt;0.5,0,AT552-INDEX($BE552:$BL552,1,$J$28))</f>
        <v>0</v>
      </c>
      <c r="I552" s="26">
        <f>IF(AU552-INDEX($BE552:$BL552,1,$J$29)&lt;0.5,0,AU552-INDEX($BE552:$BL552,1,$J$29))</f>
        <v>0</v>
      </c>
      <c r="J552" s="13">
        <f>SUM(B552:I552)</f>
        <v>0</v>
      </c>
      <c r="K552" s="26">
        <f>SUM(O552:V552)</f>
        <v>0</v>
      </c>
      <c r="L552" s="26">
        <f>SUM(W552:AD552)+SUM(BE552:BL552)</f>
        <v>0</v>
      </c>
      <c r="M552" s="26">
        <f>J551</f>
        <v>0</v>
      </c>
      <c r="N552" s="27">
        <f>IF(M552&gt;0,1,0)</f>
        <v>0</v>
      </c>
      <c r="O552" s="26">
        <f>B551*$B$12/1200</f>
        <v>0</v>
      </c>
      <c r="P552" s="26">
        <f>C551*$C$12/1200</f>
        <v>0</v>
      </c>
      <c r="Q552" s="26">
        <f>D551*$D$12/1200</f>
        <v>0</v>
      </c>
      <c r="R552" s="26">
        <f>E551*$E$12/1200</f>
        <v>0</v>
      </c>
      <c r="S552" s="26">
        <f>F551*$F$12/1200</f>
        <v>0</v>
      </c>
      <c r="T552" s="26">
        <f>G551*$G$12/1200</f>
        <v>0</v>
      </c>
      <c r="U552" s="26">
        <f>H551*$H$12/1200</f>
        <v>0</v>
      </c>
      <c r="V552" s="26">
        <f>I551*$I$12/1200</f>
        <v>0</v>
      </c>
      <c r="W552" s="26">
        <f>IF(B551&gt;0,MIN($B$13,B551+O552,AE552),0)</f>
        <v>0</v>
      </c>
      <c r="X552" s="26">
        <f>IF(C551&gt;0,MIN($C$13,C551+P552,AF552),0)</f>
        <v>0</v>
      </c>
      <c r="Y552" s="26">
        <f>IF(D551&gt;0,MIN($D$13,D551+Q552,AG552),0)</f>
        <v>0</v>
      </c>
      <c r="Z552" s="26">
        <f>IF(E551&gt;0,MIN($E$13,E551+R552,AH552),0)</f>
        <v>0</v>
      </c>
      <c r="AA552" s="26">
        <f>IF(F551&gt;0,MIN($F$13,F551+S552,AI552),0)</f>
        <v>0</v>
      </c>
      <c r="AB552" s="26">
        <f>IF(G551&gt;0,MIN($G$13,G551+T552,AJ552),0)</f>
        <v>0</v>
      </c>
      <c r="AC552" s="26">
        <f>IF(H551&gt;0,MIN($H$13,H551+U552,AK552),0)</f>
        <v>0</v>
      </c>
      <c r="AD552" s="26">
        <f>IF(I551&gt;0,MIN($I$13,I551+V552,AL552),0)</f>
        <v>0</v>
      </c>
      <c r="AE552" s="26">
        <f>$B$19</f>
        <v>795</v>
      </c>
      <c r="AF552" s="26">
        <f>AE552-W552</f>
        <v>795</v>
      </c>
      <c r="AG552" s="26">
        <f>AF552-X552</f>
        <v>795</v>
      </c>
      <c r="AH552" s="26">
        <f>AG552-Y552</f>
        <v>795</v>
      </c>
      <c r="AI552" s="26">
        <f>AH552-Z552</f>
        <v>795</v>
      </c>
      <c r="AJ552" s="26">
        <f>AI552-AA552</f>
        <v>795</v>
      </c>
      <c r="AK552" s="26">
        <f>AJ552-AB552</f>
        <v>795</v>
      </c>
      <c r="AL552" s="26">
        <f>AK552-AC552</f>
        <v>795</v>
      </c>
      <c r="AM552" s="26">
        <f>AL552-AD552</f>
        <v>795</v>
      </c>
      <c r="AN552" s="26">
        <f>B551+O552-W552</f>
        <v>0</v>
      </c>
      <c r="AO552" s="26">
        <f>C551+P552-X552</f>
        <v>0</v>
      </c>
      <c r="AP552" s="26">
        <f>D551+Q552-Y552</f>
        <v>0</v>
      </c>
      <c r="AQ552" s="26">
        <f>E551+R552-Z552</f>
        <v>0</v>
      </c>
      <c r="AR552" s="26">
        <f>F551+S552-AA552</f>
        <v>0</v>
      </c>
      <c r="AS552" s="26">
        <f>G551+T552-AB552</f>
        <v>0</v>
      </c>
      <c r="AT552" s="26">
        <f>H551+U552-AC552</f>
        <v>0</v>
      </c>
      <c r="AU552" s="26">
        <f>I551+V552-AD552</f>
        <v>0</v>
      </c>
      <c r="AV552" s="26">
        <f>AM552</f>
        <v>795</v>
      </c>
      <c r="AW552" s="26">
        <f>AV552-BE552</f>
        <v>795</v>
      </c>
      <c r="AX552" s="26">
        <f>AW552-BF552</f>
        <v>795</v>
      </c>
      <c r="AY552" s="26">
        <f>AX552-BG552</f>
        <v>795</v>
      </c>
      <c r="AZ552" s="26">
        <f>AY552-BH552</f>
        <v>795</v>
      </c>
      <c r="BA552" s="26">
        <f>AZ552-BI552</f>
        <v>795</v>
      </c>
      <c r="BB552" s="26">
        <f>BA552-BJ552</f>
        <v>795</v>
      </c>
      <c r="BC552" s="26">
        <f>BB552-BK552</f>
        <v>795</v>
      </c>
      <c r="BD552" s="26">
        <f>BC552-BL552</f>
        <v>795</v>
      </c>
      <c r="BE552" s="26">
        <f>IF(AV552&gt;0.005,MIN(AV552,INDEX($AN552:$AU552,1,B$32)),0)</f>
        <v>0</v>
      </c>
      <c r="BF552" s="26">
        <f>IF(AW552&gt;0.005,MIN(AW552,INDEX($AN552:$AU552,1,C$32)),0)</f>
        <v>0</v>
      </c>
      <c r="BG552" s="26">
        <f>IF(AX552&gt;0.005,MIN(AX552,INDEX($AN552:$AU552,1,D$32)),0)</f>
        <v>0</v>
      </c>
      <c r="BH552" s="26">
        <f>IF(AY552&gt;0.005,MIN(AY552,INDEX($AN552:$AU552,1,E$32)),0)</f>
        <v>0</v>
      </c>
      <c r="BI552" s="26">
        <f>IF(AZ552&gt;0.005,MIN(AZ552,INDEX($AN552:$AU552,1,F$32)),0)</f>
        <v>0</v>
      </c>
      <c r="BJ552" s="26">
        <f>IF(BA552&gt;0.005,MIN(BA552,INDEX($AN552:$AU552,1,G$32)),0)</f>
        <v>0</v>
      </c>
      <c r="BK552" s="26">
        <f>IF(BB552&gt;0.005,MIN(BB552,INDEX($AN552:$AU552,1,H$32)),0)</f>
        <v>0</v>
      </c>
      <c r="BL552" s="26">
        <f>IF(BC552&gt;0.005,MIN(BC552,INDEX($AN552:$AU552,1,I$32)),0)</f>
        <v>0</v>
      </c>
      <c r="BM552" s="27">
        <f>IF(M552-J552&gt;0.005,1,0)</f>
        <v>0</v>
      </c>
    </row>
    <row r="553">
      <c r="A553" s="14" t="n">
        <v>517</v>
      </c>
      <c r="B553" s="26">
        <f>IF(AN553-INDEX($BE553:$BL553,1,$J$22)&lt;0.5,0,AN553-INDEX($BE553:$BL553,1,$J$22))</f>
        <v>0</v>
      </c>
      <c r="C553" s="26">
        <f>IF(AO553-INDEX($BE553:$BL553,1,$J$23)&lt;0.5,0,AO553-INDEX($BE553:$BL553,1,$J$23))</f>
        <v>0</v>
      </c>
      <c r="D553" s="26">
        <f>IF(AP553-INDEX($BE553:$BL553,1,$J$24)&lt;0.5,0,AP553-INDEX($BE553:$BL553,1,$J$24))</f>
        <v>0</v>
      </c>
      <c r="E553" s="26">
        <f>IF(AQ553-INDEX($BE553:$BL553,1,$J$25)&lt;0.5,0,AQ553-INDEX($BE553:$BL553,1,$J$25))</f>
        <v>0</v>
      </c>
      <c r="F553" s="26">
        <f>IF(AR553-INDEX($BE553:$BL553,1,$J$26)&lt;0.5,0,AR553-INDEX($BE553:$BL553,1,$J$26))</f>
        <v>0</v>
      </c>
      <c r="G553" s="26">
        <f>IF(AS553-INDEX($BE553:$BL553,1,$J$27)&lt;0.5,0,AS553-INDEX($BE553:$BL553,1,$J$27))</f>
        <v>0</v>
      </c>
      <c r="H553" s="26">
        <f>IF(AT553-INDEX($BE553:$BL553,1,$J$28)&lt;0.5,0,AT553-INDEX($BE553:$BL553,1,$J$28))</f>
        <v>0</v>
      </c>
      <c r="I553" s="26">
        <f>IF(AU553-INDEX($BE553:$BL553,1,$J$29)&lt;0.5,0,AU553-INDEX($BE553:$BL553,1,$J$29))</f>
        <v>0</v>
      </c>
      <c r="J553" s="13">
        <f>SUM(B553:I553)</f>
        <v>0</v>
      </c>
      <c r="K553" s="26">
        <f>SUM(O553:V553)</f>
        <v>0</v>
      </c>
      <c r="L553" s="26">
        <f>SUM(W553:AD553)+SUM(BE553:BL553)</f>
        <v>0</v>
      </c>
      <c r="M553" s="26">
        <f>J552</f>
        <v>0</v>
      </c>
      <c r="N553" s="27">
        <f>IF(M553&gt;0,1,0)</f>
        <v>0</v>
      </c>
      <c r="O553" s="26">
        <f>B552*$B$12/1200</f>
        <v>0</v>
      </c>
      <c r="P553" s="26">
        <f>C552*$C$12/1200</f>
        <v>0</v>
      </c>
      <c r="Q553" s="26">
        <f>D552*$D$12/1200</f>
        <v>0</v>
      </c>
      <c r="R553" s="26">
        <f>E552*$E$12/1200</f>
        <v>0</v>
      </c>
      <c r="S553" s="26">
        <f>F552*$F$12/1200</f>
        <v>0</v>
      </c>
      <c r="T553" s="26">
        <f>G552*$G$12/1200</f>
        <v>0</v>
      </c>
      <c r="U553" s="26">
        <f>H552*$H$12/1200</f>
        <v>0</v>
      </c>
      <c r="V553" s="26">
        <f>I552*$I$12/1200</f>
        <v>0</v>
      </c>
      <c r="W553" s="26">
        <f>IF(B552&gt;0,MIN($B$13,B552+O553,AE553),0)</f>
        <v>0</v>
      </c>
      <c r="X553" s="26">
        <f>IF(C552&gt;0,MIN($C$13,C552+P553,AF553),0)</f>
        <v>0</v>
      </c>
      <c r="Y553" s="26">
        <f>IF(D552&gt;0,MIN($D$13,D552+Q553,AG553),0)</f>
        <v>0</v>
      </c>
      <c r="Z553" s="26">
        <f>IF(E552&gt;0,MIN($E$13,E552+R553,AH553),0)</f>
        <v>0</v>
      </c>
      <c r="AA553" s="26">
        <f>IF(F552&gt;0,MIN($F$13,F552+S553,AI553),0)</f>
        <v>0</v>
      </c>
      <c r="AB553" s="26">
        <f>IF(G552&gt;0,MIN($G$13,G552+T553,AJ553),0)</f>
        <v>0</v>
      </c>
      <c r="AC553" s="26">
        <f>IF(H552&gt;0,MIN($H$13,H552+U553,AK553),0)</f>
        <v>0</v>
      </c>
      <c r="AD553" s="26">
        <f>IF(I552&gt;0,MIN($I$13,I552+V553,AL553),0)</f>
        <v>0</v>
      </c>
      <c r="AE553" s="26">
        <f>$B$19</f>
        <v>795</v>
      </c>
      <c r="AF553" s="26">
        <f>AE553-W553</f>
        <v>795</v>
      </c>
      <c r="AG553" s="26">
        <f>AF553-X553</f>
        <v>795</v>
      </c>
      <c r="AH553" s="26">
        <f>AG553-Y553</f>
        <v>795</v>
      </c>
      <c r="AI553" s="26">
        <f>AH553-Z553</f>
        <v>795</v>
      </c>
      <c r="AJ553" s="26">
        <f>AI553-AA553</f>
        <v>795</v>
      </c>
      <c r="AK553" s="26">
        <f>AJ553-AB553</f>
        <v>795</v>
      </c>
      <c r="AL553" s="26">
        <f>AK553-AC553</f>
        <v>795</v>
      </c>
      <c r="AM553" s="26">
        <f>AL553-AD553</f>
        <v>795</v>
      </c>
      <c r="AN553" s="26">
        <f>B552+O553-W553</f>
        <v>0</v>
      </c>
      <c r="AO553" s="26">
        <f>C552+P553-X553</f>
        <v>0</v>
      </c>
      <c r="AP553" s="26">
        <f>D552+Q553-Y553</f>
        <v>0</v>
      </c>
      <c r="AQ553" s="26">
        <f>E552+R553-Z553</f>
        <v>0</v>
      </c>
      <c r="AR553" s="26">
        <f>F552+S553-AA553</f>
        <v>0</v>
      </c>
      <c r="AS553" s="26">
        <f>G552+T553-AB553</f>
        <v>0</v>
      </c>
      <c r="AT553" s="26">
        <f>H552+U553-AC553</f>
        <v>0</v>
      </c>
      <c r="AU553" s="26">
        <f>I552+V553-AD553</f>
        <v>0</v>
      </c>
      <c r="AV553" s="26">
        <f>AM553</f>
        <v>795</v>
      </c>
      <c r="AW553" s="26">
        <f>AV553-BE553</f>
        <v>795</v>
      </c>
      <c r="AX553" s="26">
        <f>AW553-BF553</f>
        <v>795</v>
      </c>
      <c r="AY553" s="26">
        <f>AX553-BG553</f>
        <v>795</v>
      </c>
      <c r="AZ553" s="26">
        <f>AY553-BH553</f>
        <v>795</v>
      </c>
      <c r="BA553" s="26">
        <f>AZ553-BI553</f>
        <v>795</v>
      </c>
      <c r="BB553" s="26">
        <f>BA553-BJ553</f>
        <v>795</v>
      </c>
      <c r="BC553" s="26">
        <f>BB553-BK553</f>
        <v>795</v>
      </c>
      <c r="BD553" s="26">
        <f>BC553-BL553</f>
        <v>795</v>
      </c>
      <c r="BE553" s="26">
        <f>IF(AV553&gt;0.005,MIN(AV553,INDEX($AN553:$AU553,1,B$32)),0)</f>
        <v>0</v>
      </c>
      <c r="BF553" s="26">
        <f>IF(AW553&gt;0.005,MIN(AW553,INDEX($AN553:$AU553,1,C$32)),0)</f>
        <v>0</v>
      </c>
      <c r="BG553" s="26">
        <f>IF(AX553&gt;0.005,MIN(AX553,INDEX($AN553:$AU553,1,D$32)),0)</f>
        <v>0</v>
      </c>
      <c r="BH553" s="26">
        <f>IF(AY553&gt;0.005,MIN(AY553,INDEX($AN553:$AU553,1,E$32)),0)</f>
        <v>0</v>
      </c>
      <c r="BI553" s="26">
        <f>IF(AZ553&gt;0.005,MIN(AZ553,INDEX($AN553:$AU553,1,F$32)),0)</f>
        <v>0</v>
      </c>
      <c r="BJ553" s="26">
        <f>IF(BA553&gt;0.005,MIN(BA553,INDEX($AN553:$AU553,1,G$32)),0)</f>
        <v>0</v>
      </c>
      <c r="BK553" s="26">
        <f>IF(BB553&gt;0.005,MIN(BB553,INDEX($AN553:$AU553,1,H$32)),0)</f>
        <v>0</v>
      </c>
      <c r="BL553" s="26">
        <f>IF(BC553&gt;0.005,MIN(BC553,INDEX($AN553:$AU553,1,I$32)),0)</f>
        <v>0</v>
      </c>
      <c r="BM553" s="27">
        <f>IF(M553-J553&gt;0.005,1,0)</f>
        <v>0</v>
      </c>
    </row>
    <row r="554">
      <c r="A554" s="14" t="n">
        <v>518</v>
      </c>
      <c r="B554" s="26">
        <f>IF(AN554-INDEX($BE554:$BL554,1,$J$22)&lt;0.5,0,AN554-INDEX($BE554:$BL554,1,$J$22))</f>
        <v>0</v>
      </c>
      <c r="C554" s="26">
        <f>IF(AO554-INDEX($BE554:$BL554,1,$J$23)&lt;0.5,0,AO554-INDEX($BE554:$BL554,1,$J$23))</f>
        <v>0</v>
      </c>
      <c r="D554" s="26">
        <f>IF(AP554-INDEX($BE554:$BL554,1,$J$24)&lt;0.5,0,AP554-INDEX($BE554:$BL554,1,$J$24))</f>
        <v>0</v>
      </c>
      <c r="E554" s="26">
        <f>IF(AQ554-INDEX($BE554:$BL554,1,$J$25)&lt;0.5,0,AQ554-INDEX($BE554:$BL554,1,$J$25))</f>
        <v>0</v>
      </c>
      <c r="F554" s="26">
        <f>IF(AR554-INDEX($BE554:$BL554,1,$J$26)&lt;0.5,0,AR554-INDEX($BE554:$BL554,1,$J$26))</f>
        <v>0</v>
      </c>
      <c r="G554" s="26">
        <f>IF(AS554-INDEX($BE554:$BL554,1,$J$27)&lt;0.5,0,AS554-INDEX($BE554:$BL554,1,$J$27))</f>
        <v>0</v>
      </c>
      <c r="H554" s="26">
        <f>IF(AT554-INDEX($BE554:$BL554,1,$J$28)&lt;0.5,0,AT554-INDEX($BE554:$BL554,1,$J$28))</f>
        <v>0</v>
      </c>
      <c r="I554" s="26">
        <f>IF(AU554-INDEX($BE554:$BL554,1,$J$29)&lt;0.5,0,AU554-INDEX($BE554:$BL554,1,$J$29))</f>
        <v>0</v>
      </c>
      <c r="J554" s="13">
        <f>SUM(B554:I554)</f>
        <v>0</v>
      </c>
      <c r="K554" s="26">
        <f>SUM(O554:V554)</f>
        <v>0</v>
      </c>
      <c r="L554" s="26">
        <f>SUM(W554:AD554)+SUM(BE554:BL554)</f>
        <v>0</v>
      </c>
      <c r="M554" s="26">
        <f>J553</f>
        <v>0</v>
      </c>
      <c r="N554" s="27">
        <f>IF(M554&gt;0,1,0)</f>
        <v>0</v>
      </c>
      <c r="O554" s="26">
        <f>B553*$B$12/1200</f>
        <v>0</v>
      </c>
      <c r="P554" s="26">
        <f>C553*$C$12/1200</f>
        <v>0</v>
      </c>
      <c r="Q554" s="26">
        <f>D553*$D$12/1200</f>
        <v>0</v>
      </c>
      <c r="R554" s="26">
        <f>E553*$E$12/1200</f>
        <v>0</v>
      </c>
      <c r="S554" s="26">
        <f>F553*$F$12/1200</f>
        <v>0</v>
      </c>
      <c r="T554" s="26">
        <f>G553*$G$12/1200</f>
        <v>0</v>
      </c>
      <c r="U554" s="26">
        <f>H553*$H$12/1200</f>
        <v>0</v>
      </c>
      <c r="V554" s="26">
        <f>I553*$I$12/1200</f>
        <v>0</v>
      </c>
      <c r="W554" s="26">
        <f>IF(B553&gt;0,MIN($B$13,B553+O554,AE554),0)</f>
        <v>0</v>
      </c>
      <c r="X554" s="26">
        <f>IF(C553&gt;0,MIN($C$13,C553+P554,AF554),0)</f>
        <v>0</v>
      </c>
      <c r="Y554" s="26">
        <f>IF(D553&gt;0,MIN($D$13,D553+Q554,AG554),0)</f>
        <v>0</v>
      </c>
      <c r="Z554" s="26">
        <f>IF(E553&gt;0,MIN($E$13,E553+R554,AH554),0)</f>
        <v>0</v>
      </c>
      <c r="AA554" s="26">
        <f>IF(F553&gt;0,MIN($F$13,F553+S554,AI554),0)</f>
        <v>0</v>
      </c>
      <c r="AB554" s="26">
        <f>IF(G553&gt;0,MIN($G$13,G553+T554,AJ554),0)</f>
        <v>0</v>
      </c>
      <c r="AC554" s="26">
        <f>IF(H553&gt;0,MIN($H$13,H553+U554,AK554),0)</f>
        <v>0</v>
      </c>
      <c r="AD554" s="26">
        <f>IF(I553&gt;0,MIN($I$13,I553+V554,AL554),0)</f>
        <v>0</v>
      </c>
      <c r="AE554" s="26">
        <f>$B$19</f>
        <v>795</v>
      </c>
      <c r="AF554" s="26">
        <f>AE554-W554</f>
        <v>795</v>
      </c>
      <c r="AG554" s="26">
        <f>AF554-X554</f>
        <v>795</v>
      </c>
      <c r="AH554" s="26">
        <f>AG554-Y554</f>
        <v>795</v>
      </c>
      <c r="AI554" s="26">
        <f>AH554-Z554</f>
        <v>795</v>
      </c>
      <c r="AJ554" s="26">
        <f>AI554-AA554</f>
        <v>795</v>
      </c>
      <c r="AK554" s="26">
        <f>AJ554-AB554</f>
        <v>795</v>
      </c>
      <c r="AL554" s="26">
        <f>AK554-AC554</f>
        <v>795</v>
      </c>
      <c r="AM554" s="26">
        <f>AL554-AD554</f>
        <v>795</v>
      </c>
      <c r="AN554" s="26">
        <f>B553+O554-W554</f>
        <v>0</v>
      </c>
      <c r="AO554" s="26">
        <f>C553+P554-X554</f>
        <v>0</v>
      </c>
      <c r="AP554" s="26">
        <f>D553+Q554-Y554</f>
        <v>0</v>
      </c>
      <c r="AQ554" s="26">
        <f>E553+R554-Z554</f>
        <v>0</v>
      </c>
      <c r="AR554" s="26">
        <f>F553+S554-AA554</f>
        <v>0</v>
      </c>
      <c r="AS554" s="26">
        <f>G553+T554-AB554</f>
        <v>0</v>
      </c>
      <c r="AT554" s="26">
        <f>H553+U554-AC554</f>
        <v>0</v>
      </c>
      <c r="AU554" s="26">
        <f>I553+V554-AD554</f>
        <v>0</v>
      </c>
      <c r="AV554" s="26">
        <f>AM554</f>
        <v>795</v>
      </c>
      <c r="AW554" s="26">
        <f>AV554-BE554</f>
        <v>795</v>
      </c>
      <c r="AX554" s="26">
        <f>AW554-BF554</f>
        <v>795</v>
      </c>
      <c r="AY554" s="26">
        <f>AX554-BG554</f>
        <v>795</v>
      </c>
      <c r="AZ554" s="26">
        <f>AY554-BH554</f>
        <v>795</v>
      </c>
      <c r="BA554" s="26">
        <f>AZ554-BI554</f>
        <v>795</v>
      </c>
      <c r="BB554" s="26">
        <f>BA554-BJ554</f>
        <v>795</v>
      </c>
      <c r="BC554" s="26">
        <f>BB554-BK554</f>
        <v>795</v>
      </c>
      <c r="BD554" s="26">
        <f>BC554-BL554</f>
        <v>795</v>
      </c>
      <c r="BE554" s="26">
        <f>IF(AV554&gt;0.005,MIN(AV554,INDEX($AN554:$AU554,1,B$32)),0)</f>
        <v>0</v>
      </c>
      <c r="BF554" s="26">
        <f>IF(AW554&gt;0.005,MIN(AW554,INDEX($AN554:$AU554,1,C$32)),0)</f>
        <v>0</v>
      </c>
      <c r="BG554" s="26">
        <f>IF(AX554&gt;0.005,MIN(AX554,INDEX($AN554:$AU554,1,D$32)),0)</f>
        <v>0</v>
      </c>
      <c r="BH554" s="26">
        <f>IF(AY554&gt;0.005,MIN(AY554,INDEX($AN554:$AU554,1,E$32)),0)</f>
        <v>0</v>
      </c>
      <c r="BI554" s="26">
        <f>IF(AZ554&gt;0.005,MIN(AZ554,INDEX($AN554:$AU554,1,F$32)),0)</f>
        <v>0</v>
      </c>
      <c r="BJ554" s="26">
        <f>IF(BA554&gt;0.005,MIN(BA554,INDEX($AN554:$AU554,1,G$32)),0)</f>
        <v>0</v>
      </c>
      <c r="BK554" s="26">
        <f>IF(BB554&gt;0.005,MIN(BB554,INDEX($AN554:$AU554,1,H$32)),0)</f>
        <v>0</v>
      </c>
      <c r="BL554" s="26">
        <f>IF(BC554&gt;0.005,MIN(BC554,INDEX($AN554:$AU554,1,I$32)),0)</f>
        <v>0</v>
      </c>
      <c r="BM554" s="27">
        <f>IF(M554-J554&gt;0.005,1,0)</f>
        <v>0</v>
      </c>
    </row>
    <row r="555">
      <c r="A555" s="14" t="n">
        <v>519</v>
      </c>
      <c r="B555" s="26">
        <f>IF(AN555-INDEX($BE555:$BL555,1,$J$22)&lt;0.5,0,AN555-INDEX($BE555:$BL555,1,$J$22))</f>
        <v>0</v>
      </c>
      <c r="C555" s="26">
        <f>IF(AO555-INDEX($BE555:$BL555,1,$J$23)&lt;0.5,0,AO555-INDEX($BE555:$BL555,1,$J$23))</f>
        <v>0</v>
      </c>
      <c r="D555" s="26">
        <f>IF(AP555-INDEX($BE555:$BL555,1,$J$24)&lt;0.5,0,AP555-INDEX($BE555:$BL555,1,$J$24))</f>
        <v>0</v>
      </c>
      <c r="E555" s="26">
        <f>IF(AQ555-INDEX($BE555:$BL555,1,$J$25)&lt;0.5,0,AQ555-INDEX($BE555:$BL555,1,$J$25))</f>
        <v>0</v>
      </c>
      <c r="F555" s="26">
        <f>IF(AR555-INDEX($BE555:$BL555,1,$J$26)&lt;0.5,0,AR555-INDEX($BE555:$BL555,1,$J$26))</f>
        <v>0</v>
      </c>
      <c r="G555" s="26">
        <f>IF(AS555-INDEX($BE555:$BL555,1,$J$27)&lt;0.5,0,AS555-INDEX($BE555:$BL555,1,$J$27))</f>
        <v>0</v>
      </c>
      <c r="H555" s="26">
        <f>IF(AT555-INDEX($BE555:$BL555,1,$J$28)&lt;0.5,0,AT555-INDEX($BE555:$BL555,1,$J$28))</f>
        <v>0</v>
      </c>
      <c r="I555" s="26">
        <f>IF(AU555-INDEX($BE555:$BL555,1,$J$29)&lt;0.5,0,AU555-INDEX($BE555:$BL555,1,$J$29))</f>
        <v>0</v>
      </c>
      <c r="J555" s="13">
        <f>SUM(B555:I555)</f>
        <v>0</v>
      </c>
      <c r="K555" s="26">
        <f>SUM(O555:V555)</f>
        <v>0</v>
      </c>
      <c r="L555" s="26">
        <f>SUM(W555:AD555)+SUM(BE555:BL555)</f>
        <v>0</v>
      </c>
      <c r="M555" s="26">
        <f>J554</f>
        <v>0</v>
      </c>
      <c r="N555" s="27">
        <f>IF(M555&gt;0,1,0)</f>
        <v>0</v>
      </c>
      <c r="O555" s="26">
        <f>B554*$B$12/1200</f>
        <v>0</v>
      </c>
      <c r="P555" s="26">
        <f>C554*$C$12/1200</f>
        <v>0</v>
      </c>
      <c r="Q555" s="26">
        <f>D554*$D$12/1200</f>
        <v>0</v>
      </c>
      <c r="R555" s="26">
        <f>E554*$E$12/1200</f>
        <v>0</v>
      </c>
      <c r="S555" s="26">
        <f>F554*$F$12/1200</f>
        <v>0</v>
      </c>
      <c r="T555" s="26">
        <f>G554*$G$12/1200</f>
        <v>0</v>
      </c>
      <c r="U555" s="26">
        <f>H554*$H$12/1200</f>
        <v>0</v>
      </c>
      <c r="V555" s="26">
        <f>I554*$I$12/1200</f>
        <v>0</v>
      </c>
      <c r="W555" s="26">
        <f>IF(B554&gt;0,MIN($B$13,B554+O555,AE555),0)</f>
        <v>0</v>
      </c>
      <c r="X555" s="26">
        <f>IF(C554&gt;0,MIN($C$13,C554+P555,AF555),0)</f>
        <v>0</v>
      </c>
      <c r="Y555" s="26">
        <f>IF(D554&gt;0,MIN($D$13,D554+Q555,AG555),0)</f>
        <v>0</v>
      </c>
      <c r="Z555" s="26">
        <f>IF(E554&gt;0,MIN($E$13,E554+R555,AH555),0)</f>
        <v>0</v>
      </c>
      <c r="AA555" s="26">
        <f>IF(F554&gt;0,MIN($F$13,F554+S555,AI555),0)</f>
        <v>0</v>
      </c>
      <c r="AB555" s="26">
        <f>IF(G554&gt;0,MIN($G$13,G554+T555,AJ555),0)</f>
        <v>0</v>
      </c>
      <c r="AC555" s="26">
        <f>IF(H554&gt;0,MIN($H$13,H554+U555,AK555),0)</f>
        <v>0</v>
      </c>
      <c r="AD555" s="26">
        <f>IF(I554&gt;0,MIN($I$13,I554+V555,AL555),0)</f>
        <v>0</v>
      </c>
      <c r="AE555" s="26">
        <f>$B$19</f>
        <v>795</v>
      </c>
      <c r="AF555" s="26">
        <f>AE555-W555</f>
        <v>795</v>
      </c>
      <c r="AG555" s="26">
        <f>AF555-X555</f>
        <v>795</v>
      </c>
      <c r="AH555" s="26">
        <f>AG555-Y555</f>
        <v>795</v>
      </c>
      <c r="AI555" s="26">
        <f>AH555-Z555</f>
        <v>795</v>
      </c>
      <c r="AJ555" s="26">
        <f>AI555-AA555</f>
        <v>795</v>
      </c>
      <c r="AK555" s="26">
        <f>AJ555-AB555</f>
        <v>795</v>
      </c>
      <c r="AL555" s="26">
        <f>AK555-AC555</f>
        <v>795</v>
      </c>
      <c r="AM555" s="26">
        <f>AL555-AD555</f>
        <v>795</v>
      </c>
      <c r="AN555" s="26">
        <f>B554+O555-W555</f>
        <v>0</v>
      </c>
      <c r="AO555" s="26">
        <f>C554+P555-X555</f>
        <v>0</v>
      </c>
      <c r="AP555" s="26">
        <f>D554+Q555-Y555</f>
        <v>0</v>
      </c>
      <c r="AQ555" s="26">
        <f>E554+R555-Z555</f>
        <v>0</v>
      </c>
      <c r="AR555" s="26">
        <f>F554+S555-AA555</f>
        <v>0</v>
      </c>
      <c r="AS555" s="26">
        <f>G554+T555-AB555</f>
        <v>0</v>
      </c>
      <c r="AT555" s="26">
        <f>H554+U555-AC555</f>
        <v>0</v>
      </c>
      <c r="AU555" s="26">
        <f>I554+V555-AD555</f>
        <v>0</v>
      </c>
      <c r="AV555" s="26">
        <f>AM555</f>
        <v>795</v>
      </c>
      <c r="AW555" s="26">
        <f>AV555-BE555</f>
        <v>795</v>
      </c>
      <c r="AX555" s="26">
        <f>AW555-BF555</f>
        <v>795</v>
      </c>
      <c r="AY555" s="26">
        <f>AX555-BG555</f>
        <v>795</v>
      </c>
      <c r="AZ555" s="26">
        <f>AY555-BH555</f>
        <v>795</v>
      </c>
      <c r="BA555" s="26">
        <f>AZ555-BI555</f>
        <v>795</v>
      </c>
      <c r="BB555" s="26">
        <f>BA555-BJ555</f>
        <v>795</v>
      </c>
      <c r="BC555" s="26">
        <f>BB555-BK555</f>
        <v>795</v>
      </c>
      <c r="BD555" s="26">
        <f>BC555-BL555</f>
        <v>795</v>
      </c>
      <c r="BE555" s="26">
        <f>IF(AV555&gt;0.005,MIN(AV555,INDEX($AN555:$AU555,1,B$32)),0)</f>
        <v>0</v>
      </c>
      <c r="BF555" s="26">
        <f>IF(AW555&gt;0.005,MIN(AW555,INDEX($AN555:$AU555,1,C$32)),0)</f>
        <v>0</v>
      </c>
      <c r="BG555" s="26">
        <f>IF(AX555&gt;0.005,MIN(AX555,INDEX($AN555:$AU555,1,D$32)),0)</f>
        <v>0</v>
      </c>
      <c r="BH555" s="26">
        <f>IF(AY555&gt;0.005,MIN(AY555,INDEX($AN555:$AU555,1,E$32)),0)</f>
        <v>0</v>
      </c>
      <c r="BI555" s="26">
        <f>IF(AZ555&gt;0.005,MIN(AZ555,INDEX($AN555:$AU555,1,F$32)),0)</f>
        <v>0</v>
      </c>
      <c r="BJ555" s="26">
        <f>IF(BA555&gt;0.005,MIN(BA555,INDEX($AN555:$AU555,1,G$32)),0)</f>
        <v>0</v>
      </c>
      <c r="BK555" s="26">
        <f>IF(BB555&gt;0.005,MIN(BB555,INDEX($AN555:$AU555,1,H$32)),0)</f>
        <v>0</v>
      </c>
      <c r="BL555" s="26">
        <f>IF(BC555&gt;0.005,MIN(BC555,INDEX($AN555:$AU555,1,I$32)),0)</f>
        <v>0</v>
      </c>
      <c r="BM555" s="27">
        <f>IF(M555-J555&gt;0.005,1,0)</f>
        <v>0</v>
      </c>
    </row>
    <row r="556">
      <c r="A556" s="14" t="n">
        <v>520</v>
      </c>
      <c r="B556" s="26">
        <f>IF(AN556-INDEX($BE556:$BL556,1,$J$22)&lt;0.5,0,AN556-INDEX($BE556:$BL556,1,$J$22))</f>
        <v>0</v>
      </c>
      <c r="C556" s="26">
        <f>IF(AO556-INDEX($BE556:$BL556,1,$J$23)&lt;0.5,0,AO556-INDEX($BE556:$BL556,1,$J$23))</f>
        <v>0</v>
      </c>
      <c r="D556" s="26">
        <f>IF(AP556-INDEX($BE556:$BL556,1,$J$24)&lt;0.5,0,AP556-INDEX($BE556:$BL556,1,$J$24))</f>
        <v>0</v>
      </c>
      <c r="E556" s="26">
        <f>IF(AQ556-INDEX($BE556:$BL556,1,$J$25)&lt;0.5,0,AQ556-INDEX($BE556:$BL556,1,$J$25))</f>
        <v>0</v>
      </c>
      <c r="F556" s="26">
        <f>IF(AR556-INDEX($BE556:$BL556,1,$J$26)&lt;0.5,0,AR556-INDEX($BE556:$BL556,1,$J$26))</f>
        <v>0</v>
      </c>
      <c r="G556" s="26">
        <f>IF(AS556-INDEX($BE556:$BL556,1,$J$27)&lt;0.5,0,AS556-INDEX($BE556:$BL556,1,$J$27))</f>
        <v>0</v>
      </c>
      <c r="H556" s="26">
        <f>IF(AT556-INDEX($BE556:$BL556,1,$J$28)&lt;0.5,0,AT556-INDEX($BE556:$BL556,1,$J$28))</f>
        <v>0</v>
      </c>
      <c r="I556" s="26">
        <f>IF(AU556-INDEX($BE556:$BL556,1,$J$29)&lt;0.5,0,AU556-INDEX($BE556:$BL556,1,$J$29))</f>
        <v>0</v>
      </c>
      <c r="J556" s="13">
        <f>SUM(B556:I556)</f>
        <v>0</v>
      </c>
      <c r="K556" s="26">
        <f>SUM(O556:V556)</f>
        <v>0</v>
      </c>
      <c r="L556" s="26">
        <f>SUM(W556:AD556)+SUM(BE556:BL556)</f>
        <v>0</v>
      </c>
      <c r="M556" s="26">
        <f>J555</f>
        <v>0</v>
      </c>
      <c r="N556" s="27">
        <f>IF(M556&gt;0,1,0)</f>
        <v>0</v>
      </c>
      <c r="O556" s="26">
        <f>B555*$B$12/1200</f>
        <v>0</v>
      </c>
      <c r="P556" s="26">
        <f>C555*$C$12/1200</f>
        <v>0</v>
      </c>
      <c r="Q556" s="26">
        <f>D555*$D$12/1200</f>
        <v>0</v>
      </c>
      <c r="R556" s="26">
        <f>E555*$E$12/1200</f>
        <v>0</v>
      </c>
      <c r="S556" s="26">
        <f>F555*$F$12/1200</f>
        <v>0</v>
      </c>
      <c r="T556" s="26">
        <f>G555*$G$12/1200</f>
        <v>0</v>
      </c>
      <c r="U556" s="26">
        <f>H555*$H$12/1200</f>
        <v>0</v>
      </c>
      <c r="V556" s="26">
        <f>I555*$I$12/1200</f>
        <v>0</v>
      </c>
      <c r="W556" s="26">
        <f>IF(B555&gt;0,MIN($B$13,B555+O556,AE556),0)</f>
        <v>0</v>
      </c>
      <c r="X556" s="26">
        <f>IF(C555&gt;0,MIN($C$13,C555+P556,AF556),0)</f>
        <v>0</v>
      </c>
      <c r="Y556" s="26">
        <f>IF(D555&gt;0,MIN($D$13,D555+Q556,AG556),0)</f>
        <v>0</v>
      </c>
      <c r="Z556" s="26">
        <f>IF(E555&gt;0,MIN($E$13,E555+R556,AH556),0)</f>
        <v>0</v>
      </c>
      <c r="AA556" s="26">
        <f>IF(F555&gt;0,MIN($F$13,F555+S556,AI556),0)</f>
        <v>0</v>
      </c>
      <c r="AB556" s="26">
        <f>IF(G555&gt;0,MIN($G$13,G555+T556,AJ556),0)</f>
        <v>0</v>
      </c>
      <c r="AC556" s="26">
        <f>IF(H555&gt;0,MIN($H$13,H555+U556,AK556),0)</f>
        <v>0</v>
      </c>
      <c r="AD556" s="26">
        <f>IF(I555&gt;0,MIN($I$13,I555+V556,AL556),0)</f>
        <v>0</v>
      </c>
      <c r="AE556" s="26">
        <f>$B$19</f>
        <v>795</v>
      </c>
      <c r="AF556" s="26">
        <f>AE556-W556</f>
        <v>795</v>
      </c>
      <c r="AG556" s="26">
        <f>AF556-X556</f>
        <v>795</v>
      </c>
      <c r="AH556" s="26">
        <f>AG556-Y556</f>
        <v>795</v>
      </c>
      <c r="AI556" s="26">
        <f>AH556-Z556</f>
        <v>795</v>
      </c>
      <c r="AJ556" s="26">
        <f>AI556-AA556</f>
        <v>795</v>
      </c>
      <c r="AK556" s="26">
        <f>AJ556-AB556</f>
        <v>795</v>
      </c>
      <c r="AL556" s="26">
        <f>AK556-AC556</f>
        <v>795</v>
      </c>
      <c r="AM556" s="26">
        <f>AL556-AD556</f>
        <v>795</v>
      </c>
      <c r="AN556" s="26">
        <f>B555+O556-W556</f>
        <v>0</v>
      </c>
      <c r="AO556" s="26">
        <f>C555+P556-X556</f>
        <v>0</v>
      </c>
      <c r="AP556" s="26">
        <f>D555+Q556-Y556</f>
        <v>0</v>
      </c>
      <c r="AQ556" s="26">
        <f>E555+R556-Z556</f>
        <v>0</v>
      </c>
      <c r="AR556" s="26">
        <f>F555+S556-AA556</f>
        <v>0</v>
      </c>
      <c r="AS556" s="26">
        <f>G555+T556-AB556</f>
        <v>0</v>
      </c>
      <c r="AT556" s="26">
        <f>H555+U556-AC556</f>
        <v>0</v>
      </c>
      <c r="AU556" s="26">
        <f>I555+V556-AD556</f>
        <v>0</v>
      </c>
      <c r="AV556" s="26">
        <f>AM556</f>
        <v>795</v>
      </c>
      <c r="AW556" s="26">
        <f>AV556-BE556</f>
        <v>795</v>
      </c>
      <c r="AX556" s="26">
        <f>AW556-BF556</f>
        <v>795</v>
      </c>
      <c r="AY556" s="26">
        <f>AX556-BG556</f>
        <v>795</v>
      </c>
      <c r="AZ556" s="26">
        <f>AY556-BH556</f>
        <v>795</v>
      </c>
      <c r="BA556" s="26">
        <f>AZ556-BI556</f>
        <v>795</v>
      </c>
      <c r="BB556" s="26">
        <f>BA556-BJ556</f>
        <v>795</v>
      </c>
      <c r="BC556" s="26">
        <f>BB556-BK556</f>
        <v>795</v>
      </c>
      <c r="BD556" s="26">
        <f>BC556-BL556</f>
        <v>795</v>
      </c>
      <c r="BE556" s="26">
        <f>IF(AV556&gt;0.005,MIN(AV556,INDEX($AN556:$AU556,1,B$32)),0)</f>
        <v>0</v>
      </c>
      <c r="BF556" s="26">
        <f>IF(AW556&gt;0.005,MIN(AW556,INDEX($AN556:$AU556,1,C$32)),0)</f>
        <v>0</v>
      </c>
      <c r="BG556" s="26">
        <f>IF(AX556&gt;0.005,MIN(AX556,INDEX($AN556:$AU556,1,D$32)),0)</f>
        <v>0</v>
      </c>
      <c r="BH556" s="26">
        <f>IF(AY556&gt;0.005,MIN(AY556,INDEX($AN556:$AU556,1,E$32)),0)</f>
        <v>0</v>
      </c>
      <c r="BI556" s="26">
        <f>IF(AZ556&gt;0.005,MIN(AZ556,INDEX($AN556:$AU556,1,F$32)),0)</f>
        <v>0</v>
      </c>
      <c r="BJ556" s="26">
        <f>IF(BA556&gt;0.005,MIN(BA556,INDEX($AN556:$AU556,1,G$32)),0)</f>
        <v>0</v>
      </c>
      <c r="BK556" s="26">
        <f>IF(BB556&gt;0.005,MIN(BB556,INDEX($AN556:$AU556,1,H$32)),0)</f>
        <v>0</v>
      </c>
      <c r="BL556" s="26">
        <f>IF(BC556&gt;0.005,MIN(BC556,INDEX($AN556:$AU556,1,I$32)),0)</f>
        <v>0</v>
      </c>
      <c r="BM556" s="27">
        <f>IF(M556-J556&gt;0.005,1,0)</f>
        <v>0</v>
      </c>
    </row>
    <row r="557">
      <c r="A557" s="14" t="n">
        <v>521</v>
      </c>
      <c r="B557" s="26">
        <f>IF(AN557-INDEX($BE557:$BL557,1,$J$22)&lt;0.5,0,AN557-INDEX($BE557:$BL557,1,$J$22))</f>
        <v>0</v>
      </c>
      <c r="C557" s="26">
        <f>IF(AO557-INDEX($BE557:$BL557,1,$J$23)&lt;0.5,0,AO557-INDEX($BE557:$BL557,1,$J$23))</f>
        <v>0</v>
      </c>
      <c r="D557" s="26">
        <f>IF(AP557-INDEX($BE557:$BL557,1,$J$24)&lt;0.5,0,AP557-INDEX($BE557:$BL557,1,$J$24))</f>
        <v>0</v>
      </c>
      <c r="E557" s="26">
        <f>IF(AQ557-INDEX($BE557:$BL557,1,$J$25)&lt;0.5,0,AQ557-INDEX($BE557:$BL557,1,$J$25))</f>
        <v>0</v>
      </c>
      <c r="F557" s="26">
        <f>IF(AR557-INDEX($BE557:$BL557,1,$J$26)&lt;0.5,0,AR557-INDEX($BE557:$BL557,1,$J$26))</f>
        <v>0</v>
      </c>
      <c r="G557" s="26">
        <f>IF(AS557-INDEX($BE557:$BL557,1,$J$27)&lt;0.5,0,AS557-INDEX($BE557:$BL557,1,$J$27))</f>
        <v>0</v>
      </c>
      <c r="H557" s="26">
        <f>IF(AT557-INDEX($BE557:$BL557,1,$J$28)&lt;0.5,0,AT557-INDEX($BE557:$BL557,1,$J$28))</f>
        <v>0</v>
      </c>
      <c r="I557" s="26">
        <f>IF(AU557-INDEX($BE557:$BL557,1,$J$29)&lt;0.5,0,AU557-INDEX($BE557:$BL557,1,$J$29))</f>
        <v>0</v>
      </c>
      <c r="J557" s="13">
        <f>SUM(B557:I557)</f>
        <v>0</v>
      </c>
      <c r="K557" s="26">
        <f>SUM(O557:V557)</f>
        <v>0</v>
      </c>
      <c r="L557" s="26">
        <f>SUM(W557:AD557)+SUM(BE557:BL557)</f>
        <v>0</v>
      </c>
      <c r="M557" s="26">
        <f>J556</f>
        <v>0</v>
      </c>
      <c r="N557" s="27">
        <f>IF(M557&gt;0,1,0)</f>
        <v>0</v>
      </c>
      <c r="O557" s="26">
        <f>B556*$B$12/1200</f>
        <v>0</v>
      </c>
      <c r="P557" s="26">
        <f>C556*$C$12/1200</f>
        <v>0</v>
      </c>
      <c r="Q557" s="26">
        <f>D556*$D$12/1200</f>
        <v>0</v>
      </c>
      <c r="R557" s="26">
        <f>E556*$E$12/1200</f>
        <v>0</v>
      </c>
      <c r="S557" s="26">
        <f>F556*$F$12/1200</f>
        <v>0</v>
      </c>
      <c r="T557" s="26">
        <f>G556*$G$12/1200</f>
        <v>0</v>
      </c>
      <c r="U557" s="26">
        <f>H556*$H$12/1200</f>
        <v>0</v>
      </c>
      <c r="V557" s="26">
        <f>I556*$I$12/1200</f>
        <v>0</v>
      </c>
      <c r="W557" s="26">
        <f>IF(B556&gt;0,MIN($B$13,B556+O557,AE557),0)</f>
        <v>0</v>
      </c>
      <c r="X557" s="26">
        <f>IF(C556&gt;0,MIN($C$13,C556+P557,AF557),0)</f>
        <v>0</v>
      </c>
      <c r="Y557" s="26">
        <f>IF(D556&gt;0,MIN($D$13,D556+Q557,AG557),0)</f>
        <v>0</v>
      </c>
      <c r="Z557" s="26">
        <f>IF(E556&gt;0,MIN($E$13,E556+R557,AH557),0)</f>
        <v>0</v>
      </c>
      <c r="AA557" s="26">
        <f>IF(F556&gt;0,MIN($F$13,F556+S557,AI557),0)</f>
        <v>0</v>
      </c>
      <c r="AB557" s="26">
        <f>IF(G556&gt;0,MIN($G$13,G556+T557,AJ557),0)</f>
        <v>0</v>
      </c>
      <c r="AC557" s="26">
        <f>IF(H556&gt;0,MIN($H$13,H556+U557,AK557),0)</f>
        <v>0</v>
      </c>
      <c r="AD557" s="26">
        <f>IF(I556&gt;0,MIN($I$13,I556+V557,AL557),0)</f>
        <v>0</v>
      </c>
      <c r="AE557" s="26">
        <f>$B$19</f>
        <v>795</v>
      </c>
      <c r="AF557" s="26">
        <f>AE557-W557</f>
        <v>795</v>
      </c>
      <c r="AG557" s="26">
        <f>AF557-X557</f>
        <v>795</v>
      </c>
      <c r="AH557" s="26">
        <f>AG557-Y557</f>
        <v>795</v>
      </c>
      <c r="AI557" s="26">
        <f>AH557-Z557</f>
        <v>795</v>
      </c>
      <c r="AJ557" s="26">
        <f>AI557-AA557</f>
        <v>795</v>
      </c>
      <c r="AK557" s="26">
        <f>AJ557-AB557</f>
        <v>795</v>
      </c>
      <c r="AL557" s="26">
        <f>AK557-AC557</f>
        <v>795</v>
      </c>
      <c r="AM557" s="26">
        <f>AL557-AD557</f>
        <v>795</v>
      </c>
      <c r="AN557" s="26">
        <f>B556+O557-W557</f>
        <v>0</v>
      </c>
      <c r="AO557" s="26">
        <f>C556+P557-X557</f>
        <v>0</v>
      </c>
      <c r="AP557" s="26">
        <f>D556+Q557-Y557</f>
        <v>0</v>
      </c>
      <c r="AQ557" s="26">
        <f>E556+R557-Z557</f>
        <v>0</v>
      </c>
      <c r="AR557" s="26">
        <f>F556+S557-AA557</f>
        <v>0</v>
      </c>
      <c r="AS557" s="26">
        <f>G556+T557-AB557</f>
        <v>0</v>
      </c>
      <c r="AT557" s="26">
        <f>H556+U557-AC557</f>
        <v>0</v>
      </c>
      <c r="AU557" s="26">
        <f>I556+V557-AD557</f>
        <v>0</v>
      </c>
      <c r="AV557" s="26">
        <f>AM557</f>
        <v>795</v>
      </c>
      <c r="AW557" s="26">
        <f>AV557-BE557</f>
        <v>795</v>
      </c>
      <c r="AX557" s="26">
        <f>AW557-BF557</f>
        <v>795</v>
      </c>
      <c r="AY557" s="26">
        <f>AX557-BG557</f>
        <v>795</v>
      </c>
      <c r="AZ557" s="26">
        <f>AY557-BH557</f>
        <v>795</v>
      </c>
      <c r="BA557" s="26">
        <f>AZ557-BI557</f>
        <v>795</v>
      </c>
      <c r="BB557" s="26">
        <f>BA557-BJ557</f>
        <v>795</v>
      </c>
      <c r="BC557" s="26">
        <f>BB557-BK557</f>
        <v>795</v>
      </c>
      <c r="BD557" s="26">
        <f>BC557-BL557</f>
        <v>795</v>
      </c>
      <c r="BE557" s="26">
        <f>IF(AV557&gt;0.005,MIN(AV557,INDEX($AN557:$AU557,1,B$32)),0)</f>
        <v>0</v>
      </c>
      <c r="BF557" s="26">
        <f>IF(AW557&gt;0.005,MIN(AW557,INDEX($AN557:$AU557,1,C$32)),0)</f>
        <v>0</v>
      </c>
      <c r="BG557" s="26">
        <f>IF(AX557&gt;0.005,MIN(AX557,INDEX($AN557:$AU557,1,D$32)),0)</f>
        <v>0</v>
      </c>
      <c r="BH557" s="26">
        <f>IF(AY557&gt;0.005,MIN(AY557,INDEX($AN557:$AU557,1,E$32)),0)</f>
        <v>0</v>
      </c>
      <c r="BI557" s="26">
        <f>IF(AZ557&gt;0.005,MIN(AZ557,INDEX($AN557:$AU557,1,F$32)),0)</f>
        <v>0</v>
      </c>
      <c r="BJ557" s="26">
        <f>IF(BA557&gt;0.005,MIN(BA557,INDEX($AN557:$AU557,1,G$32)),0)</f>
        <v>0</v>
      </c>
      <c r="BK557" s="26">
        <f>IF(BB557&gt;0.005,MIN(BB557,INDEX($AN557:$AU557,1,H$32)),0)</f>
        <v>0</v>
      </c>
      <c r="BL557" s="26">
        <f>IF(BC557&gt;0.005,MIN(BC557,INDEX($AN557:$AU557,1,I$32)),0)</f>
        <v>0</v>
      </c>
      <c r="BM557" s="27">
        <f>IF(M557-J557&gt;0.005,1,0)</f>
        <v>0</v>
      </c>
    </row>
    <row r="558">
      <c r="A558" s="14" t="n">
        <v>522</v>
      </c>
      <c r="B558" s="26">
        <f>IF(AN558-INDEX($BE558:$BL558,1,$J$22)&lt;0.5,0,AN558-INDEX($BE558:$BL558,1,$J$22))</f>
        <v>0</v>
      </c>
      <c r="C558" s="26">
        <f>IF(AO558-INDEX($BE558:$BL558,1,$J$23)&lt;0.5,0,AO558-INDEX($BE558:$BL558,1,$J$23))</f>
        <v>0</v>
      </c>
      <c r="D558" s="26">
        <f>IF(AP558-INDEX($BE558:$BL558,1,$J$24)&lt;0.5,0,AP558-INDEX($BE558:$BL558,1,$J$24))</f>
        <v>0</v>
      </c>
      <c r="E558" s="26">
        <f>IF(AQ558-INDEX($BE558:$BL558,1,$J$25)&lt;0.5,0,AQ558-INDEX($BE558:$BL558,1,$J$25))</f>
        <v>0</v>
      </c>
      <c r="F558" s="26">
        <f>IF(AR558-INDEX($BE558:$BL558,1,$J$26)&lt;0.5,0,AR558-INDEX($BE558:$BL558,1,$J$26))</f>
        <v>0</v>
      </c>
      <c r="G558" s="26">
        <f>IF(AS558-INDEX($BE558:$BL558,1,$J$27)&lt;0.5,0,AS558-INDEX($BE558:$BL558,1,$J$27))</f>
        <v>0</v>
      </c>
      <c r="H558" s="26">
        <f>IF(AT558-INDEX($BE558:$BL558,1,$J$28)&lt;0.5,0,AT558-INDEX($BE558:$BL558,1,$J$28))</f>
        <v>0</v>
      </c>
      <c r="I558" s="26">
        <f>IF(AU558-INDEX($BE558:$BL558,1,$J$29)&lt;0.5,0,AU558-INDEX($BE558:$BL558,1,$J$29))</f>
        <v>0</v>
      </c>
      <c r="J558" s="13">
        <f>SUM(B558:I558)</f>
        <v>0</v>
      </c>
      <c r="K558" s="26">
        <f>SUM(O558:V558)</f>
        <v>0</v>
      </c>
      <c r="L558" s="26">
        <f>SUM(W558:AD558)+SUM(BE558:BL558)</f>
        <v>0</v>
      </c>
      <c r="M558" s="26">
        <f>J557</f>
        <v>0</v>
      </c>
      <c r="N558" s="27">
        <f>IF(M558&gt;0,1,0)</f>
        <v>0</v>
      </c>
      <c r="O558" s="26">
        <f>B557*$B$12/1200</f>
        <v>0</v>
      </c>
      <c r="P558" s="26">
        <f>C557*$C$12/1200</f>
        <v>0</v>
      </c>
      <c r="Q558" s="26">
        <f>D557*$D$12/1200</f>
        <v>0</v>
      </c>
      <c r="R558" s="26">
        <f>E557*$E$12/1200</f>
        <v>0</v>
      </c>
      <c r="S558" s="26">
        <f>F557*$F$12/1200</f>
        <v>0</v>
      </c>
      <c r="T558" s="26">
        <f>G557*$G$12/1200</f>
        <v>0</v>
      </c>
      <c r="U558" s="26">
        <f>H557*$H$12/1200</f>
        <v>0</v>
      </c>
      <c r="V558" s="26">
        <f>I557*$I$12/1200</f>
        <v>0</v>
      </c>
      <c r="W558" s="26">
        <f>IF(B557&gt;0,MIN($B$13,B557+O558,AE558),0)</f>
        <v>0</v>
      </c>
      <c r="X558" s="26">
        <f>IF(C557&gt;0,MIN($C$13,C557+P558,AF558),0)</f>
        <v>0</v>
      </c>
      <c r="Y558" s="26">
        <f>IF(D557&gt;0,MIN($D$13,D557+Q558,AG558),0)</f>
        <v>0</v>
      </c>
      <c r="Z558" s="26">
        <f>IF(E557&gt;0,MIN($E$13,E557+R558,AH558),0)</f>
        <v>0</v>
      </c>
      <c r="AA558" s="26">
        <f>IF(F557&gt;0,MIN($F$13,F557+S558,AI558),0)</f>
        <v>0</v>
      </c>
      <c r="AB558" s="26">
        <f>IF(G557&gt;0,MIN($G$13,G557+T558,AJ558),0)</f>
        <v>0</v>
      </c>
      <c r="AC558" s="26">
        <f>IF(H557&gt;0,MIN($H$13,H557+U558,AK558),0)</f>
        <v>0</v>
      </c>
      <c r="AD558" s="26">
        <f>IF(I557&gt;0,MIN($I$13,I557+V558,AL558),0)</f>
        <v>0</v>
      </c>
      <c r="AE558" s="26">
        <f>$B$19</f>
        <v>795</v>
      </c>
      <c r="AF558" s="26">
        <f>AE558-W558</f>
        <v>795</v>
      </c>
      <c r="AG558" s="26">
        <f>AF558-X558</f>
        <v>795</v>
      </c>
      <c r="AH558" s="26">
        <f>AG558-Y558</f>
        <v>795</v>
      </c>
      <c r="AI558" s="26">
        <f>AH558-Z558</f>
        <v>795</v>
      </c>
      <c r="AJ558" s="26">
        <f>AI558-AA558</f>
        <v>795</v>
      </c>
      <c r="AK558" s="26">
        <f>AJ558-AB558</f>
        <v>795</v>
      </c>
      <c r="AL558" s="26">
        <f>AK558-AC558</f>
        <v>795</v>
      </c>
      <c r="AM558" s="26">
        <f>AL558-AD558</f>
        <v>795</v>
      </c>
      <c r="AN558" s="26">
        <f>B557+O558-W558</f>
        <v>0</v>
      </c>
      <c r="AO558" s="26">
        <f>C557+P558-X558</f>
        <v>0</v>
      </c>
      <c r="AP558" s="26">
        <f>D557+Q558-Y558</f>
        <v>0</v>
      </c>
      <c r="AQ558" s="26">
        <f>E557+R558-Z558</f>
        <v>0</v>
      </c>
      <c r="AR558" s="26">
        <f>F557+S558-AA558</f>
        <v>0</v>
      </c>
      <c r="AS558" s="26">
        <f>G557+T558-AB558</f>
        <v>0</v>
      </c>
      <c r="AT558" s="26">
        <f>H557+U558-AC558</f>
        <v>0</v>
      </c>
      <c r="AU558" s="26">
        <f>I557+V558-AD558</f>
        <v>0</v>
      </c>
      <c r="AV558" s="26">
        <f>AM558</f>
        <v>795</v>
      </c>
      <c r="AW558" s="26">
        <f>AV558-BE558</f>
        <v>795</v>
      </c>
      <c r="AX558" s="26">
        <f>AW558-BF558</f>
        <v>795</v>
      </c>
      <c r="AY558" s="26">
        <f>AX558-BG558</f>
        <v>795</v>
      </c>
      <c r="AZ558" s="26">
        <f>AY558-BH558</f>
        <v>795</v>
      </c>
      <c r="BA558" s="26">
        <f>AZ558-BI558</f>
        <v>795</v>
      </c>
      <c r="BB558" s="26">
        <f>BA558-BJ558</f>
        <v>795</v>
      </c>
      <c r="BC558" s="26">
        <f>BB558-BK558</f>
        <v>795</v>
      </c>
      <c r="BD558" s="26">
        <f>BC558-BL558</f>
        <v>795</v>
      </c>
      <c r="BE558" s="26">
        <f>IF(AV558&gt;0.005,MIN(AV558,INDEX($AN558:$AU558,1,B$32)),0)</f>
        <v>0</v>
      </c>
      <c r="BF558" s="26">
        <f>IF(AW558&gt;0.005,MIN(AW558,INDEX($AN558:$AU558,1,C$32)),0)</f>
        <v>0</v>
      </c>
      <c r="BG558" s="26">
        <f>IF(AX558&gt;0.005,MIN(AX558,INDEX($AN558:$AU558,1,D$32)),0)</f>
        <v>0</v>
      </c>
      <c r="BH558" s="26">
        <f>IF(AY558&gt;0.005,MIN(AY558,INDEX($AN558:$AU558,1,E$32)),0)</f>
        <v>0</v>
      </c>
      <c r="BI558" s="26">
        <f>IF(AZ558&gt;0.005,MIN(AZ558,INDEX($AN558:$AU558,1,F$32)),0)</f>
        <v>0</v>
      </c>
      <c r="BJ558" s="26">
        <f>IF(BA558&gt;0.005,MIN(BA558,INDEX($AN558:$AU558,1,G$32)),0)</f>
        <v>0</v>
      </c>
      <c r="BK558" s="26">
        <f>IF(BB558&gt;0.005,MIN(BB558,INDEX($AN558:$AU558,1,H$32)),0)</f>
        <v>0</v>
      </c>
      <c r="BL558" s="26">
        <f>IF(BC558&gt;0.005,MIN(BC558,INDEX($AN558:$AU558,1,I$32)),0)</f>
        <v>0</v>
      </c>
      <c r="BM558" s="27">
        <f>IF(M558-J558&gt;0.005,1,0)</f>
        <v>0</v>
      </c>
    </row>
    <row r="559">
      <c r="A559" s="14" t="n">
        <v>523</v>
      </c>
      <c r="B559" s="26">
        <f>IF(AN559-INDEX($BE559:$BL559,1,$J$22)&lt;0.5,0,AN559-INDEX($BE559:$BL559,1,$J$22))</f>
        <v>0</v>
      </c>
      <c r="C559" s="26">
        <f>IF(AO559-INDEX($BE559:$BL559,1,$J$23)&lt;0.5,0,AO559-INDEX($BE559:$BL559,1,$J$23))</f>
        <v>0</v>
      </c>
      <c r="D559" s="26">
        <f>IF(AP559-INDEX($BE559:$BL559,1,$J$24)&lt;0.5,0,AP559-INDEX($BE559:$BL559,1,$J$24))</f>
        <v>0</v>
      </c>
      <c r="E559" s="26">
        <f>IF(AQ559-INDEX($BE559:$BL559,1,$J$25)&lt;0.5,0,AQ559-INDEX($BE559:$BL559,1,$J$25))</f>
        <v>0</v>
      </c>
      <c r="F559" s="26">
        <f>IF(AR559-INDEX($BE559:$BL559,1,$J$26)&lt;0.5,0,AR559-INDEX($BE559:$BL559,1,$J$26))</f>
        <v>0</v>
      </c>
      <c r="G559" s="26">
        <f>IF(AS559-INDEX($BE559:$BL559,1,$J$27)&lt;0.5,0,AS559-INDEX($BE559:$BL559,1,$J$27))</f>
        <v>0</v>
      </c>
      <c r="H559" s="26">
        <f>IF(AT559-INDEX($BE559:$BL559,1,$J$28)&lt;0.5,0,AT559-INDEX($BE559:$BL559,1,$J$28))</f>
        <v>0</v>
      </c>
      <c r="I559" s="26">
        <f>IF(AU559-INDEX($BE559:$BL559,1,$J$29)&lt;0.5,0,AU559-INDEX($BE559:$BL559,1,$J$29))</f>
        <v>0</v>
      </c>
      <c r="J559" s="13">
        <f>SUM(B559:I559)</f>
        <v>0</v>
      </c>
      <c r="K559" s="26">
        <f>SUM(O559:V559)</f>
        <v>0</v>
      </c>
      <c r="L559" s="26">
        <f>SUM(W559:AD559)+SUM(BE559:BL559)</f>
        <v>0</v>
      </c>
      <c r="M559" s="26">
        <f>J558</f>
        <v>0</v>
      </c>
      <c r="N559" s="27">
        <f>IF(M559&gt;0,1,0)</f>
        <v>0</v>
      </c>
      <c r="O559" s="26">
        <f>B558*$B$12/1200</f>
        <v>0</v>
      </c>
      <c r="P559" s="26">
        <f>C558*$C$12/1200</f>
        <v>0</v>
      </c>
      <c r="Q559" s="26">
        <f>D558*$D$12/1200</f>
        <v>0</v>
      </c>
      <c r="R559" s="26">
        <f>E558*$E$12/1200</f>
        <v>0</v>
      </c>
      <c r="S559" s="26">
        <f>F558*$F$12/1200</f>
        <v>0</v>
      </c>
      <c r="T559" s="26">
        <f>G558*$G$12/1200</f>
        <v>0</v>
      </c>
      <c r="U559" s="26">
        <f>H558*$H$12/1200</f>
        <v>0</v>
      </c>
      <c r="V559" s="26">
        <f>I558*$I$12/1200</f>
        <v>0</v>
      </c>
      <c r="W559" s="26">
        <f>IF(B558&gt;0,MIN($B$13,B558+O559,AE559),0)</f>
        <v>0</v>
      </c>
      <c r="X559" s="26">
        <f>IF(C558&gt;0,MIN($C$13,C558+P559,AF559),0)</f>
        <v>0</v>
      </c>
      <c r="Y559" s="26">
        <f>IF(D558&gt;0,MIN($D$13,D558+Q559,AG559),0)</f>
        <v>0</v>
      </c>
      <c r="Z559" s="26">
        <f>IF(E558&gt;0,MIN($E$13,E558+R559,AH559),0)</f>
        <v>0</v>
      </c>
      <c r="AA559" s="26">
        <f>IF(F558&gt;0,MIN($F$13,F558+S559,AI559),0)</f>
        <v>0</v>
      </c>
      <c r="AB559" s="26">
        <f>IF(G558&gt;0,MIN($G$13,G558+T559,AJ559),0)</f>
        <v>0</v>
      </c>
      <c r="AC559" s="26">
        <f>IF(H558&gt;0,MIN($H$13,H558+U559,AK559),0)</f>
        <v>0</v>
      </c>
      <c r="AD559" s="26">
        <f>IF(I558&gt;0,MIN($I$13,I558+V559,AL559),0)</f>
        <v>0</v>
      </c>
      <c r="AE559" s="26">
        <f>$B$19</f>
        <v>795</v>
      </c>
      <c r="AF559" s="26">
        <f>AE559-W559</f>
        <v>795</v>
      </c>
      <c r="AG559" s="26">
        <f>AF559-X559</f>
        <v>795</v>
      </c>
      <c r="AH559" s="26">
        <f>AG559-Y559</f>
        <v>795</v>
      </c>
      <c r="AI559" s="26">
        <f>AH559-Z559</f>
        <v>795</v>
      </c>
      <c r="AJ559" s="26">
        <f>AI559-AA559</f>
        <v>795</v>
      </c>
      <c r="AK559" s="26">
        <f>AJ559-AB559</f>
        <v>795</v>
      </c>
      <c r="AL559" s="26">
        <f>AK559-AC559</f>
        <v>795</v>
      </c>
      <c r="AM559" s="26">
        <f>AL559-AD559</f>
        <v>795</v>
      </c>
      <c r="AN559" s="26">
        <f>B558+O559-W559</f>
        <v>0</v>
      </c>
      <c r="AO559" s="26">
        <f>C558+P559-X559</f>
        <v>0</v>
      </c>
      <c r="AP559" s="26">
        <f>D558+Q559-Y559</f>
        <v>0</v>
      </c>
      <c r="AQ559" s="26">
        <f>E558+R559-Z559</f>
        <v>0</v>
      </c>
      <c r="AR559" s="26">
        <f>F558+S559-AA559</f>
        <v>0</v>
      </c>
      <c r="AS559" s="26">
        <f>G558+T559-AB559</f>
        <v>0</v>
      </c>
      <c r="AT559" s="26">
        <f>H558+U559-AC559</f>
        <v>0</v>
      </c>
      <c r="AU559" s="26">
        <f>I558+V559-AD559</f>
        <v>0</v>
      </c>
      <c r="AV559" s="26">
        <f>AM559</f>
        <v>795</v>
      </c>
      <c r="AW559" s="26">
        <f>AV559-BE559</f>
        <v>795</v>
      </c>
      <c r="AX559" s="26">
        <f>AW559-BF559</f>
        <v>795</v>
      </c>
      <c r="AY559" s="26">
        <f>AX559-BG559</f>
        <v>795</v>
      </c>
      <c r="AZ559" s="26">
        <f>AY559-BH559</f>
        <v>795</v>
      </c>
      <c r="BA559" s="26">
        <f>AZ559-BI559</f>
        <v>795</v>
      </c>
      <c r="BB559" s="26">
        <f>BA559-BJ559</f>
        <v>795</v>
      </c>
      <c r="BC559" s="26">
        <f>BB559-BK559</f>
        <v>795</v>
      </c>
      <c r="BD559" s="26">
        <f>BC559-BL559</f>
        <v>795</v>
      </c>
      <c r="BE559" s="26">
        <f>IF(AV559&gt;0.005,MIN(AV559,INDEX($AN559:$AU559,1,B$32)),0)</f>
        <v>0</v>
      </c>
      <c r="BF559" s="26">
        <f>IF(AW559&gt;0.005,MIN(AW559,INDEX($AN559:$AU559,1,C$32)),0)</f>
        <v>0</v>
      </c>
      <c r="BG559" s="26">
        <f>IF(AX559&gt;0.005,MIN(AX559,INDEX($AN559:$AU559,1,D$32)),0)</f>
        <v>0</v>
      </c>
      <c r="BH559" s="26">
        <f>IF(AY559&gt;0.005,MIN(AY559,INDEX($AN559:$AU559,1,E$32)),0)</f>
        <v>0</v>
      </c>
      <c r="BI559" s="26">
        <f>IF(AZ559&gt;0.005,MIN(AZ559,INDEX($AN559:$AU559,1,F$32)),0)</f>
        <v>0</v>
      </c>
      <c r="BJ559" s="26">
        <f>IF(BA559&gt;0.005,MIN(BA559,INDEX($AN559:$AU559,1,G$32)),0)</f>
        <v>0</v>
      </c>
      <c r="BK559" s="26">
        <f>IF(BB559&gt;0.005,MIN(BB559,INDEX($AN559:$AU559,1,H$32)),0)</f>
        <v>0</v>
      </c>
      <c r="BL559" s="26">
        <f>IF(BC559&gt;0.005,MIN(BC559,INDEX($AN559:$AU559,1,I$32)),0)</f>
        <v>0</v>
      </c>
      <c r="BM559" s="27">
        <f>IF(M559-J559&gt;0.005,1,0)</f>
        <v>0</v>
      </c>
    </row>
    <row r="560">
      <c r="A560" s="14" t="n">
        <v>524</v>
      </c>
      <c r="B560" s="26">
        <f>IF(AN560-INDEX($BE560:$BL560,1,$J$22)&lt;0.5,0,AN560-INDEX($BE560:$BL560,1,$J$22))</f>
        <v>0</v>
      </c>
      <c r="C560" s="26">
        <f>IF(AO560-INDEX($BE560:$BL560,1,$J$23)&lt;0.5,0,AO560-INDEX($BE560:$BL560,1,$J$23))</f>
        <v>0</v>
      </c>
      <c r="D560" s="26">
        <f>IF(AP560-INDEX($BE560:$BL560,1,$J$24)&lt;0.5,0,AP560-INDEX($BE560:$BL560,1,$J$24))</f>
        <v>0</v>
      </c>
      <c r="E560" s="26">
        <f>IF(AQ560-INDEX($BE560:$BL560,1,$J$25)&lt;0.5,0,AQ560-INDEX($BE560:$BL560,1,$J$25))</f>
        <v>0</v>
      </c>
      <c r="F560" s="26">
        <f>IF(AR560-INDEX($BE560:$BL560,1,$J$26)&lt;0.5,0,AR560-INDEX($BE560:$BL560,1,$J$26))</f>
        <v>0</v>
      </c>
      <c r="G560" s="26">
        <f>IF(AS560-INDEX($BE560:$BL560,1,$J$27)&lt;0.5,0,AS560-INDEX($BE560:$BL560,1,$J$27))</f>
        <v>0</v>
      </c>
      <c r="H560" s="26">
        <f>IF(AT560-INDEX($BE560:$BL560,1,$J$28)&lt;0.5,0,AT560-INDEX($BE560:$BL560,1,$J$28))</f>
        <v>0</v>
      </c>
      <c r="I560" s="26">
        <f>IF(AU560-INDEX($BE560:$BL560,1,$J$29)&lt;0.5,0,AU560-INDEX($BE560:$BL560,1,$J$29))</f>
        <v>0</v>
      </c>
      <c r="J560" s="13">
        <f>SUM(B560:I560)</f>
        <v>0</v>
      </c>
      <c r="K560" s="26">
        <f>SUM(O560:V560)</f>
        <v>0</v>
      </c>
      <c r="L560" s="26">
        <f>SUM(W560:AD560)+SUM(BE560:BL560)</f>
        <v>0</v>
      </c>
      <c r="M560" s="26">
        <f>J559</f>
        <v>0</v>
      </c>
      <c r="N560" s="27">
        <f>IF(M560&gt;0,1,0)</f>
        <v>0</v>
      </c>
      <c r="O560" s="26">
        <f>B559*$B$12/1200</f>
        <v>0</v>
      </c>
      <c r="P560" s="26">
        <f>C559*$C$12/1200</f>
        <v>0</v>
      </c>
      <c r="Q560" s="26">
        <f>D559*$D$12/1200</f>
        <v>0</v>
      </c>
      <c r="R560" s="26">
        <f>E559*$E$12/1200</f>
        <v>0</v>
      </c>
      <c r="S560" s="26">
        <f>F559*$F$12/1200</f>
        <v>0</v>
      </c>
      <c r="T560" s="26">
        <f>G559*$G$12/1200</f>
        <v>0</v>
      </c>
      <c r="U560" s="26">
        <f>H559*$H$12/1200</f>
        <v>0</v>
      </c>
      <c r="V560" s="26">
        <f>I559*$I$12/1200</f>
        <v>0</v>
      </c>
      <c r="W560" s="26">
        <f>IF(B559&gt;0,MIN($B$13,B559+O560,AE560),0)</f>
        <v>0</v>
      </c>
      <c r="X560" s="26">
        <f>IF(C559&gt;0,MIN($C$13,C559+P560,AF560),0)</f>
        <v>0</v>
      </c>
      <c r="Y560" s="26">
        <f>IF(D559&gt;0,MIN($D$13,D559+Q560,AG560),0)</f>
        <v>0</v>
      </c>
      <c r="Z560" s="26">
        <f>IF(E559&gt;0,MIN($E$13,E559+R560,AH560),0)</f>
        <v>0</v>
      </c>
      <c r="AA560" s="26">
        <f>IF(F559&gt;0,MIN($F$13,F559+S560,AI560),0)</f>
        <v>0</v>
      </c>
      <c r="AB560" s="26">
        <f>IF(G559&gt;0,MIN($G$13,G559+T560,AJ560),0)</f>
        <v>0</v>
      </c>
      <c r="AC560" s="26">
        <f>IF(H559&gt;0,MIN($H$13,H559+U560,AK560),0)</f>
        <v>0</v>
      </c>
      <c r="AD560" s="26">
        <f>IF(I559&gt;0,MIN($I$13,I559+V560,AL560),0)</f>
        <v>0</v>
      </c>
      <c r="AE560" s="26">
        <f>$B$19</f>
        <v>795</v>
      </c>
      <c r="AF560" s="26">
        <f>AE560-W560</f>
        <v>795</v>
      </c>
      <c r="AG560" s="26">
        <f>AF560-X560</f>
        <v>795</v>
      </c>
      <c r="AH560" s="26">
        <f>AG560-Y560</f>
        <v>795</v>
      </c>
      <c r="AI560" s="26">
        <f>AH560-Z560</f>
        <v>795</v>
      </c>
      <c r="AJ560" s="26">
        <f>AI560-AA560</f>
        <v>795</v>
      </c>
      <c r="AK560" s="26">
        <f>AJ560-AB560</f>
        <v>795</v>
      </c>
      <c r="AL560" s="26">
        <f>AK560-AC560</f>
        <v>795</v>
      </c>
      <c r="AM560" s="26">
        <f>AL560-AD560</f>
        <v>795</v>
      </c>
      <c r="AN560" s="26">
        <f>B559+O560-W560</f>
        <v>0</v>
      </c>
      <c r="AO560" s="26">
        <f>C559+P560-X560</f>
        <v>0</v>
      </c>
      <c r="AP560" s="26">
        <f>D559+Q560-Y560</f>
        <v>0</v>
      </c>
      <c r="AQ560" s="26">
        <f>E559+R560-Z560</f>
        <v>0</v>
      </c>
      <c r="AR560" s="26">
        <f>F559+S560-AA560</f>
        <v>0</v>
      </c>
      <c r="AS560" s="26">
        <f>G559+T560-AB560</f>
        <v>0</v>
      </c>
      <c r="AT560" s="26">
        <f>H559+U560-AC560</f>
        <v>0</v>
      </c>
      <c r="AU560" s="26">
        <f>I559+V560-AD560</f>
        <v>0</v>
      </c>
      <c r="AV560" s="26">
        <f>AM560</f>
        <v>795</v>
      </c>
      <c r="AW560" s="26">
        <f>AV560-BE560</f>
        <v>795</v>
      </c>
      <c r="AX560" s="26">
        <f>AW560-BF560</f>
        <v>795</v>
      </c>
      <c r="AY560" s="26">
        <f>AX560-BG560</f>
        <v>795</v>
      </c>
      <c r="AZ560" s="26">
        <f>AY560-BH560</f>
        <v>795</v>
      </c>
      <c r="BA560" s="26">
        <f>AZ560-BI560</f>
        <v>795</v>
      </c>
      <c r="BB560" s="26">
        <f>BA560-BJ560</f>
        <v>795</v>
      </c>
      <c r="BC560" s="26">
        <f>BB560-BK560</f>
        <v>795</v>
      </c>
      <c r="BD560" s="26">
        <f>BC560-BL560</f>
        <v>795</v>
      </c>
      <c r="BE560" s="26">
        <f>IF(AV560&gt;0.005,MIN(AV560,INDEX($AN560:$AU560,1,B$32)),0)</f>
        <v>0</v>
      </c>
      <c r="BF560" s="26">
        <f>IF(AW560&gt;0.005,MIN(AW560,INDEX($AN560:$AU560,1,C$32)),0)</f>
        <v>0</v>
      </c>
      <c r="BG560" s="26">
        <f>IF(AX560&gt;0.005,MIN(AX560,INDEX($AN560:$AU560,1,D$32)),0)</f>
        <v>0</v>
      </c>
      <c r="BH560" s="26">
        <f>IF(AY560&gt;0.005,MIN(AY560,INDEX($AN560:$AU560,1,E$32)),0)</f>
        <v>0</v>
      </c>
      <c r="BI560" s="26">
        <f>IF(AZ560&gt;0.005,MIN(AZ560,INDEX($AN560:$AU560,1,F$32)),0)</f>
        <v>0</v>
      </c>
      <c r="BJ560" s="26">
        <f>IF(BA560&gt;0.005,MIN(BA560,INDEX($AN560:$AU560,1,G$32)),0)</f>
        <v>0</v>
      </c>
      <c r="BK560" s="26">
        <f>IF(BB560&gt;0.005,MIN(BB560,INDEX($AN560:$AU560,1,H$32)),0)</f>
        <v>0</v>
      </c>
      <c r="BL560" s="26">
        <f>IF(BC560&gt;0.005,MIN(BC560,INDEX($AN560:$AU560,1,I$32)),0)</f>
        <v>0</v>
      </c>
      <c r="BM560" s="27">
        <f>IF(M560-J560&gt;0.005,1,0)</f>
        <v>0</v>
      </c>
    </row>
    <row r="561">
      <c r="A561" s="14" t="n">
        <v>525</v>
      </c>
      <c r="B561" s="26">
        <f>IF(AN561-INDEX($BE561:$BL561,1,$J$22)&lt;0.5,0,AN561-INDEX($BE561:$BL561,1,$J$22))</f>
        <v>0</v>
      </c>
      <c r="C561" s="26">
        <f>IF(AO561-INDEX($BE561:$BL561,1,$J$23)&lt;0.5,0,AO561-INDEX($BE561:$BL561,1,$J$23))</f>
        <v>0</v>
      </c>
      <c r="D561" s="26">
        <f>IF(AP561-INDEX($BE561:$BL561,1,$J$24)&lt;0.5,0,AP561-INDEX($BE561:$BL561,1,$J$24))</f>
        <v>0</v>
      </c>
      <c r="E561" s="26">
        <f>IF(AQ561-INDEX($BE561:$BL561,1,$J$25)&lt;0.5,0,AQ561-INDEX($BE561:$BL561,1,$J$25))</f>
        <v>0</v>
      </c>
      <c r="F561" s="26">
        <f>IF(AR561-INDEX($BE561:$BL561,1,$J$26)&lt;0.5,0,AR561-INDEX($BE561:$BL561,1,$J$26))</f>
        <v>0</v>
      </c>
      <c r="G561" s="26">
        <f>IF(AS561-INDEX($BE561:$BL561,1,$J$27)&lt;0.5,0,AS561-INDEX($BE561:$BL561,1,$J$27))</f>
        <v>0</v>
      </c>
      <c r="H561" s="26">
        <f>IF(AT561-INDEX($BE561:$BL561,1,$J$28)&lt;0.5,0,AT561-INDEX($BE561:$BL561,1,$J$28))</f>
        <v>0</v>
      </c>
      <c r="I561" s="26">
        <f>IF(AU561-INDEX($BE561:$BL561,1,$J$29)&lt;0.5,0,AU561-INDEX($BE561:$BL561,1,$J$29))</f>
        <v>0</v>
      </c>
      <c r="J561" s="13">
        <f>SUM(B561:I561)</f>
        <v>0</v>
      </c>
      <c r="K561" s="26">
        <f>SUM(O561:V561)</f>
        <v>0</v>
      </c>
      <c r="L561" s="26">
        <f>SUM(W561:AD561)+SUM(BE561:BL561)</f>
        <v>0</v>
      </c>
      <c r="M561" s="26">
        <f>J560</f>
        <v>0</v>
      </c>
      <c r="N561" s="27">
        <f>IF(M561&gt;0,1,0)</f>
        <v>0</v>
      </c>
      <c r="O561" s="26">
        <f>B560*$B$12/1200</f>
        <v>0</v>
      </c>
      <c r="P561" s="26">
        <f>C560*$C$12/1200</f>
        <v>0</v>
      </c>
      <c r="Q561" s="26">
        <f>D560*$D$12/1200</f>
        <v>0</v>
      </c>
      <c r="R561" s="26">
        <f>E560*$E$12/1200</f>
        <v>0</v>
      </c>
      <c r="S561" s="26">
        <f>F560*$F$12/1200</f>
        <v>0</v>
      </c>
      <c r="T561" s="26">
        <f>G560*$G$12/1200</f>
        <v>0</v>
      </c>
      <c r="U561" s="26">
        <f>H560*$H$12/1200</f>
        <v>0</v>
      </c>
      <c r="V561" s="26">
        <f>I560*$I$12/1200</f>
        <v>0</v>
      </c>
      <c r="W561" s="26">
        <f>IF(B560&gt;0,MIN($B$13,B560+O561,AE561),0)</f>
        <v>0</v>
      </c>
      <c r="X561" s="26">
        <f>IF(C560&gt;0,MIN($C$13,C560+P561,AF561),0)</f>
        <v>0</v>
      </c>
      <c r="Y561" s="26">
        <f>IF(D560&gt;0,MIN($D$13,D560+Q561,AG561),0)</f>
        <v>0</v>
      </c>
      <c r="Z561" s="26">
        <f>IF(E560&gt;0,MIN($E$13,E560+R561,AH561),0)</f>
        <v>0</v>
      </c>
      <c r="AA561" s="26">
        <f>IF(F560&gt;0,MIN($F$13,F560+S561,AI561),0)</f>
        <v>0</v>
      </c>
      <c r="AB561" s="26">
        <f>IF(G560&gt;0,MIN($G$13,G560+T561,AJ561),0)</f>
        <v>0</v>
      </c>
      <c r="AC561" s="26">
        <f>IF(H560&gt;0,MIN($H$13,H560+U561,AK561),0)</f>
        <v>0</v>
      </c>
      <c r="AD561" s="26">
        <f>IF(I560&gt;0,MIN($I$13,I560+V561,AL561),0)</f>
        <v>0</v>
      </c>
      <c r="AE561" s="26">
        <f>$B$19</f>
        <v>795</v>
      </c>
      <c r="AF561" s="26">
        <f>AE561-W561</f>
        <v>795</v>
      </c>
      <c r="AG561" s="26">
        <f>AF561-X561</f>
        <v>795</v>
      </c>
      <c r="AH561" s="26">
        <f>AG561-Y561</f>
        <v>795</v>
      </c>
      <c r="AI561" s="26">
        <f>AH561-Z561</f>
        <v>795</v>
      </c>
      <c r="AJ561" s="26">
        <f>AI561-AA561</f>
        <v>795</v>
      </c>
      <c r="AK561" s="26">
        <f>AJ561-AB561</f>
        <v>795</v>
      </c>
      <c r="AL561" s="26">
        <f>AK561-AC561</f>
        <v>795</v>
      </c>
      <c r="AM561" s="26">
        <f>AL561-AD561</f>
        <v>795</v>
      </c>
      <c r="AN561" s="26">
        <f>B560+O561-W561</f>
        <v>0</v>
      </c>
      <c r="AO561" s="26">
        <f>C560+P561-X561</f>
        <v>0</v>
      </c>
      <c r="AP561" s="26">
        <f>D560+Q561-Y561</f>
        <v>0</v>
      </c>
      <c r="AQ561" s="26">
        <f>E560+R561-Z561</f>
        <v>0</v>
      </c>
      <c r="AR561" s="26">
        <f>F560+S561-AA561</f>
        <v>0</v>
      </c>
      <c r="AS561" s="26">
        <f>G560+T561-AB561</f>
        <v>0</v>
      </c>
      <c r="AT561" s="26">
        <f>H560+U561-AC561</f>
        <v>0</v>
      </c>
      <c r="AU561" s="26">
        <f>I560+V561-AD561</f>
        <v>0</v>
      </c>
      <c r="AV561" s="26">
        <f>AM561</f>
        <v>795</v>
      </c>
      <c r="AW561" s="26">
        <f>AV561-BE561</f>
        <v>795</v>
      </c>
      <c r="AX561" s="26">
        <f>AW561-BF561</f>
        <v>795</v>
      </c>
      <c r="AY561" s="26">
        <f>AX561-BG561</f>
        <v>795</v>
      </c>
      <c r="AZ561" s="26">
        <f>AY561-BH561</f>
        <v>795</v>
      </c>
      <c r="BA561" s="26">
        <f>AZ561-BI561</f>
        <v>795</v>
      </c>
      <c r="BB561" s="26">
        <f>BA561-BJ561</f>
        <v>795</v>
      </c>
      <c r="BC561" s="26">
        <f>BB561-BK561</f>
        <v>795</v>
      </c>
      <c r="BD561" s="26">
        <f>BC561-BL561</f>
        <v>795</v>
      </c>
      <c r="BE561" s="26">
        <f>IF(AV561&gt;0.005,MIN(AV561,INDEX($AN561:$AU561,1,B$32)),0)</f>
        <v>0</v>
      </c>
      <c r="BF561" s="26">
        <f>IF(AW561&gt;0.005,MIN(AW561,INDEX($AN561:$AU561,1,C$32)),0)</f>
        <v>0</v>
      </c>
      <c r="BG561" s="26">
        <f>IF(AX561&gt;0.005,MIN(AX561,INDEX($AN561:$AU561,1,D$32)),0)</f>
        <v>0</v>
      </c>
      <c r="BH561" s="26">
        <f>IF(AY561&gt;0.005,MIN(AY561,INDEX($AN561:$AU561,1,E$32)),0)</f>
        <v>0</v>
      </c>
      <c r="BI561" s="26">
        <f>IF(AZ561&gt;0.005,MIN(AZ561,INDEX($AN561:$AU561,1,F$32)),0)</f>
        <v>0</v>
      </c>
      <c r="BJ561" s="26">
        <f>IF(BA561&gt;0.005,MIN(BA561,INDEX($AN561:$AU561,1,G$32)),0)</f>
        <v>0</v>
      </c>
      <c r="BK561" s="26">
        <f>IF(BB561&gt;0.005,MIN(BB561,INDEX($AN561:$AU561,1,H$32)),0)</f>
        <v>0</v>
      </c>
      <c r="BL561" s="26">
        <f>IF(BC561&gt;0.005,MIN(BC561,INDEX($AN561:$AU561,1,I$32)),0)</f>
        <v>0</v>
      </c>
      <c r="BM561" s="27">
        <f>IF(M561-J561&gt;0.005,1,0)</f>
        <v>0</v>
      </c>
    </row>
    <row r="562">
      <c r="A562" s="14" t="n">
        <v>526</v>
      </c>
      <c r="B562" s="26">
        <f>IF(AN562-INDEX($BE562:$BL562,1,$J$22)&lt;0.5,0,AN562-INDEX($BE562:$BL562,1,$J$22))</f>
        <v>0</v>
      </c>
      <c r="C562" s="26">
        <f>IF(AO562-INDEX($BE562:$BL562,1,$J$23)&lt;0.5,0,AO562-INDEX($BE562:$BL562,1,$J$23))</f>
        <v>0</v>
      </c>
      <c r="D562" s="26">
        <f>IF(AP562-INDEX($BE562:$BL562,1,$J$24)&lt;0.5,0,AP562-INDEX($BE562:$BL562,1,$J$24))</f>
        <v>0</v>
      </c>
      <c r="E562" s="26">
        <f>IF(AQ562-INDEX($BE562:$BL562,1,$J$25)&lt;0.5,0,AQ562-INDEX($BE562:$BL562,1,$J$25))</f>
        <v>0</v>
      </c>
      <c r="F562" s="26">
        <f>IF(AR562-INDEX($BE562:$BL562,1,$J$26)&lt;0.5,0,AR562-INDEX($BE562:$BL562,1,$J$26))</f>
        <v>0</v>
      </c>
      <c r="G562" s="26">
        <f>IF(AS562-INDEX($BE562:$BL562,1,$J$27)&lt;0.5,0,AS562-INDEX($BE562:$BL562,1,$J$27))</f>
        <v>0</v>
      </c>
      <c r="H562" s="26">
        <f>IF(AT562-INDEX($BE562:$BL562,1,$J$28)&lt;0.5,0,AT562-INDEX($BE562:$BL562,1,$J$28))</f>
        <v>0</v>
      </c>
      <c r="I562" s="26">
        <f>IF(AU562-INDEX($BE562:$BL562,1,$J$29)&lt;0.5,0,AU562-INDEX($BE562:$BL562,1,$J$29))</f>
        <v>0</v>
      </c>
      <c r="J562" s="13">
        <f>SUM(B562:I562)</f>
        <v>0</v>
      </c>
      <c r="K562" s="26">
        <f>SUM(O562:V562)</f>
        <v>0</v>
      </c>
      <c r="L562" s="26">
        <f>SUM(W562:AD562)+SUM(BE562:BL562)</f>
        <v>0</v>
      </c>
      <c r="M562" s="26">
        <f>J561</f>
        <v>0</v>
      </c>
      <c r="N562" s="27">
        <f>IF(M562&gt;0,1,0)</f>
        <v>0</v>
      </c>
      <c r="O562" s="26">
        <f>B561*$B$12/1200</f>
        <v>0</v>
      </c>
      <c r="P562" s="26">
        <f>C561*$C$12/1200</f>
        <v>0</v>
      </c>
      <c r="Q562" s="26">
        <f>D561*$D$12/1200</f>
        <v>0</v>
      </c>
      <c r="R562" s="26">
        <f>E561*$E$12/1200</f>
        <v>0</v>
      </c>
      <c r="S562" s="26">
        <f>F561*$F$12/1200</f>
        <v>0</v>
      </c>
      <c r="T562" s="26">
        <f>G561*$G$12/1200</f>
        <v>0</v>
      </c>
      <c r="U562" s="26">
        <f>H561*$H$12/1200</f>
        <v>0</v>
      </c>
      <c r="V562" s="26">
        <f>I561*$I$12/1200</f>
        <v>0</v>
      </c>
      <c r="W562" s="26">
        <f>IF(B561&gt;0,MIN($B$13,B561+O562,AE562),0)</f>
        <v>0</v>
      </c>
      <c r="X562" s="26">
        <f>IF(C561&gt;0,MIN($C$13,C561+P562,AF562),0)</f>
        <v>0</v>
      </c>
      <c r="Y562" s="26">
        <f>IF(D561&gt;0,MIN($D$13,D561+Q562,AG562),0)</f>
        <v>0</v>
      </c>
      <c r="Z562" s="26">
        <f>IF(E561&gt;0,MIN($E$13,E561+R562,AH562),0)</f>
        <v>0</v>
      </c>
      <c r="AA562" s="26">
        <f>IF(F561&gt;0,MIN($F$13,F561+S562,AI562),0)</f>
        <v>0</v>
      </c>
      <c r="AB562" s="26">
        <f>IF(G561&gt;0,MIN($G$13,G561+T562,AJ562),0)</f>
        <v>0</v>
      </c>
      <c r="AC562" s="26">
        <f>IF(H561&gt;0,MIN($H$13,H561+U562,AK562),0)</f>
        <v>0</v>
      </c>
      <c r="AD562" s="26">
        <f>IF(I561&gt;0,MIN($I$13,I561+V562,AL562),0)</f>
        <v>0</v>
      </c>
      <c r="AE562" s="26">
        <f>$B$19</f>
        <v>795</v>
      </c>
      <c r="AF562" s="26">
        <f>AE562-W562</f>
        <v>795</v>
      </c>
      <c r="AG562" s="26">
        <f>AF562-X562</f>
        <v>795</v>
      </c>
      <c r="AH562" s="26">
        <f>AG562-Y562</f>
        <v>795</v>
      </c>
      <c r="AI562" s="26">
        <f>AH562-Z562</f>
        <v>795</v>
      </c>
      <c r="AJ562" s="26">
        <f>AI562-AA562</f>
        <v>795</v>
      </c>
      <c r="AK562" s="26">
        <f>AJ562-AB562</f>
        <v>795</v>
      </c>
      <c r="AL562" s="26">
        <f>AK562-AC562</f>
        <v>795</v>
      </c>
      <c r="AM562" s="26">
        <f>AL562-AD562</f>
        <v>795</v>
      </c>
      <c r="AN562" s="26">
        <f>B561+O562-W562</f>
        <v>0</v>
      </c>
      <c r="AO562" s="26">
        <f>C561+P562-X562</f>
        <v>0</v>
      </c>
      <c r="AP562" s="26">
        <f>D561+Q562-Y562</f>
        <v>0</v>
      </c>
      <c r="AQ562" s="26">
        <f>E561+R562-Z562</f>
        <v>0</v>
      </c>
      <c r="AR562" s="26">
        <f>F561+S562-AA562</f>
        <v>0</v>
      </c>
      <c r="AS562" s="26">
        <f>G561+T562-AB562</f>
        <v>0</v>
      </c>
      <c r="AT562" s="26">
        <f>H561+U562-AC562</f>
        <v>0</v>
      </c>
      <c r="AU562" s="26">
        <f>I561+V562-AD562</f>
        <v>0</v>
      </c>
      <c r="AV562" s="26">
        <f>AM562</f>
        <v>795</v>
      </c>
      <c r="AW562" s="26">
        <f>AV562-BE562</f>
        <v>795</v>
      </c>
      <c r="AX562" s="26">
        <f>AW562-BF562</f>
        <v>795</v>
      </c>
      <c r="AY562" s="26">
        <f>AX562-BG562</f>
        <v>795</v>
      </c>
      <c r="AZ562" s="26">
        <f>AY562-BH562</f>
        <v>795</v>
      </c>
      <c r="BA562" s="26">
        <f>AZ562-BI562</f>
        <v>795</v>
      </c>
      <c r="BB562" s="26">
        <f>BA562-BJ562</f>
        <v>795</v>
      </c>
      <c r="BC562" s="26">
        <f>BB562-BK562</f>
        <v>795</v>
      </c>
      <c r="BD562" s="26">
        <f>BC562-BL562</f>
        <v>795</v>
      </c>
      <c r="BE562" s="26">
        <f>IF(AV562&gt;0.005,MIN(AV562,INDEX($AN562:$AU562,1,B$32)),0)</f>
        <v>0</v>
      </c>
      <c r="BF562" s="26">
        <f>IF(AW562&gt;0.005,MIN(AW562,INDEX($AN562:$AU562,1,C$32)),0)</f>
        <v>0</v>
      </c>
      <c r="BG562" s="26">
        <f>IF(AX562&gt;0.005,MIN(AX562,INDEX($AN562:$AU562,1,D$32)),0)</f>
        <v>0</v>
      </c>
      <c r="BH562" s="26">
        <f>IF(AY562&gt;0.005,MIN(AY562,INDEX($AN562:$AU562,1,E$32)),0)</f>
        <v>0</v>
      </c>
      <c r="BI562" s="26">
        <f>IF(AZ562&gt;0.005,MIN(AZ562,INDEX($AN562:$AU562,1,F$32)),0)</f>
        <v>0</v>
      </c>
      <c r="BJ562" s="26">
        <f>IF(BA562&gt;0.005,MIN(BA562,INDEX($AN562:$AU562,1,G$32)),0)</f>
        <v>0</v>
      </c>
      <c r="BK562" s="26">
        <f>IF(BB562&gt;0.005,MIN(BB562,INDEX($AN562:$AU562,1,H$32)),0)</f>
        <v>0</v>
      </c>
      <c r="BL562" s="26">
        <f>IF(BC562&gt;0.005,MIN(BC562,INDEX($AN562:$AU562,1,I$32)),0)</f>
        <v>0</v>
      </c>
      <c r="BM562" s="27">
        <f>IF(M562-J562&gt;0.005,1,0)</f>
        <v>0</v>
      </c>
    </row>
    <row r="563">
      <c r="A563" s="14" t="n">
        <v>527</v>
      </c>
      <c r="B563" s="26">
        <f>IF(AN563-INDEX($BE563:$BL563,1,$J$22)&lt;0.5,0,AN563-INDEX($BE563:$BL563,1,$J$22))</f>
        <v>0</v>
      </c>
      <c r="C563" s="26">
        <f>IF(AO563-INDEX($BE563:$BL563,1,$J$23)&lt;0.5,0,AO563-INDEX($BE563:$BL563,1,$J$23))</f>
        <v>0</v>
      </c>
      <c r="D563" s="26">
        <f>IF(AP563-INDEX($BE563:$BL563,1,$J$24)&lt;0.5,0,AP563-INDEX($BE563:$BL563,1,$J$24))</f>
        <v>0</v>
      </c>
      <c r="E563" s="26">
        <f>IF(AQ563-INDEX($BE563:$BL563,1,$J$25)&lt;0.5,0,AQ563-INDEX($BE563:$BL563,1,$J$25))</f>
        <v>0</v>
      </c>
      <c r="F563" s="26">
        <f>IF(AR563-INDEX($BE563:$BL563,1,$J$26)&lt;0.5,0,AR563-INDEX($BE563:$BL563,1,$J$26))</f>
        <v>0</v>
      </c>
      <c r="G563" s="26">
        <f>IF(AS563-INDEX($BE563:$BL563,1,$J$27)&lt;0.5,0,AS563-INDEX($BE563:$BL563,1,$J$27))</f>
        <v>0</v>
      </c>
      <c r="H563" s="26">
        <f>IF(AT563-INDEX($BE563:$BL563,1,$J$28)&lt;0.5,0,AT563-INDEX($BE563:$BL563,1,$J$28))</f>
        <v>0</v>
      </c>
      <c r="I563" s="26">
        <f>IF(AU563-INDEX($BE563:$BL563,1,$J$29)&lt;0.5,0,AU563-INDEX($BE563:$BL563,1,$J$29))</f>
        <v>0</v>
      </c>
      <c r="J563" s="13">
        <f>SUM(B563:I563)</f>
        <v>0</v>
      </c>
      <c r="K563" s="26">
        <f>SUM(O563:V563)</f>
        <v>0</v>
      </c>
      <c r="L563" s="26">
        <f>SUM(W563:AD563)+SUM(BE563:BL563)</f>
        <v>0</v>
      </c>
      <c r="M563" s="26">
        <f>J562</f>
        <v>0</v>
      </c>
      <c r="N563" s="27">
        <f>IF(M563&gt;0,1,0)</f>
        <v>0</v>
      </c>
      <c r="O563" s="26">
        <f>B562*$B$12/1200</f>
        <v>0</v>
      </c>
      <c r="P563" s="26">
        <f>C562*$C$12/1200</f>
        <v>0</v>
      </c>
      <c r="Q563" s="26">
        <f>D562*$D$12/1200</f>
        <v>0</v>
      </c>
      <c r="R563" s="26">
        <f>E562*$E$12/1200</f>
        <v>0</v>
      </c>
      <c r="S563" s="26">
        <f>F562*$F$12/1200</f>
        <v>0</v>
      </c>
      <c r="T563" s="26">
        <f>G562*$G$12/1200</f>
        <v>0</v>
      </c>
      <c r="U563" s="26">
        <f>H562*$H$12/1200</f>
        <v>0</v>
      </c>
      <c r="V563" s="26">
        <f>I562*$I$12/1200</f>
        <v>0</v>
      </c>
      <c r="W563" s="26">
        <f>IF(B562&gt;0,MIN($B$13,B562+O563,AE563),0)</f>
        <v>0</v>
      </c>
      <c r="X563" s="26">
        <f>IF(C562&gt;0,MIN($C$13,C562+P563,AF563),0)</f>
        <v>0</v>
      </c>
      <c r="Y563" s="26">
        <f>IF(D562&gt;0,MIN($D$13,D562+Q563,AG563),0)</f>
        <v>0</v>
      </c>
      <c r="Z563" s="26">
        <f>IF(E562&gt;0,MIN($E$13,E562+R563,AH563),0)</f>
        <v>0</v>
      </c>
      <c r="AA563" s="26">
        <f>IF(F562&gt;0,MIN($F$13,F562+S563,AI563),0)</f>
        <v>0</v>
      </c>
      <c r="AB563" s="26">
        <f>IF(G562&gt;0,MIN($G$13,G562+T563,AJ563),0)</f>
        <v>0</v>
      </c>
      <c r="AC563" s="26">
        <f>IF(H562&gt;0,MIN($H$13,H562+U563,AK563),0)</f>
        <v>0</v>
      </c>
      <c r="AD563" s="26">
        <f>IF(I562&gt;0,MIN($I$13,I562+V563,AL563),0)</f>
        <v>0</v>
      </c>
      <c r="AE563" s="26">
        <f>$B$19</f>
        <v>795</v>
      </c>
      <c r="AF563" s="26">
        <f>AE563-W563</f>
        <v>795</v>
      </c>
      <c r="AG563" s="26">
        <f>AF563-X563</f>
        <v>795</v>
      </c>
      <c r="AH563" s="26">
        <f>AG563-Y563</f>
        <v>795</v>
      </c>
      <c r="AI563" s="26">
        <f>AH563-Z563</f>
        <v>795</v>
      </c>
      <c r="AJ563" s="26">
        <f>AI563-AA563</f>
        <v>795</v>
      </c>
      <c r="AK563" s="26">
        <f>AJ563-AB563</f>
        <v>795</v>
      </c>
      <c r="AL563" s="26">
        <f>AK563-AC563</f>
        <v>795</v>
      </c>
      <c r="AM563" s="26">
        <f>AL563-AD563</f>
        <v>795</v>
      </c>
      <c r="AN563" s="26">
        <f>B562+O563-W563</f>
        <v>0</v>
      </c>
      <c r="AO563" s="26">
        <f>C562+P563-X563</f>
        <v>0</v>
      </c>
      <c r="AP563" s="26">
        <f>D562+Q563-Y563</f>
        <v>0</v>
      </c>
      <c r="AQ563" s="26">
        <f>E562+R563-Z563</f>
        <v>0</v>
      </c>
      <c r="AR563" s="26">
        <f>F562+S563-AA563</f>
        <v>0</v>
      </c>
      <c r="AS563" s="26">
        <f>G562+T563-AB563</f>
        <v>0</v>
      </c>
      <c r="AT563" s="26">
        <f>H562+U563-AC563</f>
        <v>0</v>
      </c>
      <c r="AU563" s="26">
        <f>I562+V563-AD563</f>
        <v>0</v>
      </c>
      <c r="AV563" s="26">
        <f>AM563</f>
        <v>795</v>
      </c>
      <c r="AW563" s="26">
        <f>AV563-BE563</f>
        <v>795</v>
      </c>
      <c r="AX563" s="26">
        <f>AW563-BF563</f>
        <v>795</v>
      </c>
      <c r="AY563" s="26">
        <f>AX563-BG563</f>
        <v>795</v>
      </c>
      <c r="AZ563" s="26">
        <f>AY563-BH563</f>
        <v>795</v>
      </c>
      <c r="BA563" s="26">
        <f>AZ563-BI563</f>
        <v>795</v>
      </c>
      <c r="BB563" s="26">
        <f>BA563-BJ563</f>
        <v>795</v>
      </c>
      <c r="BC563" s="26">
        <f>BB563-BK563</f>
        <v>795</v>
      </c>
      <c r="BD563" s="26">
        <f>BC563-BL563</f>
        <v>795</v>
      </c>
      <c r="BE563" s="26">
        <f>IF(AV563&gt;0.005,MIN(AV563,INDEX($AN563:$AU563,1,B$32)),0)</f>
        <v>0</v>
      </c>
      <c r="BF563" s="26">
        <f>IF(AW563&gt;0.005,MIN(AW563,INDEX($AN563:$AU563,1,C$32)),0)</f>
        <v>0</v>
      </c>
      <c r="BG563" s="26">
        <f>IF(AX563&gt;0.005,MIN(AX563,INDEX($AN563:$AU563,1,D$32)),0)</f>
        <v>0</v>
      </c>
      <c r="BH563" s="26">
        <f>IF(AY563&gt;0.005,MIN(AY563,INDEX($AN563:$AU563,1,E$32)),0)</f>
        <v>0</v>
      </c>
      <c r="BI563" s="26">
        <f>IF(AZ563&gt;0.005,MIN(AZ563,INDEX($AN563:$AU563,1,F$32)),0)</f>
        <v>0</v>
      </c>
      <c r="BJ563" s="26">
        <f>IF(BA563&gt;0.005,MIN(BA563,INDEX($AN563:$AU563,1,G$32)),0)</f>
        <v>0</v>
      </c>
      <c r="BK563" s="26">
        <f>IF(BB563&gt;0.005,MIN(BB563,INDEX($AN563:$AU563,1,H$32)),0)</f>
        <v>0</v>
      </c>
      <c r="BL563" s="26">
        <f>IF(BC563&gt;0.005,MIN(BC563,INDEX($AN563:$AU563,1,I$32)),0)</f>
        <v>0</v>
      </c>
      <c r="BM563" s="27">
        <f>IF(M563-J563&gt;0.005,1,0)</f>
        <v>0</v>
      </c>
    </row>
    <row r="564">
      <c r="A564" s="14" t="n">
        <v>528</v>
      </c>
      <c r="B564" s="26">
        <f>IF(AN564-INDEX($BE564:$BL564,1,$J$22)&lt;0.5,0,AN564-INDEX($BE564:$BL564,1,$J$22))</f>
        <v>0</v>
      </c>
      <c r="C564" s="26">
        <f>IF(AO564-INDEX($BE564:$BL564,1,$J$23)&lt;0.5,0,AO564-INDEX($BE564:$BL564,1,$J$23))</f>
        <v>0</v>
      </c>
      <c r="D564" s="26">
        <f>IF(AP564-INDEX($BE564:$BL564,1,$J$24)&lt;0.5,0,AP564-INDEX($BE564:$BL564,1,$J$24))</f>
        <v>0</v>
      </c>
      <c r="E564" s="26">
        <f>IF(AQ564-INDEX($BE564:$BL564,1,$J$25)&lt;0.5,0,AQ564-INDEX($BE564:$BL564,1,$J$25))</f>
        <v>0</v>
      </c>
      <c r="F564" s="26">
        <f>IF(AR564-INDEX($BE564:$BL564,1,$J$26)&lt;0.5,0,AR564-INDEX($BE564:$BL564,1,$J$26))</f>
        <v>0</v>
      </c>
      <c r="G564" s="26">
        <f>IF(AS564-INDEX($BE564:$BL564,1,$J$27)&lt;0.5,0,AS564-INDEX($BE564:$BL564,1,$J$27))</f>
        <v>0</v>
      </c>
      <c r="H564" s="26">
        <f>IF(AT564-INDEX($BE564:$BL564,1,$J$28)&lt;0.5,0,AT564-INDEX($BE564:$BL564,1,$J$28))</f>
        <v>0</v>
      </c>
      <c r="I564" s="26">
        <f>IF(AU564-INDEX($BE564:$BL564,1,$J$29)&lt;0.5,0,AU564-INDEX($BE564:$BL564,1,$J$29))</f>
        <v>0</v>
      </c>
      <c r="J564" s="13">
        <f>SUM(B564:I564)</f>
        <v>0</v>
      </c>
      <c r="K564" s="26">
        <f>SUM(O564:V564)</f>
        <v>0</v>
      </c>
      <c r="L564" s="26">
        <f>SUM(W564:AD564)+SUM(BE564:BL564)</f>
        <v>0</v>
      </c>
      <c r="M564" s="26">
        <f>J563</f>
        <v>0</v>
      </c>
      <c r="N564" s="27">
        <f>IF(M564&gt;0,1,0)</f>
        <v>0</v>
      </c>
      <c r="O564" s="26">
        <f>B563*$B$12/1200</f>
        <v>0</v>
      </c>
      <c r="P564" s="26">
        <f>C563*$C$12/1200</f>
        <v>0</v>
      </c>
      <c r="Q564" s="26">
        <f>D563*$D$12/1200</f>
        <v>0</v>
      </c>
      <c r="R564" s="26">
        <f>E563*$E$12/1200</f>
        <v>0</v>
      </c>
      <c r="S564" s="26">
        <f>F563*$F$12/1200</f>
        <v>0</v>
      </c>
      <c r="T564" s="26">
        <f>G563*$G$12/1200</f>
        <v>0</v>
      </c>
      <c r="U564" s="26">
        <f>H563*$H$12/1200</f>
        <v>0</v>
      </c>
      <c r="V564" s="26">
        <f>I563*$I$12/1200</f>
        <v>0</v>
      </c>
      <c r="W564" s="26">
        <f>IF(B563&gt;0,MIN($B$13,B563+O564,AE564),0)</f>
        <v>0</v>
      </c>
      <c r="X564" s="26">
        <f>IF(C563&gt;0,MIN($C$13,C563+P564,AF564),0)</f>
        <v>0</v>
      </c>
      <c r="Y564" s="26">
        <f>IF(D563&gt;0,MIN($D$13,D563+Q564,AG564),0)</f>
        <v>0</v>
      </c>
      <c r="Z564" s="26">
        <f>IF(E563&gt;0,MIN($E$13,E563+R564,AH564),0)</f>
        <v>0</v>
      </c>
      <c r="AA564" s="26">
        <f>IF(F563&gt;0,MIN($F$13,F563+S564,AI564),0)</f>
        <v>0</v>
      </c>
      <c r="AB564" s="26">
        <f>IF(G563&gt;0,MIN($G$13,G563+T564,AJ564),0)</f>
        <v>0</v>
      </c>
      <c r="AC564" s="26">
        <f>IF(H563&gt;0,MIN($H$13,H563+U564,AK564),0)</f>
        <v>0</v>
      </c>
      <c r="AD564" s="26">
        <f>IF(I563&gt;0,MIN($I$13,I563+V564,AL564),0)</f>
        <v>0</v>
      </c>
      <c r="AE564" s="26">
        <f>$B$19</f>
        <v>795</v>
      </c>
      <c r="AF564" s="26">
        <f>AE564-W564</f>
        <v>795</v>
      </c>
      <c r="AG564" s="26">
        <f>AF564-X564</f>
        <v>795</v>
      </c>
      <c r="AH564" s="26">
        <f>AG564-Y564</f>
        <v>795</v>
      </c>
      <c r="AI564" s="26">
        <f>AH564-Z564</f>
        <v>795</v>
      </c>
      <c r="AJ564" s="26">
        <f>AI564-AA564</f>
        <v>795</v>
      </c>
      <c r="AK564" s="26">
        <f>AJ564-AB564</f>
        <v>795</v>
      </c>
      <c r="AL564" s="26">
        <f>AK564-AC564</f>
        <v>795</v>
      </c>
      <c r="AM564" s="26">
        <f>AL564-AD564</f>
        <v>795</v>
      </c>
      <c r="AN564" s="26">
        <f>B563+O564-W564</f>
        <v>0</v>
      </c>
      <c r="AO564" s="26">
        <f>C563+P564-X564</f>
        <v>0</v>
      </c>
      <c r="AP564" s="26">
        <f>D563+Q564-Y564</f>
        <v>0</v>
      </c>
      <c r="AQ564" s="26">
        <f>E563+R564-Z564</f>
        <v>0</v>
      </c>
      <c r="AR564" s="26">
        <f>F563+S564-AA564</f>
        <v>0</v>
      </c>
      <c r="AS564" s="26">
        <f>G563+T564-AB564</f>
        <v>0</v>
      </c>
      <c r="AT564" s="26">
        <f>H563+U564-AC564</f>
        <v>0</v>
      </c>
      <c r="AU564" s="26">
        <f>I563+V564-AD564</f>
        <v>0</v>
      </c>
      <c r="AV564" s="26">
        <f>AM564</f>
        <v>795</v>
      </c>
      <c r="AW564" s="26">
        <f>AV564-BE564</f>
        <v>795</v>
      </c>
      <c r="AX564" s="26">
        <f>AW564-BF564</f>
        <v>795</v>
      </c>
      <c r="AY564" s="26">
        <f>AX564-BG564</f>
        <v>795</v>
      </c>
      <c r="AZ564" s="26">
        <f>AY564-BH564</f>
        <v>795</v>
      </c>
      <c r="BA564" s="26">
        <f>AZ564-BI564</f>
        <v>795</v>
      </c>
      <c r="BB564" s="26">
        <f>BA564-BJ564</f>
        <v>795</v>
      </c>
      <c r="BC564" s="26">
        <f>BB564-BK564</f>
        <v>795</v>
      </c>
      <c r="BD564" s="26">
        <f>BC564-BL564</f>
        <v>795</v>
      </c>
      <c r="BE564" s="26">
        <f>IF(AV564&gt;0.005,MIN(AV564,INDEX($AN564:$AU564,1,B$32)),0)</f>
        <v>0</v>
      </c>
      <c r="BF564" s="26">
        <f>IF(AW564&gt;0.005,MIN(AW564,INDEX($AN564:$AU564,1,C$32)),0)</f>
        <v>0</v>
      </c>
      <c r="BG564" s="26">
        <f>IF(AX564&gt;0.005,MIN(AX564,INDEX($AN564:$AU564,1,D$32)),0)</f>
        <v>0</v>
      </c>
      <c r="BH564" s="26">
        <f>IF(AY564&gt;0.005,MIN(AY564,INDEX($AN564:$AU564,1,E$32)),0)</f>
        <v>0</v>
      </c>
      <c r="BI564" s="26">
        <f>IF(AZ564&gt;0.005,MIN(AZ564,INDEX($AN564:$AU564,1,F$32)),0)</f>
        <v>0</v>
      </c>
      <c r="BJ564" s="26">
        <f>IF(BA564&gt;0.005,MIN(BA564,INDEX($AN564:$AU564,1,G$32)),0)</f>
        <v>0</v>
      </c>
      <c r="BK564" s="26">
        <f>IF(BB564&gt;0.005,MIN(BB564,INDEX($AN564:$AU564,1,H$32)),0)</f>
        <v>0</v>
      </c>
      <c r="BL564" s="26">
        <f>IF(BC564&gt;0.005,MIN(BC564,INDEX($AN564:$AU564,1,I$32)),0)</f>
        <v>0</v>
      </c>
      <c r="BM564" s="27">
        <f>IF(M564-J564&gt;0.005,1,0)</f>
        <v>0</v>
      </c>
    </row>
    <row r="565">
      <c r="A565" s="14" t="n">
        <v>529</v>
      </c>
      <c r="B565" s="26">
        <f>IF(AN565-INDEX($BE565:$BL565,1,$J$22)&lt;0.5,0,AN565-INDEX($BE565:$BL565,1,$J$22))</f>
        <v>0</v>
      </c>
      <c r="C565" s="26">
        <f>IF(AO565-INDEX($BE565:$BL565,1,$J$23)&lt;0.5,0,AO565-INDEX($BE565:$BL565,1,$J$23))</f>
        <v>0</v>
      </c>
      <c r="D565" s="26">
        <f>IF(AP565-INDEX($BE565:$BL565,1,$J$24)&lt;0.5,0,AP565-INDEX($BE565:$BL565,1,$J$24))</f>
        <v>0</v>
      </c>
      <c r="E565" s="26">
        <f>IF(AQ565-INDEX($BE565:$BL565,1,$J$25)&lt;0.5,0,AQ565-INDEX($BE565:$BL565,1,$J$25))</f>
        <v>0</v>
      </c>
      <c r="F565" s="26">
        <f>IF(AR565-INDEX($BE565:$BL565,1,$J$26)&lt;0.5,0,AR565-INDEX($BE565:$BL565,1,$J$26))</f>
        <v>0</v>
      </c>
      <c r="G565" s="26">
        <f>IF(AS565-INDEX($BE565:$BL565,1,$J$27)&lt;0.5,0,AS565-INDEX($BE565:$BL565,1,$J$27))</f>
        <v>0</v>
      </c>
      <c r="H565" s="26">
        <f>IF(AT565-INDEX($BE565:$BL565,1,$J$28)&lt;0.5,0,AT565-INDEX($BE565:$BL565,1,$J$28))</f>
        <v>0</v>
      </c>
      <c r="I565" s="26">
        <f>IF(AU565-INDEX($BE565:$BL565,1,$J$29)&lt;0.5,0,AU565-INDEX($BE565:$BL565,1,$J$29))</f>
        <v>0</v>
      </c>
      <c r="J565" s="13">
        <f>SUM(B565:I565)</f>
        <v>0</v>
      </c>
      <c r="K565" s="26">
        <f>SUM(O565:V565)</f>
        <v>0</v>
      </c>
      <c r="L565" s="26">
        <f>SUM(W565:AD565)+SUM(BE565:BL565)</f>
        <v>0</v>
      </c>
      <c r="M565" s="26">
        <f>J564</f>
        <v>0</v>
      </c>
      <c r="N565" s="27">
        <f>IF(M565&gt;0,1,0)</f>
        <v>0</v>
      </c>
      <c r="O565" s="26">
        <f>B564*$B$12/1200</f>
        <v>0</v>
      </c>
      <c r="P565" s="26">
        <f>C564*$C$12/1200</f>
        <v>0</v>
      </c>
      <c r="Q565" s="26">
        <f>D564*$D$12/1200</f>
        <v>0</v>
      </c>
      <c r="R565" s="26">
        <f>E564*$E$12/1200</f>
        <v>0</v>
      </c>
      <c r="S565" s="26">
        <f>F564*$F$12/1200</f>
        <v>0</v>
      </c>
      <c r="T565" s="26">
        <f>G564*$G$12/1200</f>
        <v>0</v>
      </c>
      <c r="U565" s="26">
        <f>H564*$H$12/1200</f>
        <v>0</v>
      </c>
      <c r="V565" s="26">
        <f>I564*$I$12/1200</f>
        <v>0</v>
      </c>
      <c r="W565" s="26">
        <f>IF(B564&gt;0,MIN($B$13,B564+O565,AE565),0)</f>
        <v>0</v>
      </c>
      <c r="X565" s="26">
        <f>IF(C564&gt;0,MIN($C$13,C564+P565,AF565),0)</f>
        <v>0</v>
      </c>
      <c r="Y565" s="26">
        <f>IF(D564&gt;0,MIN($D$13,D564+Q565,AG565),0)</f>
        <v>0</v>
      </c>
      <c r="Z565" s="26">
        <f>IF(E564&gt;0,MIN($E$13,E564+R565,AH565),0)</f>
        <v>0</v>
      </c>
      <c r="AA565" s="26">
        <f>IF(F564&gt;0,MIN($F$13,F564+S565,AI565),0)</f>
        <v>0</v>
      </c>
      <c r="AB565" s="26">
        <f>IF(G564&gt;0,MIN($G$13,G564+T565,AJ565),0)</f>
        <v>0</v>
      </c>
      <c r="AC565" s="26">
        <f>IF(H564&gt;0,MIN($H$13,H564+U565,AK565),0)</f>
        <v>0</v>
      </c>
      <c r="AD565" s="26">
        <f>IF(I564&gt;0,MIN($I$13,I564+V565,AL565),0)</f>
        <v>0</v>
      </c>
      <c r="AE565" s="26">
        <f>$B$19</f>
        <v>795</v>
      </c>
      <c r="AF565" s="26">
        <f>AE565-W565</f>
        <v>795</v>
      </c>
      <c r="AG565" s="26">
        <f>AF565-X565</f>
        <v>795</v>
      </c>
      <c r="AH565" s="26">
        <f>AG565-Y565</f>
        <v>795</v>
      </c>
      <c r="AI565" s="26">
        <f>AH565-Z565</f>
        <v>795</v>
      </c>
      <c r="AJ565" s="26">
        <f>AI565-AA565</f>
        <v>795</v>
      </c>
      <c r="AK565" s="26">
        <f>AJ565-AB565</f>
        <v>795</v>
      </c>
      <c r="AL565" s="26">
        <f>AK565-AC565</f>
        <v>795</v>
      </c>
      <c r="AM565" s="26">
        <f>AL565-AD565</f>
        <v>795</v>
      </c>
      <c r="AN565" s="26">
        <f>B564+O565-W565</f>
        <v>0</v>
      </c>
      <c r="AO565" s="26">
        <f>C564+P565-X565</f>
        <v>0</v>
      </c>
      <c r="AP565" s="26">
        <f>D564+Q565-Y565</f>
        <v>0</v>
      </c>
      <c r="AQ565" s="26">
        <f>E564+R565-Z565</f>
        <v>0</v>
      </c>
      <c r="AR565" s="26">
        <f>F564+S565-AA565</f>
        <v>0</v>
      </c>
      <c r="AS565" s="26">
        <f>G564+T565-AB565</f>
        <v>0</v>
      </c>
      <c r="AT565" s="26">
        <f>H564+U565-AC565</f>
        <v>0</v>
      </c>
      <c r="AU565" s="26">
        <f>I564+V565-AD565</f>
        <v>0</v>
      </c>
      <c r="AV565" s="26">
        <f>AM565</f>
        <v>795</v>
      </c>
      <c r="AW565" s="26">
        <f>AV565-BE565</f>
        <v>795</v>
      </c>
      <c r="AX565" s="26">
        <f>AW565-BF565</f>
        <v>795</v>
      </c>
      <c r="AY565" s="26">
        <f>AX565-BG565</f>
        <v>795</v>
      </c>
      <c r="AZ565" s="26">
        <f>AY565-BH565</f>
        <v>795</v>
      </c>
      <c r="BA565" s="26">
        <f>AZ565-BI565</f>
        <v>795</v>
      </c>
      <c r="BB565" s="26">
        <f>BA565-BJ565</f>
        <v>795</v>
      </c>
      <c r="BC565" s="26">
        <f>BB565-BK565</f>
        <v>795</v>
      </c>
      <c r="BD565" s="26">
        <f>BC565-BL565</f>
        <v>795</v>
      </c>
      <c r="BE565" s="26">
        <f>IF(AV565&gt;0.005,MIN(AV565,INDEX($AN565:$AU565,1,B$32)),0)</f>
        <v>0</v>
      </c>
      <c r="BF565" s="26">
        <f>IF(AW565&gt;0.005,MIN(AW565,INDEX($AN565:$AU565,1,C$32)),0)</f>
        <v>0</v>
      </c>
      <c r="BG565" s="26">
        <f>IF(AX565&gt;0.005,MIN(AX565,INDEX($AN565:$AU565,1,D$32)),0)</f>
        <v>0</v>
      </c>
      <c r="BH565" s="26">
        <f>IF(AY565&gt;0.005,MIN(AY565,INDEX($AN565:$AU565,1,E$32)),0)</f>
        <v>0</v>
      </c>
      <c r="BI565" s="26">
        <f>IF(AZ565&gt;0.005,MIN(AZ565,INDEX($AN565:$AU565,1,F$32)),0)</f>
        <v>0</v>
      </c>
      <c r="BJ565" s="26">
        <f>IF(BA565&gt;0.005,MIN(BA565,INDEX($AN565:$AU565,1,G$32)),0)</f>
        <v>0</v>
      </c>
      <c r="BK565" s="26">
        <f>IF(BB565&gt;0.005,MIN(BB565,INDEX($AN565:$AU565,1,H$32)),0)</f>
        <v>0</v>
      </c>
      <c r="BL565" s="26">
        <f>IF(BC565&gt;0.005,MIN(BC565,INDEX($AN565:$AU565,1,I$32)),0)</f>
        <v>0</v>
      </c>
      <c r="BM565" s="27">
        <f>IF(M565-J565&gt;0.005,1,0)</f>
        <v>0</v>
      </c>
    </row>
    <row r="566">
      <c r="A566" s="14" t="n">
        <v>530</v>
      </c>
      <c r="B566" s="26">
        <f>IF(AN566-INDEX($BE566:$BL566,1,$J$22)&lt;0.5,0,AN566-INDEX($BE566:$BL566,1,$J$22))</f>
        <v>0</v>
      </c>
      <c r="C566" s="26">
        <f>IF(AO566-INDEX($BE566:$BL566,1,$J$23)&lt;0.5,0,AO566-INDEX($BE566:$BL566,1,$J$23))</f>
        <v>0</v>
      </c>
      <c r="D566" s="26">
        <f>IF(AP566-INDEX($BE566:$BL566,1,$J$24)&lt;0.5,0,AP566-INDEX($BE566:$BL566,1,$J$24))</f>
        <v>0</v>
      </c>
      <c r="E566" s="26">
        <f>IF(AQ566-INDEX($BE566:$BL566,1,$J$25)&lt;0.5,0,AQ566-INDEX($BE566:$BL566,1,$J$25))</f>
        <v>0</v>
      </c>
      <c r="F566" s="26">
        <f>IF(AR566-INDEX($BE566:$BL566,1,$J$26)&lt;0.5,0,AR566-INDEX($BE566:$BL566,1,$J$26))</f>
        <v>0</v>
      </c>
      <c r="G566" s="26">
        <f>IF(AS566-INDEX($BE566:$BL566,1,$J$27)&lt;0.5,0,AS566-INDEX($BE566:$BL566,1,$J$27))</f>
        <v>0</v>
      </c>
      <c r="H566" s="26">
        <f>IF(AT566-INDEX($BE566:$BL566,1,$J$28)&lt;0.5,0,AT566-INDEX($BE566:$BL566,1,$J$28))</f>
        <v>0</v>
      </c>
      <c r="I566" s="26">
        <f>IF(AU566-INDEX($BE566:$BL566,1,$J$29)&lt;0.5,0,AU566-INDEX($BE566:$BL566,1,$J$29))</f>
        <v>0</v>
      </c>
      <c r="J566" s="13">
        <f>SUM(B566:I566)</f>
        <v>0</v>
      </c>
      <c r="K566" s="26">
        <f>SUM(O566:V566)</f>
        <v>0</v>
      </c>
      <c r="L566" s="26">
        <f>SUM(W566:AD566)+SUM(BE566:BL566)</f>
        <v>0</v>
      </c>
      <c r="M566" s="26">
        <f>J565</f>
        <v>0</v>
      </c>
      <c r="N566" s="27">
        <f>IF(M566&gt;0,1,0)</f>
        <v>0</v>
      </c>
      <c r="O566" s="26">
        <f>B565*$B$12/1200</f>
        <v>0</v>
      </c>
      <c r="P566" s="26">
        <f>C565*$C$12/1200</f>
        <v>0</v>
      </c>
      <c r="Q566" s="26">
        <f>D565*$D$12/1200</f>
        <v>0</v>
      </c>
      <c r="R566" s="26">
        <f>E565*$E$12/1200</f>
        <v>0</v>
      </c>
      <c r="S566" s="26">
        <f>F565*$F$12/1200</f>
        <v>0</v>
      </c>
      <c r="T566" s="26">
        <f>G565*$G$12/1200</f>
        <v>0</v>
      </c>
      <c r="U566" s="26">
        <f>H565*$H$12/1200</f>
        <v>0</v>
      </c>
      <c r="V566" s="26">
        <f>I565*$I$12/1200</f>
        <v>0</v>
      </c>
      <c r="W566" s="26">
        <f>IF(B565&gt;0,MIN($B$13,B565+O566,AE566),0)</f>
        <v>0</v>
      </c>
      <c r="X566" s="26">
        <f>IF(C565&gt;0,MIN($C$13,C565+P566,AF566),0)</f>
        <v>0</v>
      </c>
      <c r="Y566" s="26">
        <f>IF(D565&gt;0,MIN($D$13,D565+Q566,AG566),0)</f>
        <v>0</v>
      </c>
      <c r="Z566" s="26">
        <f>IF(E565&gt;0,MIN($E$13,E565+R566,AH566),0)</f>
        <v>0</v>
      </c>
      <c r="AA566" s="26">
        <f>IF(F565&gt;0,MIN($F$13,F565+S566,AI566),0)</f>
        <v>0</v>
      </c>
      <c r="AB566" s="26">
        <f>IF(G565&gt;0,MIN($G$13,G565+T566,AJ566),0)</f>
        <v>0</v>
      </c>
      <c r="AC566" s="26">
        <f>IF(H565&gt;0,MIN($H$13,H565+U566,AK566),0)</f>
        <v>0</v>
      </c>
      <c r="AD566" s="26">
        <f>IF(I565&gt;0,MIN($I$13,I565+V566,AL566),0)</f>
        <v>0</v>
      </c>
      <c r="AE566" s="26">
        <f>$B$19</f>
        <v>795</v>
      </c>
      <c r="AF566" s="26">
        <f>AE566-W566</f>
        <v>795</v>
      </c>
      <c r="AG566" s="26">
        <f>AF566-X566</f>
        <v>795</v>
      </c>
      <c r="AH566" s="26">
        <f>AG566-Y566</f>
        <v>795</v>
      </c>
      <c r="AI566" s="26">
        <f>AH566-Z566</f>
        <v>795</v>
      </c>
      <c r="AJ566" s="26">
        <f>AI566-AA566</f>
        <v>795</v>
      </c>
      <c r="AK566" s="26">
        <f>AJ566-AB566</f>
        <v>795</v>
      </c>
      <c r="AL566" s="26">
        <f>AK566-AC566</f>
        <v>795</v>
      </c>
      <c r="AM566" s="26">
        <f>AL566-AD566</f>
        <v>795</v>
      </c>
      <c r="AN566" s="26">
        <f>B565+O566-W566</f>
        <v>0</v>
      </c>
      <c r="AO566" s="26">
        <f>C565+P566-X566</f>
        <v>0</v>
      </c>
      <c r="AP566" s="26">
        <f>D565+Q566-Y566</f>
        <v>0</v>
      </c>
      <c r="AQ566" s="26">
        <f>E565+R566-Z566</f>
        <v>0</v>
      </c>
      <c r="AR566" s="26">
        <f>F565+S566-AA566</f>
        <v>0</v>
      </c>
      <c r="AS566" s="26">
        <f>G565+T566-AB566</f>
        <v>0</v>
      </c>
      <c r="AT566" s="26">
        <f>H565+U566-AC566</f>
        <v>0</v>
      </c>
      <c r="AU566" s="26">
        <f>I565+V566-AD566</f>
        <v>0</v>
      </c>
      <c r="AV566" s="26">
        <f>AM566</f>
        <v>795</v>
      </c>
      <c r="AW566" s="26">
        <f>AV566-BE566</f>
        <v>795</v>
      </c>
      <c r="AX566" s="26">
        <f>AW566-BF566</f>
        <v>795</v>
      </c>
      <c r="AY566" s="26">
        <f>AX566-BG566</f>
        <v>795</v>
      </c>
      <c r="AZ566" s="26">
        <f>AY566-BH566</f>
        <v>795</v>
      </c>
      <c r="BA566" s="26">
        <f>AZ566-BI566</f>
        <v>795</v>
      </c>
      <c r="BB566" s="26">
        <f>BA566-BJ566</f>
        <v>795</v>
      </c>
      <c r="BC566" s="26">
        <f>BB566-BK566</f>
        <v>795</v>
      </c>
      <c r="BD566" s="26">
        <f>BC566-BL566</f>
        <v>795</v>
      </c>
      <c r="BE566" s="26">
        <f>IF(AV566&gt;0.005,MIN(AV566,INDEX($AN566:$AU566,1,B$32)),0)</f>
        <v>0</v>
      </c>
      <c r="BF566" s="26">
        <f>IF(AW566&gt;0.005,MIN(AW566,INDEX($AN566:$AU566,1,C$32)),0)</f>
        <v>0</v>
      </c>
      <c r="BG566" s="26">
        <f>IF(AX566&gt;0.005,MIN(AX566,INDEX($AN566:$AU566,1,D$32)),0)</f>
        <v>0</v>
      </c>
      <c r="BH566" s="26">
        <f>IF(AY566&gt;0.005,MIN(AY566,INDEX($AN566:$AU566,1,E$32)),0)</f>
        <v>0</v>
      </c>
      <c r="BI566" s="26">
        <f>IF(AZ566&gt;0.005,MIN(AZ566,INDEX($AN566:$AU566,1,F$32)),0)</f>
        <v>0</v>
      </c>
      <c r="BJ566" s="26">
        <f>IF(BA566&gt;0.005,MIN(BA566,INDEX($AN566:$AU566,1,G$32)),0)</f>
        <v>0</v>
      </c>
      <c r="BK566" s="26">
        <f>IF(BB566&gt;0.005,MIN(BB566,INDEX($AN566:$AU566,1,H$32)),0)</f>
        <v>0</v>
      </c>
      <c r="BL566" s="26">
        <f>IF(BC566&gt;0.005,MIN(BC566,INDEX($AN566:$AU566,1,I$32)),0)</f>
        <v>0</v>
      </c>
      <c r="BM566" s="27">
        <f>IF(M566-J566&gt;0.005,1,0)</f>
        <v>0</v>
      </c>
    </row>
    <row r="567">
      <c r="A567" s="14" t="n">
        <v>531</v>
      </c>
      <c r="B567" s="26">
        <f>IF(AN567-INDEX($BE567:$BL567,1,$J$22)&lt;0.5,0,AN567-INDEX($BE567:$BL567,1,$J$22))</f>
        <v>0</v>
      </c>
      <c r="C567" s="26">
        <f>IF(AO567-INDEX($BE567:$BL567,1,$J$23)&lt;0.5,0,AO567-INDEX($BE567:$BL567,1,$J$23))</f>
        <v>0</v>
      </c>
      <c r="D567" s="26">
        <f>IF(AP567-INDEX($BE567:$BL567,1,$J$24)&lt;0.5,0,AP567-INDEX($BE567:$BL567,1,$J$24))</f>
        <v>0</v>
      </c>
      <c r="E567" s="26">
        <f>IF(AQ567-INDEX($BE567:$BL567,1,$J$25)&lt;0.5,0,AQ567-INDEX($BE567:$BL567,1,$J$25))</f>
        <v>0</v>
      </c>
      <c r="F567" s="26">
        <f>IF(AR567-INDEX($BE567:$BL567,1,$J$26)&lt;0.5,0,AR567-INDEX($BE567:$BL567,1,$J$26))</f>
        <v>0</v>
      </c>
      <c r="G567" s="26">
        <f>IF(AS567-INDEX($BE567:$BL567,1,$J$27)&lt;0.5,0,AS567-INDEX($BE567:$BL567,1,$J$27))</f>
        <v>0</v>
      </c>
      <c r="H567" s="26">
        <f>IF(AT567-INDEX($BE567:$BL567,1,$J$28)&lt;0.5,0,AT567-INDEX($BE567:$BL567,1,$J$28))</f>
        <v>0</v>
      </c>
      <c r="I567" s="26">
        <f>IF(AU567-INDEX($BE567:$BL567,1,$J$29)&lt;0.5,0,AU567-INDEX($BE567:$BL567,1,$J$29))</f>
        <v>0</v>
      </c>
      <c r="J567" s="13">
        <f>SUM(B567:I567)</f>
        <v>0</v>
      </c>
      <c r="K567" s="26">
        <f>SUM(O567:V567)</f>
        <v>0</v>
      </c>
      <c r="L567" s="26">
        <f>SUM(W567:AD567)+SUM(BE567:BL567)</f>
        <v>0</v>
      </c>
      <c r="M567" s="26">
        <f>J566</f>
        <v>0</v>
      </c>
      <c r="N567" s="27">
        <f>IF(M567&gt;0,1,0)</f>
        <v>0</v>
      </c>
      <c r="O567" s="26">
        <f>B566*$B$12/1200</f>
        <v>0</v>
      </c>
      <c r="P567" s="26">
        <f>C566*$C$12/1200</f>
        <v>0</v>
      </c>
      <c r="Q567" s="26">
        <f>D566*$D$12/1200</f>
        <v>0</v>
      </c>
      <c r="R567" s="26">
        <f>E566*$E$12/1200</f>
        <v>0</v>
      </c>
      <c r="S567" s="26">
        <f>F566*$F$12/1200</f>
        <v>0</v>
      </c>
      <c r="T567" s="26">
        <f>G566*$G$12/1200</f>
        <v>0</v>
      </c>
      <c r="U567" s="26">
        <f>H566*$H$12/1200</f>
        <v>0</v>
      </c>
      <c r="V567" s="26">
        <f>I566*$I$12/1200</f>
        <v>0</v>
      </c>
      <c r="W567" s="26">
        <f>IF(B566&gt;0,MIN($B$13,B566+O567,AE567),0)</f>
        <v>0</v>
      </c>
      <c r="X567" s="26">
        <f>IF(C566&gt;0,MIN($C$13,C566+P567,AF567),0)</f>
        <v>0</v>
      </c>
      <c r="Y567" s="26">
        <f>IF(D566&gt;0,MIN($D$13,D566+Q567,AG567),0)</f>
        <v>0</v>
      </c>
      <c r="Z567" s="26">
        <f>IF(E566&gt;0,MIN($E$13,E566+R567,AH567),0)</f>
        <v>0</v>
      </c>
      <c r="AA567" s="26">
        <f>IF(F566&gt;0,MIN($F$13,F566+S567,AI567),0)</f>
        <v>0</v>
      </c>
      <c r="AB567" s="26">
        <f>IF(G566&gt;0,MIN($G$13,G566+T567,AJ567),0)</f>
        <v>0</v>
      </c>
      <c r="AC567" s="26">
        <f>IF(H566&gt;0,MIN($H$13,H566+U567,AK567),0)</f>
        <v>0</v>
      </c>
      <c r="AD567" s="26">
        <f>IF(I566&gt;0,MIN($I$13,I566+V567,AL567),0)</f>
        <v>0</v>
      </c>
      <c r="AE567" s="26">
        <f>$B$19</f>
        <v>795</v>
      </c>
      <c r="AF567" s="26">
        <f>AE567-W567</f>
        <v>795</v>
      </c>
      <c r="AG567" s="26">
        <f>AF567-X567</f>
        <v>795</v>
      </c>
      <c r="AH567" s="26">
        <f>AG567-Y567</f>
        <v>795</v>
      </c>
      <c r="AI567" s="26">
        <f>AH567-Z567</f>
        <v>795</v>
      </c>
      <c r="AJ567" s="26">
        <f>AI567-AA567</f>
        <v>795</v>
      </c>
      <c r="AK567" s="26">
        <f>AJ567-AB567</f>
        <v>795</v>
      </c>
      <c r="AL567" s="26">
        <f>AK567-AC567</f>
        <v>795</v>
      </c>
      <c r="AM567" s="26">
        <f>AL567-AD567</f>
        <v>795</v>
      </c>
      <c r="AN567" s="26">
        <f>B566+O567-W567</f>
        <v>0</v>
      </c>
      <c r="AO567" s="26">
        <f>C566+P567-X567</f>
        <v>0</v>
      </c>
      <c r="AP567" s="26">
        <f>D566+Q567-Y567</f>
        <v>0</v>
      </c>
      <c r="AQ567" s="26">
        <f>E566+R567-Z567</f>
        <v>0</v>
      </c>
      <c r="AR567" s="26">
        <f>F566+S567-AA567</f>
        <v>0</v>
      </c>
      <c r="AS567" s="26">
        <f>G566+T567-AB567</f>
        <v>0</v>
      </c>
      <c r="AT567" s="26">
        <f>H566+U567-AC567</f>
        <v>0</v>
      </c>
      <c r="AU567" s="26">
        <f>I566+V567-AD567</f>
        <v>0</v>
      </c>
      <c r="AV567" s="26">
        <f>AM567</f>
        <v>795</v>
      </c>
      <c r="AW567" s="26">
        <f>AV567-BE567</f>
        <v>795</v>
      </c>
      <c r="AX567" s="26">
        <f>AW567-BF567</f>
        <v>795</v>
      </c>
      <c r="AY567" s="26">
        <f>AX567-BG567</f>
        <v>795</v>
      </c>
      <c r="AZ567" s="26">
        <f>AY567-BH567</f>
        <v>795</v>
      </c>
      <c r="BA567" s="26">
        <f>AZ567-BI567</f>
        <v>795</v>
      </c>
      <c r="BB567" s="26">
        <f>BA567-BJ567</f>
        <v>795</v>
      </c>
      <c r="BC567" s="26">
        <f>BB567-BK567</f>
        <v>795</v>
      </c>
      <c r="BD567" s="26">
        <f>BC567-BL567</f>
        <v>795</v>
      </c>
      <c r="BE567" s="26">
        <f>IF(AV567&gt;0.005,MIN(AV567,INDEX($AN567:$AU567,1,B$32)),0)</f>
        <v>0</v>
      </c>
      <c r="BF567" s="26">
        <f>IF(AW567&gt;0.005,MIN(AW567,INDEX($AN567:$AU567,1,C$32)),0)</f>
        <v>0</v>
      </c>
      <c r="BG567" s="26">
        <f>IF(AX567&gt;0.005,MIN(AX567,INDEX($AN567:$AU567,1,D$32)),0)</f>
        <v>0</v>
      </c>
      <c r="BH567" s="26">
        <f>IF(AY567&gt;0.005,MIN(AY567,INDEX($AN567:$AU567,1,E$32)),0)</f>
        <v>0</v>
      </c>
      <c r="BI567" s="26">
        <f>IF(AZ567&gt;0.005,MIN(AZ567,INDEX($AN567:$AU567,1,F$32)),0)</f>
        <v>0</v>
      </c>
      <c r="BJ567" s="26">
        <f>IF(BA567&gt;0.005,MIN(BA567,INDEX($AN567:$AU567,1,G$32)),0)</f>
        <v>0</v>
      </c>
      <c r="BK567" s="26">
        <f>IF(BB567&gt;0.005,MIN(BB567,INDEX($AN567:$AU567,1,H$32)),0)</f>
        <v>0</v>
      </c>
      <c r="BL567" s="26">
        <f>IF(BC567&gt;0.005,MIN(BC567,INDEX($AN567:$AU567,1,I$32)),0)</f>
        <v>0</v>
      </c>
      <c r="BM567" s="27">
        <f>IF(M567-J567&gt;0.005,1,0)</f>
        <v>0</v>
      </c>
    </row>
    <row r="568">
      <c r="A568" s="14" t="n">
        <v>532</v>
      </c>
      <c r="B568" s="26">
        <f>IF(AN568-INDEX($BE568:$BL568,1,$J$22)&lt;0.5,0,AN568-INDEX($BE568:$BL568,1,$J$22))</f>
        <v>0</v>
      </c>
      <c r="C568" s="26">
        <f>IF(AO568-INDEX($BE568:$BL568,1,$J$23)&lt;0.5,0,AO568-INDEX($BE568:$BL568,1,$J$23))</f>
        <v>0</v>
      </c>
      <c r="D568" s="26">
        <f>IF(AP568-INDEX($BE568:$BL568,1,$J$24)&lt;0.5,0,AP568-INDEX($BE568:$BL568,1,$J$24))</f>
        <v>0</v>
      </c>
      <c r="E568" s="26">
        <f>IF(AQ568-INDEX($BE568:$BL568,1,$J$25)&lt;0.5,0,AQ568-INDEX($BE568:$BL568,1,$J$25))</f>
        <v>0</v>
      </c>
      <c r="F568" s="26">
        <f>IF(AR568-INDEX($BE568:$BL568,1,$J$26)&lt;0.5,0,AR568-INDEX($BE568:$BL568,1,$J$26))</f>
        <v>0</v>
      </c>
      <c r="G568" s="26">
        <f>IF(AS568-INDEX($BE568:$BL568,1,$J$27)&lt;0.5,0,AS568-INDEX($BE568:$BL568,1,$J$27))</f>
        <v>0</v>
      </c>
      <c r="H568" s="26">
        <f>IF(AT568-INDEX($BE568:$BL568,1,$J$28)&lt;0.5,0,AT568-INDEX($BE568:$BL568,1,$J$28))</f>
        <v>0</v>
      </c>
      <c r="I568" s="26">
        <f>IF(AU568-INDEX($BE568:$BL568,1,$J$29)&lt;0.5,0,AU568-INDEX($BE568:$BL568,1,$J$29))</f>
        <v>0</v>
      </c>
      <c r="J568" s="13">
        <f>SUM(B568:I568)</f>
        <v>0</v>
      </c>
      <c r="K568" s="26">
        <f>SUM(O568:V568)</f>
        <v>0</v>
      </c>
      <c r="L568" s="26">
        <f>SUM(W568:AD568)+SUM(BE568:BL568)</f>
        <v>0</v>
      </c>
      <c r="M568" s="26">
        <f>J567</f>
        <v>0</v>
      </c>
      <c r="N568" s="27">
        <f>IF(M568&gt;0,1,0)</f>
        <v>0</v>
      </c>
      <c r="O568" s="26">
        <f>B567*$B$12/1200</f>
        <v>0</v>
      </c>
      <c r="P568" s="26">
        <f>C567*$C$12/1200</f>
        <v>0</v>
      </c>
      <c r="Q568" s="26">
        <f>D567*$D$12/1200</f>
        <v>0</v>
      </c>
      <c r="R568" s="26">
        <f>E567*$E$12/1200</f>
        <v>0</v>
      </c>
      <c r="S568" s="26">
        <f>F567*$F$12/1200</f>
        <v>0</v>
      </c>
      <c r="T568" s="26">
        <f>G567*$G$12/1200</f>
        <v>0</v>
      </c>
      <c r="U568" s="26">
        <f>H567*$H$12/1200</f>
        <v>0</v>
      </c>
      <c r="V568" s="26">
        <f>I567*$I$12/1200</f>
        <v>0</v>
      </c>
      <c r="W568" s="26">
        <f>IF(B567&gt;0,MIN($B$13,B567+O568,AE568),0)</f>
        <v>0</v>
      </c>
      <c r="X568" s="26">
        <f>IF(C567&gt;0,MIN($C$13,C567+P568,AF568),0)</f>
        <v>0</v>
      </c>
      <c r="Y568" s="26">
        <f>IF(D567&gt;0,MIN($D$13,D567+Q568,AG568),0)</f>
        <v>0</v>
      </c>
      <c r="Z568" s="26">
        <f>IF(E567&gt;0,MIN($E$13,E567+R568,AH568),0)</f>
        <v>0</v>
      </c>
      <c r="AA568" s="26">
        <f>IF(F567&gt;0,MIN($F$13,F567+S568,AI568),0)</f>
        <v>0</v>
      </c>
      <c r="AB568" s="26">
        <f>IF(G567&gt;0,MIN($G$13,G567+T568,AJ568),0)</f>
        <v>0</v>
      </c>
      <c r="AC568" s="26">
        <f>IF(H567&gt;0,MIN($H$13,H567+U568,AK568),0)</f>
        <v>0</v>
      </c>
      <c r="AD568" s="26">
        <f>IF(I567&gt;0,MIN($I$13,I567+V568,AL568),0)</f>
        <v>0</v>
      </c>
      <c r="AE568" s="26">
        <f>$B$19</f>
        <v>795</v>
      </c>
      <c r="AF568" s="26">
        <f>AE568-W568</f>
        <v>795</v>
      </c>
      <c r="AG568" s="26">
        <f>AF568-X568</f>
        <v>795</v>
      </c>
      <c r="AH568" s="26">
        <f>AG568-Y568</f>
        <v>795</v>
      </c>
      <c r="AI568" s="26">
        <f>AH568-Z568</f>
        <v>795</v>
      </c>
      <c r="AJ568" s="26">
        <f>AI568-AA568</f>
        <v>795</v>
      </c>
      <c r="AK568" s="26">
        <f>AJ568-AB568</f>
        <v>795</v>
      </c>
      <c r="AL568" s="26">
        <f>AK568-AC568</f>
        <v>795</v>
      </c>
      <c r="AM568" s="26">
        <f>AL568-AD568</f>
        <v>795</v>
      </c>
      <c r="AN568" s="26">
        <f>B567+O568-W568</f>
        <v>0</v>
      </c>
      <c r="AO568" s="26">
        <f>C567+P568-X568</f>
        <v>0</v>
      </c>
      <c r="AP568" s="26">
        <f>D567+Q568-Y568</f>
        <v>0</v>
      </c>
      <c r="AQ568" s="26">
        <f>E567+R568-Z568</f>
        <v>0</v>
      </c>
      <c r="AR568" s="26">
        <f>F567+S568-AA568</f>
        <v>0</v>
      </c>
      <c r="AS568" s="26">
        <f>G567+T568-AB568</f>
        <v>0</v>
      </c>
      <c r="AT568" s="26">
        <f>H567+U568-AC568</f>
        <v>0</v>
      </c>
      <c r="AU568" s="26">
        <f>I567+V568-AD568</f>
        <v>0</v>
      </c>
      <c r="AV568" s="26">
        <f>AM568</f>
        <v>795</v>
      </c>
      <c r="AW568" s="26">
        <f>AV568-BE568</f>
        <v>795</v>
      </c>
      <c r="AX568" s="26">
        <f>AW568-BF568</f>
        <v>795</v>
      </c>
      <c r="AY568" s="26">
        <f>AX568-BG568</f>
        <v>795</v>
      </c>
      <c r="AZ568" s="26">
        <f>AY568-BH568</f>
        <v>795</v>
      </c>
      <c r="BA568" s="26">
        <f>AZ568-BI568</f>
        <v>795</v>
      </c>
      <c r="BB568" s="26">
        <f>BA568-BJ568</f>
        <v>795</v>
      </c>
      <c r="BC568" s="26">
        <f>BB568-BK568</f>
        <v>795</v>
      </c>
      <c r="BD568" s="26">
        <f>BC568-BL568</f>
        <v>795</v>
      </c>
      <c r="BE568" s="26">
        <f>IF(AV568&gt;0.005,MIN(AV568,INDEX($AN568:$AU568,1,B$32)),0)</f>
        <v>0</v>
      </c>
      <c r="BF568" s="26">
        <f>IF(AW568&gt;0.005,MIN(AW568,INDEX($AN568:$AU568,1,C$32)),0)</f>
        <v>0</v>
      </c>
      <c r="BG568" s="26">
        <f>IF(AX568&gt;0.005,MIN(AX568,INDEX($AN568:$AU568,1,D$32)),0)</f>
        <v>0</v>
      </c>
      <c r="BH568" s="26">
        <f>IF(AY568&gt;0.005,MIN(AY568,INDEX($AN568:$AU568,1,E$32)),0)</f>
        <v>0</v>
      </c>
      <c r="BI568" s="26">
        <f>IF(AZ568&gt;0.005,MIN(AZ568,INDEX($AN568:$AU568,1,F$32)),0)</f>
        <v>0</v>
      </c>
      <c r="BJ568" s="26">
        <f>IF(BA568&gt;0.005,MIN(BA568,INDEX($AN568:$AU568,1,G$32)),0)</f>
        <v>0</v>
      </c>
      <c r="BK568" s="26">
        <f>IF(BB568&gt;0.005,MIN(BB568,INDEX($AN568:$AU568,1,H$32)),0)</f>
        <v>0</v>
      </c>
      <c r="BL568" s="26">
        <f>IF(BC568&gt;0.005,MIN(BC568,INDEX($AN568:$AU568,1,I$32)),0)</f>
        <v>0</v>
      </c>
      <c r="BM568" s="27">
        <f>IF(M568-J568&gt;0.005,1,0)</f>
        <v>0</v>
      </c>
    </row>
    <row r="569">
      <c r="A569" s="14" t="n">
        <v>533</v>
      </c>
      <c r="B569" s="26">
        <f>IF(AN569-INDEX($BE569:$BL569,1,$J$22)&lt;0.5,0,AN569-INDEX($BE569:$BL569,1,$J$22))</f>
        <v>0</v>
      </c>
      <c r="C569" s="26">
        <f>IF(AO569-INDEX($BE569:$BL569,1,$J$23)&lt;0.5,0,AO569-INDEX($BE569:$BL569,1,$J$23))</f>
        <v>0</v>
      </c>
      <c r="D569" s="26">
        <f>IF(AP569-INDEX($BE569:$BL569,1,$J$24)&lt;0.5,0,AP569-INDEX($BE569:$BL569,1,$J$24))</f>
        <v>0</v>
      </c>
      <c r="E569" s="26">
        <f>IF(AQ569-INDEX($BE569:$BL569,1,$J$25)&lt;0.5,0,AQ569-INDEX($BE569:$BL569,1,$J$25))</f>
        <v>0</v>
      </c>
      <c r="F569" s="26">
        <f>IF(AR569-INDEX($BE569:$BL569,1,$J$26)&lt;0.5,0,AR569-INDEX($BE569:$BL569,1,$J$26))</f>
        <v>0</v>
      </c>
      <c r="G569" s="26">
        <f>IF(AS569-INDEX($BE569:$BL569,1,$J$27)&lt;0.5,0,AS569-INDEX($BE569:$BL569,1,$J$27))</f>
        <v>0</v>
      </c>
      <c r="H569" s="26">
        <f>IF(AT569-INDEX($BE569:$BL569,1,$J$28)&lt;0.5,0,AT569-INDEX($BE569:$BL569,1,$J$28))</f>
        <v>0</v>
      </c>
      <c r="I569" s="26">
        <f>IF(AU569-INDEX($BE569:$BL569,1,$J$29)&lt;0.5,0,AU569-INDEX($BE569:$BL569,1,$J$29))</f>
        <v>0</v>
      </c>
      <c r="J569" s="13">
        <f>SUM(B569:I569)</f>
        <v>0</v>
      </c>
      <c r="K569" s="26">
        <f>SUM(O569:V569)</f>
        <v>0</v>
      </c>
      <c r="L569" s="26">
        <f>SUM(W569:AD569)+SUM(BE569:BL569)</f>
        <v>0</v>
      </c>
      <c r="M569" s="26">
        <f>J568</f>
        <v>0</v>
      </c>
      <c r="N569" s="27">
        <f>IF(M569&gt;0,1,0)</f>
        <v>0</v>
      </c>
      <c r="O569" s="26">
        <f>B568*$B$12/1200</f>
        <v>0</v>
      </c>
      <c r="P569" s="26">
        <f>C568*$C$12/1200</f>
        <v>0</v>
      </c>
      <c r="Q569" s="26">
        <f>D568*$D$12/1200</f>
        <v>0</v>
      </c>
      <c r="R569" s="26">
        <f>E568*$E$12/1200</f>
        <v>0</v>
      </c>
      <c r="S569" s="26">
        <f>F568*$F$12/1200</f>
        <v>0</v>
      </c>
      <c r="T569" s="26">
        <f>G568*$G$12/1200</f>
        <v>0</v>
      </c>
      <c r="U569" s="26">
        <f>H568*$H$12/1200</f>
        <v>0</v>
      </c>
      <c r="V569" s="26">
        <f>I568*$I$12/1200</f>
        <v>0</v>
      </c>
      <c r="W569" s="26">
        <f>IF(B568&gt;0,MIN($B$13,B568+O569,AE569),0)</f>
        <v>0</v>
      </c>
      <c r="X569" s="26">
        <f>IF(C568&gt;0,MIN($C$13,C568+P569,AF569),0)</f>
        <v>0</v>
      </c>
      <c r="Y569" s="26">
        <f>IF(D568&gt;0,MIN($D$13,D568+Q569,AG569),0)</f>
        <v>0</v>
      </c>
      <c r="Z569" s="26">
        <f>IF(E568&gt;0,MIN($E$13,E568+R569,AH569),0)</f>
        <v>0</v>
      </c>
      <c r="AA569" s="26">
        <f>IF(F568&gt;0,MIN($F$13,F568+S569,AI569),0)</f>
        <v>0</v>
      </c>
      <c r="AB569" s="26">
        <f>IF(G568&gt;0,MIN($G$13,G568+T569,AJ569),0)</f>
        <v>0</v>
      </c>
      <c r="AC569" s="26">
        <f>IF(H568&gt;0,MIN($H$13,H568+U569,AK569),0)</f>
        <v>0</v>
      </c>
      <c r="AD569" s="26">
        <f>IF(I568&gt;0,MIN($I$13,I568+V569,AL569),0)</f>
        <v>0</v>
      </c>
      <c r="AE569" s="26">
        <f>$B$19</f>
        <v>795</v>
      </c>
      <c r="AF569" s="26">
        <f>AE569-W569</f>
        <v>795</v>
      </c>
      <c r="AG569" s="26">
        <f>AF569-X569</f>
        <v>795</v>
      </c>
      <c r="AH569" s="26">
        <f>AG569-Y569</f>
        <v>795</v>
      </c>
      <c r="AI569" s="26">
        <f>AH569-Z569</f>
        <v>795</v>
      </c>
      <c r="AJ569" s="26">
        <f>AI569-AA569</f>
        <v>795</v>
      </c>
      <c r="AK569" s="26">
        <f>AJ569-AB569</f>
        <v>795</v>
      </c>
      <c r="AL569" s="26">
        <f>AK569-AC569</f>
        <v>795</v>
      </c>
      <c r="AM569" s="26">
        <f>AL569-AD569</f>
        <v>795</v>
      </c>
      <c r="AN569" s="26">
        <f>B568+O569-W569</f>
        <v>0</v>
      </c>
      <c r="AO569" s="26">
        <f>C568+P569-X569</f>
        <v>0</v>
      </c>
      <c r="AP569" s="26">
        <f>D568+Q569-Y569</f>
        <v>0</v>
      </c>
      <c r="AQ569" s="26">
        <f>E568+R569-Z569</f>
        <v>0</v>
      </c>
      <c r="AR569" s="26">
        <f>F568+S569-AA569</f>
        <v>0</v>
      </c>
      <c r="AS569" s="26">
        <f>G568+T569-AB569</f>
        <v>0</v>
      </c>
      <c r="AT569" s="26">
        <f>H568+U569-AC569</f>
        <v>0</v>
      </c>
      <c r="AU569" s="26">
        <f>I568+V569-AD569</f>
        <v>0</v>
      </c>
      <c r="AV569" s="26">
        <f>AM569</f>
        <v>795</v>
      </c>
      <c r="AW569" s="26">
        <f>AV569-BE569</f>
        <v>795</v>
      </c>
      <c r="AX569" s="26">
        <f>AW569-BF569</f>
        <v>795</v>
      </c>
      <c r="AY569" s="26">
        <f>AX569-BG569</f>
        <v>795</v>
      </c>
      <c r="AZ569" s="26">
        <f>AY569-BH569</f>
        <v>795</v>
      </c>
      <c r="BA569" s="26">
        <f>AZ569-BI569</f>
        <v>795</v>
      </c>
      <c r="BB569" s="26">
        <f>BA569-BJ569</f>
        <v>795</v>
      </c>
      <c r="BC569" s="26">
        <f>BB569-BK569</f>
        <v>795</v>
      </c>
      <c r="BD569" s="26">
        <f>BC569-BL569</f>
        <v>795</v>
      </c>
      <c r="BE569" s="26">
        <f>IF(AV569&gt;0.005,MIN(AV569,INDEX($AN569:$AU569,1,B$32)),0)</f>
        <v>0</v>
      </c>
      <c r="BF569" s="26">
        <f>IF(AW569&gt;0.005,MIN(AW569,INDEX($AN569:$AU569,1,C$32)),0)</f>
        <v>0</v>
      </c>
      <c r="BG569" s="26">
        <f>IF(AX569&gt;0.005,MIN(AX569,INDEX($AN569:$AU569,1,D$32)),0)</f>
        <v>0</v>
      </c>
      <c r="BH569" s="26">
        <f>IF(AY569&gt;0.005,MIN(AY569,INDEX($AN569:$AU569,1,E$32)),0)</f>
        <v>0</v>
      </c>
      <c r="BI569" s="26">
        <f>IF(AZ569&gt;0.005,MIN(AZ569,INDEX($AN569:$AU569,1,F$32)),0)</f>
        <v>0</v>
      </c>
      <c r="BJ569" s="26">
        <f>IF(BA569&gt;0.005,MIN(BA569,INDEX($AN569:$AU569,1,G$32)),0)</f>
        <v>0</v>
      </c>
      <c r="BK569" s="26">
        <f>IF(BB569&gt;0.005,MIN(BB569,INDEX($AN569:$AU569,1,H$32)),0)</f>
        <v>0</v>
      </c>
      <c r="BL569" s="26">
        <f>IF(BC569&gt;0.005,MIN(BC569,INDEX($AN569:$AU569,1,I$32)),0)</f>
        <v>0</v>
      </c>
      <c r="BM569" s="27">
        <f>IF(M569-J569&gt;0.005,1,0)</f>
        <v>0</v>
      </c>
    </row>
    <row r="570">
      <c r="A570" s="14" t="n">
        <v>534</v>
      </c>
      <c r="B570" s="26">
        <f>IF(AN570-INDEX($BE570:$BL570,1,$J$22)&lt;0.5,0,AN570-INDEX($BE570:$BL570,1,$J$22))</f>
        <v>0</v>
      </c>
      <c r="C570" s="26">
        <f>IF(AO570-INDEX($BE570:$BL570,1,$J$23)&lt;0.5,0,AO570-INDEX($BE570:$BL570,1,$J$23))</f>
        <v>0</v>
      </c>
      <c r="D570" s="26">
        <f>IF(AP570-INDEX($BE570:$BL570,1,$J$24)&lt;0.5,0,AP570-INDEX($BE570:$BL570,1,$J$24))</f>
        <v>0</v>
      </c>
      <c r="E570" s="26">
        <f>IF(AQ570-INDEX($BE570:$BL570,1,$J$25)&lt;0.5,0,AQ570-INDEX($BE570:$BL570,1,$J$25))</f>
        <v>0</v>
      </c>
      <c r="F570" s="26">
        <f>IF(AR570-INDEX($BE570:$BL570,1,$J$26)&lt;0.5,0,AR570-INDEX($BE570:$BL570,1,$J$26))</f>
        <v>0</v>
      </c>
      <c r="G570" s="26">
        <f>IF(AS570-INDEX($BE570:$BL570,1,$J$27)&lt;0.5,0,AS570-INDEX($BE570:$BL570,1,$J$27))</f>
        <v>0</v>
      </c>
      <c r="H570" s="26">
        <f>IF(AT570-INDEX($BE570:$BL570,1,$J$28)&lt;0.5,0,AT570-INDEX($BE570:$BL570,1,$J$28))</f>
        <v>0</v>
      </c>
      <c r="I570" s="26">
        <f>IF(AU570-INDEX($BE570:$BL570,1,$J$29)&lt;0.5,0,AU570-INDEX($BE570:$BL570,1,$J$29))</f>
        <v>0</v>
      </c>
      <c r="J570" s="13">
        <f>SUM(B570:I570)</f>
        <v>0</v>
      </c>
      <c r="K570" s="26">
        <f>SUM(O570:V570)</f>
        <v>0</v>
      </c>
      <c r="L570" s="26">
        <f>SUM(W570:AD570)+SUM(BE570:BL570)</f>
        <v>0</v>
      </c>
      <c r="M570" s="26">
        <f>J569</f>
        <v>0</v>
      </c>
      <c r="N570" s="27">
        <f>IF(M570&gt;0,1,0)</f>
        <v>0</v>
      </c>
      <c r="O570" s="26">
        <f>B569*$B$12/1200</f>
        <v>0</v>
      </c>
      <c r="P570" s="26">
        <f>C569*$C$12/1200</f>
        <v>0</v>
      </c>
      <c r="Q570" s="26">
        <f>D569*$D$12/1200</f>
        <v>0</v>
      </c>
      <c r="R570" s="26">
        <f>E569*$E$12/1200</f>
        <v>0</v>
      </c>
      <c r="S570" s="26">
        <f>F569*$F$12/1200</f>
        <v>0</v>
      </c>
      <c r="T570" s="26">
        <f>G569*$G$12/1200</f>
        <v>0</v>
      </c>
      <c r="U570" s="26">
        <f>H569*$H$12/1200</f>
        <v>0</v>
      </c>
      <c r="V570" s="26">
        <f>I569*$I$12/1200</f>
        <v>0</v>
      </c>
      <c r="W570" s="26">
        <f>IF(B569&gt;0,MIN($B$13,B569+O570,AE570),0)</f>
        <v>0</v>
      </c>
      <c r="X570" s="26">
        <f>IF(C569&gt;0,MIN($C$13,C569+P570,AF570),0)</f>
        <v>0</v>
      </c>
      <c r="Y570" s="26">
        <f>IF(D569&gt;0,MIN($D$13,D569+Q570,AG570),0)</f>
        <v>0</v>
      </c>
      <c r="Z570" s="26">
        <f>IF(E569&gt;0,MIN($E$13,E569+R570,AH570),0)</f>
        <v>0</v>
      </c>
      <c r="AA570" s="26">
        <f>IF(F569&gt;0,MIN($F$13,F569+S570,AI570),0)</f>
        <v>0</v>
      </c>
      <c r="AB570" s="26">
        <f>IF(G569&gt;0,MIN($G$13,G569+T570,AJ570),0)</f>
        <v>0</v>
      </c>
      <c r="AC570" s="26">
        <f>IF(H569&gt;0,MIN($H$13,H569+U570,AK570),0)</f>
        <v>0</v>
      </c>
      <c r="AD570" s="26">
        <f>IF(I569&gt;0,MIN($I$13,I569+V570,AL570),0)</f>
        <v>0</v>
      </c>
      <c r="AE570" s="26">
        <f>$B$19</f>
        <v>795</v>
      </c>
      <c r="AF570" s="26">
        <f>AE570-W570</f>
        <v>795</v>
      </c>
      <c r="AG570" s="26">
        <f>AF570-X570</f>
        <v>795</v>
      </c>
      <c r="AH570" s="26">
        <f>AG570-Y570</f>
        <v>795</v>
      </c>
      <c r="AI570" s="26">
        <f>AH570-Z570</f>
        <v>795</v>
      </c>
      <c r="AJ570" s="26">
        <f>AI570-AA570</f>
        <v>795</v>
      </c>
      <c r="AK570" s="26">
        <f>AJ570-AB570</f>
        <v>795</v>
      </c>
      <c r="AL570" s="26">
        <f>AK570-AC570</f>
        <v>795</v>
      </c>
      <c r="AM570" s="26">
        <f>AL570-AD570</f>
        <v>795</v>
      </c>
      <c r="AN570" s="26">
        <f>B569+O570-W570</f>
        <v>0</v>
      </c>
      <c r="AO570" s="26">
        <f>C569+P570-X570</f>
        <v>0</v>
      </c>
      <c r="AP570" s="26">
        <f>D569+Q570-Y570</f>
        <v>0</v>
      </c>
      <c r="AQ570" s="26">
        <f>E569+R570-Z570</f>
        <v>0</v>
      </c>
      <c r="AR570" s="26">
        <f>F569+S570-AA570</f>
        <v>0</v>
      </c>
      <c r="AS570" s="26">
        <f>G569+T570-AB570</f>
        <v>0</v>
      </c>
      <c r="AT570" s="26">
        <f>H569+U570-AC570</f>
        <v>0</v>
      </c>
      <c r="AU570" s="26">
        <f>I569+V570-AD570</f>
        <v>0</v>
      </c>
      <c r="AV570" s="26">
        <f>AM570</f>
        <v>795</v>
      </c>
      <c r="AW570" s="26">
        <f>AV570-BE570</f>
        <v>795</v>
      </c>
      <c r="AX570" s="26">
        <f>AW570-BF570</f>
        <v>795</v>
      </c>
      <c r="AY570" s="26">
        <f>AX570-BG570</f>
        <v>795</v>
      </c>
      <c r="AZ570" s="26">
        <f>AY570-BH570</f>
        <v>795</v>
      </c>
      <c r="BA570" s="26">
        <f>AZ570-BI570</f>
        <v>795</v>
      </c>
      <c r="BB570" s="26">
        <f>BA570-BJ570</f>
        <v>795</v>
      </c>
      <c r="BC570" s="26">
        <f>BB570-BK570</f>
        <v>795</v>
      </c>
      <c r="BD570" s="26">
        <f>BC570-BL570</f>
        <v>795</v>
      </c>
      <c r="BE570" s="26">
        <f>IF(AV570&gt;0.005,MIN(AV570,INDEX($AN570:$AU570,1,B$32)),0)</f>
        <v>0</v>
      </c>
      <c r="BF570" s="26">
        <f>IF(AW570&gt;0.005,MIN(AW570,INDEX($AN570:$AU570,1,C$32)),0)</f>
        <v>0</v>
      </c>
      <c r="BG570" s="26">
        <f>IF(AX570&gt;0.005,MIN(AX570,INDEX($AN570:$AU570,1,D$32)),0)</f>
        <v>0</v>
      </c>
      <c r="BH570" s="26">
        <f>IF(AY570&gt;0.005,MIN(AY570,INDEX($AN570:$AU570,1,E$32)),0)</f>
        <v>0</v>
      </c>
      <c r="BI570" s="26">
        <f>IF(AZ570&gt;0.005,MIN(AZ570,INDEX($AN570:$AU570,1,F$32)),0)</f>
        <v>0</v>
      </c>
      <c r="BJ570" s="26">
        <f>IF(BA570&gt;0.005,MIN(BA570,INDEX($AN570:$AU570,1,G$32)),0)</f>
        <v>0</v>
      </c>
      <c r="BK570" s="26">
        <f>IF(BB570&gt;0.005,MIN(BB570,INDEX($AN570:$AU570,1,H$32)),0)</f>
        <v>0</v>
      </c>
      <c r="BL570" s="26">
        <f>IF(BC570&gt;0.005,MIN(BC570,INDEX($AN570:$AU570,1,I$32)),0)</f>
        <v>0</v>
      </c>
      <c r="BM570" s="27">
        <f>IF(M570-J570&gt;0.005,1,0)</f>
        <v>0</v>
      </c>
    </row>
    <row r="571">
      <c r="A571" s="14" t="n">
        <v>535</v>
      </c>
      <c r="B571" s="26">
        <f>IF(AN571-INDEX($BE571:$BL571,1,$J$22)&lt;0.5,0,AN571-INDEX($BE571:$BL571,1,$J$22))</f>
        <v>0</v>
      </c>
      <c r="C571" s="26">
        <f>IF(AO571-INDEX($BE571:$BL571,1,$J$23)&lt;0.5,0,AO571-INDEX($BE571:$BL571,1,$J$23))</f>
        <v>0</v>
      </c>
      <c r="D571" s="26">
        <f>IF(AP571-INDEX($BE571:$BL571,1,$J$24)&lt;0.5,0,AP571-INDEX($BE571:$BL571,1,$J$24))</f>
        <v>0</v>
      </c>
      <c r="E571" s="26">
        <f>IF(AQ571-INDEX($BE571:$BL571,1,$J$25)&lt;0.5,0,AQ571-INDEX($BE571:$BL571,1,$J$25))</f>
        <v>0</v>
      </c>
      <c r="F571" s="26">
        <f>IF(AR571-INDEX($BE571:$BL571,1,$J$26)&lt;0.5,0,AR571-INDEX($BE571:$BL571,1,$J$26))</f>
        <v>0</v>
      </c>
      <c r="G571" s="26">
        <f>IF(AS571-INDEX($BE571:$BL571,1,$J$27)&lt;0.5,0,AS571-INDEX($BE571:$BL571,1,$J$27))</f>
        <v>0</v>
      </c>
      <c r="H571" s="26">
        <f>IF(AT571-INDEX($BE571:$BL571,1,$J$28)&lt;0.5,0,AT571-INDEX($BE571:$BL571,1,$J$28))</f>
        <v>0</v>
      </c>
      <c r="I571" s="26">
        <f>IF(AU571-INDEX($BE571:$BL571,1,$J$29)&lt;0.5,0,AU571-INDEX($BE571:$BL571,1,$J$29))</f>
        <v>0</v>
      </c>
      <c r="J571" s="13">
        <f>SUM(B571:I571)</f>
        <v>0</v>
      </c>
      <c r="K571" s="26">
        <f>SUM(O571:V571)</f>
        <v>0</v>
      </c>
      <c r="L571" s="26">
        <f>SUM(W571:AD571)+SUM(BE571:BL571)</f>
        <v>0</v>
      </c>
      <c r="M571" s="26">
        <f>J570</f>
        <v>0</v>
      </c>
      <c r="N571" s="27">
        <f>IF(M571&gt;0,1,0)</f>
        <v>0</v>
      </c>
      <c r="O571" s="26">
        <f>B570*$B$12/1200</f>
        <v>0</v>
      </c>
      <c r="P571" s="26">
        <f>C570*$C$12/1200</f>
        <v>0</v>
      </c>
      <c r="Q571" s="26">
        <f>D570*$D$12/1200</f>
        <v>0</v>
      </c>
      <c r="R571" s="26">
        <f>E570*$E$12/1200</f>
        <v>0</v>
      </c>
      <c r="S571" s="26">
        <f>F570*$F$12/1200</f>
        <v>0</v>
      </c>
      <c r="T571" s="26">
        <f>G570*$G$12/1200</f>
        <v>0</v>
      </c>
      <c r="U571" s="26">
        <f>H570*$H$12/1200</f>
        <v>0</v>
      </c>
      <c r="V571" s="26">
        <f>I570*$I$12/1200</f>
        <v>0</v>
      </c>
      <c r="W571" s="26">
        <f>IF(B570&gt;0,MIN($B$13,B570+O571,AE571),0)</f>
        <v>0</v>
      </c>
      <c r="X571" s="26">
        <f>IF(C570&gt;0,MIN($C$13,C570+P571,AF571),0)</f>
        <v>0</v>
      </c>
      <c r="Y571" s="26">
        <f>IF(D570&gt;0,MIN($D$13,D570+Q571,AG571),0)</f>
        <v>0</v>
      </c>
      <c r="Z571" s="26">
        <f>IF(E570&gt;0,MIN($E$13,E570+R571,AH571),0)</f>
        <v>0</v>
      </c>
      <c r="AA571" s="26">
        <f>IF(F570&gt;0,MIN($F$13,F570+S571,AI571),0)</f>
        <v>0</v>
      </c>
      <c r="AB571" s="26">
        <f>IF(G570&gt;0,MIN($G$13,G570+T571,AJ571),0)</f>
        <v>0</v>
      </c>
      <c r="AC571" s="26">
        <f>IF(H570&gt;0,MIN($H$13,H570+U571,AK571),0)</f>
        <v>0</v>
      </c>
      <c r="AD571" s="26">
        <f>IF(I570&gt;0,MIN($I$13,I570+V571,AL571),0)</f>
        <v>0</v>
      </c>
      <c r="AE571" s="26">
        <f>$B$19</f>
        <v>795</v>
      </c>
      <c r="AF571" s="26">
        <f>AE571-W571</f>
        <v>795</v>
      </c>
      <c r="AG571" s="26">
        <f>AF571-X571</f>
        <v>795</v>
      </c>
      <c r="AH571" s="26">
        <f>AG571-Y571</f>
        <v>795</v>
      </c>
      <c r="AI571" s="26">
        <f>AH571-Z571</f>
        <v>795</v>
      </c>
      <c r="AJ571" s="26">
        <f>AI571-AA571</f>
        <v>795</v>
      </c>
      <c r="AK571" s="26">
        <f>AJ571-AB571</f>
        <v>795</v>
      </c>
      <c r="AL571" s="26">
        <f>AK571-AC571</f>
        <v>795</v>
      </c>
      <c r="AM571" s="26">
        <f>AL571-AD571</f>
        <v>795</v>
      </c>
      <c r="AN571" s="26">
        <f>B570+O571-W571</f>
        <v>0</v>
      </c>
      <c r="AO571" s="26">
        <f>C570+P571-X571</f>
        <v>0</v>
      </c>
      <c r="AP571" s="26">
        <f>D570+Q571-Y571</f>
        <v>0</v>
      </c>
      <c r="AQ571" s="26">
        <f>E570+R571-Z571</f>
        <v>0</v>
      </c>
      <c r="AR571" s="26">
        <f>F570+S571-AA571</f>
        <v>0</v>
      </c>
      <c r="AS571" s="26">
        <f>G570+T571-AB571</f>
        <v>0</v>
      </c>
      <c r="AT571" s="26">
        <f>H570+U571-AC571</f>
        <v>0</v>
      </c>
      <c r="AU571" s="26">
        <f>I570+V571-AD571</f>
        <v>0</v>
      </c>
      <c r="AV571" s="26">
        <f>AM571</f>
        <v>795</v>
      </c>
      <c r="AW571" s="26">
        <f>AV571-BE571</f>
        <v>795</v>
      </c>
      <c r="AX571" s="26">
        <f>AW571-BF571</f>
        <v>795</v>
      </c>
      <c r="AY571" s="26">
        <f>AX571-BG571</f>
        <v>795</v>
      </c>
      <c r="AZ571" s="26">
        <f>AY571-BH571</f>
        <v>795</v>
      </c>
      <c r="BA571" s="26">
        <f>AZ571-BI571</f>
        <v>795</v>
      </c>
      <c r="BB571" s="26">
        <f>BA571-BJ571</f>
        <v>795</v>
      </c>
      <c r="BC571" s="26">
        <f>BB571-BK571</f>
        <v>795</v>
      </c>
      <c r="BD571" s="26">
        <f>BC571-BL571</f>
        <v>795</v>
      </c>
      <c r="BE571" s="26">
        <f>IF(AV571&gt;0.005,MIN(AV571,INDEX($AN571:$AU571,1,B$32)),0)</f>
        <v>0</v>
      </c>
      <c r="BF571" s="26">
        <f>IF(AW571&gt;0.005,MIN(AW571,INDEX($AN571:$AU571,1,C$32)),0)</f>
        <v>0</v>
      </c>
      <c r="BG571" s="26">
        <f>IF(AX571&gt;0.005,MIN(AX571,INDEX($AN571:$AU571,1,D$32)),0)</f>
        <v>0</v>
      </c>
      <c r="BH571" s="26">
        <f>IF(AY571&gt;0.005,MIN(AY571,INDEX($AN571:$AU571,1,E$32)),0)</f>
        <v>0</v>
      </c>
      <c r="BI571" s="26">
        <f>IF(AZ571&gt;0.005,MIN(AZ571,INDEX($AN571:$AU571,1,F$32)),0)</f>
        <v>0</v>
      </c>
      <c r="BJ571" s="26">
        <f>IF(BA571&gt;0.005,MIN(BA571,INDEX($AN571:$AU571,1,G$32)),0)</f>
        <v>0</v>
      </c>
      <c r="BK571" s="26">
        <f>IF(BB571&gt;0.005,MIN(BB571,INDEX($AN571:$AU571,1,H$32)),0)</f>
        <v>0</v>
      </c>
      <c r="BL571" s="26">
        <f>IF(BC571&gt;0.005,MIN(BC571,INDEX($AN571:$AU571,1,I$32)),0)</f>
        <v>0</v>
      </c>
      <c r="BM571" s="27">
        <f>IF(M571-J571&gt;0.005,1,0)</f>
        <v>0</v>
      </c>
    </row>
    <row r="572">
      <c r="A572" s="14" t="n">
        <v>536</v>
      </c>
      <c r="B572" s="26">
        <f>IF(AN572-INDEX($BE572:$BL572,1,$J$22)&lt;0.5,0,AN572-INDEX($BE572:$BL572,1,$J$22))</f>
        <v>0</v>
      </c>
      <c r="C572" s="26">
        <f>IF(AO572-INDEX($BE572:$BL572,1,$J$23)&lt;0.5,0,AO572-INDEX($BE572:$BL572,1,$J$23))</f>
        <v>0</v>
      </c>
      <c r="D572" s="26">
        <f>IF(AP572-INDEX($BE572:$BL572,1,$J$24)&lt;0.5,0,AP572-INDEX($BE572:$BL572,1,$J$24))</f>
        <v>0</v>
      </c>
      <c r="E572" s="26">
        <f>IF(AQ572-INDEX($BE572:$BL572,1,$J$25)&lt;0.5,0,AQ572-INDEX($BE572:$BL572,1,$J$25))</f>
        <v>0</v>
      </c>
      <c r="F572" s="26">
        <f>IF(AR572-INDEX($BE572:$BL572,1,$J$26)&lt;0.5,0,AR572-INDEX($BE572:$BL572,1,$J$26))</f>
        <v>0</v>
      </c>
      <c r="G572" s="26">
        <f>IF(AS572-INDEX($BE572:$BL572,1,$J$27)&lt;0.5,0,AS572-INDEX($BE572:$BL572,1,$J$27))</f>
        <v>0</v>
      </c>
      <c r="H572" s="26">
        <f>IF(AT572-INDEX($BE572:$BL572,1,$J$28)&lt;0.5,0,AT572-INDEX($BE572:$BL572,1,$J$28))</f>
        <v>0</v>
      </c>
      <c r="I572" s="26">
        <f>IF(AU572-INDEX($BE572:$BL572,1,$J$29)&lt;0.5,0,AU572-INDEX($BE572:$BL572,1,$J$29))</f>
        <v>0</v>
      </c>
      <c r="J572" s="13">
        <f>SUM(B572:I572)</f>
        <v>0</v>
      </c>
      <c r="K572" s="26">
        <f>SUM(O572:V572)</f>
        <v>0</v>
      </c>
      <c r="L572" s="26">
        <f>SUM(W572:AD572)+SUM(BE572:BL572)</f>
        <v>0</v>
      </c>
      <c r="M572" s="26">
        <f>J571</f>
        <v>0</v>
      </c>
      <c r="N572" s="27">
        <f>IF(M572&gt;0,1,0)</f>
        <v>0</v>
      </c>
      <c r="O572" s="26">
        <f>B571*$B$12/1200</f>
        <v>0</v>
      </c>
      <c r="P572" s="26">
        <f>C571*$C$12/1200</f>
        <v>0</v>
      </c>
      <c r="Q572" s="26">
        <f>D571*$D$12/1200</f>
        <v>0</v>
      </c>
      <c r="R572" s="26">
        <f>E571*$E$12/1200</f>
        <v>0</v>
      </c>
      <c r="S572" s="26">
        <f>F571*$F$12/1200</f>
        <v>0</v>
      </c>
      <c r="T572" s="26">
        <f>G571*$G$12/1200</f>
        <v>0</v>
      </c>
      <c r="U572" s="26">
        <f>H571*$H$12/1200</f>
        <v>0</v>
      </c>
      <c r="V572" s="26">
        <f>I571*$I$12/1200</f>
        <v>0</v>
      </c>
      <c r="W572" s="26">
        <f>IF(B571&gt;0,MIN($B$13,B571+O572,AE572),0)</f>
        <v>0</v>
      </c>
      <c r="X572" s="26">
        <f>IF(C571&gt;0,MIN($C$13,C571+P572,AF572),0)</f>
        <v>0</v>
      </c>
      <c r="Y572" s="26">
        <f>IF(D571&gt;0,MIN($D$13,D571+Q572,AG572),0)</f>
        <v>0</v>
      </c>
      <c r="Z572" s="26">
        <f>IF(E571&gt;0,MIN($E$13,E571+R572,AH572),0)</f>
        <v>0</v>
      </c>
      <c r="AA572" s="26">
        <f>IF(F571&gt;0,MIN($F$13,F571+S572,AI572),0)</f>
        <v>0</v>
      </c>
      <c r="AB572" s="26">
        <f>IF(G571&gt;0,MIN($G$13,G571+T572,AJ572),0)</f>
        <v>0</v>
      </c>
      <c r="AC572" s="26">
        <f>IF(H571&gt;0,MIN($H$13,H571+U572,AK572),0)</f>
        <v>0</v>
      </c>
      <c r="AD572" s="26">
        <f>IF(I571&gt;0,MIN($I$13,I571+V572,AL572),0)</f>
        <v>0</v>
      </c>
      <c r="AE572" s="26">
        <f>$B$19</f>
        <v>795</v>
      </c>
      <c r="AF572" s="26">
        <f>AE572-W572</f>
        <v>795</v>
      </c>
      <c r="AG572" s="26">
        <f>AF572-X572</f>
        <v>795</v>
      </c>
      <c r="AH572" s="26">
        <f>AG572-Y572</f>
        <v>795</v>
      </c>
      <c r="AI572" s="26">
        <f>AH572-Z572</f>
        <v>795</v>
      </c>
      <c r="AJ572" s="26">
        <f>AI572-AA572</f>
        <v>795</v>
      </c>
      <c r="AK572" s="26">
        <f>AJ572-AB572</f>
        <v>795</v>
      </c>
      <c r="AL572" s="26">
        <f>AK572-AC572</f>
        <v>795</v>
      </c>
      <c r="AM572" s="26">
        <f>AL572-AD572</f>
        <v>795</v>
      </c>
      <c r="AN572" s="26">
        <f>B571+O572-W572</f>
        <v>0</v>
      </c>
      <c r="AO572" s="26">
        <f>C571+P572-X572</f>
        <v>0</v>
      </c>
      <c r="AP572" s="26">
        <f>D571+Q572-Y572</f>
        <v>0</v>
      </c>
      <c r="AQ572" s="26">
        <f>E571+R572-Z572</f>
        <v>0</v>
      </c>
      <c r="AR572" s="26">
        <f>F571+S572-AA572</f>
        <v>0</v>
      </c>
      <c r="AS572" s="26">
        <f>G571+T572-AB572</f>
        <v>0</v>
      </c>
      <c r="AT572" s="26">
        <f>H571+U572-AC572</f>
        <v>0</v>
      </c>
      <c r="AU572" s="26">
        <f>I571+V572-AD572</f>
        <v>0</v>
      </c>
      <c r="AV572" s="26">
        <f>AM572</f>
        <v>795</v>
      </c>
      <c r="AW572" s="26">
        <f>AV572-BE572</f>
        <v>795</v>
      </c>
      <c r="AX572" s="26">
        <f>AW572-BF572</f>
        <v>795</v>
      </c>
      <c r="AY572" s="26">
        <f>AX572-BG572</f>
        <v>795</v>
      </c>
      <c r="AZ572" s="26">
        <f>AY572-BH572</f>
        <v>795</v>
      </c>
      <c r="BA572" s="26">
        <f>AZ572-BI572</f>
        <v>795</v>
      </c>
      <c r="BB572" s="26">
        <f>BA572-BJ572</f>
        <v>795</v>
      </c>
      <c r="BC572" s="26">
        <f>BB572-BK572</f>
        <v>795</v>
      </c>
      <c r="BD572" s="26">
        <f>BC572-BL572</f>
        <v>795</v>
      </c>
      <c r="BE572" s="26">
        <f>IF(AV572&gt;0.005,MIN(AV572,INDEX($AN572:$AU572,1,B$32)),0)</f>
        <v>0</v>
      </c>
      <c r="BF572" s="26">
        <f>IF(AW572&gt;0.005,MIN(AW572,INDEX($AN572:$AU572,1,C$32)),0)</f>
        <v>0</v>
      </c>
      <c r="BG572" s="26">
        <f>IF(AX572&gt;0.005,MIN(AX572,INDEX($AN572:$AU572,1,D$32)),0)</f>
        <v>0</v>
      </c>
      <c r="BH572" s="26">
        <f>IF(AY572&gt;0.005,MIN(AY572,INDEX($AN572:$AU572,1,E$32)),0)</f>
        <v>0</v>
      </c>
      <c r="BI572" s="26">
        <f>IF(AZ572&gt;0.005,MIN(AZ572,INDEX($AN572:$AU572,1,F$32)),0)</f>
        <v>0</v>
      </c>
      <c r="BJ572" s="26">
        <f>IF(BA572&gt;0.005,MIN(BA572,INDEX($AN572:$AU572,1,G$32)),0)</f>
        <v>0</v>
      </c>
      <c r="BK572" s="26">
        <f>IF(BB572&gt;0.005,MIN(BB572,INDEX($AN572:$AU572,1,H$32)),0)</f>
        <v>0</v>
      </c>
      <c r="BL572" s="26">
        <f>IF(BC572&gt;0.005,MIN(BC572,INDEX($AN572:$AU572,1,I$32)),0)</f>
        <v>0</v>
      </c>
      <c r="BM572" s="27">
        <f>IF(M572-J572&gt;0.005,1,0)</f>
        <v>0</v>
      </c>
    </row>
    <row r="573">
      <c r="A573" s="14" t="n">
        <v>537</v>
      </c>
      <c r="B573" s="26">
        <f>IF(AN573-INDEX($BE573:$BL573,1,$J$22)&lt;0.5,0,AN573-INDEX($BE573:$BL573,1,$J$22))</f>
        <v>0</v>
      </c>
      <c r="C573" s="26">
        <f>IF(AO573-INDEX($BE573:$BL573,1,$J$23)&lt;0.5,0,AO573-INDEX($BE573:$BL573,1,$J$23))</f>
        <v>0</v>
      </c>
      <c r="D573" s="26">
        <f>IF(AP573-INDEX($BE573:$BL573,1,$J$24)&lt;0.5,0,AP573-INDEX($BE573:$BL573,1,$J$24))</f>
        <v>0</v>
      </c>
      <c r="E573" s="26">
        <f>IF(AQ573-INDEX($BE573:$BL573,1,$J$25)&lt;0.5,0,AQ573-INDEX($BE573:$BL573,1,$J$25))</f>
        <v>0</v>
      </c>
      <c r="F573" s="26">
        <f>IF(AR573-INDEX($BE573:$BL573,1,$J$26)&lt;0.5,0,AR573-INDEX($BE573:$BL573,1,$J$26))</f>
        <v>0</v>
      </c>
      <c r="G573" s="26">
        <f>IF(AS573-INDEX($BE573:$BL573,1,$J$27)&lt;0.5,0,AS573-INDEX($BE573:$BL573,1,$J$27))</f>
        <v>0</v>
      </c>
      <c r="H573" s="26">
        <f>IF(AT573-INDEX($BE573:$BL573,1,$J$28)&lt;0.5,0,AT573-INDEX($BE573:$BL573,1,$J$28))</f>
        <v>0</v>
      </c>
      <c r="I573" s="26">
        <f>IF(AU573-INDEX($BE573:$BL573,1,$J$29)&lt;0.5,0,AU573-INDEX($BE573:$BL573,1,$J$29))</f>
        <v>0</v>
      </c>
      <c r="J573" s="13">
        <f>SUM(B573:I573)</f>
        <v>0</v>
      </c>
      <c r="K573" s="26">
        <f>SUM(O573:V573)</f>
        <v>0</v>
      </c>
      <c r="L573" s="26">
        <f>SUM(W573:AD573)+SUM(BE573:BL573)</f>
        <v>0</v>
      </c>
      <c r="M573" s="26">
        <f>J572</f>
        <v>0</v>
      </c>
      <c r="N573" s="27">
        <f>IF(M573&gt;0,1,0)</f>
        <v>0</v>
      </c>
      <c r="O573" s="26">
        <f>B572*$B$12/1200</f>
        <v>0</v>
      </c>
      <c r="P573" s="26">
        <f>C572*$C$12/1200</f>
        <v>0</v>
      </c>
      <c r="Q573" s="26">
        <f>D572*$D$12/1200</f>
        <v>0</v>
      </c>
      <c r="R573" s="26">
        <f>E572*$E$12/1200</f>
        <v>0</v>
      </c>
      <c r="S573" s="26">
        <f>F572*$F$12/1200</f>
        <v>0</v>
      </c>
      <c r="T573" s="26">
        <f>G572*$G$12/1200</f>
        <v>0</v>
      </c>
      <c r="U573" s="26">
        <f>H572*$H$12/1200</f>
        <v>0</v>
      </c>
      <c r="V573" s="26">
        <f>I572*$I$12/1200</f>
        <v>0</v>
      </c>
      <c r="W573" s="26">
        <f>IF(B572&gt;0,MIN($B$13,B572+O573,AE573),0)</f>
        <v>0</v>
      </c>
      <c r="X573" s="26">
        <f>IF(C572&gt;0,MIN($C$13,C572+P573,AF573),0)</f>
        <v>0</v>
      </c>
      <c r="Y573" s="26">
        <f>IF(D572&gt;0,MIN($D$13,D572+Q573,AG573),0)</f>
        <v>0</v>
      </c>
      <c r="Z573" s="26">
        <f>IF(E572&gt;0,MIN($E$13,E572+R573,AH573),0)</f>
        <v>0</v>
      </c>
      <c r="AA573" s="26">
        <f>IF(F572&gt;0,MIN($F$13,F572+S573,AI573),0)</f>
        <v>0</v>
      </c>
      <c r="AB573" s="26">
        <f>IF(G572&gt;0,MIN($G$13,G572+T573,AJ573),0)</f>
        <v>0</v>
      </c>
      <c r="AC573" s="26">
        <f>IF(H572&gt;0,MIN($H$13,H572+U573,AK573),0)</f>
        <v>0</v>
      </c>
      <c r="AD573" s="26">
        <f>IF(I572&gt;0,MIN($I$13,I572+V573,AL573),0)</f>
        <v>0</v>
      </c>
      <c r="AE573" s="26">
        <f>$B$19</f>
        <v>795</v>
      </c>
      <c r="AF573" s="26">
        <f>AE573-W573</f>
        <v>795</v>
      </c>
      <c r="AG573" s="26">
        <f>AF573-X573</f>
        <v>795</v>
      </c>
      <c r="AH573" s="26">
        <f>AG573-Y573</f>
        <v>795</v>
      </c>
      <c r="AI573" s="26">
        <f>AH573-Z573</f>
        <v>795</v>
      </c>
      <c r="AJ573" s="26">
        <f>AI573-AA573</f>
        <v>795</v>
      </c>
      <c r="AK573" s="26">
        <f>AJ573-AB573</f>
        <v>795</v>
      </c>
      <c r="AL573" s="26">
        <f>AK573-AC573</f>
        <v>795</v>
      </c>
      <c r="AM573" s="26">
        <f>AL573-AD573</f>
        <v>795</v>
      </c>
      <c r="AN573" s="26">
        <f>B572+O573-W573</f>
        <v>0</v>
      </c>
      <c r="AO573" s="26">
        <f>C572+P573-X573</f>
        <v>0</v>
      </c>
      <c r="AP573" s="26">
        <f>D572+Q573-Y573</f>
        <v>0</v>
      </c>
      <c r="AQ573" s="26">
        <f>E572+R573-Z573</f>
        <v>0</v>
      </c>
      <c r="AR573" s="26">
        <f>F572+S573-AA573</f>
        <v>0</v>
      </c>
      <c r="AS573" s="26">
        <f>G572+T573-AB573</f>
        <v>0</v>
      </c>
      <c r="AT573" s="26">
        <f>H572+U573-AC573</f>
        <v>0</v>
      </c>
      <c r="AU573" s="26">
        <f>I572+V573-AD573</f>
        <v>0</v>
      </c>
      <c r="AV573" s="26">
        <f>AM573</f>
        <v>795</v>
      </c>
      <c r="AW573" s="26">
        <f>AV573-BE573</f>
        <v>795</v>
      </c>
      <c r="AX573" s="26">
        <f>AW573-BF573</f>
        <v>795</v>
      </c>
      <c r="AY573" s="26">
        <f>AX573-BG573</f>
        <v>795</v>
      </c>
      <c r="AZ573" s="26">
        <f>AY573-BH573</f>
        <v>795</v>
      </c>
      <c r="BA573" s="26">
        <f>AZ573-BI573</f>
        <v>795</v>
      </c>
      <c r="BB573" s="26">
        <f>BA573-BJ573</f>
        <v>795</v>
      </c>
      <c r="BC573" s="26">
        <f>BB573-BK573</f>
        <v>795</v>
      </c>
      <c r="BD573" s="26">
        <f>BC573-BL573</f>
        <v>795</v>
      </c>
      <c r="BE573" s="26">
        <f>IF(AV573&gt;0.005,MIN(AV573,INDEX($AN573:$AU573,1,B$32)),0)</f>
        <v>0</v>
      </c>
      <c r="BF573" s="26">
        <f>IF(AW573&gt;0.005,MIN(AW573,INDEX($AN573:$AU573,1,C$32)),0)</f>
        <v>0</v>
      </c>
      <c r="BG573" s="26">
        <f>IF(AX573&gt;0.005,MIN(AX573,INDEX($AN573:$AU573,1,D$32)),0)</f>
        <v>0</v>
      </c>
      <c r="BH573" s="26">
        <f>IF(AY573&gt;0.005,MIN(AY573,INDEX($AN573:$AU573,1,E$32)),0)</f>
        <v>0</v>
      </c>
      <c r="BI573" s="26">
        <f>IF(AZ573&gt;0.005,MIN(AZ573,INDEX($AN573:$AU573,1,F$32)),0)</f>
        <v>0</v>
      </c>
      <c r="BJ573" s="26">
        <f>IF(BA573&gt;0.005,MIN(BA573,INDEX($AN573:$AU573,1,G$32)),0)</f>
        <v>0</v>
      </c>
      <c r="BK573" s="26">
        <f>IF(BB573&gt;0.005,MIN(BB573,INDEX($AN573:$AU573,1,H$32)),0)</f>
        <v>0</v>
      </c>
      <c r="BL573" s="26">
        <f>IF(BC573&gt;0.005,MIN(BC573,INDEX($AN573:$AU573,1,I$32)),0)</f>
        <v>0</v>
      </c>
      <c r="BM573" s="27">
        <f>IF(M573-J573&gt;0.005,1,0)</f>
        <v>0</v>
      </c>
    </row>
    <row r="574">
      <c r="A574" s="14" t="n">
        <v>538</v>
      </c>
      <c r="B574" s="26">
        <f>IF(AN574-INDEX($BE574:$BL574,1,$J$22)&lt;0.5,0,AN574-INDEX($BE574:$BL574,1,$J$22))</f>
        <v>0</v>
      </c>
      <c r="C574" s="26">
        <f>IF(AO574-INDEX($BE574:$BL574,1,$J$23)&lt;0.5,0,AO574-INDEX($BE574:$BL574,1,$J$23))</f>
        <v>0</v>
      </c>
      <c r="D574" s="26">
        <f>IF(AP574-INDEX($BE574:$BL574,1,$J$24)&lt;0.5,0,AP574-INDEX($BE574:$BL574,1,$J$24))</f>
        <v>0</v>
      </c>
      <c r="E574" s="26">
        <f>IF(AQ574-INDEX($BE574:$BL574,1,$J$25)&lt;0.5,0,AQ574-INDEX($BE574:$BL574,1,$J$25))</f>
        <v>0</v>
      </c>
      <c r="F574" s="26">
        <f>IF(AR574-INDEX($BE574:$BL574,1,$J$26)&lt;0.5,0,AR574-INDEX($BE574:$BL574,1,$J$26))</f>
        <v>0</v>
      </c>
      <c r="G574" s="26">
        <f>IF(AS574-INDEX($BE574:$BL574,1,$J$27)&lt;0.5,0,AS574-INDEX($BE574:$BL574,1,$J$27))</f>
        <v>0</v>
      </c>
      <c r="H574" s="26">
        <f>IF(AT574-INDEX($BE574:$BL574,1,$J$28)&lt;0.5,0,AT574-INDEX($BE574:$BL574,1,$J$28))</f>
        <v>0</v>
      </c>
      <c r="I574" s="26">
        <f>IF(AU574-INDEX($BE574:$BL574,1,$J$29)&lt;0.5,0,AU574-INDEX($BE574:$BL574,1,$J$29))</f>
        <v>0</v>
      </c>
      <c r="J574" s="13">
        <f>SUM(B574:I574)</f>
        <v>0</v>
      </c>
      <c r="K574" s="26">
        <f>SUM(O574:V574)</f>
        <v>0</v>
      </c>
      <c r="L574" s="26">
        <f>SUM(W574:AD574)+SUM(BE574:BL574)</f>
        <v>0</v>
      </c>
      <c r="M574" s="26">
        <f>J573</f>
        <v>0</v>
      </c>
      <c r="N574" s="27">
        <f>IF(M574&gt;0,1,0)</f>
        <v>0</v>
      </c>
      <c r="O574" s="26">
        <f>B573*$B$12/1200</f>
        <v>0</v>
      </c>
      <c r="P574" s="26">
        <f>C573*$C$12/1200</f>
        <v>0</v>
      </c>
      <c r="Q574" s="26">
        <f>D573*$D$12/1200</f>
        <v>0</v>
      </c>
      <c r="R574" s="26">
        <f>E573*$E$12/1200</f>
        <v>0</v>
      </c>
      <c r="S574" s="26">
        <f>F573*$F$12/1200</f>
        <v>0</v>
      </c>
      <c r="T574" s="26">
        <f>G573*$G$12/1200</f>
        <v>0</v>
      </c>
      <c r="U574" s="26">
        <f>H573*$H$12/1200</f>
        <v>0</v>
      </c>
      <c r="V574" s="26">
        <f>I573*$I$12/1200</f>
        <v>0</v>
      </c>
      <c r="W574" s="26">
        <f>IF(B573&gt;0,MIN($B$13,B573+O574,AE574),0)</f>
        <v>0</v>
      </c>
      <c r="X574" s="26">
        <f>IF(C573&gt;0,MIN($C$13,C573+P574,AF574),0)</f>
        <v>0</v>
      </c>
      <c r="Y574" s="26">
        <f>IF(D573&gt;0,MIN($D$13,D573+Q574,AG574),0)</f>
        <v>0</v>
      </c>
      <c r="Z574" s="26">
        <f>IF(E573&gt;0,MIN($E$13,E573+R574,AH574),0)</f>
        <v>0</v>
      </c>
      <c r="AA574" s="26">
        <f>IF(F573&gt;0,MIN($F$13,F573+S574,AI574),0)</f>
        <v>0</v>
      </c>
      <c r="AB574" s="26">
        <f>IF(G573&gt;0,MIN($G$13,G573+T574,AJ574),0)</f>
        <v>0</v>
      </c>
      <c r="AC574" s="26">
        <f>IF(H573&gt;0,MIN($H$13,H573+U574,AK574),0)</f>
        <v>0</v>
      </c>
      <c r="AD574" s="26">
        <f>IF(I573&gt;0,MIN($I$13,I573+V574,AL574),0)</f>
        <v>0</v>
      </c>
      <c r="AE574" s="26">
        <f>$B$19</f>
        <v>795</v>
      </c>
      <c r="AF574" s="26">
        <f>AE574-W574</f>
        <v>795</v>
      </c>
      <c r="AG574" s="26">
        <f>AF574-X574</f>
        <v>795</v>
      </c>
      <c r="AH574" s="26">
        <f>AG574-Y574</f>
        <v>795</v>
      </c>
      <c r="AI574" s="26">
        <f>AH574-Z574</f>
        <v>795</v>
      </c>
      <c r="AJ574" s="26">
        <f>AI574-AA574</f>
        <v>795</v>
      </c>
      <c r="AK574" s="26">
        <f>AJ574-AB574</f>
        <v>795</v>
      </c>
      <c r="AL574" s="26">
        <f>AK574-AC574</f>
        <v>795</v>
      </c>
      <c r="AM574" s="26">
        <f>AL574-AD574</f>
        <v>795</v>
      </c>
      <c r="AN574" s="26">
        <f>B573+O574-W574</f>
        <v>0</v>
      </c>
      <c r="AO574" s="26">
        <f>C573+P574-X574</f>
        <v>0</v>
      </c>
      <c r="AP574" s="26">
        <f>D573+Q574-Y574</f>
        <v>0</v>
      </c>
      <c r="AQ574" s="26">
        <f>E573+R574-Z574</f>
        <v>0</v>
      </c>
      <c r="AR574" s="26">
        <f>F573+S574-AA574</f>
        <v>0</v>
      </c>
      <c r="AS574" s="26">
        <f>G573+T574-AB574</f>
        <v>0</v>
      </c>
      <c r="AT574" s="26">
        <f>H573+U574-AC574</f>
        <v>0</v>
      </c>
      <c r="AU574" s="26">
        <f>I573+V574-AD574</f>
        <v>0</v>
      </c>
      <c r="AV574" s="26">
        <f>AM574</f>
        <v>795</v>
      </c>
      <c r="AW574" s="26">
        <f>AV574-BE574</f>
        <v>795</v>
      </c>
      <c r="AX574" s="26">
        <f>AW574-BF574</f>
        <v>795</v>
      </c>
      <c r="AY574" s="26">
        <f>AX574-BG574</f>
        <v>795</v>
      </c>
      <c r="AZ574" s="26">
        <f>AY574-BH574</f>
        <v>795</v>
      </c>
      <c r="BA574" s="26">
        <f>AZ574-BI574</f>
        <v>795</v>
      </c>
      <c r="BB574" s="26">
        <f>BA574-BJ574</f>
        <v>795</v>
      </c>
      <c r="BC574" s="26">
        <f>BB574-BK574</f>
        <v>795</v>
      </c>
      <c r="BD574" s="26">
        <f>BC574-BL574</f>
        <v>795</v>
      </c>
      <c r="BE574" s="26">
        <f>IF(AV574&gt;0.005,MIN(AV574,INDEX($AN574:$AU574,1,B$32)),0)</f>
        <v>0</v>
      </c>
      <c r="BF574" s="26">
        <f>IF(AW574&gt;0.005,MIN(AW574,INDEX($AN574:$AU574,1,C$32)),0)</f>
        <v>0</v>
      </c>
      <c r="BG574" s="26">
        <f>IF(AX574&gt;0.005,MIN(AX574,INDEX($AN574:$AU574,1,D$32)),0)</f>
        <v>0</v>
      </c>
      <c r="BH574" s="26">
        <f>IF(AY574&gt;0.005,MIN(AY574,INDEX($AN574:$AU574,1,E$32)),0)</f>
        <v>0</v>
      </c>
      <c r="BI574" s="26">
        <f>IF(AZ574&gt;0.005,MIN(AZ574,INDEX($AN574:$AU574,1,F$32)),0)</f>
        <v>0</v>
      </c>
      <c r="BJ574" s="26">
        <f>IF(BA574&gt;0.005,MIN(BA574,INDEX($AN574:$AU574,1,G$32)),0)</f>
        <v>0</v>
      </c>
      <c r="BK574" s="26">
        <f>IF(BB574&gt;0.005,MIN(BB574,INDEX($AN574:$AU574,1,H$32)),0)</f>
        <v>0</v>
      </c>
      <c r="BL574" s="26">
        <f>IF(BC574&gt;0.005,MIN(BC574,INDEX($AN574:$AU574,1,I$32)),0)</f>
        <v>0</v>
      </c>
      <c r="BM574" s="27">
        <f>IF(M574-J574&gt;0.005,1,0)</f>
        <v>0</v>
      </c>
    </row>
    <row r="575">
      <c r="A575" s="14" t="n">
        <v>539</v>
      </c>
      <c r="B575" s="26">
        <f>IF(AN575-INDEX($BE575:$BL575,1,$J$22)&lt;0.5,0,AN575-INDEX($BE575:$BL575,1,$J$22))</f>
        <v>0</v>
      </c>
      <c r="C575" s="26">
        <f>IF(AO575-INDEX($BE575:$BL575,1,$J$23)&lt;0.5,0,AO575-INDEX($BE575:$BL575,1,$J$23))</f>
        <v>0</v>
      </c>
      <c r="D575" s="26">
        <f>IF(AP575-INDEX($BE575:$BL575,1,$J$24)&lt;0.5,0,AP575-INDEX($BE575:$BL575,1,$J$24))</f>
        <v>0</v>
      </c>
      <c r="E575" s="26">
        <f>IF(AQ575-INDEX($BE575:$BL575,1,$J$25)&lt;0.5,0,AQ575-INDEX($BE575:$BL575,1,$J$25))</f>
        <v>0</v>
      </c>
      <c r="F575" s="26">
        <f>IF(AR575-INDEX($BE575:$BL575,1,$J$26)&lt;0.5,0,AR575-INDEX($BE575:$BL575,1,$J$26))</f>
        <v>0</v>
      </c>
      <c r="G575" s="26">
        <f>IF(AS575-INDEX($BE575:$BL575,1,$J$27)&lt;0.5,0,AS575-INDEX($BE575:$BL575,1,$J$27))</f>
        <v>0</v>
      </c>
      <c r="H575" s="26">
        <f>IF(AT575-INDEX($BE575:$BL575,1,$J$28)&lt;0.5,0,AT575-INDEX($BE575:$BL575,1,$J$28))</f>
        <v>0</v>
      </c>
      <c r="I575" s="26">
        <f>IF(AU575-INDEX($BE575:$BL575,1,$J$29)&lt;0.5,0,AU575-INDEX($BE575:$BL575,1,$J$29))</f>
        <v>0</v>
      </c>
      <c r="J575" s="13">
        <f>SUM(B575:I575)</f>
        <v>0</v>
      </c>
      <c r="K575" s="26">
        <f>SUM(O575:V575)</f>
        <v>0</v>
      </c>
      <c r="L575" s="26">
        <f>SUM(W575:AD575)+SUM(BE575:BL575)</f>
        <v>0</v>
      </c>
      <c r="M575" s="26">
        <f>J574</f>
        <v>0</v>
      </c>
      <c r="N575" s="27">
        <f>IF(M575&gt;0,1,0)</f>
        <v>0</v>
      </c>
      <c r="O575" s="26">
        <f>B574*$B$12/1200</f>
        <v>0</v>
      </c>
      <c r="P575" s="26">
        <f>C574*$C$12/1200</f>
        <v>0</v>
      </c>
      <c r="Q575" s="26">
        <f>D574*$D$12/1200</f>
        <v>0</v>
      </c>
      <c r="R575" s="26">
        <f>E574*$E$12/1200</f>
        <v>0</v>
      </c>
      <c r="S575" s="26">
        <f>F574*$F$12/1200</f>
        <v>0</v>
      </c>
      <c r="T575" s="26">
        <f>G574*$G$12/1200</f>
        <v>0</v>
      </c>
      <c r="U575" s="26">
        <f>H574*$H$12/1200</f>
        <v>0</v>
      </c>
      <c r="V575" s="26">
        <f>I574*$I$12/1200</f>
        <v>0</v>
      </c>
      <c r="W575" s="26">
        <f>IF(B574&gt;0,MIN($B$13,B574+O575,AE575),0)</f>
        <v>0</v>
      </c>
      <c r="X575" s="26">
        <f>IF(C574&gt;0,MIN($C$13,C574+P575,AF575),0)</f>
        <v>0</v>
      </c>
      <c r="Y575" s="26">
        <f>IF(D574&gt;0,MIN($D$13,D574+Q575,AG575),0)</f>
        <v>0</v>
      </c>
      <c r="Z575" s="26">
        <f>IF(E574&gt;0,MIN($E$13,E574+R575,AH575),0)</f>
        <v>0</v>
      </c>
      <c r="AA575" s="26">
        <f>IF(F574&gt;0,MIN($F$13,F574+S575,AI575),0)</f>
        <v>0</v>
      </c>
      <c r="AB575" s="26">
        <f>IF(G574&gt;0,MIN($G$13,G574+T575,AJ575),0)</f>
        <v>0</v>
      </c>
      <c r="AC575" s="26">
        <f>IF(H574&gt;0,MIN($H$13,H574+U575,AK575),0)</f>
        <v>0</v>
      </c>
      <c r="AD575" s="26">
        <f>IF(I574&gt;0,MIN($I$13,I574+V575,AL575),0)</f>
        <v>0</v>
      </c>
      <c r="AE575" s="26">
        <f>$B$19</f>
        <v>795</v>
      </c>
      <c r="AF575" s="26">
        <f>AE575-W575</f>
        <v>795</v>
      </c>
      <c r="AG575" s="26">
        <f>AF575-X575</f>
        <v>795</v>
      </c>
      <c r="AH575" s="26">
        <f>AG575-Y575</f>
        <v>795</v>
      </c>
      <c r="AI575" s="26">
        <f>AH575-Z575</f>
        <v>795</v>
      </c>
      <c r="AJ575" s="26">
        <f>AI575-AA575</f>
        <v>795</v>
      </c>
      <c r="AK575" s="26">
        <f>AJ575-AB575</f>
        <v>795</v>
      </c>
      <c r="AL575" s="26">
        <f>AK575-AC575</f>
        <v>795</v>
      </c>
      <c r="AM575" s="26">
        <f>AL575-AD575</f>
        <v>795</v>
      </c>
      <c r="AN575" s="26">
        <f>B574+O575-W575</f>
        <v>0</v>
      </c>
      <c r="AO575" s="26">
        <f>C574+P575-X575</f>
        <v>0</v>
      </c>
      <c r="AP575" s="26">
        <f>D574+Q575-Y575</f>
        <v>0</v>
      </c>
      <c r="AQ575" s="26">
        <f>E574+R575-Z575</f>
        <v>0</v>
      </c>
      <c r="AR575" s="26">
        <f>F574+S575-AA575</f>
        <v>0</v>
      </c>
      <c r="AS575" s="26">
        <f>G574+T575-AB575</f>
        <v>0</v>
      </c>
      <c r="AT575" s="26">
        <f>H574+U575-AC575</f>
        <v>0</v>
      </c>
      <c r="AU575" s="26">
        <f>I574+V575-AD575</f>
        <v>0</v>
      </c>
      <c r="AV575" s="26">
        <f>AM575</f>
        <v>795</v>
      </c>
      <c r="AW575" s="26">
        <f>AV575-BE575</f>
        <v>795</v>
      </c>
      <c r="AX575" s="26">
        <f>AW575-BF575</f>
        <v>795</v>
      </c>
      <c r="AY575" s="26">
        <f>AX575-BG575</f>
        <v>795</v>
      </c>
      <c r="AZ575" s="26">
        <f>AY575-BH575</f>
        <v>795</v>
      </c>
      <c r="BA575" s="26">
        <f>AZ575-BI575</f>
        <v>795</v>
      </c>
      <c r="BB575" s="26">
        <f>BA575-BJ575</f>
        <v>795</v>
      </c>
      <c r="BC575" s="26">
        <f>BB575-BK575</f>
        <v>795</v>
      </c>
      <c r="BD575" s="26">
        <f>BC575-BL575</f>
        <v>795</v>
      </c>
      <c r="BE575" s="26">
        <f>IF(AV575&gt;0.005,MIN(AV575,INDEX($AN575:$AU575,1,B$32)),0)</f>
        <v>0</v>
      </c>
      <c r="BF575" s="26">
        <f>IF(AW575&gt;0.005,MIN(AW575,INDEX($AN575:$AU575,1,C$32)),0)</f>
        <v>0</v>
      </c>
      <c r="BG575" s="26">
        <f>IF(AX575&gt;0.005,MIN(AX575,INDEX($AN575:$AU575,1,D$32)),0)</f>
        <v>0</v>
      </c>
      <c r="BH575" s="26">
        <f>IF(AY575&gt;0.005,MIN(AY575,INDEX($AN575:$AU575,1,E$32)),0)</f>
        <v>0</v>
      </c>
      <c r="BI575" s="26">
        <f>IF(AZ575&gt;0.005,MIN(AZ575,INDEX($AN575:$AU575,1,F$32)),0)</f>
        <v>0</v>
      </c>
      <c r="BJ575" s="26">
        <f>IF(BA575&gt;0.005,MIN(BA575,INDEX($AN575:$AU575,1,G$32)),0)</f>
        <v>0</v>
      </c>
      <c r="BK575" s="26">
        <f>IF(BB575&gt;0.005,MIN(BB575,INDEX($AN575:$AU575,1,H$32)),0)</f>
        <v>0</v>
      </c>
      <c r="BL575" s="26">
        <f>IF(BC575&gt;0.005,MIN(BC575,INDEX($AN575:$AU575,1,I$32)),0)</f>
        <v>0</v>
      </c>
      <c r="BM575" s="27">
        <f>IF(M575-J575&gt;0.005,1,0)</f>
        <v>0</v>
      </c>
    </row>
    <row r="576">
      <c r="A576" s="14" t="n">
        <v>540</v>
      </c>
      <c r="B576" s="26">
        <f>IF(AN576-INDEX($BE576:$BL576,1,$J$22)&lt;0.5,0,AN576-INDEX($BE576:$BL576,1,$J$22))</f>
        <v>0</v>
      </c>
      <c r="C576" s="26">
        <f>IF(AO576-INDEX($BE576:$BL576,1,$J$23)&lt;0.5,0,AO576-INDEX($BE576:$BL576,1,$J$23))</f>
        <v>0</v>
      </c>
      <c r="D576" s="26">
        <f>IF(AP576-INDEX($BE576:$BL576,1,$J$24)&lt;0.5,0,AP576-INDEX($BE576:$BL576,1,$J$24))</f>
        <v>0</v>
      </c>
      <c r="E576" s="26">
        <f>IF(AQ576-INDEX($BE576:$BL576,1,$J$25)&lt;0.5,0,AQ576-INDEX($BE576:$BL576,1,$J$25))</f>
        <v>0</v>
      </c>
      <c r="F576" s="26">
        <f>IF(AR576-INDEX($BE576:$BL576,1,$J$26)&lt;0.5,0,AR576-INDEX($BE576:$BL576,1,$J$26))</f>
        <v>0</v>
      </c>
      <c r="G576" s="26">
        <f>IF(AS576-INDEX($BE576:$BL576,1,$J$27)&lt;0.5,0,AS576-INDEX($BE576:$BL576,1,$J$27))</f>
        <v>0</v>
      </c>
      <c r="H576" s="26">
        <f>IF(AT576-INDEX($BE576:$BL576,1,$J$28)&lt;0.5,0,AT576-INDEX($BE576:$BL576,1,$J$28))</f>
        <v>0</v>
      </c>
      <c r="I576" s="26">
        <f>IF(AU576-INDEX($BE576:$BL576,1,$J$29)&lt;0.5,0,AU576-INDEX($BE576:$BL576,1,$J$29))</f>
        <v>0</v>
      </c>
      <c r="J576" s="13">
        <f>SUM(B576:I576)</f>
        <v>0</v>
      </c>
      <c r="K576" s="26">
        <f>SUM(O576:V576)</f>
        <v>0</v>
      </c>
      <c r="L576" s="26">
        <f>SUM(W576:AD576)+SUM(BE576:BL576)</f>
        <v>0</v>
      </c>
      <c r="M576" s="26">
        <f>J575</f>
        <v>0</v>
      </c>
      <c r="N576" s="27">
        <f>IF(M576&gt;0,1,0)</f>
        <v>0</v>
      </c>
      <c r="O576" s="26">
        <f>B575*$B$12/1200</f>
        <v>0</v>
      </c>
      <c r="P576" s="26">
        <f>C575*$C$12/1200</f>
        <v>0</v>
      </c>
      <c r="Q576" s="26">
        <f>D575*$D$12/1200</f>
        <v>0</v>
      </c>
      <c r="R576" s="26">
        <f>E575*$E$12/1200</f>
        <v>0</v>
      </c>
      <c r="S576" s="26">
        <f>F575*$F$12/1200</f>
        <v>0</v>
      </c>
      <c r="T576" s="26">
        <f>G575*$G$12/1200</f>
        <v>0</v>
      </c>
      <c r="U576" s="26">
        <f>H575*$H$12/1200</f>
        <v>0</v>
      </c>
      <c r="V576" s="26">
        <f>I575*$I$12/1200</f>
        <v>0</v>
      </c>
      <c r="W576" s="26">
        <f>IF(B575&gt;0,MIN($B$13,B575+O576,AE576),0)</f>
        <v>0</v>
      </c>
      <c r="X576" s="26">
        <f>IF(C575&gt;0,MIN($C$13,C575+P576,AF576),0)</f>
        <v>0</v>
      </c>
      <c r="Y576" s="26">
        <f>IF(D575&gt;0,MIN($D$13,D575+Q576,AG576),0)</f>
        <v>0</v>
      </c>
      <c r="Z576" s="26">
        <f>IF(E575&gt;0,MIN($E$13,E575+R576,AH576),0)</f>
        <v>0</v>
      </c>
      <c r="AA576" s="26">
        <f>IF(F575&gt;0,MIN($F$13,F575+S576,AI576),0)</f>
        <v>0</v>
      </c>
      <c r="AB576" s="26">
        <f>IF(G575&gt;0,MIN($G$13,G575+T576,AJ576),0)</f>
        <v>0</v>
      </c>
      <c r="AC576" s="26">
        <f>IF(H575&gt;0,MIN($H$13,H575+U576,AK576),0)</f>
        <v>0</v>
      </c>
      <c r="AD576" s="26">
        <f>IF(I575&gt;0,MIN($I$13,I575+V576,AL576),0)</f>
        <v>0</v>
      </c>
      <c r="AE576" s="26">
        <f>$B$19</f>
        <v>795</v>
      </c>
      <c r="AF576" s="26">
        <f>AE576-W576</f>
        <v>795</v>
      </c>
      <c r="AG576" s="26">
        <f>AF576-X576</f>
        <v>795</v>
      </c>
      <c r="AH576" s="26">
        <f>AG576-Y576</f>
        <v>795</v>
      </c>
      <c r="AI576" s="26">
        <f>AH576-Z576</f>
        <v>795</v>
      </c>
      <c r="AJ576" s="26">
        <f>AI576-AA576</f>
        <v>795</v>
      </c>
      <c r="AK576" s="26">
        <f>AJ576-AB576</f>
        <v>795</v>
      </c>
      <c r="AL576" s="26">
        <f>AK576-AC576</f>
        <v>795</v>
      </c>
      <c r="AM576" s="26">
        <f>AL576-AD576</f>
        <v>795</v>
      </c>
      <c r="AN576" s="26">
        <f>B575+O576-W576</f>
        <v>0</v>
      </c>
      <c r="AO576" s="26">
        <f>C575+P576-X576</f>
        <v>0</v>
      </c>
      <c r="AP576" s="26">
        <f>D575+Q576-Y576</f>
        <v>0</v>
      </c>
      <c r="AQ576" s="26">
        <f>E575+R576-Z576</f>
        <v>0</v>
      </c>
      <c r="AR576" s="26">
        <f>F575+S576-AA576</f>
        <v>0</v>
      </c>
      <c r="AS576" s="26">
        <f>G575+T576-AB576</f>
        <v>0</v>
      </c>
      <c r="AT576" s="26">
        <f>H575+U576-AC576</f>
        <v>0</v>
      </c>
      <c r="AU576" s="26">
        <f>I575+V576-AD576</f>
        <v>0</v>
      </c>
      <c r="AV576" s="26">
        <f>AM576</f>
        <v>795</v>
      </c>
      <c r="AW576" s="26">
        <f>AV576-BE576</f>
        <v>795</v>
      </c>
      <c r="AX576" s="26">
        <f>AW576-BF576</f>
        <v>795</v>
      </c>
      <c r="AY576" s="26">
        <f>AX576-BG576</f>
        <v>795</v>
      </c>
      <c r="AZ576" s="26">
        <f>AY576-BH576</f>
        <v>795</v>
      </c>
      <c r="BA576" s="26">
        <f>AZ576-BI576</f>
        <v>795</v>
      </c>
      <c r="BB576" s="26">
        <f>BA576-BJ576</f>
        <v>795</v>
      </c>
      <c r="BC576" s="26">
        <f>BB576-BK576</f>
        <v>795</v>
      </c>
      <c r="BD576" s="26">
        <f>BC576-BL576</f>
        <v>795</v>
      </c>
      <c r="BE576" s="26">
        <f>IF(AV576&gt;0.005,MIN(AV576,INDEX($AN576:$AU576,1,B$32)),0)</f>
        <v>0</v>
      </c>
      <c r="BF576" s="26">
        <f>IF(AW576&gt;0.005,MIN(AW576,INDEX($AN576:$AU576,1,C$32)),0)</f>
        <v>0</v>
      </c>
      <c r="BG576" s="26">
        <f>IF(AX576&gt;0.005,MIN(AX576,INDEX($AN576:$AU576,1,D$32)),0)</f>
        <v>0</v>
      </c>
      <c r="BH576" s="26">
        <f>IF(AY576&gt;0.005,MIN(AY576,INDEX($AN576:$AU576,1,E$32)),0)</f>
        <v>0</v>
      </c>
      <c r="BI576" s="26">
        <f>IF(AZ576&gt;0.005,MIN(AZ576,INDEX($AN576:$AU576,1,F$32)),0)</f>
        <v>0</v>
      </c>
      <c r="BJ576" s="26">
        <f>IF(BA576&gt;0.005,MIN(BA576,INDEX($AN576:$AU576,1,G$32)),0)</f>
        <v>0</v>
      </c>
      <c r="BK576" s="26">
        <f>IF(BB576&gt;0.005,MIN(BB576,INDEX($AN576:$AU576,1,H$32)),0)</f>
        <v>0</v>
      </c>
      <c r="BL576" s="26">
        <f>IF(BC576&gt;0.005,MIN(BC576,INDEX($AN576:$AU576,1,I$32)),0)</f>
        <v>0</v>
      </c>
      <c r="BM576" s="27">
        <f>IF(M576-J576&gt;0.005,1,0)</f>
        <v>0</v>
      </c>
    </row>
    <row r="577">
      <c r="A577" s="14" t="n">
        <v>541</v>
      </c>
      <c r="B577" s="26">
        <f>IF(AN577-INDEX($BE577:$BL577,1,$J$22)&lt;0.5,0,AN577-INDEX($BE577:$BL577,1,$J$22))</f>
        <v>0</v>
      </c>
      <c r="C577" s="26">
        <f>IF(AO577-INDEX($BE577:$BL577,1,$J$23)&lt;0.5,0,AO577-INDEX($BE577:$BL577,1,$J$23))</f>
        <v>0</v>
      </c>
      <c r="D577" s="26">
        <f>IF(AP577-INDEX($BE577:$BL577,1,$J$24)&lt;0.5,0,AP577-INDEX($BE577:$BL577,1,$J$24))</f>
        <v>0</v>
      </c>
      <c r="E577" s="26">
        <f>IF(AQ577-INDEX($BE577:$BL577,1,$J$25)&lt;0.5,0,AQ577-INDEX($BE577:$BL577,1,$J$25))</f>
        <v>0</v>
      </c>
      <c r="F577" s="26">
        <f>IF(AR577-INDEX($BE577:$BL577,1,$J$26)&lt;0.5,0,AR577-INDEX($BE577:$BL577,1,$J$26))</f>
        <v>0</v>
      </c>
      <c r="G577" s="26">
        <f>IF(AS577-INDEX($BE577:$BL577,1,$J$27)&lt;0.5,0,AS577-INDEX($BE577:$BL577,1,$J$27))</f>
        <v>0</v>
      </c>
      <c r="H577" s="26">
        <f>IF(AT577-INDEX($BE577:$BL577,1,$J$28)&lt;0.5,0,AT577-INDEX($BE577:$BL577,1,$J$28))</f>
        <v>0</v>
      </c>
      <c r="I577" s="26">
        <f>IF(AU577-INDEX($BE577:$BL577,1,$J$29)&lt;0.5,0,AU577-INDEX($BE577:$BL577,1,$J$29))</f>
        <v>0</v>
      </c>
      <c r="J577" s="13">
        <f>SUM(B577:I577)</f>
        <v>0</v>
      </c>
      <c r="K577" s="26">
        <f>SUM(O577:V577)</f>
        <v>0</v>
      </c>
      <c r="L577" s="26">
        <f>SUM(W577:AD577)+SUM(BE577:BL577)</f>
        <v>0</v>
      </c>
      <c r="M577" s="26">
        <f>J576</f>
        <v>0</v>
      </c>
      <c r="N577" s="27">
        <f>IF(M577&gt;0,1,0)</f>
        <v>0</v>
      </c>
      <c r="O577" s="26">
        <f>B576*$B$12/1200</f>
        <v>0</v>
      </c>
      <c r="P577" s="26">
        <f>C576*$C$12/1200</f>
        <v>0</v>
      </c>
      <c r="Q577" s="26">
        <f>D576*$D$12/1200</f>
        <v>0</v>
      </c>
      <c r="R577" s="26">
        <f>E576*$E$12/1200</f>
        <v>0</v>
      </c>
      <c r="S577" s="26">
        <f>F576*$F$12/1200</f>
        <v>0</v>
      </c>
      <c r="T577" s="26">
        <f>G576*$G$12/1200</f>
        <v>0</v>
      </c>
      <c r="U577" s="26">
        <f>H576*$H$12/1200</f>
        <v>0</v>
      </c>
      <c r="V577" s="26">
        <f>I576*$I$12/1200</f>
        <v>0</v>
      </c>
      <c r="W577" s="26">
        <f>IF(B576&gt;0,MIN($B$13,B576+O577,AE577),0)</f>
        <v>0</v>
      </c>
      <c r="X577" s="26">
        <f>IF(C576&gt;0,MIN($C$13,C576+P577,AF577),0)</f>
        <v>0</v>
      </c>
      <c r="Y577" s="26">
        <f>IF(D576&gt;0,MIN($D$13,D576+Q577,AG577),0)</f>
        <v>0</v>
      </c>
      <c r="Z577" s="26">
        <f>IF(E576&gt;0,MIN($E$13,E576+R577,AH577),0)</f>
        <v>0</v>
      </c>
      <c r="AA577" s="26">
        <f>IF(F576&gt;0,MIN($F$13,F576+S577,AI577),0)</f>
        <v>0</v>
      </c>
      <c r="AB577" s="26">
        <f>IF(G576&gt;0,MIN($G$13,G576+T577,AJ577),0)</f>
        <v>0</v>
      </c>
      <c r="AC577" s="26">
        <f>IF(H576&gt;0,MIN($H$13,H576+U577,AK577),0)</f>
        <v>0</v>
      </c>
      <c r="AD577" s="26">
        <f>IF(I576&gt;0,MIN($I$13,I576+V577,AL577),0)</f>
        <v>0</v>
      </c>
      <c r="AE577" s="26">
        <f>$B$19</f>
        <v>795</v>
      </c>
      <c r="AF577" s="26">
        <f>AE577-W577</f>
        <v>795</v>
      </c>
      <c r="AG577" s="26">
        <f>AF577-X577</f>
        <v>795</v>
      </c>
      <c r="AH577" s="26">
        <f>AG577-Y577</f>
        <v>795</v>
      </c>
      <c r="AI577" s="26">
        <f>AH577-Z577</f>
        <v>795</v>
      </c>
      <c r="AJ577" s="26">
        <f>AI577-AA577</f>
        <v>795</v>
      </c>
      <c r="AK577" s="26">
        <f>AJ577-AB577</f>
        <v>795</v>
      </c>
      <c r="AL577" s="26">
        <f>AK577-AC577</f>
        <v>795</v>
      </c>
      <c r="AM577" s="26">
        <f>AL577-AD577</f>
        <v>795</v>
      </c>
      <c r="AN577" s="26">
        <f>B576+O577-W577</f>
        <v>0</v>
      </c>
      <c r="AO577" s="26">
        <f>C576+P577-X577</f>
        <v>0</v>
      </c>
      <c r="AP577" s="26">
        <f>D576+Q577-Y577</f>
        <v>0</v>
      </c>
      <c r="AQ577" s="26">
        <f>E576+R577-Z577</f>
        <v>0</v>
      </c>
      <c r="AR577" s="26">
        <f>F576+S577-AA577</f>
        <v>0</v>
      </c>
      <c r="AS577" s="26">
        <f>G576+T577-AB577</f>
        <v>0</v>
      </c>
      <c r="AT577" s="26">
        <f>H576+U577-AC577</f>
        <v>0</v>
      </c>
      <c r="AU577" s="26">
        <f>I576+V577-AD577</f>
        <v>0</v>
      </c>
      <c r="AV577" s="26">
        <f>AM577</f>
        <v>795</v>
      </c>
      <c r="AW577" s="26">
        <f>AV577-BE577</f>
        <v>795</v>
      </c>
      <c r="AX577" s="26">
        <f>AW577-BF577</f>
        <v>795</v>
      </c>
      <c r="AY577" s="26">
        <f>AX577-BG577</f>
        <v>795</v>
      </c>
      <c r="AZ577" s="26">
        <f>AY577-BH577</f>
        <v>795</v>
      </c>
      <c r="BA577" s="26">
        <f>AZ577-BI577</f>
        <v>795</v>
      </c>
      <c r="BB577" s="26">
        <f>BA577-BJ577</f>
        <v>795</v>
      </c>
      <c r="BC577" s="26">
        <f>BB577-BK577</f>
        <v>795</v>
      </c>
      <c r="BD577" s="26">
        <f>BC577-BL577</f>
        <v>795</v>
      </c>
      <c r="BE577" s="26">
        <f>IF(AV577&gt;0.005,MIN(AV577,INDEX($AN577:$AU577,1,B$32)),0)</f>
        <v>0</v>
      </c>
      <c r="BF577" s="26">
        <f>IF(AW577&gt;0.005,MIN(AW577,INDEX($AN577:$AU577,1,C$32)),0)</f>
        <v>0</v>
      </c>
      <c r="BG577" s="26">
        <f>IF(AX577&gt;0.005,MIN(AX577,INDEX($AN577:$AU577,1,D$32)),0)</f>
        <v>0</v>
      </c>
      <c r="BH577" s="26">
        <f>IF(AY577&gt;0.005,MIN(AY577,INDEX($AN577:$AU577,1,E$32)),0)</f>
        <v>0</v>
      </c>
      <c r="BI577" s="26">
        <f>IF(AZ577&gt;0.005,MIN(AZ577,INDEX($AN577:$AU577,1,F$32)),0)</f>
        <v>0</v>
      </c>
      <c r="BJ577" s="26">
        <f>IF(BA577&gt;0.005,MIN(BA577,INDEX($AN577:$AU577,1,G$32)),0)</f>
        <v>0</v>
      </c>
      <c r="BK577" s="26">
        <f>IF(BB577&gt;0.005,MIN(BB577,INDEX($AN577:$AU577,1,H$32)),0)</f>
        <v>0</v>
      </c>
      <c r="BL577" s="26">
        <f>IF(BC577&gt;0.005,MIN(BC577,INDEX($AN577:$AU577,1,I$32)),0)</f>
        <v>0</v>
      </c>
      <c r="BM577" s="27">
        <f>IF(M577-J577&gt;0.005,1,0)</f>
        <v>0</v>
      </c>
    </row>
    <row r="578">
      <c r="A578" s="14" t="n">
        <v>542</v>
      </c>
      <c r="B578" s="26">
        <f>IF(AN578-INDEX($BE578:$BL578,1,$J$22)&lt;0.5,0,AN578-INDEX($BE578:$BL578,1,$J$22))</f>
        <v>0</v>
      </c>
      <c r="C578" s="26">
        <f>IF(AO578-INDEX($BE578:$BL578,1,$J$23)&lt;0.5,0,AO578-INDEX($BE578:$BL578,1,$J$23))</f>
        <v>0</v>
      </c>
      <c r="D578" s="26">
        <f>IF(AP578-INDEX($BE578:$BL578,1,$J$24)&lt;0.5,0,AP578-INDEX($BE578:$BL578,1,$J$24))</f>
        <v>0</v>
      </c>
      <c r="E578" s="26">
        <f>IF(AQ578-INDEX($BE578:$BL578,1,$J$25)&lt;0.5,0,AQ578-INDEX($BE578:$BL578,1,$J$25))</f>
        <v>0</v>
      </c>
      <c r="F578" s="26">
        <f>IF(AR578-INDEX($BE578:$BL578,1,$J$26)&lt;0.5,0,AR578-INDEX($BE578:$BL578,1,$J$26))</f>
        <v>0</v>
      </c>
      <c r="G578" s="26">
        <f>IF(AS578-INDEX($BE578:$BL578,1,$J$27)&lt;0.5,0,AS578-INDEX($BE578:$BL578,1,$J$27))</f>
        <v>0</v>
      </c>
      <c r="H578" s="26">
        <f>IF(AT578-INDEX($BE578:$BL578,1,$J$28)&lt;0.5,0,AT578-INDEX($BE578:$BL578,1,$J$28))</f>
        <v>0</v>
      </c>
      <c r="I578" s="26">
        <f>IF(AU578-INDEX($BE578:$BL578,1,$J$29)&lt;0.5,0,AU578-INDEX($BE578:$BL578,1,$J$29))</f>
        <v>0</v>
      </c>
      <c r="J578" s="13">
        <f>SUM(B578:I578)</f>
        <v>0</v>
      </c>
      <c r="K578" s="26">
        <f>SUM(O578:V578)</f>
        <v>0</v>
      </c>
      <c r="L578" s="26">
        <f>SUM(W578:AD578)+SUM(BE578:BL578)</f>
        <v>0</v>
      </c>
      <c r="M578" s="26">
        <f>J577</f>
        <v>0</v>
      </c>
      <c r="N578" s="27">
        <f>IF(M578&gt;0,1,0)</f>
        <v>0</v>
      </c>
      <c r="O578" s="26">
        <f>B577*$B$12/1200</f>
        <v>0</v>
      </c>
      <c r="P578" s="26">
        <f>C577*$C$12/1200</f>
        <v>0</v>
      </c>
      <c r="Q578" s="26">
        <f>D577*$D$12/1200</f>
        <v>0</v>
      </c>
      <c r="R578" s="26">
        <f>E577*$E$12/1200</f>
        <v>0</v>
      </c>
      <c r="S578" s="26">
        <f>F577*$F$12/1200</f>
        <v>0</v>
      </c>
      <c r="T578" s="26">
        <f>G577*$G$12/1200</f>
        <v>0</v>
      </c>
      <c r="U578" s="26">
        <f>H577*$H$12/1200</f>
        <v>0</v>
      </c>
      <c r="V578" s="26">
        <f>I577*$I$12/1200</f>
        <v>0</v>
      </c>
      <c r="W578" s="26">
        <f>IF(B577&gt;0,MIN($B$13,B577+O578,AE578),0)</f>
        <v>0</v>
      </c>
      <c r="X578" s="26">
        <f>IF(C577&gt;0,MIN($C$13,C577+P578,AF578),0)</f>
        <v>0</v>
      </c>
      <c r="Y578" s="26">
        <f>IF(D577&gt;0,MIN($D$13,D577+Q578,AG578),0)</f>
        <v>0</v>
      </c>
      <c r="Z578" s="26">
        <f>IF(E577&gt;0,MIN($E$13,E577+R578,AH578),0)</f>
        <v>0</v>
      </c>
      <c r="AA578" s="26">
        <f>IF(F577&gt;0,MIN($F$13,F577+S578,AI578),0)</f>
        <v>0</v>
      </c>
      <c r="AB578" s="26">
        <f>IF(G577&gt;0,MIN($G$13,G577+T578,AJ578),0)</f>
        <v>0</v>
      </c>
      <c r="AC578" s="26">
        <f>IF(H577&gt;0,MIN($H$13,H577+U578,AK578),0)</f>
        <v>0</v>
      </c>
      <c r="AD578" s="26">
        <f>IF(I577&gt;0,MIN($I$13,I577+V578,AL578),0)</f>
        <v>0</v>
      </c>
      <c r="AE578" s="26">
        <f>$B$19</f>
        <v>795</v>
      </c>
      <c r="AF578" s="26">
        <f>AE578-W578</f>
        <v>795</v>
      </c>
      <c r="AG578" s="26">
        <f>AF578-X578</f>
        <v>795</v>
      </c>
      <c r="AH578" s="26">
        <f>AG578-Y578</f>
        <v>795</v>
      </c>
      <c r="AI578" s="26">
        <f>AH578-Z578</f>
        <v>795</v>
      </c>
      <c r="AJ578" s="26">
        <f>AI578-AA578</f>
        <v>795</v>
      </c>
      <c r="AK578" s="26">
        <f>AJ578-AB578</f>
        <v>795</v>
      </c>
      <c r="AL578" s="26">
        <f>AK578-AC578</f>
        <v>795</v>
      </c>
      <c r="AM578" s="26">
        <f>AL578-AD578</f>
        <v>795</v>
      </c>
      <c r="AN578" s="26">
        <f>B577+O578-W578</f>
        <v>0</v>
      </c>
      <c r="AO578" s="26">
        <f>C577+P578-X578</f>
        <v>0</v>
      </c>
      <c r="AP578" s="26">
        <f>D577+Q578-Y578</f>
        <v>0</v>
      </c>
      <c r="AQ578" s="26">
        <f>E577+R578-Z578</f>
        <v>0</v>
      </c>
      <c r="AR578" s="26">
        <f>F577+S578-AA578</f>
        <v>0</v>
      </c>
      <c r="AS578" s="26">
        <f>G577+T578-AB578</f>
        <v>0</v>
      </c>
      <c r="AT578" s="26">
        <f>H577+U578-AC578</f>
        <v>0</v>
      </c>
      <c r="AU578" s="26">
        <f>I577+V578-AD578</f>
        <v>0</v>
      </c>
      <c r="AV578" s="26">
        <f>AM578</f>
        <v>795</v>
      </c>
      <c r="AW578" s="26">
        <f>AV578-BE578</f>
        <v>795</v>
      </c>
      <c r="AX578" s="26">
        <f>AW578-BF578</f>
        <v>795</v>
      </c>
      <c r="AY578" s="26">
        <f>AX578-BG578</f>
        <v>795</v>
      </c>
      <c r="AZ578" s="26">
        <f>AY578-BH578</f>
        <v>795</v>
      </c>
      <c r="BA578" s="26">
        <f>AZ578-BI578</f>
        <v>795</v>
      </c>
      <c r="BB578" s="26">
        <f>BA578-BJ578</f>
        <v>795</v>
      </c>
      <c r="BC578" s="26">
        <f>BB578-BK578</f>
        <v>795</v>
      </c>
      <c r="BD578" s="26">
        <f>BC578-BL578</f>
        <v>795</v>
      </c>
      <c r="BE578" s="26">
        <f>IF(AV578&gt;0.005,MIN(AV578,INDEX($AN578:$AU578,1,B$32)),0)</f>
        <v>0</v>
      </c>
      <c r="BF578" s="26">
        <f>IF(AW578&gt;0.005,MIN(AW578,INDEX($AN578:$AU578,1,C$32)),0)</f>
        <v>0</v>
      </c>
      <c r="BG578" s="26">
        <f>IF(AX578&gt;0.005,MIN(AX578,INDEX($AN578:$AU578,1,D$32)),0)</f>
        <v>0</v>
      </c>
      <c r="BH578" s="26">
        <f>IF(AY578&gt;0.005,MIN(AY578,INDEX($AN578:$AU578,1,E$32)),0)</f>
        <v>0</v>
      </c>
      <c r="BI578" s="26">
        <f>IF(AZ578&gt;0.005,MIN(AZ578,INDEX($AN578:$AU578,1,F$32)),0)</f>
        <v>0</v>
      </c>
      <c r="BJ578" s="26">
        <f>IF(BA578&gt;0.005,MIN(BA578,INDEX($AN578:$AU578,1,G$32)),0)</f>
        <v>0</v>
      </c>
      <c r="BK578" s="26">
        <f>IF(BB578&gt;0.005,MIN(BB578,INDEX($AN578:$AU578,1,H$32)),0)</f>
        <v>0</v>
      </c>
      <c r="BL578" s="26">
        <f>IF(BC578&gt;0.005,MIN(BC578,INDEX($AN578:$AU578,1,I$32)),0)</f>
        <v>0</v>
      </c>
      <c r="BM578" s="27">
        <f>IF(M578-J578&gt;0.005,1,0)</f>
        <v>0</v>
      </c>
    </row>
    <row r="579">
      <c r="A579" s="14" t="n">
        <v>543</v>
      </c>
      <c r="B579" s="26">
        <f>IF(AN579-INDEX($BE579:$BL579,1,$J$22)&lt;0.5,0,AN579-INDEX($BE579:$BL579,1,$J$22))</f>
        <v>0</v>
      </c>
      <c r="C579" s="26">
        <f>IF(AO579-INDEX($BE579:$BL579,1,$J$23)&lt;0.5,0,AO579-INDEX($BE579:$BL579,1,$J$23))</f>
        <v>0</v>
      </c>
      <c r="D579" s="26">
        <f>IF(AP579-INDEX($BE579:$BL579,1,$J$24)&lt;0.5,0,AP579-INDEX($BE579:$BL579,1,$J$24))</f>
        <v>0</v>
      </c>
      <c r="E579" s="26">
        <f>IF(AQ579-INDEX($BE579:$BL579,1,$J$25)&lt;0.5,0,AQ579-INDEX($BE579:$BL579,1,$J$25))</f>
        <v>0</v>
      </c>
      <c r="F579" s="26">
        <f>IF(AR579-INDEX($BE579:$BL579,1,$J$26)&lt;0.5,0,AR579-INDEX($BE579:$BL579,1,$J$26))</f>
        <v>0</v>
      </c>
      <c r="G579" s="26">
        <f>IF(AS579-INDEX($BE579:$BL579,1,$J$27)&lt;0.5,0,AS579-INDEX($BE579:$BL579,1,$J$27))</f>
        <v>0</v>
      </c>
      <c r="H579" s="26">
        <f>IF(AT579-INDEX($BE579:$BL579,1,$J$28)&lt;0.5,0,AT579-INDEX($BE579:$BL579,1,$J$28))</f>
        <v>0</v>
      </c>
      <c r="I579" s="26">
        <f>IF(AU579-INDEX($BE579:$BL579,1,$J$29)&lt;0.5,0,AU579-INDEX($BE579:$BL579,1,$J$29))</f>
        <v>0</v>
      </c>
      <c r="J579" s="13">
        <f>SUM(B579:I579)</f>
        <v>0</v>
      </c>
      <c r="K579" s="26">
        <f>SUM(O579:V579)</f>
        <v>0</v>
      </c>
      <c r="L579" s="26">
        <f>SUM(W579:AD579)+SUM(BE579:BL579)</f>
        <v>0</v>
      </c>
      <c r="M579" s="26">
        <f>J578</f>
        <v>0</v>
      </c>
      <c r="N579" s="27">
        <f>IF(M579&gt;0,1,0)</f>
        <v>0</v>
      </c>
      <c r="O579" s="26">
        <f>B578*$B$12/1200</f>
        <v>0</v>
      </c>
      <c r="P579" s="26">
        <f>C578*$C$12/1200</f>
        <v>0</v>
      </c>
      <c r="Q579" s="26">
        <f>D578*$D$12/1200</f>
        <v>0</v>
      </c>
      <c r="R579" s="26">
        <f>E578*$E$12/1200</f>
        <v>0</v>
      </c>
      <c r="S579" s="26">
        <f>F578*$F$12/1200</f>
        <v>0</v>
      </c>
      <c r="T579" s="26">
        <f>G578*$G$12/1200</f>
        <v>0</v>
      </c>
      <c r="U579" s="26">
        <f>H578*$H$12/1200</f>
        <v>0</v>
      </c>
      <c r="V579" s="26">
        <f>I578*$I$12/1200</f>
        <v>0</v>
      </c>
      <c r="W579" s="26">
        <f>IF(B578&gt;0,MIN($B$13,B578+O579,AE579),0)</f>
        <v>0</v>
      </c>
      <c r="X579" s="26">
        <f>IF(C578&gt;0,MIN($C$13,C578+P579,AF579),0)</f>
        <v>0</v>
      </c>
      <c r="Y579" s="26">
        <f>IF(D578&gt;0,MIN($D$13,D578+Q579,AG579),0)</f>
        <v>0</v>
      </c>
      <c r="Z579" s="26">
        <f>IF(E578&gt;0,MIN($E$13,E578+R579,AH579),0)</f>
        <v>0</v>
      </c>
      <c r="AA579" s="26">
        <f>IF(F578&gt;0,MIN($F$13,F578+S579,AI579),0)</f>
        <v>0</v>
      </c>
      <c r="AB579" s="26">
        <f>IF(G578&gt;0,MIN($G$13,G578+T579,AJ579),0)</f>
        <v>0</v>
      </c>
      <c r="AC579" s="26">
        <f>IF(H578&gt;0,MIN($H$13,H578+U579,AK579),0)</f>
        <v>0</v>
      </c>
      <c r="AD579" s="26">
        <f>IF(I578&gt;0,MIN($I$13,I578+V579,AL579),0)</f>
        <v>0</v>
      </c>
      <c r="AE579" s="26">
        <f>$B$19</f>
        <v>795</v>
      </c>
      <c r="AF579" s="26">
        <f>AE579-W579</f>
        <v>795</v>
      </c>
      <c r="AG579" s="26">
        <f>AF579-X579</f>
        <v>795</v>
      </c>
      <c r="AH579" s="26">
        <f>AG579-Y579</f>
        <v>795</v>
      </c>
      <c r="AI579" s="26">
        <f>AH579-Z579</f>
        <v>795</v>
      </c>
      <c r="AJ579" s="26">
        <f>AI579-AA579</f>
        <v>795</v>
      </c>
      <c r="AK579" s="26">
        <f>AJ579-AB579</f>
        <v>795</v>
      </c>
      <c r="AL579" s="26">
        <f>AK579-AC579</f>
        <v>795</v>
      </c>
      <c r="AM579" s="26">
        <f>AL579-AD579</f>
        <v>795</v>
      </c>
      <c r="AN579" s="26">
        <f>B578+O579-W579</f>
        <v>0</v>
      </c>
      <c r="AO579" s="26">
        <f>C578+P579-X579</f>
        <v>0</v>
      </c>
      <c r="AP579" s="26">
        <f>D578+Q579-Y579</f>
        <v>0</v>
      </c>
      <c r="AQ579" s="26">
        <f>E578+R579-Z579</f>
        <v>0</v>
      </c>
      <c r="AR579" s="26">
        <f>F578+S579-AA579</f>
        <v>0</v>
      </c>
      <c r="AS579" s="26">
        <f>G578+T579-AB579</f>
        <v>0</v>
      </c>
      <c r="AT579" s="26">
        <f>H578+U579-AC579</f>
        <v>0</v>
      </c>
      <c r="AU579" s="26">
        <f>I578+V579-AD579</f>
        <v>0</v>
      </c>
      <c r="AV579" s="26">
        <f>AM579</f>
        <v>795</v>
      </c>
      <c r="AW579" s="26">
        <f>AV579-BE579</f>
        <v>795</v>
      </c>
      <c r="AX579" s="26">
        <f>AW579-BF579</f>
        <v>795</v>
      </c>
      <c r="AY579" s="26">
        <f>AX579-BG579</f>
        <v>795</v>
      </c>
      <c r="AZ579" s="26">
        <f>AY579-BH579</f>
        <v>795</v>
      </c>
      <c r="BA579" s="26">
        <f>AZ579-BI579</f>
        <v>795</v>
      </c>
      <c r="BB579" s="26">
        <f>BA579-BJ579</f>
        <v>795</v>
      </c>
      <c r="BC579" s="26">
        <f>BB579-BK579</f>
        <v>795</v>
      </c>
      <c r="BD579" s="26">
        <f>BC579-BL579</f>
        <v>795</v>
      </c>
      <c r="BE579" s="26">
        <f>IF(AV579&gt;0.005,MIN(AV579,INDEX($AN579:$AU579,1,B$32)),0)</f>
        <v>0</v>
      </c>
      <c r="BF579" s="26">
        <f>IF(AW579&gt;0.005,MIN(AW579,INDEX($AN579:$AU579,1,C$32)),0)</f>
        <v>0</v>
      </c>
      <c r="BG579" s="26">
        <f>IF(AX579&gt;0.005,MIN(AX579,INDEX($AN579:$AU579,1,D$32)),0)</f>
        <v>0</v>
      </c>
      <c r="BH579" s="26">
        <f>IF(AY579&gt;0.005,MIN(AY579,INDEX($AN579:$AU579,1,E$32)),0)</f>
        <v>0</v>
      </c>
      <c r="BI579" s="26">
        <f>IF(AZ579&gt;0.005,MIN(AZ579,INDEX($AN579:$AU579,1,F$32)),0)</f>
        <v>0</v>
      </c>
      <c r="BJ579" s="26">
        <f>IF(BA579&gt;0.005,MIN(BA579,INDEX($AN579:$AU579,1,G$32)),0)</f>
        <v>0</v>
      </c>
      <c r="BK579" s="26">
        <f>IF(BB579&gt;0.005,MIN(BB579,INDEX($AN579:$AU579,1,H$32)),0)</f>
        <v>0</v>
      </c>
      <c r="BL579" s="26">
        <f>IF(BC579&gt;0.005,MIN(BC579,INDEX($AN579:$AU579,1,I$32)),0)</f>
        <v>0</v>
      </c>
      <c r="BM579" s="27">
        <f>IF(M579-J579&gt;0.005,1,0)</f>
        <v>0</v>
      </c>
    </row>
    <row r="580">
      <c r="A580" s="14" t="n">
        <v>544</v>
      </c>
      <c r="B580" s="26">
        <f>IF(AN580-INDEX($BE580:$BL580,1,$J$22)&lt;0.5,0,AN580-INDEX($BE580:$BL580,1,$J$22))</f>
        <v>0</v>
      </c>
      <c r="C580" s="26">
        <f>IF(AO580-INDEX($BE580:$BL580,1,$J$23)&lt;0.5,0,AO580-INDEX($BE580:$BL580,1,$J$23))</f>
        <v>0</v>
      </c>
      <c r="D580" s="26">
        <f>IF(AP580-INDEX($BE580:$BL580,1,$J$24)&lt;0.5,0,AP580-INDEX($BE580:$BL580,1,$J$24))</f>
        <v>0</v>
      </c>
      <c r="E580" s="26">
        <f>IF(AQ580-INDEX($BE580:$BL580,1,$J$25)&lt;0.5,0,AQ580-INDEX($BE580:$BL580,1,$J$25))</f>
        <v>0</v>
      </c>
      <c r="F580" s="26">
        <f>IF(AR580-INDEX($BE580:$BL580,1,$J$26)&lt;0.5,0,AR580-INDEX($BE580:$BL580,1,$J$26))</f>
        <v>0</v>
      </c>
      <c r="G580" s="26">
        <f>IF(AS580-INDEX($BE580:$BL580,1,$J$27)&lt;0.5,0,AS580-INDEX($BE580:$BL580,1,$J$27))</f>
        <v>0</v>
      </c>
      <c r="H580" s="26">
        <f>IF(AT580-INDEX($BE580:$BL580,1,$J$28)&lt;0.5,0,AT580-INDEX($BE580:$BL580,1,$J$28))</f>
        <v>0</v>
      </c>
      <c r="I580" s="26">
        <f>IF(AU580-INDEX($BE580:$BL580,1,$J$29)&lt;0.5,0,AU580-INDEX($BE580:$BL580,1,$J$29))</f>
        <v>0</v>
      </c>
      <c r="J580" s="13">
        <f>SUM(B580:I580)</f>
        <v>0</v>
      </c>
      <c r="K580" s="26">
        <f>SUM(O580:V580)</f>
        <v>0</v>
      </c>
      <c r="L580" s="26">
        <f>SUM(W580:AD580)+SUM(BE580:BL580)</f>
        <v>0</v>
      </c>
      <c r="M580" s="26">
        <f>J579</f>
        <v>0</v>
      </c>
      <c r="N580" s="27">
        <f>IF(M580&gt;0,1,0)</f>
        <v>0</v>
      </c>
      <c r="O580" s="26">
        <f>B579*$B$12/1200</f>
        <v>0</v>
      </c>
      <c r="P580" s="26">
        <f>C579*$C$12/1200</f>
        <v>0</v>
      </c>
      <c r="Q580" s="26">
        <f>D579*$D$12/1200</f>
        <v>0</v>
      </c>
      <c r="R580" s="26">
        <f>E579*$E$12/1200</f>
        <v>0</v>
      </c>
      <c r="S580" s="26">
        <f>F579*$F$12/1200</f>
        <v>0</v>
      </c>
      <c r="T580" s="26">
        <f>G579*$G$12/1200</f>
        <v>0</v>
      </c>
      <c r="U580" s="26">
        <f>H579*$H$12/1200</f>
        <v>0</v>
      </c>
      <c r="V580" s="26">
        <f>I579*$I$12/1200</f>
        <v>0</v>
      </c>
      <c r="W580" s="26">
        <f>IF(B579&gt;0,MIN($B$13,B579+O580,AE580),0)</f>
        <v>0</v>
      </c>
      <c r="X580" s="26">
        <f>IF(C579&gt;0,MIN($C$13,C579+P580,AF580),0)</f>
        <v>0</v>
      </c>
      <c r="Y580" s="26">
        <f>IF(D579&gt;0,MIN($D$13,D579+Q580,AG580),0)</f>
        <v>0</v>
      </c>
      <c r="Z580" s="26">
        <f>IF(E579&gt;0,MIN($E$13,E579+R580,AH580),0)</f>
        <v>0</v>
      </c>
      <c r="AA580" s="26">
        <f>IF(F579&gt;0,MIN($F$13,F579+S580,AI580),0)</f>
        <v>0</v>
      </c>
      <c r="AB580" s="26">
        <f>IF(G579&gt;0,MIN($G$13,G579+T580,AJ580),0)</f>
        <v>0</v>
      </c>
      <c r="AC580" s="26">
        <f>IF(H579&gt;0,MIN($H$13,H579+U580,AK580),0)</f>
        <v>0</v>
      </c>
      <c r="AD580" s="26">
        <f>IF(I579&gt;0,MIN($I$13,I579+V580,AL580),0)</f>
        <v>0</v>
      </c>
      <c r="AE580" s="26">
        <f>$B$19</f>
        <v>795</v>
      </c>
      <c r="AF580" s="26">
        <f>AE580-W580</f>
        <v>795</v>
      </c>
      <c r="AG580" s="26">
        <f>AF580-X580</f>
        <v>795</v>
      </c>
      <c r="AH580" s="26">
        <f>AG580-Y580</f>
        <v>795</v>
      </c>
      <c r="AI580" s="26">
        <f>AH580-Z580</f>
        <v>795</v>
      </c>
      <c r="AJ580" s="26">
        <f>AI580-AA580</f>
        <v>795</v>
      </c>
      <c r="AK580" s="26">
        <f>AJ580-AB580</f>
        <v>795</v>
      </c>
      <c r="AL580" s="26">
        <f>AK580-AC580</f>
        <v>795</v>
      </c>
      <c r="AM580" s="26">
        <f>AL580-AD580</f>
        <v>795</v>
      </c>
      <c r="AN580" s="26">
        <f>B579+O580-W580</f>
        <v>0</v>
      </c>
      <c r="AO580" s="26">
        <f>C579+P580-X580</f>
        <v>0</v>
      </c>
      <c r="AP580" s="26">
        <f>D579+Q580-Y580</f>
        <v>0</v>
      </c>
      <c r="AQ580" s="26">
        <f>E579+R580-Z580</f>
        <v>0</v>
      </c>
      <c r="AR580" s="26">
        <f>F579+S580-AA580</f>
        <v>0</v>
      </c>
      <c r="AS580" s="26">
        <f>G579+T580-AB580</f>
        <v>0</v>
      </c>
      <c r="AT580" s="26">
        <f>H579+U580-AC580</f>
        <v>0</v>
      </c>
      <c r="AU580" s="26">
        <f>I579+V580-AD580</f>
        <v>0</v>
      </c>
      <c r="AV580" s="26">
        <f>AM580</f>
        <v>795</v>
      </c>
      <c r="AW580" s="26">
        <f>AV580-BE580</f>
        <v>795</v>
      </c>
      <c r="AX580" s="26">
        <f>AW580-BF580</f>
        <v>795</v>
      </c>
      <c r="AY580" s="26">
        <f>AX580-BG580</f>
        <v>795</v>
      </c>
      <c r="AZ580" s="26">
        <f>AY580-BH580</f>
        <v>795</v>
      </c>
      <c r="BA580" s="26">
        <f>AZ580-BI580</f>
        <v>795</v>
      </c>
      <c r="BB580" s="26">
        <f>BA580-BJ580</f>
        <v>795</v>
      </c>
      <c r="BC580" s="26">
        <f>BB580-BK580</f>
        <v>795</v>
      </c>
      <c r="BD580" s="26">
        <f>BC580-BL580</f>
        <v>795</v>
      </c>
      <c r="BE580" s="26">
        <f>IF(AV580&gt;0.005,MIN(AV580,INDEX($AN580:$AU580,1,B$32)),0)</f>
        <v>0</v>
      </c>
      <c r="BF580" s="26">
        <f>IF(AW580&gt;0.005,MIN(AW580,INDEX($AN580:$AU580,1,C$32)),0)</f>
        <v>0</v>
      </c>
      <c r="BG580" s="26">
        <f>IF(AX580&gt;0.005,MIN(AX580,INDEX($AN580:$AU580,1,D$32)),0)</f>
        <v>0</v>
      </c>
      <c r="BH580" s="26">
        <f>IF(AY580&gt;0.005,MIN(AY580,INDEX($AN580:$AU580,1,E$32)),0)</f>
        <v>0</v>
      </c>
      <c r="BI580" s="26">
        <f>IF(AZ580&gt;0.005,MIN(AZ580,INDEX($AN580:$AU580,1,F$32)),0)</f>
        <v>0</v>
      </c>
      <c r="BJ580" s="26">
        <f>IF(BA580&gt;0.005,MIN(BA580,INDEX($AN580:$AU580,1,G$32)),0)</f>
        <v>0</v>
      </c>
      <c r="BK580" s="26">
        <f>IF(BB580&gt;0.005,MIN(BB580,INDEX($AN580:$AU580,1,H$32)),0)</f>
        <v>0</v>
      </c>
      <c r="BL580" s="26">
        <f>IF(BC580&gt;0.005,MIN(BC580,INDEX($AN580:$AU580,1,I$32)),0)</f>
        <v>0</v>
      </c>
      <c r="BM580" s="27">
        <f>IF(M580-J580&gt;0.005,1,0)</f>
        <v>0</v>
      </c>
    </row>
    <row r="581">
      <c r="A581" s="14" t="n">
        <v>545</v>
      </c>
      <c r="B581" s="26">
        <f>IF(AN581-INDEX($BE581:$BL581,1,$J$22)&lt;0.5,0,AN581-INDEX($BE581:$BL581,1,$J$22))</f>
        <v>0</v>
      </c>
      <c r="C581" s="26">
        <f>IF(AO581-INDEX($BE581:$BL581,1,$J$23)&lt;0.5,0,AO581-INDEX($BE581:$BL581,1,$J$23))</f>
        <v>0</v>
      </c>
      <c r="D581" s="26">
        <f>IF(AP581-INDEX($BE581:$BL581,1,$J$24)&lt;0.5,0,AP581-INDEX($BE581:$BL581,1,$J$24))</f>
        <v>0</v>
      </c>
      <c r="E581" s="26">
        <f>IF(AQ581-INDEX($BE581:$BL581,1,$J$25)&lt;0.5,0,AQ581-INDEX($BE581:$BL581,1,$J$25))</f>
        <v>0</v>
      </c>
      <c r="F581" s="26">
        <f>IF(AR581-INDEX($BE581:$BL581,1,$J$26)&lt;0.5,0,AR581-INDEX($BE581:$BL581,1,$J$26))</f>
        <v>0</v>
      </c>
      <c r="G581" s="26">
        <f>IF(AS581-INDEX($BE581:$BL581,1,$J$27)&lt;0.5,0,AS581-INDEX($BE581:$BL581,1,$J$27))</f>
        <v>0</v>
      </c>
      <c r="H581" s="26">
        <f>IF(AT581-INDEX($BE581:$BL581,1,$J$28)&lt;0.5,0,AT581-INDEX($BE581:$BL581,1,$J$28))</f>
        <v>0</v>
      </c>
      <c r="I581" s="26">
        <f>IF(AU581-INDEX($BE581:$BL581,1,$J$29)&lt;0.5,0,AU581-INDEX($BE581:$BL581,1,$J$29))</f>
        <v>0</v>
      </c>
      <c r="J581" s="13">
        <f>SUM(B581:I581)</f>
        <v>0</v>
      </c>
      <c r="K581" s="26">
        <f>SUM(O581:V581)</f>
        <v>0</v>
      </c>
      <c r="L581" s="26">
        <f>SUM(W581:AD581)+SUM(BE581:BL581)</f>
        <v>0</v>
      </c>
      <c r="M581" s="26">
        <f>J580</f>
        <v>0</v>
      </c>
      <c r="N581" s="27">
        <f>IF(M581&gt;0,1,0)</f>
        <v>0</v>
      </c>
      <c r="O581" s="26">
        <f>B580*$B$12/1200</f>
        <v>0</v>
      </c>
      <c r="P581" s="26">
        <f>C580*$C$12/1200</f>
        <v>0</v>
      </c>
      <c r="Q581" s="26">
        <f>D580*$D$12/1200</f>
        <v>0</v>
      </c>
      <c r="R581" s="26">
        <f>E580*$E$12/1200</f>
        <v>0</v>
      </c>
      <c r="S581" s="26">
        <f>F580*$F$12/1200</f>
        <v>0</v>
      </c>
      <c r="T581" s="26">
        <f>G580*$G$12/1200</f>
        <v>0</v>
      </c>
      <c r="U581" s="26">
        <f>H580*$H$12/1200</f>
        <v>0</v>
      </c>
      <c r="V581" s="26">
        <f>I580*$I$12/1200</f>
        <v>0</v>
      </c>
      <c r="W581" s="26">
        <f>IF(B580&gt;0,MIN($B$13,B580+O581,AE581),0)</f>
        <v>0</v>
      </c>
      <c r="X581" s="26">
        <f>IF(C580&gt;0,MIN($C$13,C580+P581,AF581),0)</f>
        <v>0</v>
      </c>
      <c r="Y581" s="26">
        <f>IF(D580&gt;0,MIN($D$13,D580+Q581,AG581),0)</f>
        <v>0</v>
      </c>
      <c r="Z581" s="26">
        <f>IF(E580&gt;0,MIN($E$13,E580+R581,AH581),0)</f>
        <v>0</v>
      </c>
      <c r="AA581" s="26">
        <f>IF(F580&gt;0,MIN($F$13,F580+S581,AI581),0)</f>
        <v>0</v>
      </c>
      <c r="AB581" s="26">
        <f>IF(G580&gt;0,MIN($G$13,G580+T581,AJ581),0)</f>
        <v>0</v>
      </c>
      <c r="AC581" s="26">
        <f>IF(H580&gt;0,MIN($H$13,H580+U581,AK581),0)</f>
        <v>0</v>
      </c>
      <c r="AD581" s="26">
        <f>IF(I580&gt;0,MIN($I$13,I580+V581,AL581),0)</f>
        <v>0</v>
      </c>
      <c r="AE581" s="26">
        <f>$B$19</f>
        <v>795</v>
      </c>
      <c r="AF581" s="26">
        <f>AE581-W581</f>
        <v>795</v>
      </c>
      <c r="AG581" s="26">
        <f>AF581-X581</f>
        <v>795</v>
      </c>
      <c r="AH581" s="26">
        <f>AG581-Y581</f>
        <v>795</v>
      </c>
      <c r="AI581" s="26">
        <f>AH581-Z581</f>
        <v>795</v>
      </c>
      <c r="AJ581" s="26">
        <f>AI581-AA581</f>
        <v>795</v>
      </c>
      <c r="AK581" s="26">
        <f>AJ581-AB581</f>
        <v>795</v>
      </c>
      <c r="AL581" s="26">
        <f>AK581-AC581</f>
        <v>795</v>
      </c>
      <c r="AM581" s="26">
        <f>AL581-AD581</f>
        <v>795</v>
      </c>
      <c r="AN581" s="26">
        <f>B580+O581-W581</f>
        <v>0</v>
      </c>
      <c r="AO581" s="26">
        <f>C580+P581-X581</f>
        <v>0</v>
      </c>
      <c r="AP581" s="26">
        <f>D580+Q581-Y581</f>
        <v>0</v>
      </c>
      <c r="AQ581" s="26">
        <f>E580+R581-Z581</f>
        <v>0</v>
      </c>
      <c r="AR581" s="26">
        <f>F580+S581-AA581</f>
        <v>0</v>
      </c>
      <c r="AS581" s="26">
        <f>G580+T581-AB581</f>
        <v>0</v>
      </c>
      <c r="AT581" s="26">
        <f>H580+U581-AC581</f>
        <v>0</v>
      </c>
      <c r="AU581" s="26">
        <f>I580+V581-AD581</f>
        <v>0</v>
      </c>
      <c r="AV581" s="26">
        <f>AM581</f>
        <v>795</v>
      </c>
      <c r="AW581" s="26">
        <f>AV581-BE581</f>
        <v>795</v>
      </c>
      <c r="AX581" s="26">
        <f>AW581-BF581</f>
        <v>795</v>
      </c>
      <c r="AY581" s="26">
        <f>AX581-BG581</f>
        <v>795</v>
      </c>
      <c r="AZ581" s="26">
        <f>AY581-BH581</f>
        <v>795</v>
      </c>
      <c r="BA581" s="26">
        <f>AZ581-BI581</f>
        <v>795</v>
      </c>
      <c r="BB581" s="26">
        <f>BA581-BJ581</f>
        <v>795</v>
      </c>
      <c r="BC581" s="26">
        <f>BB581-BK581</f>
        <v>795</v>
      </c>
      <c r="BD581" s="26">
        <f>BC581-BL581</f>
        <v>795</v>
      </c>
      <c r="BE581" s="26">
        <f>IF(AV581&gt;0.005,MIN(AV581,INDEX($AN581:$AU581,1,B$32)),0)</f>
        <v>0</v>
      </c>
      <c r="BF581" s="26">
        <f>IF(AW581&gt;0.005,MIN(AW581,INDEX($AN581:$AU581,1,C$32)),0)</f>
        <v>0</v>
      </c>
      <c r="BG581" s="26">
        <f>IF(AX581&gt;0.005,MIN(AX581,INDEX($AN581:$AU581,1,D$32)),0)</f>
        <v>0</v>
      </c>
      <c r="BH581" s="26">
        <f>IF(AY581&gt;0.005,MIN(AY581,INDEX($AN581:$AU581,1,E$32)),0)</f>
        <v>0</v>
      </c>
      <c r="BI581" s="26">
        <f>IF(AZ581&gt;0.005,MIN(AZ581,INDEX($AN581:$AU581,1,F$32)),0)</f>
        <v>0</v>
      </c>
      <c r="BJ581" s="26">
        <f>IF(BA581&gt;0.005,MIN(BA581,INDEX($AN581:$AU581,1,G$32)),0)</f>
        <v>0</v>
      </c>
      <c r="BK581" s="26">
        <f>IF(BB581&gt;0.005,MIN(BB581,INDEX($AN581:$AU581,1,H$32)),0)</f>
        <v>0</v>
      </c>
      <c r="BL581" s="26">
        <f>IF(BC581&gt;0.005,MIN(BC581,INDEX($AN581:$AU581,1,I$32)),0)</f>
        <v>0</v>
      </c>
      <c r="BM581" s="27">
        <f>IF(M581-J581&gt;0.005,1,0)</f>
        <v>0</v>
      </c>
    </row>
    <row r="582">
      <c r="A582" s="14" t="n">
        <v>546</v>
      </c>
      <c r="B582" s="26">
        <f>IF(AN582-INDEX($BE582:$BL582,1,$J$22)&lt;0.5,0,AN582-INDEX($BE582:$BL582,1,$J$22))</f>
        <v>0</v>
      </c>
      <c r="C582" s="26">
        <f>IF(AO582-INDEX($BE582:$BL582,1,$J$23)&lt;0.5,0,AO582-INDEX($BE582:$BL582,1,$J$23))</f>
        <v>0</v>
      </c>
      <c r="D582" s="26">
        <f>IF(AP582-INDEX($BE582:$BL582,1,$J$24)&lt;0.5,0,AP582-INDEX($BE582:$BL582,1,$J$24))</f>
        <v>0</v>
      </c>
      <c r="E582" s="26">
        <f>IF(AQ582-INDEX($BE582:$BL582,1,$J$25)&lt;0.5,0,AQ582-INDEX($BE582:$BL582,1,$J$25))</f>
        <v>0</v>
      </c>
      <c r="F582" s="26">
        <f>IF(AR582-INDEX($BE582:$BL582,1,$J$26)&lt;0.5,0,AR582-INDEX($BE582:$BL582,1,$J$26))</f>
        <v>0</v>
      </c>
      <c r="G582" s="26">
        <f>IF(AS582-INDEX($BE582:$BL582,1,$J$27)&lt;0.5,0,AS582-INDEX($BE582:$BL582,1,$J$27))</f>
        <v>0</v>
      </c>
      <c r="H582" s="26">
        <f>IF(AT582-INDEX($BE582:$BL582,1,$J$28)&lt;0.5,0,AT582-INDEX($BE582:$BL582,1,$J$28))</f>
        <v>0</v>
      </c>
      <c r="I582" s="26">
        <f>IF(AU582-INDEX($BE582:$BL582,1,$J$29)&lt;0.5,0,AU582-INDEX($BE582:$BL582,1,$J$29))</f>
        <v>0</v>
      </c>
      <c r="J582" s="13">
        <f>SUM(B582:I582)</f>
        <v>0</v>
      </c>
      <c r="K582" s="26">
        <f>SUM(O582:V582)</f>
        <v>0</v>
      </c>
      <c r="L582" s="26">
        <f>SUM(W582:AD582)+SUM(BE582:BL582)</f>
        <v>0</v>
      </c>
      <c r="M582" s="26">
        <f>J581</f>
        <v>0</v>
      </c>
      <c r="N582" s="27">
        <f>IF(M582&gt;0,1,0)</f>
        <v>0</v>
      </c>
      <c r="O582" s="26">
        <f>B581*$B$12/1200</f>
        <v>0</v>
      </c>
      <c r="P582" s="26">
        <f>C581*$C$12/1200</f>
        <v>0</v>
      </c>
      <c r="Q582" s="26">
        <f>D581*$D$12/1200</f>
        <v>0</v>
      </c>
      <c r="R582" s="26">
        <f>E581*$E$12/1200</f>
        <v>0</v>
      </c>
      <c r="S582" s="26">
        <f>F581*$F$12/1200</f>
        <v>0</v>
      </c>
      <c r="T582" s="26">
        <f>G581*$G$12/1200</f>
        <v>0</v>
      </c>
      <c r="U582" s="26">
        <f>H581*$H$12/1200</f>
        <v>0</v>
      </c>
      <c r="V582" s="26">
        <f>I581*$I$12/1200</f>
        <v>0</v>
      </c>
      <c r="W582" s="26">
        <f>IF(B581&gt;0,MIN($B$13,B581+O582,AE582),0)</f>
        <v>0</v>
      </c>
      <c r="X582" s="26">
        <f>IF(C581&gt;0,MIN($C$13,C581+P582,AF582),0)</f>
        <v>0</v>
      </c>
      <c r="Y582" s="26">
        <f>IF(D581&gt;0,MIN($D$13,D581+Q582,AG582),0)</f>
        <v>0</v>
      </c>
      <c r="Z582" s="26">
        <f>IF(E581&gt;0,MIN($E$13,E581+R582,AH582),0)</f>
        <v>0</v>
      </c>
      <c r="AA582" s="26">
        <f>IF(F581&gt;0,MIN($F$13,F581+S582,AI582),0)</f>
        <v>0</v>
      </c>
      <c r="AB582" s="26">
        <f>IF(G581&gt;0,MIN($G$13,G581+T582,AJ582),0)</f>
        <v>0</v>
      </c>
      <c r="AC582" s="26">
        <f>IF(H581&gt;0,MIN($H$13,H581+U582,AK582),0)</f>
        <v>0</v>
      </c>
      <c r="AD582" s="26">
        <f>IF(I581&gt;0,MIN($I$13,I581+V582,AL582),0)</f>
        <v>0</v>
      </c>
      <c r="AE582" s="26">
        <f>$B$19</f>
        <v>795</v>
      </c>
      <c r="AF582" s="26">
        <f>AE582-W582</f>
        <v>795</v>
      </c>
      <c r="AG582" s="26">
        <f>AF582-X582</f>
        <v>795</v>
      </c>
      <c r="AH582" s="26">
        <f>AG582-Y582</f>
        <v>795</v>
      </c>
      <c r="AI582" s="26">
        <f>AH582-Z582</f>
        <v>795</v>
      </c>
      <c r="AJ582" s="26">
        <f>AI582-AA582</f>
        <v>795</v>
      </c>
      <c r="AK582" s="26">
        <f>AJ582-AB582</f>
        <v>795</v>
      </c>
      <c r="AL582" s="26">
        <f>AK582-AC582</f>
        <v>795</v>
      </c>
      <c r="AM582" s="26">
        <f>AL582-AD582</f>
        <v>795</v>
      </c>
      <c r="AN582" s="26">
        <f>B581+O582-W582</f>
        <v>0</v>
      </c>
      <c r="AO582" s="26">
        <f>C581+P582-X582</f>
        <v>0</v>
      </c>
      <c r="AP582" s="26">
        <f>D581+Q582-Y582</f>
        <v>0</v>
      </c>
      <c r="AQ582" s="26">
        <f>E581+R582-Z582</f>
        <v>0</v>
      </c>
      <c r="AR582" s="26">
        <f>F581+S582-AA582</f>
        <v>0</v>
      </c>
      <c r="AS582" s="26">
        <f>G581+T582-AB582</f>
        <v>0</v>
      </c>
      <c r="AT582" s="26">
        <f>H581+U582-AC582</f>
        <v>0</v>
      </c>
      <c r="AU582" s="26">
        <f>I581+V582-AD582</f>
        <v>0</v>
      </c>
      <c r="AV582" s="26">
        <f>AM582</f>
        <v>795</v>
      </c>
      <c r="AW582" s="26">
        <f>AV582-BE582</f>
        <v>795</v>
      </c>
      <c r="AX582" s="26">
        <f>AW582-BF582</f>
        <v>795</v>
      </c>
      <c r="AY582" s="26">
        <f>AX582-BG582</f>
        <v>795</v>
      </c>
      <c r="AZ582" s="26">
        <f>AY582-BH582</f>
        <v>795</v>
      </c>
      <c r="BA582" s="26">
        <f>AZ582-BI582</f>
        <v>795</v>
      </c>
      <c r="BB582" s="26">
        <f>BA582-BJ582</f>
        <v>795</v>
      </c>
      <c r="BC582" s="26">
        <f>BB582-BK582</f>
        <v>795</v>
      </c>
      <c r="BD582" s="26">
        <f>BC582-BL582</f>
        <v>795</v>
      </c>
      <c r="BE582" s="26">
        <f>IF(AV582&gt;0.005,MIN(AV582,INDEX($AN582:$AU582,1,B$32)),0)</f>
        <v>0</v>
      </c>
      <c r="BF582" s="26">
        <f>IF(AW582&gt;0.005,MIN(AW582,INDEX($AN582:$AU582,1,C$32)),0)</f>
        <v>0</v>
      </c>
      <c r="BG582" s="26">
        <f>IF(AX582&gt;0.005,MIN(AX582,INDEX($AN582:$AU582,1,D$32)),0)</f>
        <v>0</v>
      </c>
      <c r="BH582" s="26">
        <f>IF(AY582&gt;0.005,MIN(AY582,INDEX($AN582:$AU582,1,E$32)),0)</f>
        <v>0</v>
      </c>
      <c r="BI582" s="26">
        <f>IF(AZ582&gt;0.005,MIN(AZ582,INDEX($AN582:$AU582,1,F$32)),0)</f>
        <v>0</v>
      </c>
      <c r="BJ582" s="26">
        <f>IF(BA582&gt;0.005,MIN(BA582,INDEX($AN582:$AU582,1,G$32)),0)</f>
        <v>0</v>
      </c>
      <c r="BK582" s="26">
        <f>IF(BB582&gt;0.005,MIN(BB582,INDEX($AN582:$AU582,1,H$32)),0)</f>
        <v>0</v>
      </c>
      <c r="BL582" s="26">
        <f>IF(BC582&gt;0.005,MIN(BC582,INDEX($AN582:$AU582,1,I$32)),0)</f>
        <v>0</v>
      </c>
      <c r="BM582" s="27">
        <f>IF(M582-J582&gt;0.005,1,0)</f>
        <v>0</v>
      </c>
    </row>
    <row r="583">
      <c r="A583" s="14" t="n">
        <v>547</v>
      </c>
      <c r="B583" s="26">
        <f>IF(AN583-INDEX($BE583:$BL583,1,$J$22)&lt;0.5,0,AN583-INDEX($BE583:$BL583,1,$J$22))</f>
        <v>0</v>
      </c>
      <c r="C583" s="26">
        <f>IF(AO583-INDEX($BE583:$BL583,1,$J$23)&lt;0.5,0,AO583-INDEX($BE583:$BL583,1,$J$23))</f>
        <v>0</v>
      </c>
      <c r="D583" s="26">
        <f>IF(AP583-INDEX($BE583:$BL583,1,$J$24)&lt;0.5,0,AP583-INDEX($BE583:$BL583,1,$J$24))</f>
        <v>0</v>
      </c>
      <c r="E583" s="26">
        <f>IF(AQ583-INDEX($BE583:$BL583,1,$J$25)&lt;0.5,0,AQ583-INDEX($BE583:$BL583,1,$J$25))</f>
        <v>0</v>
      </c>
      <c r="F583" s="26">
        <f>IF(AR583-INDEX($BE583:$BL583,1,$J$26)&lt;0.5,0,AR583-INDEX($BE583:$BL583,1,$J$26))</f>
        <v>0</v>
      </c>
      <c r="G583" s="26">
        <f>IF(AS583-INDEX($BE583:$BL583,1,$J$27)&lt;0.5,0,AS583-INDEX($BE583:$BL583,1,$J$27))</f>
        <v>0</v>
      </c>
      <c r="H583" s="26">
        <f>IF(AT583-INDEX($BE583:$BL583,1,$J$28)&lt;0.5,0,AT583-INDEX($BE583:$BL583,1,$J$28))</f>
        <v>0</v>
      </c>
      <c r="I583" s="26">
        <f>IF(AU583-INDEX($BE583:$BL583,1,$J$29)&lt;0.5,0,AU583-INDEX($BE583:$BL583,1,$J$29))</f>
        <v>0</v>
      </c>
      <c r="J583" s="13">
        <f>SUM(B583:I583)</f>
        <v>0</v>
      </c>
      <c r="K583" s="26">
        <f>SUM(O583:V583)</f>
        <v>0</v>
      </c>
      <c r="L583" s="26">
        <f>SUM(W583:AD583)+SUM(BE583:BL583)</f>
        <v>0</v>
      </c>
      <c r="M583" s="26">
        <f>J582</f>
        <v>0</v>
      </c>
      <c r="N583" s="27">
        <f>IF(M583&gt;0,1,0)</f>
        <v>0</v>
      </c>
      <c r="O583" s="26">
        <f>B582*$B$12/1200</f>
        <v>0</v>
      </c>
      <c r="P583" s="26">
        <f>C582*$C$12/1200</f>
        <v>0</v>
      </c>
      <c r="Q583" s="26">
        <f>D582*$D$12/1200</f>
        <v>0</v>
      </c>
      <c r="R583" s="26">
        <f>E582*$E$12/1200</f>
        <v>0</v>
      </c>
      <c r="S583" s="26">
        <f>F582*$F$12/1200</f>
        <v>0</v>
      </c>
      <c r="T583" s="26">
        <f>G582*$G$12/1200</f>
        <v>0</v>
      </c>
      <c r="U583" s="26">
        <f>H582*$H$12/1200</f>
        <v>0</v>
      </c>
      <c r="V583" s="26">
        <f>I582*$I$12/1200</f>
        <v>0</v>
      </c>
      <c r="W583" s="26">
        <f>IF(B582&gt;0,MIN($B$13,B582+O583,AE583),0)</f>
        <v>0</v>
      </c>
      <c r="X583" s="26">
        <f>IF(C582&gt;0,MIN($C$13,C582+P583,AF583),0)</f>
        <v>0</v>
      </c>
      <c r="Y583" s="26">
        <f>IF(D582&gt;0,MIN($D$13,D582+Q583,AG583),0)</f>
        <v>0</v>
      </c>
      <c r="Z583" s="26">
        <f>IF(E582&gt;0,MIN($E$13,E582+R583,AH583),0)</f>
        <v>0</v>
      </c>
      <c r="AA583" s="26">
        <f>IF(F582&gt;0,MIN($F$13,F582+S583,AI583),0)</f>
        <v>0</v>
      </c>
      <c r="AB583" s="26">
        <f>IF(G582&gt;0,MIN($G$13,G582+T583,AJ583),0)</f>
        <v>0</v>
      </c>
      <c r="AC583" s="26">
        <f>IF(H582&gt;0,MIN($H$13,H582+U583,AK583),0)</f>
        <v>0</v>
      </c>
      <c r="AD583" s="26">
        <f>IF(I582&gt;0,MIN($I$13,I582+V583,AL583),0)</f>
        <v>0</v>
      </c>
      <c r="AE583" s="26">
        <f>$B$19</f>
        <v>795</v>
      </c>
      <c r="AF583" s="26">
        <f>AE583-W583</f>
        <v>795</v>
      </c>
      <c r="AG583" s="26">
        <f>AF583-X583</f>
        <v>795</v>
      </c>
      <c r="AH583" s="26">
        <f>AG583-Y583</f>
        <v>795</v>
      </c>
      <c r="AI583" s="26">
        <f>AH583-Z583</f>
        <v>795</v>
      </c>
      <c r="AJ583" s="26">
        <f>AI583-AA583</f>
        <v>795</v>
      </c>
      <c r="AK583" s="26">
        <f>AJ583-AB583</f>
        <v>795</v>
      </c>
      <c r="AL583" s="26">
        <f>AK583-AC583</f>
        <v>795</v>
      </c>
      <c r="AM583" s="26">
        <f>AL583-AD583</f>
        <v>795</v>
      </c>
      <c r="AN583" s="26">
        <f>B582+O583-W583</f>
        <v>0</v>
      </c>
      <c r="AO583" s="26">
        <f>C582+P583-X583</f>
        <v>0</v>
      </c>
      <c r="AP583" s="26">
        <f>D582+Q583-Y583</f>
        <v>0</v>
      </c>
      <c r="AQ583" s="26">
        <f>E582+R583-Z583</f>
        <v>0</v>
      </c>
      <c r="AR583" s="26">
        <f>F582+S583-AA583</f>
        <v>0</v>
      </c>
      <c r="AS583" s="26">
        <f>G582+T583-AB583</f>
        <v>0</v>
      </c>
      <c r="AT583" s="26">
        <f>H582+U583-AC583</f>
        <v>0</v>
      </c>
      <c r="AU583" s="26">
        <f>I582+V583-AD583</f>
        <v>0</v>
      </c>
      <c r="AV583" s="26">
        <f>AM583</f>
        <v>795</v>
      </c>
      <c r="AW583" s="26">
        <f>AV583-BE583</f>
        <v>795</v>
      </c>
      <c r="AX583" s="26">
        <f>AW583-BF583</f>
        <v>795</v>
      </c>
      <c r="AY583" s="26">
        <f>AX583-BG583</f>
        <v>795</v>
      </c>
      <c r="AZ583" s="26">
        <f>AY583-BH583</f>
        <v>795</v>
      </c>
      <c r="BA583" s="26">
        <f>AZ583-BI583</f>
        <v>795</v>
      </c>
      <c r="BB583" s="26">
        <f>BA583-BJ583</f>
        <v>795</v>
      </c>
      <c r="BC583" s="26">
        <f>BB583-BK583</f>
        <v>795</v>
      </c>
      <c r="BD583" s="26">
        <f>BC583-BL583</f>
        <v>795</v>
      </c>
      <c r="BE583" s="26">
        <f>IF(AV583&gt;0.005,MIN(AV583,INDEX($AN583:$AU583,1,B$32)),0)</f>
        <v>0</v>
      </c>
      <c r="BF583" s="26">
        <f>IF(AW583&gt;0.005,MIN(AW583,INDEX($AN583:$AU583,1,C$32)),0)</f>
        <v>0</v>
      </c>
      <c r="BG583" s="26">
        <f>IF(AX583&gt;0.005,MIN(AX583,INDEX($AN583:$AU583,1,D$32)),0)</f>
        <v>0</v>
      </c>
      <c r="BH583" s="26">
        <f>IF(AY583&gt;0.005,MIN(AY583,INDEX($AN583:$AU583,1,E$32)),0)</f>
        <v>0</v>
      </c>
      <c r="BI583" s="26">
        <f>IF(AZ583&gt;0.005,MIN(AZ583,INDEX($AN583:$AU583,1,F$32)),0)</f>
        <v>0</v>
      </c>
      <c r="BJ583" s="26">
        <f>IF(BA583&gt;0.005,MIN(BA583,INDEX($AN583:$AU583,1,G$32)),0)</f>
        <v>0</v>
      </c>
      <c r="BK583" s="26">
        <f>IF(BB583&gt;0.005,MIN(BB583,INDEX($AN583:$AU583,1,H$32)),0)</f>
        <v>0</v>
      </c>
      <c r="BL583" s="26">
        <f>IF(BC583&gt;0.005,MIN(BC583,INDEX($AN583:$AU583,1,I$32)),0)</f>
        <v>0</v>
      </c>
      <c r="BM583" s="27">
        <f>IF(M583-J583&gt;0.005,1,0)</f>
        <v>0</v>
      </c>
    </row>
    <row r="584">
      <c r="A584" s="14" t="n">
        <v>548</v>
      </c>
      <c r="B584" s="26">
        <f>IF(AN584-INDEX($BE584:$BL584,1,$J$22)&lt;0.5,0,AN584-INDEX($BE584:$BL584,1,$J$22))</f>
        <v>0</v>
      </c>
      <c r="C584" s="26">
        <f>IF(AO584-INDEX($BE584:$BL584,1,$J$23)&lt;0.5,0,AO584-INDEX($BE584:$BL584,1,$J$23))</f>
        <v>0</v>
      </c>
      <c r="D584" s="26">
        <f>IF(AP584-INDEX($BE584:$BL584,1,$J$24)&lt;0.5,0,AP584-INDEX($BE584:$BL584,1,$J$24))</f>
        <v>0</v>
      </c>
      <c r="E584" s="26">
        <f>IF(AQ584-INDEX($BE584:$BL584,1,$J$25)&lt;0.5,0,AQ584-INDEX($BE584:$BL584,1,$J$25))</f>
        <v>0</v>
      </c>
      <c r="F584" s="26">
        <f>IF(AR584-INDEX($BE584:$BL584,1,$J$26)&lt;0.5,0,AR584-INDEX($BE584:$BL584,1,$J$26))</f>
        <v>0</v>
      </c>
      <c r="G584" s="26">
        <f>IF(AS584-INDEX($BE584:$BL584,1,$J$27)&lt;0.5,0,AS584-INDEX($BE584:$BL584,1,$J$27))</f>
        <v>0</v>
      </c>
      <c r="H584" s="26">
        <f>IF(AT584-INDEX($BE584:$BL584,1,$J$28)&lt;0.5,0,AT584-INDEX($BE584:$BL584,1,$J$28))</f>
        <v>0</v>
      </c>
      <c r="I584" s="26">
        <f>IF(AU584-INDEX($BE584:$BL584,1,$J$29)&lt;0.5,0,AU584-INDEX($BE584:$BL584,1,$J$29))</f>
        <v>0</v>
      </c>
      <c r="J584" s="13">
        <f>SUM(B584:I584)</f>
        <v>0</v>
      </c>
      <c r="K584" s="26">
        <f>SUM(O584:V584)</f>
        <v>0</v>
      </c>
      <c r="L584" s="26">
        <f>SUM(W584:AD584)+SUM(BE584:BL584)</f>
        <v>0</v>
      </c>
      <c r="M584" s="26">
        <f>J583</f>
        <v>0</v>
      </c>
      <c r="N584" s="27">
        <f>IF(M584&gt;0,1,0)</f>
        <v>0</v>
      </c>
      <c r="O584" s="26">
        <f>B583*$B$12/1200</f>
        <v>0</v>
      </c>
      <c r="P584" s="26">
        <f>C583*$C$12/1200</f>
        <v>0</v>
      </c>
      <c r="Q584" s="26">
        <f>D583*$D$12/1200</f>
        <v>0</v>
      </c>
      <c r="R584" s="26">
        <f>E583*$E$12/1200</f>
        <v>0</v>
      </c>
      <c r="S584" s="26">
        <f>F583*$F$12/1200</f>
        <v>0</v>
      </c>
      <c r="T584" s="26">
        <f>G583*$G$12/1200</f>
        <v>0</v>
      </c>
      <c r="U584" s="26">
        <f>H583*$H$12/1200</f>
        <v>0</v>
      </c>
      <c r="V584" s="26">
        <f>I583*$I$12/1200</f>
        <v>0</v>
      </c>
      <c r="W584" s="26">
        <f>IF(B583&gt;0,MIN($B$13,B583+O584,AE584),0)</f>
        <v>0</v>
      </c>
      <c r="X584" s="26">
        <f>IF(C583&gt;0,MIN($C$13,C583+P584,AF584),0)</f>
        <v>0</v>
      </c>
      <c r="Y584" s="26">
        <f>IF(D583&gt;0,MIN($D$13,D583+Q584,AG584),0)</f>
        <v>0</v>
      </c>
      <c r="Z584" s="26">
        <f>IF(E583&gt;0,MIN($E$13,E583+R584,AH584),0)</f>
        <v>0</v>
      </c>
      <c r="AA584" s="26">
        <f>IF(F583&gt;0,MIN($F$13,F583+S584,AI584),0)</f>
        <v>0</v>
      </c>
      <c r="AB584" s="26">
        <f>IF(G583&gt;0,MIN($G$13,G583+T584,AJ584),0)</f>
        <v>0</v>
      </c>
      <c r="AC584" s="26">
        <f>IF(H583&gt;0,MIN($H$13,H583+U584,AK584),0)</f>
        <v>0</v>
      </c>
      <c r="AD584" s="26">
        <f>IF(I583&gt;0,MIN($I$13,I583+V584,AL584),0)</f>
        <v>0</v>
      </c>
      <c r="AE584" s="26">
        <f>$B$19</f>
        <v>795</v>
      </c>
      <c r="AF584" s="26">
        <f>AE584-W584</f>
        <v>795</v>
      </c>
      <c r="AG584" s="26">
        <f>AF584-X584</f>
        <v>795</v>
      </c>
      <c r="AH584" s="26">
        <f>AG584-Y584</f>
        <v>795</v>
      </c>
      <c r="AI584" s="26">
        <f>AH584-Z584</f>
        <v>795</v>
      </c>
      <c r="AJ584" s="26">
        <f>AI584-AA584</f>
        <v>795</v>
      </c>
      <c r="AK584" s="26">
        <f>AJ584-AB584</f>
        <v>795</v>
      </c>
      <c r="AL584" s="26">
        <f>AK584-AC584</f>
        <v>795</v>
      </c>
      <c r="AM584" s="26">
        <f>AL584-AD584</f>
        <v>795</v>
      </c>
      <c r="AN584" s="26">
        <f>B583+O584-W584</f>
        <v>0</v>
      </c>
      <c r="AO584" s="26">
        <f>C583+P584-X584</f>
        <v>0</v>
      </c>
      <c r="AP584" s="26">
        <f>D583+Q584-Y584</f>
        <v>0</v>
      </c>
      <c r="AQ584" s="26">
        <f>E583+R584-Z584</f>
        <v>0</v>
      </c>
      <c r="AR584" s="26">
        <f>F583+S584-AA584</f>
        <v>0</v>
      </c>
      <c r="AS584" s="26">
        <f>G583+T584-AB584</f>
        <v>0</v>
      </c>
      <c r="AT584" s="26">
        <f>H583+U584-AC584</f>
        <v>0</v>
      </c>
      <c r="AU584" s="26">
        <f>I583+V584-AD584</f>
        <v>0</v>
      </c>
      <c r="AV584" s="26">
        <f>AM584</f>
        <v>795</v>
      </c>
      <c r="AW584" s="26">
        <f>AV584-BE584</f>
        <v>795</v>
      </c>
      <c r="AX584" s="26">
        <f>AW584-BF584</f>
        <v>795</v>
      </c>
      <c r="AY584" s="26">
        <f>AX584-BG584</f>
        <v>795</v>
      </c>
      <c r="AZ584" s="26">
        <f>AY584-BH584</f>
        <v>795</v>
      </c>
      <c r="BA584" s="26">
        <f>AZ584-BI584</f>
        <v>795</v>
      </c>
      <c r="BB584" s="26">
        <f>BA584-BJ584</f>
        <v>795</v>
      </c>
      <c r="BC584" s="26">
        <f>BB584-BK584</f>
        <v>795</v>
      </c>
      <c r="BD584" s="26">
        <f>BC584-BL584</f>
        <v>795</v>
      </c>
      <c r="BE584" s="26">
        <f>IF(AV584&gt;0.005,MIN(AV584,INDEX($AN584:$AU584,1,B$32)),0)</f>
        <v>0</v>
      </c>
      <c r="BF584" s="26">
        <f>IF(AW584&gt;0.005,MIN(AW584,INDEX($AN584:$AU584,1,C$32)),0)</f>
        <v>0</v>
      </c>
      <c r="BG584" s="26">
        <f>IF(AX584&gt;0.005,MIN(AX584,INDEX($AN584:$AU584,1,D$32)),0)</f>
        <v>0</v>
      </c>
      <c r="BH584" s="26">
        <f>IF(AY584&gt;0.005,MIN(AY584,INDEX($AN584:$AU584,1,E$32)),0)</f>
        <v>0</v>
      </c>
      <c r="BI584" s="26">
        <f>IF(AZ584&gt;0.005,MIN(AZ584,INDEX($AN584:$AU584,1,F$32)),0)</f>
        <v>0</v>
      </c>
      <c r="BJ584" s="26">
        <f>IF(BA584&gt;0.005,MIN(BA584,INDEX($AN584:$AU584,1,G$32)),0)</f>
        <v>0</v>
      </c>
      <c r="BK584" s="26">
        <f>IF(BB584&gt;0.005,MIN(BB584,INDEX($AN584:$AU584,1,H$32)),0)</f>
        <v>0</v>
      </c>
      <c r="BL584" s="26">
        <f>IF(BC584&gt;0.005,MIN(BC584,INDEX($AN584:$AU584,1,I$32)),0)</f>
        <v>0</v>
      </c>
      <c r="BM584" s="27">
        <f>IF(M584-J584&gt;0.005,1,0)</f>
        <v>0</v>
      </c>
    </row>
    <row r="585">
      <c r="A585" s="14" t="n">
        <v>549</v>
      </c>
      <c r="B585" s="26">
        <f>IF(AN585-INDEX($BE585:$BL585,1,$J$22)&lt;0.5,0,AN585-INDEX($BE585:$BL585,1,$J$22))</f>
        <v>0</v>
      </c>
      <c r="C585" s="26">
        <f>IF(AO585-INDEX($BE585:$BL585,1,$J$23)&lt;0.5,0,AO585-INDEX($BE585:$BL585,1,$J$23))</f>
        <v>0</v>
      </c>
      <c r="D585" s="26">
        <f>IF(AP585-INDEX($BE585:$BL585,1,$J$24)&lt;0.5,0,AP585-INDEX($BE585:$BL585,1,$J$24))</f>
        <v>0</v>
      </c>
      <c r="E585" s="26">
        <f>IF(AQ585-INDEX($BE585:$BL585,1,$J$25)&lt;0.5,0,AQ585-INDEX($BE585:$BL585,1,$J$25))</f>
        <v>0</v>
      </c>
      <c r="F585" s="26">
        <f>IF(AR585-INDEX($BE585:$BL585,1,$J$26)&lt;0.5,0,AR585-INDEX($BE585:$BL585,1,$J$26))</f>
        <v>0</v>
      </c>
      <c r="G585" s="26">
        <f>IF(AS585-INDEX($BE585:$BL585,1,$J$27)&lt;0.5,0,AS585-INDEX($BE585:$BL585,1,$J$27))</f>
        <v>0</v>
      </c>
      <c r="H585" s="26">
        <f>IF(AT585-INDEX($BE585:$BL585,1,$J$28)&lt;0.5,0,AT585-INDEX($BE585:$BL585,1,$J$28))</f>
        <v>0</v>
      </c>
      <c r="I585" s="26">
        <f>IF(AU585-INDEX($BE585:$BL585,1,$J$29)&lt;0.5,0,AU585-INDEX($BE585:$BL585,1,$J$29))</f>
        <v>0</v>
      </c>
      <c r="J585" s="13">
        <f>SUM(B585:I585)</f>
        <v>0</v>
      </c>
      <c r="K585" s="26">
        <f>SUM(O585:V585)</f>
        <v>0</v>
      </c>
      <c r="L585" s="26">
        <f>SUM(W585:AD585)+SUM(BE585:BL585)</f>
        <v>0</v>
      </c>
      <c r="M585" s="26">
        <f>J584</f>
        <v>0</v>
      </c>
      <c r="N585" s="27">
        <f>IF(M585&gt;0,1,0)</f>
        <v>0</v>
      </c>
      <c r="O585" s="26">
        <f>B584*$B$12/1200</f>
        <v>0</v>
      </c>
      <c r="P585" s="26">
        <f>C584*$C$12/1200</f>
        <v>0</v>
      </c>
      <c r="Q585" s="26">
        <f>D584*$D$12/1200</f>
        <v>0</v>
      </c>
      <c r="R585" s="26">
        <f>E584*$E$12/1200</f>
        <v>0</v>
      </c>
      <c r="S585" s="26">
        <f>F584*$F$12/1200</f>
        <v>0</v>
      </c>
      <c r="T585" s="26">
        <f>G584*$G$12/1200</f>
        <v>0</v>
      </c>
      <c r="U585" s="26">
        <f>H584*$H$12/1200</f>
        <v>0</v>
      </c>
      <c r="V585" s="26">
        <f>I584*$I$12/1200</f>
        <v>0</v>
      </c>
      <c r="W585" s="26">
        <f>IF(B584&gt;0,MIN($B$13,B584+O585,AE585),0)</f>
        <v>0</v>
      </c>
      <c r="X585" s="26">
        <f>IF(C584&gt;0,MIN($C$13,C584+P585,AF585),0)</f>
        <v>0</v>
      </c>
      <c r="Y585" s="26">
        <f>IF(D584&gt;0,MIN($D$13,D584+Q585,AG585),0)</f>
        <v>0</v>
      </c>
      <c r="Z585" s="26">
        <f>IF(E584&gt;0,MIN($E$13,E584+R585,AH585),0)</f>
        <v>0</v>
      </c>
      <c r="AA585" s="26">
        <f>IF(F584&gt;0,MIN($F$13,F584+S585,AI585),0)</f>
        <v>0</v>
      </c>
      <c r="AB585" s="26">
        <f>IF(G584&gt;0,MIN($G$13,G584+T585,AJ585),0)</f>
        <v>0</v>
      </c>
      <c r="AC585" s="26">
        <f>IF(H584&gt;0,MIN($H$13,H584+U585,AK585),0)</f>
        <v>0</v>
      </c>
      <c r="AD585" s="26">
        <f>IF(I584&gt;0,MIN($I$13,I584+V585,AL585),0)</f>
        <v>0</v>
      </c>
      <c r="AE585" s="26">
        <f>$B$19</f>
        <v>795</v>
      </c>
      <c r="AF585" s="26">
        <f>AE585-W585</f>
        <v>795</v>
      </c>
      <c r="AG585" s="26">
        <f>AF585-X585</f>
        <v>795</v>
      </c>
      <c r="AH585" s="26">
        <f>AG585-Y585</f>
        <v>795</v>
      </c>
      <c r="AI585" s="26">
        <f>AH585-Z585</f>
        <v>795</v>
      </c>
      <c r="AJ585" s="26">
        <f>AI585-AA585</f>
        <v>795</v>
      </c>
      <c r="AK585" s="26">
        <f>AJ585-AB585</f>
        <v>795</v>
      </c>
      <c r="AL585" s="26">
        <f>AK585-AC585</f>
        <v>795</v>
      </c>
      <c r="AM585" s="26">
        <f>AL585-AD585</f>
        <v>795</v>
      </c>
      <c r="AN585" s="26">
        <f>B584+O585-W585</f>
        <v>0</v>
      </c>
      <c r="AO585" s="26">
        <f>C584+P585-X585</f>
        <v>0</v>
      </c>
      <c r="AP585" s="26">
        <f>D584+Q585-Y585</f>
        <v>0</v>
      </c>
      <c r="AQ585" s="26">
        <f>E584+R585-Z585</f>
        <v>0</v>
      </c>
      <c r="AR585" s="26">
        <f>F584+S585-AA585</f>
        <v>0</v>
      </c>
      <c r="AS585" s="26">
        <f>G584+T585-AB585</f>
        <v>0</v>
      </c>
      <c r="AT585" s="26">
        <f>H584+U585-AC585</f>
        <v>0</v>
      </c>
      <c r="AU585" s="26">
        <f>I584+V585-AD585</f>
        <v>0</v>
      </c>
      <c r="AV585" s="26">
        <f>AM585</f>
        <v>795</v>
      </c>
      <c r="AW585" s="26">
        <f>AV585-BE585</f>
        <v>795</v>
      </c>
      <c r="AX585" s="26">
        <f>AW585-BF585</f>
        <v>795</v>
      </c>
      <c r="AY585" s="26">
        <f>AX585-BG585</f>
        <v>795</v>
      </c>
      <c r="AZ585" s="26">
        <f>AY585-BH585</f>
        <v>795</v>
      </c>
      <c r="BA585" s="26">
        <f>AZ585-BI585</f>
        <v>795</v>
      </c>
      <c r="BB585" s="26">
        <f>BA585-BJ585</f>
        <v>795</v>
      </c>
      <c r="BC585" s="26">
        <f>BB585-BK585</f>
        <v>795</v>
      </c>
      <c r="BD585" s="26">
        <f>BC585-BL585</f>
        <v>795</v>
      </c>
      <c r="BE585" s="26">
        <f>IF(AV585&gt;0.005,MIN(AV585,INDEX($AN585:$AU585,1,B$32)),0)</f>
        <v>0</v>
      </c>
      <c r="BF585" s="26">
        <f>IF(AW585&gt;0.005,MIN(AW585,INDEX($AN585:$AU585,1,C$32)),0)</f>
        <v>0</v>
      </c>
      <c r="BG585" s="26">
        <f>IF(AX585&gt;0.005,MIN(AX585,INDEX($AN585:$AU585,1,D$32)),0)</f>
        <v>0</v>
      </c>
      <c r="BH585" s="26">
        <f>IF(AY585&gt;0.005,MIN(AY585,INDEX($AN585:$AU585,1,E$32)),0)</f>
        <v>0</v>
      </c>
      <c r="BI585" s="26">
        <f>IF(AZ585&gt;0.005,MIN(AZ585,INDEX($AN585:$AU585,1,F$32)),0)</f>
        <v>0</v>
      </c>
      <c r="BJ585" s="26">
        <f>IF(BA585&gt;0.005,MIN(BA585,INDEX($AN585:$AU585,1,G$32)),0)</f>
        <v>0</v>
      </c>
      <c r="BK585" s="26">
        <f>IF(BB585&gt;0.005,MIN(BB585,INDEX($AN585:$AU585,1,H$32)),0)</f>
        <v>0</v>
      </c>
      <c r="BL585" s="26">
        <f>IF(BC585&gt;0.005,MIN(BC585,INDEX($AN585:$AU585,1,I$32)),0)</f>
        <v>0</v>
      </c>
      <c r="BM585" s="27">
        <f>IF(M585-J585&gt;0.005,1,0)</f>
        <v>0</v>
      </c>
    </row>
    <row r="586">
      <c r="A586" s="14" t="n">
        <v>550</v>
      </c>
      <c r="B586" s="26">
        <f>IF(AN586-INDEX($BE586:$BL586,1,$J$22)&lt;0.5,0,AN586-INDEX($BE586:$BL586,1,$J$22))</f>
        <v>0</v>
      </c>
      <c r="C586" s="26">
        <f>IF(AO586-INDEX($BE586:$BL586,1,$J$23)&lt;0.5,0,AO586-INDEX($BE586:$BL586,1,$J$23))</f>
        <v>0</v>
      </c>
      <c r="D586" s="26">
        <f>IF(AP586-INDEX($BE586:$BL586,1,$J$24)&lt;0.5,0,AP586-INDEX($BE586:$BL586,1,$J$24))</f>
        <v>0</v>
      </c>
      <c r="E586" s="26">
        <f>IF(AQ586-INDEX($BE586:$BL586,1,$J$25)&lt;0.5,0,AQ586-INDEX($BE586:$BL586,1,$J$25))</f>
        <v>0</v>
      </c>
      <c r="F586" s="26">
        <f>IF(AR586-INDEX($BE586:$BL586,1,$J$26)&lt;0.5,0,AR586-INDEX($BE586:$BL586,1,$J$26))</f>
        <v>0</v>
      </c>
      <c r="G586" s="26">
        <f>IF(AS586-INDEX($BE586:$BL586,1,$J$27)&lt;0.5,0,AS586-INDEX($BE586:$BL586,1,$J$27))</f>
        <v>0</v>
      </c>
      <c r="H586" s="26">
        <f>IF(AT586-INDEX($BE586:$BL586,1,$J$28)&lt;0.5,0,AT586-INDEX($BE586:$BL586,1,$J$28))</f>
        <v>0</v>
      </c>
      <c r="I586" s="26">
        <f>IF(AU586-INDEX($BE586:$BL586,1,$J$29)&lt;0.5,0,AU586-INDEX($BE586:$BL586,1,$J$29))</f>
        <v>0</v>
      </c>
      <c r="J586" s="13">
        <f>SUM(B586:I586)</f>
        <v>0</v>
      </c>
      <c r="K586" s="26">
        <f>SUM(O586:V586)</f>
        <v>0</v>
      </c>
      <c r="L586" s="26">
        <f>SUM(W586:AD586)+SUM(BE586:BL586)</f>
        <v>0</v>
      </c>
      <c r="M586" s="26">
        <f>J585</f>
        <v>0</v>
      </c>
      <c r="N586" s="27">
        <f>IF(M586&gt;0,1,0)</f>
        <v>0</v>
      </c>
      <c r="O586" s="26">
        <f>B585*$B$12/1200</f>
        <v>0</v>
      </c>
      <c r="P586" s="26">
        <f>C585*$C$12/1200</f>
        <v>0</v>
      </c>
      <c r="Q586" s="26">
        <f>D585*$D$12/1200</f>
        <v>0</v>
      </c>
      <c r="R586" s="26">
        <f>E585*$E$12/1200</f>
        <v>0</v>
      </c>
      <c r="S586" s="26">
        <f>F585*$F$12/1200</f>
        <v>0</v>
      </c>
      <c r="T586" s="26">
        <f>G585*$G$12/1200</f>
        <v>0</v>
      </c>
      <c r="U586" s="26">
        <f>H585*$H$12/1200</f>
        <v>0</v>
      </c>
      <c r="V586" s="26">
        <f>I585*$I$12/1200</f>
        <v>0</v>
      </c>
      <c r="W586" s="26">
        <f>IF(B585&gt;0,MIN($B$13,B585+O586,AE586),0)</f>
        <v>0</v>
      </c>
      <c r="X586" s="26">
        <f>IF(C585&gt;0,MIN($C$13,C585+P586,AF586),0)</f>
        <v>0</v>
      </c>
      <c r="Y586" s="26">
        <f>IF(D585&gt;0,MIN($D$13,D585+Q586,AG586),0)</f>
        <v>0</v>
      </c>
      <c r="Z586" s="26">
        <f>IF(E585&gt;0,MIN($E$13,E585+R586,AH586),0)</f>
        <v>0</v>
      </c>
      <c r="AA586" s="26">
        <f>IF(F585&gt;0,MIN($F$13,F585+S586,AI586),0)</f>
        <v>0</v>
      </c>
      <c r="AB586" s="26">
        <f>IF(G585&gt;0,MIN($G$13,G585+T586,AJ586),0)</f>
        <v>0</v>
      </c>
      <c r="AC586" s="26">
        <f>IF(H585&gt;0,MIN($H$13,H585+U586,AK586),0)</f>
        <v>0</v>
      </c>
      <c r="AD586" s="26">
        <f>IF(I585&gt;0,MIN($I$13,I585+V586,AL586),0)</f>
        <v>0</v>
      </c>
      <c r="AE586" s="26">
        <f>$B$19</f>
        <v>795</v>
      </c>
      <c r="AF586" s="26">
        <f>AE586-W586</f>
        <v>795</v>
      </c>
      <c r="AG586" s="26">
        <f>AF586-X586</f>
        <v>795</v>
      </c>
      <c r="AH586" s="26">
        <f>AG586-Y586</f>
        <v>795</v>
      </c>
      <c r="AI586" s="26">
        <f>AH586-Z586</f>
        <v>795</v>
      </c>
      <c r="AJ586" s="26">
        <f>AI586-AA586</f>
        <v>795</v>
      </c>
      <c r="AK586" s="26">
        <f>AJ586-AB586</f>
        <v>795</v>
      </c>
      <c r="AL586" s="26">
        <f>AK586-AC586</f>
        <v>795</v>
      </c>
      <c r="AM586" s="26">
        <f>AL586-AD586</f>
        <v>795</v>
      </c>
      <c r="AN586" s="26">
        <f>B585+O586-W586</f>
        <v>0</v>
      </c>
      <c r="AO586" s="26">
        <f>C585+P586-X586</f>
        <v>0</v>
      </c>
      <c r="AP586" s="26">
        <f>D585+Q586-Y586</f>
        <v>0</v>
      </c>
      <c r="AQ586" s="26">
        <f>E585+R586-Z586</f>
        <v>0</v>
      </c>
      <c r="AR586" s="26">
        <f>F585+S586-AA586</f>
        <v>0</v>
      </c>
      <c r="AS586" s="26">
        <f>G585+T586-AB586</f>
        <v>0</v>
      </c>
      <c r="AT586" s="26">
        <f>H585+U586-AC586</f>
        <v>0</v>
      </c>
      <c r="AU586" s="26">
        <f>I585+V586-AD586</f>
        <v>0</v>
      </c>
      <c r="AV586" s="26">
        <f>AM586</f>
        <v>795</v>
      </c>
      <c r="AW586" s="26">
        <f>AV586-BE586</f>
        <v>795</v>
      </c>
      <c r="AX586" s="26">
        <f>AW586-BF586</f>
        <v>795</v>
      </c>
      <c r="AY586" s="26">
        <f>AX586-BG586</f>
        <v>795</v>
      </c>
      <c r="AZ586" s="26">
        <f>AY586-BH586</f>
        <v>795</v>
      </c>
      <c r="BA586" s="26">
        <f>AZ586-BI586</f>
        <v>795</v>
      </c>
      <c r="BB586" s="26">
        <f>BA586-BJ586</f>
        <v>795</v>
      </c>
      <c r="BC586" s="26">
        <f>BB586-BK586</f>
        <v>795</v>
      </c>
      <c r="BD586" s="26">
        <f>BC586-BL586</f>
        <v>795</v>
      </c>
      <c r="BE586" s="26">
        <f>IF(AV586&gt;0.005,MIN(AV586,INDEX($AN586:$AU586,1,B$32)),0)</f>
        <v>0</v>
      </c>
      <c r="BF586" s="26">
        <f>IF(AW586&gt;0.005,MIN(AW586,INDEX($AN586:$AU586,1,C$32)),0)</f>
        <v>0</v>
      </c>
      <c r="BG586" s="26">
        <f>IF(AX586&gt;0.005,MIN(AX586,INDEX($AN586:$AU586,1,D$32)),0)</f>
        <v>0</v>
      </c>
      <c r="BH586" s="26">
        <f>IF(AY586&gt;0.005,MIN(AY586,INDEX($AN586:$AU586,1,E$32)),0)</f>
        <v>0</v>
      </c>
      <c r="BI586" s="26">
        <f>IF(AZ586&gt;0.005,MIN(AZ586,INDEX($AN586:$AU586,1,F$32)),0)</f>
        <v>0</v>
      </c>
      <c r="BJ586" s="26">
        <f>IF(BA586&gt;0.005,MIN(BA586,INDEX($AN586:$AU586,1,G$32)),0)</f>
        <v>0</v>
      </c>
      <c r="BK586" s="26">
        <f>IF(BB586&gt;0.005,MIN(BB586,INDEX($AN586:$AU586,1,H$32)),0)</f>
        <v>0</v>
      </c>
      <c r="BL586" s="26">
        <f>IF(BC586&gt;0.005,MIN(BC586,INDEX($AN586:$AU586,1,I$32)),0)</f>
        <v>0</v>
      </c>
      <c r="BM586" s="27">
        <f>IF(M586-J586&gt;0.005,1,0)</f>
        <v>0</v>
      </c>
    </row>
    <row r="587">
      <c r="A587" s="14" t="n">
        <v>551</v>
      </c>
      <c r="B587" s="26">
        <f>IF(AN587-INDEX($BE587:$BL587,1,$J$22)&lt;0.5,0,AN587-INDEX($BE587:$BL587,1,$J$22))</f>
        <v>0</v>
      </c>
      <c r="C587" s="26">
        <f>IF(AO587-INDEX($BE587:$BL587,1,$J$23)&lt;0.5,0,AO587-INDEX($BE587:$BL587,1,$J$23))</f>
        <v>0</v>
      </c>
      <c r="D587" s="26">
        <f>IF(AP587-INDEX($BE587:$BL587,1,$J$24)&lt;0.5,0,AP587-INDEX($BE587:$BL587,1,$J$24))</f>
        <v>0</v>
      </c>
      <c r="E587" s="26">
        <f>IF(AQ587-INDEX($BE587:$BL587,1,$J$25)&lt;0.5,0,AQ587-INDEX($BE587:$BL587,1,$J$25))</f>
        <v>0</v>
      </c>
      <c r="F587" s="26">
        <f>IF(AR587-INDEX($BE587:$BL587,1,$J$26)&lt;0.5,0,AR587-INDEX($BE587:$BL587,1,$J$26))</f>
        <v>0</v>
      </c>
      <c r="G587" s="26">
        <f>IF(AS587-INDEX($BE587:$BL587,1,$J$27)&lt;0.5,0,AS587-INDEX($BE587:$BL587,1,$J$27))</f>
        <v>0</v>
      </c>
      <c r="H587" s="26">
        <f>IF(AT587-INDEX($BE587:$BL587,1,$J$28)&lt;0.5,0,AT587-INDEX($BE587:$BL587,1,$J$28))</f>
        <v>0</v>
      </c>
      <c r="I587" s="26">
        <f>IF(AU587-INDEX($BE587:$BL587,1,$J$29)&lt;0.5,0,AU587-INDEX($BE587:$BL587,1,$J$29))</f>
        <v>0</v>
      </c>
      <c r="J587" s="13">
        <f>SUM(B587:I587)</f>
        <v>0</v>
      </c>
      <c r="K587" s="26">
        <f>SUM(O587:V587)</f>
        <v>0</v>
      </c>
      <c r="L587" s="26">
        <f>SUM(W587:AD587)+SUM(BE587:BL587)</f>
        <v>0</v>
      </c>
      <c r="M587" s="26">
        <f>J586</f>
        <v>0</v>
      </c>
      <c r="N587" s="27">
        <f>IF(M587&gt;0,1,0)</f>
        <v>0</v>
      </c>
      <c r="O587" s="26">
        <f>B586*$B$12/1200</f>
        <v>0</v>
      </c>
      <c r="P587" s="26">
        <f>C586*$C$12/1200</f>
        <v>0</v>
      </c>
      <c r="Q587" s="26">
        <f>D586*$D$12/1200</f>
        <v>0</v>
      </c>
      <c r="R587" s="26">
        <f>E586*$E$12/1200</f>
        <v>0</v>
      </c>
      <c r="S587" s="26">
        <f>F586*$F$12/1200</f>
        <v>0</v>
      </c>
      <c r="T587" s="26">
        <f>G586*$G$12/1200</f>
        <v>0</v>
      </c>
      <c r="U587" s="26">
        <f>H586*$H$12/1200</f>
        <v>0</v>
      </c>
      <c r="V587" s="26">
        <f>I586*$I$12/1200</f>
        <v>0</v>
      </c>
      <c r="W587" s="26">
        <f>IF(B586&gt;0,MIN($B$13,B586+O587,AE587),0)</f>
        <v>0</v>
      </c>
      <c r="X587" s="26">
        <f>IF(C586&gt;0,MIN($C$13,C586+P587,AF587),0)</f>
        <v>0</v>
      </c>
      <c r="Y587" s="26">
        <f>IF(D586&gt;0,MIN($D$13,D586+Q587,AG587),0)</f>
        <v>0</v>
      </c>
      <c r="Z587" s="26">
        <f>IF(E586&gt;0,MIN($E$13,E586+R587,AH587),0)</f>
        <v>0</v>
      </c>
      <c r="AA587" s="26">
        <f>IF(F586&gt;0,MIN($F$13,F586+S587,AI587),0)</f>
        <v>0</v>
      </c>
      <c r="AB587" s="26">
        <f>IF(G586&gt;0,MIN($G$13,G586+T587,AJ587),0)</f>
        <v>0</v>
      </c>
      <c r="AC587" s="26">
        <f>IF(H586&gt;0,MIN($H$13,H586+U587,AK587),0)</f>
        <v>0</v>
      </c>
      <c r="AD587" s="26">
        <f>IF(I586&gt;0,MIN($I$13,I586+V587,AL587),0)</f>
        <v>0</v>
      </c>
      <c r="AE587" s="26">
        <f>$B$19</f>
        <v>795</v>
      </c>
      <c r="AF587" s="26">
        <f>AE587-W587</f>
        <v>795</v>
      </c>
      <c r="AG587" s="26">
        <f>AF587-X587</f>
        <v>795</v>
      </c>
      <c r="AH587" s="26">
        <f>AG587-Y587</f>
        <v>795</v>
      </c>
      <c r="AI587" s="26">
        <f>AH587-Z587</f>
        <v>795</v>
      </c>
      <c r="AJ587" s="26">
        <f>AI587-AA587</f>
        <v>795</v>
      </c>
      <c r="AK587" s="26">
        <f>AJ587-AB587</f>
        <v>795</v>
      </c>
      <c r="AL587" s="26">
        <f>AK587-AC587</f>
        <v>795</v>
      </c>
      <c r="AM587" s="26">
        <f>AL587-AD587</f>
        <v>795</v>
      </c>
      <c r="AN587" s="26">
        <f>B586+O587-W587</f>
        <v>0</v>
      </c>
      <c r="AO587" s="26">
        <f>C586+P587-X587</f>
        <v>0</v>
      </c>
      <c r="AP587" s="26">
        <f>D586+Q587-Y587</f>
        <v>0</v>
      </c>
      <c r="AQ587" s="26">
        <f>E586+R587-Z587</f>
        <v>0</v>
      </c>
      <c r="AR587" s="26">
        <f>F586+S587-AA587</f>
        <v>0</v>
      </c>
      <c r="AS587" s="26">
        <f>G586+T587-AB587</f>
        <v>0</v>
      </c>
      <c r="AT587" s="26">
        <f>H586+U587-AC587</f>
        <v>0</v>
      </c>
      <c r="AU587" s="26">
        <f>I586+V587-AD587</f>
        <v>0</v>
      </c>
      <c r="AV587" s="26">
        <f>AM587</f>
        <v>795</v>
      </c>
      <c r="AW587" s="26">
        <f>AV587-BE587</f>
        <v>795</v>
      </c>
      <c r="AX587" s="26">
        <f>AW587-BF587</f>
        <v>795</v>
      </c>
      <c r="AY587" s="26">
        <f>AX587-BG587</f>
        <v>795</v>
      </c>
      <c r="AZ587" s="26">
        <f>AY587-BH587</f>
        <v>795</v>
      </c>
      <c r="BA587" s="26">
        <f>AZ587-BI587</f>
        <v>795</v>
      </c>
      <c r="BB587" s="26">
        <f>BA587-BJ587</f>
        <v>795</v>
      </c>
      <c r="BC587" s="26">
        <f>BB587-BK587</f>
        <v>795</v>
      </c>
      <c r="BD587" s="26">
        <f>BC587-BL587</f>
        <v>795</v>
      </c>
      <c r="BE587" s="26">
        <f>IF(AV587&gt;0.005,MIN(AV587,INDEX($AN587:$AU587,1,B$32)),0)</f>
        <v>0</v>
      </c>
      <c r="BF587" s="26">
        <f>IF(AW587&gt;0.005,MIN(AW587,INDEX($AN587:$AU587,1,C$32)),0)</f>
        <v>0</v>
      </c>
      <c r="BG587" s="26">
        <f>IF(AX587&gt;0.005,MIN(AX587,INDEX($AN587:$AU587,1,D$32)),0)</f>
        <v>0</v>
      </c>
      <c r="BH587" s="26">
        <f>IF(AY587&gt;0.005,MIN(AY587,INDEX($AN587:$AU587,1,E$32)),0)</f>
        <v>0</v>
      </c>
      <c r="BI587" s="26">
        <f>IF(AZ587&gt;0.005,MIN(AZ587,INDEX($AN587:$AU587,1,F$32)),0)</f>
        <v>0</v>
      </c>
      <c r="BJ587" s="26">
        <f>IF(BA587&gt;0.005,MIN(BA587,INDEX($AN587:$AU587,1,G$32)),0)</f>
        <v>0</v>
      </c>
      <c r="BK587" s="26">
        <f>IF(BB587&gt;0.005,MIN(BB587,INDEX($AN587:$AU587,1,H$32)),0)</f>
        <v>0</v>
      </c>
      <c r="BL587" s="26">
        <f>IF(BC587&gt;0.005,MIN(BC587,INDEX($AN587:$AU587,1,I$32)),0)</f>
        <v>0</v>
      </c>
      <c r="BM587" s="27">
        <f>IF(M587-J587&gt;0.005,1,0)</f>
        <v>0</v>
      </c>
    </row>
    <row r="588">
      <c r="A588" s="14" t="n">
        <v>552</v>
      </c>
      <c r="B588" s="26">
        <f>IF(AN588-INDEX($BE588:$BL588,1,$J$22)&lt;0.5,0,AN588-INDEX($BE588:$BL588,1,$J$22))</f>
        <v>0</v>
      </c>
      <c r="C588" s="26">
        <f>IF(AO588-INDEX($BE588:$BL588,1,$J$23)&lt;0.5,0,AO588-INDEX($BE588:$BL588,1,$J$23))</f>
        <v>0</v>
      </c>
      <c r="D588" s="26">
        <f>IF(AP588-INDEX($BE588:$BL588,1,$J$24)&lt;0.5,0,AP588-INDEX($BE588:$BL588,1,$J$24))</f>
        <v>0</v>
      </c>
      <c r="E588" s="26">
        <f>IF(AQ588-INDEX($BE588:$BL588,1,$J$25)&lt;0.5,0,AQ588-INDEX($BE588:$BL588,1,$J$25))</f>
        <v>0</v>
      </c>
      <c r="F588" s="26">
        <f>IF(AR588-INDEX($BE588:$BL588,1,$J$26)&lt;0.5,0,AR588-INDEX($BE588:$BL588,1,$J$26))</f>
        <v>0</v>
      </c>
      <c r="G588" s="26">
        <f>IF(AS588-INDEX($BE588:$BL588,1,$J$27)&lt;0.5,0,AS588-INDEX($BE588:$BL588,1,$J$27))</f>
        <v>0</v>
      </c>
      <c r="H588" s="26">
        <f>IF(AT588-INDEX($BE588:$BL588,1,$J$28)&lt;0.5,0,AT588-INDEX($BE588:$BL588,1,$J$28))</f>
        <v>0</v>
      </c>
      <c r="I588" s="26">
        <f>IF(AU588-INDEX($BE588:$BL588,1,$J$29)&lt;0.5,0,AU588-INDEX($BE588:$BL588,1,$J$29))</f>
        <v>0</v>
      </c>
      <c r="J588" s="13">
        <f>SUM(B588:I588)</f>
        <v>0</v>
      </c>
      <c r="K588" s="26">
        <f>SUM(O588:V588)</f>
        <v>0</v>
      </c>
      <c r="L588" s="26">
        <f>SUM(W588:AD588)+SUM(BE588:BL588)</f>
        <v>0</v>
      </c>
      <c r="M588" s="26">
        <f>J587</f>
        <v>0</v>
      </c>
      <c r="N588" s="27">
        <f>IF(M588&gt;0,1,0)</f>
        <v>0</v>
      </c>
      <c r="O588" s="26">
        <f>B587*$B$12/1200</f>
        <v>0</v>
      </c>
      <c r="P588" s="26">
        <f>C587*$C$12/1200</f>
        <v>0</v>
      </c>
      <c r="Q588" s="26">
        <f>D587*$D$12/1200</f>
        <v>0</v>
      </c>
      <c r="R588" s="26">
        <f>E587*$E$12/1200</f>
        <v>0</v>
      </c>
      <c r="S588" s="26">
        <f>F587*$F$12/1200</f>
        <v>0</v>
      </c>
      <c r="T588" s="26">
        <f>G587*$G$12/1200</f>
        <v>0</v>
      </c>
      <c r="U588" s="26">
        <f>H587*$H$12/1200</f>
        <v>0</v>
      </c>
      <c r="V588" s="26">
        <f>I587*$I$12/1200</f>
        <v>0</v>
      </c>
      <c r="W588" s="26">
        <f>IF(B587&gt;0,MIN($B$13,B587+O588,AE588),0)</f>
        <v>0</v>
      </c>
      <c r="X588" s="26">
        <f>IF(C587&gt;0,MIN($C$13,C587+P588,AF588),0)</f>
        <v>0</v>
      </c>
      <c r="Y588" s="26">
        <f>IF(D587&gt;0,MIN($D$13,D587+Q588,AG588),0)</f>
        <v>0</v>
      </c>
      <c r="Z588" s="26">
        <f>IF(E587&gt;0,MIN($E$13,E587+R588,AH588),0)</f>
        <v>0</v>
      </c>
      <c r="AA588" s="26">
        <f>IF(F587&gt;0,MIN($F$13,F587+S588,AI588),0)</f>
        <v>0</v>
      </c>
      <c r="AB588" s="26">
        <f>IF(G587&gt;0,MIN($G$13,G587+T588,AJ588),0)</f>
        <v>0</v>
      </c>
      <c r="AC588" s="26">
        <f>IF(H587&gt;0,MIN($H$13,H587+U588,AK588),0)</f>
        <v>0</v>
      </c>
      <c r="AD588" s="26">
        <f>IF(I587&gt;0,MIN($I$13,I587+V588,AL588),0)</f>
        <v>0</v>
      </c>
      <c r="AE588" s="26">
        <f>$B$19</f>
        <v>795</v>
      </c>
      <c r="AF588" s="26">
        <f>AE588-W588</f>
        <v>795</v>
      </c>
      <c r="AG588" s="26">
        <f>AF588-X588</f>
        <v>795</v>
      </c>
      <c r="AH588" s="26">
        <f>AG588-Y588</f>
        <v>795</v>
      </c>
      <c r="AI588" s="26">
        <f>AH588-Z588</f>
        <v>795</v>
      </c>
      <c r="AJ588" s="26">
        <f>AI588-AA588</f>
        <v>795</v>
      </c>
      <c r="AK588" s="26">
        <f>AJ588-AB588</f>
        <v>795</v>
      </c>
      <c r="AL588" s="26">
        <f>AK588-AC588</f>
        <v>795</v>
      </c>
      <c r="AM588" s="26">
        <f>AL588-AD588</f>
        <v>795</v>
      </c>
      <c r="AN588" s="26">
        <f>B587+O588-W588</f>
        <v>0</v>
      </c>
      <c r="AO588" s="26">
        <f>C587+P588-X588</f>
        <v>0</v>
      </c>
      <c r="AP588" s="26">
        <f>D587+Q588-Y588</f>
        <v>0</v>
      </c>
      <c r="AQ588" s="26">
        <f>E587+R588-Z588</f>
        <v>0</v>
      </c>
      <c r="AR588" s="26">
        <f>F587+S588-AA588</f>
        <v>0</v>
      </c>
      <c r="AS588" s="26">
        <f>G587+T588-AB588</f>
        <v>0</v>
      </c>
      <c r="AT588" s="26">
        <f>H587+U588-AC588</f>
        <v>0</v>
      </c>
      <c r="AU588" s="26">
        <f>I587+V588-AD588</f>
        <v>0</v>
      </c>
      <c r="AV588" s="26">
        <f>AM588</f>
        <v>795</v>
      </c>
      <c r="AW588" s="26">
        <f>AV588-BE588</f>
        <v>795</v>
      </c>
      <c r="AX588" s="26">
        <f>AW588-BF588</f>
        <v>795</v>
      </c>
      <c r="AY588" s="26">
        <f>AX588-BG588</f>
        <v>795</v>
      </c>
      <c r="AZ588" s="26">
        <f>AY588-BH588</f>
        <v>795</v>
      </c>
      <c r="BA588" s="26">
        <f>AZ588-BI588</f>
        <v>795</v>
      </c>
      <c r="BB588" s="26">
        <f>BA588-BJ588</f>
        <v>795</v>
      </c>
      <c r="BC588" s="26">
        <f>BB588-BK588</f>
        <v>795</v>
      </c>
      <c r="BD588" s="26">
        <f>BC588-BL588</f>
        <v>795</v>
      </c>
      <c r="BE588" s="26">
        <f>IF(AV588&gt;0.005,MIN(AV588,INDEX($AN588:$AU588,1,B$32)),0)</f>
        <v>0</v>
      </c>
      <c r="BF588" s="26">
        <f>IF(AW588&gt;0.005,MIN(AW588,INDEX($AN588:$AU588,1,C$32)),0)</f>
        <v>0</v>
      </c>
      <c r="BG588" s="26">
        <f>IF(AX588&gt;0.005,MIN(AX588,INDEX($AN588:$AU588,1,D$32)),0)</f>
        <v>0</v>
      </c>
      <c r="BH588" s="26">
        <f>IF(AY588&gt;0.005,MIN(AY588,INDEX($AN588:$AU588,1,E$32)),0)</f>
        <v>0</v>
      </c>
      <c r="BI588" s="26">
        <f>IF(AZ588&gt;0.005,MIN(AZ588,INDEX($AN588:$AU588,1,F$32)),0)</f>
        <v>0</v>
      </c>
      <c r="BJ588" s="26">
        <f>IF(BA588&gt;0.005,MIN(BA588,INDEX($AN588:$AU588,1,G$32)),0)</f>
        <v>0</v>
      </c>
      <c r="BK588" s="26">
        <f>IF(BB588&gt;0.005,MIN(BB588,INDEX($AN588:$AU588,1,H$32)),0)</f>
        <v>0</v>
      </c>
      <c r="BL588" s="26">
        <f>IF(BC588&gt;0.005,MIN(BC588,INDEX($AN588:$AU588,1,I$32)),0)</f>
        <v>0</v>
      </c>
      <c r="BM588" s="27">
        <f>IF(M588-J588&gt;0.005,1,0)</f>
        <v>0</v>
      </c>
    </row>
    <row r="589">
      <c r="A589" s="14" t="n">
        <v>553</v>
      </c>
      <c r="B589" s="26">
        <f>IF(AN589-INDEX($BE589:$BL589,1,$J$22)&lt;0.5,0,AN589-INDEX($BE589:$BL589,1,$J$22))</f>
        <v>0</v>
      </c>
      <c r="C589" s="26">
        <f>IF(AO589-INDEX($BE589:$BL589,1,$J$23)&lt;0.5,0,AO589-INDEX($BE589:$BL589,1,$J$23))</f>
        <v>0</v>
      </c>
      <c r="D589" s="26">
        <f>IF(AP589-INDEX($BE589:$BL589,1,$J$24)&lt;0.5,0,AP589-INDEX($BE589:$BL589,1,$J$24))</f>
        <v>0</v>
      </c>
      <c r="E589" s="26">
        <f>IF(AQ589-INDEX($BE589:$BL589,1,$J$25)&lt;0.5,0,AQ589-INDEX($BE589:$BL589,1,$J$25))</f>
        <v>0</v>
      </c>
      <c r="F589" s="26">
        <f>IF(AR589-INDEX($BE589:$BL589,1,$J$26)&lt;0.5,0,AR589-INDEX($BE589:$BL589,1,$J$26))</f>
        <v>0</v>
      </c>
      <c r="G589" s="26">
        <f>IF(AS589-INDEX($BE589:$BL589,1,$J$27)&lt;0.5,0,AS589-INDEX($BE589:$BL589,1,$J$27))</f>
        <v>0</v>
      </c>
      <c r="H589" s="26">
        <f>IF(AT589-INDEX($BE589:$BL589,1,$J$28)&lt;0.5,0,AT589-INDEX($BE589:$BL589,1,$J$28))</f>
        <v>0</v>
      </c>
      <c r="I589" s="26">
        <f>IF(AU589-INDEX($BE589:$BL589,1,$J$29)&lt;0.5,0,AU589-INDEX($BE589:$BL589,1,$J$29))</f>
        <v>0</v>
      </c>
      <c r="J589" s="13">
        <f>SUM(B589:I589)</f>
        <v>0</v>
      </c>
      <c r="K589" s="26">
        <f>SUM(O589:V589)</f>
        <v>0</v>
      </c>
      <c r="L589" s="26">
        <f>SUM(W589:AD589)+SUM(BE589:BL589)</f>
        <v>0</v>
      </c>
      <c r="M589" s="26">
        <f>J588</f>
        <v>0</v>
      </c>
      <c r="N589" s="27">
        <f>IF(M589&gt;0,1,0)</f>
        <v>0</v>
      </c>
      <c r="O589" s="26">
        <f>B588*$B$12/1200</f>
        <v>0</v>
      </c>
      <c r="P589" s="26">
        <f>C588*$C$12/1200</f>
        <v>0</v>
      </c>
      <c r="Q589" s="26">
        <f>D588*$D$12/1200</f>
        <v>0</v>
      </c>
      <c r="R589" s="26">
        <f>E588*$E$12/1200</f>
        <v>0</v>
      </c>
      <c r="S589" s="26">
        <f>F588*$F$12/1200</f>
        <v>0</v>
      </c>
      <c r="T589" s="26">
        <f>G588*$G$12/1200</f>
        <v>0</v>
      </c>
      <c r="U589" s="26">
        <f>H588*$H$12/1200</f>
        <v>0</v>
      </c>
      <c r="V589" s="26">
        <f>I588*$I$12/1200</f>
        <v>0</v>
      </c>
      <c r="W589" s="26">
        <f>IF(B588&gt;0,MIN($B$13,B588+O589,AE589),0)</f>
        <v>0</v>
      </c>
      <c r="X589" s="26">
        <f>IF(C588&gt;0,MIN($C$13,C588+P589,AF589),0)</f>
        <v>0</v>
      </c>
      <c r="Y589" s="26">
        <f>IF(D588&gt;0,MIN($D$13,D588+Q589,AG589),0)</f>
        <v>0</v>
      </c>
      <c r="Z589" s="26">
        <f>IF(E588&gt;0,MIN($E$13,E588+R589,AH589),0)</f>
        <v>0</v>
      </c>
      <c r="AA589" s="26">
        <f>IF(F588&gt;0,MIN($F$13,F588+S589,AI589),0)</f>
        <v>0</v>
      </c>
      <c r="AB589" s="26">
        <f>IF(G588&gt;0,MIN($G$13,G588+T589,AJ589),0)</f>
        <v>0</v>
      </c>
      <c r="AC589" s="26">
        <f>IF(H588&gt;0,MIN($H$13,H588+U589,AK589),0)</f>
        <v>0</v>
      </c>
      <c r="AD589" s="26">
        <f>IF(I588&gt;0,MIN($I$13,I588+V589,AL589),0)</f>
        <v>0</v>
      </c>
      <c r="AE589" s="26">
        <f>$B$19</f>
        <v>795</v>
      </c>
      <c r="AF589" s="26">
        <f>AE589-W589</f>
        <v>795</v>
      </c>
      <c r="AG589" s="26">
        <f>AF589-X589</f>
        <v>795</v>
      </c>
      <c r="AH589" s="26">
        <f>AG589-Y589</f>
        <v>795</v>
      </c>
      <c r="AI589" s="26">
        <f>AH589-Z589</f>
        <v>795</v>
      </c>
      <c r="AJ589" s="26">
        <f>AI589-AA589</f>
        <v>795</v>
      </c>
      <c r="AK589" s="26">
        <f>AJ589-AB589</f>
        <v>795</v>
      </c>
      <c r="AL589" s="26">
        <f>AK589-AC589</f>
        <v>795</v>
      </c>
      <c r="AM589" s="26">
        <f>AL589-AD589</f>
        <v>795</v>
      </c>
      <c r="AN589" s="26">
        <f>B588+O589-W589</f>
        <v>0</v>
      </c>
      <c r="AO589" s="26">
        <f>C588+P589-X589</f>
        <v>0</v>
      </c>
      <c r="AP589" s="26">
        <f>D588+Q589-Y589</f>
        <v>0</v>
      </c>
      <c r="AQ589" s="26">
        <f>E588+R589-Z589</f>
        <v>0</v>
      </c>
      <c r="AR589" s="26">
        <f>F588+S589-AA589</f>
        <v>0</v>
      </c>
      <c r="AS589" s="26">
        <f>G588+T589-AB589</f>
        <v>0</v>
      </c>
      <c r="AT589" s="26">
        <f>H588+U589-AC589</f>
        <v>0</v>
      </c>
      <c r="AU589" s="26">
        <f>I588+V589-AD589</f>
        <v>0</v>
      </c>
      <c r="AV589" s="26">
        <f>AM589</f>
        <v>795</v>
      </c>
      <c r="AW589" s="26">
        <f>AV589-BE589</f>
        <v>795</v>
      </c>
      <c r="AX589" s="26">
        <f>AW589-BF589</f>
        <v>795</v>
      </c>
      <c r="AY589" s="26">
        <f>AX589-BG589</f>
        <v>795</v>
      </c>
      <c r="AZ589" s="26">
        <f>AY589-BH589</f>
        <v>795</v>
      </c>
      <c r="BA589" s="26">
        <f>AZ589-BI589</f>
        <v>795</v>
      </c>
      <c r="BB589" s="26">
        <f>BA589-BJ589</f>
        <v>795</v>
      </c>
      <c r="BC589" s="26">
        <f>BB589-BK589</f>
        <v>795</v>
      </c>
      <c r="BD589" s="26">
        <f>BC589-BL589</f>
        <v>795</v>
      </c>
      <c r="BE589" s="26">
        <f>IF(AV589&gt;0.005,MIN(AV589,INDEX($AN589:$AU589,1,B$32)),0)</f>
        <v>0</v>
      </c>
      <c r="BF589" s="26">
        <f>IF(AW589&gt;0.005,MIN(AW589,INDEX($AN589:$AU589,1,C$32)),0)</f>
        <v>0</v>
      </c>
      <c r="BG589" s="26">
        <f>IF(AX589&gt;0.005,MIN(AX589,INDEX($AN589:$AU589,1,D$32)),0)</f>
        <v>0</v>
      </c>
      <c r="BH589" s="26">
        <f>IF(AY589&gt;0.005,MIN(AY589,INDEX($AN589:$AU589,1,E$32)),0)</f>
        <v>0</v>
      </c>
      <c r="BI589" s="26">
        <f>IF(AZ589&gt;0.005,MIN(AZ589,INDEX($AN589:$AU589,1,F$32)),0)</f>
        <v>0</v>
      </c>
      <c r="BJ589" s="26">
        <f>IF(BA589&gt;0.005,MIN(BA589,INDEX($AN589:$AU589,1,G$32)),0)</f>
        <v>0</v>
      </c>
      <c r="BK589" s="26">
        <f>IF(BB589&gt;0.005,MIN(BB589,INDEX($AN589:$AU589,1,H$32)),0)</f>
        <v>0</v>
      </c>
      <c r="BL589" s="26">
        <f>IF(BC589&gt;0.005,MIN(BC589,INDEX($AN589:$AU589,1,I$32)),0)</f>
        <v>0</v>
      </c>
      <c r="BM589" s="27">
        <f>IF(M589-J589&gt;0.005,1,0)</f>
        <v>0</v>
      </c>
    </row>
    <row r="590">
      <c r="A590" s="14" t="n">
        <v>554</v>
      </c>
      <c r="B590" s="26">
        <f>IF(AN590-INDEX($BE590:$BL590,1,$J$22)&lt;0.5,0,AN590-INDEX($BE590:$BL590,1,$J$22))</f>
        <v>0</v>
      </c>
      <c r="C590" s="26">
        <f>IF(AO590-INDEX($BE590:$BL590,1,$J$23)&lt;0.5,0,AO590-INDEX($BE590:$BL590,1,$J$23))</f>
        <v>0</v>
      </c>
      <c r="D590" s="26">
        <f>IF(AP590-INDEX($BE590:$BL590,1,$J$24)&lt;0.5,0,AP590-INDEX($BE590:$BL590,1,$J$24))</f>
        <v>0</v>
      </c>
      <c r="E590" s="26">
        <f>IF(AQ590-INDEX($BE590:$BL590,1,$J$25)&lt;0.5,0,AQ590-INDEX($BE590:$BL590,1,$J$25))</f>
        <v>0</v>
      </c>
      <c r="F590" s="26">
        <f>IF(AR590-INDEX($BE590:$BL590,1,$J$26)&lt;0.5,0,AR590-INDEX($BE590:$BL590,1,$J$26))</f>
        <v>0</v>
      </c>
      <c r="G590" s="26">
        <f>IF(AS590-INDEX($BE590:$BL590,1,$J$27)&lt;0.5,0,AS590-INDEX($BE590:$BL590,1,$J$27))</f>
        <v>0</v>
      </c>
      <c r="H590" s="26">
        <f>IF(AT590-INDEX($BE590:$BL590,1,$J$28)&lt;0.5,0,AT590-INDEX($BE590:$BL590,1,$J$28))</f>
        <v>0</v>
      </c>
      <c r="I590" s="26">
        <f>IF(AU590-INDEX($BE590:$BL590,1,$J$29)&lt;0.5,0,AU590-INDEX($BE590:$BL590,1,$J$29))</f>
        <v>0</v>
      </c>
      <c r="J590" s="13">
        <f>SUM(B590:I590)</f>
        <v>0</v>
      </c>
      <c r="K590" s="26">
        <f>SUM(O590:V590)</f>
        <v>0</v>
      </c>
      <c r="L590" s="26">
        <f>SUM(W590:AD590)+SUM(BE590:BL590)</f>
        <v>0</v>
      </c>
      <c r="M590" s="26">
        <f>J589</f>
        <v>0</v>
      </c>
      <c r="N590" s="27">
        <f>IF(M590&gt;0,1,0)</f>
        <v>0</v>
      </c>
      <c r="O590" s="26">
        <f>B589*$B$12/1200</f>
        <v>0</v>
      </c>
      <c r="P590" s="26">
        <f>C589*$C$12/1200</f>
        <v>0</v>
      </c>
      <c r="Q590" s="26">
        <f>D589*$D$12/1200</f>
        <v>0</v>
      </c>
      <c r="R590" s="26">
        <f>E589*$E$12/1200</f>
        <v>0</v>
      </c>
      <c r="S590" s="26">
        <f>F589*$F$12/1200</f>
        <v>0</v>
      </c>
      <c r="T590" s="26">
        <f>G589*$G$12/1200</f>
        <v>0</v>
      </c>
      <c r="U590" s="26">
        <f>H589*$H$12/1200</f>
        <v>0</v>
      </c>
      <c r="V590" s="26">
        <f>I589*$I$12/1200</f>
        <v>0</v>
      </c>
      <c r="W590" s="26">
        <f>IF(B589&gt;0,MIN($B$13,B589+O590,AE590),0)</f>
        <v>0</v>
      </c>
      <c r="X590" s="26">
        <f>IF(C589&gt;0,MIN($C$13,C589+P590,AF590),0)</f>
        <v>0</v>
      </c>
      <c r="Y590" s="26">
        <f>IF(D589&gt;0,MIN($D$13,D589+Q590,AG590),0)</f>
        <v>0</v>
      </c>
      <c r="Z590" s="26">
        <f>IF(E589&gt;0,MIN($E$13,E589+R590,AH590),0)</f>
        <v>0</v>
      </c>
      <c r="AA590" s="26">
        <f>IF(F589&gt;0,MIN($F$13,F589+S590,AI590),0)</f>
        <v>0</v>
      </c>
      <c r="AB590" s="26">
        <f>IF(G589&gt;0,MIN($G$13,G589+T590,AJ590),0)</f>
        <v>0</v>
      </c>
      <c r="AC590" s="26">
        <f>IF(H589&gt;0,MIN($H$13,H589+U590,AK590),0)</f>
        <v>0</v>
      </c>
      <c r="AD590" s="26">
        <f>IF(I589&gt;0,MIN($I$13,I589+V590,AL590),0)</f>
        <v>0</v>
      </c>
      <c r="AE590" s="26">
        <f>$B$19</f>
        <v>795</v>
      </c>
      <c r="AF590" s="26">
        <f>AE590-W590</f>
        <v>795</v>
      </c>
      <c r="AG590" s="26">
        <f>AF590-X590</f>
        <v>795</v>
      </c>
      <c r="AH590" s="26">
        <f>AG590-Y590</f>
        <v>795</v>
      </c>
      <c r="AI590" s="26">
        <f>AH590-Z590</f>
        <v>795</v>
      </c>
      <c r="AJ590" s="26">
        <f>AI590-AA590</f>
        <v>795</v>
      </c>
      <c r="AK590" s="26">
        <f>AJ590-AB590</f>
        <v>795</v>
      </c>
      <c r="AL590" s="26">
        <f>AK590-AC590</f>
        <v>795</v>
      </c>
      <c r="AM590" s="26">
        <f>AL590-AD590</f>
        <v>795</v>
      </c>
      <c r="AN590" s="26">
        <f>B589+O590-W590</f>
        <v>0</v>
      </c>
      <c r="AO590" s="26">
        <f>C589+P590-X590</f>
        <v>0</v>
      </c>
      <c r="AP590" s="26">
        <f>D589+Q590-Y590</f>
        <v>0</v>
      </c>
      <c r="AQ590" s="26">
        <f>E589+R590-Z590</f>
        <v>0</v>
      </c>
      <c r="AR590" s="26">
        <f>F589+S590-AA590</f>
        <v>0</v>
      </c>
      <c r="AS590" s="26">
        <f>G589+T590-AB590</f>
        <v>0</v>
      </c>
      <c r="AT590" s="26">
        <f>H589+U590-AC590</f>
        <v>0</v>
      </c>
      <c r="AU590" s="26">
        <f>I589+V590-AD590</f>
        <v>0</v>
      </c>
      <c r="AV590" s="26">
        <f>AM590</f>
        <v>795</v>
      </c>
      <c r="AW590" s="26">
        <f>AV590-BE590</f>
        <v>795</v>
      </c>
      <c r="AX590" s="26">
        <f>AW590-BF590</f>
        <v>795</v>
      </c>
      <c r="AY590" s="26">
        <f>AX590-BG590</f>
        <v>795</v>
      </c>
      <c r="AZ590" s="26">
        <f>AY590-BH590</f>
        <v>795</v>
      </c>
      <c r="BA590" s="26">
        <f>AZ590-BI590</f>
        <v>795</v>
      </c>
      <c r="BB590" s="26">
        <f>BA590-BJ590</f>
        <v>795</v>
      </c>
      <c r="BC590" s="26">
        <f>BB590-BK590</f>
        <v>795</v>
      </c>
      <c r="BD590" s="26">
        <f>BC590-BL590</f>
        <v>795</v>
      </c>
      <c r="BE590" s="26">
        <f>IF(AV590&gt;0.005,MIN(AV590,INDEX($AN590:$AU590,1,B$32)),0)</f>
        <v>0</v>
      </c>
      <c r="BF590" s="26">
        <f>IF(AW590&gt;0.005,MIN(AW590,INDEX($AN590:$AU590,1,C$32)),0)</f>
        <v>0</v>
      </c>
      <c r="BG590" s="26">
        <f>IF(AX590&gt;0.005,MIN(AX590,INDEX($AN590:$AU590,1,D$32)),0)</f>
        <v>0</v>
      </c>
      <c r="BH590" s="26">
        <f>IF(AY590&gt;0.005,MIN(AY590,INDEX($AN590:$AU590,1,E$32)),0)</f>
        <v>0</v>
      </c>
      <c r="BI590" s="26">
        <f>IF(AZ590&gt;0.005,MIN(AZ590,INDEX($AN590:$AU590,1,F$32)),0)</f>
        <v>0</v>
      </c>
      <c r="BJ590" s="26">
        <f>IF(BA590&gt;0.005,MIN(BA590,INDEX($AN590:$AU590,1,G$32)),0)</f>
        <v>0</v>
      </c>
      <c r="BK590" s="26">
        <f>IF(BB590&gt;0.005,MIN(BB590,INDEX($AN590:$AU590,1,H$32)),0)</f>
        <v>0</v>
      </c>
      <c r="BL590" s="26">
        <f>IF(BC590&gt;0.005,MIN(BC590,INDEX($AN590:$AU590,1,I$32)),0)</f>
        <v>0</v>
      </c>
      <c r="BM590" s="27">
        <f>IF(M590-J590&gt;0.005,1,0)</f>
        <v>0</v>
      </c>
    </row>
    <row r="591">
      <c r="A591" s="14" t="n">
        <v>555</v>
      </c>
      <c r="B591" s="26">
        <f>IF(AN591-INDEX($BE591:$BL591,1,$J$22)&lt;0.5,0,AN591-INDEX($BE591:$BL591,1,$J$22))</f>
        <v>0</v>
      </c>
      <c r="C591" s="26">
        <f>IF(AO591-INDEX($BE591:$BL591,1,$J$23)&lt;0.5,0,AO591-INDEX($BE591:$BL591,1,$J$23))</f>
        <v>0</v>
      </c>
      <c r="D591" s="26">
        <f>IF(AP591-INDEX($BE591:$BL591,1,$J$24)&lt;0.5,0,AP591-INDEX($BE591:$BL591,1,$J$24))</f>
        <v>0</v>
      </c>
      <c r="E591" s="26">
        <f>IF(AQ591-INDEX($BE591:$BL591,1,$J$25)&lt;0.5,0,AQ591-INDEX($BE591:$BL591,1,$J$25))</f>
        <v>0</v>
      </c>
      <c r="F591" s="26">
        <f>IF(AR591-INDEX($BE591:$BL591,1,$J$26)&lt;0.5,0,AR591-INDEX($BE591:$BL591,1,$J$26))</f>
        <v>0</v>
      </c>
      <c r="G591" s="26">
        <f>IF(AS591-INDEX($BE591:$BL591,1,$J$27)&lt;0.5,0,AS591-INDEX($BE591:$BL591,1,$J$27))</f>
        <v>0</v>
      </c>
      <c r="H591" s="26">
        <f>IF(AT591-INDEX($BE591:$BL591,1,$J$28)&lt;0.5,0,AT591-INDEX($BE591:$BL591,1,$J$28))</f>
        <v>0</v>
      </c>
      <c r="I591" s="26">
        <f>IF(AU591-INDEX($BE591:$BL591,1,$J$29)&lt;0.5,0,AU591-INDEX($BE591:$BL591,1,$J$29))</f>
        <v>0</v>
      </c>
      <c r="J591" s="13">
        <f>SUM(B591:I591)</f>
        <v>0</v>
      </c>
      <c r="K591" s="26">
        <f>SUM(O591:V591)</f>
        <v>0</v>
      </c>
      <c r="L591" s="26">
        <f>SUM(W591:AD591)+SUM(BE591:BL591)</f>
        <v>0</v>
      </c>
      <c r="M591" s="26">
        <f>J590</f>
        <v>0</v>
      </c>
      <c r="N591" s="27">
        <f>IF(M591&gt;0,1,0)</f>
        <v>0</v>
      </c>
      <c r="O591" s="26">
        <f>B590*$B$12/1200</f>
        <v>0</v>
      </c>
      <c r="P591" s="26">
        <f>C590*$C$12/1200</f>
        <v>0</v>
      </c>
      <c r="Q591" s="26">
        <f>D590*$D$12/1200</f>
        <v>0</v>
      </c>
      <c r="R591" s="26">
        <f>E590*$E$12/1200</f>
        <v>0</v>
      </c>
      <c r="S591" s="26">
        <f>F590*$F$12/1200</f>
        <v>0</v>
      </c>
      <c r="T591" s="26">
        <f>G590*$G$12/1200</f>
        <v>0</v>
      </c>
      <c r="U591" s="26">
        <f>H590*$H$12/1200</f>
        <v>0</v>
      </c>
      <c r="V591" s="26">
        <f>I590*$I$12/1200</f>
        <v>0</v>
      </c>
      <c r="W591" s="26">
        <f>IF(B590&gt;0,MIN($B$13,B590+O591,AE591),0)</f>
        <v>0</v>
      </c>
      <c r="X591" s="26">
        <f>IF(C590&gt;0,MIN($C$13,C590+P591,AF591),0)</f>
        <v>0</v>
      </c>
      <c r="Y591" s="26">
        <f>IF(D590&gt;0,MIN($D$13,D590+Q591,AG591),0)</f>
        <v>0</v>
      </c>
      <c r="Z591" s="26">
        <f>IF(E590&gt;0,MIN($E$13,E590+R591,AH591),0)</f>
        <v>0</v>
      </c>
      <c r="AA591" s="26">
        <f>IF(F590&gt;0,MIN($F$13,F590+S591,AI591),0)</f>
        <v>0</v>
      </c>
      <c r="AB591" s="26">
        <f>IF(G590&gt;0,MIN($G$13,G590+T591,AJ591),0)</f>
        <v>0</v>
      </c>
      <c r="AC591" s="26">
        <f>IF(H590&gt;0,MIN($H$13,H590+U591,AK591),0)</f>
        <v>0</v>
      </c>
      <c r="AD591" s="26">
        <f>IF(I590&gt;0,MIN($I$13,I590+V591,AL591),0)</f>
        <v>0</v>
      </c>
      <c r="AE591" s="26">
        <f>$B$19</f>
        <v>795</v>
      </c>
      <c r="AF591" s="26">
        <f>AE591-W591</f>
        <v>795</v>
      </c>
      <c r="AG591" s="26">
        <f>AF591-X591</f>
        <v>795</v>
      </c>
      <c r="AH591" s="26">
        <f>AG591-Y591</f>
        <v>795</v>
      </c>
      <c r="AI591" s="26">
        <f>AH591-Z591</f>
        <v>795</v>
      </c>
      <c r="AJ591" s="26">
        <f>AI591-AA591</f>
        <v>795</v>
      </c>
      <c r="AK591" s="26">
        <f>AJ591-AB591</f>
        <v>795</v>
      </c>
      <c r="AL591" s="26">
        <f>AK591-AC591</f>
        <v>795</v>
      </c>
      <c r="AM591" s="26">
        <f>AL591-AD591</f>
        <v>795</v>
      </c>
      <c r="AN591" s="26">
        <f>B590+O591-W591</f>
        <v>0</v>
      </c>
      <c r="AO591" s="26">
        <f>C590+P591-X591</f>
        <v>0</v>
      </c>
      <c r="AP591" s="26">
        <f>D590+Q591-Y591</f>
        <v>0</v>
      </c>
      <c r="AQ591" s="26">
        <f>E590+R591-Z591</f>
        <v>0</v>
      </c>
      <c r="AR591" s="26">
        <f>F590+S591-AA591</f>
        <v>0</v>
      </c>
      <c r="AS591" s="26">
        <f>G590+T591-AB591</f>
        <v>0</v>
      </c>
      <c r="AT591" s="26">
        <f>H590+U591-AC591</f>
        <v>0</v>
      </c>
      <c r="AU591" s="26">
        <f>I590+V591-AD591</f>
        <v>0</v>
      </c>
      <c r="AV591" s="26">
        <f>AM591</f>
        <v>795</v>
      </c>
      <c r="AW591" s="26">
        <f>AV591-BE591</f>
        <v>795</v>
      </c>
      <c r="AX591" s="26">
        <f>AW591-BF591</f>
        <v>795</v>
      </c>
      <c r="AY591" s="26">
        <f>AX591-BG591</f>
        <v>795</v>
      </c>
      <c r="AZ591" s="26">
        <f>AY591-BH591</f>
        <v>795</v>
      </c>
      <c r="BA591" s="26">
        <f>AZ591-BI591</f>
        <v>795</v>
      </c>
      <c r="BB591" s="26">
        <f>BA591-BJ591</f>
        <v>795</v>
      </c>
      <c r="BC591" s="26">
        <f>BB591-BK591</f>
        <v>795</v>
      </c>
      <c r="BD591" s="26">
        <f>BC591-BL591</f>
        <v>795</v>
      </c>
      <c r="BE591" s="26">
        <f>IF(AV591&gt;0.005,MIN(AV591,INDEX($AN591:$AU591,1,B$32)),0)</f>
        <v>0</v>
      </c>
      <c r="BF591" s="26">
        <f>IF(AW591&gt;0.005,MIN(AW591,INDEX($AN591:$AU591,1,C$32)),0)</f>
        <v>0</v>
      </c>
      <c r="BG591" s="26">
        <f>IF(AX591&gt;0.005,MIN(AX591,INDEX($AN591:$AU591,1,D$32)),0)</f>
        <v>0</v>
      </c>
      <c r="BH591" s="26">
        <f>IF(AY591&gt;0.005,MIN(AY591,INDEX($AN591:$AU591,1,E$32)),0)</f>
        <v>0</v>
      </c>
      <c r="BI591" s="26">
        <f>IF(AZ591&gt;0.005,MIN(AZ591,INDEX($AN591:$AU591,1,F$32)),0)</f>
        <v>0</v>
      </c>
      <c r="BJ591" s="26">
        <f>IF(BA591&gt;0.005,MIN(BA591,INDEX($AN591:$AU591,1,G$32)),0)</f>
        <v>0</v>
      </c>
      <c r="BK591" s="26">
        <f>IF(BB591&gt;0.005,MIN(BB591,INDEX($AN591:$AU591,1,H$32)),0)</f>
        <v>0</v>
      </c>
      <c r="BL591" s="26">
        <f>IF(BC591&gt;0.005,MIN(BC591,INDEX($AN591:$AU591,1,I$32)),0)</f>
        <v>0</v>
      </c>
      <c r="BM591" s="27">
        <f>IF(M591-J591&gt;0.005,1,0)</f>
        <v>0</v>
      </c>
    </row>
    <row r="592">
      <c r="A592" s="14" t="n">
        <v>556</v>
      </c>
      <c r="B592" s="26">
        <f>IF(AN592-INDEX($BE592:$BL592,1,$J$22)&lt;0.5,0,AN592-INDEX($BE592:$BL592,1,$J$22))</f>
        <v>0</v>
      </c>
      <c r="C592" s="26">
        <f>IF(AO592-INDEX($BE592:$BL592,1,$J$23)&lt;0.5,0,AO592-INDEX($BE592:$BL592,1,$J$23))</f>
        <v>0</v>
      </c>
      <c r="D592" s="26">
        <f>IF(AP592-INDEX($BE592:$BL592,1,$J$24)&lt;0.5,0,AP592-INDEX($BE592:$BL592,1,$J$24))</f>
        <v>0</v>
      </c>
      <c r="E592" s="26">
        <f>IF(AQ592-INDEX($BE592:$BL592,1,$J$25)&lt;0.5,0,AQ592-INDEX($BE592:$BL592,1,$J$25))</f>
        <v>0</v>
      </c>
      <c r="F592" s="26">
        <f>IF(AR592-INDEX($BE592:$BL592,1,$J$26)&lt;0.5,0,AR592-INDEX($BE592:$BL592,1,$J$26))</f>
        <v>0</v>
      </c>
      <c r="G592" s="26">
        <f>IF(AS592-INDEX($BE592:$BL592,1,$J$27)&lt;0.5,0,AS592-INDEX($BE592:$BL592,1,$J$27))</f>
        <v>0</v>
      </c>
      <c r="H592" s="26">
        <f>IF(AT592-INDEX($BE592:$BL592,1,$J$28)&lt;0.5,0,AT592-INDEX($BE592:$BL592,1,$J$28))</f>
        <v>0</v>
      </c>
      <c r="I592" s="26">
        <f>IF(AU592-INDEX($BE592:$BL592,1,$J$29)&lt;0.5,0,AU592-INDEX($BE592:$BL592,1,$J$29))</f>
        <v>0</v>
      </c>
      <c r="J592" s="13">
        <f>SUM(B592:I592)</f>
        <v>0</v>
      </c>
      <c r="K592" s="26">
        <f>SUM(O592:V592)</f>
        <v>0</v>
      </c>
      <c r="L592" s="26">
        <f>SUM(W592:AD592)+SUM(BE592:BL592)</f>
        <v>0</v>
      </c>
      <c r="M592" s="26">
        <f>J591</f>
        <v>0</v>
      </c>
      <c r="N592" s="27">
        <f>IF(M592&gt;0,1,0)</f>
        <v>0</v>
      </c>
      <c r="O592" s="26">
        <f>B591*$B$12/1200</f>
        <v>0</v>
      </c>
      <c r="P592" s="26">
        <f>C591*$C$12/1200</f>
        <v>0</v>
      </c>
      <c r="Q592" s="26">
        <f>D591*$D$12/1200</f>
        <v>0</v>
      </c>
      <c r="R592" s="26">
        <f>E591*$E$12/1200</f>
        <v>0</v>
      </c>
      <c r="S592" s="26">
        <f>F591*$F$12/1200</f>
        <v>0</v>
      </c>
      <c r="T592" s="26">
        <f>G591*$G$12/1200</f>
        <v>0</v>
      </c>
      <c r="U592" s="26">
        <f>H591*$H$12/1200</f>
        <v>0</v>
      </c>
      <c r="V592" s="26">
        <f>I591*$I$12/1200</f>
        <v>0</v>
      </c>
      <c r="W592" s="26">
        <f>IF(B591&gt;0,MIN($B$13,B591+O592,AE592),0)</f>
        <v>0</v>
      </c>
      <c r="X592" s="26">
        <f>IF(C591&gt;0,MIN($C$13,C591+P592,AF592),0)</f>
        <v>0</v>
      </c>
      <c r="Y592" s="26">
        <f>IF(D591&gt;0,MIN($D$13,D591+Q592,AG592),0)</f>
        <v>0</v>
      </c>
      <c r="Z592" s="26">
        <f>IF(E591&gt;0,MIN($E$13,E591+R592,AH592),0)</f>
        <v>0</v>
      </c>
      <c r="AA592" s="26">
        <f>IF(F591&gt;0,MIN($F$13,F591+S592,AI592),0)</f>
        <v>0</v>
      </c>
      <c r="AB592" s="26">
        <f>IF(G591&gt;0,MIN($G$13,G591+T592,AJ592),0)</f>
        <v>0</v>
      </c>
      <c r="AC592" s="26">
        <f>IF(H591&gt;0,MIN($H$13,H591+U592,AK592),0)</f>
        <v>0</v>
      </c>
      <c r="AD592" s="26">
        <f>IF(I591&gt;0,MIN($I$13,I591+V592,AL592),0)</f>
        <v>0</v>
      </c>
      <c r="AE592" s="26">
        <f>$B$19</f>
        <v>795</v>
      </c>
      <c r="AF592" s="26">
        <f>AE592-W592</f>
        <v>795</v>
      </c>
      <c r="AG592" s="26">
        <f>AF592-X592</f>
        <v>795</v>
      </c>
      <c r="AH592" s="26">
        <f>AG592-Y592</f>
        <v>795</v>
      </c>
      <c r="AI592" s="26">
        <f>AH592-Z592</f>
        <v>795</v>
      </c>
      <c r="AJ592" s="26">
        <f>AI592-AA592</f>
        <v>795</v>
      </c>
      <c r="AK592" s="26">
        <f>AJ592-AB592</f>
        <v>795</v>
      </c>
      <c r="AL592" s="26">
        <f>AK592-AC592</f>
        <v>795</v>
      </c>
      <c r="AM592" s="26">
        <f>AL592-AD592</f>
        <v>795</v>
      </c>
      <c r="AN592" s="26">
        <f>B591+O592-W592</f>
        <v>0</v>
      </c>
      <c r="AO592" s="26">
        <f>C591+P592-X592</f>
        <v>0</v>
      </c>
      <c r="AP592" s="26">
        <f>D591+Q592-Y592</f>
        <v>0</v>
      </c>
      <c r="AQ592" s="26">
        <f>E591+R592-Z592</f>
        <v>0</v>
      </c>
      <c r="AR592" s="26">
        <f>F591+S592-AA592</f>
        <v>0</v>
      </c>
      <c r="AS592" s="26">
        <f>G591+T592-AB592</f>
        <v>0</v>
      </c>
      <c r="AT592" s="26">
        <f>H591+U592-AC592</f>
        <v>0</v>
      </c>
      <c r="AU592" s="26">
        <f>I591+V592-AD592</f>
        <v>0</v>
      </c>
      <c r="AV592" s="26">
        <f>AM592</f>
        <v>795</v>
      </c>
      <c r="AW592" s="26">
        <f>AV592-BE592</f>
        <v>795</v>
      </c>
      <c r="AX592" s="26">
        <f>AW592-BF592</f>
        <v>795</v>
      </c>
      <c r="AY592" s="26">
        <f>AX592-BG592</f>
        <v>795</v>
      </c>
      <c r="AZ592" s="26">
        <f>AY592-BH592</f>
        <v>795</v>
      </c>
      <c r="BA592" s="26">
        <f>AZ592-BI592</f>
        <v>795</v>
      </c>
      <c r="BB592" s="26">
        <f>BA592-BJ592</f>
        <v>795</v>
      </c>
      <c r="BC592" s="26">
        <f>BB592-BK592</f>
        <v>795</v>
      </c>
      <c r="BD592" s="26">
        <f>BC592-BL592</f>
        <v>795</v>
      </c>
      <c r="BE592" s="26">
        <f>IF(AV592&gt;0.005,MIN(AV592,INDEX($AN592:$AU592,1,B$32)),0)</f>
        <v>0</v>
      </c>
      <c r="BF592" s="26">
        <f>IF(AW592&gt;0.005,MIN(AW592,INDEX($AN592:$AU592,1,C$32)),0)</f>
        <v>0</v>
      </c>
      <c r="BG592" s="26">
        <f>IF(AX592&gt;0.005,MIN(AX592,INDEX($AN592:$AU592,1,D$32)),0)</f>
        <v>0</v>
      </c>
      <c r="BH592" s="26">
        <f>IF(AY592&gt;0.005,MIN(AY592,INDEX($AN592:$AU592,1,E$32)),0)</f>
        <v>0</v>
      </c>
      <c r="BI592" s="26">
        <f>IF(AZ592&gt;0.005,MIN(AZ592,INDEX($AN592:$AU592,1,F$32)),0)</f>
        <v>0</v>
      </c>
      <c r="BJ592" s="26">
        <f>IF(BA592&gt;0.005,MIN(BA592,INDEX($AN592:$AU592,1,G$32)),0)</f>
        <v>0</v>
      </c>
      <c r="BK592" s="26">
        <f>IF(BB592&gt;0.005,MIN(BB592,INDEX($AN592:$AU592,1,H$32)),0)</f>
        <v>0</v>
      </c>
      <c r="BL592" s="26">
        <f>IF(BC592&gt;0.005,MIN(BC592,INDEX($AN592:$AU592,1,I$32)),0)</f>
        <v>0</v>
      </c>
      <c r="BM592" s="27">
        <f>IF(M592-J592&gt;0.005,1,0)</f>
        <v>0</v>
      </c>
    </row>
    <row r="593">
      <c r="A593" s="14" t="n">
        <v>557</v>
      </c>
      <c r="B593" s="26">
        <f>IF(AN593-INDEX($BE593:$BL593,1,$J$22)&lt;0.5,0,AN593-INDEX($BE593:$BL593,1,$J$22))</f>
        <v>0</v>
      </c>
      <c r="C593" s="26">
        <f>IF(AO593-INDEX($BE593:$BL593,1,$J$23)&lt;0.5,0,AO593-INDEX($BE593:$BL593,1,$J$23))</f>
        <v>0</v>
      </c>
      <c r="D593" s="26">
        <f>IF(AP593-INDEX($BE593:$BL593,1,$J$24)&lt;0.5,0,AP593-INDEX($BE593:$BL593,1,$J$24))</f>
        <v>0</v>
      </c>
      <c r="E593" s="26">
        <f>IF(AQ593-INDEX($BE593:$BL593,1,$J$25)&lt;0.5,0,AQ593-INDEX($BE593:$BL593,1,$J$25))</f>
        <v>0</v>
      </c>
      <c r="F593" s="26">
        <f>IF(AR593-INDEX($BE593:$BL593,1,$J$26)&lt;0.5,0,AR593-INDEX($BE593:$BL593,1,$J$26))</f>
        <v>0</v>
      </c>
      <c r="G593" s="26">
        <f>IF(AS593-INDEX($BE593:$BL593,1,$J$27)&lt;0.5,0,AS593-INDEX($BE593:$BL593,1,$J$27))</f>
        <v>0</v>
      </c>
      <c r="H593" s="26">
        <f>IF(AT593-INDEX($BE593:$BL593,1,$J$28)&lt;0.5,0,AT593-INDEX($BE593:$BL593,1,$J$28))</f>
        <v>0</v>
      </c>
      <c r="I593" s="26">
        <f>IF(AU593-INDEX($BE593:$BL593,1,$J$29)&lt;0.5,0,AU593-INDEX($BE593:$BL593,1,$J$29))</f>
        <v>0</v>
      </c>
      <c r="J593" s="13">
        <f>SUM(B593:I593)</f>
        <v>0</v>
      </c>
      <c r="K593" s="26">
        <f>SUM(O593:V593)</f>
        <v>0</v>
      </c>
      <c r="L593" s="26">
        <f>SUM(W593:AD593)+SUM(BE593:BL593)</f>
        <v>0</v>
      </c>
      <c r="M593" s="26">
        <f>J592</f>
        <v>0</v>
      </c>
      <c r="N593" s="27">
        <f>IF(M593&gt;0,1,0)</f>
        <v>0</v>
      </c>
      <c r="O593" s="26">
        <f>B592*$B$12/1200</f>
        <v>0</v>
      </c>
      <c r="P593" s="26">
        <f>C592*$C$12/1200</f>
        <v>0</v>
      </c>
      <c r="Q593" s="26">
        <f>D592*$D$12/1200</f>
        <v>0</v>
      </c>
      <c r="R593" s="26">
        <f>E592*$E$12/1200</f>
        <v>0</v>
      </c>
      <c r="S593" s="26">
        <f>F592*$F$12/1200</f>
        <v>0</v>
      </c>
      <c r="T593" s="26">
        <f>G592*$G$12/1200</f>
        <v>0</v>
      </c>
      <c r="U593" s="26">
        <f>H592*$H$12/1200</f>
        <v>0</v>
      </c>
      <c r="V593" s="26">
        <f>I592*$I$12/1200</f>
        <v>0</v>
      </c>
      <c r="W593" s="26">
        <f>IF(B592&gt;0,MIN($B$13,B592+O593,AE593),0)</f>
        <v>0</v>
      </c>
      <c r="X593" s="26">
        <f>IF(C592&gt;0,MIN($C$13,C592+P593,AF593),0)</f>
        <v>0</v>
      </c>
      <c r="Y593" s="26">
        <f>IF(D592&gt;0,MIN($D$13,D592+Q593,AG593),0)</f>
        <v>0</v>
      </c>
      <c r="Z593" s="26">
        <f>IF(E592&gt;0,MIN($E$13,E592+R593,AH593),0)</f>
        <v>0</v>
      </c>
      <c r="AA593" s="26">
        <f>IF(F592&gt;0,MIN($F$13,F592+S593,AI593),0)</f>
        <v>0</v>
      </c>
      <c r="AB593" s="26">
        <f>IF(G592&gt;0,MIN($G$13,G592+T593,AJ593),0)</f>
        <v>0</v>
      </c>
      <c r="AC593" s="26">
        <f>IF(H592&gt;0,MIN($H$13,H592+U593,AK593),0)</f>
        <v>0</v>
      </c>
      <c r="AD593" s="26">
        <f>IF(I592&gt;0,MIN($I$13,I592+V593,AL593),0)</f>
        <v>0</v>
      </c>
      <c r="AE593" s="26">
        <f>$B$19</f>
        <v>795</v>
      </c>
      <c r="AF593" s="26">
        <f>AE593-W593</f>
        <v>795</v>
      </c>
      <c r="AG593" s="26">
        <f>AF593-X593</f>
        <v>795</v>
      </c>
      <c r="AH593" s="26">
        <f>AG593-Y593</f>
        <v>795</v>
      </c>
      <c r="AI593" s="26">
        <f>AH593-Z593</f>
        <v>795</v>
      </c>
      <c r="AJ593" s="26">
        <f>AI593-AA593</f>
        <v>795</v>
      </c>
      <c r="AK593" s="26">
        <f>AJ593-AB593</f>
        <v>795</v>
      </c>
      <c r="AL593" s="26">
        <f>AK593-AC593</f>
        <v>795</v>
      </c>
      <c r="AM593" s="26">
        <f>AL593-AD593</f>
        <v>795</v>
      </c>
      <c r="AN593" s="26">
        <f>B592+O593-W593</f>
        <v>0</v>
      </c>
      <c r="AO593" s="26">
        <f>C592+P593-X593</f>
        <v>0</v>
      </c>
      <c r="AP593" s="26">
        <f>D592+Q593-Y593</f>
        <v>0</v>
      </c>
      <c r="AQ593" s="26">
        <f>E592+R593-Z593</f>
        <v>0</v>
      </c>
      <c r="AR593" s="26">
        <f>F592+S593-AA593</f>
        <v>0</v>
      </c>
      <c r="AS593" s="26">
        <f>G592+T593-AB593</f>
        <v>0</v>
      </c>
      <c r="AT593" s="26">
        <f>H592+U593-AC593</f>
        <v>0</v>
      </c>
      <c r="AU593" s="26">
        <f>I592+V593-AD593</f>
        <v>0</v>
      </c>
      <c r="AV593" s="26">
        <f>AM593</f>
        <v>795</v>
      </c>
      <c r="AW593" s="26">
        <f>AV593-BE593</f>
        <v>795</v>
      </c>
      <c r="AX593" s="26">
        <f>AW593-BF593</f>
        <v>795</v>
      </c>
      <c r="AY593" s="26">
        <f>AX593-BG593</f>
        <v>795</v>
      </c>
      <c r="AZ593" s="26">
        <f>AY593-BH593</f>
        <v>795</v>
      </c>
      <c r="BA593" s="26">
        <f>AZ593-BI593</f>
        <v>795</v>
      </c>
      <c r="BB593" s="26">
        <f>BA593-BJ593</f>
        <v>795</v>
      </c>
      <c r="BC593" s="26">
        <f>BB593-BK593</f>
        <v>795</v>
      </c>
      <c r="BD593" s="26">
        <f>BC593-BL593</f>
        <v>795</v>
      </c>
      <c r="BE593" s="26">
        <f>IF(AV593&gt;0.005,MIN(AV593,INDEX($AN593:$AU593,1,B$32)),0)</f>
        <v>0</v>
      </c>
      <c r="BF593" s="26">
        <f>IF(AW593&gt;0.005,MIN(AW593,INDEX($AN593:$AU593,1,C$32)),0)</f>
        <v>0</v>
      </c>
      <c r="BG593" s="26">
        <f>IF(AX593&gt;0.005,MIN(AX593,INDEX($AN593:$AU593,1,D$32)),0)</f>
        <v>0</v>
      </c>
      <c r="BH593" s="26">
        <f>IF(AY593&gt;0.005,MIN(AY593,INDEX($AN593:$AU593,1,E$32)),0)</f>
        <v>0</v>
      </c>
      <c r="BI593" s="26">
        <f>IF(AZ593&gt;0.005,MIN(AZ593,INDEX($AN593:$AU593,1,F$32)),0)</f>
        <v>0</v>
      </c>
      <c r="BJ593" s="26">
        <f>IF(BA593&gt;0.005,MIN(BA593,INDEX($AN593:$AU593,1,G$32)),0)</f>
        <v>0</v>
      </c>
      <c r="BK593" s="26">
        <f>IF(BB593&gt;0.005,MIN(BB593,INDEX($AN593:$AU593,1,H$32)),0)</f>
        <v>0</v>
      </c>
      <c r="BL593" s="26">
        <f>IF(BC593&gt;0.005,MIN(BC593,INDEX($AN593:$AU593,1,I$32)),0)</f>
        <v>0</v>
      </c>
      <c r="BM593" s="27">
        <f>IF(M593-J593&gt;0.005,1,0)</f>
        <v>0</v>
      </c>
    </row>
    <row r="594">
      <c r="A594" s="14" t="n">
        <v>558</v>
      </c>
      <c r="B594" s="26">
        <f>IF(AN594-INDEX($BE594:$BL594,1,$J$22)&lt;0.5,0,AN594-INDEX($BE594:$BL594,1,$J$22))</f>
        <v>0</v>
      </c>
      <c r="C594" s="26">
        <f>IF(AO594-INDEX($BE594:$BL594,1,$J$23)&lt;0.5,0,AO594-INDEX($BE594:$BL594,1,$J$23))</f>
        <v>0</v>
      </c>
      <c r="D594" s="26">
        <f>IF(AP594-INDEX($BE594:$BL594,1,$J$24)&lt;0.5,0,AP594-INDEX($BE594:$BL594,1,$J$24))</f>
        <v>0</v>
      </c>
      <c r="E594" s="26">
        <f>IF(AQ594-INDEX($BE594:$BL594,1,$J$25)&lt;0.5,0,AQ594-INDEX($BE594:$BL594,1,$J$25))</f>
        <v>0</v>
      </c>
      <c r="F594" s="26">
        <f>IF(AR594-INDEX($BE594:$BL594,1,$J$26)&lt;0.5,0,AR594-INDEX($BE594:$BL594,1,$J$26))</f>
        <v>0</v>
      </c>
      <c r="G594" s="26">
        <f>IF(AS594-INDEX($BE594:$BL594,1,$J$27)&lt;0.5,0,AS594-INDEX($BE594:$BL594,1,$J$27))</f>
        <v>0</v>
      </c>
      <c r="H594" s="26">
        <f>IF(AT594-INDEX($BE594:$BL594,1,$J$28)&lt;0.5,0,AT594-INDEX($BE594:$BL594,1,$J$28))</f>
        <v>0</v>
      </c>
      <c r="I594" s="26">
        <f>IF(AU594-INDEX($BE594:$BL594,1,$J$29)&lt;0.5,0,AU594-INDEX($BE594:$BL594,1,$J$29))</f>
        <v>0</v>
      </c>
      <c r="J594" s="13">
        <f>SUM(B594:I594)</f>
        <v>0</v>
      </c>
      <c r="K594" s="26">
        <f>SUM(O594:V594)</f>
        <v>0</v>
      </c>
      <c r="L594" s="26">
        <f>SUM(W594:AD594)+SUM(BE594:BL594)</f>
        <v>0</v>
      </c>
      <c r="M594" s="26">
        <f>J593</f>
        <v>0</v>
      </c>
      <c r="N594" s="27">
        <f>IF(M594&gt;0,1,0)</f>
        <v>0</v>
      </c>
      <c r="O594" s="26">
        <f>B593*$B$12/1200</f>
        <v>0</v>
      </c>
      <c r="P594" s="26">
        <f>C593*$C$12/1200</f>
        <v>0</v>
      </c>
      <c r="Q594" s="26">
        <f>D593*$D$12/1200</f>
        <v>0</v>
      </c>
      <c r="R594" s="26">
        <f>E593*$E$12/1200</f>
        <v>0</v>
      </c>
      <c r="S594" s="26">
        <f>F593*$F$12/1200</f>
        <v>0</v>
      </c>
      <c r="T594" s="26">
        <f>G593*$G$12/1200</f>
        <v>0</v>
      </c>
      <c r="U594" s="26">
        <f>H593*$H$12/1200</f>
        <v>0</v>
      </c>
      <c r="V594" s="26">
        <f>I593*$I$12/1200</f>
        <v>0</v>
      </c>
      <c r="W594" s="26">
        <f>IF(B593&gt;0,MIN($B$13,B593+O594,AE594),0)</f>
        <v>0</v>
      </c>
      <c r="X594" s="26">
        <f>IF(C593&gt;0,MIN($C$13,C593+P594,AF594),0)</f>
        <v>0</v>
      </c>
      <c r="Y594" s="26">
        <f>IF(D593&gt;0,MIN($D$13,D593+Q594,AG594),0)</f>
        <v>0</v>
      </c>
      <c r="Z594" s="26">
        <f>IF(E593&gt;0,MIN($E$13,E593+R594,AH594),0)</f>
        <v>0</v>
      </c>
      <c r="AA594" s="26">
        <f>IF(F593&gt;0,MIN($F$13,F593+S594,AI594),0)</f>
        <v>0</v>
      </c>
      <c r="AB594" s="26">
        <f>IF(G593&gt;0,MIN($G$13,G593+T594,AJ594),0)</f>
        <v>0</v>
      </c>
      <c r="AC594" s="26">
        <f>IF(H593&gt;0,MIN($H$13,H593+U594,AK594),0)</f>
        <v>0</v>
      </c>
      <c r="AD594" s="26">
        <f>IF(I593&gt;0,MIN($I$13,I593+V594,AL594),0)</f>
        <v>0</v>
      </c>
      <c r="AE594" s="26">
        <f>$B$19</f>
        <v>795</v>
      </c>
      <c r="AF594" s="26">
        <f>AE594-W594</f>
        <v>795</v>
      </c>
      <c r="AG594" s="26">
        <f>AF594-X594</f>
        <v>795</v>
      </c>
      <c r="AH594" s="26">
        <f>AG594-Y594</f>
        <v>795</v>
      </c>
      <c r="AI594" s="26">
        <f>AH594-Z594</f>
        <v>795</v>
      </c>
      <c r="AJ594" s="26">
        <f>AI594-AA594</f>
        <v>795</v>
      </c>
      <c r="AK594" s="26">
        <f>AJ594-AB594</f>
        <v>795</v>
      </c>
      <c r="AL594" s="26">
        <f>AK594-AC594</f>
        <v>795</v>
      </c>
      <c r="AM594" s="26">
        <f>AL594-AD594</f>
        <v>795</v>
      </c>
      <c r="AN594" s="26">
        <f>B593+O594-W594</f>
        <v>0</v>
      </c>
      <c r="AO594" s="26">
        <f>C593+P594-X594</f>
        <v>0</v>
      </c>
      <c r="AP594" s="26">
        <f>D593+Q594-Y594</f>
        <v>0</v>
      </c>
      <c r="AQ594" s="26">
        <f>E593+R594-Z594</f>
        <v>0</v>
      </c>
      <c r="AR594" s="26">
        <f>F593+S594-AA594</f>
        <v>0</v>
      </c>
      <c r="AS594" s="26">
        <f>G593+T594-AB594</f>
        <v>0</v>
      </c>
      <c r="AT594" s="26">
        <f>H593+U594-AC594</f>
        <v>0</v>
      </c>
      <c r="AU594" s="26">
        <f>I593+V594-AD594</f>
        <v>0</v>
      </c>
      <c r="AV594" s="26">
        <f>AM594</f>
        <v>795</v>
      </c>
      <c r="AW594" s="26">
        <f>AV594-BE594</f>
        <v>795</v>
      </c>
      <c r="AX594" s="26">
        <f>AW594-BF594</f>
        <v>795</v>
      </c>
      <c r="AY594" s="26">
        <f>AX594-BG594</f>
        <v>795</v>
      </c>
      <c r="AZ594" s="26">
        <f>AY594-BH594</f>
        <v>795</v>
      </c>
      <c r="BA594" s="26">
        <f>AZ594-BI594</f>
        <v>795</v>
      </c>
      <c r="BB594" s="26">
        <f>BA594-BJ594</f>
        <v>795</v>
      </c>
      <c r="BC594" s="26">
        <f>BB594-BK594</f>
        <v>795</v>
      </c>
      <c r="BD594" s="26">
        <f>BC594-BL594</f>
        <v>795</v>
      </c>
      <c r="BE594" s="26">
        <f>IF(AV594&gt;0.005,MIN(AV594,INDEX($AN594:$AU594,1,B$32)),0)</f>
        <v>0</v>
      </c>
      <c r="BF594" s="26">
        <f>IF(AW594&gt;0.005,MIN(AW594,INDEX($AN594:$AU594,1,C$32)),0)</f>
        <v>0</v>
      </c>
      <c r="BG594" s="26">
        <f>IF(AX594&gt;0.005,MIN(AX594,INDEX($AN594:$AU594,1,D$32)),0)</f>
        <v>0</v>
      </c>
      <c r="BH594" s="26">
        <f>IF(AY594&gt;0.005,MIN(AY594,INDEX($AN594:$AU594,1,E$32)),0)</f>
        <v>0</v>
      </c>
      <c r="BI594" s="26">
        <f>IF(AZ594&gt;0.005,MIN(AZ594,INDEX($AN594:$AU594,1,F$32)),0)</f>
        <v>0</v>
      </c>
      <c r="BJ594" s="26">
        <f>IF(BA594&gt;0.005,MIN(BA594,INDEX($AN594:$AU594,1,G$32)),0)</f>
        <v>0</v>
      </c>
      <c r="BK594" s="26">
        <f>IF(BB594&gt;0.005,MIN(BB594,INDEX($AN594:$AU594,1,H$32)),0)</f>
        <v>0</v>
      </c>
      <c r="BL594" s="26">
        <f>IF(BC594&gt;0.005,MIN(BC594,INDEX($AN594:$AU594,1,I$32)),0)</f>
        <v>0</v>
      </c>
      <c r="BM594" s="27">
        <f>IF(M594-J594&gt;0.005,1,0)</f>
        <v>0</v>
      </c>
    </row>
    <row r="595">
      <c r="A595" s="14" t="n">
        <v>559</v>
      </c>
      <c r="B595" s="26">
        <f>IF(AN595-INDEX($BE595:$BL595,1,$J$22)&lt;0.5,0,AN595-INDEX($BE595:$BL595,1,$J$22))</f>
        <v>0</v>
      </c>
      <c r="C595" s="26">
        <f>IF(AO595-INDEX($BE595:$BL595,1,$J$23)&lt;0.5,0,AO595-INDEX($BE595:$BL595,1,$J$23))</f>
        <v>0</v>
      </c>
      <c r="D595" s="26">
        <f>IF(AP595-INDEX($BE595:$BL595,1,$J$24)&lt;0.5,0,AP595-INDEX($BE595:$BL595,1,$J$24))</f>
        <v>0</v>
      </c>
      <c r="E595" s="26">
        <f>IF(AQ595-INDEX($BE595:$BL595,1,$J$25)&lt;0.5,0,AQ595-INDEX($BE595:$BL595,1,$J$25))</f>
        <v>0</v>
      </c>
      <c r="F595" s="26">
        <f>IF(AR595-INDEX($BE595:$BL595,1,$J$26)&lt;0.5,0,AR595-INDEX($BE595:$BL595,1,$J$26))</f>
        <v>0</v>
      </c>
      <c r="G595" s="26">
        <f>IF(AS595-INDEX($BE595:$BL595,1,$J$27)&lt;0.5,0,AS595-INDEX($BE595:$BL595,1,$J$27))</f>
        <v>0</v>
      </c>
      <c r="H595" s="26">
        <f>IF(AT595-INDEX($BE595:$BL595,1,$J$28)&lt;0.5,0,AT595-INDEX($BE595:$BL595,1,$J$28))</f>
        <v>0</v>
      </c>
      <c r="I595" s="26">
        <f>IF(AU595-INDEX($BE595:$BL595,1,$J$29)&lt;0.5,0,AU595-INDEX($BE595:$BL595,1,$J$29))</f>
        <v>0</v>
      </c>
      <c r="J595" s="13">
        <f>SUM(B595:I595)</f>
        <v>0</v>
      </c>
      <c r="K595" s="26">
        <f>SUM(O595:V595)</f>
        <v>0</v>
      </c>
      <c r="L595" s="26">
        <f>SUM(W595:AD595)+SUM(BE595:BL595)</f>
        <v>0</v>
      </c>
      <c r="M595" s="26">
        <f>J594</f>
        <v>0</v>
      </c>
      <c r="N595" s="27">
        <f>IF(M595&gt;0,1,0)</f>
        <v>0</v>
      </c>
      <c r="O595" s="26">
        <f>B594*$B$12/1200</f>
        <v>0</v>
      </c>
      <c r="P595" s="26">
        <f>C594*$C$12/1200</f>
        <v>0</v>
      </c>
      <c r="Q595" s="26">
        <f>D594*$D$12/1200</f>
        <v>0</v>
      </c>
      <c r="R595" s="26">
        <f>E594*$E$12/1200</f>
        <v>0</v>
      </c>
      <c r="S595" s="26">
        <f>F594*$F$12/1200</f>
        <v>0</v>
      </c>
      <c r="T595" s="26">
        <f>G594*$G$12/1200</f>
        <v>0</v>
      </c>
      <c r="U595" s="26">
        <f>H594*$H$12/1200</f>
        <v>0</v>
      </c>
      <c r="V595" s="26">
        <f>I594*$I$12/1200</f>
        <v>0</v>
      </c>
      <c r="W595" s="26">
        <f>IF(B594&gt;0,MIN($B$13,B594+O595,AE595),0)</f>
        <v>0</v>
      </c>
      <c r="X595" s="26">
        <f>IF(C594&gt;0,MIN($C$13,C594+P595,AF595),0)</f>
        <v>0</v>
      </c>
      <c r="Y595" s="26">
        <f>IF(D594&gt;0,MIN($D$13,D594+Q595,AG595),0)</f>
        <v>0</v>
      </c>
      <c r="Z595" s="26">
        <f>IF(E594&gt;0,MIN($E$13,E594+R595,AH595),0)</f>
        <v>0</v>
      </c>
      <c r="AA595" s="26">
        <f>IF(F594&gt;0,MIN($F$13,F594+S595,AI595),0)</f>
        <v>0</v>
      </c>
      <c r="AB595" s="26">
        <f>IF(G594&gt;0,MIN($G$13,G594+T595,AJ595),0)</f>
        <v>0</v>
      </c>
      <c r="AC595" s="26">
        <f>IF(H594&gt;0,MIN($H$13,H594+U595,AK595),0)</f>
        <v>0</v>
      </c>
      <c r="AD595" s="26">
        <f>IF(I594&gt;0,MIN($I$13,I594+V595,AL595),0)</f>
        <v>0</v>
      </c>
      <c r="AE595" s="26">
        <f>$B$19</f>
        <v>795</v>
      </c>
      <c r="AF595" s="26">
        <f>AE595-W595</f>
        <v>795</v>
      </c>
      <c r="AG595" s="26">
        <f>AF595-X595</f>
        <v>795</v>
      </c>
      <c r="AH595" s="26">
        <f>AG595-Y595</f>
        <v>795</v>
      </c>
      <c r="AI595" s="26">
        <f>AH595-Z595</f>
        <v>795</v>
      </c>
      <c r="AJ595" s="26">
        <f>AI595-AA595</f>
        <v>795</v>
      </c>
      <c r="AK595" s="26">
        <f>AJ595-AB595</f>
        <v>795</v>
      </c>
      <c r="AL595" s="26">
        <f>AK595-AC595</f>
        <v>795</v>
      </c>
      <c r="AM595" s="26">
        <f>AL595-AD595</f>
        <v>795</v>
      </c>
      <c r="AN595" s="26">
        <f>B594+O595-W595</f>
        <v>0</v>
      </c>
      <c r="AO595" s="26">
        <f>C594+P595-X595</f>
        <v>0</v>
      </c>
      <c r="AP595" s="26">
        <f>D594+Q595-Y595</f>
        <v>0</v>
      </c>
      <c r="AQ595" s="26">
        <f>E594+R595-Z595</f>
        <v>0</v>
      </c>
      <c r="AR595" s="26">
        <f>F594+S595-AA595</f>
        <v>0</v>
      </c>
      <c r="AS595" s="26">
        <f>G594+T595-AB595</f>
        <v>0</v>
      </c>
      <c r="AT595" s="26">
        <f>H594+U595-AC595</f>
        <v>0</v>
      </c>
      <c r="AU595" s="26">
        <f>I594+V595-AD595</f>
        <v>0</v>
      </c>
      <c r="AV595" s="26">
        <f>AM595</f>
        <v>795</v>
      </c>
      <c r="AW595" s="26">
        <f>AV595-BE595</f>
        <v>795</v>
      </c>
      <c r="AX595" s="26">
        <f>AW595-BF595</f>
        <v>795</v>
      </c>
      <c r="AY595" s="26">
        <f>AX595-BG595</f>
        <v>795</v>
      </c>
      <c r="AZ595" s="26">
        <f>AY595-BH595</f>
        <v>795</v>
      </c>
      <c r="BA595" s="26">
        <f>AZ595-BI595</f>
        <v>795</v>
      </c>
      <c r="BB595" s="26">
        <f>BA595-BJ595</f>
        <v>795</v>
      </c>
      <c r="BC595" s="26">
        <f>BB595-BK595</f>
        <v>795</v>
      </c>
      <c r="BD595" s="26">
        <f>BC595-BL595</f>
        <v>795</v>
      </c>
      <c r="BE595" s="26">
        <f>IF(AV595&gt;0.005,MIN(AV595,INDEX($AN595:$AU595,1,B$32)),0)</f>
        <v>0</v>
      </c>
      <c r="BF595" s="26">
        <f>IF(AW595&gt;0.005,MIN(AW595,INDEX($AN595:$AU595,1,C$32)),0)</f>
        <v>0</v>
      </c>
      <c r="BG595" s="26">
        <f>IF(AX595&gt;0.005,MIN(AX595,INDEX($AN595:$AU595,1,D$32)),0)</f>
        <v>0</v>
      </c>
      <c r="BH595" s="26">
        <f>IF(AY595&gt;0.005,MIN(AY595,INDEX($AN595:$AU595,1,E$32)),0)</f>
        <v>0</v>
      </c>
      <c r="BI595" s="26">
        <f>IF(AZ595&gt;0.005,MIN(AZ595,INDEX($AN595:$AU595,1,F$32)),0)</f>
        <v>0</v>
      </c>
      <c r="BJ595" s="26">
        <f>IF(BA595&gt;0.005,MIN(BA595,INDEX($AN595:$AU595,1,G$32)),0)</f>
        <v>0</v>
      </c>
      <c r="BK595" s="26">
        <f>IF(BB595&gt;0.005,MIN(BB595,INDEX($AN595:$AU595,1,H$32)),0)</f>
        <v>0</v>
      </c>
      <c r="BL595" s="26">
        <f>IF(BC595&gt;0.005,MIN(BC595,INDEX($AN595:$AU595,1,I$32)),0)</f>
        <v>0</v>
      </c>
      <c r="BM595" s="27">
        <f>IF(M595-J595&gt;0.005,1,0)</f>
        <v>0</v>
      </c>
    </row>
    <row r="596">
      <c r="A596" s="14" t="n">
        <v>560</v>
      </c>
      <c r="B596" s="26">
        <f>IF(AN596-INDEX($BE596:$BL596,1,$J$22)&lt;0.5,0,AN596-INDEX($BE596:$BL596,1,$J$22))</f>
        <v>0</v>
      </c>
      <c r="C596" s="26">
        <f>IF(AO596-INDEX($BE596:$BL596,1,$J$23)&lt;0.5,0,AO596-INDEX($BE596:$BL596,1,$J$23))</f>
        <v>0</v>
      </c>
      <c r="D596" s="26">
        <f>IF(AP596-INDEX($BE596:$BL596,1,$J$24)&lt;0.5,0,AP596-INDEX($BE596:$BL596,1,$J$24))</f>
        <v>0</v>
      </c>
      <c r="E596" s="26">
        <f>IF(AQ596-INDEX($BE596:$BL596,1,$J$25)&lt;0.5,0,AQ596-INDEX($BE596:$BL596,1,$J$25))</f>
        <v>0</v>
      </c>
      <c r="F596" s="26">
        <f>IF(AR596-INDEX($BE596:$BL596,1,$J$26)&lt;0.5,0,AR596-INDEX($BE596:$BL596,1,$J$26))</f>
        <v>0</v>
      </c>
      <c r="G596" s="26">
        <f>IF(AS596-INDEX($BE596:$BL596,1,$J$27)&lt;0.5,0,AS596-INDEX($BE596:$BL596,1,$J$27))</f>
        <v>0</v>
      </c>
      <c r="H596" s="26">
        <f>IF(AT596-INDEX($BE596:$BL596,1,$J$28)&lt;0.5,0,AT596-INDEX($BE596:$BL596,1,$J$28))</f>
        <v>0</v>
      </c>
      <c r="I596" s="26">
        <f>IF(AU596-INDEX($BE596:$BL596,1,$J$29)&lt;0.5,0,AU596-INDEX($BE596:$BL596,1,$J$29))</f>
        <v>0</v>
      </c>
      <c r="J596" s="13">
        <f>SUM(B596:I596)</f>
        <v>0</v>
      </c>
      <c r="K596" s="26">
        <f>SUM(O596:V596)</f>
        <v>0</v>
      </c>
      <c r="L596" s="26">
        <f>SUM(W596:AD596)+SUM(BE596:BL596)</f>
        <v>0</v>
      </c>
      <c r="M596" s="26">
        <f>J595</f>
        <v>0</v>
      </c>
      <c r="N596" s="27">
        <f>IF(M596&gt;0,1,0)</f>
        <v>0</v>
      </c>
      <c r="O596" s="26">
        <f>B595*$B$12/1200</f>
        <v>0</v>
      </c>
      <c r="P596" s="26">
        <f>C595*$C$12/1200</f>
        <v>0</v>
      </c>
      <c r="Q596" s="26">
        <f>D595*$D$12/1200</f>
        <v>0</v>
      </c>
      <c r="R596" s="26">
        <f>E595*$E$12/1200</f>
        <v>0</v>
      </c>
      <c r="S596" s="26">
        <f>F595*$F$12/1200</f>
        <v>0</v>
      </c>
      <c r="T596" s="26">
        <f>G595*$G$12/1200</f>
        <v>0</v>
      </c>
      <c r="U596" s="26">
        <f>H595*$H$12/1200</f>
        <v>0</v>
      </c>
      <c r="V596" s="26">
        <f>I595*$I$12/1200</f>
        <v>0</v>
      </c>
      <c r="W596" s="26">
        <f>IF(B595&gt;0,MIN($B$13,B595+O596,AE596),0)</f>
        <v>0</v>
      </c>
      <c r="X596" s="26">
        <f>IF(C595&gt;0,MIN($C$13,C595+P596,AF596),0)</f>
        <v>0</v>
      </c>
      <c r="Y596" s="26">
        <f>IF(D595&gt;0,MIN($D$13,D595+Q596,AG596),0)</f>
        <v>0</v>
      </c>
      <c r="Z596" s="26">
        <f>IF(E595&gt;0,MIN($E$13,E595+R596,AH596),0)</f>
        <v>0</v>
      </c>
      <c r="AA596" s="26">
        <f>IF(F595&gt;0,MIN($F$13,F595+S596,AI596),0)</f>
        <v>0</v>
      </c>
      <c r="AB596" s="26">
        <f>IF(G595&gt;0,MIN($G$13,G595+T596,AJ596),0)</f>
        <v>0</v>
      </c>
      <c r="AC596" s="26">
        <f>IF(H595&gt;0,MIN($H$13,H595+U596,AK596),0)</f>
        <v>0</v>
      </c>
      <c r="AD596" s="26">
        <f>IF(I595&gt;0,MIN($I$13,I595+V596,AL596),0)</f>
        <v>0</v>
      </c>
      <c r="AE596" s="26">
        <f>$B$19</f>
        <v>795</v>
      </c>
      <c r="AF596" s="26">
        <f>AE596-W596</f>
        <v>795</v>
      </c>
      <c r="AG596" s="26">
        <f>AF596-X596</f>
        <v>795</v>
      </c>
      <c r="AH596" s="26">
        <f>AG596-Y596</f>
        <v>795</v>
      </c>
      <c r="AI596" s="26">
        <f>AH596-Z596</f>
        <v>795</v>
      </c>
      <c r="AJ596" s="26">
        <f>AI596-AA596</f>
        <v>795</v>
      </c>
      <c r="AK596" s="26">
        <f>AJ596-AB596</f>
        <v>795</v>
      </c>
      <c r="AL596" s="26">
        <f>AK596-AC596</f>
        <v>795</v>
      </c>
      <c r="AM596" s="26">
        <f>AL596-AD596</f>
        <v>795</v>
      </c>
      <c r="AN596" s="26">
        <f>B595+O596-W596</f>
        <v>0</v>
      </c>
      <c r="AO596" s="26">
        <f>C595+P596-X596</f>
        <v>0</v>
      </c>
      <c r="AP596" s="26">
        <f>D595+Q596-Y596</f>
        <v>0</v>
      </c>
      <c r="AQ596" s="26">
        <f>E595+R596-Z596</f>
        <v>0</v>
      </c>
      <c r="AR596" s="26">
        <f>F595+S596-AA596</f>
        <v>0</v>
      </c>
      <c r="AS596" s="26">
        <f>G595+T596-AB596</f>
        <v>0</v>
      </c>
      <c r="AT596" s="26">
        <f>H595+U596-AC596</f>
        <v>0</v>
      </c>
      <c r="AU596" s="26">
        <f>I595+V596-AD596</f>
        <v>0</v>
      </c>
      <c r="AV596" s="26">
        <f>AM596</f>
        <v>795</v>
      </c>
      <c r="AW596" s="26">
        <f>AV596-BE596</f>
        <v>795</v>
      </c>
      <c r="AX596" s="26">
        <f>AW596-BF596</f>
        <v>795</v>
      </c>
      <c r="AY596" s="26">
        <f>AX596-BG596</f>
        <v>795</v>
      </c>
      <c r="AZ596" s="26">
        <f>AY596-BH596</f>
        <v>795</v>
      </c>
      <c r="BA596" s="26">
        <f>AZ596-BI596</f>
        <v>795</v>
      </c>
      <c r="BB596" s="26">
        <f>BA596-BJ596</f>
        <v>795</v>
      </c>
      <c r="BC596" s="26">
        <f>BB596-BK596</f>
        <v>795</v>
      </c>
      <c r="BD596" s="26">
        <f>BC596-BL596</f>
        <v>795</v>
      </c>
      <c r="BE596" s="26">
        <f>IF(AV596&gt;0.005,MIN(AV596,INDEX($AN596:$AU596,1,B$32)),0)</f>
        <v>0</v>
      </c>
      <c r="BF596" s="26">
        <f>IF(AW596&gt;0.005,MIN(AW596,INDEX($AN596:$AU596,1,C$32)),0)</f>
        <v>0</v>
      </c>
      <c r="BG596" s="26">
        <f>IF(AX596&gt;0.005,MIN(AX596,INDEX($AN596:$AU596,1,D$32)),0)</f>
        <v>0</v>
      </c>
      <c r="BH596" s="26">
        <f>IF(AY596&gt;0.005,MIN(AY596,INDEX($AN596:$AU596,1,E$32)),0)</f>
        <v>0</v>
      </c>
      <c r="BI596" s="26">
        <f>IF(AZ596&gt;0.005,MIN(AZ596,INDEX($AN596:$AU596,1,F$32)),0)</f>
        <v>0</v>
      </c>
      <c r="BJ596" s="26">
        <f>IF(BA596&gt;0.005,MIN(BA596,INDEX($AN596:$AU596,1,G$32)),0)</f>
        <v>0</v>
      </c>
      <c r="BK596" s="26">
        <f>IF(BB596&gt;0.005,MIN(BB596,INDEX($AN596:$AU596,1,H$32)),0)</f>
        <v>0</v>
      </c>
      <c r="BL596" s="26">
        <f>IF(BC596&gt;0.005,MIN(BC596,INDEX($AN596:$AU596,1,I$32)),0)</f>
        <v>0</v>
      </c>
      <c r="BM596" s="27">
        <f>IF(M596-J596&gt;0.005,1,0)</f>
        <v>0</v>
      </c>
    </row>
    <row r="597">
      <c r="A597" s="14" t="n">
        <v>561</v>
      </c>
      <c r="B597" s="26">
        <f>IF(AN597-INDEX($BE597:$BL597,1,$J$22)&lt;0.5,0,AN597-INDEX($BE597:$BL597,1,$J$22))</f>
        <v>0</v>
      </c>
      <c r="C597" s="26">
        <f>IF(AO597-INDEX($BE597:$BL597,1,$J$23)&lt;0.5,0,AO597-INDEX($BE597:$BL597,1,$J$23))</f>
        <v>0</v>
      </c>
      <c r="D597" s="26">
        <f>IF(AP597-INDEX($BE597:$BL597,1,$J$24)&lt;0.5,0,AP597-INDEX($BE597:$BL597,1,$J$24))</f>
        <v>0</v>
      </c>
      <c r="E597" s="26">
        <f>IF(AQ597-INDEX($BE597:$BL597,1,$J$25)&lt;0.5,0,AQ597-INDEX($BE597:$BL597,1,$J$25))</f>
        <v>0</v>
      </c>
      <c r="F597" s="26">
        <f>IF(AR597-INDEX($BE597:$BL597,1,$J$26)&lt;0.5,0,AR597-INDEX($BE597:$BL597,1,$J$26))</f>
        <v>0</v>
      </c>
      <c r="G597" s="26">
        <f>IF(AS597-INDEX($BE597:$BL597,1,$J$27)&lt;0.5,0,AS597-INDEX($BE597:$BL597,1,$J$27))</f>
        <v>0</v>
      </c>
      <c r="H597" s="26">
        <f>IF(AT597-INDEX($BE597:$BL597,1,$J$28)&lt;0.5,0,AT597-INDEX($BE597:$BL597,1,$J$28))</f>
        <v>0</v>
      </c>
      <c r="I597" s="26">
        <f>IF(AU597-INDEX($BE597:$BL597,1,$J$29)&lt;0.5,0,AU597-INDEX($BE597:$BL597,1,$J$29))</f>
        <v>0</v>
      </c>
      <c r="J597" s="13">
        <f>SUM(B597:I597)</f>
        <v>0</v>
      </c>
      <c r="K597" s="26">
        <f>SUM(O597:V597)</f>
        <v>0</v>
      </c>
      <c r="L597" s="26">
        <f>SUM(W597:AD597)+SUM(BE597:BL597)</f>
        <v>0</v>
      </c>
      <c r="M597" s="26">
        <f>J596</f>
        <v>0</v>
      </c>
      <c r="N597" s="27">
        <f>IF(M597&gt;0,1,0)</f>
        <v>0</v>
      </c>
      <c r="O597" s="26">
        <f>B596*$B$12/1200</f>
        <v>0</v>
      </c>
      <c r="P597" s="26">
        <f>C596*$C$12/1200</f>
        <v>0</v>
      </c>
      <c r="Q597" s="26">
        <f>D596*$D$12/1200</f>
        <v>0</v>
      </c>
      <c r="R597" s="26">
        <f>E596*$E$12/1200</f>
        <v>0</v>
      </c>
      <c r="S597" s="26">
        <f>F596*$F$12/1200</f>
        <v>0</v>
      </c>
      <c r="T597" s="26">
        <f>G596*$G$12/1200</f>
        <v>0</v>
      </c>
      <c r="U597" s="26">
        <f>H596*$H$12/1200</f>
        <v>0</v>
      </c>
      <c r="V597" s="26">
        <f>I596*$I$12/1200</f>
        <v>0</v>
      </c>
      <c r="W597" s="26">
        <f>IF(B596&gt;0,MIN($B$13,B596+O597,AE597),0)</f>
        <v>0</v>
      </c>
      <c r="X597" s="26">
        <f>IF(C596&gt;0,MIN($C$13,C596+P597,AF597),0)</f>
        <v>0</v>
      </c>
      <c r="Y597" s="26">
        <f>IF(D596&gt;0,MIN($D$13,D596+Q597,AG597),0)</f>
        <v>0</v>
      </c>
      <c r="Z597" s="26">
        <f>IF(E596&gt;0,MIN($E$13,E596+R597,AH597),0)</f>
        <v>0</v>
      </c>
      <c r="AA597" s="26">
        <f>IF(F596&gt;0,MIN($F$13,F596+S597,AI597),0)</f>
        <v>0</v>
      </c>
      <c r="AB597" s="26">
        <f>IF(G596&gt;0,MIN($G$13,G596+T597,AJ597),0)</f>
        <v>0</v>
      </c>
      <c r="AC597" s="26">
        <f>IF(H596&gt;0,MIN($H$13,H596+U597,AK597),0)</f>
        <v>0</v>
      </c>
      <c r="AD597" s="26">
        <f>IF(I596&gt;0,MIN($I$13,I596+V597,AL597),0)</f>
        <v>0</v>
      </c>
      <c r="AE597" s="26">
        <f>$B$19</f>
        <v>795</v>
      </c>
      <c r="AF597" s="26">
        <f>AE597-W597</f>
        <v>795</v>
      </c>
      <c r="AG597" s="26">
        <f>AF597-X597</f>
        <v>795</v>
      </c>
      <c r="AH597" s="26">
        <f>AG597-Y597</f>
        <v>795</v>
      </c>
      <c r="AI597" s="26">
        <f>AH597-Z597</f>
        <v>795</v>
      </c>
      <c r="AJ597" s="26">
        <f>AI597-AA597</f>
        <v>795</v>
      </c>
      <c r="AK597" s="26">
        <f>AJ597-AB597</f>
        <v>795</v>
      </c>
      <c r="AL597" s="26">
        <f>AK597-AC597</f>
        <v>795</v>
      </c>
      <c r="AM597" s="26">
        <f>AL597-AD597</f>
        <v>795</v>
      </c>
      <c r="AN597" s="26">
        <f>B596+O597-W597</f>
        <v>0</v>
      </c>
      <c r="AO597" s="26">
        <f>C596+P597-X597</f>
        <v>0</v>
      </c>
      <c r="AP597" s="26">
        <f>D596+Q597-Y597</f>
        <v>0</v>
      </c>
      <c r="AQ597" s="26">
        <f>E596+R597-Z597</f>
        <v>0</v>
      </c>
      <c r="AR597" s="26">
        <f>F596+S597-AA597</f>
        <v>0</v>
      </c>
      <c r="AS597" s="26">
        <f>G596+T597-AB597</f>
        <v>0</v>
      </c>
      <c r="AT597" s="26">
        <f>H596+U597-AC597</f>
        <v>0</v>
      </c>
      <c r="AU597" s="26">
        <f>I596+V597-AD597</f>
        <v>0</v>
      </c>
      <c r="AV597" s="26">
        <f>AM597</f>
        <v>795</v>
      </c>
      <c r="AW597" s="26">
        <f>AV597-BE597</f>
        <v>795</v>
      </c>
      <c r="AX597" s="26">
        <f>AW597-BF597</f>
        <v>795</v>
      </c>
      <c r="AY597" s="26">
        <f>AX597-BG597</f>
        <v>795</v>
      </c>
      <c r="AZ597" s="26">
        <f>AY597-BH597</f>
        <v>795</v>
      </c>
      <c r="BA597" s="26">
        <f>AZ597-BI597</f>
        <v>795</v>
      </c>
      <c r="BB597" s="26">
        <f>BA597-BJ597</f>
        <v>795</v>
      </c>
      <c r="BC597" s="26">
        <f>BB597-BK597</f>
        <v>795</v>
      </c>
      <c r="BD597" s="26">
        <f>BC597-BL597</f>
        <v>795</v>
      </c>
      <c r="BE597" s="26">
        <f>IF(AV597&gt;0.005,MIN(AV597,INDEX($AN597:$AU597,1,B$32)),0)</f>
        <v>0</v>
      </c>
      <c r="BF597" s="26">
        <f>IF(AW597&gt;0.005,MIN(AW597,INDEX($AN597:$AU597,1,C$32)),0)</f>
        <v>0</v>
      </c>
      <c r="BG597" s="26">
        <f>IF(AX597&gt;0.005,MIN(AX597,INDEX($AN597:$AU597,1,D$32)),0)</f>
        <v>0</v>
      </c>
      <c r="BH597" s="26">
        <f>IF(AY597&gt;0.005,MIN(AY597,INDEX($AN597:$AU597,1,E$32)),0)</f>
        <v>0</v>
      </c>
      <c r="BI597" s="26">
        <f>IF(AZ597&gt;0.005,MIN(AZ597,INDEX($AN597:$AU597,1,F$32)),0)</f>
        <v>0</v>
      </c>
      <c r="BJ597" s="26">
        <f>IF(BA597&gt;0.005,MIN(BA597,INDEX($AN597:$AU597,1,G$32)),0)</f>
        <v>0</v>
      </c>
      <c r="BK597" s="26">
        <f>IF(BB597&gt;0.005,MIN(BB597,INDEX($AN597:$AU597,1,H$32)),0)</f>
        <v>0</v>
      </c>
      <c r="BL597" s="26">
        <f>IF(BC597&gt;0.005,MIN(BC597,INDEX($AN597:$AU597,1,I$32)),0)</f>
        <v>0</v>
      </c>
      <c r="BM597" s="27">
        <f>IF(M597-J597&gt;0.005,1,0)</f>
        <v>0</v>
      </c>
    </row>
    <row r="598">
      <c r="A598" s="14" t="n">
        <v>562</v>
      </c>
      <c r="B598" s="26">
        <f>IF(AN598-INDEX($BE598:$BL598,1,$J$22)&lt;0.5,0,AN598-INDEX($BE598:$BL598,1,$J$22))</f>
        <v>0</v>
      </c>
      <c r="C598" s="26">
        <f>IF(AO598-INDEX($BE598:$BL598,1,$J$23)&lt;0.5,0,AO598-INDEX($BE598:$BL598,1,$J$23))</f>
        <v>0</v>
      </c>
      <c r="D598" s="26">
        <f>IF(AP598-INDEX($BE598:$BL598,1,$J$24)&lt;0.5,0,AP598-INDEX($BE598:$BL598,1,$J$24))</f>
        <v>0</v>
      </c>
      <c r="E598" s="26">
        <f>IF(AQ598-INDEX($BE598:$BL598,1,$J$25)&lt;0.5,0,AQ598-INDEX($BE598:$BL598,1,$J$25))</f>
        <v>0</v>
      </c>
      <c r="F598" s="26">
        <f>IF(AR598-INDEX($BE598:$BL598,1,$J$26)&lt;0.5,0,AR598-INDEX($BE598:$BL598,1,$J$26))</f>
        <v>0</v>
      </c>
      <c r="G598" s="26">
        <f>IF(AS598-INDEX($BE598:$BL598,1,$J$27)&lt;0.5,0,AS598-INDEX($BE598:$BL598,1,$J$27))</f>
        <v>0</v>
      </c>
      <c r="H598" s="26">
        <f>IF(AT598-INDEX($BE598:$BL598,1,$J$28)&lt;0.5,0,AT598-INDEX($BE598:$BL598,1,$J$28))</f>
        <v>0</v>
      </c>
      <c r="I598" s="26">
        <f>IF(AU598-INDEX($BE598:$BL598,1,$J$29)&lt;0.5,0,AU598-INDEX($BE598:$BL598,1,$J$29))</f>
        <v>0</v>
      </c>
      <c r="J598" s="13">
        <f>SUM(B598:I598)</f>
        <v>0</v>
      </c>
      <c r="K598" s="26">
        <f>SUM(O598:V598)</f>
        <v>0</v>
      </c>
      <c r="L598" s="26">
        <f>SUM(W598:AD598)+SUM(BE598:BL598)</f>
        <v>0</v>
      </c>
      <c r="M598" s="26">
        <f>J597</f>
        <v>0</v>
      </c>
      <c r="N598" s="27">
        <f>IF(M598&gt;0,1,0)</f>
        <v>0</v>
      </c>
      <c r="O598" s="26">
        <f>B597*$B$12/1200</f>
        <v>0</v>
      </c>
      <c r="P598" s="26">
        <f>C597*$C$12/1200</f>
        <v>0</v>
      </c>
      <c r="Q598" s="26">
        <f>D597*$D$12/1200</f>
        <v>0</v>
      </c>
      <c r="R598" s="26">
        <f>E597*$E$12/1200</f>
        <v>0</v>
      </c>
      <c r="S598" s="26">
        <f>F597*$F$12/1200</f>
        <v>0</v>
      </c>
      <c r="T598" s="26">
        <f>G597*$G$12/1200</f>
        <v>0</v>
      </c>
      <c r="U598" s="26">
        <f>H597*$H$12/1200</f>
        <v>0</v>
      </c>
      <c r="V598" s="26">
        <f>I597*$I$12/1200</f>
        <v>0</v>
      </c>
      <c r="W598" s="26">
        <f>IF(B597&gt;0,MIN($B$13,B597+O598,AE598),0)</f>
        <v>0</v>
      </c>
      <c r="X598" s="26">
        <f>IF(C597&gt;0,MIN($C$13,C597+P598,AF598),0)</f>
        <v>0</v>
      </c>
      <c r="Y598" s="26">
        <f>IF(D597&gt;0,MIN($D$13,D597+Q598,AG598),0)</f>
        <v>0</v>
      </c>
      <c r="Z598" s="26">
        <f>IF(E597&gt;0,MIN($E$13,E597+R598,AH598),0)</f>
        <v>0</v>
      </c>
      <c r="AA598" s="26">
        <f>IF(F597&gt;0,MIN($F$13,F597+S598,AI598),0)</f>
        <v>0</v>
      </c>
      <c r="AB598" s="26">
        <f>IF(G597&gt;0,MIN($G$13,G597+T598,AJ598),0)</f>
        <v>0</v>
      </c>
      <c r="AC598" s="26">
        <f>IF(H597&gt;0,MIN($H$13,H597+U598,AK598),0)</f>
        <v>0</v>
      </c>
      <c r="AD598" s="26">
        <f>IF(I597&gt;0,MIN($I$13,I597+V598,AL598),0)</f>
        <v>0</v>
      </c>
      <c r="AE598" s="26">
        <f>$B$19</f>
        <v>795</v>
      </c>
      <c r="AF598" s="26">
        <f>AE598-W598</f>
        <v>795</v>
      </c>
      <c r="AG598" s="26">
        <f>AF598-X598</f>
        <v>795</v>
      </c>
      <c r="AH598" s="26">
        <f>AG598-Y598</f>
        <v>795</v>
      </c>
      <c r="AI598" s="26">
        <f>AH598-Z598</f>
        <v>795</v>
      </c>
      <c r="AJ598" s="26">
        <f>AI598-AA598</f>
        <v>795</v>
      </c>
      <c r="AK598" s="26">
        <f>AJ598-AB598</f>
        <v>795</v>
      </c>
      <c r="AL598" s="26">
        <f>AK598-AC598</f>
        <v>795</v>
      </c>
      <c r="AM598" s="26">
        <f>AL598-AD598</f>
        <v>795</v>
      </c>
      <c r="AN598" s="26">
        <f>B597+O598-W598</f>
        <v>0</v>
      </c>
      <c r="AO598" s="26">
        <f>C597+P598-X598</f>
        <v>0</v>
      </c>
      <c r="AP598" s="26">
        <f>D597+Q598-Y598</f>
        <v>0</v>
      </c>
      <c r="AQ598" s="26">
        <f>E597+R598-Z598</f>
        <v>0</v>
      </c>
      <c r="AR598" s="26">
        <f>F597+S598-AA598</f>
        <v>0</v>
      </c>
      <c r="AS598" s="26">
        <f>G597+T598-AB598</f>
        <v>0</v>
      </c>
      <c r="AT598" s="26">
        <f>H597+U598-AC598</f>
        <v>0</v>
      </c>
      <c r="AU598" s="26">
        <f>I597+V598-AD598</f>
        <v>0</v>
      </c>
      <c r="AV598" s="26">
        <f>AM598</f>
        <v>795</v>
      </c>
      <c r="AW598" s="26">
        <f>AV598-BE598</f>
        <v>795</v>
      </c>
      <c r="AX598" s="26">
        <f>AW598-BF598</f>
        <v>795</v>
      </c>
      <c r="AY598" s="26">
        <f>AX598-BG598</f>
        <v>795</v>
      </c>
      <c r="AZ598" s="26">
        <f>AY598-BH598</f>
        <v>795</v>
      </c>
      <c r="BA598" s="26">
        <f>AZ598-BI598</f>
        <v>795</v>
      </c>
      <c r="BB598" s="26">
        <f>BA598-BJ598</f>
        <v>795</v>
      </c>
      <c r="BC598" s="26">
        <f>BB598-BK598</f>
        <v>795</v>
      </c>
      <c r="BD598" s="26">
        <f>BC598-BL598</f>
        <v>795</v>
      </c>
      <c r="BE598" s="26">
        <f>IF(AV598&gt;0.005,MIN(AV598,INDEX($AN598:$AU598,1,B$32)),0)</f>
        <v>0</v>
      </c>
      <c r="BF598" s="26">
        <f>IF(AW598&gt;0.005,MIN(AW598,INDEX($AN598:$AU598,1,C$32)),0)</f>
        <v>0</v>
      </c>
      <c r="BG598" s="26">
        <f>IF(AX598&gt;0.005,MIN(AX598,INDEX($AN598:$AU598,1,D$32)),0)</f>
        <v>0</v>
      </c>
      <c r="BH598" s="26">
        <f>IF(AY598&gt;0.005,MIN(AY598,INDEX($AN598:$AU598,1,E$32)),0)</f>
        <v>0</v>
      </c>
      <c r="BI598" s="26">
        <f>IF(AZ598&gt;0.005,MIN(AZ598,INDEX($AN598:$AU598,1,F$32)),0)</f>
        <v>0</v>
      </c>
      <c r="BJ598" s="26">
        <f>IF(BA598&gt;0.005,MIN(BA598,INDEX($AN598:$AU598,1,G$32)),0)</f>
        <v>0</v>
      </c>
      <c r="BK598" s="26">
        <f>IF(BB598&gt;0.005,MIN(BB598,INDEX($AN598:$AU598,1,H$32)),0)</f>
        <v>0</v>
      </c>
      <c r="BL598" s="26">
        <f>IF(BC598&gt;0.005,MIN(BC598,INDEX($AN598:$AU598,1,I$32)),0)</f>
        <v>0</v>
      </c>
      <c r="BM598" s="27">
        <f>IF(M598-J598&gt;0.005,1,0)</f>
        <v>0</v>
      </c>
    </row>
    <row r="599">
      <c r="A599" s="14" t="n">
        <v>563</v>
      </c>
      <c r="B599" s="26">
        <f>IF(AN599-INDEX($BE599:$BL599,1,$J$22)&lt;0.5,0,AN599-INDEX($BE599:$BL599,1,$J$22))</f>
        <v>0</v>
      </c>
      <c r="C599" s="26">
        <f>IF(AO599-INDEX($BE599:$BL599,1,$J$23)&lt;0.5,0,AO599-INDEX($BE599:$BL599,1,$J$23))</f>
        <v>0</v>
      </c>
      <c r="D599" s="26">
        <f>IF(AP599-INDEX($BE599:$BL599,1,$J$24)&lt;0.5,0,AP599-INDEX($BE599:$BL599,1,$J$24))</f>
        <v>0</v>
      </c>
      <c r="E599" s="26">
        <f>IF(AQ599-INDEX($BE599:$BL599,1,$J$25)&lt;0.5,0,AQ599-INDEX($BE599:$BL599,1,$J$25))</f>
        <v>0</v>
      </c>
      <c r="F599" s="26">
        <f>IF(AR599-INDEX($BE599:$BL599,1,$J$26)&lt;0.5,0,AR599-INDEX($BE599:$BL599,1,$J$26))</f>
        <v>0</v>
      </c>
      <c r="G599" s="26">
        <f>IF(AS599-INDEX($BE599:$BL599,1,$J$27)&lt;0.5,0,AS599-INDEX($BE599:$BL599,1,$J$27))</f>
        <v>0</v>
      </c>
      <c r="H599" s="26">
        <f>IF(AT599-INDEX($BE599:$BL599,1,$J$28)&lt;0.5,0,AT599-INDEX($BE599:$BL599,1,$J$28))</f>
        <v>0</v>
      </c>
      <c r="I599" s="26">
        <f>IF(AU599-INDEX($BE599:$BL599,1,$J$29)&lt;0.5,0,AU599-INDEX($BE599:$BL599,1,$J$29))</f>
        <v>0</v>
      </c>
      <c r="J599" s="13">
        <f>SUM(B599:I599)</f>
        <v>0</v>
      </c>
      <c r="K599" s="26">
        <f>SUM(O599:V599)</f>
        <v>0</v>
      </c>
      <c r="L599" s="26">
        <f>SUM(W599:AD599)+SUM(BE599:BL599)</f>
        <v>0</v>
      </c>
      <c r="M599" s="26">
        <f>J598</f>
        <v>0</v>
      </c>
      <c r="N599" s="27">
        <f>IF(M599&gt;0,1,0)</f>
        <v>0</v>
      </c>
      <c r="O599" s="26">
        <f>B598*$B$12/1200</f>
        <v>0</v>
      </c>
      <c r="P599" s="26">
        <f>C598*$C$12/1200</f>
        <v>0</v>
      </c>
      <c r="Q599" s="26">
        <f>D598*$D$12/1200</f>
        <v>0</v>
      </c>
      <c r="R599" s="26">
        <f>E598*$E$12/1200</f>
        <v>0</v>
      </c>
      <c r="S599" s="26">
        <f>F598*$F$12/1200</f>
        <v>0</v>
      </c>
      <c r="T599" s="26">
        <f>G598*$G$12/1200</f>
        <v>0</v>
      </c>
      <c r="U599" s="26">
        <f>H598*$H$12/1200</f>
        <v>0</v>
      </c>
      <c r="V599" s="26">
        <f>I598*$I$12/1200</f>
        <v>0</v>
      </c>
      <c r="W599" s="26">
        <f>IF(B598&gt;0,MIN($B$13,B598+O599,AE599),0)</f>
        <v>0</v>
      </c>
      <c r="X599" s="26">
        <f>IF(C598&gt;0,MIN($C$13,C598+P599,AF599),0)</f>
        <v>0</v>
      </c>
      <c r="Y599" s="26">
        <f>IF(D598&gt;0,MIN($D$13,D598+Q599,AG599),0)</f>
        <v>0</v>
      </c>
      <c r="Z599" s="26">
        <f>IF(E598&gt;0,MIN($E$13,E598+R599,AH599),0)</f>
        <v>0</v>
      </c>
      <c r="AA599" s="26">
        <f>IF(F598&gt;0,MIN($F$13,F598+S599,AI599),0)</f>
        <v>0</v>
      </c>
      <c r="AB599" s="26">
        <f>IF(G598&gt;0,MIN($G$13,G598+T599,AJ599),0)</f>
        <v>0</v>
      </c>
      <c r="AC599" s="26">
        <f>IF(H598&gt;0,MIN($H$13,H598+U599,AK599),0)</f>
        <v>0</v>
      </c>
      <c r="AD599" s="26">
        <f>IF(I598&gt;0,MIN($I$13,I598+V599,AL599),0)</f>
        <v>0</v>
      </c>
      <c r="AE599" s="26">
        <f>$B$19</f>
        <v>795</v>
      </c>
      <c r="AF599" s="26">
        <f>AE599-W599</f>
        <v>795</v>
      </c>
      <c r="AG599" s="26">
        <f>AF599-X599</f>
        <v>795</v>
      </c>
      <c r="AH599" s="26">
        <f>AG599-Y599</f>
        <v>795</v>
      </c>
      <c r="AI599" s="26">
        <f>AH599-Z599</f>
        <v>795</v>
      </c>
      <c r="AJ599" s="26">
        <f>AI599-AA599</f>
        <v>795</v>
      </c>
      <c r="AK599" s="26">
        <f>AJ599-AB599</f>
        <v>795</v>
      </c>
      <c r="AL599" s="26">
        <f>AK599-AC599</f>
        <v>795</v>
      </c>
      <c r="AM599" s="26">
        <f>AL599-AD599</f>
        <v>795</v>
      </c>
      <c r="AN599" s="26">
        <f>B598+O599-W599</f>
        <v>0</v>
      </c>
      <c r="AO599" s="26">
        <f>C598+P599-X599</f>
        <v>0</v>
      </c>
      <c r="AP599" s="26">
        <f>D598+Q599-Y599</f>
        <v>0</v>
      </c>
      <c r="AQ599" s="26">
        <f>E598+R599-Z599</f>
        <v>0</v>
      </c>
      <c r="AR599" s="26">
        <f>F598+S599-AA599</f>
        <v>0</v>
      </c>
      <c r="AS599" s="26">
        <f>G598+T599-AB599</f>
        <v>0</v>
      </c>
      <c r="AT599" s="26">
        <f>H598+U599-AC599</f>
        <v>0</v>
      </c>
      <c r="AU599" s="26">
        <f>I598+V599-AD599</f>
        <v>0</v>
      </c>
      <c r="AV599" s="26">
        <f>AM599</f>
        <v>795</v>
      </c>
      <c r="AW599" s="26">
        <f>AV599-BE599</f>
        <v>795</v>
      </c>
      <c r="AX599" s="26">
        <f>AW599-BF599</f>
        <v>795</v>
      </c>
      <c r="AY599" s="26">
        <f>AX599-BG599</f>
        <v>795</v>
      </c>
      <c r="AZ599" s="26">
        <f>AY599-BH599</f>
        <v>795</v>
      </c>
      <c r="BA599" s="26">
        <f>AZ599-BI599</f>
        <v>795</v>
      </c>
      <c r="BB599" s="26">
        <f>BA599-BJ599</f>
        <v>795</v>
      </c>
      <c r="BC599" s="26">
        <f>BB599-BK599</f>
        <v>795</v>
      </c>
      <c r="BD599" s="26">
        <f>BC599-BL599</f>
        <v>795</v>
      </c>
      <c r="BE599" s="26">
        <f>IF(AV599&gt;0.005,MIN(AV599,INDEX($AN599:$AU599,1,B$32)),0)</f>
        <v>0</v>
      </c>
      <c r="BF599" s="26">
        <f>IF(AW599&gt;0.005,MIN(AW599,INDEX($AN599:$AU599,1,C$32)),0)</f>
        <v>0</v>
      </c>
      <c r="BG599" s="26">
        <f>IF(AX599&gt;0.005,MIN(AX599,INDEX($AN599:$AU599,1,D$32)),0)</f>
        <v>0</v>
      </c>
      <c r="BH599" s="26">
        <f>IF(AY599&gt;0.005,MIN(AY599,INDEX($AN599:$AU599,1,E$32)),0)</f>
        <v>0</v>
      </c>
      <c r="BI599" s="26">
        <f>IF(AZ599&gt;0.005,MIN(AZ599,INDEX($AN599:$AU599,1,F$32)),0)</f>
        <v>0</v>
      </c>
      <c r="BJ599" s="26">
        <f>IF(BA599&gt;0.005,MIN(BA599,INDEX($AN599:$AU599,1,G$32)),0)</f>
        <v>0</v>
      </c>
      <c r="BK599" s="26">
        <f>IF(BB599&gt;0.005,MIN(BB599,INDEX($AN599:$AU599,1,H$32)),0)</f>
        <v>0</v>
      </c>
      <c r="BL599" s="26">
        <f>IF(BC599&gt;0.005,MIN(BC599,INDEX($AN599:$AU599,1,I$32)),0)</f>
        <v>0</v>
      </c>
      <c r="BM599" s="27">
        <f>IF(M599-J599&gt;0.005,1,0)</f>
        <v>0</v>
      </c>
    </row>
    <row r="600">
      <c r="A600" s="14" t="n">
        <v>564</v>
      </c>
      <c r="B600" s="26">
        <f>IF(AN600-INDEX($BE600:$BL600,1,$J$22)&lt;0.5,0,AN600-INDEX($BE600:$BL600,1,$J$22))</f>
        <v>0</v>
      </c>
      <c r="C600" s="26">
        <f>IF(AO600-INDEX($BE600:$BL600,1,$J$23)&lt;0.5,0,AO600-INDEX($BE600:$BL600,1,$J$23))</f>
        <v>0</v>
      </c>
      <c r="D600" s="26">
        <f>IF(AP600-INDEX($BE600:$BL600,1,$J$24)&lt;0.5,0,AP600-INDEX($BE600:$BL600,1,$J$24))</f>
        <v>0</v>
      </c>
      <c r="E600" s="26">
        <f>IF(AQ600-INDEX($BE600:$BL600,1,$J$25)&lt;0.5,0,AQ600-INDEX($BE600:$BL600,1,$J$25))</f>
        <v>0</v>
      </c>
      <c r="F600" s="26">
        <f>IF(AR600-INDEX($BE600:$BL600,1,$J$26)&lt;0.5,0,AR600-INDEX($BE600:$BL600,1,$J$26))</f>
        <v>0</v>
      </c>
      <c r="G600" s="26">
        <f>IF(AS600-INDEX($BE600:$BL600,1,$J$27)&lt;0.5,0,AS600-INDEX($BE600:$BL600,1,$J$27))</f>
        <v>0</v>
      </c>
      <c r="H600" s="26">
        <f>IF(AT600-INDEX($BE600:$BL600,1,$J$28)&lt;0.5,0,AT600-INDEX($BE600:$BL600,1,$J$28))</f>
        <v>0</v>
      </c>
      <c r="I600" s="26">
        <f>IF(AU600-INDEX($BE600:$BL600,1,$J$29)&lt;0.5,0,AU600-INDEX($BE600:$BL600,1,$J$29))</f>
        <v>0</v>
      </c>
      <c r="J600" s="13">
        <f>SUM(B600:I600)</f>
        <v>0</v>
      </c>
      <c r="K600" s="26">
        <f>SUM(O600:V600)</f>
        <v>0</v>
      </c>
      <c r="L600" s="26">
        <f>SUM(W600:AD600)+SUM(BE600:BL600)</f>
        <v>0</v>
      </c>
      <c r="M600" s="26">
        <f>J599</f>
        <v>0</v>
      </c>
      <c r="N600" s="27">
        <f>IF(M600&gt;0,1,0)</f>
        <v>0</v>
      </c>
      <c r="O600" s="26">
        <f>B599*$B$12/1200</f>
        <v>0</v>
      </c>
      <c r="P600" s="26">
        <f>C599*$C$12/1200</f>
        <v>0</v>
      </c>
      <c r="Q600" s="26">
        <f>D599*$D$12/1200</f>
        <v>0</v>
      </c>
      <c r="R600" s="26">
        <f>E599*$E$12/1200</f>
        <v>0</v>
      </c>
      <c r="S600" s="26">
        <f>F599*$F$12/1200</f>
        <v>0</v>
      </c>
      <c r="T600" s="26">
        <f>G599*$G$12/1200</f>
        <v>0</v>
      </c>
      <c r="U600" s="26">
        <f>H599*$H$12/1200</f>
        <v>0</v>
      </c>
      <c r="V600" s="26">
        <f>I599*$I$12/1200</f>
        <v>0</v>
      </c>
      <c r="W600" s="26">
        <f>IF(B599&gt;0,MIN($B$13,B599+O600,AE600),0)</f>
        <v>0</v>
      </c>
      <c r="X600" s="26">
        <f>IF(C599&gt;0,MIN($C$13,C599+P600,AF600),0)</f>
        <v>0</v>
      </c>
      <c r="Y600" s="26">
        <f>IF(D599&gt;0,MIN($D$13,D599+Q600,AG600),0)</f>
        <v>0</v>
      </c>
      <c r="Z600" s="26">
        <f>IF(E599&gt;0,MIN($E$13,E599+R600,AH600),0)</f>
        <v>0</v>
      </c>
      <c r="AA600" s="26">
        <f>IF(F599&gt;0,MIN($F$13,F599+S600,AI600),0)</f>
        <v>0</v>
      </c>
      <c r="AB600" s="26">
        <f>IF(G599&gt;0,MIN($G$13,G599+T600,AJ600),0)</f>
        <v>0</v>
      </c>
      <c r="AC600" s="26">
        <f>IF(H599&gt;0,MIN($H$13,H599+U600,AK600),0)</f>
        <v>0</v>
      </c>
      <c r="AD600" s="26">
        <f>IF(I599&gt;0,MIN($I$13,I599+V600,AL600),0)</f>
        <v>0</v>
      </c>
      <c r="AE600" s="26">
        <f>$B$19</f>
        <v>795</v>
      </c>
      <c r="AF600" s="26">
        <f>AE600-W600</f>
        <v>795</v>
      </c>
      <c r="AG600" s="26">
        <f>AF600-X600</f>
        <v>795</v>
      </c>
      <c r="AH600" s="26">
        <f>AG600-Y600</f>
        <v>795</v>
      </c>
      <c r="AI600" s="26">
        <f>AH600-Z600</f>
        <v>795</v>
      </c>
      <c r="AJ600" s="26">
        <f>AI600-AA600</f>
        <v>795</v>
      </c>
      <c r="AK600" s="26">
        <f>AJ600-AB600</f>
        <v>795</v>
      </c>
      <c r="AL600" s="26">
        <f>AK600-AC600</f>
        <v>795</v>
      </c>
      <c r="AM600" s="26">
        <f>AL600-AD600</f>
        <v>795</v>
      </c>
      <c r="AN600" s="26">
        <f>B599+O600-W600</f>
        <v>0</v>
      </c>
      <c r="AO600" s="26">
        <f>C599+P600-X600</f>
        <v>0</v>
      </c>
      <c r="AP600" s="26">
        <f>D599+Q600-Y600</f>
        <v>0</v>
      </c>
      <c r="AQ600" s="26">
        <f>E599+R600-Z600</f>
        <v>0</v>
      </c>
      <c r="AR600" s="26">
        <f>F599+S600-AA600</f>
        <v>0</v>
      </c>
      <c r="AS600" s="26">
        <f>G599+T600-AB600</f>
        <v>0</v>
      </c>
      <c r="AT600" s="26">
        <f>H599+U600-AC600</f>
        <v>0</v>
      </c>
      <c r="AU600" s="26">
        <f>I599+V600-AD600</f>
        <v>0</v>
      </c>
      <c r="AV600" s="26">
        <f>AM600</f>
        <v>795</v>
      </c>
      <c r="AW600" s="26">
        <f>AV600-BE600</f>
        <v>795</v>
      </c>
      <c r="AX600" s="26">
        <f>AW600-BF600</f>
        <v>795</v>
      </c>
      <c r="AY600" s="26">
        <f>AX600-BG600</f>
        <v>795</v>
      </c>
      <c r="AZ600" s="26">
        <f>AY600-BH600</f>
        <v>795</v>
      </c>
      <c r="BA600" s="26">
        <f>AZ600-BI600</f>
        <v>795</v>
      </c>
      <c r="BB600" s="26">
        <f>BA600-BJ600</f>
        <v>795</v>
      </c>
      <c r="BC600" s="26">
        <f>BB600-BK600</f>
        <v>795</v>
      </c>
      <c r="BD600" s="26">
        <f>BC600-BL600</f>
        <v>795</v>
      </c>
      <c r="BE600" s="26">
        <f>IF(AV600&gt;0.005,MIN(AV600,INDEX($AN600:$AU600,1,B$32)),0)</f>
        <v>0</v>
      </c>
      <c r="BF600" s="26">
        <f>IF(AW600&gt;0.005,MIN(AW600,INDEX($AN600:$AU600,1,C$32)),0)</f>
        <v>0</v>
      </c>
      <c r="BG600" s="26">
        <f>IF(AX600&gt;0.005,MIN(AX600,INDEX($AN600:$AU600,1,D$32)),0)</f>
        <v>0</v>
      </c>
      <c r="BH600" s="26">
        <f>IF(AY600&gt;0.005,MIN(AY600,INDEX($AN600:$AU600,1,E$32)),0)</f>
        <v>0</v>
      </c>
      <c r="BI600" s="26">
        <f>IF(AZ600&gt;0.005,MIN(AZ600,INDEX($AN600:$AU600,1,F$32)),0)</f>
        <v>0</v>
      </c>
      <c r="BJ600" s="26">
        <f>IF(BA600&gt;0.005,MIN(BA600,INDEX($AN600:$AU600,1,G$32)),0)</f>
        <v>0</v>
      </c>
      <c r="BK600" s="26">
        <f>IF(BB600&gt;0.005,MIN(BB600,INDEX($AN600:$AU600,1,H$32)),0)</f>
        <v>0</v>
      </c>
      <c r="BL600" s="26">
        <f>IF(BC600&gt;0.005,MIN(BC600,INDEX($AN600:$AU600,1,I$32)),0)</f>
        <v>0</v>
      </c>
      <c r="BM600" s="27">
        <f>IF(M600-J600&gt;0.005,1,0)</f>
        <v>0</v>
      </c>
    </row>
    <row r="601">
      <c r="A601" s="14" t="n">
        <v>565</v>
      </c>
      <c r="B601" s="26">
        <f>IF(AN601-INDEX($BE601:$BL601,1,$J$22)&lt;0.5,0,AN601-INDEX($BE601:$BL601,1,$J$22))</f>
        <v>0</v>
      </c>
      <c r="C601" s="26">
        <f>IF(AO601-INDEX($BE601:$BL601,1,$J$23)&lt;0.5,0,AO601-INDEX($BE601:$BL601,1,$J$23))</f>
        <v>0</v>
      </c>
      <c r="D601" s="26">
        <f>IF(AP601-INDEX($BE601:$BL601,1,$J$24)&lt;0.5,0,AP601-INDEX($BE601:$BL601,1,$J$24))</f>
        <v>0</v>
      </c>
      <c r="E601" s="26">
        <f>IF(AQ601-INDEX($BE601:$BL601,1,$J$25)&lt;0.5,0,AQ601-INDEX($BE601:$BL601,1,$J$25))</f>
        <v>0</v>
      </c>
      <c r="F601" s="26">
        <f>IF(AR601-INDEX($BE601:$BL601,1,$J$26)&lt;0.5,0,AR601-INDEX($BE601:$BL601,1,$J$26))</f>
        <v>0</v>
      </c>
      <c r="G601" s="26">
        <f>IF(AS601-INDEX($BE601:$BL601,1,$J$27)&lt;0.5,0,AS601-INDEX($BE601:$BL601,1,$J$27))</f>
        <v>0</v>
      </c>
      <c r="H601" s="26">
        <f>IF(AT601-INDEX($BE601:$BL601,1,$J$28)&lt;0.5,0,AT601-INDEX($BE601:$BL601,1,$J$28))</f>
        <v>0</v>
      </c>
      <c r="I601" s="26">
        <f>IF(AU601-INDEX($BE601:$BL601,1,$J$29)&lt;0.5,0,AU601-INDEX($BE601:$BL601,1,$J$29))</f>
        <v>0</v>
      </c>
      <c r="J601" s="13">
        <f>SUM(B601:I601)</f>
        <v>0</v>
      </c>
      <c r="K601" s="26">
        <f>SUM(O601:V601)</f>
        <v>0</v>
      </c>
      <c r="L601" s="26">
        <f>SUM(W601:AD601)+SUM(BE601:BL601)</f>
        <v>0</v>
      </c>
      <c r="M601" s="26">
        <f>J600</f>
        <v>0</v>
      </c>
      <c r="N601" s="27">
        <f>IF(M601&gt;0,1,0)</f>
        <v>0</v>
      </c>
      <c r="O601" s="26">
        <f>B600*$B$12/1200</f>
        <v>0</v>
      </c>
      <c r="P601" s="26">
        <f>C600*$C$12/1200</f>
        <v>0</v>
      </c>
      <c r="Q601" s="26">
        <f>D600*$D$12/1200</f>
        <v>0</v>
      </c>
      <c r="R601" s="26">
        <f>E600*$E$12/1200</f>
        <v>0</v>
      </c>
      <c r="S601" s="26">
        <f>F600*$F$12/1200</f>
        <v>0</v>
      </c>
      <c r="T601" s="26">
        <f>G600*$G$12/1200</f>
        <v>0</v>
      </c>
      <c r="U601" s="26">
        <f>H600*$H$12/1200</f>
        <v>0</v>
      </c>
      <c r="V601" s="26">
        <f>I600*$I$12/1200</f>
        <v>0</v>
      </c>
      <c r="W601" s="26">
        <f>IF(B600&gt;0,MIN($B$13,B600+O601,AE601),0)</f>
        <v>0</v>
      </c>
      <c r="X601" s="26">
        <f>IF(C600&gt;0,MIN($C$13,C600+P601,AF601),0)</f>
        <v>0</v>
      </c>
      <c r="Y601" s="26">
        <f>IF(D600&gt;0,MIN($D$13,D600+Q601,AG601),0)</f>
        <v>0</v>
      </c>
      <c r="Z601" s="26">
        <f>IF(E600&gt;0,MIN($E$13,E600+R601,AH601),0)</f>
        <v>0</v>
      </c>
      <c r="AA601" s="26">
        <f>IF(F600&gt;0,MIN($F$13,F600+S601,AI601),0)</f>
        <v>0</v>
      </c>
      <c r="AB601" s="26">
        <f>IF(G600&gt;0,MIN($G$13,G600+T601,AJ601),0)</f>
        <v>0</v>
      </c>
      <c r="AC601" s="26">
        <f>IF(H600&gt;0,MIN($H$13,H600+U601,AK601),0)</f>
        <v>0</v>
      </c>
      <c r="AD601" s="26">
        <f>IF(I600&gt;0,MIN($I$13,I600+V601,AL601),0)</f>
        <v>0</v>
      </c>
      <c r="AE601" s="26">
        <f>$B$19</f>
        <v>795</v>
      </c>
      <c r="AF601" s="26">
        <f>AE601-W601</f>
        <v>795</v>
      </c>
      <c r="AG601" s="26">
        <f>AF601-X601</f>
        <v>795</v>
      </c>
      <c r="AH601" s="26">
        <f>AG601-Y601</f>
        <v>795</v>
      </c>
      <c r="AI601" s="26">
        <f>AH601-Z601</f>
        <v>795</v>
      </c>
      <c r="AJ601" s="26">
        <f>AI601-AA601</f>
        <v>795</v>
      </c>
      <c r="AK601" s="26">
        <f>AJ601-AB601</f>
        <v>795</v>
      </c>
      <c r="AL601" s="26">
        <f>AK601-AC601</f>
        <v>795</v>
      </c>
      <c r="AM601" s="26">
        <f>AL601-AD601</f>
        <v>795</v>
      </c>
      <c r="AN601" s="26">
        <f>B600+O601-W601</f>
        <v>0</v>
      </c>
      <c r="AO601" s="26">
        <f>C600+P601-X601</f>
        <v>0</v>
      </c>
      <c r="AP601" s="26">
        <f>D600+Q601-Y601</f>
        <v>0</v>
      </c>
      <c r="AQ601" s="26">
        <f>E600+R601-Z601</f>
        <v>0</v>
      </c>
      <c r="AR601" s="26">
        <f>F600+S601-AA601</f>
        <v>0</v>
      </c>
      <c r="AS601" s="26">
        <f>G600+T601-AB601</f>
        <v>0</v>
      </c>
      <c r="AT601" s="26">
        <f>H600+U601-AC601</f>
        <v>0</v>
      </c>
      <c r="AU601" s="26">
        <f>I600+V601-AD601</f>
        <v>0</v>
      </c>
      <c r="AV601" s="26">
        <f>AM601</f>
        <v>795</v>
      </c>
      <c r="AW601" s="26">
        <f>AV601-BE601</f>
        <v>795</v>
      </c>
      <c r="AX601" s="26">
        <f>AW601-BF601</f>
        <v>795</v>
      </c>
      <c r="AY601" s="26">
        <f>AX601-BG601</f>
        <v>795</v>
      </c>
      <c r="AZ601" s="26">
        <f>AY601-BH601</f>
        <v>795</v>
      </c>
      <c r="BA601" s="26">
        <f>AZ601-BI601</f>
        <v>795</v>
      </c>
      <c r="BB601" s="26">
        <f>BA601-BJ601</f>
        <v>795</v>
      </c>
      <c r="BC601" s="26">
        <f>BB601-BK601</f>
        <v>795</v>
      </c>
      <c r="BD601" s="26">
        <f>BC601-BL601</f>
        <v>795</v>
      </c>
      <c r="BE601" s="26">
        <f>IF(AV601&gt;0.005,MIN(AV601,INDEX($AN601:$AU601,1,B$32)),0)</f>
        <v>0</v>
      </c>
      <c r="BF601" s="26">
        <f>IF(AW601&gt;0.005,MIN(AW601,INDEX($AN601:$AU601,1,C$32)),0)</f>
        <v>0</v>
      </c>
      <c r="BG601" s="26">
        <f>IF(AX601&gt;0.005,MIN(AX601,INDEX($AN601:$AU601,1,D$32)),0)</f>
        <v>0</v>
      </c>
      <c r="BH601" s="26">
        <f>IF(AY601&gt;0.005,MIN(AY601,INDEX($AN601:$AU601,1,E$32)),0)</f>
        <v>0</v>
      </c>
      <c r="BI601" s="26">
        <f>IF(AZ601&gt;0.005,MIN(AZ601,INDEX($AN601:$AU601,1,F$32)),0)</f>
        <v>0</v>
      </c>
      <c r="BJ601" s="26">
        <f>IF(BA601&gt;0.005,MIN(BA601,INDEX($AN601:$AU601,1,G$32)),0)</f>
        <v>0</v>
      </c>
      <c r="BK601" s="26">
        <f>IF(BB601&gt;0.005,MIN(BB601,INDEX($AN601:$AU601,1,H$32)),0)</f>
        <v>0</v>
      </c>
      <c r="BL601" s="26">
        <f>IF(BC601&gt;0.005,MIN(BC601,INDEX($AN601:$AU601,1,I$32)),0)</f>
        <v>0</v>
      </c>
      <c r="BM601" s="27">
        <f>IF(M601-J601&gt;0.005,1,0)</f>
        <v>0</v>
      </c>
    </row>
    <row r="602">
      <c r="A602" s="14" t="n">
        <v>566</v>
      </c>
      <c r="B602" s="26">
        <f>IF(AN602-INDEX($BE602:$BL602,1,$J$22)&lt;0.5,0,AN602-INDEX($BE602:$BL602,1,$J$22))</f>
        <v>0</v>
      </c>
      <c r="C602" s="26">
        <f>IF(AO602-INDEX($BE602:$BL602,1,$J$23)&lt;0.5,0,AO602-INDEX($BE602:$BL602,1,$J$23))</f>
        <v>0</v>
      </c>
      <c r="D602" s="26">
        <f>IF(AP602-INDEX($BE602:$BL602,1,$J$24)&lt;0.5,0,AP602-INDEX($BE602:$BL602,1,$J$24))</f>
        <v>0</v>
      </c>
      <c r="E602" s="26">
        <f>IF(AQ602-INDEX($BE602:$BL602,1,$J$25)&lt;0.5,0,AQ602-INDEX($BE602:$BL602,1,$J$25))</f>
        <v>0</v>
      </c>
      <c r="F602" s="26">
        <f>IF(AR602-INDEX($BE602:$BL602,1,$J$26)&lt;0.5,0,AR602-INDEX($BE602:$BL602,1,$J$26))</f>
        <v>0</v>
      </c>
      <c r="G602" s="26">
        <f>IF(AS602-INDEX($BE602:$BL602,1,$J$27)&lt;0.5,0,AS602-INDEX($BE602:$BL602,1,$J$27))</f>
        <v>0</v>
      </c>
      <c r="H602" s="26">
        <f>IF(AT602-INDEX($BE602:$BL602,1,$J$28)&lt;0.5,0,AT602-INDEX($BE602:$BL602,1,$J$28))</f>
        <v>0</v>
      </c>
      <c r="I602" s="26">
        <f>IF(AU602-INDEX($BE602:$BL602,1,$J$29)&lt;0.5,0,AU602-INDEX($BE602:$BL602,1,$J$29))</f>
        <v>0</v>
      </c>
      <c r="J602" s="13">
        <f>SUM(B602:I602)</f>
        <v>0</v>
      </c>
      <c r="K602" s="26">
        <f>SUM(O602:V602)</f>
        <v>0</v>
      </c>
      <c r="L602" s="26">
        <f>SUM(W602:AD602)+SUM(BE602:BL602)</f>
        <v>0</v>
      </c>
      <c r="M602" s="26">
        <f>J601</f>
        <v>0</v>
      </c>
      <c r="N602" s="27">
        <f>IF(M602&gt;0,1,0)</f>
        <v>0</v>
      </c>
      <c r="O602" s="26">
        <f>B601*$B$12/1200</f>
        <v>0</v>
      </c>
      <c r="P602" s="26">
        <f>C601*$C$12/1200</f>
        <v>0</v>
      </c>
      <c r="Q602" s="26">
        <f>D601*$D$12/1200</f>
        <v>0</v>
      </c>
      <c r="R602" s="26">
        <f>E601*$E$12/1200</f>
        <v>0</v>
      </c>
      <c r="S602" s="26">
        <f>F601*$F$12/1200</f>
        <v>0</v>
      </c>
      <c r="T602" s="26">
        <f>G601*$G$12/1200</f>
        <v>0</v>
      </c>
      <c r="U602" s="26">
        <f>H601*$H$12/1200</f>
        <v>0</v>
      </c>
      <c r="V602" s="26">
        <f>I601*$I$12/1200</f>
        <v>0</v>
      </c>
      <c r="W602" s="26">
        <f>IF(B601&gt;0,MIN($B$13,B601+O602,AE602),0)</f>
        <v>0</v>
      </c>
      <c r="X602" s="26">
        <f>IF(C601&gt;0,MIN($C$13,C601+P602,AF602),0)</f>
        <v>0</v>
      </c>
      <c r="Y602" s="26">
        <f>IF(D601&gt;0,MIN($D$13,D601+Q602,AG602),0)</f>
        <v>0</v>
      </c>
      <c r="Z602" s="26">
        <f>IF(E601&gt;0,MIN($E$13,E601+R602,AH602),0)</f>
        <v>0</v>
      </c>
      <c r="AA602" s="26">
        <f>IF(F601&gt;0,MIN($F$13,F601+S602,AI602),0)</f>
        <v>0</v>
      </c>
      <c r="AB602" s="26">
        <f>IF(G601&gt;0,MIN($G$13,G601+T602,AJ602),0)</f>
        <v>0</v>
      </c>
      <c r="AC602" s="26">
        <f>IF(H601&gt;0,MIN($H$13,H601+U602,AK602),0)</f>
        <v>0</v>
      </c>
      <c r="AD602" s="26">
        <f>IF(I601&gt;0,MIN($I$13,I601+V602,AL602),0)</f>
        <v>0</v>
      </c>
      <c r="AE602" s="26">
        <f>$B$19</f>
        <v>795</v>
      </c>
      <c r="AF602" s="26">
        <f>AE602-W602</f>
        <v>795</v>
      </c>
      <c r="AG602" s="26">
        <f>AF602-X602</f>
        <v>795</v>
      </c>
      <c r="AH602" s="26">
        <f>AG602-Y602</f>
        <v>795</v>
      </c>
      <c r="AI602" s="26">
        <f>AH602-Z602</f>
        <v>795</v>
      </c>
      <c r="AJ602" s="26">
        <f>AI602-AA602</f>
        <v>795</v>
      </c>
      <c r="AK602" s="26">
        <f>AJ602-AB602</f>
        <v>795</v>
      </c>
      <c r="AL602" s="26">
        <f>AK602-AC602</f>
        <v>795</v>
      </c>
      <c r="AM602" s="26">
        <f>AL602-AD602</f>
        <v>795</v>
      </c>
      <c r="AN602" s="26">
        <f>B601+O602-W602</f>
        <v>0</v>
      </c>
      <c r="AO602" s="26">
        <f>C601+P602-X602</f>
        <v>0</v>
      </c>
      <c r="AP602" s="26">
        <f>D601+Q602-Y602</f>
        <v>0</v>
      </c>
      <c r="AQ602" s="26">
        <f>E601+R602-Z602</f>
        <v>0</v>
      </c>
      <c r="AR602" s="26">
        <f>F601+S602-AA602</f>
        <v>0</v>
      </c>
      <c r="AS602" s="26">
        <f>G601+T602-AB602</f>
        <v>0</v>
      </c>
      <c r="AT602" s="26">
        <f>H601+U602-AC602</f>
        <v>0</v>
      </c>
      <c r="AU602" s="26">
        <f>I601+V602-AD602</f>
        <v>0</v>
      </c>
      <c r="AV602" s="26">
        <f>AM602</f>
        <v>795</v>
      </c>
      <c r="AW602" s="26">
        <f>AV602-BE602</f>
        <v>795</v>
      </c>
      <c r="AX602" s="26">
        <f>AW602-BF602</f>
        <v>795</v>
      </c>
      <c r="AY602" s="26">
        <f>AX602-BG602</f>
        <v>795</v>
      </c>
      <c r="AZ602" s="26">
        <f>AY602-BH602</f>
        <v>795</v>
      </c>
      <c r="BA602" s="26">
        <f>AZ602-BI602</f>
        <v>795</v>
      </c>
      <c r="BB602" s="26">
        <f>BA602-BJ602</f>
        <v>795</v>
      </c>
      <c r="BC602" s="26">
        <f>BB602-BK602</f>
        <v>795</v>
      </c>
      <c r="BD602" s="26">
        <f>BC602-BL602</f>
        <v>795</v>
      </c>
      <c r="BE602" s="26">
        <f>IF(AV602&gt;0.005,MIN(AV602,INDEX($AN602:$AU602,1,B$32)),0)</f>
        <v>0</v>
      </c>
      <c r="BF602" s="26">
        <f>IF(AW602&gt;0.005,MIN(AW602,INDEX($AN602:$AU602,1,C$32)),0)</f>
        <v>0</v>
      </c>
      <c r="BG602" s="26">
        <f>IF(AX602&gt;0.005,MIN(AX602,INDEX($AN602:$AU602,1,D$32)),0)</f>
        <v>0</v>
      </c>
      <c r="BH602" s="26">
        <f>IF(AY602&gt;0.005,MIN(AY602,INDEX($AN602:$AU602,1,E$32)),0)</f>
        <v>0</v>
      </c>
      <c r="BI602" s="26">
        <f>IF(AZ602&gt;0.005,MIN(AZ602,INDEX($AN602:$AU602,1,F$32)),0)</f>
        <v>0</v>
      </c>
      <c r="BJ602" s="26">
        <f>IF(BA602&gt;0.005,MIN(BA602,INDEX($AN602:$AU602,1,G$32)),0)</f>
        <v>0</v>
      </c>
      <c r="BK602" s="26">
        <f>IF(BB602&gt;0.005,MIN(BB602,INDEX($AN602:$AU602,1,H$32)),0)</f>
        <v>0</v>
      </c>
      <c r="BL602" s="26">
        <f>IF(BC602&gt;0.005,MIN(BC602,INDEX($AN602:$AU602,1,I$32)),0)</f>
        <v>0</v>
      </c>
      <c r="BM602" s="27">
        <f>IF(M602-J602&gt;0.005,1,0)</f>
        <v>0</v>
      </c>
    </row>
    <row r="603">
      <c r="A603" s="14" t="n">
        <v>567</v>
      </c>
      <c r="B603" s="26">
        <f>IF(AN603-INDEX($BE603:$BL603,1,$J$22)&lt;0.5,0,AN603-INDEX($BE603:$BL603,1,$J$22))</f>
        <v>0</v>
      </c>
      <c r="C603" s="26">
        <f>IF(AO603-INDEX($BE603:$BL603,1,$J$23)&lt;0.5,0,AO603-INDEX($BE603:$BL603,1,$J$23))</f>
        <v>0</v>
      </c>
      <c r="D603" s="26">
        <f>IF(AP603-INDEX($BE603:$BL603,1,$J$24)&lt;0.5,0,AP603-INDEX($BE603:$BL603,1,$J$24))</f>
        <v>0</v>
      </c>
      <c r="E603" s="26">
        <f>IF(AQ603-INDEX($BE603:$BL603,1,$J$25)&lt;0.5,0,AQ603-INDEX($BE603:$BL603,1,$J$25))</f>
        <v>0</v>
      </c>
      <c r="F603" s="26">
        <f>IF(AR603-INDEX($BE603:$BL603,1,$J$26)&lt;0.5,0,AR603-INDEX($BE603:$BL603,1,$J$26))</f>
        <v>0</v>
      </c>
      <c r="G603" s="26">
        <f>IF(AS603-INDEX($BE603:$BL603,1,$J$27)&lt;0.5,0,AS603-INDEX($BE603:$BL603,1,$J$27))</f>
        <v>0</v>
      </c>
      <c r="H603" s="26">
        <f>IF(AT603-INDEX($BE603:$BL603,1,$J$28)&lt;0.5,0,AT603-INDEX($BE603:$BL603,1,$J$28))</f>
        <v>0</v>
      </c>
      <c r="I603" s="26">
        <f>IF(AU603-INDEX($BE603:$BL603,1,$J$29)&lt;0.5,0,AU603-INDEX($BE603:$BL603,1,$J$29))</f>
        <v>0</v>
      </c>
      <c r="J603" s="13">
        <f>SUM(B603:I603)</f>
        <v>0</v>
      </c>
      <c r="K603" s="26">
        <f>SUM(O603:V603)</f>
        <v>0</v>
      </c>
      <c r="L603" s="26">
        <f>SUM(W603:AD603)+SUM(BE603:BL603)</f>
        <v>0</v>
      </c>
      <c r="M603" s="26">
        <f>J602</f>
        <v>0</v>
      </c>
      <c r="N603" s="27">
        <f>IF(M603&gt;0,1,0)</f>
        <v>0</v>
      </c>
      <c r="O603" s="26">
        <f>B602*$B$12/1200</f>
        <v>0</v>
      </c>
      <c r="P603" s="26">
        <f>C602*$C$12/1200</f>
        <v>0</v>
      </c>
      <c r="Q603" s="26">
        <f>D602*$D$12/1200</f>
        <v>0</v>
      </c>
      <c r="R603" s="26">
        <f>E602*$E$12/1200</f>
        <v>0</v>
      </c>
      <c r="S603" s="26">
        <f>F602*$F$12/1200</f>
        <v>0</v>
      </c>
      <c r="T603" s="26">
        <f>G602*$G$12/1200</f>
        <v>0</v>
      </c>
      <c r="U603" s="26">
        <f>H602*$H$12/1200</f>
        <v>0</v>
      </c>
      <c r="V603" s="26">
        <f>I602*$I$12/1200</f>
        <v>0</v>
      </c>
      <c r="W603" s="26">
        <f>IF(B602&gt;0,MIN($B$13,B602+O603,AE603),0)</f>
        <v>0</v>
      </c>
      <c r="X603" s="26">
        <f>IF(C602&gt;0,MIN($C$13,C602+P603,AF603),0)</f>
        <v>0</v>
      </c>
      <c r="Y603" s="26">
        <f>IF(D602&gt;0,MIN($D$13,D602+Q603,AG603),0)</f>
        <v>0</v>
      </c>
      <c r="Z603" s="26">
        <f>IF(E602&gt;0,MIN($E$13,E602+R603,AH603),0)</f>
        <v>0</v>
      </c>
      <c r="AA603" s="26">
        <f>IF(F602&gt;0,MIN($F$13,F602+S603,AI603),0)</f>
        <v>0</v>
      </c>
      <c r="AB603" s="26">
        <f>IF(G602&gt;0,MIN($G$13,G602+T603,AJ603),0)</f>
        <v>0</v>
      </c>
      <c r="AC603" s="26">
        <f>IF(H602&gt;0,MIN($H$13,H602+U603,AK603),0)</f>
        <v>0</v>
      </c>
      <c r="AD603" s="26">
        <f>IF(I602&gt;0,MIN($I$13,I602+V603,AL603),0)</f>
        <v>0</v>
      </c>
      <c r="AE603" s="26">
        <f>$B$19</f>
        <v>795</v>
      </c>
      <c r="AF603" s="26">
        <f>AE603-W603</f>
        <v>795</v>
      </c>
      <c r="AG603" s="26">
        <f>AF603-X603</f>
        <v>795</v>
      </c>
      <c r="AH603" s="26">
        <f>AG603-Y603</f>
        <v>795</v>
      </c>
      <c r="AI603" s="26">
        <f>AH603-Z603</f>
        <v>795</v>
      </c>
      <c r="AJ603" s="26">
        <f>AI603-AA603</f>
        <v>795</v>
      </c>
      <c r="AK603" s="26">
        <f>AJ603-AB603</f>
        <v>795</v>
      </c>
      <c r="AL603" s="26">
        <f>AK603-AC603</f>
        <v>795</v>
      </c>
      <c r="AM603" s="26">
        <f>AL603-AD603</f>
        <v>795</v>
      </c>
      <c r="AN603" s="26">
        <f>B602+O603-W603</f>
        <v>0</v>
      </c>
      <c r="AO603" s="26">
        <f>C602+P603-X603</f>
        <v>0</v>
      </c>
      <c r="AP603" s="26">
        <f>D602+Q603-Y603</f>
        <v>0</v>
      </c>
      <c r="AQ603" s="26">
        <f>E602+R603-Z603</f>
        <v>0</v>
      </c>
      <c r="AR603" s="26">
        <f>F602+S603-AA603</f>
        <v>0</v>
      </c>
      <c r="AS603" s="26">
        <f>G602+T603-AB603</f>
        <v>0</v>
      </c>
      <c r="AT603" s="26">
        <f>H602+U603-AC603</f>
        <v>0</v>
      </c>
      <c r="AU603" s="26">
        <f>I602+V603-AD603</f>
        <v>0</v>
      </c>
      <c r="AV603" s="26">
        <f>AM603</f>
        <v>795</v>
      </c>
      <c r="AW603" s="26">
        <f>AV603-BE603</f>
        <v>795</v>
      </c>
      <c r="AX603" s="26">
        <f>AW603-BF603</f>
        <v>795</v>
      </c>
      <c r="AY603" s="26">
        <f>AX603-BG603</f>
        <v>795</v>
      </c>
      <c r="AZ603" s="26">
        <f>AY603-BH603</f>
        <v>795</v>
      </c>
      <c r="BA603" s="26">
        <f>AZ603-BI603</f>
        <v>795</v>
      </c>
      <c r="BB603" s="26">
        <f>BA603-BJ603</f>
        <v>795</v>
      </c>
      <c r="BC603" s="26">
        <f>BB603-BK603</f>
        <v>795</v>
      </c>
      <c r="BD603" s="26">
        <f>BC603-BL603</f>
        <v>795</v>
      </c>
      <c r="BE603" s="26">
        <f>IF(AV603&gt;0.005,MIN(AV603,INDEX($AN603:$AU603,1,B$32)),0)</f>
        <v>0</v>
      </c>
      <c r="BF603" s="26">
        <f>IF(AW603&gt;0.005,MIN(AW603,INDEX($AN603:$AU603,1,C$32)),0)</f>
        <v>0</v>
      </c>
      <c r="BG603" s="26">
        <f>IF(AX603&gt;0.005,MIN(AX603,INDEX($AN603:$AU603,1,D$32)),0)</f>
        <v>0</v>
      </c>
      <c r="BH603" s="26">
        <f>IF(AY603&gt;0.005,MIN(AY603,INDEX($AN603:$AU603,1,E$32)),0)</f>
        <v>0</v>
      </c>
      <c r="BI603" s="26">
        <f>IF(AZ603&gt;0.005,MIN(AZ603,INDEX($AN603:$AU603,1,F$32)),0)</f>
        <v>0</v>
      </c>
      <c r="BJ603" s="26">
        <f>IF(BA603&gt;0.005,MIN(BA603,INDEX($AN603:$AU603,1,G$32)),0)</f>
        <v>0</v>
      </c>
      <c r="BK603" s="26">
        <f>IF(BB603&gt;0.005,MIN(BB603,INDEX($AN603:$AU603,1,H$32)),0)</f>
        <v>0</v>
      </c>
      <c r="BL603" s="26">
        <f>IF(BC603&gt;0.005,MIN(BC603,INDEX($AN603:$AU603,1,I$32)),0)</f>
        <v>0</v>
      </c>
      <c r="BM603" s="27">
        <f>IF(M603-J603&gt;0.005,1,0)</f>
        <v>0</v>
      </c>
    </row>
    <row r="604">
      <c r="A604" s="14" t="n">
        <v>568</v>
      </c>
      <c r="B604" s="26">
        <f>IF(AN604-INDEX($BE604:$BL604,1,$J$22)&lt;0.5,0,AN604-INDEX($BE604:$BL604,1,$J$22))</f>
        <v>0</v>
      </c>
      <c r="C604" s="26">
        <f>IF(AO604-INDEX($BE604:$BL604,1,$J$23)&lt;0.5,0,AO604-INDEX($BE604:$BL604,1,$J$23))</f>
        <v>0</v>
      </c>
      <c r="D604" s="26">
        <f>IF(AP604-INDEX($BE604:$BL604,1,$J$24)&lt;0.5,0,AP604-INDEX($BE604:$BL604,1,$J$24))</f>
        <v>0</v>
      </c>
      <c r="E604" s="26">
        <f>IF(AQ604-INDEX($BE604:$BL604,1,$J$25)&lt;0.5,0,AQ604-INDEX($BE604:$BL604,1,$J$25))</f>
        <v>0</v>
      </c>
      <c r="F604" s="26">
        <f>IF(AR604-INDEX($BE604:$BL604,1,$J$26)&lt;0.5,0,AR604-INDEX($BE604:$BL604,1,$J$26))</f>
        <v>0</v>
      </c>
      <c r="G604" s="26">
        <f>IF(AS604-INDEX($BE604:$BL604,1,$J$27)&lt;0.5,0,AS604-INDEX($BE604:$BL604,1,$J$27))</f>
        <v>0</v>
      </c>
      <c r="H604" s="26">
        <f>IF(AT604-INDEX($BE604:$BL604,1,$J$28)&lt;0.5,0,AT604-INDEX($BE604:$BL604,1,$J$28))</f>
        <v>0</v>
      </c>
      <c r="I604" s="26">
        <f>IF(AU604-INDEX($BE604:$BL604,1,$J$29)&lt;0.5,0,AU604-INDEX($BE604:$BL604,1,$J$29))</f>
        <v>0</v>
      </c>
      <c r="J604" s="13">
        <f>SUM(B604:I604)</f>
        <v>0</v>
      </c>
      <c r="K604" s="26">
        <f>SUM(O604:V604)</f>
        <v>0</v>
      </c>
      <c r="L604" s="26">
        <f>SUM(W604:AD604)+SUM(BE604:BL604)</f>
        <v>0</v>
      </c>
      <c r="M604" s="26">
        <f>J603</f>
        <v>0</v>
      </c>
      <c r="N604" s="27">
        <f>IF(M604&gt;0,1,0)</f>
        <v>0</v>
      </c>
      <c r="O604" s="26">
        <f>B603*$B$12/1200</f>
        <v>0</v>
      </c>
      <c r="P604" s="26">
        <f>C603*$C$12/1200</f>
        <v>0</v>
      </c>
      <c r="Q604" s="26">
        <f>D603*$D$12/1200</f>
        <v>0</v>
      </c>
      <c r="R604" s="26">
        <f>E603*$E$12/1200</f>
        <v>0</v>
      </c>
      <c r="S604" s="26">
        <f>F603*$F$12/1200</f>
        <v>0</v>
      </c>
      <c r="T604" s="26">
        <f>G603*$G$12/1200</f>
        <v>0</v>
      </c>
      <c r="U604" s="26">
        <f>H603*$H$12/1200</f>
        <v>0</v>
      </c>
      <c r="V604" s="26">
        <f>I603*$I$12/1200</f>
        <v>0</v>
      </c>
      <c r="W604" s="26">
        <f>IF(B603&gt;0,MIN($B$13,B603+O604,AE604),0)</f>
        <v>0</v>
      </c>
      <c r="X604" s="26">
        <f>IF(C603&gt;0,MIN($C$13,C603+P604,AF604),0)</f>
        <v>0</v>
      </c>
      <c r="Y604" s="26">
        <f>IF(D603&gt;0,MIN($D$13,D603+Q604,AG604),0)</f>
        <v>0</v>
      </c>
      <c r="Z604" s="26">
        <f>IF(E603&gt;0,MIN($E$13,E603+R604,AH604),0)</f>
        <v>0</v>
      </c>
      <c r="AA604" s="26">
        <f>IF(F603&gt;0,MIN($F$13,F603+S604,AI604),0)</f>
        <v>0</v>
      </c>
      <c r="AB604" s="26">
        <f>IF(G603&gt;0,MIN($G$13,G603+T604,AJ604),0)</f>
        <v>0</v>
      </c>
      <c r="AC604" s="26">
        <f>IF(H603&gt;0,MIN($H$13,H603+U604,AK604),0)</f>
        <v>0</v>
      </c>
      <c r="AD604" s="26">
        <f>IF(I603&gt;0,MIN($I$13,I603+V604,AL604),0)</f>
        <v>0</v>
      </c>
      <c r="AE604" s="26">
        <f>$B$19</f>
        <v>795</v>
      </c>
      <c r="AF604" s="26">
        <f>AE604-W604</f>
        <v>795</v>
      </c>
      <c r="AG604" s="26">
        <f>AF604-X604</f>
        <v>795</v>
      </c>
      <c r="AH604" s="26">
        <f>AG604-Y604</f>
        <v>795</v>
      </c>
      <c r="AI604" s="26">
        <f>AH604-Z604</f>
        <v>795</v>
      </c>
      <c r="AJ604" s="26">
        <f>AI604-AA604</f>
        <v>795</v>
      </c>
      <c r="AK604" s="26">
        <f>AJ604-AB604</f>
        <v>795</v>
      </c>
      <c r="AL604" s="26">
        <f>AK604-AC604</f>
        <v>795</v>
      </c>
      <c r="AM604" s="26">
        <f>AL604-AD604</f>
        <v>795</v>
      </c>
      <c r="AN604" s="26">
        <f>B603+O604-W604</f>
        <v>0</v>
      </c>
      <c r="AO604" s="26">
        <f>C603+P604-X604</f>
        <v>0</v>
      </c>
      <c r="AP604" s="26">
        <f>D603+Q604-Y604</f>
        <v>0</v>
      </c>
      <c r="AQ604" s="26">
        <f>E603+R604-Z604</f>
        <v>0</v>
      </c>
      <c r="AR604" s="26">
        <f>F603+S604-AA604</f>
        <v>0</v>
      </c>
      <c r="AS604" s="26">
        <f>G603+T604-AB604</f>
        <v>0</v>
      </c>
      <c r="AT604" s="26">
        <f>H603+U604-AC604</f>
        <v>0</v>
      </c>
      <c r="AU604" s="26">
        <f>I603+V604-AD604</f>
        <v>0</v>
      </c>
      <c r="AV604" s="26">
        <f>AM604</f>
        <v>795</v>
      </c>
      <c r="AW604" s="26">
        <f>AV604-BE604</f>
        <v>795</v>
      </c>
      <c r="AX604" s="26">
        <f>AW604-BF604</f>
        <v>795</v>
      </c>
      <c r="AY604" s="26">
        <f>AX604-BG604</f>
        <v>795</v>
      </c>
      <c r="AZ604" s="26">
        <f>AY604-BH604</f>
        <v>795</v>
      </c>
      <c r="BA604" s="26">
        <f>AZ604-BI604</f>
        <v>795</v>
      </c>
      <c r="BB604" s="26">
        <f>BA604-BJ604</f>
        <v>795</v>
      </c>
      <c r="BC604" s="26">
        <f>BB604-BK604</f>
        <v>795</v>
      </c>
      <c r="BD604" s="26">
        <f>BC604-BL604</f>
        <v>795</v>
      </c>
      <c r="BE604" s="26">
        <f>IF(AV604&gt;0.005,MIN(AV604,INDEX($AN604:$AU604,1,B$32)),0)</f>
        <v>0</v>
      </c>
      <c r="BF604" s="26">
        <f>IF(AW604&gt;0.005,MIN(AW604,INDEX($AN604:$AU604,1,C$32)),0)</f>
        <v>0</v>
      </c>
      <c r="BG604" s="26">
        <f>IF(AX604&gt;0.005,MIN(AX604,INDEX($AN604:$AU604,1,D$32)),0)</f>
        <v>0</v>
      </c>
      <c r="BH604" s="26">
        <f>IF(AY604&gt;0.005,MIN(AY604,INDEX($AN604:$AU604,1,E$32)),0)</f>
        <v>0</v>
      </c>
      <c r="BI604" s="26">
        <f>IF(AZ604&gt;0.005,MIN(AZ604,INDEX($AN604:$AU604,1,F$32)),0)</f>
        <v>0</v>
      </c>
      <c r="BJ604" s="26">
        <f>IF(BA604&gt;0.005,MIN(BA604,INDEX($AN604:$AU604,1,G$32)),0)</f>
        <v>0</v>
      </c>
      <c r="BK604" s="26">
        <f>IF(BB604&gt;0.005,MIN(BB604,INDEX($AN604:$AU604,1,H$32)),0)</f>
        <v>0</v>
      </c>
      <c r="BL604" s="26">
        <f>IF(BC604&gt;0.005,MIN(BC604,INDEX($AN604:$AU604,1,I$32)),0)</f>
        <v>0</v>
      </c>
      <c r="BM604" s="27">
        <f>IF(M604-J604&gt;0.005,1,0)</f>
        <v>0</v>
      </c>
    </row>
    <row r="605">
      <c r="A605" s="14" t="n">
        <v>569</v>
      </c>
      <c r="B605" s="26">
        <f>IF(AN605-INDEX($BE605:$BL605,1,$J$22)&lt;0.5,0,AN605-INDEX($BE605:$BL605,1,$J$22))</f>
        <v>0</v>
      </c>
      <c r="C605" s="26">
        <f>IF(AO605-INDEX($BE605:$BL605,1,$J$23)&lt;0.5,0,AO605-INDEX($BE605:$BL605,1,$J$23))</f>
        <v>0</v>
      </c>
      <c r="D605" s="26">
        <f>IF(AP605-INDEX($BE605:$BL605,1,$J$24)&lt;0.5,0,AP605-INDEX($BE605:$BL605,1,$J$24))</f>
        <v>0</v>
      </c>
      <c r="E605" s="26">
        <f>IF(AQ605-INDEX($BE605:$BL605,1,$J$25)&lt;0.5,0,AQ605-INDEX($BE605:$BL605,1,$J$25))</f>
        <v>0</v>
      </c>
      <c r="F605" s="26">
        <f>IF(AR605-INDEX($BE605:$BL605,1,$J$26)&lt;0.5,0,AR605-INDEX($BE605:$BL605,1,$J$26))</f>
        <v>0</v>
      </c>
      <c r="G605" s="26">
        <f>IF(AS605-INDEX($BE605:$BL605,1,$J$27)&lt;0.5,0,AS605-INDEX($BE605:$BL605,1,$J$27))</f>
        <v>0</v>
      </c>
      <c r="H605" s="26">
        <f>IF(AT605-INDEX($BE605:$BL605,1,$J$28)&lt;0.5,0,AT605-INDEX($BE605:$BL605,1,$J$28))</f>
        <v>0</v>
      </c>
      <c r="I605" s="26">
        <f>IF(AU605-INDEX($BE605:$BL605,1,$J$29)&lt;0.5,0,AU605-INDEX($BE605:$BL605,1,$J$29))</f>
        <v>0</v>
      </c>
      <c r="J605" s="13">
        <f>SUM(B605:I605)</f>
        <v>0</v>
      </c>
      <c r="K605" s="26">
        <f>SUM(O605:V605)</f>
        <v>0</v>
      </c>
      <c r="L605" s="26">
        <f>SUM(W605:AD605)+SUM(BE605:BL605)</f>
        <v>0</v>
      </c>
      <c r="M605" s="26">
        <f>J604</f>
        <v>0</v>
      </c>
      <c r="N605" s="27">
        <f>IF(M605&gt;0,1,0)</f>
        <v>0</v>
      </c>
      <c r="O605" s="26">
        <f>B604*$B$12/1200</f>
        <v>0</v>
      </c>
      <c r="P605" s="26">
        <f>C604*$C$12/1200</f>
        <v>0</v>
      </c>
      <c r="Q605" s="26">
        <f>D604*$D$12/1200</f>
        <v>0</v>
      </c>
      <c r="R605" s="26">
        <f>E604*$E$12/1200</f>
        <v>0</v>
      </c>
      <c r="S605" s="26">
        <f>F604*$F$12/1200</f>
        <v>0</v>
      </c>
      <c r="T605" s="26">
        <f>G604*$G$12/1200</f>
        <v>0</v>
      </c>
      <c r="U605" s="26">
        <f>H604*$H$12/1200</f>
        <v>0</v>
      </c>
      <c r="V605" s="26">
        <f>I604*$I$12/1200</f>
        <v>0</v>
      </c>
      <c r="W605" s="26">
        <f>IF(B604&gt;0,MIN($B$13,B604+O605,AE605),0)</f>
        <v>0</v>
      </c>
      <c r="X605" s="26">
        <f>IF(C604&gt;0,MIN($C$13,C604+P605,AF605),0)</f>
        <v>0</v>
      </c>
      <c r="Y605" s="26">
        <f>IF(D604&gt;0,MIN($D$13,D604+Q605,AG605),0)</f>
        <v>0</v>
      </c>
      <c r="Z605" s="26">
        <f>IF(E604&gt;0,MIN($E$13,E604+R605,AH605),0)</f>
        <v>0</v>
      </c>
      <c r="AA605" s="26">
        <f>IF(F604&gt;0,MIN($F$13,F604+S605,AI605),0)</f>
        <v>0</v>
      </c>
      <c r="AB605" s="26">
        <f>IF(G604&gt;0,MIN($G$13,G604+T605,AJ605),0)</f>
        <v>0</v>
      </c>
      <c r="AC605" s="26">
        <f>IF(H604&gt;0,MIN($H$13,H604+U605,AK605),0)</f>
        <v>0</v>
      </c>
      <c r="AD605" s="26">
        <f>IF(I604&gt;0,MIN($I$13,I604+V605,AL605),0)</f>
        <v>0</v>
      </c>
      <c r="AE605" s="26">
        <f>$B$19</f>
        <v>795</v>
      </c>
      <c r="AF605" s="26">
        <f>AE605-W605</f>
        <v>795</v>
      </c>
      <c r="AG605" s="26">
        <f>AF605-X605</f>
        <v>795</v>
      </c>
      <c r="AH605" s="26">
        <f>AG605-Y605</f>
        <v>795</v>
      </c>
      <c r="AI605" s="26">
        <f>AH605-Z605</f>
        <v>795</v>
      </c>
      <c r="AJ605" s="26">
        <f>AI605-AA605</f>
        <v>795</v>
      </c>
      <c r="AK605" s="26">
        <f>AJ605-AB605</f>
        <v>795</v>
      </c>
      <c r="AL605" s="26">
        <f>AK605-AC605</f>
        <v>795</v>
      </c>
      <c r="AM605" s="26">
        <f>AL605-AD605</f>
        <v>795</v>
      </c>
      <c r="AN605" s="26">
        <f>B604+O605-W605</f>
        <v>0</v>
      </c>
      <c r="AO605" s="26">
        <f>C604+P605-X605</f>
        <v>0</v>
      </c>
      <c r="AP605" s="26">
        <f>D604+Q605-Y605</f>
        <v>0</v>
      </c>
      <c r="AQ605" s="26">
        <f>E604+R605-Z605</f>
        <v>0</v>
      </c>
      <c r="AR605" s="26">
        <f>F604+S605-AA605</f>
        <v>0</v>
      </c>
      <c r="AS605" s="26">
        <f>G604+T605-AB605</f>
        <v>0</v>
      </c>
      <c r="AT605" s="26">
        <f>H604+U605-AC605</f>
        <v>0</v>
      </c>
      <c r="AU605" s="26">
        <f>I604+V605-AD605</f>
        <v>0</v>
      </c>
      <c r="AV605" s="26">
        <f>AM605</f>
        <v>795</v>
      </c>
      <c r="AW605" s="26">
        <f>AV605-BE605</f>
        <v>795</v>
      </c>
      <c r="AX605" s="26">
        <f>AW605-BF605</f>
        <v>795</v>
      </c>
      <c r="AY605" s="26">
        <f>AX605-BG605</f>
        <v>795</v>
      </c>
      <c r="AZ605" s="26">
        <f>AY605-BH605</f>
        <v>795</v>
      </c>
      <c r="BA605" s="26">
        <f>AZ605-BI605</f>
        <v>795</v>
      </c>
      <c r="BB605" s="26">
        <f>BA605-BJ605</f>
        <v>795</v>
      </c>
      <c r="BC605" s="26">
        <f>BB605-BK605</f>
        <v>795</v>
      </c>
      <c r="BD605" s="26">
        <f>BC605-BL605</f>
        <v>795</v>
      </c>
      <c r="BE605" s="26">
        <f>IF(AV605&gt;0.005,MIN(AV605,INDEX($AN605:$AU605,1,B$32)),0)</f>
        <v>0</v>
      </c>
      <c r="BF605" s="26">
        <f>IF(AW605&gt;0.005,MIN(AW605,INDEX($AN605:$AU605,1,C$32)),0)</f>
        <v>0</v>
      </c>
      <c r="BG605" s="26">
        <f>IF(AX605&gt;0.005,MIN(AX605,INDEX($AN605:$AU605,1,D$32)),0)</f>
        <v>0</v>
      </c>
      <c r="BH605" s="26">
        <f>IF(AY605&gt;0.005,MIN(AY605,INDEX($AN605:$AU605,1,E$32)),0)</f>
        <v>0</v>
      </c>
      <c r="BI605" s="26">
        <f>IF(AZ605&gt;0.005,MIN(AZ605,INDEX($AN605:$AU605,1,F$32)),0)</f>
        <v>0</v>
      </c>
      <c r="BJ605" s="26">
        <f>IF(BA605&gt;0.005,MIN(BA605,INDEX($AN605:$AU605,1,G$32)),0)</f>
        <v>0</v>
      </c>
      <c r="BK605" s="26">
        <f>IF(BB605&gt;0.005,MIN(BB605,INDEX($AN605:$AU605,1,H$32)),0)</f>
        <v>0</v>
      </c>
      <c r="BL605" s="26">
        <f>IF(BC605&gt;0.005,MIN(BC605,INDEX($AN605:$AU605,1,I$32)),0)</f>
        <v>0</v>
      </c>
      <c r="BM605" s="27">
        <f>IF(M605-J605&gt;0.005,1,0)</f>
        <v>0</v>
      </c>
    </row>
    <row r="606">
      <c r="A606" s="14" t="n">
        <v>570</v>
      </c>
      <c r="B606" s="26">
        <f>IF(AN606-INDEX($BE606:$BL606,1,$J$22)&lt;0.5,0,AN606-INDEX($BE606:$BL606,1,$J$22))</f>
        <v>0</v>
      </c>
      <c r="C606" s="26">
        <f>IF(AO606-INDEX($BE606:$BL606,1,$J$23)&lt;0.5,0,AO606-INDEX($BE606:$BL606,1,$J$23))</f>
        <v>0</v>
      </c>
      <c r="D606" s="26">
        <f>IF(AP606-INDEX($BE606:$BL606,1,$J$24)&lt;0.5,0,AP606-INDEX($BE606:$BL606,1,$J$24))</f>
        <v>0</v>
      </c>
      <c r="E606" s="26">
        <f>IF(AQ606-INDEX($BE606:$BL606,1,$J$25)&lt;0.5,0,AQ606-INDEX($BE606:$BL606,1,$J$25))</f>
        <v>0</v>
      </c>
      <c r="F606" s="26">
        <f>IF(AR606-INDEX($BE606:$BL606,1,$J$26)&lt;0.5,0,AR606-INDEX($BE606:$BL606,1,$J$26))</f>
        <v>0</v>
      </c>
      <c r="G606" s="26">
        <f>IF(AS606-INDEX($BE606:$BL606,1,$J$27)&lt;0.5,0,AS606-INDEX($BE606:$BL606,1,$J$27))</f>
        <v>0</v>
      </c>
      <c r="H606" s="26">
        <f>IF(AT606-INDEX($BE606:$BL606,1,$J$28)&lt;0.5,0,AT606-INDEX($BE606:$BL606,1,$J$28))</f>
        <v>0</v>
      </c>
      <c r="I606" s="26">
        <f>IF(AU606-INDEX($BE606:$BL606,1,$J$29)&lt;0.5,0,AU606-INDEX($BE606:$BL606,1,$J$29))</f>
        <v>0</v>
      </c>
      <c r="J606" s="13">
        <f>SUM(B606:I606)</f>
        <v>0</v>
      </c>
      <c r="K606" s="26">
        <f>SUM(O606:V606)</f>
        <v>0</v>
      </c>
      <c r="L606" s="26">
        <f>SUM(W606:AD606)+SUM(BE606:BL606)</f>
        <v>0</v>
      </c>
      <c r="M606" s="26">
        <f>J605</f>
        <v>0</v>
      </c>
      <c r="N606" s="27">
        <f>IF(M606&gt;0,1,0)</f>
        <v>0</v>
      </c>
      <c r="O606" s="26">
        <f>B605*$B$12/1200</f>
        <v>0</v>
      </c>
      <c r="P606" s="26">
        <f>C605*$C$12/1200</f>
        <v>0</v>
      </c>
      <c r="Q606" s="26">
        <f>D605*$D$12/1200</f>
        <v>0</v>
      </c>
      <c r="R606" s="26">
        <f>E605*$E$12/1200</f>
        <v>0</v>
      </c>
      <c r="S606" s="26">
        <f>F605*$F$12/1200</f>
        <v>0</v>
      </c>
      <c r="T606" s="26">
        <f>G605*$G$12/1200</f>
        <v>0</v>
      </c>
      <c r="U606" s="26">
        <f>H605*$H$12/1200</f>
        <v>0</v>
      </c>
      <c r="V606" s="26">
        <f>I605*$I$12/1200</f>
        <v>0</v>
      </c>
      <c r="W606" s="26">
        <f>IF(B605&gt;0,MIN($B$13,B605+O606,AE606),0)</f>
        <v>0</v>
      </c>
      <c r="X606" s="26">
        <f>IF(C605&gt;0,MIN($C$13,C605+P606,AF606),0)</f>
        <v>0</v>
      </c>
      <c r="Y606" s="26">
        <f>IF(D605&gt;0,MIN($D$13,D605+Q606,AG606),0)</f>
        <v>0</v>
      </c>
      <c r="Z606" s="26">
        <f>IF(E605&gt;0,MIN($E$13,E605+R606,AH606),0)</f>
        <v>0</v>
      </c>
      <c r="AA606" s="26">
        <f>IF(F605&gt;0,MIN($F$13,F605+S606,AI606),0)</f>
        <v>0</v>
      </c>
      <c r="AB606" s="26">
        <f>IF(G605&gt;0,MIN($G$13,G605+T606,AJ606),0)</f>
        <v>0</v>
      </c>
      <c r="AC606" s="26">
        <f>IF(H605&gt;0,MIN($H$13,H605+U606,AK606),0)</f>
        <v>0</v>
      </c>
      <c r="AD606" s="26">
        <f>IF(I605&gt;0,MIN($I$13,I605+V606,AL606),0)</f>
        <v>0</v>
      </c>
      <c r="AE606" s="26">
        <f>$B$19</f>
        <v>795</v>
      </c>
      <c r="AF606" s="26">
        <f>AE606-W606</f>
        <v>795</v>
      </c>
      <c r="AG606" s="26">
        <f>AF606-X606</f>
        <v>795</v>
      </c>
      <c r="AH606" s="26">
        <f>AG606-Y606</f>
        <v>795</v>
      </c>
      <c r="AI606" s="26">
        <f>AH606-Z606</f>
        <v>795</v>
      </c>
      <c r="AJ606" s="26">
        <f>AI606-AA606</f>
        <v>795</v>
      </c>
      <c r="AK606" s="26">
        <f>AJ606-AB606</f>
        <v>795</v>
      </c>
      <c r="AL606" s="26">
        <f>AK606-AC606</f>
        <v>795</v>
      </c>
      <c r="AM606" s="26">
        <f>AL606-AD606</f>
        <v>795</v>
      </c>
      <c r="AN606" s="26">
        <f>B605+O606-W606</f>
        <v>0</v>
      </c>
      <c r="AO606" s="26">
        <f>C605+P606-X606</f>
        <v>0</v>
      </c>
      <c r="AP606" s="26">
        <f>D605+Q606-Y606</f>
        <v>0</v>
      </c>
      <c r="AQ606" s="26">
        <f>E605+R606-Z606</f>
        <v>0</v>
      </c>
      <c r="AR606" s="26">
        <f>F605+S606-AA606</f>
        <v>0</v>
      </c>
      <c r="AS606" s="26">
        <f>G605+T606-AB606</f>
        <v>0</v>
      </c>
      <c r="AT606" s="26">
        <f>H605+U606-AC606</f>
        <v>0</v>
      </c>
      <c r="AU606" s="26">
        <f>I605+V606-AD606</f>
        <v>0</v>
      </c>
      <c r="AV606" s="26">
        <f>AM606</f>
        <v>795</v>
      </c>
      <c r="AW606" s="26">
        <f>AV606-BE606</f>
        <v>795</v>
      </c>
      <c r="AX606" s="26">
        <f>AW606-BF606</f>
        <v>795</v>
      </c>
      <c r="AY606" s="26">
        <f>AX606-BG606</f>
        <v>795</v>
      </c>
      <c r="AZ606" s="26">
        <f>AY606-BH606</f>
        <v>795</v>
      </c>
      <c r="BA606" s="26">
        <f>AZ606-BI606</f>
        <v>795</v>
      </c>
      <c r="BB606" s="26">
        <f>BA606-BJ606</f>
        <v>795</v>
      </c>
      <c r="BC606" s="26">
        <f>BB606-BK606</f>
        <v>795</v>
      </c>
      <c r="BD606" s="26">
        <f>BC606-BL606</f>
        <v>795</v>
      </c>
      <c r="BE606" s="26">
        <f>IF(AV606&gt;0.005,MIN(AV606,INDEX($AN606:$AU606,1,B$32)),0)</f>
        <v>0</v>
      </c>
      <c r="BF606" s="26">
        <f>IF(AW606&gt;0.005,MIN(AW606,INDEX($AN606:$AU606,1,C$32)),0)</f>
        <v>0</v>
      </c>
      <c r="BG606" s="26">
        <f>IF(AX606&gt;0.005,MIN(AX606,INDEX($AN606:$AU606,1,D$32)),0)</f>
        <v>0</v>
      </c>
      <c r="BH606" s="26">
        <f>IF(AY606&gt;0.005,MIN(AY606,INDEX($AN606:$AU606,1,E$32)),0)</f>
        <v>0</v>
      </c>
      <c r="BI606" s="26">
        <f>IF(AZ606&gt;0.005,MIN(AZ606,INDEX($AN606:$AU606,1,F$32)),0)</f>
        <v>0</v>
      </c>
      <c r="BJ606" s="26">
        <f>IF(BA606&gt;0.005,MIN(BA606,INDEX($AN606:$AU606,1,G$32)),0)</f>
        <v>0</v>
      </c>
      <c r="BK606" s="26">
        <f>IF(BB606&gt;0.005,MIN(BB606,INDEX($AN606:$AU606,1,H$32)),0)</f>
        <v>0</v>
      </c>
      <c r="BL606" s="26">
        <f>IF(BC606&gt;0.005,MIN(BC606,INDEX($AN606:$AU606,1,I$32)),0)</f>
        <v>0</v>
      </c>
      <c r="BM606" s="27">
        <f>IF(M606-J606&gt;0.005,1,0)</f>
        <v>0</v>
      </c>
    </row>
    <row r="607">
      <c r="A607" s="14" t="n">
        <v>571</v>
      </c>
      <c r="B607" s="26">
        <f>IF(AN607-INDEX($BE607:$BL607,1,$J$22)&lt;0.5,0,AN607-INDEX($BE607:$BL607,1,$J$22))</f>
        <v>0</v>
      </c>
      <c r="C607" s="26">
        <f>IF(AO607-INDEX($BE607:$BL607,1,$J$23)&lt;0.5,0,AO607-INDEX($BE607:$BL607,1,$J$23))</f>
        <v>0</v>
      </c>
      <c r="D607" s="26">
        <f>IF(AP607-INDEX($BE607:$BL607,1,$J$24)&lt;0.5,0,AP607-INDEX($BE607:$BL607,1,$J$24))</f>
        <v>0</v>
      </c>
      <c r="E607" s="26">
        <f>IF(AQ607-INDEX($BE607:$BL607,1,$J$25)&lt;0.5,0,AQ607-INDEX($BE607:$BL607,1,$J$25))</f>
        <v>0</v>
      </c>
      <c r="F607" s="26">
        <f>IF(AR607-INDEX($BE607:$BL607,1,$J$26)&lt;0.5,0,AR607-INDEX($BE607:$BL607,1,$J$26))</f>
        <v>0</v>
      </c>
      <c r="G607" s="26">
        <f>IF(AS607-INDEX($BE607:$BL607,1,$J$27)&lt;0.5,0,AS607-INDEX($BE607:$BL607,1,$J$27))</f>
        <v>0</v>
      </c>
      <c r="H607" s="26">
        <f>IF(AT607-INDEX($BE607:$BL607,1,$J$28)&lt;0.5,0,AT607-INDEX($BE607:$BL607,1,$J$28))</f>
        <v>0</v>
      </c>
      <c r="I607" s="26">
        <f>IF(AU607-INDEX($BE607:$BL607,1,$J$29)&lt;0.5,0,AU607-INDEX($BE607:$BL607,1,$J$29))</f>
        <v>0</v>
      </c>
      <c r="J607" s="13">
        <f>SUM(B607:I607)</f>
        <v>0</v>
      </c>
      <c r="K607" s="26">
        <f>SUM(O607:V607)</f>
        <v>0</v>
      </c>
      <c r="L607" s="26">
        <f>SUM(W607:AD607)+SUM(BE607:BL607)</f>
        <v>0</v>
      </c>
      <c r="M607" s="26">
        <f>J606</f>
        <v>0</v>
      </c>
      <c r="N607" s="27">
        <f>IF(M607&gt;0,1,0)</f>
        <v>0</v>
      </c>
      <c r="O607" s="26">
        <f>B606*$B$12/1200</f>
        <v>0</v>
      </c>
      <c r="P607" s="26">
        <f>C606*$C$12/1200</f>
        <v>0</v>
      </c>
      <c r="Q607" s="26">
        <f>D606*$D$12/1200</f>
        <v>0</v>
      </c>
      <c r="R607" s="26">
        <f>E606*$E$12/1200</f>
        <v>0</v>
      </c>
      <c r="S607" s="26">
        <f>F606*$F$12/1200</f>
        <v>0</v>
      </c>
      <c r="T607" s="26">
        <f>G606*$G$12/1200</f>
        <v>0</v>
      </c>
      <c r="U607" s="26">
        <f>H606*$H$12/1200</f>
        <v>0</v>
      </c>
      <c r="V607" s="26">
        <f>I606*$I$12/1200</f>
        <v>0</v>
      </c>
      <c r="W607" s="26">
        <f>IF(B606&gt;0,MIN($B$13,B606+O607,AE607),0)</f>
        <v>0</v>
      </c>
      <c r="X607" s="26">
        <f>IF(C606&gt;0,MIN($C$13,C606+P607,AF607),0)</f>
        <v>0</v>
      </c>
      <c r="Y607" s="26">
        <f>IF(D606&gt;0,MIN($D$13,D606+Q607,AG607),0)</f>
        <v>0</v>
      </c>
      <c r="Z607" s="26">
        <f>IF(E606&gt;0,MIN($E$13,E606+R607,AH607),0)</f>
        <v>0</v>
      </c>
      <c r="AA607" s="26">
        <f>IF(F606&gt;0,MIN($F$13,F606+S607,AI607),0)</f>
        <v>0</v>
      </c>
      <c r="AB607" s="26">
        <f>IF(G606&gt;0,MIN($G$13,G606+T607,AJ607),0)</f>
        <v>0</v>
      </c>
      <c r="AC607" s="26">
        <f>IF(H606&gt;0,MIN($H$13,H606+U607,AK607),0)</f>
        <v>0</v>
      </c>
      <c r="AD607" s="26">
        <f>IF(I606&gt;0,MIN($I$13,I606+V607,AL607),0)</f>
        <v>0</v>
      </c>
      <c r="AE607" s="26">
        <f>$B$19</f>
        <v>795</v>
      </c>
      <c r="AF607" s="26">
        <f>AE607-W607</f>
        <v>795</v>
      </c>
      <c r="AG607" s="26">
        <f>AF607-X607</f>
        <v>795</v>
      </c>
      <c r="AH607" s="26">
        <f>AG607-Y607</f>
        <v>795</v>
      </c>
      <c r="AI607" s="26">
        <f>AH607-Z607</f>
        <v>795</v>
      </c>
      <c r="AJ607" s="26">
        <f>AI607-AA607</f>
        <v>795</v>
      </c>
      <c r="AK607" s="26">
        <f>AJ607-AB607</f>
        <v>795</v>
      </c>
      <c r="AL607" s="26">
        <f>AK607-AC607</f>
        <v>795</v>
      </c>
      <c r="AM607" s="26">
        <f>AL607-AD607</f>
        <v>795</v>
      </c>
      <c r="AN607" s="26">
        <f>B606+O607-W607</f>
        <v>0</v>
      </c>
      <c r="AO607" s="26">
        <f>C606+P607-X607</f>
        <v>0</v>
      </c>
      <c r="AP607" s="26">
        <f>D606+Q607-Y607</f>
        <v>0</v>
      </c>
      <c r="AQ607" s="26">
        <f>E606+R607-Z607</f>
        <v>0</v>
      </c>
      <c r="AR607" s="26">
        <f>F606+S607-AA607</f>
        <v>0</v>
      </c>
      <c r="AS607" s="26">
        <f>G606+T607-AB607</f>
        <v>0</v>
      </c>
      <c r="AT607" s="26">
        <f>H606+U607-AC607</f>
        <v>0</v>
      </c>
      <c r="AU607" s="26">
        <f>I606+V607-AD607</f>
        <v>0</v>
      </c>
      <c r="AV607" s="26">
        <f>AM607</f>
        <v>795</v>
      </c>
      <c r="AW607" s="26">
        <f>AV607-BE607</f>
        <v>795</v>
      </c>
      <c r="AX607" s="26">
        <f>AW607-BF607</f>
        <v>795</v>
      </c>
      <c r="AY607" s="26">
        <f>AX607-BG607</f>
        <v>795</v>
      </c>
      <c r="AZ607" s="26">
        <f>AY607-BH607</f>
        <v>795</v>
      </c>
      <c r="BA607" s="26">
        <f>AZ607-BI607</f>
        <v>795</v>
      </c>
      <c r="BB607" s="26">
        <f>BA607-BJ607</f>
        <v>795</v>
      </c>
      <c r="BC607" s="26">
        <f>BB607-BK607</f>
        <v>795</v>
      </c>
      <c r="BD607" s="26">
        <f>BC607-BL607</f>
        <v>795</v>
      </c>
      <c r="BE607" s="26">
        <f>IF(AV607&gt;0.005,MIN(AV607,INDEX($AN607:$AU607,1,B$32)),0)</f>
        <v>0</v>
      </c>
      <c r="BF607" s="26">
        <f>IF(AW607&gt;0.005,MIN(AW607,INDEX($AN607:$AU607,1,C$32)),0)</f>
        <v>0</v>
      </c>
      <c r="BG607" s="26">
        <f>IF(AX607&gt;0.005,MIN(AX607,INDEX($AN607:$AU607,1,D$32)),0)</f>
        <v>0</v>
      </c>
      <c r="BH607" s="26">
        <f>IF(AY607&gt;0.005,MIN(AY607,INDEX($AN607:$AU607,1,E$32)),0)</f>
        <v>0</v>
      </c>
      <c r="BI607" s="26">
        <f>IF(AZ607&gt;0.005,MIN(AZ607,INDEX($AN607:$AU607,1,F$32)),0)</f>
        <v>0</v>
      </c>
      <c r="BJ607" s="26">
        <f>IF(BA607&gt;0.005,MIN(BA607,INDEX($AN607:$AU607,1,G$32)),0)</f>
        <v>0</v>
      </c>
      <c r="BK607" s="26">
        <f>IF(BB607&gt;0.005,MIN(BB607,INDEX($AN607:$AU607,1,H$32)),0)</f>
        <v>0</v>
      </c>
      <c r="BL607" s="26">
        <f>IF(BC607&gt;0.005,MIN(BC607,INDEX($AN607:$AU607,1,I$32)),0)</f>
        <v>0</v>
      </c>
      <c r="BM607" s="27">
        <f>IF(M607-J607&gt;0.005,1,0)</f>
        <v>0</v>
      </c>
    </row>
    <row r="608">
      <c r="A608" s="14" t="n">
        <v>572</v>
      </c>
      <c r="B608" s="26">
        <f>IF(AN608-INDEX($BE608:$BL608,1,$J$22)&lt;0.5,0,AN608-INDEX($BE608:$BL608,1,$J$22))</f>
        <v>0</v>
      </c>
      <c r="C608" s="26">
        <f>IF(AO608-INDEX($BE608:$BL608,1,$J$23)&lt;0.5,0,AO608-INDEX($BE608:$BL608,1,$J$23))</f>
        <v>0</v>
      </c>
      <c r="D608" s="26">
        <f>IF(AP608-INDEX($BE608:$BL608,1,$J$24)&lt;0.5,0,AP608-INDEX($BE608:$BL608,1,$J$24))</f>
        <v>0</v>
      </c>
      <c r="E608" s="26">
        <f>IF(AQ608-INDEX($BE608:$BL608,1,$J$25)&lt;0.5,0,AQ608-INDEX($BE608:$BL608,1,$J$25))</f>
        <v>0</v>
      </c>
      <c r="F608" s="26">
        <f>IF(AR608-INDEX($BE608:$BL608,1,$J$26)&lt;0.5,0,AR608-INDEX($BE608:$BL608,1,$J$26))</f>
        <v>0</v>
      </c>
      <c r="G608" s="26">
        <f>IF(AS608-INDEX($BE608:$BL608,1,$J$27)&lt;0.5,0,AS608-INDEX($BE608:$BL608,1,$J$27))</f>
        <v>0</v>
      </c>
      <c r="H608" s="26">
        <f>IF(AT608-INDEX($BE608:$BL608,1,$J$28)&lt;0.5,0,AT608-INDEX($BE608:$BL608,1,$J$28))</f>
        <v>0</v>
      </c>
      <c r="I608" s="26">
        <f>IF(AU608-INDEX($BE608:$BL608,1,$J$29)&lt;0.5,0,AU608-INDEX($BE608:$BL608,1,$J$29))</f>
        <v>0</v>
      </c>
      <c r="J608" s="13">
        <f>SUM(B608:I608)</f>
        <v>0</v>
      </c>
      <c r="K608" s="26">
        <f>SUM(O608:V608)</f>
        <v>0</v>
      </c>
      <c r="L608" s="26">
        <f>SUM(W608:AD608)+SUM(BE608:BL608)</f>
        <v>0</v>
      </c>
      <c r="M608" s="26">
        <f>J607</f>
        <v>0</v>
      </c>
      <c r="N608" s="27">
        <f>IF(M608&gt;0,1,0)</f>
        <v>0</v>
      </c>
      <c r="O608" s="26">
        <f>B607*$B$12/1200</f>
        <v>0</v>
      </c>
      <c r="P608" s="26">
        <f>C607*$C$12/1200</f>
        <v>0</v>
      </c>
      <c r="Q608" s="26">
        <f>D607*$D$12/1200</f>
        <v>0</v>
      </c>
      <c r="R608" s="26">
        <f>E607*$E$12/1200</f>
        <v>0</v>
      </c>
      <c r="S608" s="26">
        <f>F607*$F$12/1200</f>
        <v>0</v>
      </c>
      <c r="T608" s="26">
        <f>G607*$G$12/1200</f>
        <v>0</v>
      </c>
      <c r="U608" s="26">
        <f>H607*$H$12/1200</f>
        <v>0</v>
      </c>
      <c r="V608" s="26">
        <f>I607*$I$12/1200</f>
        <v>0</v>
      </c>
      <c r="W608" s="26">
        <f>IF(B607&gt;0,MIN($B$13,B607+O608,AE608),0)</f>
        <v>0</v>
      </c>
      <c r="X608" s="26">
        <f>IF(C607&gt;0,MIN($C$13,C607+P608,AF608),0)</f>
        <v>0</v>
      </c>
      <c r="Y608" s="26">
        <f>IF(D607&gt;0,MIN($D$13,D607+Q608,AG608),0)</f>
        <v>0</v>
      </c>
      <c r="Z608" s="26">
        <f>IF(E607&gt;0,MIN($E$13,E607+R608,AH608),0)</f>
        <v>0</v>
      </c>
      <c r="AA608" s="26">
        <f>IF(F607&gt;0,MIN($F$13,F607+S608,AI608),0)</f>
        <v>0</v>
      </c>
      <c r="AB608" s="26">
        <f>IF(G607&gt;0,MIN($G$13,G607+T608,AJ608),0)</f>
        <v>0</v>
      </c>
      <c r="AC608" s="26">
        <f>IF(H607&gt;0,MIN($H$13,H607+U608,AK608),0)</f>
        <v>0</v>
      </c>
      <c r="AD608" s="26">
        <f>IF(I607&gt;0,MIN($I$13,I607+V608,AL608),0)</f>
        <v>0</v>
      </c>
      <c r="AE608" s="26">
        <f>$B$19</f>
        <v>795</v>
      </c>
      <c r="AF608" s="26">
        <f>AE608-W608</f>
        <v>795</v>
      </c>
      <c r="AG608" s="26">
        <f>AF608-X608</f>
        <v>795</v>
      </c>
      <c r="AH608" s="26">
        <f>AG608-Y608</f>
        <v>795</v>
      </c>
      <c r="AI608" s="26">
        <f>AH608-Z608</f>
        <v>795</v>
      </c>
      <c r="AJ608" s="26">
        <f>AI608-AA608</f>
        <v>795</v>
      </c>
      <c r="AK608" s="26">
        <f>AJ608-AB608</f>
        <v>795</v>
      </c>
      <c r="AL608" s="26">
        <f>AK608-AC608</f>
        <v>795</v>
      </c>
      <c r="AM608" s="26">
        <f>AL608-AD608</f>
        <v>795</v>
      </c>
      <c r="AN608" s="26">
        <f>B607+O608-W608</f>
        <v>0</v>
      </c>
      <c r="AO608" s="26">
        <f>C607+P608-X608</f>
        <v>0</v>
      </c>
      <c r="AP608" s="26">
        <f>D607+Q608-Y608</f>
        <v>0</v>
      </c>
      <c r="AQ608" s="26">
        <f>E607+R608-Z608</f>
        <v>0</v>
      </c>
      <c r="AR608" s="26">
        <f>F607+S608-AA608</f>
        <v>0</v>
      </c>
      <c r="AS608" s="26">
        <f>G607+T608-AB608</f>
        <v>0</v>
      </c>
      <c r="AT608" s="26">
        <f>H607+U608-AC608</f>
        <v>0</v>
      </c>
      <c r="AU608" s="26">
        <f>I607+V608-AD608</f>
        <v>0</v>
      </c>
      <c r="AV608" s="26">
        <f>AM608</f>
        <v>795</v>
      </c>
      <c r="AW608" s="26">
        <f>AV608-BE608</f>
        <v>795</v>
      </c>
      <c r="AX608" s="26">
        <f>AW608-BF608</f>
        <v>795</v>
      </c>
      <c r="AY608" s="26">
        <f>AX608-BG608</f>
        <v>795</v>
      </c>
      <c r="AZ608" s="26">
        <f>AY608-BH608</f>
        <v>795</v>
      </c>
      <c r="BA608" s="26">
        <f>AZ608-BI608</f>
        <v>795</v>
      </c>
      <c r="BB608" s="26">
        <f>BA608-BJ608</f>
        <v>795</v>
      </c>
      <c r="BC608" s="26">
        <f>BB608-BK608</f>
        <v>795</v>
      </c>
      <c r="BD608" s="26">
        <f>BC608-BL608</f>
        <v>795</v>
      </c>
      <c r="BE608" s="26">
        <f>IF(AV608&gt;0.005,MIN(AV608,INDEX($AN608:$AU608,1,B$32)),0)</f>
        <v>0</v>
      </c>
      <c r="BF608" s="26">
        <f>IF(AW608&gt;0.005,MIN(AW608,INDEX($AN608:$AU608,1,C$32)),0)</f>
        <v>0</v>
      </c>
      <c r="BG608" s="26">
        <f>IF(AX608&gt;0.005,MIN(AX608,INDEX($AN608:$AU608,1,D$32)),0)</f>
        <v>0</v>
      </c>
      <c r="BH608" s="26">
        <f>IF(AY608&gt;0.005,MIN(AY608,INDEX($AN608:$AU608,1,E$32)),0)</f>
        <v>0</v>
      </c>
      <c r="BI608" s="26">
        <f>IF(AZ608&gt;0.005,MIN(AZ608,INDEX($AN608:$AU608,1,F$32)),0)</f>
        <v>0</v>
      </c>
      <c r="BJ608" s="26">
        <f>IF(BA608&gt;0.005,MIN(BA608,INDEX($AN608:$AU608,1,G$32)),0)</f>
        <v>0</v>
      </c>
      <c r="BK608" s="26">
        <f>IF(BB608&gt;0.005,MIN(BB608,INDEX($AN608:$AU608,1,H$32)),0)</f>
        <v>0</v>
      </c>
      <c r="BL608" s="26">
        <f>IF(BC608&gt;0.005,MIN(BC608,INDEX($AN608:$AU608,1,I$32)),0)</f>
        <v>0</v>
      </c>
      <c r="BM608" s="27">
        <f>IF(M608-J608&gt;0.005,1,0)</f>
        <v>0</v>
      </c>
    </row>
    <row r="609">
      <c r="A609" s="14" t="n">
        <v>573</v>
      </c>
      <c r="B609" s="26">
        <f>IF(AN609-INDEX($BE609:$BL609,1,$J$22)&lt;0.5,0,AN609-INDEX($BE609:$BL609,1,$J$22))</f>
        <v>0</v>
      </c>
      <c r="C609" s="26">
        <f>IF(AO609-INDEX($BE609:$BL609,1,$J$23)&lt;0.5,0,AO609-INDEX($BE609:$BL609,1,$J$23))</f>
        <v>0</v>
      </c>
      <c r="D609" s="26">
        <f>IF(AP609-INDEX($BE609:$BL609,1,$J$24)&lt;0.5,0,AP609-INDEX($BE609:$BL609,1,$J$24))</f>
        <v>0</v>
      </c>
      <c r="E609" s="26">
        <f>IF(AQ609-INDEX($BE609:$BL609,1,$J$25)&lt;0.5,0,AQ609-INDEX($BE609:$BL609,1,$J$25))</f>
        <v>0</v>
      </c>
      <c r="F609" s="26">
        <f>IF(AR609-INDEX($BE609:$BL609,1,$J$26)&lt;0.5,0,AR609-INDEX($BE609:$BL609,1,$J$26))</f>
        <v>0</v>
      </c>
      <c r="G609" s="26">
        <f>IF(AS609-INDEX($BE609:$BL609,1,$J$27)&lt;0.5,0,AS609-INDEX($BE609:$BL609,1,$J$27))</f>
        <v>0</v>
      </c>
      <c r="H609" s="26">
        <f>IF(AT609-INDEX($BE609:$BL609,1,$J$28)&lt;0.5,0,AT609-INDEX($BE609:$BL609,1,$J$28))</f>
        <v>0</v>
      </c>
      <c r="I609" s="26">
        <f>IF(AU609-INDEX($BE609:$BL609,1,$J$29)&lt;0.5,0,AU609-INDEX($BE609:$BL609,1,$J$29))</f>
        <v>0</v>
      </c>
      <c r="J609" s="13">
        <f>SUM(B609:I609)</f>
        <v>0</v>
      </c>
      <c r="K609" s="26">
        <f>SUM(O609:V609)</f>
        <v>0</v>
      </c>
      <c r="L609" s="26">
        <f>SUM(W609:AD609)+SUM(BE609:BL609)</f>
        <v>0</v>
      </c>
      <c r="M609" s="26">
        <f>J608</f>
        <v>0</v>
      </c>
      <c r="N609" s="27">
        <f>IF(M609&gt;0,1,0)</f>
        <v>0</v>
      </c>
      <c r="O609" s="26">
        <f>B608*$B$12/1200</f>
        <v>0</v>
      </c>
      <c r="P609" s="26">
        <f>C608*$C$12/1200</f>
        <v>0</v>
      </c>
      <c r="Q609" s="26">
        <f>D608*$D$12/1200</f>
        <v>0</v>
      </c>
      <c r="R609" s="26">
        <f>E608*$E$12/1200</f>
        <v>0</v>
      </c>
      <c r="S609" s="26">
        <f>F608*$F$12/1200</f>
        <v>0</v>
      </c>
      <c r="T609" s="26">
        <f>G608*$G$12/1200</f>
        <v>0</v>
      </c>
      <c r="U609" s="26">
        <f>H608*$H$12/1200</f>
        <v>0</v>
      </c>
      <c r="V609" s="26">
        <f>I608*$I$12/1200</f>
        <v>0</v>
      </c>
      <c r="W609" s="26">
        <f>IF(B608&gt;0,MIN($B$13,B608+O609,AE609),0)</f>
        <v>0</v>
      </c>
      <c r="X609" s="26">
        <f>IF(C608&gt;0,MIN($C$13,C608+P609,AF609),0)</f>
        <v>0</v>
      </c>
      <c r="Y609" s="26">
        <f>IF(D608&gt;0,MIN($D$13,D608+Q609,AG609),0)</f>
        <v>0</v>
      </c>
      <c r="Z609" s="26">
        <f>IF(E608&gt;0,MIN($E$13,E608+R609,AH609),0)</f>
        <v>0</v>
      </c>
      <c r="AA609" s="26">
        <f>IF(F608&gt;0,MIN($F$13,F608+S609,AI609),0)</f>
        <v>0</v>
      </c>
      <c r="AB609" s="26">
        <f>IF(G608&gt;0,MIN($G$13,G608+T609,AJ609),0)</f>
        <v>0</v>
      </c>
      <c r="AC609" s="26">
        <f>IF(H608&gt;0,MIN($H$13,H608+U609,AK609),0)</f>
        <v>0</v>
      </c>
      <c r="AD609" s="26">
        <f>IF(I608&gt;0,MIN($I$13,I608+V609,AL609),0)</f>
        <v>0</v>
      </c>
      <c r="AE609" s="26">
        <f>$B$19</f>
        <v>795</v>
      </c>
      <c r="AF609" s="26">
        <f>AE609-W609</f>
        <v>795</v>
      </c>
      <c r="AG609" s="26">
        <f>AF609-X609</f>
        <v>795</v>
      </c>
      <c r="AH609" s="26">
        <f>AG609-Y609</f>
        <v>795</v>
      </c>
      <c r="AI609" s="26">
        <f>AH609-Z609</f>
        <v>795</v>
      </c>
      <c r="AJ609" s="26">
        <f>AI609-AA609</f>
        <v>795</v>
      </c>
      <c r="AK609" s="26">
        <f>AJ609-AB609</f>
        <v>795</v>
      </c>
      <c r="AL609" s="26">
        <f>AK609-AC609</f>
        <v>795</v>
      </c>
      <c r="AM609" s="26">
        <f>AL609-AD609</f>
        <v>795</v>
      </c>
      <c r="AN609" s="26">
        <f>B608+O609-W609</f>
        <v>0</v>
      </c>
      <c r="AO609" s="26">
        <f>C608+P609-X609</f>
        <v>0</v>
      </c>
      <c r="AP609" s="26">
        <f>D608+Q609-Y609</f>
        <v>0</v>
      </c>
      <c r="AQ609" s="26">
        <f>E608+R609-Z609</f>
        <v>0</v>
      </c>
      <c r="AR609" s="26">
        <f>F608+S609-AA609</f>
        <v>0</v>
      </c>
      <c r="AS609" s="26">
        <f>G608+T609-AB609</f>
        <v>0</v>
      </c>
      <c r="AT609" s="26">
        <f>H608+U609-AC609</f>
        <v>0</v>
      </c>
      <c r="AU609" s="26">
        <f>I608+V609-AD609</f>
        <v>0</v>
      </c>
      <c r="AV609" s="26">
        <f>AM609</f>
        <v>795</v>
      </c>
      <c r="AW609" s="26">
        <f>AV609-BE609</f>
        <v>795</v>
      </c>
      <c r="AX609" s="26">
        <f>AW609-BF609</f>
        <v>795</v>
      </c>
      <c r="AY609" s="26">
        <f>AX609-BG609</f>
        <v>795</v>
      </c>
      <c r="AZ609" s="26">
        <f>AY609-BH609</f>
        <v>795</v>
      </c>
      <c r="BA609" s="26">
        <f>AZ609-BI609</f>
        <v>795</v>
      </c>
      <c r="BB609" s="26">
        <f>BA609-BJ609</f>
        <v>795</v>
      </c>
      <c r="BC609" s="26">
        <f>BB609-BK609</f>
        <v>795</v>
      </c>
      <c r="BD609" s="26">
        <f>BC609-BL609</f>
        <v>795</v>
      </c>
      <c r="BE609" s="26">
        <f>IF(AV609&gt;0.005,MIN(AV609,INDEX($AN609:$AU609,1,B$32)),0)</f>
        <v>0</v>
      </c>
      <c r="BF609" s="26">
        <f>IF(AW609&gt;0.005,MIN(AW609,INDEX($AN609:$AU609,1,C$32)),0)</f>
        <v>0</v>
      </c>
      <c r="BG609" s="26">
        <f>IF(AX609&gt;0.005,MIN(AX609,INDEX($AN609:$AU609,1,D$32)),0)</f>
        <v>0</v>
      </c>
      <c r="BH609" s="26">
        <f>IF(AY609&gt;0.005,MIN(AY609,INDEX($AN609:$AU609,1,E$32)),0)</f>
        <v>0</v>
      </c>
      <c r="BI609" s="26">
        <f>IF(AZ609&gt;0.005,MIN(AZ609,INDEX($AN609:$AU609,1,F$32)),0)</f>
        <v>0</v>
      </c>
      <c r="BJ609" s="26">
        <f>IF(BA609&gt;0.005,MIN(BA609,INDEX($AN609:$AU609,1,G$32)),0)</f>
        <v>0</v>
      </c>
      <c r="BK609" s="26">
        <f>IF(BB609&gt;0.005,MIN(BB609,INDEX($AN609:$AU609,1,H$32)),0)</f>
        <v>0</v>
      </c>
      <c r="BL609" s="26">
        <f>IF(BC609&gt;0.005,MIN(BC609,INDEX($AN609:$AU609,1,I$32)),0)</f>
        <v>0</v>
      </c>
      <c r="BM609" s="27">
        <f>IF(M609-J609&gt;0.005,1,0)</f>
        <v>0</v>
      </c>
    </row>
    <row r="610">
      <c r="A610" s="14" t="n">
        <v>574</v>
      </c>
      <c r="B610" s="26">
        <f>IF(AN610-INDEX($BE610:$BL610,1,$J$22)&lt;0.5,0,AN610-INDEX($BE610:$BL610,1,$J$22))</f>
        <v>0</v>
      </c>
      <c r="C610" s="26">
        <f>IF(AO610-INDEX($BE610:$BL610,1,$J$23)&lt;0.5,0,AO610-INDEX($BE610:$BL610,1,$J$23))</f>
        <v>0</v>
      </c>
      <c r="D610" s="26">
        <f>IF(AP610-INDEX($BE610:$BL610,1,$J$24)&lt;0.5,0,AP610-INDEX($BE610:$BL610,1,$J$24))</f>
        <v>0</v>
      </c>
      <c r="E610" s="26">
        <f>IF(AQ610-INDEX($BE610:$BL610,1,$J$25)&lt;0.5,0,AQ610-INDEX($BE610:$BL610,1,$J$25))</f>
        <v>0</v>
      </c>
      <c r="F610" s="26">
        <f>IF(AR610-INDEX($BE610:$BL610,1,$J$26)&lt;0.5,0,AR610-INDEX($BE610:$BL610,1,$J$26))</f>
        <v>0</v>
      </c>
      <c r="G610" s="26">
        <f>IF(AS610-INDEX($BE610:$BL610,1,$J$27)&lt;0.5,0,AS610-INDEX($BE610:$BL610,1,$J$27))</f>
        <v>0</v>
      </c>
      <c r="H610" s="26">
        <f>IF(AT610-INDEX($BE610:$BL610,1,$J$28)&lt;0.5,0,AT610-INDEX($BE610:$BL610,1,$J$28))</f>
        <v>0</v>
      </c>
      <c r="I610" s="26">
        <f>IF(AU610-INDEX($BE610:$BL610,1,$J$29)&lt;0.5,0,AU610-INDEX($BE610:$BL610,1,$J$29))</f>
        <v>0</v>
      </c>
      <c r="J610" s="13">
        <f>SUM(B610:I610)</f>
        <v>0</v>
      </c>
      <c r="K610" s="26">
        <f>SUM(O610:V610)</f>
        <v>0</v>
      </c>
      <c r="L610" s="26">
        <f>SUM(W610:AD610)+SUM(BE610:BL610)</f>
        <v>0</v>
      </c>
      <c r="M610" s="26">
        <f>J609</f>
        <v>0</v>
      </c>
      <c r="N610" s="27">
        <f>IF(M610&gt;0,1,0)</f>
        <v>0</v>
      </c>
      <c r="O610" s="26">
        <f>B609*$B$12/1200</f>
        <v>0</v>
      </c>
      <c r="P610" s="26">
        <f>C609*$C$12/1200</f>
        <v>0</v>
      </c>
      <c r="Q610" s="26">
        <f>D609*$D$12/1200</f>
        <v>0</v>
      </c>
      <c r="R610" s="26">
        <f>E609*$E$12/1200</f>
        <v>0</v>
      </c>
      <c r="S610" s="26">
        <f>F609*$F$12/1200</f>
        <v>0</v>
      </c>
      <c r="T610" s="26">
        <f>G609*$G$12/1200</f>
        <v>0</v>
      </c>
      <c r="U610" s="26">
        <f>H609*$H$12/1200</f>
        <v>0</v>
      </c>
      <c r="V610" s="26">
        <f>I609*$I$12/1200</f>
        <v>0</v>
      </c>
      <c r="W610" s="26">
        <f>IF(B609&gt;0,MIN($B$13,B609+O610,AE610),0)</f>
        <v>0</v>
      </c>
      <c r="X610" s="26">
        <f>IF(C609&gt;0,MIN($C$13,C609+P610,AF610),0)</f>
        <v>0</v>
      </c>
      <c r="Y610" s="26">
        <f>IF(D609&gt;0,MIN($D$13,D609+Q610,AG610),0)</f>
        <v>0</v>
      </c>
      <c r="Z610" s="26">
        <f>IF(E609&gt;0,MIN($E$13,E609+R610,AH610),0)</f>
        <v>0</v>
      </c>
      <c r="AA610" s="26">
        <f>IF(F609&gt;0,MIN($F$13,F609+S610,AI610),0)</f>
        <v>0</v>
      </c>
      <c r="AB610" s="26">
        <f>IF(G609&gt;0,MIN($G$13,G609+T610,AJ610),0)</f>
        <v>0</v>
      </c>
      <c r="AC610" s="26">
        <f>IF(H609&gt;0,MIN($H$13,H609+U610,AK610),0)</f>
        <v>0</v>
      </c>
      <c r="AD610" s="26">
        <f>IF(I609&gt;0,MIN($I$13,I609+V610,AL610),0)</f>
        <v>0</v>
      </c>
      <c r="AE610" s="26">
        <f>$B$19</f>
        <v>795</v>
      </c>
      <c r="AF610" s="26">
        <f>AE610-W610</f>
        <v>795</v>
      </c>
      <c r="AG610" s="26">
        <f>AF610-X610</f>
        <v>795</v>
      </c>
      <c r="AH610" s="26">
        <f>AG610-Y610</f>
        <v>795</v>
      </c>
      <c r="AI610" s="26">
        <f>AH610-Z610</f>
        <v>795</v>
      </c>
      <c r="AJ610" s="26">
        <f>AI610-AA610</f>
        <v>795</v>
      </c>
      <c r="AK610" s="26">
        <f>AJ610-AB610</f>
        <v>795</v>
      </c>
      <c r="AL610" s="26">
        <f>AK610-AC610</f>
        <v>795</v>
      </c>
      <c r="AM610" s="26">
        <f>AL610-AD610</f>
        <v>795</v>
      </c>
      <c r="AN610" s="26">
        <f>B609+O610-W610</f>
        <v>0</v>
      </c>
      <c r="AO610" s="26">
        <f>C609+P610-X610</f>
        <v>0</v>
      </c>
      <c r="AP610" s="26">
        <f>D609+Q610-Y610</f>
        <v>0</v>
      </c>
      <c r="AQ610" s="26">
        <f>E609+R610-Z610</f>
        <v>0</v>
      </c>
      <c r="AR610" s="26">
        <f>F609+S610-AA610</f>
        <v>0</v>
      </c>
      <c r="AS610" s="26">
        <f>G609+T610-AB610</f>
        <v>0</v>
      </c>
      <c r="AT610" s="26">
        <f>H609+U610-AC610</f>
        <v>0</v>
      </c>
      <c r="AU610" s="26">
        <f>I609+V610-AD610</f>
        <v>0</v>
      </c>
      <c r="AV610" s="26">
        <f>AM610</f>
        <v>795</v>
      </c>
      <c r="AW610" s="26">
        <f>AV610-BE610</f>
        <v>795</v>
      </c>
      <c r="AX610" s="26">
        <f>AW610-BF610</f>
        <v>795</v>
      </c>
      <c r="AY610" s="26">
        <f>AX610-BG610</f>
        <v>795</v>
      </c>
      <c r="AZ610" s="26">
        <f>AY610-BH610</f>
        <v>795</v>
      </c>
      <c r="BA610" s="26">
        <f>AZ610-BI610</f>
        <v>795</v>
      </c>
      <c r="BB610" s="26">
        <f>BA610-BJ610</f>
        <v>795</v>
      </c>
      <c r="BC610" s="26">
        <f>BB610-BK610</f>
        <v>795</v>
      </c>
      <c r="BD610" s="26">
        <f>BC610-BL610</f>
        <v>795</v>
      </c>
      <c r="BE610" s="26">
        <f>IF(AV610&gt;0.005,MIN(AV610,INDEX($AN610:$AU610,1,B$32)),0)</f>
        <v>0</v>
      </c>
      <c r="BF610" s="26">
        <f>IF(AW610&gt;0.005,MIN(AW610,INDEX($AN610:$AU610,1,C$32)),0)</f>
        <v>0</v>
      </c>
      <c r="BG610" s="26">
        <f>IF(AX610&gt;0.005,MIN(AX610,INDEX($AN610:$AU610,1,D$32)),0)</f>
        <v>0</v>
      </c>
      <c r="BH610" s="26">
        <f>IF(AY610&gt;0.005,MIN(AY610,INDEX($AN610:$AU610,1,E$32)),0)</f>
        <v>0</v>
      </c>
      <c r="BI610" s="26">
        <f>IF(AZ610&gt;0.005,MIN(AZ610,INDEX($AN610:$AU610,1,F$32)),0)</f>
        <v>0</v>
      </c>
      <c r="BJ610" s="26">
        <f>IF(BA610&gt;0.005,MIN(BA610,INDEX($AN610:$AU610,1,G$32)),0)</f>
        <v>0</v>
      </c>
      <c r="BK610" s="26">
        <f>IF(BB610&gt;0.005,MIN(BB610,INDEX($AN610:$AU610,1,H$32)),0)</f>
        <v>0</v>
      </c>
      <c r="BL610" s="26">
        <f>IF(BC610&gt;0.005,MIN(BC610,INDEX($AN610:$AU610,1,I$32)),0)</f>
        <v>0</v>
      </c>
      <c r="BM610" s="27">
        <f>IF(M610-J610&gt;0.005,1,0)</f>
        <v>0</v>
      </c>
    </row>
    <row r="611">
      <c r="A611" s="14" t="n">
        <v>575</v>
      </c>
      <c r="B611" s="26">
        <f>IF(AN611-INDEX($BE611:$BL611,1,$J$22)&lt;0.5,0,AN611-INDEX($BE611:$BL611,1,$J$22))</f>
        <v>0</v>
      </c>
      <c r="C611" s="26">
        <f>IF(AO611-INDEX($BE611:$BL611,1,$J$23)&lt;0.5,0,AO611-INDEX($BE611:$BL611,1,$J$23))</f>
        <v>0</v>
      </c>
      <c r="D611" s="26">
        <f>IF(AP611-INDEX($BE611:$BL611,1,$J$24)&lt;0.5,0,AP611-INDEX($BE611:$BL611,1,$J$24))</f>
        <v>0</v>
      </c>
      <c r="E611" s="26">
        <f>IF(AQ611-INDEX($BE611:$BL611,1,$J$25)&lt;0.5,0,AQ611-INDEX($BE611:$BL611,1,$J$25))</f>
        <v>0</v>
      </c>
      <c r="F611" s="26">
        <f>IF(AR611-INDEX($BE611:$BL611,1,$J$26)&lt;0.5,0,AR611-INDEX($BE611:$BL611,1,$J$26))</f>
        <v>0</v>
      </c>
      <c r="G611" s="26">
        <f>IF(AS611-INDEX($BE611:$BL611,1,$J$27)&lt;0.5,0,AS611-INDEX($BE611:$BL611,1,$J$27))</f>
        <v>0</v>
      </c>
      <c r="H611" s="26">
        <f>IF(AT611-INDEX($BE611:$BL611,1,$J$28)&lt;0.5,0,AT611-INDEX($BE611:$BL611,1,$J$28))</f>
        <v>0</v>
      </c>
      <c r="I611" s="26">
        <f>IF(AU611-INDEX($BE611:$BL611,1,$J$29)&lt;0.5,0,AU611-INDEX($BE611:$BL611,1,$J$29))</f>
        <v>0</v>
      </c>
      <c r="J611" s="13">
        <f>SUM(B611:I611)</f>
        <v>0</v>
      </c>
      <c r="K611" s="26">
        <f>SUM(O611:V611)</f>
        <v>0</v>
      </c>
      <c r="L611" s="26">
        <f>SUM(W611:AD611)+SUM(BE611:BL611)</f>
        <v>0</v>
      </c>
      <c r="M611" s="26">
        <f>J610</f>
        <v>0</v>
      </c>
      <c r="N611" s="27">
        <f>IF(M611&gt;0,1,0)</f>
        <v>0</v>
      </c>
      <c r="O611" s="26">
        <f>B610*$B$12/1200</f>
        <v>0</v>
      </c>
      <c r="P611" s="26">
        <f>C610*$C$12/1200</f>
        <v>0</v>
      </c>
      <c r="Q611" s="26">
        <f>D610*$D$12/1200</f>
        <v>0</v>
      </c>
      <c r="R611" s="26">
        <f>E610*$E$12/1200</f>
        <v>0</v>
      </c>
      <c r="S611" s="26">
        <f>F610*$F$12/1200</f>
        <v>0</v>
      </c>
      <c r="T611" s="26">
        <f>G610*$G$12/1200</f>
        <v>0</v>
      </c>
      <c r="U611" s="26">
        <f>H610*$H$12/1200</f>
        <v>0</v>
      </c>
      <c r="V611" s="26">
        <f>I610*$I$12/1200</f>
        <v>0</v>
      </c>
      <c r="W611" s="26">
        <f>IF(B610&gt;0,MIN($B$13,B610+O611,AE611),0)</f>
        <v>0</v>
      </c>
      <c r="X611" s="26">
        <f>IF(C610&gt;0,MIN($C$13,C610+P611,AF611),0)</f>
        <v>0</v>
      </c>
      <c r="Y611" s="26">
        <f>IF(D610&gt;0,MIN($D$13,D610+Q611,AG611),0)</f>
        <v>0</v>
      </c>
      <c r="Z611" s="26">
        <f>IF(E610&gt;0,MIN($E$13,E610+R611,AH611),0)</f>
        <v>0</v>
      </c>
      <c r="AA611" s="26">
        <f>IF(F610&gt;0,MIN($F$13,F610+S611,AI611),0)</f>
        <v>0</v>
      </c>
      <c r="AB611" s="26">
        <f>IF(G610&gt;0,MIN($G$13,G610+T611,AJ611),0)</f>
        <v>0</v>
      </c>
      <c r="AC611" s="26">
        <f>IF(H610&gt;0,MIN($H$13,H610+U611,AK611),0)</f>
        <v>0</v>
      </c>
      <c r="AD611" s="26">
        <f>IF(I610&gt;0,MIN($I$13,I610+V611,AL611),0)</f>
        <v>0</v>
      </c>
      <c r="AE611" s="26">
        <f>$B$19</f>
        <v>795</v>
      </c>
      <c r="AF611" s="26">
        <f>AE611-W611</f>
        <v>795</v>
      </c>
      <c r="AG611" s="26">
        <f>AF611-X611</f>
        <v>795</v>
      </c>
      <c r="AH611" s="26">
        <f>AG611-Y611</f>
        <v>795</v>
      </c>
      <c r="AI611" s="26">
        <f>AH611-Z611</f>
        <v>795</v>
      </c>
      <c r="AJ611" s="26">
        <f>AI611-AA611</f>
        <v>795</v>
      </c>
      <c r="AK611" s="26">
        <f>AJ611-AB611</f>
        <v>795</v>
      </c>
      <c r="AL611" s="26">
        <f>AK611-AC611</f>
        <v>795</v>
      </c>
      <c r="AM611" s="26">
        <f>AL611-AD611</f>
        <v>795</v>
      </c>
      <c r="AN611" s="26">
        <f>B610+O611-W611</f>
        <v>0</v>
      </c>
      <c r="AO611" s="26">
        <f>C610+P611-X611</f>
        <v>0</v>
      </c>
      <c r="AP611" s="26">
        <f>D610+Q611-Y611</f>
        <v>0</v>
      </c>
      <c r="AQ611" s="26">
        <f>E610+R611-Z611</f>
        <v>0</v>
      </c>
      <c r="AR611" s="26">
        <f>F610+S611-AA611</f>
        <v>0</v>
      </c>
      <c r="AS611" s="26">
        <f>G610+T611-AB611</f>
        <v>0</v>
      </c>
      <c r="AT611" s="26">
        <f>H610+U611-AC611</f>
        <v>0</v>
      </c>
      <c r="AU611" s="26">
        <f>I610+V611-AD611</f>
        <v>0</v>
      </c>
      <c r="AV611" s="26">
        <f>AM611</f>
        <v>795</v>
      </c>
      <c r="AW611" s="26">
        <f>AV611-BE611</f>
        <v>795</v>
      </c>
      <c r="AX611" s="26">
        <f>AW611-BF611</f>
        <v>795</v>
      </c>
      <c r="AY611" s="26">
        <f>AX611-BG611</f>
        <v>795</v>
      </c>
      <c r="AZ611" s="26">
        <f>AY611-BH611</f>
        <v>795</v>
      </c>
      <c r="BA611" s="26">
        <f>AZ611-BI611</f>
        <v>795</v>
      </c>
      <c r="BB611" s="26">
        <f>BA611-BJ611</f>
        <v>795</v>
      </c>
      <c r="BC611" s="26">
        <f>BB611-BK611</f>
        <v>795</v>
      </c>
      <c r="BD611" s="26">
        <f>BC611-BL611</f>
        <v>795</v>
      </c>
      <c r="BE611" s="26">
        <f>IF(AV611&gt;0.005,MIN(AV611,INDEX($AN611:$AU611,1,B$32)),0)</f>
        <v>0</v>
      </c>
      <c r="BF611" s="26">
        <f>IF(AW611&gt;0.005,MIN(AW611,INDEX($AN611:$AU611,1,C$32)),0)</f>
        <v>0</v>
      </c>
      <c r="BG611" s="26">
        <f>IF(AX611&gt;0.005,MIN(AX611,INDEX($AN611:$AU611,1,D$32)),0)</f>
        <v>0</v>
      </c>
      <c r="BH611" s="26">
        <f>IF(AY611&gt;0.005,MIN(AY611,INDEX($AN611:$AU611,1,E$32)),0)</f>
        <v>0</v>
      </c>
      <c r="BI611" s="26">
        <f>IF(AZ611&gt;0.005,MIN(AZ611,INDEX($AN611:$AU611,1,F$32)),0)</f>
        <v>0</v>
      </c>
      <c r="BJ611" s="26">
        <f>IF(BA611&gt;0.005,MIN(BA611,INDEX($AN611:$AU611,1,G$32)),0)</f>
        <v>0</v>
      </c>
      <c r="BK611" s="26">
        <f>IF(BB611&gt;0.005,MIN(BB611,INDEX($AN611:$AU611,1,H$32)),0)</f>
        <v>0</v>
      </c>
      <c r="BL611" s="26">
        <f>IF(BC611&gt;0.005,MIN(BC611,INDEX($AN611:$AU611,1,I$32)),0)</f>
        <v>0</v>
      </c>
      <c r="BM611" s="27">
        <f>IF(M611-J611&gt;0.005,1,0)</f>
        <v>0</v>
      </c>
    </row>
    <row r="612">
      <c r="A612" s="14" t="n">
        <v>576</v>
      </c>
      <c r="B612" s="26">
        <f>IF(AN612-INDEX($BE612:$BL612,1,$J$22)&lt;0.5,0,AN612-INDEX($BE612:$BL612,1,$J$22))</f>
        <v>0</v>
      </c>
      <c r="C612" s="26">
        <f>IF(AO612-INDEX($BE612:$BL612,1,$J$23)&lt;0.5,0,AO612-INDEX($BE612:$BL612,1,$J$23))</f>
        <v>0</v>
      </c>
      <c r="D612" s="26">
        <f>IF(AP612-INDEX($BE612:$BL612,1,$J$24)&lt;0.5,0,AP612-INDEX($BE612:$BL612,1,$J$24))</f>
        <v>0</v>
      </c>
      <c r="E612" s="26">
        <f>IF(AQ612-INDEX($BE612:$BL612,1,$J$25)&lt;0.5,0,AQ612-INDEX($BE612:$BL612,1,$J$25))</f>
        <v>0</v>
      </c>
      <c r="F612" s="26">
        <f>IF(AR612-INDEX($BE612:$BL612,1,$J$26)&lt;0.5,0,AR612-INDEX($BE612:$BL612,1,$J$26))</f>
        <v>0</v>
      </c>
      <c r="G612" s="26">
        <f>IF(AS612-INDEX($BE612:$BL612,1,$J$27)&lt;0.5,0,AS612-INDEX($BE612:$BL612,1,$J$27))</f>
        <v>0</v>
      </c>
      <c r="H612" s="26">
        <f>IF(AT612-INDEX($BE612:$BL612,1,$J$28)&lt;0.5,0,AT612-INDEX($BE612:$BL612,1,$J$28))</f>
        <v>0</v>
      </c>
      <c r="I612" s="26">
        <f>IF(AU612-INDEX($BE612:$BL612,1,$J$29)&lt;0.5,0,AU612-INDEX($BE612:$BL612,1,$J$29))</f>
        <v>0</v>
      </c>
      <c r="J612" s="13">
        <f>SUM(B612:I612)</f>
        <v>0</v>
      </c>
      <c r="K612" s="26">
        <f>SUM(O612:V612)</f>
        <v>0</v>
      </c>
      <c r="L612" s="26">
        <f>SUM(W612:AD612)+SUM(BE612:BL612)</f>
        <v>0</v>
      </c>
      <c r="M612" s="26">
        <f>J611</f>
        <v>0</v>
      </c>
      <c r="N612" s="27">
        <f>IF(M612&gt;0,1,0)</f>
        <v>0</v>
      </c>
      <c r="O612" s="26">
        <f>B611*$B$12/1200</f>
        <v>0</v>
      </c>
      <c r="P612" s="26">
        <f>C611*$C$12/1200</f>
        <v>0</v>
      </c>
      <c r="Q612" s="26">
        <f>D611*$D$12/1200</f>
        <v>0</v>
      </c>
      <c r="R612" s="26">
        <f>E611*$E$12/1200</f>
        <v>0</v>
      </c>
      <c r="S612" s="26">
        <f>F611*$F$12/1200</f>
        <v>0</v>
      </c>
      <c r="T612" s="26">
        <f>G611*$G$12/1200</f>
        <v>0</v>
      </c>
      <c r="U612" s="26">
        <f>H611*$H$12/1200</f>
        <v>0</v>
      </c>
      <c r="V612" s="26">
        <f>I611*$I$12/1200</f>
        <v>0</v>
      </c>
      <c r="W612" s="26">
        <f>IF(B611&gt;0,MIN($B$13,B611+O612,AE612),0)</f>
        <v>0</v>
      </c>
      <c r="X612" s="26">
        <f>IF(C611&gt;0,MIN($C$13,C611+P612,AF612),0)</f>
        <v>0</v>
      </c>
      <c r="Y612" s="26">
        <f>IF(D611&gt;0,MIN($D$13,D611+Q612,AG612),0)</f>
        <v>0</v>
      </c>
      <c r="Z612" s="26">
        <f>IF(E611&gt;0,MIN($E$13,E611+R612,AH612),0)</f>
        <v>0</v>
      </c>
      <c r="AA612" s="26">
        <f>IF(F611&gt;0,MIN($F$13,F611+S612,AI612),0)</f>
        <v>0</v>
      </c>
      <c r="AB612" s="26">
        <f>IF(G611&gt;0,MIN($G$13,G611+T612,AJ612),0)</f>
        <v>0</v>
      </c>
      <c r="AC612" s="26">
        <f>IF(H611&gt;0,MIN($H$13,H611+U612,AK612),0)</f>
        <v>0</v>
      </c>
      <c r="AD612" s="26">
        <f>IF(I611&gt;0,MIN($I$13,I611+V612,AL612),0)</f>
        <v>0</v>
      </c>
      <c r="AE612" s="26">
        <f>$B$19</f>
        <v>795</v>
      </c>
      <c r="AF612" s="26">
        <f>AE612-W612</f>
        <v>795</v>
      </c>
      <c r="AG612" s="26">
        <f>AF612-X612</f>
        <v>795</v>
      </c>
      <c r="AH612" s="26">
        <f>AG612-Y612</f>
        <v>795</v>
      </c>
      <c r="AI612" s="26">
        <f>AH612-Z612</f>
        <v>795</v>
      </c>
      <c r="AJ612" s="26">
        <f>AI612-AA612</f>
        <v>795</v>
      </c>
      <c r="AK612" s="26">
        <f>AJ612-AB612</f>
        <v>795</v>
      </c>
      <c r="AL612" s="26">
        <f>AK612-AC612</f>
        <v>795</v>
      </c>
      <c r="AM612" s="26">
        <f>AL612-AD612</f>
        <v>795</v>
      </c>
      <c r="AN612" s="26">
        <f>B611+O612-W612</f>
        <v>0</v>
      </c>
      <c r="AO612" s="26">
        <f>C611+P612-X612</f>
        <v>0</v>
      </c>
      <c r="AP612" s="26">
        <f>D611+Q612-Y612</f>
        <v>0</v>
      </c>
      <c r="AQ612" s="26">
        <f>E611+R612-Z612</f>
        <v>0</v>
      </c>
      <c r="AR612" s="26">
        <f>F611+S612-AA612</f>
        <v>0</v>
      </c>
      <c r="AS612" s="26">
        <f>G611+T612-AB612</f>
        <v>0</v>
      </c>
      <c r="AT612" s="26">
        <f>H611+U612-AC612</f>
        <v>0</v>
      </c>
      <c r="AU612" s="26">
        <f>I611+V612-AD612</f>
        <v>0</v>
      </c>
      <c r="AV612" s="26">
        <f>AM612</f>
        <v>795</v>
      </c>
      <c r="AW612" s="26">
        <f>AV612-BE612</f>
        <v>795</v>
      </c>
      <c r="AX612" s="26">
        <f>AW612-BF612</f>
        <v>795</v>
      </c>
      <c r="AY612" s="26">
        <f>AX612-BG612</f>
        <v>795</v>
      </c>
      <c r="AZ612" s="26">
        <f>AY612-BH612</f>
        <v>795</v>
      </c>
      <c r="BA612" s="26">
        <f>AZ612-BI612</f>
        <v>795</v>
      </c>
      <c r="BB612" s="26">
        <f>BA612-BJ612</f>
        <v>795</v>
      </c>
      <c r="BC612" s="26">
        <f>BB612-BK612</f>
        <v>795</v>
      </c>
      <c r="BD612" s="26">
        <f>BC612-BL612</f>
        <v>795</v>
      </c>
      <c r="BE612" s="26">
        <f>IF(AV612&gt;0.005,MIN(AV612,INDEX($AN612:$AU612,1,B$32)),0)</f>
        <v>0</v>
      </c>
      <c r="BF612" s="26">
        <f>IF(AW612&gt;0.005,MIN(AW612,INDEX($AN612:$AU612,1,C$32)),0)</f>
        <v>0</v>
      </c>
      <c r="BG612" s="26">
        <f>IF(AX612&gt;0.005,MIN(AX612,INDEX($AN612:$AU612,1,D$32)),0)</f>
        <v>0</v>
      </c>
      <c r="BH612" s="26">
        <f>IF(AY612&gt;0.005,MIN(AY612,INDEX($AN612:$AU612,1,E$32)),0)</f>
        <v>0</v>
      </c>
      <c r="BI612" s="26">
        <f>IF(AZ612&gt;0.005,MIN(AZ612,INDEX($AN612:$AU612,1,F$32)),0)</f>
        <v>0</v>
      </c>
      <c r="BJ612" s="26">
        <f>IF(BA612&gt;0.005,MIN(BA612,INDEX($AN612:$AU612,1,G$32)),0)</f>
        <v>0</v>
      </c>
      <c r="BK612" s="26">
        <f>IF(BB612&gt;0.005,MIN(BB612,INDEX($AN612:$AU612,1,H$32)),0)</f>
        <v>0</v>
      </c>
      <c r="BL612" s="26">
        <f>IF(BC612&gt;0.005,MIN(BC612,INDEX($AN612:$AU612,1,I$32)),0)</f>
        <v>0</v>
      </c>
      <c r="BM612" s="27">
        <f>IF(M612-J612&gt;0.005,1,0)</f>
        <v>0</v>
      </c>
    </row>
    <row r="613">
      <c r="A613" s="14" t="n">
        <v>577</v>
      </c>
      <c r="B613" s="26">
        <f>IF(AN613-INDEX($BE613:$BL613,1,$J$22)&lt;0.5,0,AN613-INDEX($BE613:$BL613,1,$J$22))</f>
        <v>0</v>
      </c>
      <c r="C613" s="26">
        <f>IF(AO613-INDEX($BE613:$BL613,1,$J$23)&lt;0.5,0,AO613-INDEX($BE613:$BL613,1,$J$23))</f>
        <v>0</v>
      </c>
      <c r="D613" s="26">
        <f>IF(AP613-INDEX($BE613:$BL613,1,$J$24)&lt;0.5,0,AP613-INDEX($BE613:$BL613,1,$J$24))</f>
        <v>0</v>
      </c>
      <c r="E613" s="26">
        <f>IF(AQ613-INDEX($BE613:$BL613,1,$J$25)&lt;0.5,0,AQ613-INDEX($BE613:$BL613,1,$J$25))</f>
        <v>0</v>
      </c>
      <c r="F613" s="26">
        <f>IF(AR613-INDEX($BE613:$BL613,1,$J$26)&lt;0.5,0,AR613-INDEX($BE613:$BL613,1,$J$26))</f>
        <v>0</v>
      </c>
      <c r="G613" s="26">
        <f>IF(AS613-INDEX($BE613:$BL613,1,$J$27)&lt;0.5,0,AS613-INDEX($BE613:$BL613,1,$J$27))</f>
        <v>0</v>
      </c>
      <c r="H613" s="26">
        <f>IF(AT613-INDEX($BE613:$BL613,1,$J$28)&lt;0.5,0,AT613-INDEX($BE613:$BL613,1,$J$28))</f>
        <v>0</v>
      </c>
      <c r="I613" s="26">
        <f>IF(AU613-INDEX($BE613:$BL613,1,$J$29)&lt;0.5,0,AU613-INDEX($BE613:$BL613,1,$J$29))</f>
        <v>0</v>
      </c>
      <c r="J613" s="13">
        <f>SUM(B613:I613)</f>
        <v>0</v>
      </c>
      <c r="K613" s="26">
        <f>SUM(O613:V613)</f>
        <v>0</v>
      </c>
      <c r="L613" s="26">
        <f>SUM(W613:AD613)+SUM(BE613:BL613)</f>
        <v>0</v>
      </c>
      <c r="M613" s="26">
        <f>J612</f>
        <v>0</v>
      </c>
      <c r="N613" s="27">
        <f>IF(M613&gt;0,1,0)</f>
        <v>0</v>
      </c>
      <c r="O613" s="26">
        <f>B612*$B$12/1200</f>
        <v>0</v>
      </c>
      <c r="P613" s="26">
        <f>C612*$C$12/1200</f>
        <v>0</v>
      </c>
      <c r="Q613" s="26">
        <f>D612*$D$12/1200</f>
        <v>0</v>
      </c>
      <c r="R613" s="26">
        <f>E612*$E$12/1200</f>
        <v>0</v>
      </c>
      <c r="S613" s="26">
        <f>F612*$F$12/1200</f>
        <v>0</v>
      </c>
      <c r="T613" s="26">
        <f>G612*$G$12/1200</f>
        <v>0</v>
      </c>
      <c r="U613" s="26">
        <f>H612*$H$12/1200</f>
        <v>0</v>
      </c>
      <c r="V613" s="26">
        <f>I612*$I$12/1200</f>
        <v>0</v>
      </c>
      <c r="W613" s="26">
        <f>IF(B612&gt;0,MIN($B$13,B612+O613,AE613),0)</f>
        <v>0</v>
      </c>
      <c r="X613" s="26">
        <f>IF(C612&gt;0,MIN($C$13,C612+P613,AF613),0)</f>
        <v>0</v>
      </c>
      <c r="Y613" s="26">
        <f>IF(D612&gt;0,MIN($D$13,D612+Q613,AG613),0)</f>
        <v>0</v>
      </c>
      <c r="Z613" s="26">
        <f>IF(E612&gt;0,MIN($E$13,E612+R613,AH613),0)</f>
        <v>0</v>
      </c>
      <c r="AA613" s="26">
        <f>IF(F612&gt;0,MIN($F$13,F612+S613,AI613),0)</f>
        <v>0</v>
      </c>
      <c r="AB613" s="26">
        <f>IF(G612&gt;0,MIN($G$13,G612+T613,AJ613),0)</f>
        <v>0</v>
      </c>
      <c r="AC613" s="26">
        <f>IF(H612&gt;0,MIN($H$13,H612+U613,AK613),0)</f>
        <v>0</v>
      </c>
      <c r="AD613" s="26">
        <f>IF(I612&gt;0,MIN($I$13,I612+V613,AL613),0)</f>
        <v>0</v>
      </c>
      <c r="AE613" s="26">
        <f>$B$19</f>
        <v>795</v>
      </c>
      <c r="AF613" s="26">
        <f>AE613-W613</f>
        <v>795</v>
      </c>
      <c r="AG613" s="26">
        <f>AF613-X613</f>
        <v>795</v>
      </c>
      <c r="AH613" s="26">
        <f>AG613-Y613</f>
        <v>795</v>
      </c>
      <c r="AI613" s="26">
        <f>AH613-Z613</f>
        <v>795</v>
      </c>
      <c r="AJ613" s="26">
        <f>AI613-AA613</f>
        <v>795</v>
      </c>
      <c r="AK613" s="26">
        <f>AJ613-AB613</f>
        <v>795</v>
      </c>
      <c r="AL613" s="26">
        <f>AK613-AC613</f>
        <v>795</v>
      </c>
      <c r="AM613" s="26">
        <f>AL613-AD613</f>
        <v>795</v>
      </c>
      <c r="AN613" s="26">
        <f>B612+O613-W613</f>
        <v>0</v>
      </c>
      <c r="AO613" s="26">
        <f>C612+P613-X613</f>
        <v>0</v>
      </c>
      <c r="AP613" s="26">
        <f>D612+Q613-Y613</f>
        <v>0</v>
      </c>
      <c r="AQ613" s="26">
        <f>E612+R613-Z613</f>
        <v>0</v>
      </c>
      <c r="AR613" s="26">
        <f>F612+S613-AA613</f>
        <v>0</v>
      </c>
      <c r="AS613" s="26">
        <f>G612+T613-AB613</f>
        <v>0</v>
      </c>
      <c r="AT613" s="26">
        <f>H612+U613-AC613</f>
        <v>0</v>
      </c>
      <c r="AU613" s="26">
        <f>I612+V613-AD613</f>
        <v>0</v>
      </c>
      <c r="AV613" s="26">
        <f>AM613</f>
        <v>795</v>
      </c>
      <c r="AW613" s="26">
        <f>AV613-BE613</f>
        <v>795</v>
      </c>
      <c r="AX613" s="26">
        <f>AW613-BF613</f>
        <v>795</v>
      </c>
      <c r="AY613" s="26">
        <f>AX613-BG613</f>
        <v>795</v>
      </c>
      <c r="AZ613" s="26">
        <f>AY613-BH613</f>
        <v>795</v>
      </c>
      <c r="BA613" s="26">
        <f>AZ613-BI613</f>
        <v>795</v>
      </c>
      <c r="BB613" s="26">
        <f>BA613-BJ613</f>
        <v>795</v>
      </c>
      <c r="BC613" s="26">
        <f>BB613-BK613</f>
        <v>795</v>
      </c>
      <c r="BD613" s="26">
        <f>BC613-BL613</f>
        <v>795</v>
      </c>
      <c r="BE613" s="26">
        <f>IF(AV613&gt;0.005,MIN(AV613,INDEX($AN613:$AU613,1,B$32)),0)</f>
        <v>0</v>
      </c>
      <c r="BF613" s="26">
        <f>IF(AW613&gt;0.005,MIN(AW613,INDEX($AN613:$AU613,1,C$32)),0)</f>
        <v>0</v>
      </c>
      <c r="BG613" s="26">
        <f>IF(AX613&gt;0.005,MIN(AX613,INDEX($AN613:$AU613,1,D$32)),0)</f>
        <v>0</v>
      </c>
      <c r="BH613" s="26">
        <f>IF(AY613&gt;0.005,MIN(AY613,INDEX($AN613:$AU613,1,E$32)),0)</f>
        <v>0</v>
      </c>
      <c r="BI613" s="26">
        <f>IF(AZ613&gt;0.005,MIN(AZ613,INDEX($AN613:$AU613,1,F$32)),0)</f>
        <v>0</v>
      </c>
      <c r="BJ613" s="26">
        <f>IF(BA613&gt;0.005,MIN(BA613,INDEX($AN613:$AU613,1,G$32)),0)</f>
        <v>0</v>
      </c>
      <c r="BK613" s="26">
        <f>IF(BB613&gt;0.005,MIN(BB613,INDEX($AN613:$AU613,1,H$32)),0)</f>
        <v>0</v>
      </c>
      <c r="BL613" s="26">
        <f>IF(BC613&gt;0.005,MIN(BC613,INDEX($AN613:$AU613,1,I$32)),0)</f>
        <v>0</v>
      </c>
      <c r="BM613" s="27">
        <f>IF(M613-J613&gt;0.005,1,0)</f>
        <v>0</v>
      </c>
    </row>
    <row r="614">
      <c r="A614" s="14" t="n">
        <v>578</v>
      </c>
      <c r="B614" s="26">
        <f>IF(AN614-INDEX($BE614:$BL614,1,$J$22)&lt;0.5,0,AN614-INDEX($BE614:$BL614,1,$J$22))</f>
        <v>0</v>
      </c>
      <c r="C614" s="26">
        <f>IF(AO614-INDEX($BE614:$BL614,1,$J$23)&lt;0.5,0,AO614-INDEX($BE614:$BL614,1,$J$23))</f>
        <v>0</v>
      </c>
      <c r="D614" s="26">
        <f>IF(AP614-INDEX($BE614:$BL614,1,$J$24)&lt;0.5,0,AP614-INDEX($BE614:$BL614,1,$J$24))</f>
        <v>0</v>
      </c>
      <c r="E614" s="26">
        <f>IF(AQ614-INDEX($BE614:$BL614,1,$J$25)&lt;0.5,0,AQ614-INDEX($BE614:$BL614,1,$J$25))</f>
        <v>0</v>
      </c>
      <c r="F614" s="26">
        <f>IF(AR614-INDEX($BE614:$BL614,1,$J$26)&lt;0.5,0,AR614-INDEX($BE614:$BL614,1,$J$26))</f>
        <v>0</v>
      </c>
      <c r="G614" s="26">
        <f>IF(AS614-INDEX($BE614:$BL614,1,$J$27)&lt;0.5,0,AS614-INDEX($BE614:$BL614,1,$J$27))</f>
        <v>0</v>
      </c>
      <c r="H614" s="26">
        <f>IF(AT614-INDEX($BE614:$BL614,1,$J$28)&lt;0.5,0,AT614-INDEX($BE614:$BL614,1,$J$28))</f>
        <v>0</v>
      </c>
      <c r="I614" s="26">
        <f>IF(AU614-INDEX($BE614:$BL614,1,$J$29)&lt;0.5,0,AU614-INDEX($BE614:$BL614,1,$J$29))</f>
        <v>0</v>
      </c>
      <c r="J614" s="13">
        <f>SUM(B614:I614)</f>
        <v>0</v>
      </c>
      <c r="K614" s="26">
        <f>SUM(O614:V614)</f>
        <v>0</v>
      </c>
      <c r="L614" s="26">
        <f>SUM(W614:AD614)+SUM(BE614:BL614)</f>
        <v>0</v>
      </c>
      <c r="M614" s="26">
        <f>J613</f>
        <v>0</v>
      </c>
      <c r="N614" s="27">
        <f>IF(M614&gt;0,1,0)</f>
        <v>0</v>
      </c>
      <c r="O614" s="26">
        <f>B613*$B$12/1200</f>
        <v>0</v>
      </c>
      <c r="P614" s="26">
        <f>C613*$C$12/1200</f>
        <v>0</v>
      </c>
      <c r="Q614" s="26">
        <f>D613*$D$12/1200</f>
        <v>0</v>
      </c>
      <c r="R614" s="26">
        <f>E613*$E$12/1200</f>
        <v>0</v>
      </c>
      <c r="S614" s="26">
        <f>F613*$F$12/1200</f>
        <v>0</v>
      </c>
      <c r="T614" s="26">
        <f>G613*$G$12/1200</f>
        <v>0</v>
      </c>
      <c r="U614" s="26">
        <f>H613*$H$12/1200</f>
        <v>0</v>
      </c>
      <c r="V614" s="26">
        <f>I613*$I$12/1200</f>
        <v>0</v>
      </c>
      <c r="W614" s="26">
        <f>IF(B613&gt;0,MIN($B$13,B613+O614,AE614),0)</f>
        <v>0</v>
      </c>
      <c r="X614" s="26">
        <f>IF(C613&gt;0,MIN($C$13,C613+P614,AF614),0)</f>
        <v>0</v>
      </c>
      <c r="Y614" s="26">
        <f>IF(D613&gt;0,MIN($D$13,D613+Q614,AG614),0)</f>
        <v>0</v>
      </c>
      <c r="Z614" s="26">
        <f>IF(E613&gt;0,MIN($E$13,E613+R614,AH614),0)</f>
        <v>0</v>
      </c>
      <c r="AA614" s="26">
        <f>IF(F613&gt;0,MIN($F$13,F613+S614,AI614),0)</f>
        <v>0</v>
      </c>
      <c r="AB614" s="26">
        <f>IF(G613&gt;0,MIN($G$13,G613+T614,AJ614),0)</f>
        <v>0</v>
      </c>
      <c r="AC614" s="26">
        <f>IF(H613&gt;0,MIN($H$13,H613+U614,AK614),0)</f>
        <v>0</v>
      </c>
      <c r="AD614" s="26">
        <f>IF(I613&gt;0,MIN($I$13,I613+V614,AL614),0)</f>
        <v>0</v>
      </c>
      <c r="AE614" s="26">
        <f>$B$19</f>
        <v>795</v>
      </c>
      <c r="AF614" s="26">
        <f>AE614-W614</f>
        <v>795</v>
      </c>
      <c r="AG614" s="26">
        <f>AF614-X614</f>
        <v>795</v>
      </c>
      <c r="AH614" s="26">
        <f>AG614-Y614</f>
        <v>795</v>
      </c>
      <c r="AI614" s="26">
        <f>AH614-Z614</f>
        <v>795</v>
      </c>
      <c r="AJ614" s="26">
        <f>AI614-AA614</f>
        <v>795</v>
      </c>
      <c r="AK614" s="26">
        <f>AJ614-AB614</f>
        <v>795</v>
      </c>
      <c r="AL614" s="26">
        <f>AK614-AC614</f>
        <v>795</v>
      </c>
      <c r="AM614" s="26">
        <f>AL614-AD614</f>
        <v>795</v>
      </c>
      <c r="AN614" s="26">
        <f>B613+O614-W614</f>
        <v>0</v>
      </c>
      <c r="AO614" s="26">
        <f>C613+P614-X614</f>
        <v>0</v>
      </c>
      <c r="AP614" s="26">
        <f>D613+Q614-Y614</f>
        <v>0</v>
      </c>
      <c r="AQ614" s="26">
        <f>E613+R614-Z614</f>
        <v>0</v>
      </c>
      <c r="AR614" s="26">
        <f>F613+S614-AA614</f>
        <v>0</v>
      </c>
      <c r="AS614" s="26">
        <f>G613+T614-AB614</f>
        <v>0</v>
      </c>
      <c r="AT614" s="26">
        <f>H613+U614-AC614</f>
        <v>0</v>
      </c>
      <c r="AU614" s="26">
        <f>I613+V614-AD614</f>
        <v>0</v>
      </c>
      <c r="AV614" s="26">
        <f>AM614</f>
        <v>795</v>
      </c>
      <c r="AW614" s="26">
        <f>AV614-BE614</f>
        <v>795</v>
      </c>
      <c r="AX614" s="26">
        <f>AW614-BF614</f>
        <v>795</v>
      </c>
      <c r="AY614" s="26">
        <f>AX614-BG614</f>
        <v>795</v>
      </c>
      <c r="AZ614" s="26">
        <f>AY614-BH614</f>
        <v>795</v>
      </c>
      <c r="BA614" s="26">
        <f>AZ614-BI614</f>
        <v>795</v>
      </c>
      <c r="BB614" s="26">
        <f>BA614-BJ614</f>
        <v>795</v>
      </c>
      <c r="BC614" s="26">
        <f>BB614-BK614</f>
        <v>795</v>
      </c>
      <c r="BD614" s="26">
        <f>BC614-BL614</f>
        <v>795</v>
      </c>
      <c r="BE614" s="26">
        <f>IF(AV614&gt;0.005,MIN(AV614,INDEX($AN614:$AU614,1,B$32)),0)</f>
        <v>0</v>
      </c>
      <c r="BF614" s="26">
        <f>IF(AW614&gt;0.005,MIN(AW614,INDEX($AN614:$AU614,1,C$32)),0)</f>
        <v>0</v>
      </c>
      <c r="BG614" s="26">
        <f>IF(AX614&gt;0.005,MIN(AX614,INDEX($AN614:$AU614,1,D$32)),0)</f>
        <v>0</v>
      </c>
      <c r="BH614" s="26">
        <f>IF(AY614&gt;0.005,MIN(AY614,INDEX($AN614:$AU614,1,E$32)),0)</f>
        <v>0</v>
      </c>
      <c r="BI614" s="26">
        <f>IF(AZ614&gt;0.005,MIN(AZ614,INDEX($AN614:$AU614,1,F$32)),0)</f>
        <v>0</v>
      </c>
      <c r="BJ614" s="26">
        <f>IF(BA614&gt;0.005,MIN(BA614,INDEX($AN614:$AU614,1,G$32)),0)</f>
        <v>0</v>
      </c>
      <c r="BK614" s="26">
        <f>IF(BB614&gt;0.005,MIN(BB614,INDEX($AN614:$AU614,1,H$32)),0)</f>
        <v>0</v>
      </c>
      <c r="BL614" s="26">
        <f>IF(BC614&gt;0.005,MIN(BC614,INDEX($AN614:$AU614,1,I$32)),0)</f>
        <v>0</v>
      </c>
      <c r="BM614" s="27">
        <f>IF(M614-J614&gt;0.005,1,0)</f>
        <v>0</v>
      </c>
    </row>
    <row r="615">
      <c r="A615" s="14" t="n">
        <v>579</v>
      </c>
      <c r="B615" s="26">
        <f>IF(AN615-INDEX($BE615:$BL615,1,$J$22)&lt;0.5,0,AN615-INDEX($BE615:$BL615,1,$J$22))</f>
        <v>0</v>
      </c>
      <c r="C615" s="26">
        <f>IF(AO615-INDEX($BE615:$BL615,1,$J$23)&lt;0.5,0,AO615-INDEX($BE615:$BL615,1,$J$23))</f>
        <v>0</v>
      </c>
      <c r="D615" s="26">
        <f>IF(AP615-INDEX($BE615:$BL615,1,$J$24)&lt;0.5,0,AP615-INDEX($BE615:$BL615,1,$J$24))</f>
        <v>0</v>
      </c>
      <c r="E615" s="26">
        <f>IF(AQ615-INDEX($BE615:$BL615,1,$J$25)&lt;0.5,0,AQ615-INDEX($BE615:$BL615,1,$J$25))</f>
        <v>0</v>
      </c>
      <c r="F615" s="26">
        <f>IF(AR615-INDEX($BE615:$BL615,1,$J$26)&lt;0.5,0,AR615-INDEX($BE615:$BL615,1,$J$26))</f>
        <v>0</v>
      </c>
      <c r="G615" s="26">
        <f>IF(AS615-INDEX($BE615:$BL615,1,$J$27)&lt;0.5,0,AS615-INDEX($BE615:$BL615,1,$J$27))</f>
        <v>0</v>
      </c>
      <c r="H615" s="26">
        <f>IF(AT615-INDEX($BE615:$BL615,1,$J$28)&lt;0.5,0,AT615-INDEX($BE615:$BL615,1,$J$28))</f>
        <v>0</v>
      </c>
      <c r="I615" s="26">
        <f>IF(AU615-INDEX($BE615:$BL615,1,$J$29)&lt;0.5,0,AU615-INDEX($BE615:$BL615,1,$J$29))</f>
        <v>0</v>
      </c>
      <c r="J615" s="13">
        <f>SUM(B615:I615)</f>
        <v>0</v>
      </c>
      <c r="K615" s="26">
        <f>SUM(O615:V615)</f>
        <v>0</v>
      </c>
      <c r="L615" s="26">
        <f>SUM(W615:AD615)+SUM(BE615:BL615)</f>
        <v>0</v>
      </c>
      <c r="M615" s="26">
        <f>J614</f>
        <v>0</v>
      </c>
      <c r="N615" s="27">
        <f>IF(M615&gt;0,1,0)</f>
        <v>0</v>
      </c>
      <c r="O615" s="26">
        <f>B614*$B$12/1200</f>
        <v>0</v>
      </c>
      <c r="P615" s="26">
        <f>C614*$C$12/1200</f>
        <v>0</v>
      </c>
      <c r="Q615" s="26">
        <f>D614*$D$12/1200</f>
        <v>0</v>
      </c>
      <c r="R615" s="26">
        <f>E614*$E$12/1200</f>
        <v>0</v>
      </c>
      <c r="S615" s="26">
        <f>F614*$F$12/1200</f>
        <v>0</v>
      </c>
      <c r="T615" s="26">
        <f>G614*$G$12/1200</f>
        <v>0</v>
      </c>
      <c r="U615" s="26">
        <f>H614*$H$12/1200</f>
        <v>0</v>
      </c>
      <c r="V615" s="26">
        <f>I614*$I$12/1200</f>
        <v>0</v>
      </c>
      <c r="W615" s="26">
        <f>IF(B614&gt;0,MIN($B$13,B614+O615,AE615),0)</f>
        <v>0</v>
      </c>
      <c r="X615" s="26">
        <f>IF(C614&gt;0,MIN($C$13,C614+P615,AF615),0)</f>
        <v>0</v>
      </c>
      <c r="Y615" s="26">
        <f>IF(D614&gt;0,MIN($D$13,D614+Q615,AG615),0)</f>
        <v>0</v>
      </c>
      <c r="Z615" s="26">
        <f>IF(E614&gt;0,MIN($E$13,E614+R615,AH615),0)</f>
        <v>0</v>
      </c>
      <c r="AA615" s="26">
        <f>IF(F614&gt;0,MIN($F$13,F614+S615,AI615),0)</f>
        <v>0</v>
      </c>
      <c r="AB615" s="26">
        <f>IF(G614&gt;0,MIN($G$13,G614+T615,AJ615),0)</f>
        <v>0</v>
      </c>
      <c r="AC615" s="26">
        <f>IF(H614&gt;0,MIN($H$13,H614+U615,AK615),0)</f>
        <v>0</v>
      </c>
      <c r="AD615" s="26">
        <f>IF(I614&gt;0,MIN($I$13,I614+V615,AL615),0)</f>
        <v>0</v>
      </c>
      <c r="AE615" s="26">
        <f>$B$19</f>
        <v>795</v>
      </c>
      <c r="AF615" s="26">
        <f>AE615-W615</f>
        <v>795</v>
      </c>
      <c r="AG615" s="26">
        <f>AF615-X615</f>
        <v>795</v>
      </c>
      <c r="AH615" s="26">
        <f>AG615-Y615</f>
        <v>795</v>
      </c>
      <c r="AI615" s="26">
        <f>AH615-Z615</f>
        <v>795</v>
      </c>
      <c r="AJ615" s="26">
        <f>AI615-AA615</f>
        <v>795</v>
      </c>
      <c r="AK615" s="26">
        <f>AJ615-AB615</f>
        <v>795</v>
      </c>
      <c r="AL615" s="26">
        <f>AK615-AC615</f>
        <v>795</v>
      </c>
      <c r="AM615" s="26">
        <f>AL615-AD615</f>
        <v>795</v>
      </c>
      <c r="AN615" s="26">
        <f>B614+O615-W615</f>
        <v>0</v>
      </c>
      <c r="AO615" s="26">
        <f>C614+P615-X615</f>
        <v>0</v>
      </c>
      <c r="AP615" s="26">
        <f>D614+Q615-Y615</f>
        <v>0</v>
      </c>
      <c r="AQ615" s="26">
        <f>E614+R615-Z615</f>
        <v>0</v>
      </c>
      <c r="AR615" s="26">
        <f>F614+S615-AA615</f>
        <v>0</v>
      </c>
      <c r="AS615" s="26">
        <f>G614+T615-AB615</f>
        <v>0</v>
      </c>
      <c r="AT615" s="26">
        <f>H614+U615-AC615</f>
        <v>0</v>
      </c>
      <c r="AU615" s="26">
        <f>I614+V615-AD615</f>
        <v>0</v>
      </c>
      <c r="AV615" s="26">
        <f>AM615</f>
        <v>795</v>
      </c>
      <c r="AW615" s="26">
        <f>AV615-BE615</f>
        <v>795</v>
      </c>
      <c r="AX615" s="26">
        <f>AW615-BF615</f>
        <v>795</v>
      </c>
      <c r="AY615" s="26">
        <f>AX615-BG615</f>
        <v>795</v>
      </c>
      <c r="AZ615" s="26">
        <f>AY615-BH615</f>
        <v>795</v>
      </c>
      <c r="BA615" s="26">
        <f>AZ615-BI615</f>
        <v>795</v>
      </c>
      <c r="BB615" s="26">
        <f>BA615-BJ615</f>
        <v>795</v>
      </c>
      <c r="BC615" s="26">
        <f>BB615-BK615</f>
        <v>795</v>
      </c>
      <c r="BD615" s="26">
        <f>BC615-BL615</f>
        <v>795</v>
      </c>
      <c r="BE615" s="26">
        <f>IF(AV615&gt;0.005,MIN(AV615,INDEX($AN615:$AU615,1,B$32)),0)</f>
        <v>0</v>
      </c>
      <c r="BF615" s="26">
        <f>IF(AW615&gt;0.005,MIN(AW615,INDEX($AN615:$AU615,1,C$32)),0)</f>
        <v>0</v>
      </c>
      <c r="BG615" s="26">
        <f>IF(AX615&gt;0.005,MIN(AX615,INDEX($AN615:$AU615,1,D$32)),0)</f>
        <v>0</v>
      </c>
      <c r="BH615" s="26">
        <f>IF(AY615&gt;0.005,MIN(AY615,INDEX($AN615:$AU615,1,E$32)),0)</f>
        <v>0</v>
      </c>
      <c r="BI615" s="26">
        <f>IF(AZ615&gt;0.005,MIN(AZ615,INDEX($AN615:$AU615,1,F$32)),0)</f>
        <v>0</v>
      </c>
      <c r="BJ615" s="26">
        <f>IF(BA615&gt;0.005,MIN(BA615,INDEX($AN615:$AU615,1,G$32)),0)</f>
        <v>0</v>
      </c>
      <c r="BK615" s="26">
        <f>IF(BB615&gt;0.005,MIN(BB615,INDEX($AN615:$AU615,1,H$32)),0)</f>
        <v>0</v>
      </c>
      <c r="BL615" s="26">
        <f>IF(BC615&gt;0.005,MIN(BC615,INDEX($AN615:$AU615,1,I$32)),0)</f>
        <v>0</v>
      </c>
      <c r="BM615" s="27">
        <f>IF(M615-J615&gt;0.005,1,0)</f>
        <v>0</v>
      </c>
    </row>
    <row r="616">
      <c r="A616" s="14" t="n">
        <v>580</v>
      </c>
      <c r="B616" s="26">
        <f>IF(AN616-INDEX($BE616:$BL616,1,$J$22)&lt;0.5,0,AN616-INDEX($BE616:$BL616,1,$J$22))</f>
        <v>0</v>
      </c>
      <c r="C616" s="26">
        <f>IF(AO616-INDEX($BE616:$BL616,1,$J$23)&lt;0.5,0,AO616-INDEX($BE616:$BL616,1,$J$23))</f>
        <v>0</v>
      </c>
      <c r="D616" s="26">
        <f>IF(AP616-INDEX($BE616:$BL616,1,$J$24)&lt;0.5,0,AP616-INDEX($BE616:$BL616,1,$J$24))</f>
        <v>0</v>
      </c>
      <c r="E616" s="26">
        <f>IF(AQ616-INDEX($BE616:$BL616,1,$J$25)&lt;0.5,0,AQ616-INDEX($BE616:$BL616,1,$J$25))</f>
        <v>0</v>
      </c>
      <c r="F616" s="26">
        <f>IF(AR616-INDEX($BE616:$BL616,1,$J$26)&lt;0.5,0,AR616-INDEX($BE616:$BL616,1,$J$26))</f>
        <v>0</v>
      </c>
      <c r="G616" s="26">
        <f>IF(AS616-INDEX($BE616:$BL616,1,$J$27)&lt;0.5,0,AS616-INDEX($BE616:$BL616,1,$J$27))</f>
        <v>0</v>
      </c>
      <c r="H616" s="26">
        <f>IF(AT616-INDEX($BE616:$BL616,1,$J$28)&lt;0.5,0,AT616-INDEX($BE616:$BL616,1,$J$28))</f>
        <v>0</v>
      </c>
      <c r="I616" s="26">
        <f>IF(AU616-INDEX($BE616:$BL616,1,$J$29)&lt;0.5,0,AU616-INDEX($BE616:$BL616,1,$J$29))</f>
        <v>0</v>
      </c>
      <c r="J616" s="13">
        <f>SUM(B616:I616)</f>
        <v>0</v>
      </c>
      <c r="K616" s="26">
        <f>SUM(O616:V616)</f>
        <v>0</v>
      </c>
      <c r="L616" s="26">
        <f>SUM(W616:AD616)+SUM(BE616:BL616)</f>
        <v>0</v>
      </c>
      <c r="M616" s="26">
        <f>J615</f>
        <v>0</v>
      </c>
      <c r="N616" s="27">
        <f>IF(M616&gt;0,1,0)</f>
        <v>0</v>
      </c>
      <c r="O616" s="26">
        <f>B615*$B$12/1200</f>
        <v>0</v>
      </c>
      <c r="P616" s="26">
        <f>C615*$C$12/1200</f>
        <v>0</v>
      </c>
      <c r="Q616" s="26">
        <f>D615*$D$12/1200</f>
        <v>0</v>
      </c>
      <c r="R616" s="26">
        <f>E615*$E$12/1200</f>
        <v>0</v>
      </c>
      <c r="S616" s="26">
        <f>F615*$F$12/1200</f>
        <v>0</v>
      </c>
      <c r="T616" s="26">
        <f>G615*$G$12/1200</f>
        <v>0</v>
      </c>
      <c r="U616" s="26">
        <f>H615*$H$12/1200</f>
        <v>0</v>
      </c>
      <c r="V616" s="26">
        <f>I615*$I$12/1200</f>
        <v>0</v>
      </c>
      <c r="W616" s="26">
        <f>IF(B615&gt;0,MIN($B$13,B615+O616,AE616),0)</f>
        <v>0</v>
      </c>
      <c r="X616" s="26">
        <f>IF(C615&gt;0,MIN($C$13,C615+P616,AF616),0)</f>
        <v>0</v>
      </c>
      <c r="Y616" s="26">
        <f>IF(D615&gt;0,MIN($D$13,D615+Q616,AG616),0)</f>
        <v>0</v>
      </c>
      <c r="Z616" s="26">
        <f>IF(E615&gt;0,MIN($E$13,E615+R616,AH616),0)</f>
        <v>0</v>
      </c>
      <c r="AA616" s="26">
        <f>IF(F615&gt;0,MIN($F$13,F615+S616,AI616),0)</f>
        <v>0</v>
      </c>
      <c r="AB616" s="26">
        <f>IF(G615&gt;0,MIN($G$13,G615+T616,AJ616),0)</f>
        <v>0</v>
      </c>
      <c r="AC616" s="26">
        <f>IF(H615&gt;0,MIN($H$13,H615+U616,AK616),0)</f>
        <v>0</v>
      </c>
      <c r="AD616" s="26">
        <f>IF(I615&gt;0,MIN($I$13,I615+V616,AL616),0)</f>
        <v>0</v>
      </c>
      <c r="AE616" s="26">
        <f>$B$19</f>
        <v>795</v>
      </c>
      <c r="AF616" s="26">
        <f>AE616-W616</f>
        <v>795</v>
      </c>
      <c r="AG616" s="26">
        <f>AF616-X616</f>
        <v>795</v>
      </c>
      <c r="AH616" s="26">
        <f>AG616-Y616</f>
        <v>795</v>
      </c>
      <c r="AI616" s="26">
        <f>AH616-Z616</f>
        <v>795</v>
      </c>
      <c r="AJ616" s="26">
        <f>AI616-AA616</f>
        <v>795</v>
      </c>
      <c r="AK616" s="26">
        <f>AJ616-AB616</f>
        <v>795</v>
      </c>
      <c r="AL616" s="26">
        <f>AK616-AC616</f>
        <v>795</v>
      </c>
      <c r="AM616" s="26">
        <f>AL616-AD616</f>
        <v>795</v>
      </c>
      <c r="AN616" s="26">
        <f>B615+O616-W616</f>
        <v>0</v>
      </c>
      <c r="AO616" s="26">
        <f>C615+P616-X616</f>
        <v>0</v>
      </c>
      <c r="AP616" s="26">
        <f>D615+Q616-Y616</f>
        <v>0</v>
      </c>
      <c r="AQ616" s="26">
        <f>E615+R616-Z616</f>
        <v>0</v>
      </c>
      <c r="AR616" s="26">
        <f>F615+S616-AA616</f>
        <v>0</v>
      </c>
      <c r="AS616" s="26">
        <f>G615+T616-AB616</f>
        <v>0</v>
      </c>
      <c r="AT616" s="26">
        <f>H615+U616-AC616</f>
        <v>0</v>
      </c>
      <c r="AU616" s="26">
        <f>I615+V616-AD616</f>
        <v>0</v>
      </c>
      <c r="AV616" s="26">
        <f>AM616</f>
        <v>795</v>
      </c>
      <c r="AW616" s="26">
        <f>AV616-BE616</f>
        <v>795</v>
      </c>
      <c r="AX616" s="26">
        <f>AW616-BF616</f>
        <v>795</v>
      </c>
      <c r="AY616" s="26">
        <f>AX616-BG616</f>
        <v>795</v>
      </c>
      <c r="AZ616" s="26">
        <f>AY616-BH616</f>
        <v>795</v>
      </c>
      <c r="BA616" s="26">
        <f>AZ616-BI616</f>
        <v>795</v>
      </c>
      <c r="BB616" s="26">
        <f>BA616-BJ616</f>
        <v>795</v>
      </c>
      <c r="BC616" s="26">
        <f>BB616-BK616</f>
        <v>795</v>
      </c>
      <c r="BD616" s="26">
        <f>BC616-BL616</f>
        <v>795</v>
      </c>
      <c r="BE616" s="26">
        <f>IF(AV616&gt;0.005,MIN(AV616,INDEX($AN616:$AU616,1,B$32)),0)</f>
        <v>0</v>
      </c>
      <c r="BF616" s="26">
        <f>IF(AW616&gt;0.005,MIN(AW616,INDEX($AN616:$AU616,1,C$32)),0)</f>
        <v>0</v>
      </c>
      <c r="BG616" s="26">
        <f>IF(AX616&gt;0.005,MIN(AX616,INDEX($AN616:$AU616,1,D$32)),0)</f>
        <v>0</v>
      </c>
      <c r="BH616" s="26">
        <f>IF(AY616&gt;0.005,MIN(AY616,INDEX($AN616:$AU616,1,E$32)),0)</f>
        <v>0</v>
      </c>
      <c r="BI616" s="26">
        <f>IF(AZ616&gt;0.005,MIN(AZ616,INDEX($AN616:$AU616,1,F$32)),0)</f>
        <v>0</v>
      </c>
      <c r="BJ616" s="26">
        <f>IF(BA616&gt;0.005,MIN(BA616,INDEX($AN616:$AU616,1,G$32)),0)</f>
        <v>0</v>
      </c>
      <c r="BK616" s="26">
        <f>IF(BB616&gt;0.005,MIN(BB616,INDEX($AN616:$AU616,1,H$32)),0)</f>
        <v>0</v>
      </c>
      <c r="BL616" s="26">
        <f>IF(BC616&gt;0.005,MIN(BC616,INDEX($AN616:$AU616,1,I$32)),0)</f>
        <v>0</v>
      </c>
      <c r="BM616" s="27">
        <f>IF(M616-J616&gt;0.005,1,0)</f>
        <v>0</v>
      </c>
    </row>
    <row r="617">
      <c r="A617" s="14" t="n">
        <v>581</v>
      </c>
      <c r="B617" s="26">
        <f>IF(AN617-INDEX($BE617:$BL617,1,$J$22)&lt;0.5,0,AN617-INDEX($BE617:$BL617,1,$J$22))</f>
        <v>0</v>
      </c>
      <c r="C617" s="26">
        <f>IF(AO617-INDEX($BE617:$BL617,1,$J$23)&lt;0.5,0,AO617-INDEX($BE617:$BL617,1,$J$23))</f>
        <v>0</v>
      </c>
      <c r="D617" s="26">
        <f>IF(AP617-INDEX($BE617:$BL617,1,$J$24)&lt;0.5,0,AP617-INDEX($BE617:$BL617,1,$J$24))</f>
        <v>0</v>
      </c>
      <c r="E617" s="26">
        <f>IF(AQ617-INDEX($BE617:$BL617,1,$J$25)&lt;0.5,0,AQ617-INDEX($BE617:$BL617,1,$J$25))</f>
        <v>0</v>
      </c>
      <c r="F617" s="26">
        <f>IF(AR617-INDEX($BE617:$BL617,1,$J$26)&lt;0.5,0,AR617-INDEX($BE617:$BL617,1,$J$26))</f>
        <v>0</v>
      </c>
      <c r="G617" s="26">
        <f>IF(AS617-INDEX($BE617:$BL617,1,$J$27)&lt;0.5,0,AS617-INDEX($BE617:$BL617,1,$J$27))</f>
        <v>0</v>
      </c>
      <c r="H617" s="26">
        <f>IF(AT617-INDEX($BE617:$BL617,1,$J$28)&lt;0.5,0,AT617-INDEX($BE617:$BL617,1,$J$28))</f>
        <v>0</v>
      </c>
      <c r="I617" s="26">
        <f>IF(AU617-INDEX($BE617:$BL617,1,$J$29)&lt;0.5,0,AU617-INDEX($BE617:$BL617,1,$J$29))</f>
        <v>0</v>
      </c>
      <c r="J617" s="13">
        <f>SUM(B617:I617)</f>
        <v>0</v>
      </c>
      <c r="K617" s="26">
        <f>SUM(O617:V617)</f>
        <v>0</v>
      </c>
      <c r="L617" s="26">
        <f>SUM(W617:AD617)+SUM(BE617:BL617)</f>
        <v>0</v>
      </c>
      <c r="M617" s="26">
        <f>J616</f>
        <v>0</v>
      </c>
      <c r="N617" s="27">
        <f>IF(M617&gt;0,1,0)</f>
        <v>0</v>
      </c>
      <c r="O617" s="26">
        <f>B616*$B$12/1200</f>
        <v>0</v>
      </c>
      <c r="P617" s="26">
        <f>C616*$C$12/1200</f>
        <v>0</v>
      </c>
      <c r="Q617" s="26">
        <f>D616*$D$12/1200</f>
        <v>0</v>
      </c>
      <c r="R617" s="26">
        <f>E616*$E$12/1200</f>
        <v>0</v>
      </c>
      <c r="S617" s="26">
        <f>F616*$F$12/1200</f>
        <v>0</v>
      </c>
      <c r="T617" s="26">
        <f>G616*$G$12/1200</f>
        <v>0</v>
      </c>
      <c r="U617" s="26">
        <f>H616*$H$12/1200</f>
        <v>0</v>
      </c>
      <c r="V617" s="26">
        <f>I616*$I$12/1200</f>
        <v>0</v>
      </c>
      <c r="W617" s="26">
        <f>IF(B616&gt;0,MIN($B$13,B616+O617,AE617),0)</f>
        <v>0</v>
      </c>
      <c r="X617" s="26">
        <f>IF(C616&gt;0,MIN($C$13,C616+P617,AF617),0)</f>
        <v>0</v>
      </c>
      <c r="Y617" s="26">
        <f>IF(D616&gt;0,MIN($D$13,D616+Q617,AG617),0)</f>
        <v>0</v>
      </c>
      <c r="Z617" s="26">
        <f>IF(E616&gt;0,MIN($E$13,E616+R617,AH617),0)</f>
        <v>0</v>
      </c>
      <c r="AA617" s="26">
        <f>IF(F616&gt;0,MIN($F$13,F616+S617,AI617),0)</f>
        <v>0</v>
      </c>
      <c r="AB617" s="26">
        <f>IF(G616&gt;0,MIN($G$13,G616+T617,AJ617),0)</f>
        <v>0</v>
      </c>
      <c r="AC617" s="26">
        <f>IF(H616&gt;0,MIN($H$13,H616+U617,AK617),0)</f>
        <v>0</v>
      </c>
      <c r="AD617" s="26">
        <f>IF(I616&gt;0,MIN($I$13,I616+V617,AL617),0)</f>
        <v>0</v>
      </c>
      <c r="AE617" s="26">
        <f>$B$19</f>
        <v>795</v>
      </c>
      <c r="AF617" s="26">
        <f>AE617-W617</f>
        <v>795</v>
      </c>
      <c r="AG617" s="26">
        <f>AF617-X617</f>
        <v>795</v>
      </c>
      <c r="AH617" s="26">
        <f>AG617-Y617</f>
        <v>795</v>
      </c>
      <c r="AI617" s="26">
        <f>AH617-Z617</f>
        <v>795</v>
      </c>
      <c r="AJ617" s="26">
        <f>AI617-AA617</f>
        <v>795</v>
      </c>
      <c r="AK617" s="26">
        <f>AJ617-AB617</f>
        <v>795</v>
      </c>
      <c r="AL617" s="26">
        <f>AK617-AC617</f>
        <v>795</v>
      </c>
      <c r="AM617" s="26">
        <f>AL617-AD617</f>
        <v>795</v>
      </c>
      <c r="AN617" s="26">
        <f>B616+O617-W617</f>
        <v>0</v>
      </c>
      <c r="AO617" s="26">
        <f>C616+P617-X617</f>
        <v>0</v>
      </c>
      <c r="AP617" s="26">
        <f>D616+Q617-Y617</f>
        <v>0</v>
      </c>
      <c r="AQ617" s="26">
        <f>E616+R617-Z617</f>
        <v>0</v>
      </c>
      <c r="AR617" s="26">
        <f>F616+S617-AA617</f>
        <v>0</v>
      </c>
      <c r="AS617" s="26">
        <f>G616+T617-AB617</f>
        <v>0</v>
      </c>
      <c r="AT617" s="26">
        <f>H616+U617-AC617</f>
        <v>0</v>
      </c>
      <c r="AU617" s="26">
        <f>I616+V617-AD617</f>
        <v>0</v>
      </c>
      <c r="AV617" s="26">
        <f>AM617</f>
        <v>795</v>
      </c>
      <c r="AW617" s="26">
        <f>AV617-BE617</f>
        <v>795</v>
      </c>
      <c r="AX617" s="26">
        <f>AW617-BF617</f>
        <v>795</v>
      </c>
      <c r="AY617" s="26">
        <f>AX617-BG617</f>
        <v>795</v>
      </c>
      <c r="AZ617" s="26">
        <f>AY617-BH617</f>
        <v>795</v>
      </c>
      <c r="BA617" s="26">
        <f>AZ617-BI617</f>
        <v>795</v>
      </c>
      <c r="BB617" s="26">
        <f>BA617-BJ617</f>
        <v>795</v>
      </c>
      <c r="BC617" s="26">
        <f>BB617-BK617</f>
        <v>795</v>
      </c>
      <c r="BD617" s="26">
        <f>BC617-BL617</f>
        <v>795</v>
      </c>
      <c r="BE617" s="26">
        <f>IF(AV617&gt;0.005,MIN(AV617,INDEX($AN617:$AU617,1,B$32)),0)</f>
        <v>0</v>
      </c>
      <c r="BF617" s="26">
        <f>IF(AW617&gt;0.005,MIN(AW617,INDEX($AN617:$AU617,1,C$32)),0)</f>
        <v>0</v>
      </c>
      <c r="BG617" s="26">
        <f>IF(AX617&gt;0.005,MIN(AX617,INDEX($AN617:$AU617,1,D$32)),0)</f>
        <v>0</v>
      </c>
      <c r="BH617" s="26">
        <f>IF(AY617&gt;0.005,MIN(AY617,INDEX($AN617:$AU617,1,E$32)),0)</f>
        <v>0</v>
      </c>
      <c r="BI617" s="26">
        <f>IF(AZ617&gt;0.005,MIN(AZ617,INDEX($AN617:$AU617,1,F$32)),0)</f>
        <v>0</v>
      </c>
      <c r="BJ617" s="26">
        <f>IF(BA617&gt;0.005,MIN(BA617,INDEX($AN617:$AU617,1,G$32)),0)</f>
        <v>0</v>
      </c>
      <c r="BK617" s="26">
        <f>IF(BB617&gt;0.005,MIN(BB617,INDEX($AN617:$AU617,1,H$32)),0)</f>
        <v>0</v>
      </c>
      <c r="BL617" s="26">
        <f>IF(BC617&gt;0.005,MIN(BC617,INDEX($AN617:$AU617,1,I$32)),0)</f>
        <v>0</v>
      </c>
      <c r="BM617" s="27">
        <f>IF(M617-J617&gt;0.005,1,0)</f>
        <v>0</v>
      </c>
    </row>
    <row r="618">
      <c r="A618" s="14" t="n">
        <v>582</v>
      </c>
      <c r="B618" s="26">
        <f>IF(AN618-INDEX($BE618:$BL618,1,$J$22)&lt;0.5,0,AN618-INDEX($BE618:$BL618,1,$J$22))</f>
        <v>0</v>
      </c>
      <c r="C618" s="26">
        <f>IF(AO618-INDEX($BE618:$BL618,1,$J$23)&lt;0.5,0,AO618-INDEX($BE618:$BL618,1,$J$23))</f>
        <v>0</v>
      </c>
      <c r="D618" s="26">
        <f>IF(AP618-INDEX($BE618:$BL618,1,$J$24)&lt;0.5,0,AP618-INDEX($BE618:$BL618,1,$J$24))</f>
        <v>0</v>
      </c>
      <c r="E618" s="26">
        <f>IF(AQ618-INDEX($BE618:$BL618,1,$J$25)&lt;0.5,0,AQ618-INDEX($BE618:$BL618,1,$J$25))</f>
        <v>0</v>
      </c>
      <c r="F618" s="26">
        <f>IF(AR618-INDEX($BE618:$BL618,1,$J$26)&lt;0.5,0,AR618-INDEX($BE618:$BL618,1,$J$26))</f>
        <v>0</v>
      </c>
      <c r="G618" s="26">
        <f>IF(AS618-INDEX($BE618:$BL618,1,$J$27)&lt;0.5,0,AS618-INDEX($BE618:$BL618,1,$J$27))</f>
        <v>0</v>
      </c>
      <c r="H618" s="26">
        <f>IF(AT618-INDEX($BE618:$BL618,1,$J$28)&lt;0.5,0,AT618-INDEX($BE618:$BL618,1,$J$28))</f>
        <v>0</v>
      </c>
      <c r="I618" s="26">
        <f>IF(AU618-INDEX($BE618:$BL618,1,$J$29)&lt;0.5,0,AU618-INDEX($BE618:$BL618,1,$J$29))</f>
        <v>0</v>
      </c>
      <c r="J618" s="13">
        <f>SUM(B618:I618)</f>
        <v>0</v>
      </c>
      <c r="K618" s="26">
        <f>SUM(O618:V618)</f>
        <v>0</v>
      </c>
      <c r="L618" s="26">
        <f>SUM(W618:AD618)+SUM(BE618:BL618)</f>
        <v>0</v>
      </c>
      <c r="M618" s="26">
        <f>J617</f>
        <v>0</v>
      </c>
      <c r="N618" s="27">
        <f>IF(M618&gt;0,1,0)</f>
        <v>0</v>
      </c>
      <c r="O618" s="26">
        <f>B617*$B$12/1200</f>
        <v>0</v>
      </c>
      <c r="P618" s="26">
        <f>C617*$C$12/1200</f>
        <v>0</v>
      </c>
      <c r="Q618" s="26">
        <f>D617*$D$12/1200</f>
        <v>0</v>
      </c>
      <c r="R618" s="26">
        <f>E617*$E$12/1200</f>
        <v>0</v>
      </c>
      <c r="S618" s="26">
        <f>F617*$F$12/1200</f>
        <v>0</v>
      </c>
      <c r="T618" s="26">
        <f>G617*$G$12/1200</f>
        <v>0</v>
      </c>
      <c r="U618" s="26">
        <f>H617*$H$12/1200</f>
        <v>0</v>
      </c>
      <c r="V618" s="26">
        <f>I617*$I$12/1200</f>
        <v>0</v>
      </c>
      <c r="W618" s="26">
        <f>IF(B617&gt;0,MIN($B$13,B617+O618,AE618),0)</f>
        <v>0</v>
      </c>
      <c r="X618" s="26">
        <f>IF(C617&gt;0,MIN($C$13,C617+P618,AF618),0)</f>
        <v>0</v>
      </c>
      <c r="Y618" s="26">
        <f>IF(D617&gt;0,MIN($D$13,D617+Q618,AG618),0)</f>
        <v>0</v>
      </c>
      <c r="Z618" s="26">
        <f>IF(E617&gt;0,MIN($E$13,E617+R618,AH618),0)</f>
        <v>0</v>
      </c>
      <c r="AA618" s="26">
        <f>IF(F617&gt;0,MIN($F$13,F617+S618,AI618),0)</f>
        <v>0</v>
      </c>
      <c r="AB618" s="26">
        <f>IF(G617&gt;0,MIN($G$13,G617+T618,AJ618),0)</f>
        <v>0</v>
      </c>
      <c r="AC618" s="26">
        <f>IF(H617&gt;0,MIN($H$13,H617+U618,AK618),0)</f>
        <v>0</v>
      </c>
      <c r="AD618" s="26">
        <f>IF(I617&gt;0,MIN($I$13,I617+V618,AL618),0)</f>
        <v>0</v>
      </c>
      <c r="AE618" s="26">
        <f>$B$19</f>
        <v>795</v>
      </c>
      <c r="AF618" s="26">
        <f>AE618-W618</f>
        <v>795</v>
      </c>
      <c r="AG618" s="26">
        <f>AF618-X618</f>
        <v>795</v>
      </c>
      <c r="AH618" s="26">
        <f>AG618-Y618</f>
        <v>795</v>
      </c>
      <c r="AI618" s="26">
        <f>AH618-Z618</f>
        <v>795</v>
      </c>
      <c r="AJ618" s="26">
        <f>AI618-AA618</f>
        <v>795</v>
      </c>
      <c r="AK618" s="26">
        <f>AJ618-AB618</f>
        <v>795</v>
      </c>
      <c r="AL618" s="26">
        <f>AK618-AC618</f>
        <v>795</v>
      </c>
      <c r="AM618" s="26">
        <f>AL618-AD618</f>
        <v>795</v>
      </c>
      <c r="AN618" s="26">
        <f>B617+O618-W618</f>
        <v>0</v>
      </c>
      <c r="AO618" s="26">
        <f>C617+P618-X618</f>
        <v>0</v>
      </c>
      <c r="AP618" s="26">
        <f>D617+Q618-Y618</f>
        <v>0</v>
      </c>
      <c r="AQ618" s="26">
        <f>E617+R618-Z618</f>
        <v>0</v>
      </c>
      <c r="AR618" s="26">
        <f>F617+S618-AA618</f>
        <v>0</v>
      </c>
      <c r="AS618" s="26">
        <f>G617+T618-AB618</f>
        <v>0</v>
      </c>
      <c r="AT618" s="26">
        <f>H617+U618-AC618</f>
        <v>0</v>
      </c>
      <c r="AU618" s="26">
        <f>I617+V618-AD618</f>
        <v>0</v>
      </c>
      <c r="AV618" s="26">
        <f>AM618</f>
        <v>795</v>
      </c>
      <c r="AW618" s="26">
        <f>AV618-BE618</f>
        <v>795</v>
      </c>
      <c r="AX618" s="26">
        <f>AW618-BF618</f>
        <v>795</v>
      </c>
      <c r="AY618" s="26">
        <f>AX618-BG618</f>
        <v>795</v>
      </c>
      <c r="AZ618" s="26">
        <f>AY618-BH618</f>
        <v>795</v>
      </c>
      <c r="BA618" s="26">
        <f>AZ618-BI618</f>
        <v>795</v>
      </c>
      <c r="BB618" s="26">
        <f>BA618-BJ618</f>
        <v>795</v>
      </c>
      <c r="BC618" s="26">
        <f>BB618-BK618</f>
        <v>795</v>
      </c>
      <c r="BD618" s="26">
        <f>BC618-BL618</f>
        <v>795</v>
      </c>
      <c r="BE618" s="26">
        <f>IF(AV618&gt;0.005,MIN(AV618,INDEX($AN618:$AU618,1,B$32)),0)</f>
        <v>0</v>
      </c>
      <c r="BF618" s="26">
        <f>IF(AW618&gt;0.005,MIN(AW618,INDEX($AN618:$AU618,1,C$32)),0)</f>
        <v>0</v>
      </c>
      <c r="BG618" s="26">
        <f>IF(AX618&gt;0.005,MIN(AX618,INDEX($AN618:$AU618,1,D$32)),0)</f>
        <v>0</v>
      </c>
      <c r="BH618" s="26">
        <f>IF(AY618&gt;0.005,MIN(AY618,INDEX($AN618:$AU618,1,E$32)),0)</f>
        <v>0</v>
      </c>
      <c r="BI618" s="26">
        <f>IF(AZ618&gt;0.005,MIN(AZ618,INDEX($AN618:$AU618,1,F$32)),0)</f>
        <v>0</v>
      </c>
      <c r="BJ618" s="26">
        <f>IF(BA618&gt;0.005,MIN(BA618,INDEX($AN618:$AU618,1,G$32)),0)</f>
        <v>0</v>
      </c>
      <c r="BK618" s="26">
        <f>IF(BB618&gt;0.005,MIN(BB618,INDEX($AN618:$AU618,1,H$32)),0)</f>
        <v>0</v>
      </c>
      <c r="BL618" s="26">
        <f>IF(BC618&gt;0.005,MIN(BC618,INDEX($AN618:$AU618,1,I$32)),0)</f>
        <v>0</v>
      </c>
      <c r="BM618" s="27">
        <f>IF(M618-J618&gt;0.005,1,0)</f>
        <v>0</v>
      </c>
    </row>
    <row r="619">
      <c r="A619" s="14" t="n">
        <v>583</v>
      </c>
      <c r="B619" s="26">
        <f>IF(AN619-INDEX($BE619:$BL619,1,$J$22)&lt;0.5,0,AN619-INDEX($BE619:$BL619,1,$J$22))</f>
        <v>0</v>
      </c>
      <c r="C619" s="26">
        <f>IF(AO619-INDEX($BE619:$BL619,1,$J$23)&lt;0.5,0,AO619-INDEX($BE619:$BL619,1,$J$23))</f>
        <v>0</v>
      </c>
      <c r="D619" s="26">
        <f>IF(AP619-INDEX($BE619:$BL619,1,$J$24)&lt;0.5,0,AP619-INDEX($BE619:$BL619,1,$J$24))</f>
        <v>0</v>
      </c>
      <c r="E619" s="26">
        <f>IF(AQ619-INDEX($BE619:$BL619,1,$J$25)&lt;0.5,0,AQ619-INDEX($BE619:$BL619,1,$J$25))</f>
        <v>0</v>
      </c>
      <c r="F619" s="26">
        <f>IF(AR619-INDEX($BE619:$BL619,1,$J$26)&lt;0.5,0,AR619-INDEX($BE619:$BL619,1,$J$26))</f>
        <v>0</v>
      </c>
      <c r="G619" s="26">
        <f>IF(AS619-INDEX($BE619:$BL619,1,$J$27)&lt;0.5,0,AS619-INDEX($BE619:$BL619,1,$J$27))</f>
        <v>0</v>
      </c>
      <c r="H619" s="26">
        <f>IF(AT619-INDEX($BE619:$BL619,1,$J$28)&lt;0.5,0,AT619-INDEX($BE619:$BL619,1,$J$28))</f>
        <v>0</v>
      </c>
      <c r="I619" s="26">
        <f>IF(AU619-INDEX($BE619:$BL619,1,$J$29)&lt;0.5,0,AU619-INDEX($BE619:$BL619,1,$J$29))</f>
        <v>0</v>
      </c>
      <c r="J619" s="13">
        <f>SUM(B619:I619)</f>
        <v>0</v>
      </c>
      <c r="K619" s="26">
        <f>SUM(O619:V619)</f>
        <v>0</v>
      </c>
      <c r="L619" s="26">
        <f>SUM(W619:AD619)+SUM(BE619:BL619)</f>
        <v>0</v>
      </c>
      <c r="M619" s="26">
        <f>J618</f>
        <v>0</v>
      </c>
      <c r="N619" s="27">
        <f>IF(M619&gt;0,1,0)</f>
        <v>0</v>
      </c>
      <c r="O619" s="26">
        <f>B618*$B$12/1200</f>
        <v>0</v>
      </c>
      <c r="P619" s="26">
        <f>C618*$C$12/1200</f>
        <v>0</v>
      </c>
      <c r="Q619" s="26">
        <f>D618*$D$12/1200</f>
        <v>0</v>
      </c>
      <c r="R619" s="26">
        <f>E618*$E$12/1200</f>
        <v>0</v>
      </c>
      <c r="S619" s="26">
        <f>F618*$F$12/1200</f>
        <v>0</v>
      </c>
      <c r="T619" s="26">
        <f>G618*$G$12/1200</f>
        <v>0</v>
      </c>
      <c r="U619" s="26">
        <f>H618*$H$12/1200</f>
        <v>0</v>
      </c>
      <c r="V619" s="26">
        <f>I618*$I$12/1200</f>
        <v>0</v>
      </c>
      <c r="W619" s="26">
        <f>IF(B618&gt;0,MIN($B$13,B618+O619,AE619),0)</f>
        <v>0</v>
      </c>
      <c r="X619" s="26">
        <f>IF(C618&gt;0,MIN($C$13,C618+P619,AF619),0)</f>
        <v>0</v>
      </c>
      <c r="Y619" s="26">
        <f>IF(D618&gt;0,MIN($D$13,D618+Q619,AG619),0)</f>
        <v>0</v>
      </c>
      <c r="Z619" s="26">
        <f>IF(E618&gt;0,MIN($E$13,E618+R619,AH619),0)</f>
        <v>0</v>
      </c>
      <c r="AA619" s="26">
        <f>IF(F618&gt;0,MIN($F$13,F618+S619,AI619),0)</f>
        <v>0</v>
      </c>
      <c r="AB619" s="26">
        <f>IF(G618&gt;0,MIN($G$13,G618+T619,AJ619),0)</f>
        <v>0</v>
      </c>
      <c r="AC619" s="26">
        <f>IF(H618&gt;0,MIN($H$13,H618+U619,AK619),0)</f>
        <v>0</v>
      </c>
      <c r="AD619" s="26">
        <f>IF(I618&gt;0,MIN($I$13,I618+V619,AL619),0)</f>
        <v>0</v>
      </c>
      <c r="AE619" s="26">
        <f>$B$19</f>
        <v>795</v>
      </c>
      <c r="AF619" s="26">
        <f>AE619-W619</f>
        <v>795</v>
      </c>
      <c r="AG619" s="26">
        <f>AF619-X619</f>
        <v>795</v>
      </c>
      <c r="AH619" s="26">
        <f>AG619-Y619</f>
        <v>795</v>
      </c>
      <c r="AI619" s="26">
        <f>AH619-Z619</f>
        <v>795</v>
      </c>
      <c r="AJ619" s="26">
        <f>AI619-AA619</f>
        <v>795</v>
      </c>
      <c r="AK619" s="26">
        <f>AJ619-AB619</f>
        <v>795</v>
      </c>
      <c r="AL619" s="26">
        <f>AK619-AC619</f>
        <v>795</v>
      </c>
      <c r="AM619" s="26">
        <f>AL619-AD619</f>
        <v>795</v>
      </c>
      <c r="AN619" s="26">
        <f>B618+O619-W619</f>
        <v>0</v>
      </c>
      <c r="AO619" s="26">
        <f>C618+P619-X619</f>
        <v>0</v>
      </c>
      <c r="AP619" s="26">
        <f>D618+Q619-Y619</f>
        <v>0</v>
      </c>
      <c r="AQ619" s="26">
        <f>E618+R619-Z619</f>
        <v>0</v>
      </c>
      <c r="AR619" s="26">
        <f>F618+S619-AA619</f>
        <v>0</v>
      </c>
      <c r="AS619" s="26">
        <f>G618+T619-AB619</f>
        <v>0</v>
      </c>
      <c r="AT619" s="26">
        <f>H618+U619-AC619</f>
        <v>0</v>
      </c>
      <c r="AU619" s="26">
        <f>I618+V619-AD619</f>
        <v>0</v>
      </c>
      <c r="AV619" s="26">
        <f>AM619</f>
        <v>795</v>
      </c>
      <c r="AW619" s="26">
        <f>AV619-BE619</f>
        <v>795</v>
      </c>
      <c r="AX619" s="26">
        <f>AW619-BF619</f>
        <v>795</v>
      </c>
      <c r="AY619" s="26">
        <f>AX619-BG619</f>
        <v>795</v>
      </c>
      <c r="AZ619" s="26">
        <f>AY619-BH619</f>
        <v>795</v>
      </c>
      <c r="BA619" s="26">
        <f>AZ619-BI619</f>
        <v>795</v>
      </c>
      <c r="BB619" s="26">
        <f>BA619-BJ619</f>
        <v>795</v>
      </c>
      <c r="BC619" s="26">
        <f>BB619-BK619</f>
        <v>795</v>
      </c>
      <c r="BD619" s="26">
        <f>BC619-BL619</f>
        <v>795</v>
      </c>
      <c r="BE619" s="26">
        <f>IF(AV619&gt;0.005,MIN(AV619,INDEX($AN619:$AU619,1,B$32)),0)</f>
        <v>0</v>
      </c>
      <c r="BF619" s="26">
        <f>IF(AW619&gt;0.005,MIN(AW619,INDEX($AN619:$AU619,1,C$32)),0)</f>
        <v>0</v>
      </c>
      <c r="BG619" s="26">
        <f>IF(AX619&gt;0.005,MIN(AX619,INDEX($AN619:$AU619,1,D$32)),0)</f>
        <v>0</v>
      </c>
      <c r="BH619" s="26">
        <f>IF(AY619&gt;0.005,MIN(AY619,INDEX($AN619:$AU619,1,E$32)),0)</f>
        <v>0</v>
      </c>
      <c r="BI619" s="26">
        <f>IF(AZ619&gt;0.005,MIN(AZ619,INDEX($AN619:$AU619,1,F$32)),0)</f>
        <v>0</v>
      </c>
      <c r="BJ619" s="26">
        <f>IF(BA619&gt;0.005,MIN(BA619,INDEX($AN619:$AU619,1,G$32)),0)</f>
        <v>0</v>
      </c>
      <c r="BK619" s="26">
        <f>IF(BB619&gt;0.005,MIN(BB619,INDEX($AN619:$AU619,1,H$32)),0)</f>
        <v>0</v>
      </c>
      <c r="BL619" s="26">
        <f>IF(BC619&gt;0.005,MIN(BC619,INDEX($AN619:$AU619,1,I$32)),0)</f>
        <v>0</v>
      </c>
      <c r="BM619" s="27">
        <f>IF(M619-J619&gt;0.005,1,0)</f>
        <v>0</v>
      </c>
    </row>
    <row r="620">
      <c r="A620" s="14" t="n">
        <v>584</v>
      </c>
      <c r="B620" s="26">
        <f>IF(AN620-INDEX($BE620:$BL620,1,$J$22)&lt;0.5,0,AN620-INDEX($BE620:$BL620,1,$J$22))</f>
        <v>0</v>
      </c>
      <c r="C620" s="26">
        <f>IF(AO620-INDEX($BE620:$BL620,1,$J$23)&lt;0.5,0,AO620-INDEX($BE620:$BL620,1,$J$23))</f>
        <v>0</v>
      </c>
      <c r="D620" s="26">
        <f>IF(AP620-INDEX($BE620:$BL620,1,$J$24)&lt;0.5,0,AP620-INDEX($BE620:$BL620,1,$J$24))</f>
        <v>0</v>
      </c>
      <c r="E620" s="26">
        <f>IF(AQ620-INDEX($BE620:$BL620,1,$J$25)&lt;0.5,0,AQ620-INDEX($BE620:$BL620,1,$J$25))</f>
        <v>0</v>
      </c>
      <c r="F620" s="26">
        <f>IF(AR620-INDEX($BE620:$BL620,1,$J$26)&lt;0.5,0,AR620-INDEX($BE620:$BL620,1,$J$26))</f>
        <v>0</v>
      </c>
      <c r="G620" s="26">
        <f>IF(AS620-INDEX($BE620:$BL620,1,$J$27)&lt;0.5,0,AS620-INDEX($BE620:$BL620,1,$J$27))</f>
        <v>0</v>
      </c>
      <c r="H620" s="26">
        <f>IF(AT620-INDEX($BE620:$BL620,1,$J$28)&lt;0.5,0,AT620-INDEX($BE620:$BL620,1,$J$28))</f>
        <v>0</v>
      </c>
      <c r="I620" s="26">
        <f>IF(AU620-INDEX($BE620:$BL620,1,$J$29)&lt;0.5,0,AU620-INDEX($BE620:$BL620,1,$J$29))</f>
        <v>0</v>
      </c>
      <c r="J620" s="13">
        <f>SUM(B620:I620)</f>
        <v>0</v>
      </c>
      <c r="K620" s="26">
        <f>SUM(O620:V620)</f>
        <v>0</v>
      </c>
      <c r="L620" s="26">
        <f>SUM(W620:AD620)+SUM(BE620:BL620)</f>
        <v>0</v>
      </c>
      <c r="M620" s="26">
        <f>J619</f>
        <v>0</v>
      </c>
      <c r="N620" s="27">
        <f>IF(M620&gt;0,1,0)</f>
        <v>0</v>
      </c>
      <c r="O620" s="26">
        <f>B619*$B$12/1200</f>
        <v>0</v>
      </c>
      <c r="P620" s="26">
        <f>C619*$C$12/1200</f>
        <v>0</v>
      </c>
      <c r="Q620" s="26">
        <f>D619*$D$12/1200</f>
        <v>0</v>
      </c>
      <c r="R620" s="26">
        <f>E619*$E$12/1200</f>
        <v>0</v>
      </c>
      <c r="S620" s="26">
        <f>F619*$F$12/1200</f>
        <v>0</v>
      </c>
      <c r="T620" s="26">
        <f>G619*$G$12/1200</f>
        <v>0</v>
      </c>
      <c r="U620" s="26">
        <f>H619*$H$12/1200</f>
        <v>0</v>
      </c>
      <c r="V620" s="26">
        <f>I619*$I$12/1200</f>
        <v>0</v>
      </c>
      <c r="W620" s="26">
        <f>IF(B619&gt;0,MIN($B$13,B619+O620,AE620),0)</f>
        <v>0</v>
      </c>
      <c r="X620" s="26">
        <f>IF(C619&gt;0,MIN($C$13,C619+P620,AF620),0)</f>
        <v>0</v>
      </c>
      <c r="Y620" s="26">
        <f>IF(D619&gt;0,MIN($D$13,D619+Q620,AG620),0)</f>
        <v>0</v>
      </c>
      <c r="Z620" s="26">
        <f>IF(E619&gt;0,MIN($E$13,E619+R620,AH620),0)</f>
        <v>0</v>
      </c>
      <c r="AA620" s="26">
        <f>IF(F619&gt;0,MIN($F$13,F619+S620,AI620),0)</f>
        <v>0</v>
      </c>
      <c r="AB620" s="26">
        <f>IF(G619&gt;0,MIN($G$13,G619+T620,AJ620),0)</f>
        <v>0</v>
      </c>
      <c r="AC620" s="26">
        <f>IF(H619&gt;0,MIN($H$13,H619+U620,AK620),0)</f>
        <v>0</v>
      </c>
      <c r="AD620" s="26">
        <f>IF(I619&gt;0,MIN($I$13,I619+V620,AL620),0)</f>
        <v>0</v>
      </c>
      <c r="AE620" s="26">
        <f>$B$19</f>
        <v>795</v>
      </c>
      <c r="AF620" s="26">
        <f>AE620-W620</f>
        <v>795</v>
      </c>
      <c r="AG620" s="26">
        <f>AF620-X620</f>
        <v>795</v>
      </c>
      <c r="AH620" s="26">
        <f>AG620-Y620</f>
        <v>795</v>
      </c>
      <c r="AI620" s="26">
        <f>AH620-Z620</f>
        <v>795</v>
      </c>
      <c r="AJ620" s="26">
        <f>AI620-AA620</f>
        <v>795</v>
      </c>
      <c r="AK620" s="26">
        <f>AJ620-AB620</f>
        <v>795</v>
      </c>
      <c r="AL620" s="26">
        <f>AK620-AC620</f>
        <v>795</v>
      </c>
      <c r="AM620" s="26">
        <f>AL620-AD620</f>
        <v>795</v>
      </c>
      <c r="AN620" s="26">
        <f>B619+O620-W620</f>
        <v>0</v>
      </c>
      <c r="AO620" s="26">
        <f>C619+P620-X620</f>
        <v>0</v>
      </c>
      <c r="AP620" s="26">
        <f>D619+Q620-Y620</f>
        <v>0</v>
      </c>
      <c r="AQ620" s="26">
        <f>E619+R620-Z620</f>
        <v>0</v>
      </c>
      <c r="AR620" s="26">
        <f>F619+S620-AA620</f>
        <v>0</v>
      </c>
      <c r="AS620" s="26">
        <f>G619+T620-AB620</f>
        <v>0</v>
      </c>
      <c r="AT620" s="26">
        <f>H619+U620-AC620</f>
        <v>0</v>
      </c>
      <c r="AU620" s="26">
        <f>I619+V620-AD620</f>
        <v>0</v>
      </c>
      <c r="AV620" s="26">
        <f>AM620</f>
        <v>795</v>
      </c>
      <c r="AW620" s="26">
        <f>AV620-BE620</f>
        <v>795</v>
      </c>
      <c r="AX620" s="26">
        <f>AW620-BF620</f>
        <v>795</v>
      </c>
      <c r="AY620" s="26">
        <f>AX620-BG620</f>
        <v>795</v>
      </c>
      <c r="AZ620" s="26">
        <f>AY620-BH620</f>
        <v>795</v>
      </c>
      <c r="BA620" s="26">
        <f>AZ620-BI620</f>
        <v>795</v>
      </c>
      <c r="BB620" s="26">
        <f>BA620-BJ620</f>
        <v>795</v>
      </c>
      <c r="BC620" s="26">
        <f>BB620-BK620</f>
        <v>795</v>
      </c>
      <c r="BD620" s="26">
        <f>BC620-BL620</f>
        <v>795</v>
      </c>
      <c r="BE620" s="26">
        <f>IF(AV620&gt;0.005,MIN(AV620,INDEX($AN620:$AU620,1,B$32)),0)</f>
        <v>0</v>
      </c>
      <c r="BF620" s="26">
        <f>IF(AW620&gt;0.005,MIN(AW620,INDEX($AN620:$AU620,1,C$32)),0)</f>
        <v>0</v>
      </c>
      <c r="BG620" s="26">
        <f>IF(AX620&gt;0.005,MIN(AX620,INDEX($AN620:$AU620,1,D$32)),0)</f>
        <v>0</v>
      </c>
      <c r="BH620" s="26">
        <f>IF(AY620&gt;0.005,MIN(AY620,INDEX($AN620:$AU620,1,E$32)),0)</f>
        <v>0</v>
      </c>
      <c r="BI620" s="26">
        <f>IF(AZ620&gt;0.005,MIN(AZ620,INDEX($AN620:$AU620,1,F$32)),0)</f>
        <v>0</v>
      </c>
      <c r="BJ620" s="26">
        <f>IF(BA620&gt;0.005,MIN(BA620,INDEX($AN620:$AU620,1,G$32)),0)</f>
        <v>0</v>
      </c>
      <c r="BK620" s="26">
        <f>IF(BB620&gt;0.005,MIN(BB620,INDEX($AN620:$AU620,1,H$32)),0)</f>
        <v>0</v>
      </c>
      <c r="BL620" s="26">
        <f>IF(BC620&gt;0.005,MIN(BC620,INDEX($AN620:$AU620,1,I$32)),0)</f>
        <v>0</v>
      </c>
      <c r="BM620" s="27">
        <f>IF(M620-J620&gt;0.005,1,0)</f>
        <v>0</v>
      </c>
    </row>
    <row r="621">
      <c r="A621" s="14" t="n">
        <v>585</v>
      </c>
      <c r="B621" s="26">
        <f>IF(AN621-INDEX($BE621:$BL621,1,$J$22)&lt;0.5,0,AN621-INDEX($BE621:$BL621,1,$J$22))</f>
        <v>0</v>
      </c>
      <c r="C621" s="26">
        <f>IF(AO621-INDEX($BE621:$BL621,1,$J$23)&lt;0.5,0,AO621-INDEX($BE621:$BL621,1,$J$23))</f>
        <v>0</v>
      </c>
      <c r="D621" s="26">
        <f>IF(AP621-INDEX($BE621:$BL621,1,$J$24)&lt;0.5,0,AP621-INDEX($BE621:$BL621,1,$J$24))</f>
        <v>0</v>
      </c>
      <c r="E621" s="26">
        <f>IF(AQ621-INDEX($BE621:$BL621,1,$J$25)&lt;0.5,0,AQ621-INDEX($BE621:$BL621,1,$J$25))</f>
        <v>0</v>
      </c>
      <c r="F621" s="26">
        <f>IF(AR621-INDEX($BE621:$BL621,1,$J$26)&lt;0.5,0,AR621-INDEX($BE621:$BL621,1,$J$26))</f>
        <v>0</v>
      </c>
      <c r="G621" s="26">
        <f>IF(AS621-INDEX($BE621:$BL621,1,$J$27)&lt;0.5,0,AS621-INDEX($BE621:$BL621,1,$J$27))</f>
        <v>0</v>
      </c>
      <c r="H621" s="26">
        <f>IF(AT621-INDEX($BE621:$BL621,1,$J$28)&lt;0.5,0,AT621-INDEX($BE621:$BL621,1,$J$28))</f>
        <v>0</v>
      </c>
      <c r="I621" s="26">
        <f>IF(AU621-INDEX($BE621:$BL621,1,$J$29)&lt;0.5,0,AU621-INDEX($BE621:$BL621,1,$J$29))</f>
        <v>0</v>
      </c>
      <c r="J621" s="13">
        <f>SUM(B621:I621)</f>
        <v>0</v>
      </c>
      <c r="K621" s="26">
        <f>SUM(O621:V621)</f>
        <v>0</v>
      </c>
      <c r="L621" s="26">
        <f>SUM(W621:AD621)+SUM(BE621:BL621)</f>
        <v>0</v>
      </c>
      <c r="M621" s="26">
        <f>J620</f>
        <v>0</v>
      </c>
      <c r="N621" s="27">
        <f>IF(M621&gt;0,1,0)</f>
        <v>0</v>
      </c>
      <c r="O621" s="26">
        <f>B620*$B$12/1200</f>
        <v>0</v>
      </c>
      <c r="P621" s="26">
        <f>C620*$C$12/1200</f>
        <v>0</v>
      </c>
      <c r="Q621" s="26">
        <f>D620*$D$12/1200</f>
        <v>0</v>
      </c>
      <c r="R621" s="26">
        <f>E620*$E$12/1200</f>
        <v>0</v>
      </c>
      <c r="S621" s="26">
        <f>F620*$F$12/1200</f>
        <v>0</v>
      </c>
      <c r="T621" s="26">
        <f>G620*$G$12/1200</f>
        <v>0</v>
      </c>
      <c r="U621" s="26">
        <f>H620*$H$12/1200</f>
        <v>0</v>
      </c>
      <c r="V621" s="26">
        <f>I620*$I$12/1200</f>
        <v>0</v>
      </c>
      <c r="W621" s="26">
        <f>IF(B620&gt;0,MIN($B$13,B620+O621,AE621),0)</f>
        <v>0</v>
      </c>
      <c r="X621" s="26">
        <f>IF(C620&gt;0,MIN($C$13,C620+P621,AF621),0)</f>
        <v>0</v>
      </c>
      <c r="Y621" s="26">
        <f>IF(D620&gt;0,MIN($D$13,D620+Q621,AG621),0)</f>
        <v>0</v>
      </c>
      <c r="Z621" s="26">
        <f>IF(E620&gt;0,MIN($E$13,E620+R621,AH621),0)</f>
        <v>0</v>
      </c>
      <c r="AA621" s="26">
        <f>IF(F620&gt;0,MIN($F$13,F620+S621,AI621),0)</f>
        <v>0</v>
      </c>
      <c r="AB621" s="26">
        <f>IF(G620&gt;0,MIN($G$13,G620+T621,AJ621),0)</f>
        <v>0</v>
      </c>
      <c r="AC621" s="26">
        <f>IF(H620&gt;0,MIN($H$13,H620+U621,AK621),0)</f>
        <v>0</v>
      </c>
      <c r="AD621" s="26">
        <f>IF(I620&gt;0,MIN($I$13,I620+V621,AL621),0)</f>
        <v>0</v>
      </c>
      <c r="AE621" s="26">
        <f>$B$19</f>
        <v>795</v>
      </c>
      <c r="AF621" s="26">
        <f>AE621-W621</f>
        <v>795</v>
      </c>
      <c r="AG621" s="26">
        <f>AF621-X621</f>
        <v>795</v>
      </c>
      <c r="AH621" s="26">
        <f>AG621-Y621</f>
        <v>795</v>
      </c>
      <c r="AI621" s="26">
        <f>AH621-Z621</f>
        <v>795</v>
      </c>
      <c r="AJ621" s="26">
        <f>AI621-AA621</f>
        <v>795</v>
      </c>
      <c r="AK621" s="26">
        <f>AJ621-AB621</f>
        <v>795</v>
      </c>
      <c r="AL621" s="26">
        <f>AK621-AC621</f>
        <v>795</v>
      </c>
      <c r="AM621" s="26">
        <f>AL621-AD621</f>
        <v>795</v>
      </c>
      <c r="AN621" s="26">
        <f>B620+O621-W621</f>
        <v>0</v>
      </c>
      <c r="AO621" s="26">
        <f>C620+P621-X621</f>
        <v>0</v>
      </c>
      <c r="AP621" s="26">
        <f>D620+Q621-Y621</f>
        <v>0</v>
      </c>
      <c r="AQ621" s="26">
        <f>E620+R621-Z621</f>
        <v>0</v>
      </c>
      <c r="AR621" s="26">
        <f>F620+S621-AA621</f>
        <v>0</v>
      </c>
      <c r="AS621" s="26">
        <f>G620+T621-AB621</f>
        <v>0</v>
      </c>
      <c r="AT621" s="26">
        <f>H620+U621-AC621</f>
        <v>0</v>
      </c>
      <c r="AU621" s="26">
        <f>I620+V621-AD621</f>
        <v>0</v>
      </c>
      <c r="AV621" s="26">
        <f>AM621</f>
        <v>795</v>
      </c>
      <c r="AW621" s="26">
        <f>AV621-BE621</f>
        <v>795</v>
      </c>
      <c r="AX621" s="26">
        <f>AW621-BF621</f>
        <v>795</v>
      </c>
      <c r="AY621" s="26">
        <f>AX621-BG621</f>
        <v>795</v>
      </c>
      <c r="AZ621" s="26">
        <f>AY621-BH621</f>
        <v>795</v>
      </c>
      <c r="BA621" s="26">
        <f>AZ621-BI621</f>
        <v>795</v>
      </c>
      <c r="BB621" s="26">
        <f>BA621-BJ621</f>
        <v>795</v>
      </c>
      <c r="BC621" s="26">
        <f>BB621-BK621</f>
        <v>795</v>
      </c>
      <c r="BD621" s="26">
        <f>BC621-BL621</f>
        <v>795</v>
      </c>
      <c r="BE621" s="26">
        <f>IF(AV621&gt;0.005,MIN(AV621,INDEX($AN621:$AU621,1,B$32)),0)</f>
        <v>0</v>
      </c>
      <c r="BF621" s="26">
        <f>IF(AW621&gt;0.005,MIN(AW621,INDEX($AN621:$AU621,1,C$32)),0)</f>
        <v>0</v>
      </c>
      <c r="BG621" s="26">
        <f>IF(AX621&gt;0.005,MIN(AX621,INDEX($AN621:$AU621,1,D$32)),0)</f>
        <v>0</v>
      </c>
      <c r="BH621" s="26">
        <f>IF(AY621&gt;0.005,MIN(AY621,INDEX($AN621:$AU621,1,E$32)),0)</f>
        <v>0</v>
      </c>
      <c r="BI621" s="26">
        <f>IF(AZ621&gt;0.005,MIN(AZ621,INDEX($AN621:$AU621,1,F$32)),0)</f>
        <v>0</v>
      </c>
      <c r="BJ621" s="26">
        <f>IF(BA621&gt;0.005,MIN(BA621,INDEX($AN621:$AU621,1,G$32)),0)</f>
        <v>0</v>
      </c>
      <c r="BK621" s="26">
        <f>IF(BB621&gt;0.005,MIN(BB621,INDEX($AN621:$AU621,1,H$32)),0)</f>
        <v>0</v>
      </c>
      <c r="BL621" s="26">
        <f>IF(BC621&gt;0.005,MIN(BC621,INDEX($AN621:$AU621,1,I$32)),0)</f>
        <v>0</v>
      </c>
      <c r="BM621" s="27">
        <f>IF(M621-J621&gt;0.005,1,0)</f>
        <v>0</v>
      </c>
    </row>
    <row r="622">
      <c r="A622" s="14" t="n">
        <v>586</v>
      </c>
      <c r="B622" s="26">
        <f>IF(AN622-INDEX($BE622:$BL622,1,$J$22)&lt;0.5,0,AN622-INDEX($BE622:$BL622,1,$J$22))</f>
        <v>0</v>
      </c>
      <c r="C622" s="26">
        <f>IF(AO622-INDEX($BE622:$BL622,1,$J$23)&lt;0.5,0,AO622-INDEX($BE622:$BL622,1,$J$23))</f>
        <v>0</v>
      </c>
      <c r="D622" s="26">
        <f>IF(AP622-INDEX($BE622:$BL622,1,$J$24)&lt;0.5,0,AP622-INDEX($BE622:$BL622,1,$J$24))</f>
        <v>0</v>
      </c>
      <c r="E622" s="26">
        <f>IF(AQ622-INDEX($BE622:$BL622,1,$J$25)&lt;0.5,0,AQ622-INDEX($BE622:$BL622,1,$J$25))</f>
        <v>0</v>
      </c>
      <c r="F622" s="26">
        <f>IF(AR622-INDEX($BE622:$BL622,1,$J$26)&lt;0.5,0,AR622-INDEX($BE622:$BL622,1,$J$26))</f>
        <v>0</v>
      </c>
      <c r="G622" s="26">
        <f>IF(AS622-INDEX($BE622:$BL622,1,$J$27)&lt;0.5,0,AS622-INDEX($BE622:$BL622,1,$J$27))</f>
        <v>0</v>
      </c>
      <c r="H622" s="26">
        <f>IF(AT622-INDEX($BE622:$BL622,1,$J$28)&lt;0.5,0,AT622-INDEX($BE622:$BL622,1,$J$28))</f>
        <v>0</v>
      </c>
      <c r="I622" s="26">
        <f>IF(AU622-INDEX($BE622:$BL622,1,$J$29)&lt;0.5,0,AU622-INDEX($BE622:$BL622,1,$J$29))</f>
        <v>0</v>
      </c>
      <c r="J622" s="13">
        <f>SUM(B622:I622)</f>
        <v>0</v>
      </c>
      <c r="K622" s="26">
        <f>SUM(O622:V622)</f>
        <v>0</v>
      </c>
      <c r="L622" s="26">
        <f>SUM(W622:AD622)+SUM(BE622:BL622)</f>
        <v>0</v>
      </c>
      <c r="M622" s="26">
        <f>J621</f>
        <v>0</v>
      </c>
      <c r="N622" s="27">
        <f>IF(M622&gt;0,1,0)</f>
        <v>0</v>
      </c>
      <c r="O622" s="26">
        <f>B621*$B$12/1200</f>
        <v>0</v>
      </c>
      <c r="P622" s="26">
        <f>C621*$C$12/1200</f>
        <v>0</v>
      </c>
      <c r="Q622" s="26">
        <f>D621*$D$12/1200</f>
        <v>0</v>
      </c>
      <c r="R622" s="26">
        <f>E621*$E$12/1200</f>
        <v>0</v>
      </c>
      <c r="S622" s="26">
        <f>F621*$F$12/1200</f>
        <v>0</v>
      </c>
      <c r="T622" s="26">
        <f>G621*$G$12/1200</f>
        <v>0</v>
      </c>
      <c r="U622" s="26">
        <f>H621*$H$12/1200</f>
        <v>0</v>
      </c>
      <c r="V622" s="26">
        <f>I621*$I$12/1200</f>
        <v>0</v>
      </c>
      <c r="W622" s="26">
        <f>IF(B621&gt;0,MIN($B$13,B621+O622,AE622),0)</f>
        <v>0</v>
      </c>
      <c r="X622" s="26">
        <f>IF(C621&gt;0,MIN($C$13,C621+P622,AF622),0)</f>
        <v>0</v>
      </c>
      <c r="Y622" s="26">
        <f>IF(D621&gt;0,MIN($D$13,D621+Q622,AG622),0)</f>
        <v>0</v>
      </c>
      <c r="Z622" s="26">
        <f>IF(E621&gt;0,MIN($E$13,E621+R622,AH622),0)</f>
        <v>0</v>
      </c>
      <c r="AA622" s="26">
        <f>IF(F621&gt;0,MIN($F$13,F621+S622,AI622),0)</f>
        <v>0</v>
      </c>
      <c r="AB622" s="26">
        <f>IF(G621&gt;0,MIN($G$13,G621+T622,AJ622),0)</f>
        <v>0</v>
      </c>
      <c r="AC622" s="26">
        <f>IF(H621&gt;0,MIN($H$13,H621+U622,AK622),0)</f>
        <v>0</v>
      </c>
      <c r="AD622" s="26">
        <f>IF(I621&gt;0,MIN($I$13,I621+V622,AL622),0)</f>
        <v>0</v>
      </c>
      <c r="AE622" s="26">
        <f>$B$19</f>
        <v>795</v>
      </c>
      <c r="AF622" s="26">
        <f>AE622-W622</f>
        <v>795</v>
      </c>
      <c r="AG622" s="26">
        <f>AF622-X622</f>
        <v>795</v>
      </c>
      <c r="AH622" s="26">
        <f>AG622-Y622</f>
        <v>795</v>
      </c>
      <c r="AI622" s="26">
        <f>AH622-Z622</f>
        <v>795</v>
      </c>
      <c r="AJ622" s="26">
        <f>AI622-AA622</f>
        <v>795</v>
      </c>
      <c r="AK622" s="26">
        <f>AJ622-AB622</f>
        <v>795</v>
      </c>
      <c r="AL622" s="26">
        <f>AK622-AC622</f>
        <v>795</v>
      </c>
      <c r="AM622" s="26">
        <f>AL622-AD622</f>
        <v>795</v>
      </c>
      <c r="AN622" s="26">
        <f>B621+O622-W622</f>
        <v>0</v>
      </c>
      <c r="AO622" s="26">
        <f>C621+P622-X622</f>
        <v>0</v>
      </c>
      <c r="AP622" s="26">
        <f>D621+Q622-Y622</f>
        <v>0</v>
      </c>
      <c r="AQ622" s="26">
        <f>E621+R622-Z622</f>
        <v>0</v>
      </c>
      <c r="AR622" s="26">
        <f>F621+S622-AA622</f>
        <v>0</v>
      </c>
      <c r="AS622" s="26">
        <f>G621+T622-AB622</f>
        <v>0</v>
      </c>
      <c r="AT622" s="26">
        <f>H621+U622-AC622</f>
        <v>0</v>
      </c>
      <c r="AU622" s="26">
        <f>I621+V622-AD622</f>
        <v>0</v>
      </c>
      <c r="AV622" s="26">
        <f>AM622</f>
        <v>795</v>
      </c>
      <c r="AW622" s="26">
        <f>AV622-BE622</f>
        <v>795</v>
      </c>
      <c r="AX622" s="26">
        <f>AW622-BF622</f>
        <v>795</v>
      </c>
      <c r="AY622" s="26">
        <f>AX622-BG622</f>
        <v>795</v>
      </c>
      <c r="AZ622" s="26">
        <f>AY622-BH622</f>
        <v>795</v>
      </c>
      <c r="BA622" s="26">
        <f>AZ622-BI622</f>
        <v>795</v>
      </c>
      <c r="BB622" s="26">
        <f>BA622-BJ622</f>
        <v>795</v>
      </c>
      <c r="BC622" s="26">
        <f>BB622-BK622</f>
        <v>795</v>
      </c>
      <c r="BD622" s="26">
        <f>BC622-BL622</f>
        <v>795</v>
      </c>
      <c r="BE622" s="26">
        <f>IF(AV622&gt;0.005,MIN(AV622,INDEX($AN622:$AU622,1,B$32)),0)</f>
        <v>0</v>
      </c>
      <c r="BF622" s="26">
        <f>IF(AW622&gt;0.005,MIN(AW622,INDEX($AN622:$AU622,1,C$32)),0)</f>
        <v>0</v>
      </c>
      <c r="BG622" s="26">
        <f>IF(AX622&gt;0.005,MIN(AX622,INDEX($AN622:$AU622,1,D$32)),0)</f>
        <v>0</v>
      </c>
      <c r="BH622" s="26">
        <f>IF(AY622&gt;0.005,MIN(AY622,INDEX($AN622:$AU622,1,E$32)),0)</f>
        <v>0</v>
      </c>
      <c r="BI622" s="26">
        <f>IF(AZ622&gt;0.005,MIN(AZ622,INDEX($AN622:$AU622,1,F$32)),0)</f>
        <v>0</v>
      </c>
      <c r="BJ622" s="26">
        <f>IF(BA622&gt;0.005,MIN(BA622,INDEX($AN622:$AU622,1,G$32)),0)</f>
        <v>0</v>
      </c>
      <c r="BK622" s="26">
        <f>IF(BB622&gt;0.005,MIN(BB622,INDEX($AN622:$AU622,1,H$32)),0)</f>
        <v>0</v>
      </c>
      <c r="BL622" s="26">
        <f>IF(BC622&gt;0.005,MIN(BC622,INDEX($AN622:$AU622,1,I$32)),0)</f>
        <v>0</v>
      </c>
      <c r="BM622" s="27">
        <f>IF(M622-J622&gt;0.005,1,0)</f>
        <v>0</v>
      </c>
    </row>
    <row r="623">
      <c r="A623" s="14" t="n">
        <v>587</v>
      </c>
      <c r="B623" s="26">
        <f>IF(AN623-INDEX($BE623:$BL623,1,$J$22)&lt;0.5,0,AN623-INDEX($BE623:$BL623,1,$J$22))</f>
        <v>0</v>
      </c>
      <c r="C623" s="26">
        <f>IF(AO623-INDEX($BE623:$BL623,1,$J$23)&lt;0.5,0,AO623-INDEX($BE623:$BL623,1,$J$23))</f>
        <v>0</v>
      </c>
      <c r="D623" s="26">
        <f>IF(AP623-INDEX($BE623:$BL623,1,$J$24)&lt;0.5,0,AP623-INDEX($BE623:$BL623,1,$J$24))</f>
        <v>0</v>
      </c>
      <c r="E623" s="26">
        <f>IF(AQ623-INDEX($BE623:$BL623,1,$J$25)&lt;0.5,0,AQ623-INDEX($BE623:$BL623,1,$J$25))</f>
        <v>0</v>
      </c>
      <c r="F623" s="26">
        <f>IF(AR623-INDEX($BE623:$BL623,1,$J$26)&lt;0.5,0,AR623-INDEX($BE623:$BL623,1,$J$26))</f>
        <v>0</v>
      </c>
      <c r="G623" s="26">
        <f>IF(AS623-INDEX($BE623:$BL623,1,$J$27)&lt;0.5,0,AS623-INDEX($BE623:$BL623,1,$J$27))</f>
        <v>0</v>
      </c>
      <c r="H623" s="26">
        <f>IF(AT623-INDEX($BE623:$BL623,1,$J$28)&lt;0.5,0,AT623-INDEX($BE623:$BL623,1,$J$28))</f>
        <v>0</v>
      </c>
      <c r="I623" s="26">
        <f>IF(AU623-INDEX($BE623:$BL623,1,$J$29)&lt;0.5,0,AU623-INDEX($BE623:$BL623,1,$J$29))</f>
        <v>0</v>
      </c>
      <c r="J623" s="13">
        <f>SUM(B623:I623)</f>
        <v>0</v>
      </c>
      <c r="K623" s="26">
        <f>SUM(O623:V623)</f>
        <v>0</v>
      </c>
      <c r="L623" s="26">
        <f>SUM(W623:AD623)+SUM(BE623:BL623)</f>
        <v>0</v>
      </c>
      <c r="M623" s="26">
        <f>J622</f>
        <v>0</v>
      </c>
      <c r="N623" s="27">
        <f>IF(M623&gt;0,1,0)</f>
        <v>0</v>
      </c>
      <c r="O623" s="26">
        <f>B622*$B$12/1200</f>
        <v>0</v>
      </c>
      <c r="P623" s="26">
        <f>C622*$C$12/1200</f>
        <v>0</v>
      </c>
      <c r="Q623" s="26">
        <f>D622*$D$12/1200</f>
        <v>0</v>
      </c>
      <c r="R623" s="26">
        <f>E622*$E$12/1200</f>
        <v>0</v>
      </c>
      <c r="S623" s="26">
        <f>F622*$F$12/1200</f>
        <v>0</v>
      </c>
      <c r="T623" s="26">
        <f>G622*$G$12/1200</f>
        <v>0</v>
      </c>
      <c r="U623" s="26">
        <f>H622*$H$12/1200</f>
        <v>0</v>
      </c>
      <c r="V623" s="26">
        <f>I622*$I$12/1200</f>
        <v>0</v>
      </c>
      <c r="W623" s="26">
        <f>IF(B622&gt;0,MIN($B$13,B622+O623,AE623),0)</f>
        <v>0</v>
      </c>
      <c r="X623" s="26">
        <f>IF(C622&gt;0,MIN($C$13,C622+P623,AF623),0)</f>
        <v>0</v>
      </c>
      <c r="Y623" s="26">
        <f>IF(D622&gt;0,MIN($D$13,D622+Q623,AG623),0)</f>
        <v>0</v>
      </c>
      <c r="Z623" s="26">
        <f>IF(E622&gt;0,MIN($E$13,E622+R623,AH623),0)</f>
        <v>0</v>
      </c>
      <c r="AA623" s="26">
        <f>IF(F622&gt;0,MIN($F$13,F622+S623,AI623),0)</f>
        <v>0</v>
      </c>
      <c r="AB623" s="26">
        <f>IF(G622&gt;0,MIN($G$13,G622+T623,AJ623),0)</f>
        <v>0</v>
      </c>
      <c r="AC623" s="26">
        <f>IF(H622&gt;0,MIN($H$13,H622+U623,AK623),0)</f>
        <v>0</v>
      </c>
      <c r="AD623" s="26">
        <f>IF(I622&gt;0,MIN($I$13,I622+V623,AL623),0)</f>
        <v>0</v>
      </c>
      <c r="AE623" s="26">
        <f>$B$19</f>
        <v>795</v>
      </c>
      <c r="AF623" s="26">
        <f>AE623-W623</f>
        <v>795</v>
      </c>
      <c r="AG623" s="26">
        <f>AF623-X623</f>
        <v>795</v>
      </c>
      <c r="AH623" s="26">
        <f>AG623-Y623</f>
        <v>795</v>
      </c>
      <c r="AI623" s="26">
        <f>AH623-Z623</f>
        <v>795</v>
      </c>
      <c r="AJ623" s="26">
        <f>AI623-AA623</f>
        <v>795</v>
      </c>
      <c r="AK623" s="26">
        <f>AJ623-AB623</f>
        <v>795</v>
      </c>
      <c r="AL623" s="26">
        <f>AK623-AC623</f>
        <v>795</v>
      </c>
      <c r="AM623" s="26">
        <f>AL623-AD623</f>
        <v>795</v>
      </c>
      <c r="AN623" s="26">
        <f>B622+O623-W623</f>
        <v>0</v>
      </c>
      <c r="AO623" s="26">
        <f>C622+P623-X623</f>
        <v>0</v>
      </c>
      <c r="AP623" s="26">
        <f>D622+Q623-Y623</f>
        <v>0</v>
      </c>
      <c r="AQ623" s="26">
        <f>E622+R623-Z623</f>
        <v>0</v>
      </c>
      <c r="AR623" s="26">
        <f>F622+S623-AA623</f>
        <v>0</v>
      </c>
      <c r="AS623" s="26">
        <f>G622+T623-AB623</f>
        <v>0</v>
      </c>
      <c r="AT623" s="26">
        <f>H622+U623-AC623</f>
        <v>0</v>
      </c>
      <c r="AU623" s="26">
        <f>I622+V623-AD623</f>
        <v>0</v>
      </c>
      <c r="AV623" s="26">
        <f>AM623</f>
        <v>795</v>
      </c>
      <c r="AW623" s="26">
        <f>AV623-BE623</f>
        <v>795</v>
      </c>
      <c r="AX623" s="26">
        <f>AW623-BF623</f>
        <v>795</v>
      </c>
      <c r="AY623" s="26">
        <f>AX623-BG623</f>
        <v>795</v>
      </c>
      <c r="AZ623" s="26">
        <f>AY623-BH623</f>
        <v>795</v>
      </c>
      <c r="BA623" s="26">
        <f>AZ623-BI623</f>
        <v>795</v>
      </c>
      <c r="BB623" s="26">
        <f>BA623-BJ623</f>
        <v>795</v>
      </c>
      <c r="BC623" s="26">
        <f>BB623-BK623</f>
        <v>795</v>
      </c>
      <c r="BD623" s="26">
        <f>BC623-BL623</f>
        <v>795</v>
      </c>
      <c r="BE623" s="26">
        <f>IF(AV623&gt;0.005,MIN(AV623,INDEX($AN623:$AU623,1,B$32)),0)</f>
        <v>0</v>
      </c>
      <c r="BF623" s="26">
        <f>IF(AW623&gt;0.005,MIN(AW623,INDEX($AN623:$AU623,1,C$32)),0)</f>
        <v>0</v>
      </c>
      <c r="BG623" s="26">
        <f>IF(AX623&gt;0.005,MIN(AX623,INDEX($AN623:$AU623,1,D$32)),0)</f>
        <v>0</v>
      </c>
      <c r="BH623" s="26">
        <f>IF(AY623&gt;0.005,MIN(AY623,INDEX($AN623:$AU623,1,E$32)),0)</f>
        <v>0</v>
      </c>
      <c r="BI623" s="26">
        <f>IF(AZ623&gt;0.005,MIN(AZ623,INDEX($AN623:$AU623,1,F$32)),0)</f>
        <v>0</v>
      </c>
      <c r="BJ623" s="26">
        <f>IF(BA623&gt;0.005,MIN(BA623,INDEX($AN623:$AU623,1,G$32)),0)</f>
        <v>0</v>
      </c>
      <c r="BK623" s="26">
        <f>IF(BB623&gt;0.005,MIN(BB623,INDEX($AN623:$AU623,1,H$32)),0)</f>
        <v>0</v>
      </c>
      <c r="BL623" s="26">
        <f>IF(BC623&gt;0.005,MIN(BC623,INDEX($AN623:$AU623,1,I$32)),0)</f>
        <v>0</v>
      </c>
      <c r="BM623" s="27">
        <f>IF(M623-J623&gt;0.005,1,0)</f>
        <v>0</v>
      </c>
    </row>
    <row r="624">
      <c r="A624" s="14" t="n">
        <v>588</v>
      </c>
      <c r="B624" s="26">
        <f>IF(AN624-INDEX($BE624:$BL624,1,$J$22)&lt;0.5,0,AN624-INDEX($BE624:$BL624,1,$J$22))</f>
        <v>0</v>
      </c>
      <c r="C624" s="26">
        <f>IF(AO624-INDEX($BE624:$BL624,1,$J$23)&lt;0.5,0,AO624-INDEX($BE624:$BL624,1,$J$23))</f>
        <v>0</v>
      </c>
      <c r="D624" s="26">
        <f>IF(AP624-INDEX($BE624:$BL624,1,$J$24)&lt;0.5,0,AP624-INDEX($BE624:$BL624,1,$J$24))</f>
        <v>0</v>
      </c>
      <c r="E624" s="26">
        <f>IF(AQ624-INDEX($BE624:$BL624,1,$J$25)&lt;0.5,0,AQ624-INDEX($BE624:$BL624,1,$J$25))</f>
        <v>0</v>
      </c>
      <c r="F624" s="26">
        <f>IF(AR624-INDEX($BE624:$BL624,1,$J$26)&lt;0.5,0,AR624-INDEX($BE624:$BL624,1,$J$26))</f>
        <v>0</v>
      </c>
      <c r="G624" s="26">
        <f>IF(AS624-INDEX($BE624:$BL624,1,$J$27)&lt;0.5,0,AS624-INDEX($BE624:$BL624,1,$J$27))</f>
        <v>0</v>
      </c>
      <c r="H624" s="26">
        <f>IF(AT624-INDEX($BE624:$BL624,1,$J$28)&lt;0.5,0,AT624-INDEX($BE624:$BL624,1,$J$28))</f>
        <v>0</v>
      </c>
      <c r="I624" s="26">
        <f>IF(AU624-INDEX($BE624:$BL624,1,$J$29)&lt;0.5,0,AU624-INDEX($BE624:$BL624,1,$J$29))</f>
        <v>0</v>
      </c>
      <c r="J624" s="13">
        <f>SUM(B624:I624)</f>
        <v>0</v>
      </c>
      <c r="K624" s="26">
        <f>SUM(O624:V624)</f>
        <v>0</v>
      </c>
      <c r="L624" s="26">
        <f>SUM(W624:AD624)+SUM(BE624:BL624)</f>
        <v>0</v>
      </c>
      <c r="M624" s="26">
        <f>J623</f>
        <v>0</v>
      </c>
      <c r="N624" s="27">
        <f>IF(M624&gt;0,1,0)</f>
        <v>0</v>
      </c>
      <c r="O624" s="26">
        <f>B623*$B$12/1200</f>
        <v>0</v>
      </c>
      <c r="P624" s="26">
        <f>C623*$C$12/1200</f>
        <v>0</v>
      </c>
      <c r="Q624" s="26">
        <f>D623*$D$12/1200</f>
        <v>0</v>
      </c>
      <c r="R624" s="26">
        <f>E623*$E$12/1200</f>
        <v>0</v>
      </c>
      <c r="S624" s="26">
        <f>F623*$F$12/1200</f>
        <v>0</v>
      </c>
      <c r="T624" s="26">
        <f>G623*$G$12/1200</f>
        <v>0</v>
      </c>
      <c r="U624" s="26">
        <f>H623*$H$12/1200</f>
        <v>0</v>
      </c>
      <c r="V624" s="26">
        <f>I623*$I$12/1200</f>
        <v>0</v>
      </c>
      <c r="W624" s="26">
        <f>IF(B623&gt;0,MIN($B$13,B623+O624,AE624),0)</f>
        <v>0</v>
      </c>
      <c r="X624" s="26">
        <f>IF(C623&gt;0,MIN($C$13,C623+P624,AF624),0)</f>
        <v>0</v>
      </c>
      <c r="Y624" s="26">
        <f>IF(D623&gt;0,MIN($D$13,D623+Q624,AG624),0)</f>
        <v>0</v>
      </c>
      <c r="Z624" s="26">
        <f>IF(E623&gt;0,MIN($E$13,E623+R624,AH624),0)</f>
        <v>0</v>
      </c>
      <c r="AA624" s="26">
        <f>IF(F623&gt;0,MIN($F$13,F623+S624,AI624),0)</f>
        <v>0</v>
      </c>
      <c r="AB624" s="26">
        <f>IF(G623&gt;0,MIN($G$13,G623+T624,AJ624),0)</f>
        <v>0</v>
      </c>
      <c r="AC624" s="26">
        <f>IF(H623&gt;0,MIN($H$13,H623+U624,AK624),0)</f>
        <v>0</v>
      </c>
      <c r="AD624" s="26">
        <f>IF(I623&gt;0,MIN($I$13,I623+V624,AL624),0)</f>
        <v>0</v>
      </c>
      <c r="AE624" s="26">
        <f>$B$19</f>
        <v>795</v>
      </c>
      <c r="AF624" s="26">
        <f>AE624-W624</f>
        <v>795</v>
      </c>
      <c r="AG624" s="26">
        <f>AF624-X624</f>
        <v>795</v>
      </c>
      <c r="AH624" s="26">
        <f>AG624-Y624</f>
        <v>795</v>
      </c>
      <c r="AI624" s="26">
        <f>AH624-Z624</f>
        <v>795</v>
      </c>
      <c r="AJ624" s="26">
        <f>AI624-AA624</f>
        <v>795</v>
      </c>
      <c r="AK624" s="26">
        <f>AJ624-AB624</f>
        <v>795</v>
      </c>
      <c r="AL624" s="26">
        <f>AK624-AC624</f>
        <v>795</v>
      </c>
      <c r="AM624" s="26">
        <f>AL624-AD624</f>
        <v>795</v>
      </c>
      <c r="AN624" s="26">
        <f>B623+O624-W624</f>
        <v>0</v>
      </c>
      <c r="AO624" s="26">
        <f>C623+P624-X624</f>
        <v>0</v>
      </c>
      <c r="AP624" s="26">
        <f>D623+Q624-Y624</f>
        <v>0</v>
      </c>
      <c r="AQ624" s="26">
        <f>E623+R624-Z624</f>
        <v>0</v>
      </c>
      <c r="AR624" s="26">
        <f>F623+S624-AA624</f>
        <v>0</v>
      </c>
      <c r="AS624" s="26">
        <f>G623+T624-AB624</f>
        <v>0</v>
      </c>
      <c r="AT624" s="26">
        <f>H623+U624-AC624</f>
        <v>0</v>
      </c>
      <c r="AU624" s="26">
        <f>I623+V624-AD624</f>
        <v>0</v>
      </c>
      <c r="AV624" s="26">
        <f>AM624</f>
        <v>795</v>
      </c>
      <c r="AW624" s="26">
        <f>AV624-BE624</f>
        <v>795</v>
      </c>
      <c r="AX624" s="26">
        <f>AW624-BF624</f>
        <v>795</v>
      </c>
      <c r="AY624" s="26">
        <f>AX624-BG624</f>
        <v>795</v>
      </c>
      <c r="AZ624" s="26">
        <f>AY624-BH624</f>
        <v>795</v>
      </c>
      <c r="BA624" s="26">
        <f>AZ624-BI624</f>
        <v>795</v>
      </c>
      <c r="BB624" s="26">
        <f>BA624-BJ624</f>
        <v>795</v>
      </c>
      <c r="BC624" s="26">
        <f>BB624-BK624</f>
        <v>795</v>
      </c>
      <c r="BD624" s="26">
        <f>BC624-BL624</f>
        <v>795</v>
      </c>
      <c r="BE624" s="26">
        <f>IF(AV624&gt;0.005,MIN(AV624,INDEX($AN624:$AU624,1,B$32)),0)</f>
        <v>0</v>
      </c>
      <c r="BF624" s="26">
        <f>IF(AW624&gt;0.005,MIN(AW624,INDEX($AN624:$AU624,1,C$32)),0)</f>
        <v>0</v>
      </c>
      <c r="BG624" s="26">
        <f>IF(AX624&gt;0.005,MIN(AX624,INDEX($AN624:$AU624,1,D$32)),0)</f>
        <v>0</v>
      </c>
      <c r="BH624" s="26">
        <f>IF(AY624&gt;0.005,MIN(AY624,INDEX($AN624:$AU624,1,E$32)),0)</f>
        <v>0</v>
      </c>
      <c r="BI624" s="26">
        <f>IF(AZ624&gt;0.005,MIN(AZ624,INDEX($AN624:$AU624,1,F$32)),0)</f>
        <v>0</v>
      </c>
      <c r="BJ624" s="26">
        <f>IF(BA624&gt;0.005,MIN(BA624,INDEX($AN624:$AU624,1,G$32)),0)</f>
        <v>0</v>
      </c>
      <c r="BK624" s="26">
        <f>IF(BB624&gt;0.005,MIN(BB624,INDEX($AN624:$AU624,1,H$32)),0)</f>
        <v>0</v>
      </c>
      <c r="BL624" s="26">
        <f>IF(BC624&gt;0.005,MIN(BC624,INDEX($AN624:$AU624,1,I$32)),0)</f>
        <v>0</v>
      </c>
      <c r="BM624" s="27">
        <f>IF(M624-J624&gt;0.005,1,0)</f>
        <v>0</v>
      </c>
    </row>
    <row r="625">
      <c r="A625" s="14" t="n">
        <v>589</v>
      </c>
      <c r="B625" s="26">
        <f>IF(AN625-INDEX($BE625:$BL625,1,$J$22)&lt;0.5,0,AN625-INDEX($BE625:$BL625,1,$J$22))</f>
        <v>0</v>
      </c>
      <c r="C625" s="26">
        <f>IF(AO625-INDEX($BE625:$BL625,1,$J$23)&lt;0.5,0,AO625-INDEX($BE625:$BL625,1,$J$23))</f>
        <v>0</v>
      </c>
      <c r="D625" s="26">
        <f>IF(AP625-INDEX($BE625:$BL625,1,$J$24)&lt;0.5,0,AP625-INDEX($BE625:$BL625,1,$J$24))</f>
        <v>0</v>
      </c>
      <c r="E625" s="26">
        <f>IF(AQ625-INDEX($BE625:$BL625,1,$J$25)&lt;0.5,0,AQ625-INDEX($BE625:$BL625,1,$J$25))</f>
        <v>0</v>
      </c>
      <c r="F625" s="26">
        <f>IF(AR625-INDEX($BE625:$BL625,1,$J$26)&lt;0.5,0,AR625-INDEX($BE625:$BL625,1,$J$26))</f>
        <v>0</v>
      </c>
      <c r="G625" s="26">
        <f>IF(AS625-INDEX($BE625:$BL625,1,$J$27)&lt;0.5,0,AS625-INDEX($BE625:$BL625,1,$J$27))</f>
        <v>0</v>
      </c>
      <c r="H625" s="26">
        <f>IF(AT625-INDEX($BE625:$BL625,1,$J$28)&lt;0.5,0,AT625-INDEX($BE625:$BL625,1,$J$28))</f>
        <v>0</v>
      </c>
      <c r="I625" s="26">
        <f>IF(AU625-INDEX($BE625:$BL625,1,$J$29)&lt;0.5,0,AU625-INDEX($BE625:$BL625,1,$J$29))</f>
        <v>0</v>
      </c>
      <c r="J625" s="13">
        <f>SUM(B625:I625)</f>
        <v>0</v>
      </c>
      <c r="K625" s="26">
        <f>SUM(O625:V625)</f>
        <v>0</v>
      </c>
      <c r="L625" s="26">
        <f>SUM(W625:AD625)+SUM(BE625:BL625)</f>
        <v>0</v>
      </c>
      <c r="M625" s="26">
        <f>J624</f>
        <v>0</v>
      </c>
      <c r="N625" s="27">
        <f>IF(M625&gt;0,1,0)</f>
        <v>0</v>
      </c>
      <c r="O625" s="26">
        <f>B624*$B$12/1200</f>
        <v>0</v>
      </c>
      <c r="P625" s="26">
        <f>C624*$C$12/1200</f>
        <v>0</v>
      </c>
      <c r="Q625" s="26">
        <f>D624*$D$12/1200</f>
        <v>0</v>
      </c>
      <c r="R625" s="26">
        <f>E624*$E$12/1200</f>
        <v>0</v>
      </c>
      <c r="S625" s="26">
        <f>F624*$F$12/1200</f>
        <v>0</v>
      </c>
      <c r="T625" s="26">
        <f>G624*$G$12/1200</f>
        <v>0</v>
      </c>
      <c r="U625" s="26">
        <f>H624*$H$12/1200</f>
        <v>0</v>
      </c>
      <c r="V625" s="26">
        <f>I624*$I$12/1200</f>
        <v>0</v>
      </c>
      <c r="W625" s="26">
        <f>IF(B624&gt;0,MIN($B$13,B624+O625,AE625),0)</f>
        <v>0</v>
      </c>
      <c r="X625" s="26">
        <f>IF(C624&gt;0,MIN($C$13,C624+P625,AF625),0)</f>
        <v>0</v>
      </c>
      <c r="Y625" s="26">
        <f>IF(D624&gt;0,MIN($D$13,D624+Q625,AG625),0)</f>
        <v>0</v>
      </c>
      <c r="Z625" s="26">
        <f>IF(E624&gt;0,MIN($E$13,E624+R625,AH625),0)</f>
        <v>0</v>
      </c>
      <c r="AA625" s="26">
        <f>IF(F624&gt;0,MIN($F$13,F624+S625,AI625),0)</f>
        <v>0</v>
      </c>
      <c r="AB625" s="26">
        <f>IF(G624&gt;0,MIN($G$13,G624+T625,AJ625),0)</f>
        <v>0</v>
      </c>
      <c r="AC625" s="26">
        <f>IF(H624&gt;0,MIN($H$13,H624+U625,AK625),0)</f>
        <v>0</v>
      </c>
      <c r="AD625" s="26">
        <f>IF(I624&gt;0,MIN($I$13,I624+V625,AL625),0)</f>
        <v>0</v>
      </c>
      <c r="AE625" s="26">
        <f>$B$19</f>
        <v>795</v>
      </c>
      <c r="AF625" s="26">
        <f>AE625-W625</f>
        <v>795</v>
      </c>
      <c r="AG625" s="26">
        <f>AF625-X625</f>
        <v>795</v>
      </c>
      <c r="AH625" s="26">
        <f>AG625-Y625</f>
        <v>795</v>
      </c>
      <c r="AI625" s="26">
        <f>AH625-Z625</f>
        <v>795</v>
      </c>
      <c r="AJ625" s="26">
        <f>AI625-AA625</f>
        <v>795</v>
      </c>
      <c r="AK625" s="26">
        <f>AJ625-AB625</f>
        <v>795</v>
      </c>
      <c r="AL625" s="26">
        <f>AK625-AC625</f>
        <v>795</v>
      </c>
      <c r="AM625" s="26">
        <f>AL625-AD625</f>
        <v>795</v>
      </c>
      <c r="AN625" s="26">
        <f>B624+O625-W625</f>
        <v>0</v>
      </c>
      <c r="AO625" s="26">
        <f>C624+P625-X625</f>
        <v>0</v>
      </c>
      <c r="AP625" s="26">
        <f>D624+Q625-Y625</f>
        <v>0</v>
      </c>
      <c r="AQ625" s="26">
        <f>E624+R625-Z625</f>
        <v>0</v>
      </c>
      <c r="AR625" s="26">
        <f>F624+S625-AA625</f>
        <v>0</v>
      </c>
      <c r="AS625" s="26">
        <f>G624+T625-AB625</f>
        <v>0</v>
      </c>
      <c r="AT625" s="26">
        <f>H624+U625-AC625</f>
        <v>0</v>
      </c>
      <c r="AU625" s="26">
        <f>I624+V625-AD625</f>
        <v>0</v>
      </c>
      <c r="AV625" s="26">
        <f>AM625</f>
        <v>795</v>
      </c>
      <c r="AW625" s="26">
        <f>AV625-BE625</f>
        <v>795</v>
      </c>
      <c r="AX625" s="26">
        <f>AW625-BF625</f>
        <v>795</v>
      </c>
      <c r="AY625" s="26">
        <f>AX625-BG625</f>
        <v>795</v>
      </c>
      <c r="AZ625" s="26">
        <f>AY625-BH625</f>
        <v>795</v>
      </c>
      <c r="BA625" s="26">
        <f>AZ625-BI625</f>
        <v>795</v>
      </c>
      <c r="BB625" s="26">
        <f>BA625-BJ625</f>
        <v>795</v>
      </c>
      <c r="BC625" s="26">
        <f>BB625-BK625</f>
        <v>795</v>
      </c>
      <c r="BD625" s="26">
        <f>BC625-BL625</f>
        <v>795</v>
      </c>
      <c r="BE625" s="26">
        <f>IF(AV625&gt;0.005,MIN(AV625,INDEX($AN625:$AU625,1,B$32)),0)</f>
        <v>0</v>
      </c>
      <c r="BF625" s="26">
        <f>IF(AW625&gt;0.005,MIN(AW625,INDEX($AN625:$AU625,1,C$32)),0)</f>
        <v>0</v>
      </c>
      <c r="BG625" s="26">
        <f>IF(AX625&gt;0.005,MIN(AX625,INDEX($AN625:$AU625,1,D$32)),0)</f>
        <v>0</v>
      </c>
      <c r="BH625" s="26">
        <f>IF(AY625&gt;0.005,MIN(AY625,INDEX($AN625:$AU625,1,E$32)),0)</f>
        <v>0</v>
      </c>
      <c r="BI625" s="26">
        <f>IF(AZ625&gt;0.005,MIN(AZ625,INDEX($AN625:$AU625,1,F$32)),0)</f>
        <v>0</v>
      </c>
      <c r="BJ625" s="26">
        <f>IF(BA625&gt;0.005,MIN(BA625,INDEX($AN625:$AU625,1,G$32)),0)</f>
        <v>0</v>
      </c>
      <c r="BK625" s="26">
        <f>IF(BB625&gt;0.005,MIN(BB625,INDEX($AN625:$AU625,1,H$32)),0)</f>
        <v>0</v>
      </c>
      <c r="BL625" s="26">
        <f>IF(BC625&gt;0.005,MIN(BC625,INDEX($AN625:$AU625,1,I$32)),0)</f>
        <v>0</v>
      </c>
      <c r="BM625" s="27">
        <f>IF(M625-J625&gt;0.005,1,0)</f>
        <v>0</v>
      </c>
    </row>
    <row r="626">
      <c r="A626" s="14" t="n">
        <v>590</v>
      </c>
      <c r="B626" s="26">
        <f>IF(AN626-INDEX($BE626:$BL626,1,$J$22)&lt;0.5,0,AN626-INDEX($BE626:$BL626,1,$J$22))</f>
        <v>0</v>
      </c>
      <c r="C626" s="26">
        <f>IF(AO626-INDEX($BE626:$BL626,1,$J$23)&lt;0.5,0,AO626-INDEX($BE626:$BL626,1,$J$23))</f>
        <v>0</v>
      </c>
      <c r="D626" s="26">
        <f>IF(AP626-INDEX($BE626:$BL626,1,$J$24)&lt;0.5,0,AP626-INDEX($BE626:$BL626,1,$J$24))</f>
        <v>0</v>
      </c>
      <c r="E626" s="26">
        <f>IF(AQ626-INDEX($BE626:$BL626,1,$J$25)&lt;0.5,0,AQ626-INDEX($BE626:$BL626,1,$J$25))</f>
        <v>0</v>
      </c>
      <c r="F626" s="26">
        <f>IF(AR626-INDEX($BE626:$BL626,1,$J$26)&lt;0.5,0,AR626-INDEX($BE626:$BL626,1,$J$26))</f>
        <v>0</v>
      </c>
      <c r="G626" s="26">
        <f>IF(AS626-INDEX($BE626:$BL626,1,$J$27)&lt;0.5,0,AS626-INDEX($BE626:$BL626,1,$J$27))</f>
        <v>0</v>
      </c>
      <c r="H626" s="26">
        <f>IF(AT626-INDEX($BE626:$BL626,1,$J$28)&lt;0.5,0,AT626-INDEX($BE626:$BL626,1,$J$28))</f>
        <v>0</v>
      </c>
      <c r="I626" s="26">
        <f>IF(AU626-INDEX($BE626:$BL626,1,$J$29)&lt;0.5,0,AU626-INDEX($BE626:$BL626,1,$J$29))</f>
        <v>0</v>
      </c>
      <c r="J626" s="13">
        <f>SUM(B626:I626)</f>
        <v>0</v>
      </c>
      <c r="K626" s="26">
        <f>SUM(O626:V626)</f>
        <v>0</v>
      </c>
      <c r="L626" s="26">
        <f>SUM(W626:AD626)+SUM(BE626:BL626)</f>
        <v>0</v>
      </c>
      <c r="M626" s="26">
        <f>J625</f>
        <v>0</v>
      </c>
      <c r="N626" s="27">
        <f>IF(M626&gt;0,1,0)</f>
        <v>0</v>
      </c>
      <c r="O626" s="26">
        <f>B625*$B$12/1200</f>
        <v>0</v>
      </c>
      <c r="P626" s="26">
        <f>C625*$C$12/1200</f>
        <v>0</v>
      </c>
      <c r="Q626" s="26">
        <f>D625*$D$12/1200</f>
        <v>0</v>
      </c>
      <c r="R626" s="26">
        <f>E625*$E$12/1200</f>
        <v>0</v>
      </c>
      <c r="S626" s="26">
        <f>F625*$F$12/1200</f>
        <v>0</v>
      </c>
      <c r="T626" s="26">
        <f>G625*$G$12/1200</f>
        <v>0</v>
      </c>
      <c r="U626" s="26">
        <f>H625*$H$12/1200</f>
        <v>0</v>
      </c>
      <c r="V626" s="26">
        <f>I625*$I$12/1200</f>
        <v>0</v>
      </c>
      <c r="W626" s="26">
        <f>IF(B625&gt;0,MIN($B$13,B625+O626,AE626),0)</f>
        <v>0</v>
      </c>
      <c r="X626" s="26">
        <f>IF(C625&gt;0,MIN($C$13,C625+P626,AF626),0)</f>
        <v>0</v>
      </c>
      <c r="Y626" s="26">
        <f>IF(D625&gt;0,MIN($D$13,D625+Q626,AG626),0)</f>
        <v>0</v>
      </c>
      <c r="Z626" s="26">
        <f>IF(E625&gt;0,MIN($E$13,E625+R626,AH626),0)</f>
        <v>0</v>
      </c>
      <c r="AA626" s="26">
        <f>IF(F625&gt;0,MIN($F$13,F625+S626,AI626),0)</f>
        <v>0</v>
      </c>
      <c r="AB626" s="26">
        <f>IF(G625&gt;0,MIN($G$13,G625+T626,AJ626),0)</f>
        <v>0</v>
      </c>
      <c r="AC626" s="26">
        <f>IF(H625&gt;0,MIN($H$13,H625+U626,AK626),0)</f>
        <v>0</v>
      </c>
      <c r="AD626" s="26">
        <f>IF(I625&gt;0,MIN($I$13,I625+V626,AL626),0)</f>
        <v>0</v>
      </c>
      <c r="AE626" s="26">
        <f>$B$19</f>
        <v>795</v>
      </c>
      <c r="AF626" s="26">
        <f>AE626-W626</f>
        <v>795</v>
      </c>
      <c r="AG626" s="26">
        <f>AF626-X626</f>
        <v>795</v>
      </c>
      <c r="AH626" s="26">
        <f>AG626-Y626</f>
        <v>795</v>
      </c>
      <c r="AI626" s="26">
        <f>AH626-Z626</f>
        <v>795</v>
      </c>
      <c r="AJ626" s="26">
        <f>AI626-AA626</f>
        <v>795</v>
      </c>
      <c r="AK626" s="26">
        <f>AJ626-AB626</f>
        <v>795</v>
      </c>
      <c r="AL626" s="26">
        <f>AK626-AC626</f>
        <v>795</v>
      </c>
      <c r="AM626" s="26">
        <f>AL626-AD626</f>
        <v>795</v>
      </c>
      <c r="AN626" s="26">
        <f>B625+O626-W626</f>
        <v>0</v>
      </c>
      <c r="AO626" s="26">
        <f>C625+P626-X626</f>
        <v>0</v>
      </c>
      <c r="AP626" s="26">
        <f>D625+Q626-Y626</f>
        <v>0</v>
      </c>
      <c r="AQ626" s="26">
        <f>E625+R626-Z626</f>
        <v>0</v>
      </c>
      <c r="AR626" s="26">
        <f>F625+S626-AA626</f>
        <v>0</v>
      </c>
      <c r="AS626" s="26">
        <f>G625+T626-AB626</f>
        <v>0</v>
      </c>
      <c r="AT626" s="26">
        <f>H625+U626-AC626</f>
        <v>0</v>
      </c>
      <c r="AU626" s="26">
        <f>I625+V626-AD626</f>
        <v>0</v>
      </c>
      <c r="AV626" s="26">
        <f>AM626</f>
        <v>795</v>
      </c>
      <c r="AW626" s="26">
        <f>AV626-BE626</f>
        <v>795</v>
      </c>
      <c r="AX626" s="26">
        <f>AW626-BF626</f>
        <v>795</v>
      </c>
      <c r="AY626" s="26">
        <f>AX626-BG626</f>
        <v>795</v>
      </c>
      <c r="AZ626" s="26">
        <f>AY626-BH626</f>
        <v>795</v>
      </c>
      <c r="BA626" s="26">
        <f>AZ626-BI626</f>
        <v>795</v>
      </c>
      <c r="BB626" s="26">
        <f>BA626-BJ626</f>
        <v>795</v>
      </c>
      <c r="BC626" s="26">
        <f>BB626-BK626</f>
        <v>795</v>
      </c>
      <c r="BD626" s="26">
        <f>BC626-BL626</f>
        <v>795</v>
      </c>
      <c r="BE626" s="26">
        <f>IF(AV626&gt;0.005,MIN(AV626,INDEX($AN626:$AU626,1,B$32)),0)</f>
        <v>0</v>
      </c>
      <c r="BF626" s="26">
        <f>IF(AW626&gt;0.005,MIN(AW626,INDEX($AN626:$AU626,1,C$32)),0)</f>
        <v>0</v>
      </c>
      <c r="BG626" s="26">
        <f>IF(AX626&gt;0.005,MIN(AX626,INDEX($AN626:$AU626,1,D$32)),0)</f>
        <v>0</v>
      </c>
      <c r="BH626" s="26">
        <f>IF(AY626&gt;0.005,MIN(AY626,INDEX($AN626:$AU626,1,E$32)),0)</f>
        <v>0</v>
      </c>
      <c r="BI626" s="26">
        <f>IF(AZ626&gt;0.005,MIN(AZ626,INDEX($AN626:$AU626,1,F$32)),0)</f>
        <v>0</v>
      </c>
      <c r="BJ626" s="26">
        <f>IF(BA626&gt;0.005,MIN(BA626,INDEX($AN626:$AU626,1,G$32)),0)</f>
        <v>0</v>
      </c>
      <c r="BK626" s="26">
        <f>IF(BB626&gt;0.005,MIN(BB626,INDEX($AN626:$AU626,1,H$32)),0)</f>
        <v>0</v>
      </c>
      <c r="BL626" s="26">
        <f>IF(BC626&gt;0.005,MIN(BC626,INDEX($AN626:$AU626,1,I$32)),0)</f>
        <v>0</v>
      </c>
      <c r="BM626" s="27">
        <f>IF(M626-J626&gt;0.005,1,0)</f>
        <v>0</v>
      </c>
    </row>
    <row r="627">
      <c r="A627" s="14" t="n">
        <v>591</v>
      </c>
      <c r="B627" s="26">
        <f>IF(AN627-INDEX($BE627:$BL627,1,$J$22)&lt;0.5,0,AN627-INDEX($BE627:$BL627,1,$J$22))</f>
        <v>0</v>
      </c>
      <c r="C627" s="26">
        <f>IF(AO627-INDEX($BE627:$BL627,1,$J$23)&lt;0.5,0,AO627-INDEX($BE627:$BL627,1,$J$23))</f>
        <v>0</v>
      </c>
      <c r="D627" s="26">
        <f>IF(AP627-INDEX($BE627:$BL627,1,$J$24)&lt;0.5,0,AP627-INDEX($BE627:$BL627,1,$J$24))</f>
        <v>0</v>
      </c>
      <c r="E627" s="26">
        <f>IF(AQ627-INDEX($BE627:$BL627,1,$J$25)&lt;0.5,0,AQ627-INDEX($BE627:$BL627,1,$J$25))</f>
        <v>0</v>
      </c>
      <c r="F627" s="26">
        <f>IF(AR627-INDEX($BE627:$BL627,1,$J$26)&lt;0.5,0,AR627-INDEX($BE627:$BL627,1,$J$26))</f>
        <v>0</v>
      </c>
      <c r="G627" s="26">
        <f>IF(AS627-INDEX($BE627:$BL627,1,$J$27)&lt;0.5,0,AS627-INDEX($BE627:$BL627,1,$J$27))</f>
        <v>0</v>
      </c>
      <c r="H627" s="26">
        <f>IF(AT627-INDEX($BE627:$BL627,1,$J$28)&lt;0.5,0,AT627-INDEX($BE627:$BL627,1,$J$28))</f>
        <v>0</v>
      </c>
      <c r="I627" s="26">
        <f>IF(AU627-INDEX($BE627:$BL627,1,$J$29)&lt;0.5,0,AU627-INDEX($BE627:$BL627,1,$J$29))</f>
        <v>0</v>
      </c>
      <c r="J627" s="13">
        <f>SUM(B627:I627)</f>
        <v>0</v>
      </c>
      <c r="K627" s="26">
        <f>SUM(O627:V627)</f>
        <v>0</v>
      </c>
      <c r="L627" s="26">
        <f>SUM(W627:AD627)+SUM(BE627:BL627)</f>
        <v>0</v>
      </c>
      <c r="M627" s="26">
        <f>J626</f>
        <v>0</v>
      </c>
      <c r="N627" s="27">
        <f>IF(M627&gt;0,1,0)</f>
        <v>0</v>
      </c>
      <c r="O627" s="26">
        <f>B626*$B$12/1200</f>
        <v>0</v>
      </c>
      <c r="P627" s="26">
        <f>C626*$C$12/1200</f>
        <v>0</v>
      </c>
      <c r="Q627" s="26">
        <f>D626*$D$12/1200</f>
        <v>0</v>
      </c>
      <c r="R627" s="26">
        <f>E626*$E$12/1200</f>
        <v>0</v>
      </c>
      <c r="S627" s="26">
        <f>F626*$F$12/1200</f>
        <v>0</v>
      </c>
      <c r="T627" s="26">
        <f>G626*$G$12/1200</f>
        <v>0</v>
      </c>
      <c r="U627" s="26">
        <f>H626*$H$12/1200</f>
        <v>0</v>
      </c>
      <c r="V627" s="26">
        <f>I626*$I$12/1200</f>
        <v>0</v>
      </c>
      <c r="W627" s="26">
        <f>IF(B626&gt;0,MIN($B$13,B626+O627,AE627),0)</f>
        <v>0</v>
      </c>
      <c r="X627" s="26">
        <f>IF(C626&gt;0,MIN($C$13,C626+P627,AF627),0)</f>
        <v>0</v>
      </c>
      <c r="Y627" s="26">
        <f>IF(D626&gt;0,MIN($D$13,D626+Q627,AG627),0)</f>
        <v>0</v>
      </c>
      <c r="Z627" s="26">
        <f>IF(E626&gt;0,MIN($E$13,E626+R627,AH627),0)</f>
        <v>0</v>
      </c>
      <c r="AA627" s="26">
        <f>IF(F626&gt;0,MIN($F$13,F626+S627,AI627),0)</f>
        <v>0</v>
      </c>
      <c r="AB627" s="26">
        <f>IF(G626&gt;0,MIN($G$13,G626+T627,AJ627),0)</f>
        <v>0</v>
      </c>
      <c r="AC627" s="26">
        <f>IF(H626&gt;0,MIN($H$13,H626+U627,AK627),0)</f>
        <v>0</v>
      </c>
      <c r="AD627" s="26">
        <f>IF(I626&gt;0,MIN($I$13,I626+V627,AL627),0)</f>
        <v>0</v>
      </c>
      <c r="AE627" s="26">
        <f>$B$19</f>
        <v>795</v>
      </c>
      <c r="AF627" s="26">
        <f>AE627-W627</f>
        <v>795</v>
      </c>
      <c r="AG627" s="26">
        <f>AF627-X627</f>
        <v>795</v>
      </c>
      <c r="AH627" s="26">
        <f>AG627-Y627</f>
        <v>795</v>
      </c>
      <c r="AI627" s="26">
        <f>AH627-Z627</f>
        <v>795</v>
      </c>
      <c r="AJ627" s="26">
        <f>AI627-AA627</f>
        <v>795</v>
      </c>
      <c r="AK627" s="26">
        <f>AJ627-AB627</f>
        <v>795</v>
      </c>
      <c r="AL627" s="26">
        <f>AK627-AC627</f>
        <v>795</v>
      </c>
      <c r="AM627" s="26">
        <f>AL627-AD627</f>
        <v>795</v>
      </c>
      <c r="AN627" s="26">
        <f>B626+O627-W627</f>
        <v>0</v>
      </c>
      <c r="AO627" s="26">
        <f>C626+P627-X627</f>
        <v>0</v>
      </c>
      <c r="AP627" s="26">
        <f>D626+Q627-Y627</f>
        <v>0</v>
      </c>
      <c r="AQ627" s="26">
        <f>E626+R627-Z627</f>
        <v>0</v>
      </c>
      <c r="AR627" s="26">
        <f>F626+S627-AA627</f>
        <v>0</v>
      </c>
      <c r="AS627" s="26">
        <f>G626+T627-AB627</f>
        <v>0</v>
      </c>
      <c r="AT627" s="26">
        <f>H626+U627-AC627</f>
        <v>0</v>
      </c>
      <c r="AU627" s="26">
        <f>I626+V627-AD627</f>
        <v>0</v>
      </c>
      <c r="AV627" s="26">
        <f>AM627</f>
        <v>795</v>
      </c>
      <c r="AW627" s="26">
        <f>AV627-BE627</f>
        <v>795</v>
      </c>
      <c r="AX627" s="26">
        <f>AW627-BF627</f>
        <v>795</v>
      </c>
      <c r="AY627" s="26">
        <f>AX627-BG627</f>
        <v>795</v>
      </c>
      <c r="AZ627" s="26">
        <f>AY627-BH627</f>
        <v>795</v>
      </c>
      <c r="BA627" s="26">
        <f>AZ627-BI627</f>
        <v>795</v>
      </c>
      <c r="BB627" s="26">
        <f>BA627-BJ627</f>
        <v>795</v>
      </c>
      <c r="BC627" s="26">
        <f>BB627-BK627</f>
        <v>795</v>
      </c>
      <c r="BD627" s="26">
        <f>BC627-BL627</f>
        <v>795</v>
      </c>
      <c r="BE627" s="26">
        <f>IF(AV627&gt;0.005,MIN(AV627,INDEX($AN627:$AU627,1,B$32)),0)</f>
        <v>0</v>
      </c>
      <c r="BF627" s="26">
        <f>IF(AW627&gt;0.005,MIN(AW627,INDEX($AN627:$AU627,1,C$32)),0)</f>
        <v>0</v>
      </c>
      <c r="BG627" s="26">
        <f>IF(AX627&gt;0.005,MIN(AX627,INDEX($AN627:$AU627,1,D$32)),0)</f>
        <v>0</v>
      </c>
      <c r="BH627" s="26">
        <f>IF(AY627&gt;0.005,MIN(AY627,INDEX($AN627:$AU627,1,E$32)),0)</f>
        <v>0</v>
      </c>
      <c r="BI627" s="26">
        <f>IF(AZ627&gt;0.005,MIN(AZ627,INDEX($AN627:$AU627,1,F$32)),0)</f>
        <v>0</v>
      </c>
      <c r="BJ627" s="26">
        <f>IF(BA627&gt;0.005,MIN(BA627,INDEX($AN627:$AU627,1,G$32)),0)</f>
        <v>0</v>
      </c>
      <c r="BK627" s="26">
        <f>IF(BB627&gt;0.005,MIN(BB627,INDEX($AN627:$AU627,1,H$32)),0)</f>
        <v>0</v>
      </c>
      <c r="BL627" s="26">
        <f>IF(BC627&gt;0.005,MIN(BC627,INDEX($AN627:$AU627,1,I$32)),0)</f>
        <v>0</v>
      </c>
      <c r="BM627" s="27">
        <f>IF(M627-J627&gt;0.005,1,0)</f>
        <v>0</v>
      </c>
    </row>
    <row r="628">
      <c r="A628" s="14" t="n">
        <v>592</v>
      </c>
      <c r="B628" s="26">
        <f>IF(AN628-INDEX($BE628:$BL628,1,$J$22)&lt;0.5,0,AN628-INDEX($BE628:$BL628,1,$J$22))</f>
        <v>0</v>
      </c>
      <c r="C628" s="26">
        <f>IF(AO628-INDEX($BE628:$BL628,1,$J$23)&lt;0.5,0,AO628-INDEX($BE628:$BL628,1,$J$23))</f>
        <v>0</v>
      </c>
      <c r="D628" s="26">
        <f>IF(AP628-INDEX($BE628:$BL628,1,$J$24)&lt;0.5,0,AP628-INDEX($BE628:$BL628,1,$J$24))</f>
        <v>0</v>
      </c>
      <c r="E628" s="26">
        <f>IF(AQ628-INDEX($BE628:$BL628,1,$J$25)&lt;0.5,0,AQ628-INDEX($BE628:$BL628,1,$J$25))</f>
        <v>0</v>
      </c>
      <c r="F628" s="26">
        <f>IF(AR628-INDEX($BE628:$BL628,1,$J$26)&lt;0.5,0,AR628-INDEX($BE628:$BL628,1,$J$26))</f>
        <v>0</v>
      </c>
      <c r="G628" s="26">
        <f>IF(AS628-INDEX($BE628:$BL628,1,$J$27)&lt;0.5,0,AS628-INDEX($BE628:$BL628,1,$J$27))</f>
        <v>0</v>
      </c>
      <c r="H628" s="26">
        <f>IF(AT628-INDEX($BE628:$BL628,1,$J$28)&lt;0.5,0,AT628-INDEX($BE628:$BL628,1,$J$28))</f>
        <v>0</v>
      </c>
      <c r="I628" s="26">
        <f>IF(AU628-INDEX($BE628:$BL628,1,$J$29)&lt;0.5,0,AU628-INDEX($BE628:$BL628,1,$J$29))</f>
        <v>0</v>
      </c>
      <c r="J628" s="13">
        <f>SUM(B628:I628)</f>
        <v>0</v>
      </c>
      <c r="K628" s="26">
        <f>SUM(O628:V628)</f>
        <v>0</v>
      </c>
      <c r="L628" s="26">
        <f>SUM(W628:AD628)+SUM(BE628:BL628)</f>
        <v>0</v>
      </c>
      <c r="M628" s="26">
        <f>J627</f>
        <v>0</v>
      </c>
      <c r="N628" s="27">
        <f>IF(M628&gt;0,1,0)</f>
        <v>0</v>
      </c>
      <c r="O628" s="26">
        <f>B627*$B$12/1200</f>
        <v>0</v>
      </c>
      <c r="P628" s="26">
        <f>C627*$C$12/1200</f>
        <v>0</v>
      </c>
      <c r="Q628" s="26">
        <f>D627*$D$12/1200</f>
        <v>0</v>
      </c>
      <c r="R628" s="26">
        <f>E627*$E$12/1200</f>
        <v>0</v>
      </c>
      <c r="S628" s="26">
        <f>F627*$F$12/1200</f>
        <v>0</v>
      </c>
      <c r="T628" s="26">
        <f>G627*$G$12/1200</f>
        <v>0</v>
      </c>
      <c r="U628" s="26">
        <f>H627*$H$12/1200</f>
        <v>0</v>
      </c>
      <c r="V628" s="26">
        <f>I627*$I$12/1200</f>
        <v>0</v>
      </c>
      <c r="W628" s="26">
        <f>IF(B627&gt;0,MIN($B$13,B627+O628,AE628),0)</f>
        <v>0</v>
      </c>
      <c r="X628" s="26">
        <f>IF(C627&gt;0,MIN($C$13,C627+P628,AF628),0)</f>
        <v>0</v>
      </c>
      <c r="Y628" s="26">
        <f>IF(D627&gt;0,MIN($D$13,D627+Q628,AG628),0)</f>
        <v>0</v>
      </c>
      <c r="Z628" s="26">
        <f>IF(E627&gt;0,MIN($E$13,E627+R628,AH628),0)</f>
        <v>0</v>
      </c>
      <c r="AA628" s="26">
        <f>IF(F627&gt;0,MIN($F$13,F627+S628,AI628),0)</f>
        <v>0</v>
      </c>
      <c r="AB628" s="26">
        <f>IF(G627&gt;0,MIN($G$13,G627+T628,AJ628),0)</f>
        <v>0</v>
      </c>
      <c r="AC628" s="26">
        <f>IF(H627&gt;0,MIN($H$13,H627+U628,AK628),0)</f>
        <v>0</v>
      </c>
      <c r="AD628" s="26">
        <f>IF(I627&gt;0,MIN($I$13,I627+V628,AL628),0)</f>
        <v>0</v>
      </c>
      <c r="AE628" s="26">
        <f>$B$19</f>
        <v>795</v>
      </c>
      <c r="AF628" s="26">
        <f>AE628-W628</f>
        <v>795</v>
      </c>
      <c r="AG628" s="26">
        <f>AF628-X628</f>
        <v>795</v>
      </c>
      <c r="AH628" s="26">
        <f>AG628-Y628</f>
        <v>795</v>
      </c>
      <c r="AI628" s="26">
        <f>AH628-Z628</f>
        <v>795</v>
      </c>
      <c r="AJ628" s="26">
        <f>AI628-AA628</f>
        <v>795</v>
      </c>
      <c r="AK628" s="26">
        <f>AJ628-AB628</f>
        <v>795</v>
      </c>
      <c r="AL628" s="26">
        <f>AK628-AC628</f>
        <v>795</v>
      </c>
      <c r="AM628" s="26">
        <f>AL628-AD628</f>
        <v>795</v>
      </c>
      <c r="AN628" s="26">
        <f>B627+O628-W628</f>
        <v>0</v>
      </c>
      <c r="AO628" s="26">
        <f>C627+P628-X628</f>
        <v>0</v>
      </c>
      <c r="AP628" s="26">
        <f>D627+Q628-Y628</f>
        <v>0</v>
      </c>
      <c r="AQ628" s="26">
        <f>E627+R628-Z628</f>
        <v>0</v>
      </c>
      <c r="AR628" s="26">
        <f>F627+S628-AA628</f>
        <v>0</v>
      </c>
      <c r="AS628" s="26">
        <f>G627+T628-AB628</f>
        <v>0</v>
      </c>
      <c r="AT628" s="26">
        <f>H627+U628-AC628</f>
        <v>0</v>
      </c>
      <c r="AU628" s="26">
        <f>I627+V628-AD628</f>
        <v>0</v>
      </c>
      <c r="AV628" s="26">
        <f>AM628</f>
        <v>795</v>
      </c>
      <c r="AW628" s="26">
        <f>AV628-BE628</f>
        <v>795</v>
      </c>
      <c r="AX628" s="26">
        <f>AW628-BF628</f>
        <v>795</v>
      </c>
      <c r="AY628" s="26">
        <f>AX628-BG628</f>
        <v>795</v>
      </c>
      <c r="AZ628" s="26">
        <f>AY628-BH628</f>
        <v>795</v>
      </c>
      <c r="BA628" s="26">
        <f>AZ628-BI628</f>
        <v>795</v>
      </c>
      <c r="BB628" s="26">
        <f>BA628-BJ628</f>
        <v>795</v>
      </c>
      <c r="BC628" s="26">
        <f>BB628-BK628</f>
        <v>795</v>
      </c>
      <c r="BD628" s="26">
        <f>BC628-BL628</f>
        <v>795</v>
      </c>
      <c r="BE628" s="26">
        <f>IF(AV628&gt;0.005,MIN(AV628,INDEX($AN628:$AU628,1,B$32)),0)</f>
        <v>0</v>
      </c>
      <c r="BF628" s="26">
        <f>IF(AW628&gt;0.005,MIN(AW628,INDEX($AN628:$AU628,1,C$32)),0)</f>
        <v>0</v>
      </c>
      <c r="BG628" s="26">
        <f>IF(AX628&gt;0.005,MIN(AX628,INDEX($AN628:$AU628,1,D$32)),0)</f>
        <v>0</v>
      </c>
      <c r="BH628" s="26">
        <f>IF(AY628&gt;0.005,MIN(AY628,INDEX($AN628:$AU628,1,E$32)),0)</f>
        <v>0</v>
      </c>
      <c r="BI628" s="26">
        <f>IF(AZ628&gt;0.005,MIN(AZ628,INDEX($AN628:$AU628,1,F$32)),0)</f>
        <v>0</v>
      </c>
      <c r="BJ628" s="26">
        <f>IF(BA628&gt;0.005,MIN(BA628,INDEX($AN628:$AU628,1,G$32)),0)</f>
        <v>0</v>
      </c>
      <c r="BK628" s="26">
        <f>IF(BB628&gt;0.005,MIN(BB628,INDEX($AN628:$AU628,1,H$32)),0)</f>
        <v>0</v>
      </c>
      <c r="BL628" s="26">
        <f>IF(BC628&gt;0.005,MIN(BC628,INDEX($AN628:$AU628,1,I$32)),0)</f>
        <v>0</v>
      </c>
      <c r="BM628" s="27">
        <f>IF(M628-J628&gt;0.005,1,0)</f>
        <v>0</v>
      </c>
    </row>
    <row r="629">
      <c r="A629" s="14" t="n">
        <v>593</v>
      </c>
      <c r="B629" s="26">
        <f>IF(AN629-INDEX($BE629:$BL629,1,$J$22)&lt;0.5,0,AN629-INDEX($BE629:$BL629,1,$J$22))</f>
        <v>0</v>
      </c>
      <c r="C629" s="26">
        <f>IF(AO629-INDEX($BE629:$BL629,1,$J$23)&lt;0.5,0,AO629-INDEX($BE629:$BL629,1,$J$23))</f>
        <v>0</v>
      </c>
      <c r="D629" s="26">
        <f>IF(AP629-INDEX($BE629:$BL629,1,$J$24)&lt;0.5,0,AP629-INDEX($BE629:$BL629,1,$J$24))</f>
        <v>0</v>
      </c>
      <c r="E629" s="26">
        <f>IF(AQ629-INDEX($BE629:$BL629,1,$J$25)&lt;0.5,0,AQ629-INDEX($BE629:$BL629,1,$J$25))</f>
        <v>0</v>
      </c>
      <c r="F629" s="26">
        <f>IF(AR629-INDEX($BE629:$BL629,1,$J$26)&lt;0.5,0,AR629-INDEX($BE629:$BL629,1,$J$26))</f>
        <v>0</v>
      </c>
      <c r="G629" s="26">
        <f>IF(AS629-INDEX($BE629:$BL629,1,$J$27)&lt;0.5,0,AS629-INDEX($BE629:$BL629,1,$J$27))</f>
        <v>0</v>
      </c>
      <c r="H629" s="26">
        <f>IF(AT629-INDEX($BE629:$BL629,1,$J$28)&lt;0.5,0,AT629-INDEX($BE629:$BL629,1,$J$28))</f>
        <v>0</v>
      </c>
      <c r="I629" s="26">
        <f>IF(AU629-INDEX($BE629:$BL629,1,$J$29)&lt;0.5,0,AU629-INDEX($BE629:$BL629,1,$J$29))</f>
        <v>0</v>
      </c>
      <c r="J629" s="13">
        <f>SUM(B629:I629)</f>
        <v>0</v>
      </c>
      <c r="K629" s="26">
        <f>SUM(O629:V629)</f>
        <v>0</v>
      </c>
      <c r="L629" s="26">
        <f>SUM(W629:AD629)+SUM(BE629:BL629)</f>
        <v>0</v>
      </c>
      <c r="M629" s="26">
        <f>J628</f>
        <v>0</v>
      </c>
      <c r="N629" s="27">
        <f>IF(M629&gt;0,1,0)</f>
        <v>0</v>
      </c>
      <c r="O629" s="26">
        <f>B628*$B$12/1200</f>
        <v>0</v>
      </c>
      <c r="P629" s="26">
        <f>C628*$C$12/1200</f>
        <v>0</v>
      </c>
      <c r="Q629" s="26">
        <f>D628*$D$12/1200</f>
        <v>0</v>
      </c>
      <c r="R629" s="26">
        <f>E628*$E$12/1200</f>
        <v>0</v>
      </c>
      <c r="S629" s="26">
        <f>F628*$F$12/1200</f>
        <v>0</v>
      </c>
      <c r="T629" s="26">
        <f>G628*$G$12/1200</f>
        <v>0</v>
      </c>
      <c r="U629" s="26">
        <f>H628*$H$12/1200</f>
        <v>0</v>
      </c>
      <c r="V629" s="26">
        <f>I628*$I$12/1200</f>
        <v>0</v>
      </c>
      <c r="W629" s="26">
        <f>IF(B628&gt;0,MIN($B$13,B628+O629,AE629),0)</f>
        <v>0</v>
      </c>
      <c r="X629" s="26">
        <f>IF(C628&gt;0,MIN($C$13,C628+P629,AF629),0)</f>
        <v>0</v>
      </c>
      <c r="Y629" s="26">
        <f>IF(D628&gt;0,MIN($D$13,D628+Q629,AG629),0)</f>
        <v>0</v>
      </c>
      <c r="Z629" s="26">
        <f>IF(E628&gt;0,MIN($E$13,E628+R629,AH629),0)</f>
        <v>0</v>
      </c>
      <c r="AA629" s="26">
        <f>IF(F628&gt;0,MIN($F$13,F628+S629,AI629),0)</f>
        <v>0</v>
      </c>
      <c r="AB629" s="26">
        <f>IF(G628&gt;0,MIN($G$13,G628+T629,AJ629),0)</f>
        <v>0</v>
      </c>
      <c r="AC629" s="26">
        <f>IF(H628&gt;0,MIN($H$13,H628+U629,AK629),0)</f>
        <v>0</v>
      </c>
      <c r="AD629" s="26">
        <f>IF(I628&gt;0,MIN($I$13,I628+V629,AL629),0)</f>
        <v>0</v>
      </c>
      <c r="AE629" s="26">
        <f>$B$19</f>
        <v>795</v>
      </c>
      <c r="AF629" s="26">
        <f>AE629-W629</f>
        <v>795</v>
      </c>
      <c r="AG629" s="26">
        <f>AF629-X629</f>
        <v>795</v>
      </c>
      <c r="AH629" s="26">
        <f>AG629-Y629</f>
        <v>795</v>
      </c>
      <c r="AI629" s="26">
        <f>AH629-Z629</f>
        <v>795</v>
      </c>
      <c r="AJ629" s="26">
        <f>AI629-AA629</f>
        <v>795</v>
      </c>
      <c r="AK629" s="26">
        <f>AJ629-AB629</f>
        <v>795</v>
      </c>
      <c r="AL629" s="26">
        <f>AK629-AC629</f>
        <v>795</v>
      </c>
      <c r="AM629" s="26">
        <f>AL629-AD629</f>
        <v>795</v>
      </c>
      <c r="AN629" s="26">
        <f>B628+O629-W629</f>
        <v>0</v>
      </c>
      <c r="AO629" s="26">
        <f>C628+P629-X629</f>
        <v>0</v>
      </c>
      <c r="AP629" s="26">
        <f>D628+Q629-Y629</f>
        <v>0</v>
      </c>
      <c r="AQ629" s="26">
        <f>E628+R629-Z629</f>
        <v>0</v>
      </c>
      <c r="AR629" s="26">
        <f>F628+S629-AA629</f>
        <v>0</v>
      </c>
      <c r="AS629" s="26">
        <f>G628+T629-AB629</f>
        <v>0</v>
      </c>
      <c r="AT629" s="26">
        <f>H628+U629-AC629</f>
        <v>0</v>
      </c>
      <c r="AU629" s="26">
        <f>I628+V629-AD629</f>
        <v>0</v>
      </c>
      <c r="AV629" s="26">
        <f>AM629</f>
        <v>795</v>
      </c>
      <c r="AW629" s="26">
        <f>AV629-BE629</f>
        <v>795</v>
      </c>
      <c r="AX629" s="26">
        <f>AW629-BF629</f>
        <v>795</v>
      </c>
      <c r="AY629" s="26">
        <f>AX629-BG629</f>
        <v>795</v>
      </c>
      <c r="AZ629" s="26">
        <f>AY629-BH629</f>
        <v>795</v>
      </c>
      <c r="BA629" s="26">
        <f>AZ629-BI629</f>
        <v>795</v>
      </c>
      <c r="BB629" s="26">
        <f>BA629-BJ629</f>
        <v>795</v>
      </c>
      <c r="BC629" s="26">
        <f>BB629-BK629</f>
        <v>795</v>
      </c>
      <c r="BD629" s="26">
        <f>BC629-BL629</f>
        <v>795</v>
      </c>
      <c r="BE629" s="26">
        <f>IF(AV629&gt;0.005,MIN(AV629,INDEX($AN629:$AU629,1,B$32)),0)</f>
        <v>0</v>
      </c>
      <c r="BF629" s="26">
        <f>IF(AW629&gt;0.005,MIN(AW629,INDEX($AN629:$AU629,1,C$32)),0)</f>
        <v>0</v>
      </c>
      <c r="BG629" s="26">
        <f>IF(AX629&gt;0.005,MIN(AX629,INDEX($AN629:$AU629,1,D$32)),0)</f>
        <v>0</v>
      </c>
      <c r="BH629" s="26">
        <f>IF(AY629&gt;0.005,MIN(AY629,INDEX($AN629:$AU629,1,E$32)),0)</f>
        <v>0</v>
      </c>
      <c r="BI629" s="26">
        <f>IF(AZ629&gt;0.005,MIN(AZ629,INDEX($AN629:$AU629,1,F$32)),0)</f>
        <v>0</v>
      </c>
      <c r="BJ629" s="26">
        <f>IF(BA629&gt;0.005,MIN(BA629,INDEX($AN629:$AU629,1,G$32)),0)</f>
        <v>0</v>
      </c>
      <c r="BK629" s="26">
        <f>IF(BB629&gt;0.005,MIN(BB629,INDEX($AN629:$AU629,1,H$32)),0)</f>
        <v>0</v>
      </c>
      <c r="BL629" s="26">
        <f>IF(BC629&gt;0.005,MIN(BC629,INDEX($AN629:$AU629,1,I$32)),0)</f>
        <v>0</v>
      </c>
      <c r="BM629" s="27">
        <f>IF(M629-J629&gt;0.005,1,0)</f>
        <v>0</v>
      </c>
    </row>
    <row r="630">
      <c r="A630" s="14" t="n">
        <v>594</v>
      </c>
      <c r="B630" s="26">
        <f>IF(AN630-INDEX($BE630:$BL630,1,$J$22)&lt;0.5,0,AN630-INDEX($BE630:$BL630,1,$J$22))</f>
        <v>0</v>
      </c>
      <c r="C630" s="26">
        <f>IF(AO630-INDEX($BE630:$BL630,1,$J$23)&lt;0.5,0,AO630-INDEX($BE630:$BL630,1,$J$23))</f>
        <v>0</v>
      </c>
      <c r="D630" s="26">
        <f>IF(AP630-INDEX($BE630:$BL630,1,$J$24)&lt;0.5,0,AP630-INDEX($BE630:$BL630,1,$J$24))</f>
        <v>0</v>
      </c>
      <c r="E630" s="26">
        <f>IF(AQ630-INDEX($BE630:$BL630,1,$J$25)&lt;0.5,0,AQ630-INDEX($BE630:$BL630,1,$J$25))</f>
        <v>0</v>
      </c>
      <c r="F630" s="26">
        <f>IF(AR630-INDEX($BE630:$BL630,1,$J$26)&lt;0.5,0,AR630-INDEX($BE630:$BL630,1,$J$26))</f>
        <v>0</v>
      </c>
      <c r="G630" s="26">
        <f>IF(AS630-INDEX($BE630:$BL630,1,$J$27)&lt;0.5,0,AS630-INDEX($BE630:$BL630,1,$J$27))</f>
        <v>0</v>
      </c>
      <c r="H630" s="26">
        <f>IF(AT630-INDEX($BE630:$BL630,1,$J$28)&lt;0.5,0,AT630-INDEX($BE630:$BL630,1,$J$28))</f>
        <v>0</v>
      </c>
      <c r="I630" s="26">
        <f>IF(AU630-INDEX($BE630:$BL630,1,$J$29)&lt;0.5,0,AU630-INDEX($BE630:$BL630,1,$J$29))</f>
        <v>0</v>
      </c>
      <c r="J630" s="13">
        <f>SUM(B630:I630)</f>
        <v>0</v>
      </c>
      <c r="K630" s="26">
        <f>SUM(O630:V630)</f>
        <v>0</v>
      </c>
      <c r="L630" s="26">
        <f>SUM(W630:AD630)+SUM(BE630:BL630)</f>
        <v>0</v>
      </c>
      <c r="M630" s="26">
        <f>J629</f>
        <v>0</v>
      </c>
      <c r="N630" s="27">
        <f>IF(M630&gt;0,1,0)</f>
        <v>0</v>
      </c>
      <c r="O630" s="26">
        <f>B629*$B$12/1200</f>
        <v>0</v>
      </c>
      <c r="P630" s="26">
        <f>C629*$C$12/1200</f>
        <v>0</v>
      </c>
      <c r="Q630" s="26">
        <f>D629*$D$12/1200</f>
        <v>0</v>
      </c>
      <c r="R630" s="26">
        <f>E629*$E$12/1200</f>
        <v>0</v>
      </c>
      <c r="S630" s="26">
        <f>F629*$F$12/1200</f>
        <v>0</v>
      </c>
      <c r="T630" s="26">
        <f>G629*$G$12/1200</f>
        <v>0</v>
      </c>
      <c r="U630" s="26">
        <f>H629*$H$12/1200</f>
        <v>0</v>
      </c>
      <c r="V630" s="26">
        <f>I629*$I$12/1200</f>
        <v>0</v>
      </c>
      <c r="W630" s="26">
        <f>IF(B629&gt;0,MIN($B$13,B629+O630,AE630),0)</f>
        <v>0</v>
      </c>
      <c r="X630" s="26">
        <f>IF(C629&gt;0,MIN($C$13,C629+P630,AF630),0)</f>
        <v>0</v>
      </c>
      <c r="Y630" s="26">
        <f>IF(D629&gt;0,MIN($D$13,D629+Q630,AG630),0)</f>
        <v>0</v>
      </c>
      <c r="Z630" s="26">
        <f>IF(E629&gt;0,MIN($E$13,E629+R630,AH630),0)</f>
        <v>0</v>
      </c>
      <c r="AA630" s="26">
        <f>IF(F629&gt;0,MIN($F$13,F629+S630,AI630),0)</f>
        <v>0</v>
      </c>
      <c r="AB630" s="26">
        <f>IF(G629&gt;0,MIN($G$13,G629+T630,AJ630),0)</f>
        <v>0</v>
      </c>
      <c r="AC630" s="26">
        <f>IF(H629&gt;0,MIN($H$13,H629+U630,AK630),0)</f>
        <v>0</v>
      </c>
      <c r="AD630" s="26">
        <f>IF(I629&gt;0,MIN($I$13,I629+V630,AL630),0)</f>
        <v>0</v>
      </c>
      <c r="AE630" s="26">
        <f>$B$19</f>
        <v>795</v>
      </c>
      <c r="AF630" s="26">
        <f>AE630-W630</f>
        <v>795</v>
      </c>
      <c r="AG630" s="26">
        <f>AF630-X630</f>
        <v>795</v>
      </c>
      <c r="AH630" s="26">
        <f>AG630-Y630</f>
        <v>795</v>
      </c>
      <c r="AI630" s="26">
        <f>AH630-Z630</f>
        <v>795</v>
      </c>
      <c r="AJ630" s="26">
        <f>AI630-AA630</f>
        <v>795</v>
      </c>
      <c r="AK630" s="26">
        <f>AJ630-AB630</f>
        <v>795</v>
      </c>
      <c r="AL630" s="26">
        <f>AK630-AC630</f>
        <v>795</v>
      </c>
      <c r="AM630" s="26">
        <f>AL630-AD630</f>
        <v>795</v>
      </c>
      <c r="AN630" s="26">
        <f>B629+O630-W630</f>
        <v>0</v>
      </c>
      <c r="AO630" s="26">
        <f>C629+P630-X630</f>
        <v>0</v>
      </c>
      <c r="AP630" s="26">
        <f>D629+Q630-Y630</f>
        <v>0</v>
      </c>
      <c r="AQ630" s="26">
        <f>E629+R630-Z630</f>
        <v>0</v>
      </c>
      <c r="AR630" s="26">
        <f>F629+S630-AA630</f>
        <v>0</v>
      </c>
      <c r="AS630" s="26">
        <f>G629+T630-AB630</f>
        <v>0</v>
      </c>
      <c r="AT630" s="26">
        <f>H629+U630-AC630</f>
        <v>0</v>
      </c>
      <c r="AU630" s="26">
        <f>I629+V630-AD630</f>
        <v>0</v>
      </c>
      <c r="AV630" s="26">
        <f>AM630</f>
        <v>795</v>
      </c>
      <c r="AW630" s="26">
        <f>AV630-BE630</f>
        <v>795</v>
      </c>
      <c r="AX630" s="26">
        <f>AW630-BF630</f>
        <v>795</v>
      </c>
      <c r="AY630" s="26">
        <f>AX630-BG630</f>
        <v>795</v>
      </c>
      <c r="AZ630" s="26">
        <f>AY630-BH630</f>
        <v>795</v>
      </c>
      <c r="BA630" s="26">
        <f>AZ630-BI630</f>
        <v>795</v>
      </c>
      <c r="BB630" s="26">
        <f>BA630-BJ630</f>
        <v>795</v>
      </c>
      <c r="BC630" s="26">
        <f>BB630-BK630</f>
        <v>795</v>
      </c>
      <c r="BD630" s="26">
        <f>BC630-BL630</f>
        <v>795</v>
      </c>
      <c r="BE630" s="26">
        <f>IF(AV630&gt;0.005,MIN(AV630,INDEX($AN630:$AU630,1,B$32)),0)</f>
        <v>0</v>
      </c>
      <c r="BF630" s="26">
        <f>IF(AW630&gt;0.005,MIN(AW630,INDEX($AN630:$AU630,1,C$32)),0)</f>
        <v>0</v>
      </c>
      <c r="BG630" s="26">
        <f>IF(AX630&gt;0.005,MIN(AX630,INDEX($AN630:$AU630,1,D$32)),0)</f>
        <v>0</v>
      </c>
      <c r="BH630" s="26">
        <f>IF(AY630&gt;0.005,MIN(AY630,INDEX($AN630:$AU630,1,E$32)),0)</f>
        <v>0</v>
      </c>
      <c r="BI630" s="26">
        <f>IF(AZ630&gt;0.005,MIN(AZ630,INDEX($AN630:$AU630,1,F$32)),0)</f>
        <v>0</v>
      </c>
      <c r="BJ630" s="26">
        <f>IF(BA630&gt;0.005,MIN(BA630,INDEX($AN630:$AU630,1,G$32)),0)</f>
        <v>0</v>
      </c>
      <c r="BK630" s="26">
        <f>IF(BB630&gt;0.005,MIN(BB630,INDEX($AN630:$AU630,1,H$32)),0)</f>
        <v>0</v>
      </c>
      <c r="BL630" s="26">
        <f>IF(BC630&gt;0.005,MIN(BC630,INDEX($AN630:$AU630,1,I$32)),0)</f>
        <v>0</v>
      </c>
      <c r="BM630" s="27">
        <f>IF(M630-J630&gt;0.005,1,0)</f>
        <v>0</v>
      </c>
    </row>
    <row r="631">
      <c r="A631" s="14" t="n">
        <v>595</v>
      </c>
      <c r="B631" s="26">
        <f>IF(AN631-INDEX($BE631:$BL631,1,$J$22)&lt;0.5,0,AN631-INDEX($BE631:$BL631,1,$J$22))</f>
        <v>0</v>
      </c>
      <c r="C631" s="26">
        <f>IF(AO631-INDEX($BE631:$BL631,1,$J$23)&lt;0.5,0,AO631-INDEX($BE631:$BL631,1,$J$23))</f>
        <v>0</v>
      </c>
      <c r="D631" s="26">
        <f>IF(AP631-INDEX($BE631:$BL631,1,$J$24)&lt;0.5,0,AP631-INDEX($BE631:$BL631,1,$J$24))</f>
        <v>0</v>
      </c>
      <c r="E631" s="26">
        <f>IF(AQ631-INDEX($BE631:$BL631,1,$J$25)&lt;0.5,0,AQ631-INDEX($BE631:$BL631,1,$J$25))</f>
        <v>0</v>
      </c>
      <c r="F631" s="26">
        <f>IF(AR631-INDEX($BE631:$BL631,1,$J$26)&lt;0.5,0,AR631-INDEX($BE631:$BL631,1,$J$26))</f>
        <v>0</v>
      </c>
      <c r="G631" s="26">
        <f>IF(AS631-INDEX($BE631:$BL631,1,$J$27)&lt;0.5,0,AS631-INDEX($BE631:$BL631,1,$J$27))</f>
        <v>0</v>
      </c>
      <c r="H631" s="26">
        <f>IF(AT631-INDEX($BE631:$BL631,1,$J$28)&lt;0.5,0,AT631-INDEX($BE631:$BL631,1,$J$28))</f>
        <v>0</v>
      </c>
      <c r="I631" s="26">
        <f>IF(AU631-INDEX($BE631:$BL631,1,$J$29)&lt;0.5,0,AU631-INDEX($BE631:$BL631,1,$J$29))</f>
        <v>0</v>
      </c>
      <c r="J631" s="13">
        <f>SUM(B631:I631)</f>
        <v>0</v>
      </c>
      <c r="K631" s="26">
        <f>SUM(O631:V631)</f>
        <v>0</v>
      </c>
      <c r="L631" s="26">
        <f>SUM(W631:AD631)+SUM(BE631:BL631)</f>
        <v>0</v>
      </c>
      <c r="M631" s="26">
        <f>J630</f>
        <v>0</v>
      </c>
      <c r="N631" s="27">
        <f>IF(M631&gt;0,1,0)</f>
        <v>0</v>
      </c>
      <c r="O631" s="26">
        <f>B630*$B$12/1200</f>
        <v>0</v>
      </c>
      <c r="P631" s="26">
        <f>C630*$C$12/1200</f>
        <v>0</v>
      </c>
      <c r="Q631" s="26">
        <f>D630*$D$12/1200</f>
        <v>0</v>
      </c>
      <c r="R631" s="26">
        <f>E630*$E$12/1200</f>
        <v>0</v>
      </c>
      <c r="S631" s="26">
        <f>F630*$F$12/1200</f>
        <v>0</v>
      </c>
      <c r="T631" s="26">
        <f>G630*$G$12/1200</f>
        <v>0</v>
      </c>
      <c r="U631" s="26">
        <f>H630*$H$12/1200</f>
        <v>0</v>
      </c>
      <c r="V631" s="26">
        <f>I630*$I$12/1200</f>
        <v>0</v>
      </c>
      <c r="W631" s="26">
        <f>IF(B630&gt;0,MIN($B$13,B630+O631,AE631),0)</f>
        <v>0</v>
      </c>
      <c r="X631" s="26">
        <f>IF(C630&gt;0,MIN($C$13,C630+P631,AF631),0)</f>
        <v>0</v>
      </c>
      <c r="Y631" s="26">
        <f>IF(D630&gt;0,MIN($D$13,D630+Q631,AG631),0)</f>
        <v>0</v>
      </c>
      <c r="Z631" s="26">
        <f>IF(E630&gt;0,MIN($E$13,E630+R631,AH631),0)</f>
        <v>0</v>
      </c>
      <c r="AA631" s="26">
        <f>IF(F630&gt;0,MIN($F$13,F630+S631,AI631),0)</f>
        <v>0</v>
      </c>
      <c r="AB631" s="26">
        <f>IF(G630&gt;0,MIN($G$13,G630+T631,AJ631),0)</f>
        <v>0</v>
      </c>
      <c r="AC631" s="26">
        <f>IF(H630&gt;0,MIN($H$13,H630+U631,AK631),0)</f>
        <v>0</v>
      </c>
      <c r="AD631" s="26">
        <f>IF(I630&gt;0,MIN($I$13,I630+V631,AL631),0)</f>
        <v>0</v>
      </c>
      <c r="AE631" s="26">
        <f>$B$19</f>
        <v>795</v>
      </c>
      <c r="AF631" s="26">
        <f>AE631-W631</f>
        <v>795</v>
      </c>
      <c r="AG631" s="26">
        <f>AF631-X631</f>
        <v>795</v>
      </c>
      <c r="AH631" s="26">
        <f>AG631-Y631</f>
        <v>795</v>
      </c>
      <c r="AI631" s="26">
        <f>AH631-Z631</f>
        <v>795</v>
      </c>
      <c r="AJ631" s="26">
        <f>AI631-AA631</f>
        <v>795</v>
      </c>
      <c r="AK631" s="26">
        <f>AJ631-AB631</f>
        <v>795</v>
      </c>
      <c r="AL631" s="26">
        <f>AK631-AC631</f>
        <v>795</v>
      </c>
      <c r="AM631" s="26">
        <f>AL631-AD631</f>
        <v>795</v>
      </c>
      <c r="AN631" s="26">
        <f>B630+O631-W631</f>
        <v>0</v>
      </c>
      <c r="AO631" s="26">
        <f>C630+P631-X631</f>
        <v>0</v>
      </c>
      <c r="AP631" s="26">
        <f>D630+Q631-Y631</f>
        <v>0</v>
      </c>
      <c r="AQ631" s="26">
        <f>E630+R631-Z631</f>
        <v>0</v>
      </c>
      <c r="AR631" s="26">
        <f>F630+S631-AA631</f>
        <v>0</v>
      </c>
      <c r="AS631" s="26">
        <f>G630+T631-AB631</f>
        <v>0</v>
      </c>
      <c r="AT631" s="26">
        <f>H630+U631-AC631</f>
        <v>0</v>
      </c>
      <c r="AU631" s="26">
        <f>I630+V631-AD631</f>
        <v>0</v>
      </c>
      <c r="AV631" s="26">
        <f>AM631</f>
        <v>795</v>
      </c>
      <c r="AW631" s="26">
        <f>AV631-BE631</f>
        <v>795</v>
      </c>
      <c r="AX631" s="26">
        <f>AW631-BF631</f>
        <v>795</v>
      </c>
      <c r="AY631" s="26">
        <f>AX631-BG631</f>
        <v>795</v>
      </c>
      <c r="AZ631" s="26">
        <f>AY631-BH631</f>
        <v>795</v>
      </c>
      <c r="BA631" s="26">
        <f>AZ631-BI631</f>
        <v>795</v>
      </c>
      <c r="BB631" s="26">
        <f>BA631-BJ631</f>
        <v>795</v>
      </c>
      <c r="BC631" s="26">
        <f>BB631-BK631</f>
        <v>795</v>
      </c>
      <c r="BD631" s="26">
        <f>BC631-BL631</f>
        <v>795</v>
      </c>
      <c r="BE631" s="26">
        <f>IF(AV631&gt;0.005,MIN(AV631,INDEX($AN631:$AU631,1,B$32)),0)</f>
        <v>0</v>
      </c>
      <c r="BF631" s="26">
        <f>IF(AW631&gt;0.005,MIN(AW631,INDEX($AN631:$AU631,1,C$32)),0)</f>
        <v>0</v>
      </c>
      <c r="BG631" s="26">
        <f>IF(AX631&gt;0.005,MIN(AX631,INDEX($AN631:$AU631,1,D$32)),0)</f>
        <v>0</v>
      </c>
      <c r="BH631" s="26">
        <f>IF(AY631&gt;0.005,MIN(AY631,INDEX($AN631:$AU631,1,E$32)),0)</f>
        <v>0</v>
      </c>
      <c r="BI631" s="26">
        <f>IF(AZ631&gt;0.005,MIN(AZ631,INDEX($AN631:$AU631,1,F$32)),0)</f>
        <v>0</v>
      </c>
      <c r="BJ631" s="26">
        <f>IF(BA631&gt;0.005,MIN(BA631,INDEX($AN631:$AU631,1,G$32)),0)</f>
        <v>0</v>
      </c>
      <c r="BK631" s="26">
        <f>IF(BB631&gt;0.005,MIN(BB631,INDEX($AN631:$AU631,1,H$32)),0)</f>
        <v>0</v>
      </c>
      <c r="BL631" s="26">
        <f>IF(BC631&gt;0.005,MIN(BC631,INDEX($AN631:$AU631,1,I$32)),0)</f>
        <v>0</v>
      </c>
      <c r="BM631" s="27">
        <f>IF(M631-J631&gt;0.005,1,0)</f>
        <v>0</v>
      </c>
    </row>
    <row r="632">
      <c r="A632" s="14" t="n">
        <v>596</v>
      </c>
      <c r="B632" s="26">
        <f>IF(AN632-INDEX($BE632:$BL632,1,$J$22)&lt;0.5,0,AN632-INDEX($BE632:$BL632,1,$J$22))</f>
        <v>0</v>
      </c>
      <c r="C632" s="26">
        <f>IF(AO632-INDEX($BE632:$BL632,1,$J$23)&lt;0.5,0,AO632-INDEX($BE632:$BL632,1,$J$23))</f>
        <v>0</v>
      </c>
      <c r="D632" s="26">
        <f>IF(AP632-INDEX($BE632:$BL632,1,$J$24)&lt;0.5,0,AP632-INDEX($BE632:$BL632,1,$J$24))</f>
        <v>0</v>
      </c>
      <c r="E632" s="26">
        <f>IF(AQ632-INDEX($BE632:$BL632,1,$J$25)&lt;0.5,0,AQ632-INDEX($BE632:$BL632,1,$J$25))</f>
        <v>0</v>
      </c>
      <c r="F632" s="26">
        <f>IF(AR632-INDEX($BE632:$BL632,1,$J$26)&lt;0.5,0,AR632-INDEX($BE632:$BL632,1,$J$26))</f>
        <v>0</v>
      </c>
      <c r="G632" s="26">
        <f>IF(AS632-INDEX($BE632:$BL632,1,$J$27)&lt;0.5,0,AS632-INDEX($BE632:$BL632,1,$J$27))</f>
        <v>0</v>
      </c>
      <c r="H632" s="26">
        <f>IF(AT632-INDEX($BE632:$BL632,1,$J$28)&lt;0.5,0,AT632-INDEX($BE632:$BL632,1,$J$28))</f>
        <v>0</v>
      </c>
      <c r="I632" s="26">
        <f>IF(AU632-INDEX($BE632:$BL632,1,$J$29)&lt;0.5,0,AU632-INDEX($BE632:$BL632,1,$J$29))</f>
        <v>0</v>
      </c>
      <c r="J632" s="13">
        <f>SUM(B632:I632)</f>
        <v>0</v>
      </c>
      <c r="K632" s="26">
        <f>SUM(O632:V632)</f>
        <v>0</v>
      </c>
      <c r="L632" s="26">
        <f>SUM(W632:AD632)+SUM(BE632:BL632)</f>
        <v>0</v>
      </c>
      <c r="M632" s="26">
        <f>J631</f>
        <v>0</v>
      </c>
      <c r="N632" s="27">
        <f>IF(M632&gt;0,1,0)</f>
        <v>0</v>
      </c>
      <c r="O632" s="26">
        <f>B631*$B$12/1200</f>
        <v>0</v>
      </c>
      <c r="P632" s="26">
        <f>C631*$C$12/1200</f>
        <v>0</v>
      </c>
      <c r="Q632" s="26">
        <f>D631*$D$12/1200</f>
        <v>0</v>
      </c>
      <c r="R632" s="26">
        <f>E631*$E$12/1200</f>
        <v>0</v>
      </c>
      <c r="S632" s="26">
        <f>F631*$F$12/1200</f>
        <v>0</v>
      </c>
      <c r="T632" s="26">
        <f>G631*$G$12/1200</f>
        <v>0</v>
      </c>
      <c r="U632" s="26">
        <f>H631*$H$12/1200</f>
        <v>0</v>
      </c>
      <c r="V632" s="26">
        <f>I631*$I$12/1200</f>
        <v>0</v>
      </c>
      <c r="W632" s="26">
        <f>IF(B631&gt;0,MIN($B$13,B631+O632,AE632),0)</f>
        <v>0</v>
      </c>
      <c r="X632" s="26">
        <f>IF(C631&gt;0,MIN($C$13,C631+P632,AF632),0)</f>
        <v>0</v>
      </c>
      <c r="Y632" s="26">
        <f>IF(D631&gt;0,MIN($D$13,D631+Q632,AG632),0)</f>
        <v>0</v>
      </c>
      <c r="Z632" s="26">
        <f>IF(E631&gt;0,MIN($E$13,E631+R632,AH632),0)</f>
        <v>0</v>
      </c>
      <c r="AA632" s="26">
        <f>IF(F631&gt;0,MIN($F$13,F631+S632,AI632),0)</f>
        <v>0</v>
      </c>
      <c r="AB632" s="26">
        <f>IF(G631&gt;0,MIN($G$13,G631+T632,AJ632),0)</f>
        <v>0</v>
      </c>
      <c r="AC632" s="26">
        <f>IF(H631&gt;0,MIN($H$13,H631+U632,AK632),0)</f>
        <v>0</v>
      </c>
      <c r="AD632" s="26">
        <f>IF(I631&gt;0,MIN($I$13,I631+V632,AL632),0)</f>
        <v>0</v>
      </c>
      <c r="AE632" s="26">
        <f>$B$19</f>
        <v>795</v>
      </c>
      <c r="AF632" s="26">
        <f>AE632-W632</f>
        <v>795</v>
      </c>
      <c r="AG632" s="26">
        <f>AF632-X632</f>
        <v>795</v>
      </c>
      <c r="AH632" s="26">
        <f>AG632-Y632</f>
        <v>795</v>
      </c>
      <c r="AI632" s="26">
        <f>AH632-Z632</f>
        <v>795</v>
      </c>
      <c r="AJ632" s="26">
        <f>AI632-AA632</f>
        <v>795</v>
      </c>
      <c r="AK632" s="26">
        <f>AJ632-AB632</f>
        <v>795</v>
      </c>
      <c r="AL632" s="26">
        <f>AK632-AC632</f>
        <v>795</v>
      </c>
      <c r="AM632" s="26">
        <f>AL632-AD632</f>
        <v>795</v>
      </c>
      <c r="AN632" s="26">
        <f>B631+O632-W632</f>
        <v>0</v>
      </c>
      <c r="AO632" s="26">
        <f>C631+P632-X632</f>
        <v>0</v>
      </c>
      <c r="AP632" s="26">
        <f>D631+Q632-Y632</f>
        <v>0</v>
      </c>
      <c r="AQ632" s="26">
        <f>E631+R632-Z632</f>
        <v>0</v>
      </c>
      <c r="AR632" s="26">
        <f>F631+S632-AA632</f>
        <v>0</v>
      </c>
      <c r="AS632" s="26">
        <f>G631+T632-AB632</f>
        <v>0</v>
      </c>
      <c r="AT632" s="26">
        <f>H631+U632-AC632</f>
        <v>0</v>
      </c>
      <c r="AU632" s="26">
        <f>I631+V632-AD632</f>
        <v>0</v>
      </c>
      <c r="AV632" s="26">
        <f>AM632</f>
        <v>795</v>
      </c>
      <c r="AW632" s="26">
        <f>AV632-BE632</f>
        <v>795</v>
      </c>
      <c r="AX632" s="26">
        <f>AW632-BF632</f>
        <v>795</v>
      </c>
      <c r="AY632" s="26">
        <f>AX632-BG632</f>
        <v>795</v>
      </c>
      <c r="AZ632" s="26">
        <f>AY632-BH632</f>
        <v>795</v>
      </c>
      <c r="BA632" s="26">
        <f>AZ632-BI632</f>
        <v>795</v>
      </c>
      <c r="BB632" s="26">
        <f>BA632-BJ632</f>
        <v>795</v>
      </c>
      <c r="BC632" s="26">
        <f>BB632-BK632</f>
        <v>795</v>
      </c>
      <c r="BD632" s="26">
        <f>BC632-BL632</f>
        <v>795</v>
      </c>
      <c r="BE632" s="26">
        <f>IF(AV632&gt;0.005,MIN(AV632,INDEX($AN632:$AU632,1,B$32)),0)</f>
        <v>0</v>
      </c>
      <c r="BF632" s="26">
        <f>IF(AW632&gt;0.005,MIN(AW632,INDEX($AN632:$AU632,1,C$32)),0)</f>
        <v>0</v>
      </c>
      <c r="BG632" s="26">
        <f>IF(AX632&gt;0.005,MIN(AX632,INDEX($AN632:$AU632,1,D$32)),0)</f>
        <v>0</v>
      </c>
      <c r="BH632" s="26">
        <f>IF(AY632&gt;0.005,MIN(AY632,INDEX($AN632:$AU632,1,E$32)),0)</f>
        <v>0</v>
      </c>
      <c r="BI632" s="26">
        <f>IF(AZ632&gt;0.005,MIN(AZ632,INDEX($AN632:$AU632,1,F$32)),0)</f>
        <v>0</v>
      </c>
      <c r="BJ632" s="26">
        <f>IF(BA632&gt;0.005,MIN(BA632,INDEX($AN632:$AU632,1,G$32)),0)</f>
        <v>0</v>
      </c>
      <c r="BK632" s="26">
        <f>IF(BB632&gt;0.005,MIN(BB632,INDEX($AN632:$AU632,1,H$32)),0)</f>
        <v>0</v>
      </c>
      <c r="BL632" s="26">
        <f>IF(BC632&gt;0.005,MIN(BC632,INDEX($AN632:$AU632,1,I$32)),0)</f>
        <v>0</v>
      </c>
      <c r="BM632" s="27">
        <f>IF(M632-J632&gt;0.005,1,0)</f>
        <v>0</v>
      </c>
    </row>
    <row r="633">
      <c r="A633" s="14" t="n">
        <v>597</v>
      </c>
      <c r="B633" s="26">
        <f>IF(AN633-INDEX($BE633:$BL633,1,$J$22)&lt;0.5,0,AN633-INDEX($BE633:$BL633,1,$J$22))</f>
        <v>0</v>
      </c>
      <c r="C633" s="26">
        <f>IF(AO633-INDEX($BE633:$BL633,1,$J$23)&lt;0.5,0,AO633-INDEX($BE633:$BL633,1,$J$23))</f>
        <v>0</v>
      </c>
      <c r="D633" s="26">
        <f>IF(AP633-INDEX($BE633:$BL633,1,$J$24)&lt;0.5,0,AP633-INDEX($BE633:$BL633,1,$J$24))</f>
        <v>0</v>
      </c>
      <c r="E633" s="26">
        <f>IF(AQ633-INDEX($BE633:$BL633,1,$J$25)&lt;0.5,0,AQ633-INDEX($BE633:$BL633,1,$J$25))</f>
        <v>0</v>
      </c>
      <c r="F633" s="26">
        <f>IF(AR633-INDEX($BE633:$BL633,1,$J$26)&lt;0.5,0,AR633-INDEX($BE633:$BL633,1,$J$26))</f>
        <v>0</v>
      </c>
      <c r="G633" s="26">
        <f>IF(AS633-INDEX($BE633:$BL633,1,$J$27)&lt;0.5,0,AS633-INDEX($BE633:$BL633,1,$J$27))</f>
        <v>0</v>
      </c>
      <c r="H633" s="26">
        <f>IF(AT633-INDEX($BE633:$BL633,1,$J$28)&lt;0.5,0,AT633-INDEX($BE633:$BL633,1,$J$28))</f>
        <v>0</v>
      </c>
      <c r="I633" s="26">
        <f>IF(AU633-INDEX($BE633:$BL633,1,$J$29)&lt;0.5,0,AU633-INDEX($BE633:$BL633,1,$J$29))</f>
        <v>0</v>
      </c>
      <c r="J633" s="13">
        <f>SUM(B633:I633)</f>
        <v>0</v>
      </c>
      <c r="K633" s="26">
        <f>SUM(O633:V633)</f>
        <v>0</v>
      </c>
      <c r="L633" s="26">
        <f>SUM(W633:AD633)+SUM(BE633:BL633)</f>
        <v>0</v>
      </c>
      <c r="M633" s="26">
        <f>J632</f>
        <v>0</v>
      </c>
      <c r="N633" s="27">
        <f>IF(M633&gt;0,1,0)</f>
        <v>0</v>
      </c>
      <c r="O633" s="26">
        <f>B632*$B$12/1200</f>
        <v>0</v>
      </c>
      <c r="P633" s="26">
        <f>C632*$C$12/1200</f>
        <v>0</v>
      </c>
      <c r="Q633" s="26">
        <f>D632*$D$12/1200</f>
        <v>0</v>
      </c>
      <c r="R633" s="26">
        <f>E632*$E$12/1200</f>
        <v>0</v>
      </c>
      <c r="S633" s="26">
        <f>F632*$F$12/1200</f>
        <v>0</v>
      </c>
      <c r="T633" s="26">
        <f>G632*$G$12/1200</f>
        <v>0</v>
      </c>
      <c r="U633" s="26">
        <f>H632*$H$12/1200</f>
        <v>0</v>
      </c>
      <c r="V633" s="26">
        <f>I632*$I$12/1200</f>
        <v>0</v>
      </c>
      <c r="W633" s="26">
        <f>IF(B632&gt;0,MIN($B$13,B632+O633,AE633),0)</f>
        <v>0</v>
      </c>
      <c r="X633" s="26">
        <f>IF(C632&gt;0,MIN($C$13,C632+P633,AF633),0)</f>
        <v>0</v>
      </c>
      <c r="Y633" s="26">
        <f>IF(D632&gt;0,MIN($D$13,D632+Q633,AG633),0)</f>
        <v>0</v>
      </c>
      <c r="Z633" s="26">
        <f>IF(E632&gt;0,MIN($E$13,E632+R633,AH633),0)</f>
        <v>0</v>
      </c>
      <c r="AA633" s="26">
        <f>IF(F632&gt;0,MIN($F$13,F632+S633,AI633),0)</f>
        <v>0</v>
      </c>
      <c r="AB633" s="26">
        <f>IF(G632&gt;0,MIN($G$13,G632+T633,AJ633),0)</f>
        <v>0</v>
      </c>
      <c r="AC633" s="26">
        <f>IF(H632&gt;0,MIN($H$13,H632+U633,AK633),0)</f>
        <v>0</v>
      </c>
      <c r="AD633" s="26">
        <f>IF(I632&gt;0,MIN($I$13,I632+V633,AL633),0)</f>
        <v>0</v>
      </c>
      <c r="AE633" s="26">
        <f>$B$19</f>
        <v>795</v>
      </c>
      <c r="AF633" s="26">
        <f>AE633-W633</f>
        <v>795</v>
      </c>
      <c r="AG633" s="26">
        <f>AF633-X633</f>
        <v>795</v>
      </c>
      <c r="AH633" s="26">
        <f>AG633-Y633</f>
        <v>795</v>
      </c>
      <c r="AI633" s="26">
        <f>AH633-Z633</f>
        <v>795</v>
      </c>
      <c r="AJ633" s="26">
        <f>AI633-AA633</f>
        <v>795</v>
      </c>
      <c r="AK633" s="26">
        <f>AJ633-AB633</f>
        <v>795</v>
      </c>
      <c r="AL633" s="26">
        <f>AK633-AC633</f>
        <v>795</v>
      </c>
      <c r="AM633" s="26">
        <f>AL633-AD633</f>
        <v>795</v>
      </c>
      <c r="AN633" s="26">
        <f>B632+O633-W633</f>
        <v>0</v>
      </c>
      <c r="AO633" s="26">
        <f>C632+P633-X633</f>
        <v>0</v>
      </c>
      <c r="AP633" s="26">
        <f>D632+Q633-Y633</f>
        <v>0</v>
      </c>
      <c r="AQ633" s="26">
        <f>E632+R633-Z633</f>
        <v>0</v>
      </c>
      <c r="AR633" s="26">
        <f>F632+S633-AA633</f>
        <v>0</v>
      </c>
      <c r="AS633" s="26">
        <f>G632+T633-AB633</f>
        <v>0</v>
      </c>
      <c r="AT633" s="26">
        <f>H632+U633-AC633</f>
        <v>0</v>
      </c>
      <c r="AU633" s="26">
        <f>I632+V633-AD633</f>
        <v>0</v>
      </c>
      <c r="AV633" s="26">
        <f>AM633</f>
        <v>795</v>
      </c>
      <c r="AW633" s="26">
        <f>AV633-BE633</f>
        <v>795</v>
      </c>
      <c r="AX633" s="26">
        <f>AW633-BF633</f>
        <v>795</v>
      </c>
      <c r="AY633" s="26">
        <f>AX633-BG633</f>
        <v>795</v>
      </c>
      <c r="AZ633" s="26">
        <f>AY633-BH633</f>
        <v>795</v>
      </c>
      <c r="BA633" s="26">
        <f>AZ633-BI633</f>
        <v>795</v>
      </c>
      <c r="BB633" s="26">
        <f>BA633-BJ633</f>
        <v>795</v>
      </c>
      <c r="BC633" s="26">
        <f>BB633-BK633</f>
        <v>795</v>
      </c>
      <c r="BD633" s="26">
        <f>BC633-BL633</f>
        <v>795</v>
      </c>
      <c r="BE633" s="26">
        <f>IF(AV633&gt;0.005,MIN(AV633,INDEX($AN633:$AU633,1,B$32)),0)</f>
        <v>0</v>
      </c>
      <c r="BF633" s="26">
        <f>IF(AW633&gt;0.005,MIN(AW633,INDEX($AN633:$AU633,1,C$32)),0)</f>
        <v>0</v>
      </c>
      <c r="BG633" s="26">
        <f>IF(AX633&gt;0.005,MIN(AX633,INDEX($AN633:$AU633,1,D$32)),0)</f>
        <v>0</v>
      </c>
      <c r="BH633" s="26">
        <f>IF(AY633&gt;0.005,MIN(AY633,INDEX($AN633:$AU633,1,E$32)),0)</f>
        <v>0</v>
      </c>
      <c r="BI633" s="26">
        <f>IF(AZ633&gt;0.005,MIN(AZ633,INDEX($AN633:$AU633,1,F$32)),0)</f>
        <v>0</v>
      </c>
      <c r="BJ633" s="26">
        <f>IF(BA633&gt;0.005,MIN(BA633,INDEX($AN633:$AU633,1,G$32)),0)</f>
        <v>0</v>
      </c>
      <c r="BK633" s="26">
        <f>IF(BB633&gt;0.005,MIN(BB633,INDEX($AN633:$AU633,1,H$32)),0)</f>
        <v>0</v>
      </c>
      <c r="BL633" s="26">
        <f>IF(BC633&gt;0.005,MIN(BC633,INDEX($AN633:$AU633,1,I$32)),0)</f>
        <v>0</v>
      </c>
      <c r="BM633" s="27">
        <f>IF(M633-J633&gt;0.005,1,0)</f>
        <v>0</v>
      </c>
    </row>
    <row r="634">
      <c r="A634" s="14" t="n">
        <v>598</v>
      </c>
      <c r="B634" s="26">
        <f>IF(AN634-INDEX($BE634:$BL634,1,$J$22)&lt;0.5,0,AN634-INDEX($BE634:$BL634,1,$J$22))</f>
        <v>0</v>
      </c>
      <c r="C634" s="26">
        <f>IF(AO634-INDEX($BE634:$BL634,1,$J$23)&lt;0.5,0,AO634-INDEX($BE634:$BL634,1,$J$23))</f>
        <v>0</v>
      </c>
      <c r="D634" s="26">
        <f>IF(AP634-INDEX($BE634:$BL634,1,$J$24)&lt;0.5,0,AP634-INDEX($BE634:$BL634,1,$J$24))</f>
        <v>0</v>
      </c>
      <c r="E634" s="26">
        <f>IF(AQ634-INDEX($BE634:$BL634,1,$J$25)&lt;0.5,0,AQ634-INDEX($BE634:$BL634,1,$J$25))</f>
        <v>0</v>
      </c>
      <c r="F634" s="26">
        <f>IF(AR634-INDEX($BE634:$BL634,1,$J$26)&lt;0.5,0,AR634-INDEX($BE634:$BL634,1,$J$26))</f>
        <v>0</v>
      </c>
      <c r="G634" s="26">
        <f>IF(AS634-INDEX($BE634:$BL634,1,$J$27)&lt;0.5,0,AS634-INDEX($BE634:$BL634,1,$J$27))</f>
        <v>0</v>
      </c>
      <c r="H634" s="26">
        <f>IF(AT634-INDEX($BE634:$BL634,1,$J$28)&lt;0.5,0,AT634-INDEX($BE634:$BL634,1,$J$28))</f>
        <v>0</v>
      </c>
      <c r="I634" s="26">
        <f>IF(AU634-INDEX($BE634:$BL634,1,$J$29)&lt;0.5,0,AU634-INDEX($BE634:$BL634,1,$J$29))</f>
        <v>0</v>
      </c>
      <c r="J634" s="13">
        <f>SUM(B634:I634)</f>
        <v>0</v>
      </c>
      <c r="K634" s="26">
        <f>SUM(O634:V634)</f>
        <v>0</v>
      </c>
      <c r="L634" s="26">
        <f>SUM(W634:AD634)+SUM(BE634:BL634)</f>
        <v>0</v>
      </c>
      <c r="M634" s="26">
        <f>J633</f>
        <v>0</v>
      </c>
      <c r="N634" s="27">
        <f>IF(M634&gt;0,1,0)</f>
        <v>0</v>
      </c>
      <c r="O634" s="26">
        <f>B633*$B$12/1200</f>
        <v>0</v>
      </c>
      <c r="P634" s="26">
        <f>C633*$C$12/1200</f>
        <v>0</v>
      </c>
      <c r="Q634" s="26">
        <f>D633*$D$12/1200</f>
        <v>0</v>
      </c>
      <c r="R634" s="26">
        <f>E633*$E$12/1200</f>
        <v>0</v>
      </c>
      <c r="S634" s="26">
        <f>F633*$F$12/1200</f>
        <v>0</v>
      </c>
      <c r="T634" s="26">
        <f>G633*$G$12/1200</f>
        <v>0</v>
      </c>
      <c r="U634" s="26">
        <f>H633*$H$12/1200</f>
        <v>0</v>
      </c>
      <c r="V634" s="26">
        <f>I633*$I$12/1200</f>
        <v>0</v>
      </c>
      <c r="W634" s="26">
        <f>IF(B633&gt;0,MIN($B$13,B633+O634,AE634),0)</f>
        <v>0</v>
      </c>
      <c r="X634" s="26">
        <f>IF(C633&gt;0,MIN($C$13,C633+P634,AF634),0)</f>
        <v>0</v>
      </c>
      <c r="Y634" s="26">
        <f>IF(D633&gt;0,MIN($D$13,D633+Q634,AG634),0)</f>
        <v>0</v>
      </c>
      <c r="Z634" s="26">
        <f>IF(E633&gt;0,MIN($E$13,E633+R634,AH634),0)</f>
        <v>0</v>
      </c>
      <c r="AA634" s="26">
        <f>IF(F633&gt;0,MIN($F$13,F633+S634,AI634),0)</f>
        <v>0</v>
      </c>
      <c r="AB634" s="26">
        <f>IF(G633&gt;0,MIN($G$13,G633+T634,AJ634),0)</f>
        <v>0</v>
      </c>
      <c r="AC634" s="26">
        <f>IF(H633&gt;0,MIN($H$13,H633+U634,AK634),0)</f>
        <v>0</v>
      </c>
      <c r="AD634" s="26">
        <f>IF(I633&gt;0,MIN($I$13,I633+V634,AL634),0)</f>
        <v>0</v>
      </c>
      <c r="AE634" s="26">
        <f>$B$19</f>
        <v>795</v>
      </c>
      <c r="AF634" s="26">
        <f>AE634-W634</f>
        <v>795</v>
      </c>
      <c r="AG634" s="26">
        <f>AF634-X634</f>
        <v>795</v>
      </c>
      <c r="AH634" s="26">
        <f>AG634-Y634</f>
        <v>795</v>
      </c>
      <c r="AI634" s="26">
        <f>AH634-Z634</f>
        <v>795</v>
      </c>
      <c r="AJ634" s="26">
        <f>AI634-AA634</f>
        <v>795</v>
      </c>
      <c r="AK634" s="26">
        <f>AJ634-AB634</f>
        <v>795</v>
      </c>
      <c r="AL634" s="26">
        <f>AK634-AC634</f>
        <v>795</v>
      </c>
      <c r="AM634" s="26">
        <f>AL634-AD634</f>
        <v>795</v>
      </c>
      <c r="AN634" s="26">
        <f>B633+O634-W634</f>
        <v>0</v>
      </c>
      <c r="AO634" s="26">
        <f>C633+P634-X634</f>
        <v>0</v>
      </c>
      <c r="AP634" s="26">
        <f>D633+Q634-Y634</f>
        <v>0</v>
      </c>
      <c r="AQ634" s="26">
        <f>E633+R634-Z634</f>
        <v>0</v>
      </c>
      <c r="AR634" s="26">
        <f>F633+S634-AA634</f>
        <v>0</v>
      </c>
      <c r="AS634" s="26">
        <f>G633+T634-AB634</f>
        <v>0</v>
      </c>
      <c r="AT634" s="26">
        <f>H633+U634-AC634</f>
        <v>0</v>
      </c>
      <c r="AU634" s="26">
        <f>I633+V634-AD634</f>
        <v>0</v>
      </c>
      <c r="AV634" s="26">
        <f>AM634</f>
        <v>795</v>
      </c>
      <c r="AW634" s="26">
        <f>AV634-BE634</f>
        <v>795</v>
      </c>
      <c r="AX634" s="26">
        <f>AW634-BF634</f>
        <v>795</v>
      </c>
      <c r="AY634" s="26">
        <f>AX634-BG634</f>
        <v>795</v>
      </c>
      <c r="AZ634" s="26">
        <f>AY634-BH634</f>
        <v>795</v>
      </c>
      <c r="BA634" s="26">
        <f>AZ634-BI634</f>
        <v>795</v>
      </c>
      <c r="BB634" s="26">
        <f>BA634-BJ634</f>
        <v>795</v>
      </c>
      <c r="BC634" s="26">
        <f>BB634-BK634</f>
        <v>795</v>
      </c>
      <c r="BD634" s="26">
        <f>BC634-BL634</f>
        <v>795</v>
      </c>
      <c r="BE634" s="26">
        <f>IF(AV634&gt;0.005,MIN(AV634,INDEX($AN634:$AU634,1,B$32)),0)</f>
        <v>0</v>
      </c>
      <c r="BF634" s="26">
        <f>IF(AW634&gt;0.005,MIN(AW634,INDEX($AN634:$AU634,1,C$32)),0)</f>
        <v>0</v>
      </c>
      <c r="BG634" s="26">
        <f>IF(AX634&gt;0.005,MIN(AX634,INDEX($AN634:$AU634,1,D$32)),0)</f>
        <v>0</v>
      </c>
      <c r="BH634" s="26">
        <f>IF(AY634&gt;0.005,MIN(AY634,INDEX($AN634:$AU634,1,E$32)),0)</f>
        <v>0</v>
      </c>
      <c r="BI634" s="26">
        <f>IF(AZ634&gt;0.005,MIN(AZ634,INDEX($AN634:$AU634,1,F$32)),0)</f>
        <v>0</v>
      </c>
      <c r="BJ634" s="26">
        <f>IF(BA634&gt;0.005,MIN(BA634,INDEX($AN634:$AU634,1,G$32)),0)</f>
        <v>0</v>
      </c>
      <c r="BK634" s="26">
        <f>IF(BB634&gt;0.005,MIN(BB634,INDEX($AN634:$AU634,1,H$32)),0)</f>
        <v>0</v>
      </c>
      <c r="BL634" s="26">
        <f>IF(BC634&gt;0.005,MIN(BC634,INDEX($AN634:$AU634,1,I$32)),0)</f>
        <v>0</v>
      </c>
      <c r="BM634" s="27">
        <f>IF(M634-J634&gt;0.005,1,0)</f>
        <v>0</v>
      </c>
    </row>
    <row r="635">
      <c r="A635" s="14" t="n">
        <v>599</v>
      </c>
      <c r="B635" s="26">
        <f>IF(AN635-INDEX($BE635:$BL635,1,$J$22)&lt;0.5,0,AN635-INDEX($BE635:$BL635,1,$J$22))</f>
        <v>0</v>
      </c>
      <c r="C635" s="26">
        <f>IF(AO635-INDEX($BE635:$BL635,1,$J$23)&lt;0.5,0,AO635-INDEX($BE635:$BL635,1,$J$23))</f>
        <v>0</v>
      </c>
      <c r="D635" s="26">
        <f>IF(AP635-INDEX($BE635:$BL635,1,$J$24)&lt;0.5,0,AP635-INDEX($BE635:$BL635,1,$J$24))</f>
        <v>0</v>
      </c>
      <c r="E635" s="26">
        <f>IF(AQ635-INDEX($BE635:$BL635,1,$J$25)&lt;0.5,0,AQ635-INDEX($BE635:$BL635,1,$J$25))</f>
        <v>0</v>
      </c>
      <c r="F635" s="26">
        <f>IF(AR635-INDEX($BE635:$BL635,1,$J$26)&lt;0.5,0,AR635-INDEX($BE635:$BL635,1,$J$26))</f>
        <v>0</v>
      </c>
      <c r="G635" s="26">
        <f>IF(AS635-INDEX($BE635:$BL635,1,$J$27)&lt;0.5,0,AS635-INDEX($BE635:$BL635,1,$J$27))</f>
        <v>0</v>
      </c>
      <c r="H635" s="26">
        <f>IF(AT635-INDEX($BE635:$BL635,1,$J$28)&lt;0.5,0,AT635-INDEX($BE635:$BL635,1,$J$28))</f>
        <v>0</v>
      </c>
      <c r="I635" s="26">
        <f>IF(AU635-INDEX($BE635:$BL635,1,$J$29)&lt;0.5,0,AU635-INDEX($BE635:$BL635,1,$J$29))</f>
        <v>0</v>
      </c>
      <c r="J635" s="13">
        <f>SUM(B635:I635)</f>
        <v>0</v>
      </c>
      <c r="K635" s="26">
        <f>SUM(O635:V635)</f>
        <v>0</v>
      </c>
      <c r="L635" s="26">
        <f>SUM(W635:AD635)+SUM(BE635:BL635)</f>
        <v>0</v>
      </c>
      <c r="M635" s="26">
        <f>J634</f>
        <v>0</v>
      </c>
      <c r="N635" s="27">
        <f>IF(M635&gt;0,1,0)</f>
        <v>0</v>
      </c>
      <c r="O635" s="26">
        <f>B634*$B$12/1200</f>
        <v>0</v>
      </c>
      <c r="P635" s="26">
        <f>C634*$C$12/1200</f>
        <v>0</v>
      </c>
      <c r="Q635" s="26">
        <f>D634*$D$12/1200</f>
        <v>0</v>
      </c>
      <c r="R635" s="26">
        <f>E634*$E$12/1200</f>
        <v>0</v>
      </c>
      <c r="S635" s="26">
        <f>F634*$F$12/1200</f>
        <v>0</v>
      </c>
      <c r="T635" s="26">
        <f>G634*$G$12/1200</f>
        <v>0</v>
      </c>
      <c r="U635" s="26">
        <f>H634*$H$12/1200</f>
        <v>0</v>
      </c>
      <c r="V635" s="26">
        <f>I634*$I$12/1200</f>
        <v>0</v>
      </c>
      <c r="W635" s="26">
        <f>IF(B634&gt;0,MIN($B$13,B634+O635,AE635),0)</f>
        <v>0</v>
      </c>
      <c r="X635" s="26">
        <f>IF(C634&gt;0,MIN($C$13,C634+P635,AF635),0)</f>
        <v>0</v>
      </c>
      <c r="Y635" s="26">
        <f>IF(D634&gt;0,MIN($D$13,D634+Q635,AG635),0)</f>
        <v>0</v>
      </c>
      <c r="Z635" s="26">
        <f>IF(E634&gt;0,MIN($E$13,E634+R635,AH635),0)</f>
        <v>0</v>
      </c>
      <c r="AA635" s="26">
        <f>IF(F634&gt;0,MIN($F$13,F634+S635,AI635),0)</f>
        <v>0</v>
      </c>
      <c r="AB635" s="26">
        <f>IF(G634&gt;0,MIN($G$13,G634+T635,AJ635),0)</f>
        <v>0</v>
      </c>
      <c r="AC635" s="26">
        <f>IF(H634&gt;0,MIN($H$13,H634+U635,AK635),0)</f>
        <v>0</v>
      </c>
      <c r="AD635" s="26">
        <f>IF(I634&gt;0,MIN($I$13,I634+V635,AL635),0)</f>
        <v>0</v>
      </c>
      <c r="AE635" s="26">
        <f>$B$19</f>
        <v>795</v>
      </c>
      <c r="AF635" s="26">
        <f>AE635-W635</f>
        <v>795</v>
      </c>
      <c r="AG635" s="26">
        <f>AF635-X635</f>
        <v>795</v>
      </c>
      <c r="AH635" s="26">
        <f>AG635-Y635</f>
        <v>795</v>
      </c>
      <c r="AI635" s="26">
        <f>AH635-Z635</f>
        <v>795</v>
      </c>
      <c r="AJ635" s="26">
        <f>AI635-AA635</f>
        <v>795</v>
      </c>
      <c r="AK635" s="26">
        <f>AJ635-AB635</f>
        <v>795</v>
      </c>
      <c r="AL635" s="26">
        <f>AK635-AC635</f>
        <v>795</v>
      </c>
      <c r="AM635" s="26">
        <f>AL635-AD635</f>
        <v>795</v>
      </c>
      <c r="AN635" s="26">
        <f>B634+O635-W635</f>
        <v>0</v>
      </c>
      <c r="AO635" s="26">
        <f>C634+P635-X635</f>
        <v>0</v>
      </c>
      <c r="AP635" s="26">
        <f>D634+Q635-Y635</f>
        <v>0</v>
      </c>
      <c r="AQ635" s="26">
        <f>E634+R635-Z635</f>
        <v>0</v>
      </c>
      <c r="AR635" s="26">
        <f>F634+S635-AA635</f>
        <v>0</v>
      </c>
      <c r="AS635" s="26">
        <f>G634+T635-AB635</f>
        <v>0</v>
      </c>
      <c r="AT635" s="26">
        <f>H634+U635-AC635</f>
        <v>0</v>
      </c>
      <c r="AU635" s="26">
        <f>I634+V635-AD635</f>
        <v>0</v>
      </c>
      <c r="AV635" s="26">
        <f>AM635</f>
        <v>795</v>
      </c>
      <c r="AW635" s="26">
        <f>AV635-BE635</f>
        <v>795</v>
      </c>
      <c r="AX635" s="26">
        <f>AW635-BF635</f>
        <v>795</v>
      </c>
      <c r="AY635" s="26">
        <f>AX635-BG635</f>
        <v>795</v>
      </c>
      <c r="AZ635" s="26">
        <f>AY635-BH635</f>
        <v>795</v>
      </c>
      <c r="BA635" s="26">
        <f>AZ635-BI635</f>
        <v>795</v>
      </c>
      <c r="BB635" s="26">
        <f>BA635-BJ635</f>
        <v>795</v>
      </c>
      <c r="BC635" s="26">
        <f>BB635-BK635</f>
        <v>795</v>
      </c>
      <c r="BD635" s="26">
        <f>BC635-BL635</f>
        <v>795</v>
      </c>
      <c r="BE635" s="26">
        <f>IF(AV635&gt;0.005,MIN(AV635,INDEX($AN635:$AU635,1,B$32)),0)</f>
        <v>0</v>
      </c>
      <c r="BF635" s="26">
        <f>IF(AW635&gt;0.005,MIN(AW635,INDEX($AN635:$AU635,1,C$32)),0)</f>
        <v>0</v>
      </c>
      <c r="BG635" s="26">
        <f>IF(AX635&gt;0.005,MIN(AX635,INDEX($AN635:$AU635,1,D$32)),0)</f>
        <v>0</v>
      </c>
      <c r="BH635" s="26">
        <f>IF(AY635&gt;0.005,MIN(AY635,INDEX($AN635:$AU635,1,E$32)),0)</f>
        <v>0</v>
      </c>
      <c r="BI635" s="26">
        <f>IF(AZ635&gt;0.005,MIN(AZ635,INDEX($AN635:$AU635,1,F$32)),0)</f>
        <v>0</v>
      </c>
      <c r="BJ635" s="26">
        <f>IF(BA635&gt;0.005,MIN(BA635,INDEX($AN635:$AU635,1,G$32)),0)</f>
        <v>0</v>
      </c>
      <c r="BK635" s="26">
        <f>IF(BB635&gt;0.005,MIN(BB635,INDEX($AN635:$AU635,1,H$32)),0)</f>
        <v>0</v>
      </c>
      <c r="BL635" s="26">
        <f>IF(BC635&gt;0.005,MIN(BC635,INDEX($AN635:$AU635,1,I$32)),0)</f>
        <v>0</v>
      </c>
      <c r="BM635" s="27">
        <f>IF(M635-J635&gt;0.005,1,0)</f>
        <v>0</v>
      </c>
    </row>
    <row r="636">
      <c r="A636" s="14" t="n">
        <v>600</v>
      </c>
      <c r="B636" s="26">
        <f>IF(AN636-INDEX($BE636:$BL636,1,$J$22)&lt;0.5,0,AN636-INDEX($BE636:$BL636,1,$J$22))</f>
        <v>0</v>
      </c>
      <c r="C636" s="26">
        <f>IF(AO636-INDEX($BE636:$BL636,1,$J$23)&lt;0.5,0,AO636-INDEX($BE636:$BL636,1,$J$23))</f>
        <v>0</v>
      </c>
      <c r="D636" s="26">
        <f>IF(AP636-INDEX($BE636:$BL636,1,$J$24)&lt;0.5,0,AP636-INDEX($BE636:$BL636,1,$J$24))</f>
        <v>0</v>
      </c>
      <c r="E636" s="26">
        <f>IF(AQ636-INDEX($BE636:$BL636,1,$J$25)&lt;0.5,0,AQ636-INDEX($BE636:$BL636,1,$J$25))</f>
        <v>0</v>
      </c>
      <c r="F636" s="26">
        <f>IF(AR636-INDEX($BE636:$BL636,1,$J$26)&lt;0.5,0,AR636-INDEX($BE636:$BL636,1,$J$26))</f>
        <v>0</v>
      </c>
      <c r="G636" s="26">
        <f>IF(AS636-INDEX($BE636:$BL636,1,$J$27)&lt;0.5,0,AS636-INDEX($BE636:$BL636,1,$J$27))</f>
        <v>0</v>
      </c>
      <c r="H636" s="26">
        <f>IF(AT636-INDEX($BE636:$BL636,1,$J$28)&lt;0.5,0,AT636-INDEX($BE636:$BL636,1,$J$28))</f>
        <v>0</v>
      </c>
      <c r="I636" s="26">
        <f>IF(AU636-INDEX($BE636:$BL636,1,$J$29)&lt;0.5,0,AU636-INDEX($BE636:$BL636,1,$J$29))</f>
        <v>0</v>
      </c>
      <c r="J636" s="13">
        <f>SUM(B636:I636)</f>
        <v>0</v>
      </c>
      <c r="K636" s="26">
        <f>SUM(O636:V636)</f>
        <v>0</v>
      </c>
      <c r="L636" s="26">
        <f>SUM(W636:AD636)+SUM(BE636:BL636)</f>
        <v>0</v>
      </c>
      <c r="M636" s="26">
        <f>J635</f>
        <v>0</v>
      </c>
      <c r="N636" s="27">
        <f>IF(M636&gt;0,1,0)</f>
        <v>0</v>
      </c>
      <c r="O636" s="26">
        <f>B635*$B$12/1200</f>
        <v>0</v>
      </c>
      <c r="P636" s="26">
        <f>C635*$C$12/1200</f>
        <v>0</v>
      </c>
      <c r="Q636" s="26">
        <f>D635*$D$12/1200</f>
        <v>0</v>
      </c>
      <c r="R636" s="26">
        <f>E635*$E$12/1200</f>
        <v>0</v>
      </c>
      <c r="S636" s="26">
        <f>F635*$F$12/1200</f>
        <v>0</v>
      </c>
      <c r="T636" s="26">
        <f>G635*$G$12/1200</f>
        <v>0</v>
      </c>
      <c r="U636" s="26">
        <f>H635*$H$12/1200</f>
        <v>0</v>
      </c>
      <c r="V636" s="26">
        <f>I635*$I$12/1200</f>
        <v>0</v>
      </c>
      <c r="W636" s="26">
        <f>IF(B635&gt;0,MIN($B$13,B635+O636,AE636),0)</f>
        <v>0</v>
      </c>
      <c r="X636" s="26">
        <f>IF(C635&gt;0,MIN($C$13,C635+P636,AF636),0)</f>
        <v>0</v>
      </c>
      <c r="Y636" s="26">
        <f>IF(D635&gt;0,MIN($D$13,D635+Q636,AG636),0)</f>
        <v>0</v>
      </c>
      <c r="Z636" s="26">
        <f>IF(E635&gt;0,MIN($E$13,E635+R636,AH636),0)</f>
        <v>0</v>
      </c>
      <c r="AA636" s="26">
        <f>IF(F635&gt;0,MIN($F$13,F635+S636,AI636),0)</f>
        <v>0</v>
      </c>
      <c r="AB636" s="26">
        <f>IF(G635&gt;0,MIN($G$13,G635+T636,AJ636),0)</f>
        <v>0</v>
      </c>
      <c r="AC636" s="26">
        <f>IF(H635&gt;0,MIN($H$13,H635+U636,AK636),0)</f>
        <v>0</v>
      </c>
      <c r="AD636" s="26">
        <f>IF(I635&gt;0,MIN($I$13,I635+V636,AL636),0)</f>
        <v>0</v>
      </c>
      <c r="AE636" s="26">
        <f>$B$19</f>
        <v>795</v>
      </c>
      <c r="AF636" s="26">
        <f>AE636-W636</f>
        <v>795</v>
      </c>
      <c r="AG636" s="26">
        <f>AF636-X636</f>
        <v>795</v>
      </c>
      <c r="AH636" s="26">
        <f>AG636-Y636</f>
        <v>795</v>
      </c>
      <c r="AI636" s="26">
        <f>AH636-Z636</f>
        <v>795</v>
      </c>
      <c r="AJ636" s="26">
        <f>AI636-AA636</f>
        <v>795</v>
      </c>
      <c r="AK636" s="26">
        <f>AJ636-AB636</f>
        <v>795</v>
      </c>
      <c r="AL636" s="26">
        <f>AK636-AC636</f>
        <v>795</v>
      </c>
      <c r="AM636" s="26">
        <f>AL636-AD636</f>
        <v>795</v>
      </c>
      <c r="AN636" s="26">
        <f>B635+O636-W636</f>
        <v>0</v>
      </c>
      <c r="AO636" s="26">
        <f>C635+P636-X636</f>
        <v>0</v>
      </c>
      <c r="AP636" s="26">
        <f>D635+Q636-Y636</f>
        <v>0</v>
      </c>
      <c r="AQ636" s="26">
        <f>E635+R636-Z636</f>
        <v>0</v>
      </c>
      <c r="AR636" s="26">
        <f>F635+S636-AA636</f>
        <v>0</v>
      </c>
      <c r="AS636" s="26">
        <f>G635+T636-AB636</f>
        <v>0</v>
      </c>
      <c r="AT636" s="26">
        <f>H635+U636-AC636</f>
        <v>0</v>
      </c>
      <c r="AU636" s="26">
        <f>I635+V636-AD636</f>
        <v>0</v>
      </c>
      <c r="AV636" s="26">
        <f>AM636</f>
        <v>795</v>
      </c>
      <c r="AW636" s="26">
        <f>AV636-BE636</f>
        <v>795</v>
      </c>
      <c r="AX636" s="26">
        <f>AW636-BF636</f>
        <v>795</v>
      </c>
      <c r="AY636" s="26">
        <f>AX636-BG636</f>
        <v>795</v>
      </c>
      <c r="AZ636" s="26">
        <f>AY636-BH636</f>
        <v>795</v>
      </c>
      <c r="BA636" s="26">
        <f>AZ636-BI636</f>
        <v>795</v>
      </c>
      <c r="BB636" s="26">
        <f>BA636-BJ636</f>
        <v>795</v>
      </c>
      <c r="BC636" s="26">
        <f>BB636-BK636</f>
        <v>795</v>
      </c>
      <c r="BD636" s="26">
        <f>BC636-BL636</f>
        <v>795</v>
      </c>
      <c r="BE636" s="26">
        <f>IF(AV636&gt;0.005,MIN(AV636,INDEX($AN636:$AU636,1,B$32)),0)</f>
        <v>0</v>
      </c>
      <c r="BF636" s="26">
        <f>IF(AW636&gt;0.005,MIN(AW636,INDEX($AN636:$AU636,1,C$32)),0)</f>
        <v>0</v>
      </c>
      <c r="BG636" s="26">
        <f>IF(AX636&gt;0.005,MIN(AX636,INDEX($AN636:$AU636,1,D$32)),0)</f>
        <v>0</v>
      </c>
      <c r="BH636" s="26">
        <f>IF(AY636&gt;0.005,MIN(AY636,INDEX($AN636:$AU636,1,E$32)),0)</f>
        <v>0</v>
      </c>
      <c r="BI636" s="26">
        <f>IF(AZ636&gt;0.005,MIN(AZ636,INDEX($AN636:$AU636,1,F$32)),0)</f>
        <v>0</v>
      </c>
      <c r="BJ636" s="26">
        <f>IF(BA636&gt;0.005,MIN(BA636,INDEX($AN636:$AU636,1,G$32)),0)</f>
        <v>0</v>
      </c>
      <c r="BK636" s="26">
        <f>IF(BB636&gt;0.005,MIN(BB636,INDEX($AN636:$AU636,1,H$32)),0)</f>
        <v>0</v>
      </c>
      <c r="BL636" s="26">
        <f>IF(BC636&gt;0.005,MIN(BC636,INDEX($AN636:$AU636,1,I$32)),0)</f>
        <v>0</v>
      </c>
      <c r="BM636" s="27">
        <f>IF(M636-J636&gt;0.005,1,0)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M636"/>
  <sheetViews>
    <sheetView workbookViewId="0">
      <pane xSplit="1" ySplit="35" topLeftCell="B3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hidden="1" outlineLevel="1" width="13" customWidth="1" min="13" max="65"/>
  </cols>
  <sheetData>
    <row r="1">
      <c r="A1" s="4" t="inlineStr">
        <is>
          <t>Smallest balance first (snowball): month by month</t>
        </is>
      </c>
    </row>
    <row r="2">
      <c r="A2" s="5" t="inlineStr">
        <is>
          <t>The extra money goes to the smallest balance first, and to the higher APR on a tie.</t>
        </is>
      </c>
    </row>
    <row r="3">
      <c r="A3" s="12" t="inlineStr">
        <is>
          <t>Months to debt-free</t>
        </is>
      </c>
      <c r="B3" s="10">
        <f>SUM(N37:N636)</f>
        <v>25</v>
      </c>
    </row>
    <row r="4">
      <c r="A4" s="12" t="inlineStr">
        <is>
          <t>Interest paid</t>
        </is>
      </c>
      <c r="B4" s="19">
        <f>SUM(O37:V636)</f>
        <v>1953.8775056644722</v>
      </c>
    </row>
    <row r="5">
      <c r="A5" s="12" t="inlineStr">
        <is>
          <t>Not paid off within 600 months (1 = yes)</t>
        </is>
      </c>
      <c r="B5" s="11">
        <f>IF(J636&gt;0,1,0)</f>
        <v>0</v>
      </c>
    </row>
    <row r="6">
      <c r="A6" s="12" t="inlineStr">
        <is>
          <t>The balance never fell (1 = yes)</t>
        </is>
      </c>
      <c r="B6" s="11">
        <f>IF(AND(B5=1,SUM(BM37:BM636)=0),1,0)</f>
        <v>0</v>
      </c>
    </row>
    <row r="7">
      <c r="A7" s="12" t="inlineStr">
        <is>
          <t>Result</t>
        </is>
      </c>
      <c r="B7" s="20" t="str">
        <f>IF(B5=1,IF(B6=1,"Not paid off: the payments do not cover the interest.","Not paid off in 50 years at these payments."),IF(B3=0,"No debt to pay off","Debt-free in "&amp;B3&amp;IF(B3=1," month"," months")))</f>
        <v>Debt-free in 25 months</v>
      </c>
    </row>
    <row r="9">
      <c r="A9" s="5" t="inlineStr">
        <is>
          <t>The debts, as typed on the Debts sheet</t>
        </is>
      </c>
    </row>
    <row r="10">
      <c r="A10" s="12" t="inlineStr">
        <is>
          <t>Debt</t>
        </is>
      </c>
      <c r="B10" s="15" t="str">
        <f>IF(Debts!A5="","Debt 1",Debts!A5)</f>
        <v>Store card</v>
      </c>
      <c r="C10" s="15" t="str">
        <f>IF(Debts!A6="","Debt 2",Debts!A6)</f>
        <v>Credit card</v>
      </c>
      <c r="D10" s="15" t="str">
        <f>IF(Debts!A7="","Debt 3",Debts!A7)</f>
        <v>Car loan</v>
      </c>
      <c r="E10" s="15" t="str">
        <f>IF(Debts!A8="","Debt 4",Debts!A8)</f>
        <v>Debt 4</v>
      </c>
      <c r="F10" s="15" t="str">
        <f>IF(Debts!A9="","Debt 5",Debts!A9)</f>
        <v>Debt 5</v>
      </c>
      <c r="G10" s="15" t="str">
        <f>IF(Debts!A10="","Debt 6",Debts!A10)</f>
        <v>Debt 6</v>
      </c>
      <c r="H10" s="15" t="str">
        <f>IF(Debts!A11="","Debt 7",Debts!A11)</f>
        <v>Debt 7</v>
      </c>
      <c r="I10" s="15" t="str">
        <f>IF(Debts!A12="","Debt 8",Debts!A12)</f>
        <v>Debt 8</v>
      </c>
    </row>
    <row r="11">
      <c r="A11" s="12" t="inlineStr">
        <is>
          <t>Balance</t>
        </is>
      </c>
      <c r="B11" s="21">
        <f>Debts!B5</f>
        <v>900</v>
      </c>
      <c r="C11" s="21">
        <f>Debts!B6</f>
        <v>4200</v>
      </c>
      <c r="D11" s="21">
        <f>Debts!B7</f>
        <v>12600</v>
      </c>
      <c r="E11" s="21">
        <f>Debts!B8</f>
        <v/>
      </c>
      <c r="F11" s="21">
        <f>Debts!B9</f>
        <v/>
      </c>
      <c r="G11" s="21">
        <f>Debts!B10</f>
        <v/>
      </c>
      <c r="H11" s="21">
        <f>Debts!B11</f>
        <v/>
      </c>
      <c r="I11" s="21">
        <f>Debts!B12</f>
        <v/>
      </c>
    </row>
    <row r="12">
      <c r="A12" s="12" t="inlineStr">
        <is>
          <t>APR, %</t>
        </is>
      </c>
      <c r="B12" s="22">
        <f>Debts!C5</f>
        <v>12</v>
      </c>
      <c r="C12" s="22">
        <f>Debts!C6</f>
        <v>24</v>
      </c>
      <c r="D12" s="22">
        <f>Debts!C7</f>
        <v>7.5</v>
      </c>
      <c r="E12" s="22">
        <f>Debts!C8</f>
        <v/>
      </c>
      <c r="F12" s="22">
        <f>Debts!C9</f>
        <v/>
      </c>
      <c r="G12" s="22">
        <f>Debts!C10</f>
        <v/>
      </c>
      <c r="H12" s="22">
        <f>Debts!C11</f>
        <v/>
      </c>
      <c r="I12" s="22">
        <f>Debts!C12</f>
        <v/>
      </c>
    </row>
    <row r="13">
      <c r="A13" s="12" t="inlineStr">
        <is>
          <t>Monthly payment</t>
        </is>
      </c>
      <c r="B13" s="21">
        <f>Debts!D5</f>
        <v>45</v>
      </c>
      <c r="C13" s="21">
        <f>Debts!D6</f>
        <v>120</v>
      </c>
      <c r="D13" s="21">
        <f>Debts!D7</f>
        <v>330</v>
      </c>
      <c r="E13" s="21">
        <f>Debts!D8</f>
        <v/>
      </c>
      <c r="F13" s="21">
        <f>Debts!D9</f>
        <v/>
      </c>
      <c r="G13" s="21">
        <f>Debts!D10</f>
        <v/>
      </c>
      <c r="H13" s="21">
        <f>Debts!D11</f>
        <v/>
      </c>
      <c r="I13" s="21">
        <f>Debts!D12</f>
        <v/>
      </c>
    </row>
    <row r="14">
      <c r="A14" s="12" t="inlineStr">
        <is>
          <t>Paid off in month</t>
        </is>
      </c>
      <c r="B14" s="10">
        <f>IF(B11&gt;0,IF(B636&gt;0,"",COUNTIF(B36:B635,"&gt;0")),"")</f>
        <v>3</v>
      </c>
      <c r="C14" s="10">
        <f>IF(C11&gt;0,IF(C636&gt;0,"",COUNTIF(C36:C635,"&gt;0")),"")</f>
        <v>13</v>
      </c>
      <c r="D14" s="10">
        <f>IF(D11&gt;0,IF(D636&gt;0,"",COUNTIF(D36:D635,"&gt;0")),"")</f>
        <v>25</v>
      </c>
      <c r="E14" s="10" t="str">
        <f>IF(E11&gt;0,IF(E636&gt;0,"",COUNTIF(E36:E635,"&gt;0")),"")</f>
        <v/>
      </c>
      <c r="F14" s="10" t="str">
        <f>IF(F11&gt;0,IF(F636&gt;0,"",COUNTIF(F36:F635,"&gt;0")),"")</f>
        <v/>
      </c>
      <c r="G14" s="10" t="str">
        <f>IF(G11&gt;0,IF(G636&gt;0,"",COUNTIF(G36:G635,"&gt;0")),"")</f>
        <v/>
      </c>
      <c r="H14" s="10" t="str">
        <f>IF(H11&gt;0,IF(H636&gt;0,"",COUNTIF(H36:H635,"&gt;0")),"")</f>
        <v/>
      </c>
      <c r="I14" s="10" t="str">
        <f>IF(I11&gt;0,IF(I636&gt;0,"",COUNTIF(I36:I635,"&gt;0")),"")</f>
        <v/>
      </c>
    </row>
    <row r="18">
      <c r="A18" s="12" t="inlineStr">
        <is>
          <t>The money for debt each month</t>
        </is>
      </c>
    </row>
    <row r="19">
      <c r="A19" s="14" t="inlineStr">
        <is>
          <t>All the payments plus the extra</t>
        </is>
      </c>
      <c r="B19" s="23">
        <f>SUM(Debts!D5:D12)+Debts!B15</f>
        <v>795</v>
      </c>
    </row>
    <row r="20">
      <c r="A20" s="12" t="inlineStr">
        <is>
          <t>The order the extra money goes in</t>
        </is>
      </c>
    </row>
    <row r="21">
      <c r="A21" s="5" t="inlineStr">
        <is>
          <t>A 1 means the debt in that column is paid before the debt in that row</t>
        </is>
      </c>
      <c r="J21" s="12" t="inlineStr">
        <is>
          <t>Order</t>
        </is>
      </c>
    </row>
    <row r="22">
      <c r="A22" s="14" t="str">
        <f>B10</f>
        <v>Store card</v>
      </c>
      <c r="B22" s="24" t="n">
        <v>0</v>
      </c>
      <c r="C22" s="24">
        <f>IF(B$11&gt;0,IF(C$11&gt;0,IF(OR(C$11&lt;B$11,AND(C$11=B$11,C$12&gt;B$12)),1,0),0),IF(C$11&gt;0,1,0))</f>
        <v>0</v>
      </c>
      <c r="D22" s="24">
        <f>IF(B$11&gt;0,IF(D$11&gt;0,IF(OR(D$11&lt;B$11,AND(D$11=B$11,D$12&gt;B$12)),1,0),0),IF(D$11&gt;0,1,0))</f>
        <v>0</v>
      </c>
      <c r="E22" s="24">
        <f>IF(B$11&gt;0,IF(E$11&gt;0,IF(OR(E$11&lt;B$11,AND(E$11=B$11,E$12&gt;B$12)),1,0),0),IF(E$11&gt;0,1,0))</f>
        <v>0</v>
      </c>
      <c r="F22" s="24">
        <f>IF(B$11&gt;0,IF(F$11&gt;0,IF(OR(F$11&lt;B$11,AND(F$11=B$11,F$12&gt;B$12)),1,0),0),IF(F$11&gt;0,1,0))</f>
        <v>0</v>
      </c>
      <c r="G22" s="24">
        <f>IF(B$11&gt;0,IF(G$11&gt;0,IF(OR(G$11&lt;B$11,AND(G$11=B$11,G$12&gt;B$12)),1,0),0),IF(G$11&gt;0,1,0))</f>
        <v>0</v>
      </c>
      <c r="H22" s="24">
        <f>IF(B$11&gt;0,IF(H$11&gt;0,IF(OR(H$11&lt;B$11,AND(H$11=B$11,H$12&gt;B$12)),1,0),0),IF(H$11&gt;0,1,0))</f>
        <v>0</v>
      </c>
      <c r="I22" s="24">
        <f>IF(B$11&gt;0,IF(I$11&gt;0,IF(OR(I$11&lt;B$11,AND(I$11=B$11,I$12&gt;B$12)),1,0),0),IF(I$11&gt;0,1,0))</f>
        <v>0</v>
      </c>
      <c r="J22" s="11">
        <f>1+SUM(B22:I22)</f>
        <v>1</v>
      </c>
    </row>
    <row r="23">
      <c r="A23" s="14" t="str">
        <f>C10</f>
        <v>Credit card</v>
      </c>
      <c r="B23" s="24">
        <f>IF(C$11&gt;0,IF(B$11&gt;0,IF(OR(B$11&lt;C$11,AND(B$11=C$11,B$12&gt;=C$12)),1,0),0),IF(B$11&gt;0,1,1))</f>
        <v>1</v>
      </c>
      <c r="C23" s="24" t="n">
        <v>0</v>
      </c>
      <c r="D23" s="24">
        <f>IF(C$11&gt;0,IF(D$11&gt;0,IF(OR(D$11&lt;C$11,AND(D$11=C$11,D$12&gt;C$12)),1,0),0),IF(D$11&gt;0,1,0))</f>
        <v>0</v>
      </c>
      <c r="E23" s="24">
        <f>IF(C$11&gt;0,IF(E$11&gt;0,IF(OR(E$11&lt;C$11,AND(E$11=C$11,E$12&gt;C$12)),1,0),0),IF(E$11&gt;0,1,0))</f>
        <v>0</v>
      </c>
      <c r="F23" s="24">
        <f>IF(C$11&gt;0,IF(F$11&gt;0,IF(OR(F$11&lt;C$11,AND(F$11=C$11,F$12&gt;C$12)),1,0),0),IF(F$11&gt;0,1,0))</f>
        <v>0</v>
      </c>
      <c r="G23" s="24">
        <f>IF(C$11&gt;0,IF(G$11&gt;0,IF(OR(G$11&lt;C$11,AND(G$11=C$11,G$12&gt;C$12)),1,0),0),IF(G$11&gt;0,1,0))</f>
        <v>0</v>
      </c>
      <c r="H23" s="24">
        <f>IF(C$11&gt;0,IF(H$11&gt;0,IF(OR(H$11&lt;C$11,AND(H$11=C$11,H$12&gt;C$12)),1,0),0),IF(H$11&gt;0,1,0))</f>
        <v>0</v>
      </c>
      <c r="I23" s="24">
        <f>IF(C$11&gt;0,IF(I$11&gt;0,IF(OR(I$11&lt;C$11,AND(I$11=C$11,I$12&gt;C$12)),1,0),0),IF(I$11&gt;0,1,0))</f>
        <v>0</v>
      </c>
      <c r="J23" s="11">
        <f>1+SUM(B23:I23)</f>
        <v>2</v>
      </c>
    </row>
    <row r="24">
      <c r="A24" s="14" t="str">
        <f>D10</f>
        <v>Car loan</v>
      </c>
      <c r="B24" s="24">
        <f>IF(D$11&gt;0,IF(B$11&gt;0,IF(OR(B$11&lt;D$11,AND(B$11=D$11,B$12&gt;=D$12)),1,0),0),IF(B$11&gt;0,1,1))</f>
        <v>1</v>
      </c>
      <c r="C24" s="24">
        <f>IF(D$11&gt;0,IF(C$11&gt;0,IF(OR(C$11&lt;D$11,AND(C$11=D$11,C$12&gt;=D$12)),1,0),0),IF(C$11&gt;0,1,1))</f>
        <v>1</v>
      </c>
      <c r="D24" s="24" t="n">
        <v>0</v>
      </c>
      <c r="E24" s="24">
        <f>IF(D$11&gt;0,IF(E$11&gt;0,IF(OR(E$11&lt;D$11,AND(E$11=D$11,E$12&gt;D$12)),1,0),0),IF(E$11&gt;0,1,0))</f>
        <v>0</v>
      </c>
      <c r="F24" s="24">
        <f>IF(D$11&gt;0,IF(F$11&gt;0,IF(OR(F$11&lt;D$11,AND(F$11=D$11,F$12&gt;D$12)),1,0),0),IF(F$11&gt;0,1,0))</f>
        <v>0</v>
      </c>
      <c r="G24" s="24">
        <f>IF(D$11&gt;0,IF(G$11&gt;0,IF(OR(G$11&lt;D$11,AND(G$11=D$11,G$12&gt;D$12)),1,0),0),IF(G$11&gt;0,1,0))</f>
        <v>0</v>
      </c>
      <c r="H24" s="24">
        <f>IF(D$11&gt;0,IF(H$11&gt;0,IF(OR(H$11&lt;D$11,AND(H$11=D$11,H$12&gt;D$12)),1,0),0),IF(H$11&gt;0,1,0))</f>
        <v>0</v>
      </c>
      <c r="I24" s="24">
        <f>IF(D$11&gt;0,IF(I$11&gt;0,IF(OR(I$11&lt;D$11,AND(I$11=D$11,I$12&gt;D$12)),1,0),0),IF(I$11&gt;0,1,0))</f>
        <v>0</v>
      </c>
      <c r="J24" s="11">
        <f>1+SUM(B24:I24)</f>
        <v>3</v>
      </c>
    </row>
    <row r="25">
      <c r="A25" s="14" t="str">
        <f>E10</f>
        <v>Debt 4</v>
      </c>
      <c r="B25" s="24">
        <f>IF(E$11&gt;0,IF(B$11&gt;0,IF(OR(B$11&lt;E$11,AND(B$11=E$11,B$12&gt;=E$12)),1,0),0),IF(B$11&gt;0,1,1))</f>
        <v>1</v>
      </c>
      <c r="C25" s="24">
        <f>IF(E$11&gt;0,IF(C$11&gt;0,IF(OR(C$11&lt;E$11,AND(C$11=E$11,C$12&gt;=E$12)),1,0),0),IF(C$11&gt;0,1,1))</f>
        <v>1</v>
      </c>
      <c r="D25" s="24">
        <f>IF(E$11&gt;0,IF(D$11&gt;0,IF(OR(D$11&lt;E$11,AND(D$11=E$11,D$12&gt;=E$12)),1,0),0),IF(D$11&gt;0,1,1))</f>
        <v>1</v>
      </c>
      <c r="E25" s="24" t="n">
        <v>0</v>
      </c>
      <c r="F25" s="24">
        <f>IF(E$11&gt;0,IF(F$11&gt;0,IF(OR(F$11&lt;E$11,AND(F$11=E$11,F$12&gt;E$12)),1,0),0),IF(F$11&gt;0,1,0))</f>
        <v>0</v>
      </c>
      <c r="G25" s="24">
        <f>IF(E$11&gt;0,IF(G$11&gt;0,IF(OR(G$11&lt;E$11,AND(G$11=E$11,G$12&gt;E$12)),1,0),0),IF(G$11&gt;0,1,0))</f>
        <v>0</v>
      </c>
      <c r="H25" s="24">
        <f>IF(E$11&gt;0,IF(H$11&gt;0,IF(OR(H$11&lt;E$11,AND(H$11=E$11,H$12&gt;E$12)),1,0),0),IF(H$11&gt;0,1,0))</f>
        <v>0</v>
      </c>
      <c r="I25" s="24">
        <f>IF(E$11&gt;0,IF(I$11&gt;0,IF(OR(I$11&lt;E$11,AND(I$11=E$11,I$12&gt;E$12)),1,0),0),IF(I$11&gt;0,1,0))</f>
        <v>0</v>
      </c>
      <c r="J25" s="11">
        <f>1+SUM(B25:I25)</f>
        <v>4</v>
      </c>
    </row>
    <row r="26">
      <c r="A26" s="14" t="str">
        <f>F10</f>
        <v>Debt 5</v>
      </c>
      <c r="B26" s="24">
        <f>IF(F$11&gt;0,IF(B$11&gt;0,IF(OR(B$11&lt;F$11,AND(B$11=F$11,B$12&gt;=F$12)),1,0),0),IF(B$11&gt;0,1,1))</f>
        <v>1</v>
      </c>
      <c r="C26" s="24">
        <f>IF(F$11&gt;0,IF(C$11&gt;0,IF(OR(C$11&lt;F$11,AND(C$11=F$11,C$12&gt;=F$12)),1,0),0),IF(C$11&gt;0,1,1))</f>
        <v>1</v>
      </c>
      <c r="D26" s="24">
        <f>IF(F$11&gt;0,IF(D$11&gt;0,IF(OR(D$11&lt;F$11,AND(D$11=F$11,D$12&gt;=F$12)),1,0),0),IF(D$11&gt;0,1,1))</f>
        <v>1</v>
      </c>
      <c r="E26" s="24">
        <f>IF(F$11&gt;0,IF(E$11&gt;0,IF(OR(E$11&lt;F$11,AND(E$11=F$11,E$12&gt;=F$12)),1,0),0),IF(E$11&gt;0,1,1))</f>
        <v>1</v>
      </c>
      <c r="F26" s="24" t="n">
        <v>0</v>
      </c>
      <c r="G26" s="24">
        <f>IF(F$11&gt;0,IF(G$11&gt;0,IF(OR(G$11&lt;F$11,AND(G$11=F$11,G$12&gt;F$12)),1,0),0),IF(G$11&gt;0,1,0))</f>
        <v>0</v>
      </c>
      <c r="H26" s="24">
        <f>IF(F$11&gt;0,IF(H$11&gt;0,IF(OR(H$11&lt;F$11,AND(H$11=F$11,H$12&gt;F$12)),1,0),0),IF(H$11&gt;0,1,0))</f>
        <v>0</v>
      </c>
      <c r="I26" s="24">
        <f>IF(F$11&gt;0,IF(I$11&gt;0,IF(OR(I$11&lt;F$11,AND(I$11=F$11,I$12&gt;F$12)),1,0),0),IF(I$11&gt;0,1,0))</f>
        <v>0</v>
      </c>
      <c r="J26" s="11">
        <f>1+SUM(B26:I26)</f>
        <v>5</v>
      </c>
    </row>
    <row r="27">
      <c r="A27" s="14" t="str">
        <f>G10</f>
        <v>Debt 6</v>
      </c>
      <c r="B27" s="24">
        <f>IF(G$11&gt;0,IF(B$11&gt;0,IF(OR(B$11&lt;G$11,AND(B$11=G$11,B$12&gt;=G$12)),1,0),0),IF(B$11&gt;0,1,1))</f>
        <v>1</v>
      </c>
      <c r="C27" s="24">
        <f>IF(G$11&gt;0,IF(C$11&gt;0,IF(OR(C$11&lt;G$11,AND(C$11=G$11,C$12&gt;=G$12)),1,0),0),IF(C$11&gt;0,1,1))</f>
        <v>1</v>
      </c>
      <c r="D27" s="24">
        <f>IF(G$11&gt;0,IF(D$11&gt;0,IF(OR(D$11&lt;G$11,AND(D$11=G$11,D$12&gt;=G$12)),1,0),0),IF(D$11&gt;0,1,1))</f>
        <v>1</v>
      </c>
      <c r="E27" s="24">
        <f>IF(G$11&gt;0,IF(E$11&gt;0,IF(OR(E$11&lt;G$11,AND(E$11=G$11,E$12&gt;=G$12)),1,0),0),IF(E$11&gt;0,1,1))</f>
        <v>1</v>
      </c>
      <c r="F27" s="24">
        <f>IF(G$11&gt;0,IF(F$11&gt;0,IF(OR(F$11&lt;G$11,AND(F$11=G$11,F$12&gt;=G$12)),1,0),0),IF(F$11&gt;0,1,1))</f>
        <v>1</v>
      </c>
      <c r="G27" s="24" t="n">
        <v>0</v>
      </c>
      <c r="H27" s="24">
        <f>IF(G$11&gt;0,IF(H$11&gt;0,IF(OR(H$11&lt;G$11,AND(H$11=G$11,H$12&gt;G$12)),1,0),0),IF(H$11&gt;0,1,0))</f>
        <v>0</v>
      </c>
      <c r="I27" s="24">
        <f>IF(G$11&gt;0,IF(I$11&gt;0,IF(OR(I$11&lt;G$11,AND(I$11=G$11,I$12&gt;G$12)),1,0),0),IF(I$11&gt;0,1,0))</f>
        <v>0</v>
      </c>
      <c r="J27" s="11">
        <f>1+SUM(B27:I27)</f>
        <v>6</v>
      </c>
    </row>
    <row r="28">
      <c r="A28" s="14" t="str">
        <f>H10</f>
        <v>Debt 7</v>
      </c>
      <c r="B28" s="24">
        <f>IF(H$11&gt;0,IF(B$11&gt;0,IF(OR(B$11&lt;H$11,AND(B$11=H$11,B$12&gt;=H$12)),1,0),0),IF(B$11&gt;0,1,1))</f>
        <v>1</v>
      </c>
      <c r="C28" s="24">
        <f>IF(H$11&gt;0,IF(C$11&gt;0,IF(OR(C$11&lt;H$11,AND(C$11=H$11,C$12&gt;=H$12)),1,0),0),IF(C$11&gt;0,1,1))</f>
        <v>1</v>
      </c>
      <c r="D28" s="24">
        <f>IF(H$11&gt;0,IF(D$11&gt;0,IF(OR(D$11&lt;H$11,AND(D$11=H$11,D$12&gt;=H$12)),1,0),0),IF(D$11&gt;0,1,1))</f>
        <v>1</v>
      </c>
      <c r="E28" s="24">
        <f>IF(H$11&gt;0,IF(E$11&gt;0,IF(OR(E$11&lt;H$11,AND(E$11=H$11,E$12&gt;=H$12)),1,0),0),IF(E$11&gt;0,1,1))</f>
        <v>1</v>
      </c>
      <c r="F28" s="24">
        <f>IF(H$11&gt;0,IF(F$11&gt;0,IF(OR(F$11&lt;H$11,AND(F$11=H$11,F$12&gt;=H$12)),1,0),0),IF(F$11&gt;0,1,1))</f>
        <v>1</v>
      </c>
      <c r="G28" s="24">
        <f>IF(H$11&gt;0,IF(G$11&gt;0,IF(OR(G$11&lt;H$11,AND(G$11=H$11,G$12&gt;=H$12)),1,0),0),IF(G$11&gt;0,1,1))</f>
        <v>1</v>
      </c>
      <c r="H28" s="24" t="n">
        <v>0</v>
      </c>
      <c r="I28" s="24">
        <f>IF(H$11&gt;0,IF(I$11&gt;0,IF(OR(I$11&lt;H$11,AND(I$11=H$11,I$12&gt;H$12)),1,0),0),IF(I$11&gt;0,1,0))</f>
        <v>0</v>
      </c>
      <c r="J28" s="11">
        <f>1+SUM(B28:I28)</f>
        <v>7</v>
      </c>
    </row>
    <row r="29">
      <c r="A29" s="14" t="str">
        <f>I10</f>
        <v>Debt 8</v>
      </c>
      <c r="B29" s="24">
        <f>IF(I$11&gt;0,IF(B$11&gt;0,IF(OR(B$11&lt;I$11,AND(B$11=I$11,B$12&gt;=I$12)),1,0),0),IF(B$11&gt;0,1,1))</f>
        <v>1</v>
      </c>
      <c r="C29" s="24">
        <f>IF(I$11&gt;0,IF(C$11&gt;0,IF(OR(C$11&lt;I$11,AND(C$11=I$11,C$12&gt;=I$12)),1,0),0),IF(C$11&gt;0,1,1))</f>
        <v>1</v>
      </c>
      <c r="D29" s="24">
        <f>IF(I$11&gt;0,IF(D$11&gt;0,IF(OR(D$11&lt;I$11,AND(D$11=I$11,D$12&gt;=I$12)),1,0),0),IF(D$11&gt;0,1,1))</f>
        <v>1</v>
      </c>
      <c r="E29" s="24">
        <f>IF(I$11&gt;0,IF(E$11&gt;0,IF(OR(E$11&lt;I$11,AND(E$11=I$11,E$12&gt;=I$12)),1,0),0),IF(E$11&gt;0,1,1))</f>
        <v>1</v>
      </c>
      <c r="F29" s="24">
        <f>IF(I$11&gt;0,IF(F$11&gt;0,IF(OR(F$11&lt;I$11,AND(F$11=I$11,F$12&gt;=I$12)),1,0),0),IF(F$11&gt;0,1,1))</f>
        <v>1</v>
      </c>
      <c r="G29" s="24">
        <f>IF(I$11&gt;0,IF(G$11&gt;0,IF(OR(G$11&lt;I$11,AND(G$11=I$11,G$12&gt;=I$12)),1,0),0),IF(G$11&gt;0,1,1))</f>
        <v>1</v>
      </c>
      <c r="H29" s="24">
        <f>IF(I$11&gt;0,IF(H$11&gt;0,IF(OR(H$11&lt;I$11,AND(H$11=I$11,H$12&gt;=I$12)),1,0),0),IF(H$11&gt;0,1,1))</f>
        <v>1</v>
      </c>
      <c r="I29" s="24" t="n">
        <v>0</v>
      </c>
      <c r="J29" s="11">
        <f>1+SUM(B29:I29)</f>
        <v>8</v>
      </c>
    </row>
    <row r="31">
      <c r="A31" s="5" t="inlineStr">
        <is>
          <t>Who is paid first, second, …</t>
        </is>
      </c>
      <c r="B31" s="5" t="n">
        <v>1</v>
      </c>
      <c r="C31" s="5" t="n">
        <v>2</v>
      </c>
      <c r="D31" s="5" t="n">
        <v>3</v>
      </c>
      <c r="E31" s="5" t="n">
        <v>4</v>
      </c>
      <c r="F31" s="5" t="n">
        <v>5</v>
      </c>
      <c r="G31" s="5" t="n">
        <v>6</v>
      </c>
      <c r="H31" s="5" t="n">
        <v>7</v>
      </c>
      <c r="I31" s="5" t="n">
        <v>8</v>
      </c>
    </row>
    <row r="32">
      <c r="A32" s="14" t="inlineStr">
        <is>
          <t>Row of the debt paid in this place</t>
        </is>
      </c>
      <c r="B32" s="24">
        <f>MATCH(1,$J$22:$J$29,0)</f>
        <v>1</v>
      </c>
      <c r="C32" s="24">
        <f>MATCH(2,$J$22:$J$29,0)</f>
        <v>2</v>
      </c>
      <c r="D32" s="24">
        <f>MATCH(3,$J$22:$J$29,0)</f>
        <v>3</v>
      </c>
      <c r="E32" s="24">
        <f>MATCH(4,$J$22:$J$29,0)</f>
        <v>4</v>
      </c>
      <c r="F32" s="24">
        <f>MATCH(5,$J$22:$J$29,0)</f>
        <v>5</v>
      </c>
      <c r="G32" s="24">
        <f>MATCH(6,$J$22:$J$29,0)</f>
        <v>6</v>
      </c>
      <c r="H32" s="24">
        <f>MATCH(7,$J$22:$J$29,0)</f>
        <v>7</v>
      </c>
      <c r="I32" s="24">
        <f>MATCH(8,$J$22:$J$29,0)</f>
        <v>8</v>
      </c>
    </row>
    <row r="35" ht="45" customHeight="1">
      <c r="A35" s="6" t="inlineStr">
        <is>
          <t>Month</t>
        </is>
      </c>
      <c r="B35" s="6" t="str">
        <f>"Left on "&amp;B10</f>
        <v>Left on Store card</v>
      </c>
      <c r="C35" s="6" t="str">
        <f>"Left on "&amp;C10</f>
        <v>Left on Credit card</v>
      </c>
      <c r="D35" s="6" t="str">
        <f>"Left on "&amp;D10</f>
        <v>Left on Car loan</v>
      </c>
      <c r="E35" s="6" t="str">
        <f>"Left on "&amp;E10</f>
        <v>Left on Debt 4</v>
      </c>
      <c r="F35" s="6" t="str">
        <f>"Left on "&amp;F10</f>
        <v>Left on Debt 5</v>
      </c>
      <c r="G35" s="6" t="str">
        <f>"Left on "&amp;G10</f>
        <v>Left on Debt 6</v>
      </c>
      <c r="H35" s="6" t="str">
        <f>"Left on "&amp;H10</f>
        <v>Left on Debt 7</v>
      </c>
      <c r="I35" s="6" t="str">
        <f>"Left on "&amp;I10</f>
        <v>Left on Debt 8</v>
      </c>
      <c r="J35" s="6" t="inlineStr">
        <is>
          <t>Total left</t>
        </is>
      </c>
      <c r="K35" s="6" t="inlineStr">
        <is>
          <t>Interest added</t>
        </is>
      </c>
      <c r="L35" s="6" t="inlineStr">
        <is>
          <t>Paid</t>
        </is>
      </c>
      <c r="M35" s="6" t="inlineStr">
        <is>
          <t>Total at the start</t>
        </is>
      </c>
      <c r="N35" s="6" t="inlineStr">
        <is>
          <t>Month is run</t>
        </is>
      </c>
      <c r="O35" s="25" t="str">
        <f>"Interest: "&amp;B10</f>
        <v>Interest: Store card</v>
      </c>
      <c r="P35" s="25" t="str">
        <f>"Interest: "&amp;C10</f>
        <v>Interest: Credit card</v>
      </c>
      <c r="Q35" s="25" t="str">
        <f>"Interest: "&amp;D10</f>
        <v>Interest: Car loan</v>
      </c>
      <c r="R35" s="25" t="str">
        <f>"Interest: "&amp;E10</f>
        <v>Interest: Debt 4</v>
      </c>
      <c r="S35" s="25" t="str">
        <f>"Interest: "&amp;F10</f>
        <v>Interest: Debt 5</v>
      </c>
      <c r="T35" s="25" t="str">
        <f>"Interest: "&amp;G10</f>
        <v>Interest: Debt 6</v>
      </c>
      <c r="U35" s="25" t="str">
        <f>"Interest: "&amp;H10</f>
        <v>Interest: Debt 7</v>
      </c>
      <c r="V35" s="25" t="str">
        <f>"Interest: "&amp;I10</f>
        <v>Interest: Debt 8</v>
      </c>
      <c r="W35" s="25" t="str">
        <f>"Payment: "&amp;B10</f>
        <v>Payment: Store card</v>
      </c>
      <c r="X35" s="25" t="str">
        <f>"Payment: "&amp;C10</f>
        <v>Payment: Credit card</v>
      </c>
      <c r="Y35" s="25" t="str">
        <f>"Payment: "&amp;D10</f>
        <v>Payment: Car loan</v>
      </c>
      <c r="Z35" s="25" t="str">
        <f>"Payment: "&amp;E10</f>
        <v>Payment: Debt 4</v>
      </c>
      <c r="AA35" s="25" t="str">
        <f>"Payment: "&amp;F10</f>
        <v>Payment: Debt 5</v>
      </c>
      <c r="AB35" s="25" t="str">
        <f>"Payment: "&amp;G10</f>
        <v>Payment: Debt 6</v>
      </c>
      <c r="AC35" s="25" t="str">
        <f>"Payment: "&amp;H10</f>
        <v>Payment: Debt 7</v>
      </c>
      <c r="AD35" s="25" t="str">
        <f>"Payment: "&amp;I10</f>
        <v>Payment: Debt 8</v>
      </c>
      <c r="AE35" s="25" t="str">
        <f>"Budget left before "&amp;B10</f>
        <v>Budget left before Store card</v>
      </c>
      <c r="AF35" s="25" t="str">
        <f>"Budget left before "&amp;C10</f>
        <v>Budget left before Credit card</v>
      </c>
      <c r="AG35" s="25" t="str">
        <f>"Budget left before "&amp;D10</f>
        <v>Budget left before Car loan</v>
      </c>
      <c r="AH35" s="25" t="str">
        <f>"Budget left before "&amp;E10</f>
        <v>Budget left before Debt 4</v>
      </c>
      <c r="AI35" s="25" t="str">
        <f>"Budget left before "&amp;F10</f>
        <v>Budget left before Debt 5</v>
      </c>
      <c r="AJ35" s="25" t="str">
        <f>"Budget left before "&amp;G10</f>
        <v>Budget left before Debt 6</v>
      </c>
      <c r="AK35" s="25" t="str">
        <f>"Budget left before "&amp;H10</f>
        <v>Budget left before Debt 7</v>
      </c>
      <c r="AL35" s="25" t="str">
        <f>"Budget left before "&amp;I10</f>
        <v>Budget left before Debt 8</v>
      </c>
      <c r="AM35" s="25" t="inlineStr">
        <is>
          <t>Budget left after the payments</t>
        </is>
      </c>
      <c r="AN35" s="25" t="str">
        <f>"After interest and payment: "&amp;B10</f>
        <v>After interest and payment: Store card</v>
      </c>
      <c r="AO35" s="25" t="str">
        <f>"After interest and payment: "&amp;C10</f>
        <v>After interest and payment: Credit card</v>
      </c>
      <c r="AP35" s="25" t="str">
        <f>"After interest and payment: "&amp;D10</f>
        <v>After interest and payment: Car loan</v>
      </c>
      <c r="AQ35" s="25" t="str">
        <f>"After interest and payment: "&amp;E10</f>
        <v>After interest and payment: Debt 4</v>
      </c>
      <c r="AR35" s="25" t="str">
        <f>"After interest and payment: "&amp;F10</f>
        <v>After interest and payment: Debt 5</v>
      </c>
      <c r="AS35" s="25" t="str">
        <f>"After interest and payment: "&amp;G10</f>
        <v>After interest and payment: Debt 6</v>
      </c>
      <c r="AT35" s="25" t="str">
        <f>"After interest and payment: "&amp;H10</f>
        <v>After interest and payment: Debt 7</v>
      </c>
      <c r="AU35" s="25" t="str">
        <f>"After interest and payment: "&amp;I10</f>
        <v>After interest and payment: Debt 8</v>
      </c>
      <c r="AV35" s="25" t="inlineStr">
        <is>
          <t>Left to hand out before place 1</t>
        </is>
      </c>
      <c r="AW35" s="25" t="inlineStr">
        <is>
          <t>Left to hand out before place 2</t>
        </is>
      </c>
      <c r="AX35" s="25" t="inlineStr">
        <is>
          <t>Left to hand out before place 3</t>
        </is>
      </c>
      <c r="AY35" s="25" t="inlineStr">
        <is>
          <t>Left to hand out before place 4</t>
        </is>
      </c>
      <c r="AZ35" s="25" t="inlineStr">
        <is>
          <t>Left to hand out before place 5</t>
        </is>
      </c>
      <c r="BA35" s="25" t="inlineStr">
        <is>
          <t>Left to hand out before place 6</t>
        </is>
      </c>
      <c r="BB35" s="25" t="inlineStr">
        <is>
          <t>Left to hand out before place 7</t>
        </is>
      </c>
      <c r="BC35" s="25" t="inlineStr">
        <is>
          <t>Left to hand out before place 8</t>
        </is>
      </c>
      <c r="BD35" s="25" t="inlineStr">
        <is>
          <t>Left over</t>
        </is>
      </c>
      <c r="BE35" s="25" t="inlineStr">
        <is>
          <t>Extra to place 1</t>
        </is>
      </c>
      <c r="BF35" s="25" t="inlineStr">
        <is>
          <t>Extra to place 2</t>
        </is>
      </c>
      <c r="BG35" s="25" t="inlineStr">
        <is>
          <t>Extra to place 3</t>
        </is>
      </c>
      <c r="BH35" s="25" t="inlineStr">
        <is>
          <t>Extra to place 4</t>
        </is>
      </c>
      <c r="BI35" s="25" t="inlineStr">
        <is>
          <t>Extra to place 5</t>
        </is>
      </c>
      <c r="BJ35" s="25" t="inlineStr">
        <is>
          <t>Extra to place 6</t>
        </is>
      </c>
      <c r="BK35" s="25" t="inlineStr">
        <is>
          <t>Extra to place 7</t>
        </is>
      </c>
      <c r="BL35" s="25" t="inlineStr">
        <is>
          <t>Extra to place 8</t>
        </is>
      </c>
      <c r="BM35" s="25" t="inlineStr">
        <is>
          <t>Total fell by more than half a cent</t>
        </is>
      </c>
    </row>
    <row r="36">
      <c r="A36" s="12" t="n">
        <v>0</v>
      </c>
      <c r="B36" s="26">
        <f>B11</f>
        <v>900</v>
      </c>
      <c r="C36" s="26">
        <f>C11</f>
        <v>4200</v>
      </c>
      <c r="D36" s="26">
        <f>D11</f>
        <v>12600</v>
      </c>
      <c r="E36" s="26">
        <f>E11</f>
        <v/>
      </c>
      <c r="F36" s="26">
        <f>F11</f>
        <v/>
      </c>
      <c r="G36" s="26">
        <f>G11</f>
        <v/>
      </c>
      <c r="H36" s="26">
        <f>H11</f>
        <v/>
      </c>
      <c r="I36" s="26">
        <f>I11</f>
        <v/>
      </c>
      <c r="J36" s="13">
        <f>SUM(B36:I36)</f>
        <v>17700</v>
      </c>
    </row>
    <row r="37">
      <c r="A37" s="14" t="n">
        <v>1</v>
      </c>
      <c r="B37" s="26">
        <f>IF(AN37-INDEX($BE37:$BL37,1,$J$22)&lt;0.5,0,AN37-INDEX($BE37:$BL37,1,$J$22))</f>
        <v>564</v>
      </c>
      <c r="C37" s="26">
        <f>IF(AO37-INDEX($BE37:$BL37,1,$J$23)&lt;0.5,0,AO37-INDEX($BE37:$BL37,1,$J$23))</f>
        <v>4164</v>
      </c>
      <c r="D37" s="26">
        <f>IF(AP37-INDEX($BE37:$BL37,1,$J$24)&lt;0.5,0,AP37-INDEX($BE37:$BL37,1,$J$24))</f>
        <v>12348.75</v>
      </c>
      <c r="E37" s="26">
        <f>IF(AQ37-INDEX($BE37:$BL37,1,$J$25)&lt;0.5,0,AQ37-INDEX($BE37:$BL37,1,$J$25))</f>
        <v>0</v>
      </c>
      <c r="F37" s="26">
        <f>IF(AR37-INDEX($BE37:$BL37,1,$J$26)&lt;0.5,0,AR37-INDEX($BE37:$BL37,1,$J$26))</f>
        <v>0</v>
      </c>
      <c r="G37" s="26">
        <f>IF(AS37-INDEX($BE37:$BL37,1,$J$27)&lt;0.5,0,AS37-INDEX($BE37:$BL37,1,$J$27))</f>
        <v>0</v>
      </c>
      <c r="H37" s="26">
        <f>IF(AT37-INDEX($BE37:$BL37,1,$J$28)&lt;0.5,0,AT37-INDEX($BE37:$BL37,1,$J$28))</f>
        <v>0</v>
      </c>
      <c r="I37" s="26">
        <f>IF(AU37-INDEX($BE37:$BL37,1,$J$29)&lt;0.5,0,AU37-INDEX($BE37:$BL37,1,$J$29))</f>
        <v>0</v>
      </c>
      <c r="J37" s="13">
        <f>SUM(B37:I37)</f>
        <v>17076.75</v>
      </c>
      <c r="K37" s="26">
        <f>SUM(O37:V37)</f>
        <v>171.75</v>
      </c>
      <c r="L37" s="26">
        <f>SUM(W37:AD37)+SUM(BE37:BL37)</f>
        <v>795</v>
      </c>
      <c r="M37" s="26">
        <f>J36</f>
        <v>17700</v>
      </c>
      <c r="N37" s="27">
        <f>IF(M37&gt;0,1,0)</f>
        <v>1</v>
      </c>
      <c r="O37" s="26">
        <f>B36*$B$12/1200</f>
        <v>9</v>
      </c>
      <c r="P37" s="26">
        <f>C36*$C$12/1200</f>
        <v>84</v>
      </c>
      <c r="Q37" s="26">
        <f>D36*$D$12/1200</f>
        <v>78.75</v>
      </c>
      <c r="R37" s="26">
        <f>E36*$E$12/1200</f>
        <v>0</v>
      </c>
      <c r="S37" s="26">
        <f>F36*$F$12/1200</f>
        <v>0</v>
      </c>
      <c r="T37" s="26">
        <f>G36*$G$12/1200</f>
        <v>0</v>
      </c>
      <c r="U37" s="26">
        <f>H36*$H$12/1200</f>
        <v>0</v>
      </c>
      <c r="V37" s="26">
        <f>I36*$I$12/1200</f>
        <v>0</v>
      </c>
      <c r="W37" s="26">
        <f>IF(B36&gt;0,MIN($B$13,B36+O37,AE37),0)</f>
        <v>45</v>
      </c>
      <c r="X37" s="26">
        <f>IF(C36&gt;0,MIN($C$13,C36+P37,AF37),0)</f>
        <v>120</v>
      </c>
      <c r="Y37" s="26">
        <f>IF(D36&gt;0,MIN($D$13,D36+Q37,AG37),0)</f>
        <v>330</v>
      </c>
      <c r="Z37" s="26">
        <f>IF(E36&gt;0,MIN($E$13,E36+R37,AH37),0)</f>
        <v>0</v>
      </c>
      <c r="AA37" s="26">
        <f>IF(F36&gt;0,MIN($F$13,F36+S37,AI37),0)</f>
        <v>0</v>
      </c>
      <c r="AB37" s="26">
        <f>IF(G36&gt;0,MIN($G$13,G36+T37,AJ37),0)</f>
        <v>0</v>
      </c>
      <c r="AC37" s="26">
        <f>IF(H36&gt;0,MIN($H$13,H36+U37,AK37),0)</f>
        <v>0</v>
      </c>
      <c r="AD37" s="26">
        <f>IF(I36&gt;0,MIN($I$13,I36+V37,AL37),0)</f>
        <v>0</v>
      </c>
      <c r="AE37" s="26">
        <f>$B$19</f>
        <v>795</v>
      </c>
      <c r="AF37" s="26">
        <f>AE37-W37</f>
        <v>750</v>
      </c>
      <c r="AG37" s="26">
        <f>AF37-X37</f>
        <v>630</v>
      </c>
      <c r="AH37" s="26">
        <f>AG37-Y37</f>
        <v>300</v>
      </c>
      <c r="AI37" s="26">
        <f>AH37-Z37</f>
        <v>300</v>
      </c>
      <c r="AJ37" s="26">
        <f>AI37-AA37</f>
        <v>300</v>
      </c>
      <c r="AK37" s="26">
        <f>AJ37-AB37</f>
        <v>300</v>
      </c>
      <c r="AL37" s="26">
        <f>AK37-AC37</f>
        <v>300</v>
      </c>
      <c r="AM37" s="26">
        <f>AL37-AD37</f>
        <v>300</v>
      </c>
      <c r="AN37" s="26">
        <f>B36+O37-W37</f>
        <v>864</v>
      </c>
      <c r="AO37" s="26">
        <f>C36+P37-X37</f>
        <v>4164</v>
      </c>
      <c r="AP37" s="26">
        <f>D36+Q37-Y37</f>
        <v>12348.75</v>
      </c>
      <c r="AQ37" s="26">
        <f>E36+R37-Z37</f>
        <v>0</v>
      </c>
      <c r="AR37" s="26">
        <f>F36+S37-AA37</f>
        <v>0</v>
      </c>
      <c r="AS37" s="26">
        <f>G36+T37-AB37</f>
        <v>0</v>
      </c>
      <c r="AT37" s="26">
        <f>H36+U37-AC37</f>
        <v>0</v>
      </c>
      <c r="AU37" s="26">
        <f>I36+V37-AD37</f>
        <v>0</v>
      </c>
      <c r="AV37" s="26">
        <f>AM37</f>
        <v>300</v>
      </c>
      <c r="AW37" s="26">
        <f>AV37-BE37</f>
        <v>0</v>
      </c>
      <c r="AX37" s="26">
        <f>AW37-BF37</f>
        <v>0</v>
      </c>
      <c r="AY37" s="26">
        <f>AX37-BG37</f>
        <v>0</v>
      </c>
      <c r="AZ37" s="26">
        <f>AY37-BH37</f>
        <v>0</v>
      </c>
      <c r="BA37" s="26">
        <f>AZ37-BI37</f>
        <v>0</v>
      </c>
      <c r="BB37" s="26">
        <f>BA37-BJ37</f>
        <v>0</v>
      </c>
      <c r="BC37" s="26">
        <f>BB37-BK37</f>
        <v>0</v>
      </c>
      <c r="BD37" s="26">
        <f>BC37-BL37</f>
        <v>0</v>
      </c>
      <c r="BE37" s="26">
        <f>IF(AV37&gt;0.005,MIN(AV37,INDEX($AN37:$AU37,1,B$32)),0)</f>
        <v>300</v>
      </c>
      <c r="BF37" s="26">
        <f>IF(AW37&gt;0.005,MIN(AW37,INDEX($AN37:$AU37,1,C$32)),0)</f>
        <v>0</v>
      </c>
      <c r="BG37" s="26">
        <f>IF(AX37&gt;0.005,MIN(AX37,INDEX($AN37:$AU37,1,D$32)),0)</f>
        <v>0</v>
      </c>
      <c r="BH37" s="26">
        <f>IF(AY37&gt;0.005,MIN(AY37,INDEX($AN37:$AU37,1,E$32)),0)</f>
        <v>0</v>
      </c>
      <c r="BI37" s="26">
        <f>IF(AZ37&gt;0.005,MIN(AZ37,INDEX($AN37:$AU37,1,F$32)),0)</f>
        <v>0</v>
      </c>
      <c r="BJ37" s="26">
        <f>IF(BA37&gt;0.005,MIN(BA37,INDEX($AN37:$AU37,1,G$32)),0)</f>
        <v>0</v>
      </c>
      <c r="BK37" s="26">
        <f>IF(BB37&gt;0.005,MIN(BB37,INDEX($AN37:$AU37,1,H$32)),0)</f>
        <v>0</v>
      </c>
      <c r="BL37" s="26">
        <f>IF(BC37&gt;0.005,MIN(BC37,INDEX($AN37:$AU37,1,I$32)),0)</f>
        <v>0</v>
      </c>
      <c r="BM37" s="27">
        <f>IF(M37-J37&gt;0.005,1,0)</f>
        <v>1</v>
      </c>
    </row>
    <row r="38">
      <c r="A38" s="14" t="n">
        <v>2</v>
      </c>
      <c r="B38" s="26">
        <f>IF(AN38-INDEX($BE38:$BL38,1,$J$22)&lt;0.5,0,AN38-INDEX($BE38:$BL38,1,$J$22))</f>
        <v>224.64</v>
      </c>
      <c r="C38" s="26">
        <f>IF(AO38-INDEX($BE38:$BL38,1,$J$23)&lt;0.5,0,AO38-INDEX($BE38:$BL38,1,$J$23))</f>
        <v>4127.28</v>
      </c>
      <c r="D38" s="26">
        <f>IF(AP38-INDEX($BE38:$BL38,1,$J$24)&lt;0.5,0,AP38-INDEX($BE38:$BL38,1,$J$24))</f>
        <v>12095.9296875</v>
      </c>
      <c r="E38" s="26">
        <f>IF(AQ38-INDEX($BE38:$BL38,1,$J$25)&lt;0.5,0,AQ38-INDEX($BE38:$BL38,1,$J$25))</f>
        <v>0</v>
      </c>
      <c r="F38" s="26">
        <f>IF(AR38-INDEX($BE38:$BL38,1,$J$26)&lt;0.5,0,AR38-INDEX($BE38:$BL38,1,$J$26))</f>
        <v>0</v>
      </c>
      <c r="G38" s="26">
        <f>IF(AS38-INDEX($BE38:$BL38,1,$J$27)&lt;0.5,0,AS38-INDEX($BE38:$BL38,1,$J$27))</f>
        <v>0</v>
      </c>
      <c r="H38" s="26">
        <f>IF(AT38-INDEX($BE38:$BL38,1,$J$28)&lt;0.5,0,AT38-INDEX($BE38:$BL38,1,$J$28))</f>
        <v>0</v>
      </c>
      <c r="I38" s="26">
        <f>IF(AU38-INDEX($BE38:$BL38,1,$J$29)&lt;0.5,0,AU38-INDEX($BE38:$BL38,1,$J$29))</f>
        <v>0</v>
      </c>
      <c r="J38" s="13">
        <f>SUM(B38:I38)</f>
        <v>16447.8496875</v>
      </c>
      <c r="K38" s="26">
        <f>SUM(O38:V38)</f>
        <v>166.09968750000002</v>
      </c>
      <c r="L38" s="26">
        <f>SUM(W38:AD38)+SUM(BE38:BL38)</f>
        <v>795</v>
      </c>
      <c r="M38" s="26">
        <f>J37</f>
        <v>17076.75</v>
      </c>
      <c r="N38" s="27">
        <f>IF(M38&gt;0,1,0)</f>
        <v>1</v>
      </c>
      <c r="O38" s="26">
        <f>B37*$B$12/1200</f>
        <v>5.64</v>
      </c>
      <c r="P38" s="26">
        <f>C37*$C$12/1200</f>
        <v>83.28</v>
      </c>
      <c r="Q38" s="26">
        <f>D37*$D$12/1200</f>
        <v>77.1796875</v>
      </c>
      <c r="R38" s="26">
        <f>E37*$E$12/1200</f>
        <v>0</v>
      </c>
      <c r="S38" s="26">
        <f>F37*$F$12/1200</f>
        <v>0</v>
      </c>
      <c r="T38" s="26">
        <f>G37*$G$12/1200</f>
        <v>0</v>
      </c>
      <c r="U38" s="26">
        <f>H37*$H$12/1200</f>
        <v>0</v>
      </c>
      <c r="V38" s="26">
        <f>I37*$I$12/1200</f>
        <v>0</v>
      </c>
      <c r="W38" s="26">
        <f>IF(B37&gt;0,MIN($B$13,B37+O38,AE38),0)</f>
        <v>45</v>
      </c>
      <c r="X38" s="26">
        <f>IF(C37&gt;0,MIN($C$13,C37+P38,AF38),0)</f>
        <v>120</v>
      </c>
      <c r="Y38" s="26">
        <f>IF(D37&gt;0,MIN($D$13,D37+Q38,AG38),0)</f>
        <v>330</v>
      </c>
      <c r="Z38" s="26">
        <f>IF(E37&gt;0,MIN($E$13,E37+R38,AH38),0)</f>
        <v>0</v>
      </c>
      <c r="AA38" s="26">
        <f>IF(F37&gt;0,MIN($F$13,F37+S38,AI38),0)</f>
        <v>0</v>
      </c>
      <c r="AB38" s="26">
        <f>IF(G37&gt;0,MIN($G$13,G37+T38,AJ38),0)</f>
        <v>0</v>
      </c>
      <c r="AC38" s="26">
        <f>IF(H37&gt;0,MIN($H$13,H37+U38,AK38),0)</f>
        <v>0</v>
      </c>
      <c r="AD38" s="26">
        <f>IF(I37&gt;0,MIN($I$13,I37+V38,AL38),0)</f>
        <v>0</v>
      </c>
      <c r="AE38" s="26">
        <f>$B$19</f>
        <v>795</v>
      </c>
      <c r="AF38" s="26">
        <f>AE38-W38</f>
        <v>750</v>
      </c>
      <c r="AG38" s="26">
        <f>AF38-X38</f>
        <v>630</v>
      </c>
      <c r="AH38" s="26">
        <f>AG38-Y38</f>
        <v>300</v>
      </c>
      <c r="AI38" s="26">
        <f>AH38-Z38</f>
        <v>300</v>
      </c>
      <c r="AJ38" s="26">
        <f>AI38-AA38</f>
        <v>300</v>
      </c>
      <c r="AK38" s="26">
        <f>AJ38-AB38</f>
        <v>300</v>
      </c>
      <c r="AL38" s="26">
        <f>AK38-AC38</f>
        <v>300</v>
      </c>
      <c r="AM38" s="26">
        <f>AL38-AD38</f>
        <v>300</v>
      </c>
      <c r="AN38" s="26">
        <f>B37+O38-W38</f>
        <v>524.64</v>
      </c>
      <c r="AO38" s="26">
        <f>C37+P38-X38</f>
        <v>4127.28</v>
      </c>
      <c r="AP38" s="26">
        <f>D37+Q38-Y38</f>
        <v>12095.9296875</v>
      </c>
      <c r="AQ38" s="26">
        <f>E37+R38-Z38</f>
        <v>0</v>
      </c>
      <c r="AR38" s="26">
        <f>F37+S38-AA38</f>
        <v>0</v>
      </c>
      <c r="AS38" s="26">
        <f>G37+T38-AB38</f>
        <v>0</v>
      </c>
      <c r="AT38" s="26">
        <f>H37+U38-AC38</f>
        <v>0</v>
      </c>
      <c r="AU38" s="26">
        <f>I37+V38-AD38</f>
        <v>0</v>
      </c>
      <c r="AV38" s="26">
        <f>AM38</f>
        <v>300</v>
      </c>
      <c r="AW38" s="26">
        <f>AV38-BE38</f>
        <v>0</v>
      </c>
      <c r="AX38" s="26">
        <f>AW38-BF38</f>
        <v>0</v>
      </c>
      <c r="AY38" s="26">
        <f>AX38-BG38</f>
        <v>0</v>
      </c>
      <c r="AZ38" s="26">
        <f>AY38-BH38</f>
        <v>0</v>
      </c>
      <c r="BA38" s="26">
        <f>AZ38-BI38</f>
        <v>0</v>
      </c>
      <c r="BB38" s="26">
        <f>BA38-BJ38</f>
        <v>0</v>
      </c>
      <c r="BC38" s="26">
        <f>BB38-BK38</f>
        <v>0</v>
      </c>
      <c r="BD38" s="26">
        <f>BC38-BL38</f>
        <v>0</v>
      </c>
      <c r="BE38" s="26">
        <f>IF(AV38&gt;0.005,MIN(AV38,INDEX($AN38:$AU38,1,B$32)),0)</f>
        <v>300</v>
      </c>
      <c r="BF38" s="26">
        <f>IF(AW38&gt;0.005,MIN(AW38,INDEX($AN38:$AU38,1,C$32)),0)</f>
        <v>0</v>
      </c>
      <c r="BG38" s="26">
        <f>IF(AX38&gt;0.005,MIN(AX38,INDEX($AN38:$AU38,1,D$32)),0)</f>
        <v>0</v>
      </c>
      <c r="BH38" s="26">
        <f>IF(AY38&gt;0.005,MIN(AY38,INDEX($AN38:$AU38,1,E$32)),0)</f>
        <v>0</v>
      </c>
      <c r="BI38" s="26">
        <f>IF(AZ38&gt;0.005,MIN(AZ38,INDEX($AN38:$AU38,1,F$32)),0)</f>
        <v>0</v>
      </c>
      <c r="BJ38" s="26">
        <f>IF(BA38&gt;0.005,MIN(BA38,INDEX($AN38:$AU38,1,G$32)),0)</f>
        <v>0</v>
      </c>
      <c r="BK38" s="26">
        <f>IF(BB38&gt;0.005,MIN(BB38,INDEX($AN38:$AU38,1,H$32)),0)</f>
        <v>0</v>
      </c>
      <c r="BL38" s="26">
        <f>IF(BC38&gt;0.005,MIN(BC38,INDEX($AN38:$AU38,1,I$32)),0)</f>
        <v>0</v>
      </c>
      <c r="BM38" s="27">
        <f>IF(M38-J38&gt;0.005,1,0)</f>
        <v>1</v>
      </c>
    </row>
    <row r="39">
      <c r="A39" s="14" t="n">
        <v>3</v>
      </c>
      <c r="B39" s="26">
        <f>IF(AN39-INDEX($BE39:$BL39,1,$J$22)&lt;0.5,0,AN39-INDEX($BE39:$BL39,1,$J$22))</f>
        <v>0</v>
      </c>
      <c r="C39" s="26">
        <f>IF(AO39-INDEX($BE39:$BL39,1,$J$23)&lt;0.5,0,AO39-INDEX($BE39:$BL39,1,$J$23))</f>
        <v>3971.712</v>
      </c>
      <c r="D39" s="26">
        <f>IF(AP39-INDEX($BE39:$BL39,1,$J$24)&lt;0.5,0,AP39-INDEX($BE39:$BL39,1,$J$24))</f>
        <v>11841.529248046874</v>
      </c>
      <c r="E39" s="26">
        <f>IF(AQ39-INDEX($BE39:$BL39,1,$J$25)&lt;0.5,0,AQ39-INDEX($BE39:$BL39,1,$J$25))</f>
        <v>0</v>
      </c>
      <c r="F39" s="26">
        <f>IF(AR39-INDEX($BE39:$BL39,1,$J$26)&lt;0.5,0,AR39-INDEX($BE39:$BL39,1,$J$26))</f>
        <v>0</v>
      </c>
      <c r="G39" s="26">
        <f>IF(AS39-INDEX($BE39:$BL39,1,$J$27)&lt;0.5,0,AS39-INDEX($BE39:$BL39,1,$J$27))</f>
        <v>0</v>
      </c>
      <c r="H39" s="26">
        <f>IF(AT39-INDEX($BE39:$BL39,1,$J$28)&lt;0.5,0,AT39-INDEX($BE39:$BL39,1,$J$28))</f>
        <v>0</v>
      </c>
      <c r="I39" s="26">
        <f>IF(AU39-INDEX($BE39:$BL39,1,$J$29)&lt;0.5,0,AU39-INDEX($BE39:$BL39,1,$J$29))</f>
        <v>0</v>
      </c>
      <c r="J39" s="13">
        <f>SUM(B39:I39)</f>
        <v>15813.241248046874</v>
      </c>
      <c r="K39" s="26">
        <f>SUM(O39:V39)</f>
        <v>160.39156054687498</v>
      </c>
      <c r="L39" s="26">
        <f>SUM(W39:AD39)+SUM(BE39:BL39)</f>
        <v>795</v>
      </c>
      <c r="M39" s="26">
        <f>J38</f>
        <v>16447.8496875</v>
      </c>
      <c r="N39" s="27">
        <f>IF(M39&gt;0,1,0)</f>
        <v>1</v>
      </c>
      <c r="O39" s="26">
        <f>B38*$B$12/1200</f>
        <v>2.2464</v>
      </c>
      <c r="P39" s="26">
        <f>C38*$C$12/1200</f>
        <v>82.54560000000001</v>
      </c>
      <c r="Q39" s="26">
        <f>D38*$D$12/1200</f>
        <v>75.599560546875</v>
      </c>
      <c r="R39" s="26">
        <f>E38*$E$12/1200</f>
        <v>0</v>
      </c>
      <c r="S39" s="26">
        <f>F38*$F$12/1200</f>
        <v>0</v>
      </c>
      <c r="T39" s="26">
        <f>G38*$G$12/1200</f>
        <v>0</v>
      </c>
      <c r="U39" s="26">
        <f>H38*$H$12/1200</f>
        <v>0</v>
      </c>
      <c r="V39" s="26">
        <f>I38*$I$12/1200</f>
        <v>0</v>
      </c>
      <c r="W39" s="26">
        <f>IF(B38&gt;0,MIN($B$13,B38+O39,AE39),0)</f>
        <v>45</v>
      </c>
      <c r="X39" s="26">
        <f>IF(C38&gt;0,MIN($C$13,C38+P39,AF39),0)</f>
        <v>120</v>
      </c>
      <c r="Y39" s="26">
        <f>IF(D38&gt;0,MIN($D$13,D38+Q39,AG39),0)</f>
        <v>330</v>
      </c>
      <c r="Z39" s="26">
        <f>IF(E38&gt;0,MIN($E$13,E38+R39,AH39),0)</f>
        <v>0</v>
      </c>
      <c r="AA39" s="26">
        <f>IF(F38&gt;0,MIN($F$13,F38+S39,AI39),0)</f>
        <v>0</v>
      </c>
      <c r="AB39" s="26">
        <f>IF(G38&gt;0,MIN($G$13,G38+T39,AJ39),0)</f>
        <v>0</v>
      </c>
      <c r="AC39" s="26">
        <f>IF(H38&gt;0,MIN($H$13,H38+U39,AK39),0)</f>
        <v>0</v>
      </c>
      <c r="AD39" s="26">
        <f>IF(I38&gt;0,MIN($I$13,I38+V39,AL39),0)</f>
        <v>0</v>
      </c>
      <c r="AE39" s="26">
        <f>$B$19</f>
        <v>795</v>
      </c>
      <c r="AF39" s="26">
        <f>AE39-W39</f>
        <v>750</v>
      </c>
      <c r="AG39" s="26">
        <f>AF39-X39</f>
        <v>630</v>
      </c>
      <c r="AH39" s="26">
        <f>AG39-Y39</f>
        <v>300</v>
      </c>
      <c r="AI39" s="26">
        <f>AH39-Z39</f>
        <v>300</v>
      </c>
      <c r="AJ39" s="26">
        <f>AI39-AA39</f>
        <v>300</v>
      </c>
      <c r="AK39" s="26">
        <f>AJ39-AB39</f>
        <v>300</v>
      </c>
      <c r="AL39" s="26">
        <f>AK39-AC39</f>
        <v>300</v>
      </c>
      <c r="AM39" s="26">
        <f>AL39-AD39</f>
        <v>300</v>
      </c>
      <c r="AN39" s="26">
        <f>B38+O39-W39</f>
        <v>181.88639999999998</v>
      </c>
      <c r="AO39" s="26">
        <f>C38+P39-X39</f>
        <v>4089.8256</v>
      </c>
      <c r="AP39" s="26">
        <f>D38+Q39-Y39</f>
        <v>11841.529248046874</v>
      </c>
      <c r="AQ39" s="26">
        <f>E38+R39-Z39</f>
        <v>0</v>
      </c>
      <c r="AR39" s="26">
        <f>F38+S39-AA39</f>
        <v>0</v>
      </c>
      <c r="AS39" s="26">
        <f>G38+T39-AB39</f>
        <v>0</v>
      </c>
      <c r="AT39" s="26">
        <f>H38+U39-AC39</f>
        <v>0</v>
      </c>
      <c r="AU39" s="26">
        <f>I38+V39-AD39</f>
        <v>0</v>
      </c>
      <c r="AV39" s="26">
        <f>AM39</f>
        <v>300</v>
      </c>
      <c r="AW39" s="26">
        <f>AV39-BE39</f>
        <v>118.11360000000002</v>
      </c>
      <c r="AX39" s="26">
        <f>AW39-BF39</f>
        <v>0</v>
      </c>
      <c r="AY39" s="26">
        <f>AX39-BG39</f>
        <v>0</v>
      </c>
      <c r="AZ39" s="26">
        <f>AY39-BH39</f>
        <v>0</v>
      </c>
      <c r="BA39" s="26">
        <f>AZ39-BI39</f>
        <v>0</v>
      </c>
      <c r="BB39" s="26">
        <f>BA39-BJ39</f>
        <v>0</v>
      </c>
      <c r="BC39" s="26">
        <f>BB39-BK39</f>
        <v>0</v>
      </c>
      <c r="BD39" s="26">
        <f>BC39-BL39</f>
        <v>0</v>
      </c>
      <c r="BE39" s="26">
        <f>IF(AV39&gt;0.005,MIN(AV39,INDEX($AN39:$AU39,1,B$32)),0)</f>
        <v>181.88639999999998</v>
      </c>
      <c r="BF39" s="26">
        <f>IF(AW39&gt;0.005,MIN(AW39,INDEX($AN39:$AU39,1,C$32)),0)</f>
        <v>118.11360000000002</v>
      </c>
      <c r="BG39" s="26">
        <f>IF(AX39&gt;0.005,MIN(AX39,INDEX($AN39:$AU39,1,D$32)),0)</f>
        <v>0</v>
      </c>
      <c r="BH39" s="26">
        <f>IF(AY39&gt;0.005,MIN(AY39,INDEX($AN39:$AU39,1,E$32)),0)</f>
        <v>0</v>
      </c>
      <c r="BI39" s="26">
        <f>IF(AZ39&gt;0.005,MIN(AZ39,INDEX($AN39:$AU39,1,F$32)),0)</f>
        <v>0</v>
      </c>
      <c r="BJ39" s="26">
        <f>IF(BA39&gt;0.005,MIN(BA39,INDEX($AN39:$AU39,1,G$32)),0)</f>
        <v>0</v>
      </c>
      <c r="BK39" s="26">
        <f>IF(BB39&gt;0.005,MIN(BB39,INDEX($AN39:$AU39,1,H$32)),0)</f>
        <v>0</v>
      </c>
      <c r="BL39" s="26">
        <f>IF(BC39&gt;0.005,MIN(BC39,INDEX($AN39:$AU39,1,I$32)),0)</f>
        <v>0</v>
      </c>
      <c r="BM39" s="27">
        <f>IF(M39-J39&gt;0.005,1,0)</f>
        <v>1</v>
      </c>
    </row>
    <row r="40">
      <c r="A40" s="14" t="n">
        <v>4</v>
      </c>
      <c r="B40" s="26">
        <f>IF(AN40-INDEX($BE40:$BL40,1,$J$22)&lt;0.5,0,AN40-INDEX($BE40:$BL40,1,$J$22))</f>
        <v>0</v>
      </c>
      <c r="C40" s="26">
        <f>IF(AO40-INDEX($BE40:$BL40,1,$J$23)&lt;0.5,0,AO40-INDEX($BE40:$BL40,1,$J$23))</f>
        <v>3586.14624</v>
      </c>
      <c r="D40" s="26">
        <f>IF(AP40-INDEX($BE40:$BL40,1,$J$24)&lt;0.5,0,AP40-INDEX($BE40:$BL40,1,$J$24))</f>
        <v>11585.538805847167</v>
      </c>
      <c r="E40" s="26">
        <f>IF(AQ40-INDEX($BE40:$BL40,1,$J$25)&lt;0.5,0,AQ40-INDEX($BE40:$BL40,1,$J$25))</f>
        <v>0</v>
      </c>
      <c r="F40" s="26">
        <f>IF(AR40-INDEX($BE40:$BL40,1,$J$26)&lt;0.5,0,AR40-INDEX($BE40:$BL40,1,$J$26))</f>
        <v>0</v>
      </c>
      <c r="G40" s="26">
        <f>IF(AS40-INDEX($BE40:$BL40,1,$J$27)&lt;0.5,0,AS40-INDEX($BE40:$BL40,1,$J$27))</f>
        <v>0</v>
      </c>
      <c r="H40" s="26">
        <f>IF(AT40-INDEX($BE40:$BL40,1,$J$28)&lt;0.5,0,AT40-INDEX($BE40:$BL40,1,$J$28))</f>
        <v>0</v>
      </c>
      <c r="I40" s="26">
        <f>IF(AU40-INDEX($BE40:$BL40,1,$J$29)&lt;0.5,0,AU40-INDEX($BE40:$BL40,1,$J$29))</f>
        <v>0</v>
      </c>
      <c r="J40" s="13">
        <f>SUM(B40:I40)</f>
        <v>15171.685045847167</v>
      </c>
      <c r="K40" s="26">
        <f>SUM(O40:V40)</f>
        <v>153.44379780029297</v>
      </c>
      <c r="L40" s="26">
        <f>SUM(W40:AD40)+SUM(BE40:BL40)</f>
        <v>795</v>
      </c>
      <c r="M40" s="26">
        <f>J39</f>
        <v>15813.241248046874</v>
      </c>
      <c r="N40" s="27">
        <f>IF(M40&gt;0,1,0)</f>
        <v>1</v>
      </c>
      <c r="O40" s="26">
        <f>B39*$B$12/1200</f>
        <v>0</v>
      </c>
      <c r="P40" s="26">
        <f>C39*$C$12/1200</f>
        <v>79.43424</v>
      </c>
      <c r="Q40" s="26">
        <f>D39*$D$12/1200</f>
        <v>74.00955780029297</v>
      </c>
      <c r="R40" s="26">
        <f>E39*$E$12/1200</f>
        <v>0</v>
      </c>
      <c r="S40" s="26">
        <f>F39*$F$12/1200</f>
        <v>0</v>
      </c>
      <c r="T40" s="26">
        <f>G39*$G$12/1200</f>
        <v>0</v>
      </c>
      <c r="U40" s="26">
        <f>H39*$H$12/1200</f>
        <v>0</v>
      </c>
      <c r="V40" s="26">
        <f>I39*$I$12/1200</f>
        <v>0</v>
      </c>
      <c r="W40" s="26">
        <f>IF(B39&gt;0,MIN($B$13,B39+O40,AE40),0)</f>
        <v>0</v>
      </c>
      <c r="X40" s="26">
        <f>IF(C39&gt;0,MIN($C$13,C39+P40,AF40),0)</f>
        <v>120</v>
      </c>
      <c r="Y40" s="26">
        <f>IF(D39&gt;0,MIN($D$13,D39+Q40,AG40),0)</f>
        <v>330</v>
      </c>
      <c r="Z40" s="26">
        <f>IF(E39&gt;0,MIN($E$13,E39+R40,AH40),0)</f>
        <v>0</v>
      </c>
      <c r="AA40" s="26">
        <f>IF(F39&gt;0,MIN($F$13,F39+S40,AI40),0)</f>
        <v>0</v>
      </c>
      <c r="AB40" s="26">
        <f>IF(G39&gt;0,MIN($G$13,G39+T40,AJ40),0)</f>
        <v>0</v>
      </c>
      <c r="AC40" s="26">
        <f>IF(H39&gt;0,MIN($H$13,H39+U40,AK40),0)</f>
        <v>0</v>
      </c>
      <c r="AD40" s="26">
        <f>IF(I39&gt;0,MIN($I$13,I39+V40,AL40),0)</f>
        <v>0</v>
      </c>
      <c r="AE40" s="26">
        <f>$B$19</f>
        <v>795</v>
      </c>
      <c r="AF40" s="26">
        <f>AE40-W40</f>
        <v>795</v>
      </c>
      <c r="AG40" s="26">
        <f>AF40-X40</f>
        <v>675</v>
      </c>
      <c r="AH40" s="26">
        <f>AG40-Y40</f>
        <v>345</v>
      </c>
      <c r="AI40" s="26">
        <f>AH40-Z40</f>
        <v>345</v>
      </c>
      <c r="AJ40" s="26">
        <f>AI40-AA40</f>
        <v>345</v>
      </c>
      <c r="AK40" s="26">
        <f>AJ40-AB40</f>
        <v>345</v>
      </c>
      <c r="AL40" s="26">
        <f>AK40-AC40</f>
        <v>345</v>
      </c>
      <c r="AM40" s="26">
        <f>AL40-AD40</f>
        <v>345</v>
      </c>
      <c r="AN40" s="26">
        <f>B39+O40-W40</f>
        <v>0</v>
      </c>
      <c r="AO40" s="26">
        <f>C39+P40-X40</f>
        <v>3931.14624</v>
      </c>
      <c r="AP40" s="26">
        <f>D39+Q40-Y40</f>
        <v>11585.538805847167</v>
      </c>
      <c r="AQ40" s="26">
        <f>E39+R40-Z40</f>
        <v>0</v>
      </c>
      <c r="AR40" s="26">
        <f>F39+S40-AA40</f>
        <v>0</v>
      </c>
      <c r="AS40" s="26">
        <f>G39+T40-AB40</f>
        <v>0</v>
      </c>
      <c r="AT40" s="26">
        <f>H39+U40-AC40</f>
        <v>0</v>
      </c>
      <c r="AU40" s="26">
        <f>I39+V40-AD40</f>
        <v>0</v>
      </c>
      <c r="AV40" s="26">
        <f>AM40</f>
        <v>345</v>
      </c>
      <c r="AW40" s="26">
        <f>AV40-BE40</f>
        <v>345</v>
      </c>
      <c r="AX40" s="26">
        <f>AW40-BF40</f>
        <v>0</v>
      </c>
      <c r="AY40" s="26">
        <f>AX40-BG40</f>
        <v>0</v>
      </c>
      <c r="AZ40" s="26">
        <f>AY40-BH40</f>
        <v>0</v>
      </c>
      <c r="BA40" s="26">
        <f>AZ40-BI40</f>
        <v>0</v>
      </c>
      <c r="BB40" s="26">
        <f>BA40-BJ40</f>
        <v>0</v>
      </c>
      <c r="BC40" s="26">
        <f>BB40-BK40</f>
        <v>0</v>
      </c>
      <c r="BD40" s="26">
        <f>BC40-BL40</f>
        <v>0</v>
      </c>
      <c r="BE40" s="26">
        <f>IF(AV40&gt;0.005,MIN(AV40,INDEX($AN40:$AU40,1,B$32)),0)</f>
        <v>0</v>
      </c>
      <c r="BF40" s="26">
        <f>IF(AW40&gt;0.005,MIN(AW40,INDEX($AN40:$AU40,1,C$32)),0)</f>
        <v>345</v>
      </c>
      <c r="BG40" s="26">
        <f>IF(AX40&gt;0.005,MIN(AX40,INDEX($AN40:$AU40,1,D$32)),0)</f>
        <v>0</v>
      </c>
      <c r="BH40" s="26">
        <f>IF(AY40&gt;0.005,MIN(AY40,INDEX($AN40:$AU40,1,E$32)),0)</f>
        <v>0</v>
      </c>
      <c r="BI40" s="26">
        <f>IF(AZ40&gt;0.005,MIN(AZ40,INDEX($AN40:$AU40,1,F$32)),0)</f>
        <v>0</v>
      </c>
      <c r="BJ40" s="26">
        <f>IF(BA40&gt;0.005,MIN(BA40,INDEX($AN40:$AU40,1,G$32)),0)</f>
        <v>0</v>
      </c>
      <c r="BK40" s="26">
        <f>IF(BB40&gt;0.005,MIN(BB40,INDEX($AN40:$AU40,1,H$32)),0)</f>
        <v>0</v>
      </c>
      <c r="BL40" s="26">
        <f>IF(BC40&gt;0.005,MIN(BC40,INDEX($AN40:$AU40,1,I$32)),0)</f>
        <v>0</v>
      </c>
      <c r="BM40" s="27">
        <f>IF(M40-J40&gt;0.005,1,0)</f>
        <v>1</v>
      </c>
    </row>
    <row r="41">
      <c r="A41" s="14" t="n">
        <v>5</v>
      </c>
      <c r="B41" s="26">
        <f>IF(AN41-INDEX($BE41:$BL41,1,$J$22)&lt;0.5,0,AN41-INDEX($BE41:$BL41,1,$J$22))</f>
        <v>0</v>
      </c>
      <c r="C41" s="26">
        <f>IF(AO41-INDEX($BE41:$BL41,1,$J$23)&lt;0.5,0,AO41-INDEX($BE41:$BL41,1,$J$23))</f>
        <v>3192.8691648</v>
      </c>
      <c r="D41" s="26">
        <f>IF(AP41-INDEX($BE41:$BL41,1,$J$24)&lt;0.5,0,AP41-INDEX($BE41:$BL41,1,$J$24))</f>
        <v>11327.948423383712</v>
      </c>
      <c r="E41" s="26">
        <f>IF(AQ41-INDEX($BE41:$BL41,1,$J$25)&lt;0.5,0,AQ41-INDEX($BE41:$BL41,1,$J$25))</f>
        <v>0</v>
      </c>
      <c r="F41" s="26">
        <f>IF(AR41-INDEX($BE41:$BL41,1,$J$26)&lt;0.5,0,AR41-INDEX($BE41:$BL41,1,$J$26))</f>
        <v>0</v>
      </c>
      <c r="G41" s="26">
        <f>IF(AS41-INDEX($BE41:$BL41,1,$J$27)&lt;0.5,0,AS41-INDEX($BE41:$BL41,1,$J$27))</f>
        <v>0</v>
      </c>
      <c r="H41" s="26">
        <f>IF(AT41-INDEX($BE41:$BL41,1,$J$28)&lt;0.5,0,AT41-INDEX($BE41:$BL41,1,$J$28))</f>
        <v>0</v>
      </c>
      <c r="I41" s="26">
        <f>IF(AU41-INDEX($BE41:$BL41,1,$J$29)&lt;0.5,0,AU41-INDEX($BE41:$BL41,1,$J$29))</f>
        <v>0</v>
      </c>
      <c r="J41" s="13">
        <f>SUM(B41:I41)</f>
        <v>14520.817588183712</v>
      </c>
      <c r="K41" s="26">
        <f>SUM(O41:V41)</f>
        <v>144.1325423365448</v>
      </c>
      <c r="L41" s="26">
        <f>SUM(W41:AD41)+SUM(BE41:BL41)</f>
        <v>795</v>
      </c>
      <c r="M41" s="26">
        <f>J40</f>
        <v>15171.685045847167</v>
      </c>
      <c r="N41" s="27">
        <f>IF(M41&gt;0,1,0)</f>
        <v>1</v>
      </c>
      <c r="O41" s="26">
        <f>B40*$B$12/1200</f>
        <v>0</v>
      </c>
      <c r="P41" s="26">
        <f>C40*$C$12/1200</f>
        <v>71.7229248</v>
      </c>
      <c r="Q41" s="26">
        <f>D40*$D$12/1200</f>
        <v>72.40961753654479</v>
      </c>
      <c r="R41" s="26">
        <f>E40*$E$12/1200</f>
        <v>0</v>
      </c>
      <c r="S41" s="26">
        <f>F40*$F$12/1200</f>
        <v>0</v>
      </c>
      <c r="T41" s="26">
        <f>G40*$G$12/1200</f>
        <v>0</v>
      </c>
      <c r="U41" s="26">
        <f>H40*$H$12/1200</f>
        <v>0</v>
      </c>
      <c r="V41" s="26">
        <f>I40*$I$12/1200</f>
        <v>0</v>
      </c>
      <c r="W41" s="26">
        <f>IF(B40&gt;0,MIN($B$13,B40+O41,AE41),0)</f>
        <v>0</v>
      </c>
      <c r="X41" s="26">
        <f>IF(C40&gt;0,MIN($C$13,C40+P41,AF41),0)</f>
        <v>120</v>
      </c>
      <c r="Y41" s="26">
        <f>IF(D40&gt;0,MIN($D$13,D40+Q41,AG41),0)</f>
        <v>330</v>
      </c>
      <c r="Z41" s="26">
        <f>IF(E40&gt;0,MIN($E$13,E40+R41,AH41),0)</f>
        <v>0</v>
      </c>
      <c r="AA41" s="26">
        <f>IF(F40&gt;0,MIN($F$13,F40+S41,AI41),0)</f>
        <v>0</v>
      </c>
      <c r="AB41" s="26">
        <f>IF(G40&gt;0,MIN($G$13,G40+T41,AJ41),0)</f>
        <v>0</v>
      </c>
      <c r="AC41" s="26">
        <f>IF(H40&gt;0,MIN($H$13,H40+U41,AK41),0)</f>
        <v>0</v>
      </c>
      <c r="AD41" s="26">
        <f>IF(I40&gt;0,MIN($I$13,I40+V41,AL41),0)</f>
        <v>0</v>
      </c>
      <c r="AE41" s="26">
        <f>$B$19</f>
        <v>795</v>
      </c>
      <c r="AF41" s="26">
        <f>AE41-W41</f>
        <v>795</v>
      </c>
      <c r="AG41" s="26">
        <f>AF41-X41</f>
        <v>675</v>
      </c>
      <c r="AH41" s="26">
        <f>AG41-Y41</f>
        <v>345</v>
      </c>
      <c r="AI41" s="26">
        <f>AH41-Z41</f>
        <v>345</v>
      </c>
      <c r="AJ41" s="26">
        <f>AI41-AA41</f>
        <v>345</v>
      </c>
      <c r="AK41" s="26">
        <f>AJ41-AB41</f>
        <v>345</v>
      </c>
      <c r="AL41" s="26">
        <f>AK41-AC41</f>
        <v>345</v>
      </c>
      <c r="AM41" s="26">
        <f>AL41-AD41</f>
        <v>345</v>
      </c>
      <c r="AN41" s="26">
        <f>B40+O41-W41</f>
        <v>0</v>
      </c>
      <c r="AO41" s="26">
        <f>C40+P41-X41</f>
        <v>3537.8691648</v>
      </c>
      <c r="AP41" s="26">
        <f>D40+Q41-Y41</f>
        <v>11327.948423383712</v>
      </c>
      <c r="AQ41" s="26">
        <f>E40+R41-Z41</f>
        <v>0</v>
      </c>
      <c r="AR41" s="26">
        <f>F40+S41-AA41</f>
        <v>0</v>
      </c>
      <c r="AS41" s="26">
        <f>G40+T41-AB41</f>
        <v>0</v>
      </c>
      <c r="AT41" s="26">
        <f>H40+U41-AC41</f>
        <v>0</v>
      </c>
      <c r="AU41" s="26">
        <f>I40+V41-AD41</f>
        <v>0</v>
      </c>
      <c r="AV41" s="26">
        <f>AM41</f>
        <v>345</v>
      </c>
      <c r="AW41" s="26">
        <f>AV41-BE41</f>
        <v>345</v>
      </c>
      <c r="AX41" s="26">
        <f>AW41-BF41</f>
        <v>0</v>
      </c>
      <c r="AY41" s="26">
        <f>AX41-BG41</f>
        <v>0</v>
      </c>
      <c r="AZ41" s="26">
        <f>AY41-BH41</f>
        <v>0</v>
      </c>
      <c r="BA41" s="26">
        <f>AZ41-BI41</f>
        <v>0</v>
      </c>
      <c r="BB41" s="26">
        <f>BA41-BJ41</f>
        <v>0</v>
      </c>
      <c r="BC41" s="26">
        <f>BB41-BK41</f>
        <v>0</v>
      </c>
      <c r="BD41" s="26">
        <f>BC41-BL41</f>
        <v>0</v>
      </c>
      <c r="BE41" s="26">
        <f>IF(AV41&gt;0.005,MIN(AV41,INDEX($AN41:$AU41,1,B$32)),0)</f>
        <v>0</v>
      </c>
      <c r="BF41" s="26">
        <f>IF(AW41&gt;0.005,MIN(AW41,INDEX($AN41:$AU41,1,C$32)),0)</f>
        <v>345</v>
      </c>
      <c r="BG41" s="26">
        <f>IF(AX41&gt;0.005,MIN(AX41,INDEX($AN41:$AU41,1,D$32)),0)</f>
        <v>0</v>
      </c>
      <c r="BH41" s="26">
        <f>IF(AY41&gt;0.005,MIN(AY41,INDEX($AN41:$AU41,1,E$32)),0)</f>
        <v>0</v>
      </c>
      <c r="BI41" s="26">
        <f>IF(AZ41&gt;0.005,MIN(AZ41,INDEX($AN41:$AU41,1,F$32)),0)</f>
        <v>0</v>
      </c>
      <c r="BJ41" s="26">
        <f>IF(BA41&gt;0.005,MIN(BA41,INDEX($AN41:$AU41,1,G$32)),0)</f>
        <v>0</v>
      </c>
      <c r="BK41" s="26">
        <f>IF(BB41&gt;0.005,MIN(BB41,INDEX($AN41:$AU41,1,H$32)),0)</f>
        <v>0</v>
      </c>
      <c r="BL41" s="26">
        <f>IF(BC41&gt;0.005,MIN(BC41,INDEX($AN41:$AU41,1,I$32)),0)</f>
        <v>0</v>
      </c>
      <c r="BM41" s="27">
        <f>IF(M41-J41&gt;0.005,1,0)</f>
        <v>1</v>
      </c>
    </row>
    <row r="42">
      <c r="A42" s="14" t="n">
        <v>6</v>
      </c>
      <c r="B42" s="26">
        <f>IF(AN42-INDEX($BE42:$BL42,1,$J$22)&lt;0.5,0,AN42-INDEX($BE42:$BL42,1,$J$22))</f>
        <v>0</v>
      </c>
      <c r="C42" s="26">
        <f>IF(AO42-INDEX($BE42:$BL42,1,$J$23)&lt;0.5,0,AO42-INDEX($BE42:$BL42,1,$J$23))</f>
        <v>2791.726548096</v>
      </c>
      <c r="D42" s="26">
        <f>IF(AP42-INDEX($BE42:$BL42,1,$J$24)&lt;0.5,0,AP42-INDEX($BE42:$BL42,1,$J$24))</f>
        <v>11068.74810102986</v>
      </c>
      <c r="E42" s="26">
        <f>IF(AQ42-INDEX($BE42:$BL42,1,$J$25)&lt;0.5,0,AQ42-INDEX($BE42:$BL42,1,$J$25))</f>
        <v>0</v>
      </c>
      <c r="F42" s="26">
        <f>IF(AR42-INDEX($BE42:$BL42,1,$J$26)&lt;0.5,0,AR42-INDEX($BE42:$BL42,1,$J$26))</f>
        <v>0</v>
      </c>
      <c r="G42" s="26">
        <f>IF(AS42-INDEX($BE42:$BL42,1,$J$27)&lt;0.5,0,AS42-INDEX($BE42:$BL42,1,$J$27))</f>
        <v>0</v>
      </c>
      <c r="H42" s="26">
        <f>IF(AT42-INDEX($BE42:$BL42,1,$J$28)&lt;0.5,0,AT42-INDEX($BE42:$BL42,1,$J$28))</f>
        <v>0</v>
      </c>
      <c r="I42" s="26">
        <f>IF(AU42-INDEX($BE42:$BL42,1,$J$29)&lt;0.5,0,AU42-INDEX($BE42:$BL42,1,$J$29))</f>
        <v>0</v>
      </c>
      <c r="J42" s="13">
        <f>SUM(B42:I42)</f>
        <v>13860.47464912586</v>
      </c>
      <c r="K42" s="26">
        <f>SUM(O42:V42)</f>
        <v>134.6570609421482</v>
      </c>
      <c r="L42" s="26">
        <f>SUM(W42:AD42)+SUM(BE42:BL42)</f>
        <v>795</v>
      </c>
      <c r="M42" s="26">
        <f>J41</f>
        <v>14520.817588183712</v>
      </c>
      <c r="N42" s="27">
        <f>IF(M42&gt;0,1,0)</f>
        <v>1</v>
      </c>
      <c r="O42" s="26">
        <f>B41*$B$12/1200</f>
        <v>0</v>
      </c>
      <c r="P42" s="26">
        <f>C41*$C$12/1200</f>
        <v>63.857383295999995</v>
      </c>
      <c r="Q42" s="26">
        <f>D41*$D$12/1200</f>
        <v>70.79967764614821</v>
      </c>
      <c r="R42" s="26">
        <f>E41*$E$12/1200</f>
        <v>0</v>
      </c>
      <c r="S42" s="26">
        <f>F41*$F$12/1200</f>
        <v>0</v>
      </c>
      <c r="T42" s="26">
        <f>G41*$G$12/1200</f>
        <v>0</v>
      </c>
      <c r="U42" s="26">
        <f>H41*$H$12/1200</f>
        <v>0</v>
      </c>
      <c r="V42" s="26">
        <f>I41*$I$12/1200</f>
        <v>0</v>
      </c>
      <c r="W42" s="26">
        <f>IF(B41&gt;0,MIN($B$13,B41+O42,AE42),0)</f>
        <v>0</v>
      </c>
      <c r="X42" s="26">
        <f>IF(C41&gt;0,MIN($C$13,C41+P42,AF42),0)</f>
        <v>120</v>
      </c>
      <c r="Y42" s="26">
        <f>IF(D41&gt;0,MIN($D$13,D41+Q42,AG42),0)</f>
        <v>330</v>
      </c>
      <c r="Z42" s="26">
        <f>IF(E41&gt;0,MIN($E$13,E41+R42,AH42),0)</f>
        <v>0</v>
      </c>
      <c r="AA42" s="26">
        <f>IF(F41&gt;0,MIN($F$13,F41+S42,AI42),0)</f>
        <v>0</v>
      </c>
      <c r="AB42" s="26">
        <f>IF(G41&gt;0,MIN($G$13,G41+T42,AJ42),0)</f>
        <v>0</v>
      </c>
      <c r="AC42" s="26">
        <f>IF(H41&gt;0,MIN($H$13,H41+U42,AK42),0)</f>
        <v>0</v>
      </c>
      <c r="AD42" s="26">
        <f>IF(I41&gt;0,MIN($I$13,I41+V42,AL42),0)</f>
        <v>0</v>
      </c>
      <c r="AE42" s="26">
        <f>$B$19</f>
        <v>795</v>
      </c>
      <c r="AF42" s="26">
        <f>AE42-W42</f>
        <v>795</v>
      </c>
      <c r="AG42" s="26">
        <f>AF42-X42</f>
        <v>675</v>
      </c>
      <c r="AH42" s="26">
        <f>AG42-Y42</f>
        <v>345</v>
      </c>
      <c r="AI42" s="26">
        <f>AH42-Z42</f>
        <v>345</v>
      </c>
      <c r="AJ42" s="26">
        <f>AI42-AA42</f>
        <v>345</v>
      </c>
      <c r="AK42" s="26">
        <f>AJ42-AB42</f>
        <v>345</v>
      </c>
      <c r="AL42" s="26">
        <f>AK42-AC42</f>
        <v>345</v>
      </c>
      <c r="AM42" s="26">
        <f>AL42-AD42</f>
        <v>345</v>
      </c>
      <c r="AN42" s="26">
        <f>B41+O42-W42</f>
        <v>0</v>
      </c>
      <c r="AO42" s="26">
        <f>C41+P42-X42</f>
        <v>3136.726548096</v>
      </c>
      <c r="AP42" s="26">
        <f>D41+Q42-Y42</f>
        <v>11068.74810102986</v>
      </c>
      <c r="AQ42" s="26">
        <f>E41+R42-Z42</f>
        <v>0</v>
      </c>
      <c r="AR42" s="26">
        <f>F41+S42-AA42</f>
        <v>0</v>
      </c>
      <c r="AS42" s="26">
        <f>G41+T42-AB42</f>
        <v>0</v>
      </c>
      <c r="AT42" s="26">
        <f>H41+U42-AC42</f>
        <v>0</v>
      </c>
      <c r="AU42" s="26">
        <f>I41+V42-AD42</f>
        <v>0</v>
      </c>
      <c r="AV42" s="26">
        <f>AM42</f>
        <v>345</v>
      </c>
      <c r="AW42" s="26">
        <f>AV42-BE42</f>
        <v>345</v>
      </c>
      <c r="AX42" s="26">
        <f>AW42-BF42</f>
        <v>0</v>
      </c>
      <c r="AY42" s="26">
        <f>AX42-BG42</f>
        <v>0</v>
      </c>
      <c r="AZ42" s="26">
        <f>AY42-BH42</f>
        <v>0</v>
      </c>
      <c r="BA42" s="26">
        <f>AZ42-BI42</f>
        <v>0</v>
      </c>
      <c r="BB42" s="26">
        <f>BA42-BJ42</f>
        <v>0</v>
      </c>
      <c r="BC42" s="26">
        <f>BB42-BK42</f>
        <v>0</v>
      </c>
      <c r="BD42" s="26">
        <f>BC42-BL42</f>
        <v>0</v>
      </c>
      <c r="BE42" s="26">
        <f>IF(AV42&gt;0.005,MIN(AV42,INDEX($AN42:$AU42,1,B$32)),0)</f>
        <v>0</v>
      </c>
      <c r="BF42" s="26">
        <f>IF(AW42&gt;0.005,MIN(AW42,INDEX($AN42:$AU42,1,C$32)),0)</f>
        <v>345</v>
      </c>
      <c r="BG42" s="26">
        <f>IF(AX42&gt;0.005,MIN(AX42,INDEX($AN42:$AU42,1,D$32)),0)</f>
        <v>0</v>
      </c>
      <c r="BH42" s="26">
        <f>IF(AY42&gt;0.005,MIN(AY42,INDEX($AN42:$AU42,1,E$32)),0)</f>
        <v>0</v>
      </c>
      <c r="BI42" s="26">
        <f>IF(AZ42&gt;0.005,MIN(AZ42,INDEX($AN42:$AU42,1,F$32)),0)</f>
        <v>0</v>
      </c>
      <c r="BJ42" s="26">
        <f>IF(BA42&gt;0.005,MIN(BA42,INDEX($AN42:$AU42,1,G$32)),0)</f>
        <v>0</v>
      </c>
      <c r="BK42" s="26">
        <f>IF(BB42&gt;0.005,MIN(BB42,INDEX($AN42:$AU42,1,H$32)),0)</f>
        <v>0</v>
      </c>
      <c r="BL42" s="26">
        <f>IF(BC42&gt;0.005,MIN(BC42,INDEX($AN42:$AU42,1,I$32)),0)</f>
        <v>0</v>
      </c>
      <c r="BM42" s="27">
        <f>IF(M42-J42&gt;0.005,1,0)</f>
        <v>1</v>
      </c>
    </row>
    <row r="43">
      <c r="A43" s="14" t="n">
        <v>7</v>
      </c>
      <c r="B43" s="26">
        <f>IF(AN43-INDEX($BE43:$BL43,1,$J$22)&lt;0.5,0,AN43-INDEX($BE43:$BL43,1,$J$22))</f>
        <v>0</v>
      </c>
      <c r="C43" s="26">
        <f>IF(AO43-INDEX($BE43:$BL43,1,$J$23)&lt;0.5,0,AO43-INDEX($BE43:$BL43,1,$J$23))</f>
        <v>2382.56107905792</v>
      </c>
      <c r="D43" s="26">
        <f>IF(AP43-INDEX($BE43:$BL43,1,$J$24)&lt;0.5,0,AP43-INDEX($BE43:$BL43,1,$J$24))</f>
        <v>10807.927776661296</v>
      </c>
      <c r="E43" s="26">
        <f>IF(AQ43-INDEX($BE43:$BL43,1,$J$25)&lt;0.5,0,AQ43-INDEX($BE43:$BL43,1,$J$25))</f>
        <v>0</v>
      </c>
      <c r="F43" s="26">
        <f>IF(AR43-INDEX($BE43:$BL43,1,$J$26)&lt;0.5,0,AR43-INDEX($BE43:$BL43,1,$J$26))</f>
        <v>0</v>
      </c>
      <c r="G43" s="26">
        <f>IF(AS43-INDEX($BE43:$BL43,1,$J$27)&lt;0.5,0,AS43-INDEX($BE43:$BL43,1,$J$27))</f>
        <v>0</v>
      </c>
      <c r="H43" s="26">
        <f>IF(AT43-INDEX($BE43:$BL43,1,$J$28)&lt;0.5,0,AT43-INDEX($BE43:$BL43,1,$J$28))</f>
        <v>0</v>
      </c>
      <c r="I43" s="26">
        <f>IF(AU43-INDEX($BE43:$BL43,1,$J$29)&lt;0.5,0,AU43-INDEX($BE43:$BL43,1,$J$29))</f>
        <v>0</v>
      </c>
      <c r="J43" s="13">
        <f>SUM(B43:I43)</f>
        <v>13190.488855719215</v>
      </c>
      <c r="K43" s="26">
        <f>SUM(O43:V43)</f>
        <v>125.01420659335662</v>
      </c>
      <c r="L43" s="26">
        <f>SUM(W43:AD43)+SUM(BE43:BL43)</f>
        <v>795</v>
      </c>
      <c r="M43" s="26">
        <f>J42</f>
        <v>13860.47464912586</v>
      </c>
      <c r="N43" s="27">
        <f>IF(M43&gt;0,1,0)</f>
        <v>1</v>
      </c>
      <c r="O43" s="26">
        <f>B42*$B$12/1200</f>
        <v>0</v>
      </c>
      <c r="P43" s="26">
        <f>C42*$C$12/1200</f>
        <v>55.83453096192</v>
      </c>
      <c r="Q43" s="26">
        <f>D42*$D$12/1200</f>
        <v>69.17967563143662</v>
      </c>
      <c r="R43" s="26">
        <f>E42*$E$12/1200</f>
        <v>0</v>
      </c>
      <c r="S43" s="26">
        <f>F42*$F$12/1200</f>
        <v>0</v>
      </c>
      <c r="T43" s="26">
        <f>G42*$G$12/1200</f>
        <v>0</v>
      </c>
      <c r="U43" s="26">
        <f>H42*$H$12/1200</f>
        <v>0</v>
      </c>
      <c r="V43" s="26">
        <f>I42*$I$12/1200</f>
        <v>0</v>
      </c>
      <c r="W43" s="26">
        <f>IF(B42&gt;0,MIN($B$13,B42+O43,AE43),0)</f>
        <v>0</v>
      </c>
      <c r="X43" s="26">
        <f>IF(C42&gt;0,MIN($C$13,C42+P43,AF43),0)</f>
        <v>120</v>
      </c>
      <c r="Y43" s="26">
        <f>IF(D42&gt;0,MIN($D$13,D42+Q43,AG43),0)</f>
        <v>330</v>
      </c>
      <c r="Z43" s="26">
        <f>IF(E42&gt;0,MIN($E$13,E42+R43,AH43),0)</f>
        <v>0</v>
      </c>
      <c r="AA43" s="26">
        <f>IF(F42&gt;0,MIN($F$13,F42+S43,AI43),0)</f>
        <v>0</v>
      </c>
      <c r="AB43" s="26">
        <f>IF(G42&gt;0,MIN($G$13,G42+T43,AJ43),0)</f>
        <v>0</v>
      </c>
      <c r="AC43" s="26">
        <f>IF(H42&gt;0,MIN($H$13,H42+U43,AK43),0)</f>
        <v>0</v>
      </c>
      <c r="AD43" s="26">
        <f>IF(I42&gt;0,MIN($I$13,I42+V43,AL43),0)</f>
        <v>0</v>
      </c>
      <c r="AE43" s="26">
        <f>$B$19</f>
        <v>795</v>
      </c>
      <c r="AF43" s="26">
        <f>AE43-W43</f>
        <v>795</v>
      </c>
      <c r="AG43" s="26">
        <f>AF43-X43</f>
        <v>675</v>
      </c>
      <c r="AH43" s="26">
        <f>AG43-Y43</f>
        <v>345</v>
      </c>
      <c r="AI43" s="26">
        <f>AH43-Z43</f>
        <v>345</v>
      </c>
      <c r="AJ43" s="26">
        <f>AI43-AA43</f>
        <v>345</v>
      </c>
      <c r="AK43" s="26">
        <f>AJ43-AB43</f>
        <v>345</v>
      </c>
      <c r="AL43" s="26">
        <f>AK43-AC43</f>
        <v>345</v>
      </c>
      <c r="AM43" s="26">
        <f>AL43-AD43</f>
        <v>345</v>
      </c>
      <c r="AN43" s="26">
        <f>B42+O43-W43</f>
        <v>0</v>
      </c>
      <c r="AO43" s="26">
        <f>C42+P43-X43</f>
        <v>2727.56107905792</v>
      </c>
      <c r="AP43" s="26">
        <f>D42+Q43-Y43</f>
        <v>10807.927776661296</v>
      </c>
      <c r="AQ43" s="26">
        <f>E42+R43-Z43</f>
        <v>0</v>
      </c>
      <c r="AR43" s="26">
        <f>F42+S43-AA43</f>
        <v>0</v>
      </c>
      <c r="AS43" s="26">
        <f>G42+T43-AB43</f>
        <v>0</v>
      </c>
      <c r="AT43" s="26">
        <f>H42+U43-AC43</f>
        <v>0</v>
      </c>
      <c r="AU43" s="26">
        <f>I42+V43-AD43</f>
        <v>0</v>
      </c>
      <c r="AV43" s="26">
        <f>AM43</f>
        <v>345</v>
      </c>
      <c r="AW43" s="26">
        <f>AV43-BE43</f>
        <v>345</v>
      </c>
      <c r="AX43" s="26">
        <f>AW43-BF43</f>
        <v>0</v>
      </c>
      <c r="AY43" s="26">
        <f>AX43-BG43</f>
        <v>0</v>
      </c>
      <c r="AZ43" s="26">
        <f>AY43-BH43</f>
        <v>0</v>
      </c>
      <c r="BA43" s="26">
        <f>AZ43-BI43</f>
        <v>0</v>
      </c>
      <c r="BB43" s="26">
        <f>BA43-BJ43</f>
        <v>0</v>
      </c>
      <c r="BC43" s="26">
        <f>BB43-BK43</f>
        <v>0</v>
      </c>
      <c r="BD43" s="26">
        <f>BC43-BL43</f>
        <v>0</v>
      </c>
      <c r="BE43" s="26">
        <f>IF(AV43&gt;0.005,MIN(AV43,INDEX($AN43:$AU43,1,B$32)),0)</f>
        <v>0</v>
      </c>
      <c r="BF43" s="26">
        <f>IF(AW43&gt;0.005,MIN(AW43,INDEX($AN43:$AU43,1,C$32)),0)</f>
        <v>345</v>
      </c>
      <c r="BG43" s="26">
        <f>IF(AX43&gt;0.005,MIN(AX43,INDEX($AN43:$AU43,1,D$32)),0)</f>
        <v>0</v>
      </c>
      <c r="BH43" s="26">
        <f>IF(AY43&gt;0.005,MIN(AY43,INDEX($AN43:$AU43,1,E$32)),0)</f>
        <v>0</v>
      </c>
      <c r="BI43" s="26">
        <f>IF(AZ43&gt;0.005,MIN(AZ43,INDEX($AN43:$AU43,1,F$32)),0)</f>
        <v>0</v>
      </c>
      <c r="BJ43" s="26">
        <f>IF(BA43&gt;0.005,MIN(BA43,INDEX($AN43:$AU43,1,G$32)),0)</f>
        <v>0</v>
      </c>
      <c r="BK43" s="26">
        <f>IF(BB43&gt;0.005,MIN(BB43,INDEX($AN43:$AU43,1,H$32)),0)</f>
        <v>0</v>
      </c>
      <c r="BL43" s="26">
        <f>IF(BC43&gt;0.005,MIN(BC43,INDEX($AN43:$AU43,1,I$32)),0)</f>
        <v>0</v>
      </c>
      <c r="BM43" s="27">
        <f>IF(M43-J43&gt;0.005,1,0)</f>
        <v>1</v>
      </c>
    </row>
    <row r="44">
      <c r="A44" s="14" t="n">
        <v>8</v>
      </c>
      <c r="B44" s="26">
        <f>IF(AN44-INDEX($BE44:$BL44,1,$J$22)&lt;0.5,0,AN44-INDEX($BE44:$BL44,1,$J$22))</f>
        <v>0</v>
      </c>
      <c r="C44" s="26">
        <f>IF(AO44-INDEX($BE44:$BL44,1,$J$23)&lt;0.5,0,AO44-INDEX($BE44:$BL44,1,$J$23))</f>
        <v>1965.2123006390784</v>
      </c>
      <c r="D44" s="26">
        <f>IF(AP44-INDEX($BE44:$BL44,1,$J$24)&lt;0.5,0,AP44-INDEX($BE44:$BL44,1,$J$24))</f>
        <v>10545.477325265429</v>
      </c>
      <c r="E44" s="26">
        <f>IF(AQ44-INDEX($BE44:$BL44,1,$J$25)&lt;0.5,0,AQ44-INDEX($BE44:$BL44,1,$J$25))</f>
        <v>0</v>
      </c>
      <c r="F44" s="26">
        <f>IF(AR44-INDEX($BE44:$BL44,1,$J$26)&lt;0.5,0,AR44-INDEX($BE44:$BL44,1,$J$26))</f>
        <v>0</v>
      </c>
      <c r="G44" s="26">
        <f>IF(AS44-INDEX($BE44:$BL44,1,$J$27)&lt;0.5,0,AS44-INDEX($BE44:$BL44,1,$J$27))</f>
        <v>0</v>
      </c>
      <c r="H44" s="26">
        <f>IF(AT44-INDEX($BE44:$BL44,1,$J$28)&lt;0.5,0,AT44-INDEX($BE44:$BL44,1,$J$28))</f>
        <v>0</v>
      </c>
      <c r="I44" s="26">
        <f>IF(AU44-INDEX($BE44:$BL44,1,$J$29)&lt;0.5,0,AU44-INDEX($BE44:$BL44,1,$J$29))</f>
        <v>0</v>
      </c>
      <c r="J44" s="13">
        <f>SUM(B44:I44)</f>
        <v>12510.689625904506</v>
      </c>
      <c r="K44" s="26">
        <f>SUM(O44:V44)</f>
        <v>115.2007701852915</v>
      </c>
      <c r="L44" s="26">
        <f>SUM(W44:AD44)+SUM(BE44:BL44)</f>
        <v>795</v>
      </c>
      <c r="M44" s="26">
        <f>J43</f>
        <v>13190.488855719215</v>
      </c>
      <c r="N44" s="27">
        <f>IF(M44&gt;0,1,0)</f>
        <v>1</v>
      </c>
      <c r="O44" s="26">
        <f>B43*$B$12/1200</f>
        <v>0</v>
      </c>
      <c r="P44" s="26">
        <f>C43*$C$12/1200</f>
        <v>47.6512215811584</v>
      </c>
      <c r="Q44" s="26">
        <f>D43*$D$12/1200</f>
        <v>67.5495486041331</v>
      </c>
      <c r="R44" s="26">
        <f>E43*$E$12/1200</f>
        <v>0</v>
      </c>
      <c r="S44" s="26">
        <f>F43*$F$12/1200</f>
        <v>0</v>
      </c>
      <c r="T44" s="26">
        <f>G43*$G$12/1200</f>
        <v>0</v>
      </c>
      <c r="U44" s="26">
        <f>H43*$H$12/1200</f>
        <v>0</v>
      </c>
      <c r="V44" s="26">
        <f>I43*$I$12/1200</f>
        <v>0</v>
      </c>
      <c r="W44" s="26">
        <f>IF(B43&gt;0,MIN($B$13,B43+O44,AE44),0)</f>
        <v>0</v>
      </c>
      <c r="X44" s="26">
        <f>IF(C43&gt;0,MIN($C$13,C43+P44,AF44),0)</f>
        <v>120</v>
      </c>
      <c r="Y44" s="26">
        <f>IF(D43&gt;0,MIN($D$13,D43+Q44,AG44),0)</f>
        <v>330</v>
      </c>
      <c r="Z44" s="26">
        <f>IF(E43&gt;0,MIN($E$13,E43+R44,AH44),0)</f>
        <v>0</v>
      </c>
      <c r="AA44" s="26">
        <f>IF(F43&gt;0,MIN($F$13,F43+S44,AI44),0)</f>
        <v>0</v>
      </c>
      <c r="AB44" s="26">
        <f>IF(G43&gt;0,MIN($G$13,G43+T44,AJ44),0)</f>
        <v>0</v>
      </c>
      <c r="AC44" s="26">
        <f>IF(H43&gt;0,MIN($H$13,H43+U44,AK44),0)</f>
        <v>0</v>
      </c>
      <c r="AD44" s="26">
        <f>IF(I43&gt;0,MIN($I$13,I43+V44,AL44),0)</f>
        <v>0</v>
      </c>
      <c r="AE44" s="26">
        <f>$B$19</f>
        <v>795</v>
      </c>
      <c r="AF44" s="26">
        <f>AE44-W44</f>
        <v>795</v>
      </c>
      <c r="AG44" s="26">
        <f>AF44-X44</f>
        <v>675</v>
      </c>
      <c r="AH44" s="26">
        <f>AG44-Y44</f>
        <v>345</v>
      </c>
      <c r="AI44" s="26">
        <f>AH44-Z44</f>
        <v>345</v>
      </c>
      <c r="AJ44" s="26">
        <f>AI44-AA44</f>
        <v>345</v>
      </c>
      <c r="AK44" s="26">
        <f>AJ44-AB44</f>
        <v>345</v>
      </c>
      <c r="AL44" s="26">
        <f>AK44-AC44</f>
        <v>345</v>
      </c>
      <c r="AM44" s="26">
        <f>AL44-AD44</f>
        <v>345</v>
      </c>
      <c r="AN44" s="26">
        <f>B43+O44-W44</f>
        <v>0</v>
      </c>
      <c r="AO44" s="26">
        <f>C43+P44-X44</f>
        <v>2310.2123006390784</v>
      </c>
      <c r="AP44" s="26">
        <f>D43+Q44-Y44</f>
        <v>10545.477325265429</v>
      </c>
      <c r="AQ44" s="26">
        <f>E43+R44-Z44</f>
        <v>0</v>
      </c>
      <c r="AR44" s="26">
        <f>F43+S44-AA44</f>
        <v>0</v>
      </c>
      <c r="AS44" s="26">
        <f>G43+T44-AB44</f>
        <v>0</v>
      </c>
      <c r="AT44" s="26">
        <f>H43+U44-AC44</f>
        <v>0</v>
      </c>
      <c r="AU44" s="26">
        <f>I43+V44-AD44</f>
        <v>0</v>
      </c>
      <c r="AV44" s="26">
        <f>AM44</f>
        <v>345</v>
      </c>
      <c r="AW44" s="26">
        <f>AV44-BE44</f>
        <v>345</v>
      </c>
      <c r="AX44" s="26">
        <f>AW44-BF44</f>
        <v>0</v>
      </c>
      <c r="AY44" s="26">
        <f>AX44-BG44</f>
        <v>0</v>
      </c>
      <c r="AZ44" s="26">
        <f>AY44-BH44</f>
        <v>0</v>
      </c>
      <c r="BA44" s="26">
        <f>AZ44-BI44</f>
        <v>0</v>
      </c>
      <c r="BB44" s="26">
        <f>BA44-BJ44</f>
        <v>0</v>
      </c>
      <c r="BC44" s="26">
        <f>BB44-BK44</f>
        <v>0</v>
      </c>
      <c r="BD44" s="26">
        <f>BC44-BL44</f>
        <v>0</v>
      </c>
      <c r="BE44" s="26">
        <f>IF(AV44&gt;0.005,MIN(AV44,INDEX($AN44:$AU44,1,B$32)),0)</f>
        <v>0</v>
      </c>
      <c r="BF44" s="26">
        <f>IF(AW44&gt;0.005,MIN(AW44,INDEX($AN44:$AU44,1,C$32)),0)</f>
        <v>345</v>
      </c>
      <c r="BG44" s="26">
        <f>IF(AX44&gt;0.005,MIN(AX44,INDEX($AN44:$AU44,1,D$32)),0)</f>
        <v>0</v>
      </c>
      <c r="BH44" s="26">
        <f>IF(AY44&gt;0.005,MIN(AY44,INDEX($AN44:$AU44,1,E$32)),0)</f>
        <v>0</v>
      </c>
      <c r="BI44" s="26">
        <f>IF(AZ44&gt;0.005,MIN(AZ44,INDEX($AN44:$AU44,1,F$32)),0)</f>
        <v>0</v>
      </c>
      <c r="BJ44" s="26">
        <f>IF(BA44&gt;0.005,MIN(BA44,INDEX($AN44:$AU44,1,G$32)),0)</f>
        <v>0</v>
      </c>
      <c r="BK44" s="26">
        <f>IF(BB44&gt;0.005,MIN(BB44,INDEX($AN44:$AU44,1,H$32)),0)</f>
        <v>0</v>
      </c>
      <c r="BL44" s="26">
        <f>IF(BC44&gt;0.005,MIN(BC44,INDEX($AN44:$AU44,1,I$32)),0)</f>
        <v>0</v>
      </c>
      <c r="BM44" s="27">
        <f>IF(M44-J44&gt;0.005,1,0)</f>
        <v>1</v>
      </c>
    </row>
    <row r="45">
      <c r="A45" s="14" t="n">
        <v>9</v>
      </c>
      <c r="B45" s="26">
        <f>IF(AN45-INDEX($BE45:$BL45,1,$J$22)&lt;0.5,0,AN45-INDEX($BE45:$BL45,1,$J$22))</f>
        <v>0</v>
      </c>
      <c r="C45" s="26">
        <f>IF(AO45-INDEX($BE45:$BL45,1,$J$23)&lt;0.5,0,AO45-INDEX($BE45:$BL45,1,$J$23))</f>
        <v>1539.51654665186</v>
      </c>
      <c r="D45" s="26">
        <f>IF(AP45-INDEX($BE45:$BL45,1,$J$24)&lt;0.5,0,AP45-INDEX($BE45:$BL45,1,$J$24))</f>
        <v>10281.386558548338</v>
      </c>
      <c r="E45" s="26">
        <f>IF(AQ45-INDEX($BE45:$BL45,1,$J$25)&lt;0.5,0,AQ45-INDEX($BE45:$BL45,1,$J$25))</f>
        <v>0</v>
      </c>
      <c r="F45" s="26">
        <f>IF(AR45-INDEX($BE45:$BL45,1,$J$26)&lt;0.5,0,AR45-INDEX($BE45:$BL45,1,$J$26))</f>
        <v>0</v>
      </c>
      <c r="G45" s="26">
        <f>IF(AS45-INDEX($BE45:$BL45,1,$J$27)&lt;0.5,0,AS45-INDEX($BE45:$BL45,1,$J$27))</f>
        <v>0</v>
      </c>
      <c r="H45" s="26">
        <f>IF(AT45-INDEX($BE45:$BL45,1,$J$28)&lt;0.5,0,AT45-INDEX($BE45:$BL45,1,$J$28))</f>
        <v>0</v>
      </c>
      <c r="I45" s="26">
        <f>IF(AU45-INDEX($BE45:$BL45,1,$J$29)&lt;0.5,0,AU45-INDEX($BE45:$BL45,1,$J$29))</f>
        <v>0</v>
      </c>
      <c r="J45" s="13">
        <f>SUM(B45:I45)</f>
        <v>11820.903105200197</v>
      </c>
      <c r="K45" s="26">
        <f>SUM(O45:V45)</f>
        <v>105.21347929569049</v>
      </c>
      <c r="L45" s="26">
        <f>SUM(W45:AD45)+SUM(BE45:BL45)</f>
        <v>795</v>
      </c>
      <c r="M45" s="26">
        <f>J44</f>
        <v>12510.689625904506</v>
      </c>
      <c r="N45" s="27">
        <f>IF(M45&gt;0,1,0)</f>
        <v>1</v>
      </c>
      <c r="O45" s="26">
        <f>B44*$B$12/1200</f>
        <v>0</v>
      </c>
      <c r="P45" s="26">
        <f>C44*$C$12/1200</f>
        <v>39.30424601278157</v>
      </c>
      <c r="Q45" s="26">
        <f>D44*$D$12/1200</f>
        <v>65.90923328290893</v>
      </c>
      <c r="R45" s="26">
        <f>E44*$E$12/1200</f>
        <v>0</v>
      </c>
      <c r="S45" s="26">
        <f>F44*$F$12/1200</f>
        <v>0</v>
      </c>
      <c r="T45" s="26">
        <f>G44*$G$12/1200</f>
        <v>0</v>
      </c>
      <c r="U45" s="26">
        <f>H44*$H$12/1200</f>
        <v>0</v>
      </c>
      <c r="V45" s="26">
        <f>I44*$I$12/1200</f>
        <v>0</v>
      </c>
      <c r="W45" s="26">
        <f>IF(B44&gt;0,MIN($B$13,B44+O45,AE45),0)</f>
        <v>0</v>
      </c>
      <c r="X45" s="26">
        <f>IF(C44&gt;0,MIN($C$13,C44+P45,AF45),0)</f>
        <v>120</v>
      </c>
      <c r="Y45" s="26">
        <f>IF(D44&gt;0,MIN($D$13,D44+Q45,AG45),0)</f>
        <v>330</v>
      </c>
      <c r="Z45" s="26">
        <f>IF(E44&gt;0,MIN($E$13,E44+R45,AH45),0)</f>
        <v>0</v>
      </c>
      <c r="AA45" s="26">
        <f>IF(F44&gt;0,MIN($F$13,F44+S45,AI45),0)</f>
        <v>0</v>
      </c>
      <c r="AB45" s="26">
        <f>IF(G44&gt;0,MIN($G$13,G44+T45,AJ45),0)</f>
        <v>0</v>
      </c>
      <c r="AC45" s="26">
        <f>IF(H44&gt;0,MIN($H$13,H44+U45,AK45),0)</f>
        <v>0</v>
      </c>
      <c r="AD45" s="26">
        <f>IF(I44&gt;0,MIN($I$13,I44+V45,AL45),0)</f>
        <v>0</v>
      </c>
      <c r="AE45" s="26">
        <f>$B$19</f>
        <v>795</v>
      </c>
      <c r="AF45" s="26">
        <f>AE45-W45</f>
        <v>795</v>
      </c>
      <c r="AG45" s="26">
        <f>AF45-X45</f>
        <v>675</v>
      </c>
      <c r="AH45" s="26">
        <f>AG45-Y45</f>
        <v>345</v>
      </c>
      <c r="AI45" s="26">
        <f>AH45-Z45</f>
        <v>345</v>
      </c>
      <c r="AJ45" s="26">
        <f>AI45-AA45</f>
        <v>345</v>
      </c>
      <c r="AK45" s="26">
        <f>AJ45-AB45</f>
        <v>345</v>
      </c>
      <c r="AL45" s="26">
        <f>AK45-AC45</f>
        <v>345</v>
      </c>
      <c r="AM45" s="26">
        <f>AL45-AD45</f>
        <v>345</v>
      </c>
      <c r="AN45" s="26">
        <f>B44+O45-W45</f>
        <v>0</v>
      </c>
      <c r="AO45" s="26">
        <f>C44+P45-X45</f>
        <v>1884.51654665186</v>
      </c>
      <c r="AP45" s="26">
        <f>D44+Q45-Y45</f>
        <v>10281.386558548338</v>
      </c>
      <c r="AQ45" s="26">
        <f>E44+R45-Z45</f>
        <v>0</v>
      </c>
      <c r="AR45" s="26">
        <f>F44+S45-AA45</f>
        <v>0</v>
      </c>
      <c r="AS45" s="26">
        <f>G44+T45-AB45</f>
        <v>0</v>
      </c>
      <c r="AT45" s="26">
        <f>H44+U45-AC45</f>
        <v>0</v>
      </c>
      <c r="AU45" s="26">
        <f>I44+V45-AD45</f>
        <v>0</v>
      </c>
      <c r="AV45" s="26">
        <f>AM45</f>
        <v>345</v>
      </c>
      <c r="AW45" s="26">
        <f>AV45-BE45</f>
        <v>345</v>
      </c>
      <c r="AX45" s="26">
        <f>AW45-BF45</f>
        <v>0</v>
      </c>
      <c r="AY45" s="26">
        <f>AX45-BG45</f>
        <v>0</v>
      </c>
      <c r="AZ45" s="26">
        <f>AY45-BH45</f>
        <v>0</v>
      </c>
      <c r="BA45" s="26">
        <f>AZ45-BI45</f>
        <v>0</v>
      </c>
      <c r="BB45" s="26">
        <f>BA45-BJ45</f>
        <v>0</v>
      </c>
      <c r="BC45" s="26">
        <f>BB45-BK45</f>
        <v>0</v>
      </c>
      <c r="BD45" s="26">
        <f>BC45-BL45</f>
        <v>0</v>
      </c>
      <c r="BE45" s="26">
        <f>IF(AV45&gt;0.005,MIN(AV45,INDEX($AN45:$AU45,1,B$32)),0)</f>
        <v>0</v>
      </c>
      <c r="BF45" s="26">
        <f>IF(AW45&gt;0.005,MIN(AW45,INDEX($AN45:$AU45,1,C$32)),0)</f>
        <v>345</v>
      </c>
      <c r="BG45" s="26">
        <f>IF(AX45&gt;0.005,MIN(AX45,INDEX($AN45:$AU45,1,D$32)),0)</f>
        <v>0</v>
      </c>
      <c r="BH45" s="26">
        <f>IF(AY45&gt;0.005,MIN(AY45,INDEX($AN45:$AU45,1,E$32)),0)</f>
        <v>0</v>
      </c>
      <c r="BI45" s="26">
        <f>IF(AZ45&gt;0.005,MIN(AZ45,INDEX($AN45:$AU45,1,F$32)),0)</f>
        <v>0</v>
      </c>
      <c r="BJ45" s="26">
        <f>IF(BA45&gt;0.005,MIN(BA45,INDEX($AN45:$AU45,1,G$32)),0)</f>
        <v>0</v>
      </c>
      <c r="BK45" s="26">
        <f>IF(BB45&gt;0.005,MIN(BB45,INDEX($AN45:$AU45,1,H$32)),0)</f>
        <v>0</v>
      </c>
      <c r="BL45" s="26">
        <f>IF(BC45&gt;0.005,MIN(BC45,INDEX($AN45:$AU45,1,I$32)),0)</f>
        <v>0</v>
      </c>
      <c r="BM45" s="27">
        <f>IF(M45-J45&gt;0.005,1,0)</f>
        <v>1</v>
      </c>
    </row>
    <row r="46">
      <c r="A46" s="14" t="n">
        <v>10</v>
      </c>
      <c r="B46" s="26">
        <f>IF(AN46-INDEX($BE46:$BL46,1,$J$22)&lt;0.5,0,AN46-INDEX($BE46:$BL46,1,$J$22))</f>
        <v>0</v>
      </c>
      <c r="C46" s="26">
        <f>IF(AO46-INDEX($BE46:$BL46,1,$J$23)&lt;0.5,0,AO46-INDEX($BE46:$BL46,1,$J$23))</f>
        <v>1105.3068775848972</v>
      </c>
      <c r="D46" s="26">
        <f>IF(AP46-INDEX($BE46:$BL46,1,$J$24)&lt;0.5,0,AP46-INDEX($BE46:$BL46,1,$J$24))</f>
        <v>10015.645224539265</v>
      </c>
      <c r="E46" s="26">
        <f>IF(AQ46-INDEX($BE46:$BL46,1,$J$25)&lt;0.5,0,AQ46-INDEX($BE46:$BL46,1,$J$25))</f>
        <v>0</v>
      </c>
      <c r="F46" s="26">
        <f>IF(AR46-INDEX($BE46:$BL46,1,$J$26)&lt;0.5,0,AR46-INDEX($BE46:$BL46,1,$J$26))</f>
        <v>0</v>
      </c>
      <c r="G46" s="26">
        <f>IF(AS46-INDEX($BE46:$BL46,1,$J$27)&lt;0.5,0,AS46-INDEX($BE46:$BL46,1,$J$27))</f>
        <v>0</v>
      </c>
      <c r="H46" s="26">
        <f>IF(AT46-INDEX($BE46:$BL46,1,$J$28)&lt;0.5,0,AT46-INDEX($BE46:$BL46,1,$J$28))</f>
        <v>0</v>
      </c>
      <c r="I46" s="26">
        <f>IF(AU46-INDEX($BE46:$BL46,1,$J$29)&lt;0.5,0,AU46-INDEX($BE46:$BL46,1,$J$29))</f>
        <v>0</v>
      </c>
      <c r="J46" s="13">
        <f>SUM(B46:I46)</f>
        <v>11120.952102124162</v>
      </c>
      <c r="K46" s="26">
        <f>SUM(O46:V46)</f>
        <v>95.04899692396431</v>
      </c>
      <c r="L46" s="26">
        <f>SUM(W46:AD46)+SUM(BE46:BL46)</f>
        <v>795</v>
      </c>
      <c r="M46" s="26">
        <f>J45</f>
        <v>11820.903105200197</v>
      </c>
      <c r="N46" s="27">
        <f>IF(M46&gt;0,1,0)</f>
        <v>1</v>
      </c>
      <c r="O46" s="26">
        <f>B45*$B$12/1200</f>
        <v>0</v>
      </c>
      <c r="P46" s="26">
        <f>C45*$C$12/1200</f>
        <v>30.790330933037197</v>
      </c>
      <c r="Q46" s="26">
        <f>D45*$D$12/1200</f>
        <v>64.25866599092711</v>
      </c>
      <c r="R46" s="26">
        <f>E45*$E$12/1200</f>
        <v>0</v>
      </c>
      <c r="S46" s="26">
        <f>F45*$F$12/1200</f>
        <v>0</v>
      </c>
      <c r="T46" s="26">
        <f>G45*$G$12/1200</f>
        <v>0</v>
      </c>
      <c r="U46" s="26">
        <f>H45*$H$12/1200</f>
        <v>0</v>
      </c>
      <c r="V46" s="26">
        <f>I45*$I$12/1200</f>
        <v>0</v>
      </c>
      <c r="W46" s="26">
        <f>IF(B45&gt;0,MIN($B$13,B45+O46,AE46),0)</f>
        <v>0</v>
      </c>
      <c r="X46" s="26">
        <f>IF(C45&gt;0,MIN($C$13,C45+P46,AF46),0)</f>
        <v>120</v>
      </c>
      <c r="Y46" s="26">
        <f>IF(D45&gt;0,MIN($D$13,D45+Q46,AG46),0)</f>
        <v>330</v>
      </c>
      <c r="Z46" s="26">
        <f>IF(E45&gt;0,MIN($E$13,E45+R46,AH46),0)</f>
        <v>0</v>
      </c>
      <c r="AA46" s="26">
        <f>IF(F45&gt;0,MIN($F$13,F45+S46,AI46),0)</f>
        <v>0</v>
      </c>
      <c r="AB46" s="26">
        <f>IF(G45&gt;0,MIN($G$13,G45+T46,AJ46),0)</f>
        <v>0</v>
      </c>
      <c r="AC46" s="26">
        <f>IF(H45&gt;0,MIN($H$13,H45+U46,AK46),0)</f>
        <v>0</v>
      </c>
      <c r="AD46" s="26">
        <f>IF(I45&gt;0,MIN($I$13,I45+V46,AL46),0)</f>
        <v>0</v>
      </c>
      <c r="AE46" s="26">
        <f>$B$19</f>
        <v>795</v>
      </c>
      <c r="AF46" s="26">
        <f>AE46-W46</f>
        <v>795</v>
      </c>
      <c r="AG46" s="26">
        <f>AF46-X46</f>
        <v>675</v>
      </c>
      <c r="AH46" s="26">
        <f>AG46-Y46</f>
        <v>345</v>
      </c>
      <c r="AI46" s="26">
        <f>AH46-Z46</f>
        <v>345</v>
      </c>
      <c r="AJ46" s="26">
        <f>AI46-AA46</f>
        <v>345</v>
      </c>
      <c r="AK46" s="26">
        <f>AJ46-AB46</f>
        <v>345</v>
      </c>
      <c r="AL46" s="26">
        <f>AK46-AC46</f>
        <v>345</v>
      </c>
      <c r="AM46" s="26">
        <f>AL46-AD46</f>
        <v>345</v>
      </c>
      <c r="AN46" s="26">
        <f>B45+O46-W46</f>
        <v>0</v>
      </c>
      <c r="AO46" s="26">
        <f>C45+P46-X46</f>
        <v>1450.3068775848972</v>
      </c>
      <c r="AP46" s="26">
        <f>D45+Q46-Y46</f>
        <v>10015.645224539265</v>
      </c>
      <c r="AQ46" s="26">
        <f>E45+R46-Z46</f>
        <v>0</v>
      </c>
      <c r="AR46" s="26">
        <f>F45+S46-AA46</f>
        <v>0</v>
      </c>
      <c r="AS46" s="26">
        <f>G45+T46-AB46</f>
        <v>0</v>
      </c>
      <c r="AT46" s="26">
        <f>H45+U46-AC46</f>
        <v>0</v>
      </c>
      <c r="AU46" s="26">
        <f>I45+V46-AD46</f>
        <v>0</v>
      </c>
      <c r="AV46" s="26">
        <f>AM46</f>
        <v>345</v>
      </c>
      <c r="AW46" s="26">
        <f>AV46-BE46</f>
        <v>345</v>
      </c>
      <c r="AX46" s="26">
        <f>AW46-BF46</f>
        <v>0</v>
      </c>
      <c r="AY46" s="26">
        <f>AX46-BG46</f>
        <v>0</v>
      </c>
      <c r="AZ46" s="26">
        <f>AY46-BH46</f>
        <v>0</v>
      </c>
      <c r="BA46" s="26">
        <f>AZ46-BI46</f>
        <v>0</v>
      </c>
      <c r="BB46" s="26">
        <f>BA46-BJ46</f>
        <v>0</v>
      </c>
      <c r="BC46" s="26">
        <f>BB46-BK46</f>
        <v>0</v>
      </c>
      <c r="BD46" s="26">
        <f>BC46-BL46</f>
        <v>0</v>
      </c>
      <c r="BE46" s="26">
        <f>IF(AV46&gt;0.005,MIN(AV46,INDEX($AN46:$AU46,1,B$32)),0)</f>
        <v>0</v>
      </c>
      <c r="BF46" s="26">
        <f>IF(AW46&gt;0.005,MIN(AW46,INDEX($AN46:$AU46,1,C$32)),0)</f>
        <v>345</v>
      </c>
      <c r="BG46" s="26">
        <f>IF(AX46&gt;0.005,MIN(AX46,INDEX($AN46:$AU46,1,D$32)),0)</f>
        <v>0</v>
      </c>
      <c r="BH46" s="26">
        <f>IF(AY46&gt;0.005,MIN(AY46,INDEX($AN46:$AU46,1,E$32)),0)</f>
        <v>0</v>
      </c>
      <c r="BI46" s="26">
        <f>IF(AZ46&gt;0.005,MIN(AZ46,INDEX($AN46:$AU46,1,F$32)),0)</f>
        <v>0</v>
      </c>
      <c r="BJ46" s="26">
        <f>IF(BA46&gt;0.005,MIN(BA46,INDEX($AN46:$AU46,1,G$32)),0)</f>
        <v>0</v>
      </c>
      <c r="BK46" s="26">
        <f>IF(BB46&gt;0.005,MIN(BB46,INDEX($AN46:$AU46,1,H$32)),0)</f>
        <v>0</v>
      </c>
      <c r="BL46" s="26">
        <f>IF(BC46&gt;0.005,MIN(BC46,INDEX($AN46:$AU46,1,I$32)),0)</f>
        <v>0</v>
      </c>
      <c r="BM46" s="27">
        <f>IF(M46-J46&gt;0.005,1,0)</f>
        <v>1</v>
      </c>
    </row>
    <row r="47">
      <c r="A47" s="14" t="n">
        <v>11</v>
      </c>
      <c r="B47" s="26">
        <f>IF(AN47-INDEX($BE47:$BL47,1,$J$22)&lt;0.5,0,AN47-INDEX($BE47:$BL47,1,$J$22))</f>
        <v>0</v>
      </c>
      <c r="C47" s="26">
        <f>IF(AO47-INDEX($BE47:$BL47,1,$J$23)&lt;0.5,0,AO47-INDEX($BE47:$BL47,1,$J$23))</f>
        <v>662.413015136595</v>
      </c>
      <c r="D47" s="26">
        <f>IF(AP47-INDEX($BE47:$BL47,1,$J$24)&lt;0.5,0,AP47-INDEX($BE47:$BL47,1,$J$24))</f>
        <v>9748.243007192636</v>
      </c>
      <c r="E47" s="26">
        <f>IF(AQ47-INDEX($BE47:$BL47,1,$J$25)&lt;0.5,0,AQ47-INDEX($BE47:$BL47,1,$J$25))</f>
        <v>0</v>
      </c>
      <c r="F47" s="26">
        <f>IF(AR47-INDEX($BE47:$BL47,1,$J$26)&lt;0.5,0,AR47-INDEX($BE47:$BL47,1,$J$26))</f>
        <v>0</v>
      </c>
      <c r="G47" s="26">
        <f>IF(AS47-INDEX($BE47:$BL47,1,$J$27)&lt;0.5,0,AS47-INDEX($BE47:$BL47,1,$J$27))</f>
        <v>0</v>
      </c>
      <c r="H47" s="26">
        <f>IF(AT47-INDEX($BE47:$BL47,1,$J$28)&lt;0.5,0,AT47-INDEX($BE47:$BL47,1,$J$28))</f>
        <v>0</v>
      </c>
      <c r="I47" s="26">
        <f>IF(AU47-INDEX($BE47:$BL47,1,$J$29)&lt;0.5,0,AU47-INDEX($BE47:$BL47,1,$J$29))</f>
        <v>0</v>
      </c>
      <c r="J47" s="13">
        <f>SUM(B47:I47)</f>
        <v>10410.65602232923</v>
      </c>
      <c r="K47" s="26">
        <f>SUM(O47:V47)</f>
        <v>84.70392020506834</v>
      </c>
      <c r="L47" s="26">
        <f>SUM(W47:AD47)+SUM(BE47:BL47)</f>
        <v>795</v>
      </c>
      <c r="M47" s="26">
        <f>J46</f>
        <v>11120.952102124162</v>
      </c>
      <c r="N47" s="27">
        <f>IF(M47&gt;0,1,0)</f>
        <v>1</v>
      </c>
      <c r="O47" s="26">
        <f>B46*$B$12/1200</f>
        <v>0</v>
      </c>
      <c r="P47" s="26">
        <f>C46*$C$12/1200</f>
        <v>22.106137551697945</v>
      </c>
      <c r="Q47" s="26">
        <f>D46*$D$12/1200</f>
        <v>62.5977826533704</v>
      </c>
      <c r="R47" s="26">
        <f>E46*$E$12/1200</f>
        <v>0</v>
      </c>
      <c r="S47" s="26">
        <f>F46*$F$12/1200</f>
        <v>0</v>
      </c>
      <c r="T47" s="26">
        <f>G46*$G$12/1200</f>
        <v>0</v>
      </c>
      <c r="U47" s="26">
        <f>H46*$H$12/1200</f>
        <v>0</v>
      </c>
      <c r="V47" s="26">
        <f>I46*$I$12/1200</f>
        <v>0</v>
      </c>
      <c r="W47" s="26">
        <f>IF(B46&gt;0,MIN($B$13,B46+O47,AE47),0)</f>
        <v>0</v>
      </c>
      <c r="X47" s="26">
        <f>IF(C46&gt;0,MIN($C$13,C46+P47,AF47),0)</f>
        <v>120</v>
      </c>
      <c r="Y47" s="26">
        <f>IF(D46&gt;0,MIN($D$13,D46+Q47,AG47),0)</f>
        <v>330</v>
      </c>
      <c r="Z47" s="26">
        <f>IF(E46&gt;0,MIN($E$13,E46+R47,AH47),0)</f>
        <v>0</v>
      </c>
      <c r="AA47" s="26">
        <f>IF(F46&gt;0,MIN($F$13,F46+S47,AI47),0)</f>
        <v>0</v>
      </c>
      <c r="AB47" s="26">
        <f>IF(G46&gt;0,MIN($G$13,G46+T47,AJ47),0)</f>
        <v>0</v>
      </c>
      <c r="AC47" s="26">
        <f>IF(H46&gt;0,MIN($H$13,H46+U47,AK47),0)</f>
        <v>0</v>
      </c>
      <c r="AD47" s="26">
        <f>IF(I46&gt;0,MIN($I$13,I46+V47,AL47),0)</f>
        <v>0</v>
      </c>
      <c r="AE47" s="26">
        <f>$B$19</f>
        <v>795</v>
      </c>
      <c r="AF47" s="26">
        <f>AE47-W47</f>
        <v>795</v>
      </c>
      <c r="AG47" s="26">
        <f>AF47-X47</f>
        <v>675</v>
      </c>
      <c r="AH47" s="26">
        <f>AG47-Y47</f>
        <v>345</v>
      </c>
      <c r="AI47" s="26">
        <f>AH47-Z47</f>
        <v>345</v>
      </c>
      <c r="AJ47" s="26">
        <f>AI47-AA47</f>
        <v>345</v>
      </c>
      <c r="AK47" s="26">
        <f>AJ47-AB47</f>
        <v>345</v>
      </c>
      <c r="AL47" s="26">
        <f>AK47-AC47</f>
        <v>345</v>
      </c>
      <c r="AM47" s="26">
        <f>AL47-AD47</f>
        <v>345</v>
      </c>
      <c r="AN47" s="26">
        <f>B46+O47-W47</f>
        <v>0</v>
      </c>
      <c r="AO47" s="26">
        <f>C46+P47-X47</f>
        <v>1007.413015136595</v>
      </c>
      <c r="AP47" s="26">
        <f>D46+Q47-Y47</f>
        <v>9748.243007192636</v>
      </c>
      <c r="AQ47" s="26">
        <f>E46+R47-Z47</f>
        <v>0</v>
      </c>
      <c r="AR47" s="26">
        <f>F46+S47-AA47</f>
        <v>0</v>
      </c>
      <c r="AS47" s="26">
        <f>G46+T47-AB47</f>
        <v>0</v>
      </c>
      <c r="AT47" s="26">
        <f>H46+U47-AC47</f>
        <v>0</v>
      </c>
      <c r="AU47" s="26">
        <f>I46+V47-AD47</f>
        <v>0</v>
      </c>
      <c r="AV47" s="26">
        <f>AM47</f>
        <v>345</v>
      </c>
      <c r="AW47" s="26">
        <f>AV47-BE47</f>
        <v>345</v>
      </c>
      <c r="AX47" s="26">
        <f>AW47-BF47</f>
        <v>0</v>
      </c>
      <c r="AY47" s="26">
        <f>AX47-BG47</f>
        <v>0</v>
      </c>
      <c r="AZ47" s="26">
        <f>AY47-BH47</f>
        <v>0</v>
      </c>
      <c r="BA47" s="26">
        <f>AZ47-BI47</f>
        <v>0</v>
      </c>
      <c r="BB47" s="26">
        <f>BA47-BJ47</f>
        <v>0</v>
      </c>
      <c r="BC47" s="26">
        <f>BB47-BK47</f>
        <v>0</v>
      </c>
      <c r="BD47" s="26">
        <f>BC47-BL47</f>
        <v>0</v>
      </c>
      <c r="BE47" s="26">
        <f>IF(AV47&gt;0.005,MIN(AV47,INDEX($AN47:$AU47,1,B$32)),0)</f>
        <v>0</v>
      </c>
      <c r="BF47" s="26">
        <f>IF(AW47&gt;0.005,MIN(AW47,INDEX($AN47:$AU47,1,C$32)),0)</f>
        <v>345</v>
      </c>
      <c r="BG47" s="26">
        <f>IF(AX47&gt;0.005,MIN(AX47,INDEX($AN47:$AU47,1,D$32)),0)</f>
        <v>0</v>
      </c>
      <c r="BH47" s="26">
        <f>IF(AY47&gt;0.005,MIN(AY47,INDEX($AN47:$AU47,1,E$32)),0)</f>
        <v>0</v>
      </c>
      <c r="BI47" s="26">
        <f>IF(AZ47&gt;0.005,MIN(AZ47,INDEX($AN47:$AU47,1,F$32)),0)</f>
        <v>0</v>
      </c>
      <c r="BJ47" s="26">
        <f>IF(BA47&gt;0.005,MIN(BA47,INDEX($AN47:$AU47,1,G$32)),0)</f>
        <v>0</v>
      </c>
      <c r="BK47" s="26">
        <f>IF(BB47&gt;0.005,MIN(BB47,INDEX($AN47:$AU47,1,H$32)),0)</f>
        <v>0</v>
      </c>
      <c r="BL47" s="26">
        <f>IF(BC47&gt;0.005,MIN(BC47,INDEX($AN47:$AU47,1,I$32)),0)</f>
        <v>0</v>
      </c>
      <c r="BM47" s="27">
        <f>IF(M47-J47&gt;0.005,1,0)</f>
        <v>1</v>
      </c>
    </row>
    <row r="48">
      <c r="A48" s="14" t="n">
        <v>12</v>
      </c>
      <c r="B48" s="26">
        <f>IF(AN48-INDEX($BE48:$BL48,1,$J$22)&lt;0.5,0,AN48-INDEX($BE48:$BL48,1,$J$22))</f>
        <v>0</v>
      </c>
      <c r="C48" s="26">
        <f>IF(AO48-INDEX($BE48:$BL48,1,$J$23)&lt;0.5,0,AO48-INDEX($BE48:$BL48,1,$J$23))</f>
        <v>210.66127543932691</v>
      </c>
      <c r="D48" s="26">
        <f>IF(AP48-INDEX($BE48:$BL48,1,$J$24)&lt;0.5,0,AP48-INDEX($BE48:$BL48,1,$J$24))</f>
        <v>9479.169525987589</v>
      </c>
      <c r="E48" s="26">
        <f>IF(AQ48-INDEX($BE48:$BL48,1,$J$25)&lt;0.5,0,AQ48-INDEX($BE48:$BL48,1,$J$25))</f>
        <v>0</v>
      </c>
      <c r="F48" s="26">
        <f>IF(AR48-INDEX($BE48:$BL48,1,$J$26)&lt;0.5,0,AR48-INDEX($BE48:$BL48,1,$J$26))</f>
        <v>0</v>
      </c>
      <c r="G48" s="26">
        <f>IF(AS48-INDEX($BE48:$BL48,1,$J$27)&lt;0.5,0,AS48-INDEX($BE48:$BL48,1,$J$27))</f>
        <v>0</v>
      </c>
      <c r="H48" s="26">
        <f>IF(AT48-INDEX($BE48:$BL48,1,$J$28)&lt;0.5,0,AT48-INDEX($BE48:$BL48,1,$J$28))</f>
        <v>0</v>
      </c>
      <c r="I48" s="26">
        <f>IF(AU48-INDEX($BE48:$BL48,1,$J$29)&lt;0.5,0,AU48-INDEX($BE48:$BL48,1,$J$29))</f>
        <v>0</v>
      </c>
      <c r="J48" s="13">
        <f>SUM(B48:I48)</f>
        <v>9689.830801426915</v>
      </c>
      <c r="K48" s="26">
        <f>SUM(O48:V48)</f>
        <v>74.17477909768587</v>
      </c>
      <c r="L48" s="26">
        <f>SUM(W48:AD48)+SUM(BE48:BL48)</f>
        <v>795</v>
      </c>
      <c r="M48" s="26">
        <f>J47</f>
        <v>10410.65602232923</v>
      </c>
      <c r="N48" s="27">
        <f>IF(M48&gt;0,1,0)</f>
        <v>1</v>
      </c>
      <c r="O48" s="26">
        <f>B47*$B$12/1200</f>
        <v>0</v>
      </c>
      <c r="P48" s="26">
        <f>C47*$C$12/1200</f>
        <v>13.2482603027319</v>
      </c>
      <c r="Q48" s="26">
        <f>D47*$D$12/1200</f>
        <v>60.92651879495398</v>
      </c>
      <c r="R48" s="26">
        <f>E47*$E$12/1200</f>
        <v>0</v>
      </c>
      <c r="S48" s="26">
        <f>F47*$F$12/1200</f>
        <v>0</v>
      </c>
      <c r="T48" s="26">
        <f>G47*$G$12/1200</f>
        <v>0</v>
      </c>
      <c r="U48" s="26">
        <f>H47*$H$12/1200</f>
        <v>0</v>
      </c>
      <c r="V48" s="26">
        <f>I47*$I$12/1200</f>
        <v>0</v>
      </c>
      <c r="W48" s="26">
        <f>IF(B47&gt;0,MIN($B$13,B47+O48,AE48),0)</f>
        <v>0</v>
      </c>
      <c r="X48" s="26">
        <f>IF(C47&gt;0,MIN($C$13,C47+P48,AF48),0)</f>
        <v>120</v>
      </c>
      <c r="Y48" s="26">
        <f>IF(D47&gt;0,MIN($D$13,D47+Q48,AG48),0)</f>
        <v>330</v>
      </c>
      <c r="Z48" s="26">
        <f>IF(E47&gt;0,MIN($E$13,E47+R48,AH48),0)</f>
        <v>0</v>
      </c>
      <c r="AA48" s="26">
        <f>IF(F47&gt;0,MIN($F$13,F47+S48,AI48),0)</f>
        <v>0</v>
      </c>
      <c r="AB48" s="26">
        <f>IF(G47&gt;0,MIN($G$13,G47+T48,AJ48),0)</f>
        <v>0</v>
      </c>
      <c r="AC48" s="26">
        <f>IF(H47&gt;0,MIN($H$13,H47+U48,AK48),0)</f>
        <v>0</v>
      </c>
      <c r="AD48" s="26">
        <f>IF(I47&gt;0,MIN($I$13,I47+V48,AL48),0)</f>
        <v>0</v>
      </c>
      <c r="AE48" s="26">
        <f>$B$19</f>
        <v>795</v>
      </c>
      <c r="AF48" s="26">
        <f>AE48-W48</f>
        <v>795</v>
      </c>
      <c r="AG48" s="26">
        <f>AF48-X48</f>
        <v>675</v>
      </c>
      <c r="AH48" s="26">
        <f>AG48-Y48</f>
        <v>345</v>
      </c>
      <c r="AI48" s="26">
        <f>AH48-Z48</f>
        <v>345</v>
      </c>
      <c r="AJ48" s="26">
        <f>AI48-AA48</f>
        <v>345</v>
      </c>
      <c r="AK48" s="26">
        <f>AJ48-AB48</f>
        <v>345</v>
      </c>
      <c r="AL48" s="26">
        <f>AK48-AC48</f>
        <v>345</v>
      </c>
      <c r="AM48" s="26">
        <f>AL48-AD48</f>
        <v>345</v>
      </c>
      <c r="AN48" s="26">
        <f>B47+O48-W48</f>
        <v>0</v>
      </c>
      <c r="AO48" s="26">
        <f>C47+P48-X48</f>
        <v>555.6612754393269</v>
      </c>
      <c r="AP48" s="26">
        <f>D47+Q48-Y48</f>
        <v>9479.169525987589</v>
      </c>
      <c r="AQ48" s="26">
        <f>E47+R48-Z48</f>
        <v>0</v>
      </c>
      <c r="AR48" s="26">
        <f>F47+S48-AA48</f>
        <v>0</v>
      </c>
      <c r="AS48" s="26">
        <f>G47+T48-AB48</f>
        <v>0</v>
      </c>
      <c r="AT48" s="26">
        <f>H47+U48-AC48</f>
        <v>0</v>
      </c>
      <c r="AU48" s="26">
        <f>I47+V48-AD48</f>
        <v>0</v>
      </c>
      <c r="AV48" s="26">
        <f>AM48</f>
        <v>345</v>
      </c>
      <c r="AW48" s="26">
        <f>AV48-BE48</f>
        <v>345</v>
      </c>
      <c r="AX48" s="26">
        <f>AW48-BF48</f>
        <v>0</v>
      </c>
      <c r="AY48" s="26">
        <f>AX48-BG48</f>
        <v>0</v>
      </c>
      <c r="AZ48" s="26">
        <f>AY48-BH48</f>
        <v>0</v>
      </c>
      <c r="BA48" s="26">
        <f>AZ48-BI48</f>
        <v>0</v>
      </c>
      <c r="BB48" s="26">
        <f>BA48-BJ48</f>
        <v>0</v>
      </c>
      <c r="BC48" s="26">
        <f>BB48-BK48</f>
        <v>0</v>
      </c>
      <c r="BD48" s="26">
        <f>BC48-BL48</f>
        <v>0</v>
      </c>
      <c r="BE48" s="26">
        <f>IF(AV48&gt;0.005,MIN(AV48,INDEX($AN48:$AU48,1,B$32)),0)</f>
        <v>0</v>
      </c>
      <c r="BF48" s="26">
        <f>IF(AW48&gt;0.005,MIN(AW48,INDEX($AN48:$AU48,1,C$32)),0)</f>
        <v>345</v>
      </c>
      <c r="BG48" s="26">
        <f>IF(AX48&gt;0.005,MIN(AX48,INDEX($AN48:$AU48,1,D$32)),0)</f>
        <v>0</v>
      </c>
      <c r="BH48" s="26">
        <f>IF(AY48&gt;0.005,MIN(AY48,INDEX($AN48:$AU48,1,E$32)),0)</f>
        <v>0</v>
      </c>
      <c r="BI48" s="26">
        <f>IF(AZ48&gt;0.005,MIN(AZ48,INDEX($AN48:$AU48,1,F$32)),0)</f>
        <v>0</v>
      </c>
      <c r="BJ48" s="26">
        <f>IF(BA48&gt;0.005,MIN(BA48,INDEX($AN48:$AU48,1,G$32)),0)</f>
        <v>0</v>
      </c>
      <c r="BK48" s="26">
        <f>IF(BB48&gt;0.005,MIN(BB48,INDEX($AN48:$AU48,1,H$32)),0)</f>
        <v>0</v>
      </c>
      <c r="BL48" s="26">
        <f>IF(BC48&gt;0.005,MIN(BC48,INDEX($AN48:$AU48,1,I$32)),0)</f>
        <v>0</v>
      </c>
      <c r="BM48" s="27">
        <f>IF(M48-J48&gt;0.005,1,0)</f>
        <v>1</v>
      </c>
    </row>
    <row r="49">
      <c r="A49" s="14" t="n">
        <v>13</v>
      </c>
      <c r="B49" s="26">
        <f>IF(AN49-INDEX($BE49:$BL49,1,$J$22)&lt;0.5,0,AN49-INDEX($BE49:$BL49,1,$J$22))</f>
        <v>0</v>
      </c>
      <c r="C49" s="26">
        <f>IF(AO49-INDEX($BE49:$BL49,1,$J$23)&lt;0.5,0,AO49-INDEX($BE49:$BL49,1,$J$23))</f>
        <v>0</v>
      </c>
      <c r="D49" s="26">
        <f>IF(AP49-INDEX($BE49:$BL49,1,$J$24)&lt;0.5,0,AP49-INDEX($BE49:$BL49,1,$J$24))</f>
        <v>8958.288836473124</v>
      </c>
      <c r="E49" s="26">
        <f>IF(AQ49-INDEX($BE49:$BL49,1,$J$25)&lt;0.5,0,AQ49-INDEX($BE49:$BL49,1,$J$25))</f>
        <v>0</v>
      </c>
      <c r="F49" s="26">
        <f>IF(AR49-INDEX($BE49:$BL49,1,$J$26)&lt;0.5,0,AR49-INDEX($BE49:$BL49,1,$J$26))</f>
        <v>0</v>
      </c>
      <c r="G49" s="26">
        <f>IF(AS49-INDEX($BE49:$BL49,1,$J$27)&lt;0.5,0,AS49-INDEX($BE49:$BL49,1,$J$27))</f>
        <v>0</v>
      </c>
      <c r="H49" s="26">
        <f>IF(AT49-INDEX($BE49:$BL49,1,$J$28)&lt;0.5,0,AT49-INDEX($BE49:$BL49,1,$J$28))</f>
        <v>0</v>
      </c>
      <c r="I49" s="26">
        <f>IF(AU49-INDEX($BE49:$BL49,1,$J$29)&lt;0.5,0,AU49-INDEX($BE49:$BL49,1,$J$29))</f>
        <v>0</v>
      </c>
      <c r="J49" s="13">
        <f>SUM(B49:I49)</f>
        <v>8958.288836473124</v>
      </c>
      <c r="K49" s="26">
        <f>SUM(O49:V49)</f>
        <v>63.45803504620897</v>
      </c>
      <c r="L49" s="26">
        <f>SUM(W49:AD49)+SUM(BE49:BL49)</f>
        <v>795</v>
      </c>
      <c r="M49" s="26">
        <f>J48</f>
        <v>9689.830801426915</v>
      </c>
      <c r="N49" s="27">
        <f>IF(M49&gt;0,1,0)</f>
        <v>1</v>
      </c>
      <c r="O49" s="26">
        <f>B48*$B$12/1200</f>
        <v>0</v>
      </c>
      <c r="P49" s="26">
        <f>C48*$C$12/1200</f>
        <v>4.213225508786539</v>
      </c>
      <c r="Q49" s="26">
        <f>D48*$D$12/1200</f>
        <v>59.244809537422434</v>
      </c>
      <c r="R49" s="26">
        <f>E48*$E$12/1200</f>
        <v>0</v>
      </c>
      <c r="S49" s="26">
        <f>F48*$F$12/1200</f>
        <v>0</v>
      </c>
      <c r="T49" s="26">
        <f>G48*$G$12/1200</f>
        <v>0</v>
      </c>
      <c r="U49" s="26">
        <f>H48*$H$12/1200</f>
        <v>0</v>
      </c>
      <c r="V49" s="26">
        <f>I48*$I$12/1200</f>
        <v>0</v>
      </c>
      <c r="W49" s="26">
        <f>IF(B48&gt;0,MIN($B$13,B48+O49,AE49),0)</f>
        <v>0</v>
      </c>
      <c r="X49" s="26">
        <f>IF(C48&gt;0,MIN($C$13,C48+P49,AF49),0)</f>
        <v>120</v>
      </c>
      <c r="Y49" s="26">
        <f>IF(D48&gt;0,MIN($D$13,D48+Q49,AG49),0)</f>
        <v>330</v>
      </c>
      <c r="Z49" s="26">
        <f>IF(E48&gt;0,MIN($E$13,E48+R49,AH49),0)</f>
        <v>0</v>
      </c>
      <c r="AA49" s="26">
        <f>IF(F48&gt;0,MIN($F$13,F48+S49,AI49),0)</f>
        <v>0</v>
      </c>
      <c r="AB49" s="26">
        <f>IF(G48&gt;0,MIN($G$13,G48+T49,AJ49),0)</f>
        <v>0</v>
      </c>
      <c r="AC49" s="26">
        <f>IF(H48&gt;0,MIN($H$13,H48+U49,AK49),0)</f>
        <v>0</v>
      </c>
      <c r="AD49" s="26">
        <f>IF(I48&gt;0,MIN($I$13,I48+V49,AL49),0)</f>
        <v>0</v>
      </c>
      <c r="AE49" s="26">
        <f>$B$19</f>
        <v>795</v>
      </c>
      <c r="AF49" s="26">
        <f>AE49-W49</f>
        <v>795</v>
      </c>
      <c r="AG49" s="26">
        <f>AF49-X49</f>
        <v>675</v>
      </c>
      <c r="AH49" s="26">
        <f>AG49-Y49</f>
        <v>345</v>
      </c>
      <c r="AI49" s="26">
        <f>AH49-Z49</f>
        <v>345</v>
      </c>
      <c r="AJ49" s="26">
        <f>AI49-AA49</f>
        <v>345</v>
      </c>
      <c r="AK49" s="26">
        <f>AJ49-AB49</f>
        <v>345</v>
      </c>
      <c r="AL49" s="26">
        <f>AK49-AC49</f>
        <v>345</v>
      </c>
      <c r="AM49" s="26">
        <f>AL49-AD49</f>
        <v>345</v>
      </c>
      <c r="AN49" s="26">
        <f>B48+O49-W49</f>
        <v>0</v>
      </c>
      <c r="AO49" s="26">
        <f>C48+P49-X49</f>
        <v>94.87450094811345</v>
      </c>
      <c r="AP49" s="26">
        <f>D48+Q49-Y49</f>
        <v>9208.41433552501</v>
      </c>
      <c r="AQ49" s="26">
        <f>E48+R49-Z49</f>
        <v>0</v>
      </c>
      <c r="AR49" s="26">
        <f>F48+S49-AA49</f>
        <v>0</v>
      </c>
      <c r="AS49" s="26">
        <f>G48+T49-AB49</f>
        <v>0</v>
      </c>
      <c r="AT49" s="26">
        <f>H48+U49-AC49</f>
        <v>0</v>
      </c>
      <c r="AU49" s="26">
        <f>I48+V49-AD49</f>
        <v>0</v>
      </c>
      <c r="AV49" s="26">
        <f>AM49</f>
        <v>345</v>
      </c>
      <c r="AW49" s="26">
        <f>AV49-BE49</f>
        <v>345</v>
      </c>
      <c r="AX49" s="26">
        <f>AW49-BF49</f>
        <v>250.12549905188655</v>
      </c>
      <c r="AY49" s="26">
        <f>AX49-BG49</f>
        <v>0</v>
      </c>
      <c r="AZ49" s="26">
        <f>AY49-BH49</f>
        <v>0</v>
      </c>
      <c r="BA49" s="26">
        <f>AZ49-BI49</f>
        <v>0</v>
      </c>
      <c r="BB49" s="26">
        <f>BA49-BJ49</f>
        <v>0</v>
      </c>
      <c r="BC49" s="26">
        <f>BB49-BK49</f>
        <v>0</v>
      </c>
      <c r="BD49" s="26">
        <f>BC49-BL49</f>
        <v>0</v>
      </c>
      <c r="BE49" s="26">
        <f>IF(AV49&gt;0.005,MIN(AV49,INDEX($AN49:$AU49,1,B$32)),0)</f>
        <v>0</v>
      </c>
      <c r="BF49" s="26">
        <f>IF(AW49&gt;0.005,MIN(AW49,INDEX($AN49:$AU49,1,C$32)),0)</f>
        <v>94.87450094811345</v>
      </c>
      <c r="BG49" s="26">
        <f>IF(AX49&gt;0.005,MIN(AX49,INDEX($AN49:$AU49,1,D$32)),0)</f>
        <v>250.12549905188655</v>
      </c>
      <c r="BH49" s="26">
        <f>IF(AY49&gt;0.005,MIN(AY49,INDEX($AN49:$AU49,1,E$32)),0)</f>
        <v>0</v>
      </c>
      <c r="BI49" s="26">
        <f>IF(AZ49&gt;0.005,MIN(AZ49,INDEX($AN49:$AU49,1,F$32)),0)</f>
        <v>0</v>
      </c>
      <c r="BJ49" s="26">
        <f>IF(BA49&gt;0.005,MIN(BA49,INDEX($AN49:$AU49,1,G$32)),0)</f>
        <v>0</v>
      </c>
      <c r="BK49" s="26">
        <f>IF(BB49&gt;0.005,MIN(BB49,INDEX($AN49:$AU49,1,H$32)),0)</f>
        <v>0</v>
      </c>
      <c r="BL49" s="26">
        <f>IF(BC49&gt;0.005,MIN(BC49,INDEX($AN49:$AU49,1,I$32)),0)</f>
        <v>0</v>
      </c>
      <c r="BM49" s="27">
        <f>IF(M49-J49&gt;0.005,1,0)</f>
        <v>1</v>
      </c>
    </row>
    <row r="50">
      <c r="A50" s="14" t="n">
        <v>14</v>
      </c>
      <c r="B50" s="26">
        <f>IF(AN50-INDEX($BE50:$BL50,1,$J$22)&lt;0.5,0,AN50-INDEX($BE50:$BL50,1,$J$22))</f>
        <v>0</v>
      </c>
      <c r="C50" s="26">
        <f>IF(AO50-INDEX($BE50:$BL50,1,$J$23)&lt;0.5,0,AO50-INDEX($BE50:$BL50,1,$J$23))</f>
        <v>0</v>
      </c>
      <c r="D50" s="26">
        <f>IF(AP50-INDEX($BE50:$BL50,1,$J$24)&lt;0.5,0,AP50-INDEX($BE50:$BL50,1,$J$24))</f>
        <v>8219.278141701081</v>
      </c>
      <c r="E50" s="26">
        <f>IF(AQ50-INDEX($BE50:$BL50,1,$J$25)&lt;0.5,0,AQ50-INDEX($BE50:$BL50,1,$J$25))</f>
        <v>0</v>
      </c>
      <c r="F50" s="26">
        <f>IF(AR50-INDEX($BE50:$BL50,1,$J$26)&lt;0.5,0,AR50-INDEX($BE50:$BL50,1,$J$26))</f>
        <v>0</v>
      </c>
      <c r="G50" s="26">
        <f>IF(AS50-INDEX($BE50:$BL50,1,$J$27)&lt;0.5,0,AS50-INDEX($BE50:$BL50,1,$J$27))</f>
        <v>0</v>
      </c>
      <c r="H50" s="26">
        <f>IF(AT50-INDEX($BE50:$BL50,1,$J$28)&lt;0.5,0,AT50-INDEX($BE50:$BL50,1,$J$28))</f>
        <v>0</v>
      </c>
      <c r="I50" s="26">
        <f>IF(AU50-INDEX($BE50:$BL50,1,$J$29)&lt;0.5,0,AU50-INDEX($BE50:$BL50,1,$J$29))</f>
        <v>0</v>
      </c>
      <c r="J50" s="13">
        <f>SUM(B50:I50)</f>
        <v>8219.278141701081</v>
      </c>
      <c r="K50" s="26">
        <f>SUM(O50:V50)</f>
        <v>55.989305227957026</v>
      </c>
      <c r="L50" s="26">
        <f>SUM(W50:AD50)+SUM(BE50:BL50)</f>
        <v>795</v>
      </c>
      <c r="M50" s="26">
        <f>J49</f>
        <v>8958.288836473124</v>
      </c>
      <c r="N50" s="27">
        <f>IF(M50&gt;0,1,0)</f>
        <v>1</v>
      </c>
      <c r="O50" s="26">
        <f>B49*$B$12/1200</f>
        <v>0</v>
      </c>
      <c r="P50" s="26">
        <f>C49*$C$12/1200</f>
        <v>0</v>
      </c>
      <c r="Q50" s="26">
        <f>D49*$D$12/1200</f>
        <v>55.989305227957026</v>
      </c>
      <c r="R50" s="26">
        <f>E49*$E$12/1200</f>
        <v>0</v>
      </c>
      <c r="S50" s="26">
        <f>F49*$F$12/1200</f>
        <v>0</v>
      </c>
      <c r="T50" s="26">
        <f>G49*$G$12/1200</f>
        <v>0</v>
      </c>
      <c r="U50" s="26">
        <f>H49*$H$12/1200</f>
        <v>0</v>
      </c>
      <c r="V50" s="26">
        <f>I49*$I$12/1200</f>
        <v>0</v>
      </c>
      <c r="W50" s="26">
        <f>IF(B49&gt;0,MIN($B$13,B49+O50,AE50),0)</f>
        <v>0</v>
      </c>
      <c r="X50" s="26">
        <f>IF(C49&gt;0,MIN($C$13,C49+P50,AF50),0)</f>
        <v>0</v>
      </c>
      <c r="Y50" s="26">
        <f>IF(D49&gt;0,MIN($D$13,D49+Q50,AG50),0)</f>
        <v>330</v>
      </c>
      <c r="Z50" s="26">
        <f>IF(E49&gt;0,MIN($E$13,E49+R50,AH50),0)</f>
        <v>0</v>
      </c>
      <c r="AA50" s="26">
        <f>IF(F49&gt;0,MIN($F$13,F49+S50,AI50),0)</f>
        <v>0</v>
      </c>
      <c r="AB50" s="26">
        <f>IF(G49&gt;0,MIN($G$13,G49+T50,AJ50),0)</f>
        <v>0</v>
      </c>
      <c r="AC50" s="26">
        <f>IF(H49&gt;0,MIN($H$13,H49+U50,AK50),0)</f>
        <v>0</v>
      </c>
      <c r="AD50" s="26">
        <f>IF(I49&gt;0,MIN($I$13,I49+V50,AL50),0)</f>
        <v>0</v>
      </c>
      <c r="AE50" s="26">
        <f>$B$19</f>
        <v>795</v>
      </c>
      <c r="AF50" s="26">
        <f>AE50-W50</f>
        <v>795</v>
      </c>
      <c r="AG50" s="26">
        <f>AF50-X50</f>
        <v>795</v>
      </c>
      <c r="AH50" s="26">
        <f>AG50-Y50</f>
        <v>465</v>
      </c>
      <c r="AI50" s="26">
        <f>AH50-Z50</f>
        <v>465</v>
      </c>
      <c r="AJ50" s="26">
        <f>AI50-AA50</f>
        <v>465</v>
      </c>
      <c r="AK50" s="26">
        <f>AJ50-AB50</f>
        <v>465</v>
      </c>
      <c r="AL50" s="26">
        <f>AK50-AC50</f>
        <v>465</v>
      </c>
      <c r="AM50" s="26">
        <f>AL50-AD50</f>
        <v>465</v>
      </c>
      <c r="AN50" s="26">
        <f>B49+O50-W50</f>
        <v>0</v>
      </c>
      <c r="AO50" s="26">
        <f>C49+P50-X50</f>
        <v>0</v>
      </c>
      <c r="AP50" s="26">
        <f>D49+Q50-Y50</f>
        <v>8684.278141701081</v>
      </c>
      <c r="AQ50" s="26">
        <f>E49+R50-Z50</f>
        <v>0</v>
      </c>
      <c r="AR50" s="26">
        <f>F49+S50-AA50</f>
        <v>0</v>
      </c>
      <c r="AS50" s="26">
        <f>G49+T50-AB50</f>
        <v>0</v>
      </c>
      <c r="AT50" s="26">
        <f>H49+U50-AC50</f>
        <v>0</v>
      </c>
      <c r="AU50" s="26">
        <f>I49+V50-AD50</f>
        <v>0</v>
      </c>
      <c r="AV50" s="26">
        <f>AM50</f>
        <v>465</v>
      </c>
      <c r="AW50" s="26">
        <f>AV50-BE50</f>
        <v>465</v>
      </c>
      <c r="AX50" s="26">
        <f>AW50-BF50</f>
        <v>465</v>
      </c>
      <c r="AY50" s="26">
        <f>AX50-BG50</f>
        <v>0</v>
      </c>
      <c r="AZ50" s="26">
        <f>AY50-BH50</f>
        <v>0</v>
      </c>
      <c r="BA50" s="26">
        <f>AZ50-BI50</f>
        <v>0</v>
      </c>
      <c r="BB50" s="26">
        <f>BA50-BJ50</f>
        <v>0</v>
      </c>
      <c r="BC50" s="26">
        <f>BB50-BK50</f>
        <v>0</v>
      </c>
      <c r="BD50" s="26">
        <f>BC50-BL50</f>
        <v>0</v>
      </c>
      <c r="BE50" s="26">
        <f>IF(AV50&gt;0.005,MIN(AV50,INDEX($AN50:$AU50,1,B$32)),0)</f>
        <v>0</v>
      </c>
      <c r="BF50" s="26">
        <f>IF(AW50&gt;0.005,MIN(AW50,INDEX($AN50:$AU50,1,C$32)),0)</f>
        <v>0</v>
      </c>
      <c r="BG50" s="26">
        <f>IF(AX50&gt;0.005,MIN(AX50,INDEX($AN50:$AU50,1,D$32)),0)</f>
        <v>465</v>
      </c>
      <c r="BH50" s="26">
        <f>IF(AY50&gt;0.005,MIN(AY50,INDEX($AN50:$AU50,1,E$32)),0)</f>
        <v>0</v>
      </c>
      <c r="BI50" s="26">
        <f>IF(AZ50&gt;0.005,MIN(AZ50,INDEX($AN50:$AU50,1,F$32)),0)</f>
        <v>0</v>
      </c>
      <c r="BJ50" s="26">
        <f>IF(BA50&gt;0.005,MIN(BA50,INDEX($AN50:$AU50,1,G$32)),0)</f>
        <v>0</v>
      </c>
      <c r="BK50" s="26">
        <f>IF(BB50&gt;0.005,MIN(BB50,INDEX($AN50:$AU50,1,H$32)),0)</f>
        <v>0</v>
      </c>
      <c r="BL50" s="26">
        <f>IF(BC50&gt;0.005,MIN(BC50,INDEX($AN50:$AU50,1,I$32)),0)</f>
        <v>0</v>
      </c>
      <c r="BM50" s="27">
        <f>IF(M50-J50&gt;0.005,1,0)</f>
        <v>1</v>
      </c>
    </row>
    <row r="51">
      <c r="A51" s="14" t="n">
        <v>15</v>
      </c>
      <c r="B51" s="26">
        <f>IF(AN51-INDEX($BE51:$BL51,1,$J$22)&lt;0.5,0,AN51-INDEX($BE51:$BL51,1,$J$22))</f>
        <v>0</v>
      </c>
      <c r="C51" s="26">
        <f>IF(AO51-INDEX($BE51:$BL51,1,$J$23)&lt;0.5,0,AO51-INDEX($BE51:$BL51,1,$J$23))</f>
        <v>0</v>
      </c>
      <c r="D51" s="26">
        <f>IF(AP51-INDEX($BE51:$BL51,1,$J$24)&lt;0.5,0,AP51-INDEX($BE51:$BL51,1,$J$24))</f>
        <v>7475.648630086713</v>
      </c>
      <c r="E51" s="26">
        <f>IF(AQ51-INDEX($BE51:$BL51,1,$J$25)&lt;0.5,0,AQ51-INDEX($BE51:$BL51,1,$J$25))</f>
        <v>0</v>
      </c>
      <c r="F51" s="26">
        <f>IF(AR51-INDEX($BE51:$BL51,1,$J$26)&lt;0.5,0,AR51-INDEX($BE51:$BL51,1,$J$26))</f>
        <v>0</v>
      </c>
      <c r="G51" s="26">
        <f>IF(AS51-INDEX($BE51:$BL51,1,$J$27)&lt;0.5,0,AS51-INDEX($BE51:$BL51,1,$J$27))</f>
        <v>0</v>
      </c>
      <c r="H51" s="26">
        <f>IF(AT51-INDEX($BE51:$BL51,1,$J$28)&lt;0.5,0,AT51-INDEX($BE51:$BL51,1,$J$28))</f>
        <v>0</v>
      </c>
      <c r="I51" s="26">
        <f>IF(AU51-INDEX($BE51:$BL51,1,$J$29)&lt;0.5,0,AU51-INDEX($BE51:$BL51,1,$J$29))</f>
        <v>0</v>
      </c>
      <c r="J51" s="13">
        <f>SUM(B51:I51)</f>
        <v>7475.648630086713</v>
      </c>
      <c r="K51" s="26">
        <f>SUM(O51:V51)</f>
        <v>51.37048838563175</v>
      </c>
      <c r="L51" s="26">
        <f>SUM(W51:AD51)+SUM(BE51:BL51)</f>
        <v>795</v>
      </c>
      <c r="M51" s="26">
        <f>J50</f>
        <v>8219.278141701081</v>
      </c>
      <c r="N51" s="27">
        <f>IF(M51&gt;0,1,0)</f>
        <v>1</v>
      </c>
      <c r="O51" s="26">
        <f>B50*$B$12/1200</f>
        <v>0</v>
      </c>
      <c r="P51" s="26">
        <f>C50*$C$12/1200</f>
        <v>0</v>
      </c>
      <c r="Q51" s="26">
        <f>D50*$D$12/1200</f>
        <v>51.37048838563175</v>
      </c>
      <c r="R51" s="26">
        <f>E50*$E$12/1200</f>
        <v>0</v>
      </c>
      <c r="S51" s="26">
        <f>F50*$F$12/1200</f>
        <v>0</v>
      </c>
      <c r="T51" s="26">
        <f>G50*$G$12/1200</f>
        <v>0</v>
      </c>
      <c r="U51" s="26">
        <f>H50*$H$12/1200</f>
        <v>0</v>
      </c>
      <c r="V51" s="26">
        <f>I50*$I$12/1200</f>
        <v>0</v>
      </c>
      <c r="W51" s="26">
        <f>IF(B50&gt;0,MIN($B$13,B50+O51,AE51),0)</f>
        <v>0</v>
      </c>
      <c r="X51" s="26">
        <f>IF(C50&gt;0,MIN($C$13,C50+P51,AF51),0)</f>
        <v>0</v>
      </c>
      <c r="Y51" s="26">
        <f>IF(D50&gt;0,MIN($D$13,D50+Q51,AG51),0)</f>
        <v>330</v>
      </c>
      <c r="Z51" s="26">
        <f>IF(E50&gt;0,MIN($E$13,E50+R51,AH51),0)</f>
        <v>0</v>
      </c>
      <c r="AA51" s="26">
        <f>IF(F50&gt;0,MIN($F$13,F50+S51,AI51),0)</f>
        <v>0</v>
      </c>
      <c r="AB51" s="26">
        <f>IF(G50&gt;0,MIN($G$13,G50+T51,AJ51),0)</f>
        <v>0</v>
      </c>
      <c r="AC51" s="26">
        <f>IF(H50&gt;0,MIN($H$13,H50+U51,AK51),0)</f>
        <v>0</v>
      </c>
      <c r="AD51" s="26">
        <f>IF(I50&gt;0,MIN($I$13,I50+V51,AL51),0)</f>
        <v>0</v>
      </c>
      <c r="AE51" s="26">
        <f>$B$19</f>
        <v>795</v>
      </c>
      <c r="AF51" s="26">
        <f>AE51-W51</f>
        <v>795</v>
      </c>
      <c r="AG51" s="26">
        <f>AF51-X51</f>
        <v>795</v>
      </c>
      <c r="AH51" s="26">
        <f>AG51-Y51</f>
        <v>465</v>
      </c>
      <c r="AI51" s="26">
        <f>AH51-Z51</f>
        <v>465</v>
      </c>
      <c r="AJ51" s="26">
        <f>AI51-AA51</f>
        <v>465</v>
      </c>
      <c r="AK51" s="26">
        <f>AJ51-AB51</f>
        <v>465</v>
      </c>
      <c r="AL51" s="26">
        <f>AK51-AC51</f>
        <v>465</v>
      </c>
      <c r="AM51" s="26">
        <f>AL51-AD51</f>
        <v>465</v>
      </c>
      <c r="AN51" s="26">
        <f>B50+O51-W51</f>
        <v>0</v>
      </c>
      <c r="AO51" s="26">
        <f>C50+P51-X51</f>
        <v>0</v>
      </c>
      <c r="AP51" s="26">
        <f>D50+Q51-Y51</f>
        <v>7940.648630086713</v>
      </c>
      <c r="AQ51" s="26">
        <f>E50+R51-Z51</f>
        <v>0</v>
      </c>
      <c r="AR51" s="26">
        <f>F50+S51-AA51</f>
        <v>0</v>
      </c>
      <c r="AS51" s="26">
        <f>G50+T51-AB51</f>
        <v>0</v>
      </c>
      <c r="AT51" s="26">
        <f>H50+U51-AC51</f>
        <v>0</v>
      </c>
      <c r="AU51" s="26">
        <f>I50+V51-AD51</f>
        <v>0</v>
      </c>
      <c r="AV51" s="26">
        <f>AM51</f>
        <v>465</v>
      </c>
      <c r="AW51" s="26">
        <f>AV51-BE51</f>
        <v>465</v>
      </c>
      <c r="AX51" s="26">
        <f>AW51-BF51</f>
        <v>465</v>
      </c>
      <c r="AY51" s="26">
        <f>AX51-BG51</f>
        <v>0</v>
      </c>
      <c r="AZ51" s="26">
        <f>AY51-BH51</f>
        <v>0</v>
      </c>
      <c r="BA51" s="26">
        <f>AZ51-BI51</f>
        <v>0</v>
      </c>
      <c r="BB51" s="26">
        <f>BA51-BJ51</f>
        <v>0</v>
      </c>
      <c r="BC51" s="26">
        <f>BB51-BK51</f>
        <v>0</v>
      </c>
      <c r="BD51" s="26">
        <f>BC51-BL51</f>
        <v>0</v>
      </c>
      <c r="BE51" s="26">
        <f>IF(AV51&gt;0.005,MIN(AV51,INDEX($AN51:$AU51,1,B$32)),0)</f>
        <v>0</v>
      </c>
      <c r="BF51" s="26">
        <f>IF(AW51&gt;0.005,MIN(AW51,INDEX($AN51:$AU51,1,C$32)),0)</f>
        <v>0</v>
      </c>
      <c r="BG51" s="26">
        <f>IF(AX51&gt;0.005,MIN(AX51,INDEX($AN51:$AU51,1,D$32)),0)</f>
        <v>465</v>
      </c>
      <c r="BH51" s="26">
        <f>IF(AY51&gt;0.005,MIN(AY51,INDEX($AN51:$AU51,1,E$32)),0)</f>
        <v>0</v>
      </c>
      <c r="BI51" s="26">
        <f>IF(AZ51&gt;0.005,MIN(AZ51,INDEX($AN51:$AU51,1,F$32)),0)</f>
        <v>0</v>
      </c>
      <c r="BJ51" s="26">
        <f>IF(BA51&gt;0.005,MIN(BA51,INDEX($AN51:$AU51,1,G$32)),0)</f>
        <v>0</v>
      </c>
      <c r="BK51" s="26">
        <f>IF(BB51&gt;0.005,MIN(BB51,INDEX($AN51:$AU51,1,H$32)),0)</f>
        <v>0</v>
      </c>
      <c r="BL51" s="26">
        <f>IF(BC51&gt;0.005,MIN(BC51,INDEX($AN51:$AU51,1,I$32)),0)</f>
        <v>0</v>
      </c>
      <c r="BM51" s="27">
        <f>IF(M51-J51&gt;0.005,1,0)</f>
        <v>1</v>
      </c>
    </row>
    <row r="52">
      <c r="A52" s="14" t="n">
        <v>16</v>
      </c>
      <c r="B52" s="26">
        <f>IF(AN52-INDEX($BE52:$BL52,1,$J$22)&lt;0.5,0,AN52-INDEX($BE52:$BL52,1,$J$22))</f>
        <v>0</v>
      </c>
      <c r="C52" s="26">
        <f>IF(AO52-INDEX($BE52:$BL52,1,$J$23)&lt;0.5,0,AO52-INDEX($BE52:$BL52,1,$J$23))</f>
        <v>0</v>
      </c>
      <c r="D52" s="26">
        <f>IF(AP52-INDEX($BE52:$BL52,1,$J$24)&lt;0.5,0,AP52-INDEX($BE52:$BL52,1,$J$24))</f>
        <v>6727.371434024754</v>
      </c>
      <c r="E52" s="26">
        <f>IF(AQ52-INDEX($BE52:$BL52,1,$J$25)&lt;0.5,0,AQ52-INDEX($BE52:$BL52,1,$J$25))</f>
        <v>0</v>
      </c>
      <c r="F52" s="26">
        <f>IF(AR52-INDEX($BE52:$BL52,1,$J$26)&lt;0.5,0,AR52-INDEX($BE52:$BL52,1,$J$26))</f>
        <v>0</v>
      </c>
      <c r="G52" s="26">
        <f>IF(AS52-INDEX($BE52:$BL52,1,$J$27)&lt;0.5,0,AS52-INDEX($BE52:$BL52,1,$J$27))</f>
        <v>0</v>
      </c>
      <c r="H52" s="26">
        <f>IF(AT52-INDEX($BE52:$BL52,1,$J$28)&lt;0.5,0,AT52-INDEX($BE52:$BL52,1,$J$28))</f>
        <v>0</v>
      </c>
      <c r="I52" s="26">
        <f>IF(AU52-INDEX($BE52:$BL52,1,$J$29)&lt;0.5,0,AU52-INDEX($BE52:$BL52,1,$J$29))</f>
        <v>0</v>
      </c>
      <c r="J52" s="13">
        <f>SUM(B52:I52)</f>
        <v>6727.371434024754</v>
      </c>
      <c r="K52" s="26">
        <f>SUM(O52:V52)</f>
        <v>46.722803938041956</v>
      </c>
      <c r="L52" s="26">
        <f>SUM(W52:AD52)+SUM(BE52:BL52)</f>
        <v>795</v>
      </c>
      <c r="M52" s="26">
        <f>J51</f>
        <v>7475.648630086713</v>
      </c>
      <c r="N52" s="27">
        <f>IF(M52&gt;0,1,0)</f>
        <v>1</v>
      </c>
      <c r="O52" s="26">
        <f>B51*$B$12/1200</f>
        <v>0</v>
      </c>
      <c r="P52" s="26">
        <f>C51*$C$12/1200</f>
        <v>0</v>
      </c>
      <c r="Q52" s="26">
        <f>D51*$D$12/1200</f>
        <v>46.722803938041956</v>
      </c>
      <c r="R52" s="26">
        <f>E51*$E$12/1200</f>
        <v>0</v>
      </c>
      <c r="S52" s="26">
        <f>F51*$F$12/1200</f>
        <v>0</v>
      </c>
      <c r="T52" s="26">
        <f>G51*$G$12/1200</f>
        <v>0</v>
      </c>
      <c r="U52" s="26">
        <f>H51*$H$12/1200</f>
        <v>0</v>
      </c>
      <c r="V52" s="26">
        <f>I51*$I$12/1200</f>
        <v>0</v>
      </c>
      <c r="W52" s="26">
        <f>IF(B51&gt;0,MIN($B$13,B51+O52,AE52),0)</f>
        <v>0</v>
      </c>
      <c r="X52" s="26">
        <f>IF(C51&gt;0,MIN($C$13,C51+P52,AF52),0)</f>
        <v>0</v>
      </c>
      <c r="Y52" s="26">
        <f>IF(D51&gt;0,MIN($D$13,D51+Q52,AG52),0)</f>
        <v>330</v>
      </c>
      <c r="Z52" s="26">
        <f>IF(E51&gt;0,MIN($E$13,E51+R52,AH52),0)</f>
        <v>0</v>
      </c>
      <c r="AA52" s="26">
        <f>IF(F51&gt;0,MIN($F$13,F51+S52,AI52),0)</f>
        <v>0</v>
      </c>
      <c r="AB52" s="26">
        <f>IF(G51&gt;0,MIN($G$13,G51+T52,AJ52),0)</f>
        <v>0</v>
      </c>
      <c r="AC52" s="26">
        <f>IF(H51&gt;0,MIN($H$13,H51+U52,AK52),0)</f>
        <v>0</v>
      </c>
      <c r="AD52" s="26">
        <f>IF(I51&gt;0,MIN($I$13,I51+V52,AL52),0)</f>
        <v>0</v>
      </c>
      <c r="AE52" s="26">
        <f>$B$19</f>
        <v>795</v>
      </c>
      <c r="AF52" s="26">
        <f>AE52-W52</f>
        <v>795</v>
      </c>
      <c r="AG52" s="26">
        <f>AF52-X52</f>
        <v>795</v>
      </c>
      <c r="AH52" s="26">
        <f>AG52-Y52</f>
        <v>465</v>
      </c>
      <c r="AI52" s="26">
        <f>AH52-Z52</f>
        <v>465</v>
      </c>
      <c r="AJ52" s="26">
        <f>AI52-AA52</f>
        <v>465</v>
      </c>
      <c r="AK52" s="26">
        <f>AJ52-AB52</f>
        <v>465</v>
      </c>
      <c r="AL52" s="26">
        <f>AK52-AC52</f>
        <v>465</v>
      </c>
      <c r="AM52" s="26">
        <f>AL52-AD52</f>
        <v>465</v>
      </c>
      <c r="AN52" s="26">
        <f>B51+O52-W52</f>
        <v>0</v>
      </c>
      <c r="AO52" s="26">
        <f>C51+P52-X52</f>
        <v>0</v>
      </c>
      <c r="AP52" s="26">
        <f>D51+Q52-Y52</f>
        <v>7192.371434024754</v>
      </c>
      <c r="AQ52" s="26">
        <f>E51+R52-Z52</f>
        <v>0</v>
      </c>
      <c r="AR52" s="26">
        <f>F51+S52-AA52</f>
        <v>0</v>
      </c>
      <c r="AS52" s="26">
        <f>G51+T52-AB52</f>
        <v>0</v>
      </c>
      <c r="AT52" s="26">
        <f>H51+U52-AC52</f>
        <v>0</v>
      </c>
      <c r="AU52" s="26">
        <f>I51+V52-AD52</f>
        <v>0</v>
      </c>
      <c r="AV52" s="26">
        <f>AM52</f>
        <v>465</v>
      </c>
      <c r="AW52" s="26">
        <f>AV52-BE52</f>
        <v>465</v>
      </c>
      <c r="AX52" s="26">
        <f>AW52-BF52</f>
        <v>465</v>
      </c>
      <c r="AY52" s="26">
        <f>AX52-BG52</f>
        <v>0</v>
      </c>
      <c r="AZ52" s="26">
        <f>AY52-BH52</f>
        <v>0</v>
      </c>
      <c r="BA52" s="26">
        <f>AZ52-BI52</f>
        <v>0</v>
      </c>
      <c r="BB52" s="26">
        <f>BA52-BJ52</f>
        <v>0</v>
      </c>
      <c r="BC52" s="26">
        <f>BB52-BK52</f>
        <v>0</v>
      </c>
      <c r="BD52" s="26">
        <f>BC52-BL52</f>
        <v>0</v>
      </c>
      <c r="BE52" s="26">
        <f>IF(AV52&gt;0.005,MIN(AV52,INDEX($AN52:$AU52,1,B$32)),0)</f>
        <v>0</v>
      </c>
      <c r="BF52" s="26">
        <f>IF(AW52&gt;0.005,MIN(AW52,INDEX($AN52:$AU52,1,C$32)),0)</f>
        <v>0</v>
      </c>
      <c r="BG52" s="26">
        <f>IF(AX52&gt;0.005,MIN(AX52,INDEX($AN52:$AU52,1,D$32)),0)</f>
        <v>465</v>
      </c>
      <c r="BH52" s="26">
        <f>IF(AY52&gt;0.005,MIN(AY52,INDEX($AN52:$AU52,1,E$32)),0)</f>
        <v>0</v>
      </c>
      <c r="BI52" s="26">
        <f>IF(AZ52&gt;0.005,MIN(AZ52,INDEX($AN52:$AU52,1,F$32)),0)</f>
        <v>0</v>
      </c>
      <c r="BJ52" s="26">
        <f>IF(BA52&gt;0.005,MIN(BA52,INDEX($AN52:$AU52,1,G$32)),0)</f>
        <v>0</v>
      </c>
      <c r="BK52" s="26">
        <f>IF(BB52&gt;0.005,MIN(BB52,INDEX($AN52:$AU52,1,H$32)),0)</f>
        <v>0</v>
      </c>
      <c r="BL52" s="26">
        <f>IF(BC52&gt;0.005,MIN(BC52,INDEX($AN52:$AU52,1,I$32)),0)</f>
        <v>0</v>
      </c>
      <c r="BM52" s="27">
        <f>IF(M52-J52&gt;0.005,1,0)</f>
        <v>1</v>
      </c>
    </row>
    <row r="53">
      <c r="A53" s="14" t="n">
        <v>17</v>
      </c>
      <c r="B53" s="26">
        <f>IF(AN53-INDEX($BE53:$BL53,1,$J$22)&lt;0.5,0,AN53-INDEX($BE53:$BL53,1,$J$22))</f>
        <v>0</v>
      </c>
      <c r="C53" s="26">
        <f>IF(AO53-INDEX($BE53:$BL53,1,$J$23)&lt;0.5,0,AO53-INDEX($BE53:$BL53,1,$J$23))</f>
        <v>0</v>
      </c>
      <c r="D53" s="26">
        <f>IF(AP53-INDEX($BE53:$BL53,1,$J$24)&lt;0.5,0,AP53-INDEX($BE53:$BL53,1,$J$24))</f>
        <v>5974.4175054874095</v>
      </c>
      <c r="E53" s="26">
        <f>IF(AQ53-INDEX($BE53:$BL53,1,$J$25)&lt;0.5,0,AQ53-INDEX($BE53:$BL53,1,$J$25))</f>
        <v>0</v>
      </c>
      <c r="F53" s="26">
        <f>IF(AR53-INDEX($BE53:$BL53,1,$J$26)&lt;0.5,0,AR53-INDEX($BE53:$BL53,1,$J$26))</f>
        <v>0</v>
      </c>
      <c r="G53" s="26">
        <f>IF(AS53-INDEX($BE53:$BL53,1,$J$27)&lt;0.5,0,AS53-INDEX($BE53:$BL53,1,$J$27))</f>
        <v>0</v>
      </c>
      <c r="H53" s="26">
        <f>IF(AT53-INDEX($BE53:$BL53,1,$J$28)&lt;0.5,0,AT53-INDEX($BE53:$BL53,1,$J$28))</f>
        <v>0</v>
      </c>
      <c r="I53" s="26">
        <f>IF(AU53-INDEX($BE53:$BL53,1,$J$29)&lt;0.5,0,AU53-INDEX($BE53:$BL53,1,$J$29))</f>
        <v>0</v>
      </c>
      <c r="J53" s="13">
        <f>SUM(B53:I53)</f>
        <v>5974.4175054874095</v>
      </c>
      <c r="K53" s="26">
        <f>SUM(O53:V53)</f>
        <v>42.046071462654716</v>
      </c>
      <c r="L53" s="26">
        <f>SUM(W53:AD53)+SUM(BE53:BL53)</f>
        <v>795</v>
      </c>
      <c r="M53" s="26">
        <f>J52</f>
        <v>6727.371434024754</v>
      </c>
      <c r="N53" s="27">
        <f>IF(M53&gt;0,1,0)</f>
        <v>1</v>
      </c>
      <c r="O53" s="26">
        <f>B52*$B$12/1200</f>
        <v>0</v>
      </c>
      <c r="P53" s="26">
        <f>C52*$C$12/1200</f>
        <v>0</v>
      </c>
      <c r="Q53" s="26">
        <f>D52*$D$12/1200</f>
        <v>42.046071462654716</v>
      </c>
      <c r="R53" s="26">
        <f>E52*$E$12/1200</f>
        <v>0</v>
      </c>
      <c r="S53" s="26">
        <f>F52*$F$12/1200</f>
        <v>0</v>
      </c>
      <c r="T53" s="26">
        <f>G52*$G$12/1200</f>
        <v>0</v>
      </c>
      <c r="U53" s="26">
        <f>H52*$H$12/1200</f>
        <v>0</v>
      </c>
      <c r="V53" s="26">
        <f>I52*$I$12/1200</f>
        <v>0</v>
      </c>
      <c r="W53" s="26">
        <f>IF(B52&gt;0,MIN($B$13,B52+O53,AE53),0)</f>
        <v>0</v>
      </c>
      <c r="X53" s="26">
        <f>IF(C52&gt;0,MIN($C$13,C52+P53,AF53),0)</f>
        <v>0</v>
      </c>
      <c r="Y53" s="26">
        <f>IF(D52&gt;0,MIN($D$13,D52+Q53,AG53),0)</f>
        <v>330</v>
      </c>
      <c r="Z53" s="26">
        <f>IF(E52&gt;0,MIN($E$13,E52+R53,AH53),0)</f>
        <v>0</v>
      </c>
      <c r="AA53" s="26">
        <f>IF(F52&gt;0,MIN($F$13,F52+S53,AI53),0)</f>
        <v>0</v>
      </c>
      <c r="AB53" s="26">
        <f>IF(G52&gt;0,MIN($G$13,G52+T53,AJ53),0)</f>
        <v>0</v>
      </c>
      <c r="AC53" s="26">
        <f>IF(H52&gt;0,MIN($H$13,H52+U53,AK53),0)</f>
        <v>0</v>
      </c>
      <c r="AD53" s="26">
        <f>IF(I52&gt;0,MIN($I$13,I52+V53,AL53),0)</f>
        <v>0</v>
      </c>
      <c r="AE53" s="26">
        <f>$B$19</f>
        <v>795</v>
      </c>
      <c r="AF53" s="26">
        <f>AE53-W53</f>
        <v>795</v>
      </c>
      <c r="AG53" s="26">
        <f>AF53-X53</f>
        <v>795</v>
      </c>
      <c r="AH53" s="26">
        <f>AG53-Y53</f>
        <v>465</v>
      </c>
      <c r="AI53" s="26">
        <f>AH53-Z53</f>
        <v>465</v>
      </c>
      <c r="AJ53" s="26">
        <f>AI53-AA53</f>
        <v>465</v>
      </c>
      <c r="AK53" s="26">
        <f>AJ53-AB53</f>
        <v>465</v>
      </c>
      <c r="AL53" s="26">
        <f>AK53-AC53</f>
        <v>465</v>
      </c>
      <c r="AM53" s="26">
        <f>AL53-AD53</f>
        <v>465</v>
      </c>
      <c r="AN53" s="26">
        <f>B52+O53-W53</f>
        <v>0</v>
      </c>
      <c r="AO53" s="26">
        <f>C52+P53-X53</f>
        <v>0</v>
      </c>
      <c r="AP53" s="26">
        <f>D52+Q53-Y53</f>
        <v>6439.4175054874095</v>
      </c>
      <c r="AQ53" s="26">
        <f>E52+R53-Z53</f>
        <v>0</v>
      </c>
      <c r="AR53" s="26">
        <f>F52+S53-AA53</f>
        <v>0</v>
      </c>
      <c r="AS53" s="26">
        <f>G52+T53-AB53</f>
        <v>0</v>
      </c>
      <c r="AT53" s="26">
        <f>H52+U53-AC53</f>
        <v>0</v>
      </c>
      <c r="AU53" s="26">
        <f>I52+V53-AD53</f>
        <v>0</v>
      </c>
      <c r="AV53" s="26">
        <f>AM53</f>
        <v>465</v>
      </c>
      <c r="AW53" s="26">
        <f>AV53-BE53</f>
        <v>465</v>
      </c>
      <c r="AX53" s="26">
        <f>AW53-BF53</f>
        <v>465</v>
      </c>
      <c r="AY53" s="26">
        <f>AX53-BG53</f>
        <v>0</v>
      </c>
      <c r="AZ53" s="26">
        <f>AY53-BH53</f>
        <v>0</v>
      </c>
      <c r="BA53" s="26">
        <f>AZ53-BI53</f>
        <v>0</v>
      </c>
      <c r="BB53" s="26">
        <f>BA53-BJ53</f>
        <v>0</v>
      </c>
      <c r="BC53" s="26">
        <f>BB53-BK53</f>
        <v>0</v>
      </c>
      <c r="BD53" s="26">
        <f>BC53-BL53</f>
        <v>0</v>
      </c>
      <c r="BE53" s="26">
        <f>IF(AV53&gt;0.005,MIN(AV53,INDEX($AN53:$AU53,1,B$32)),0)</f>
        <v>0</v>
      </c>
      <c r="BF53" s="26">
        <f>IF(AW53&gt;0.005,MIN(AW53,INDEX($AN53:$AU53,1,C$32)),0)</f>
        <v>0</v>
      </c>
      <c r="BG53" s="26">
        <f>IF(AX53&gt;0.005,MIN(AX53,INDEX($AN53:$AU53,1,D$32)),0)</f>
        <v>465</v>
      </c>
      <c r="BH53" s="26">
        <f>IF(AY53&gt;0.005,MIN(AY53,INDEX($AN53:$AU53,1,E$32)),0)</f>
        <v>0</v>
      </c>
      <c r="BI53" s="26">
        <f>IF(AZ53&gt;0.005,MIN(AZ53,INDEX($AN53:$AU53,1,F$32)),0)</f>
        <v>0</v>
      </c>
      <c r="BJ53" s="26">
        <f>IF(BA53&gt;0.005,MIN(BA53,INDEX($AN53:$AU53,1,G$32)),0)</f>
        <v>0</v>
      </c>
      <c r="BK53" s="26">
        <f>IF(BB53&gt;0.005,MIN(BB53,INDEX($AN53:$AU53,1,H$32)),0)</f>
        <v>0</v>
      </c>
      <c r="BL53" s="26">
        <f>IF(BC53&gt;0.005,MIN(BC53,INDEX($AN53:$AU53,1,I$32)),0)</f>
        <v>0</v>
      </c>
      <c r="BM53" s="27">
        <f>IF(M53-J53&gt;0.005,1,0)</f>
        <v>1</v>
      </c>
    </row>
    <row r="54">
      <c r="A54" s="14" t="n">
        <v>18</v>
      </c>
      <c r="B54" s="26">
        <f>IF(AN54-INDEX($BE54:$BL54,1,$J$22)&lt;0.5,0,AN54-INDEX($BE54:$BL54,1,$J$22))</f>
        <v>0</v>
      </c>
      <c r="C54" s="26">
        <f>IF(AO54-INDEX($BE54:$BL54,1,$J$23)&lt;0.5,0,AO54-INDEX($BE54:$BL54,1,$J$23))</f>
        <v>0</v>
      </c>
      <c r="D54" s="26">
        <f>IF(AP54-INDEX($BE54:$BL54,1,$J$24)&lt;0.5,0,AP54-INDEX($BE54:$BL54,1,$J$24))</f>
        <v>5216.7576148967055</v>
      </c>
      <c r="E54" s="26">
        <f>IF(AQ54-INDEX($BE54:$BL54,1,$J$25)&lt;0.5,0,AQ54-INDEX($BE54:$BL54,1,$J$25))</f>
        <v>0</v>
      </c>
      <c r="F54" s="26">
        <f>IF(AR54-INDEX($BE54:$BL54,1,$J$26)&lt;0.5,0,AR54-INDEX($BE54:$BL54,1,$J$26))</f>
        <v>0</v>
      </c>
      <c r="G54" s="26">
        <f>IF(AS54-INDEX($BE54:$BL54,1,$J$27)&lt;0.5,0,AS54-INDEX($BE54:$BL54,1,$J$27))</f>
        <v>0</v>
      </c>
      <c r="H54" s="26">
        <f>IF(AT54-INDEX($BE54:$BL54,1,$J$28)&lt;0.5,0,AT54-INDEX($BE54:$BL54,1,$J$28))</f>
        <v>0</v>
      </c>
      <c r="I54" s="26">
        <f>IF(AU54-INDEX($BE54:$BL54,1,$J$29)&lt;0.5,0,AU54-INDEX($BE54:$BL54,1,$J$29))</f>
        <v>0</v>
      </c>
      <c r="J54" s="13">
        <f>SUM(B54:I54)</f>
        <v>5216.7576148967055</v>
      </c>
      <c r="K54" s="26">
        <f>SUM(O54:V54)</f>
        <v>37.34010940929631</v>
      </c>
      <c r="L54" s="26">
        <f>SUM(W54:AD54)+SUM(BE54:BL54)</f>
        <v>795</v>
      </c>
      <c r="M54" s="26">
        <f>J53</f>
        <v>5974.4175054874095</v>
      </c>
      <c r="N54" s="27">
        <f>IF(M54&gt;0,1,0)</f>
        <v>1</v>
      </c>
      <c r="O54" s="26">
        <f>B53*$B$12/1200</f>
        <v>0</v>
      </c>
      <c r="P54" s="26">
        <f>C53*$C$12/1200</f>
        <v>0</v>
      </c>
      <c r="Q54" s="26">
        <f>D53*$D$12/1200</f>
        <v>37.34010940929631</v>
      </c>
      <c r="R54" s="26">
        <f>E53*$E$12/1200</f>
        <v>0</v>
      </c>
      <c r="S54" s="26">
        <f>F53*$F$12/1200</f>
        <v>0</v>
      </c>
      <c r="T54" s="26">
        <f>G53*$G$12/1200</f>
        <v>0</v>
      </c>
      <c r="U54" s="26">
        <f>H53*$H$12/1200</f>
        <v>0</v>
      </c>
      <c r="V54" s="26">
        <f>I53*$I$12/1200</f>
        <v>0</v>
      </c>
      <c r="W54" s="26">
        <f>IF(B53&gt;0,MIN($B$13,B53+O54,AE54),0)</f>
        <v>0</v>
      </c>
      <c r="X54" s="26">
        <f>IF(C53&gt;0,MIN($C$13,C53+P54,AF54),0)</f>
        <v>0</v>
      </c>
      <c r="Y54" s="26">
        <f>IF(D53&gt;0,MIN($D$13,D53+Q54,AG54),0)</f>
        <v>330</v>
      </c>
      <c r="Z54" s="26">
        <f>IF(E53&gt;0,MIN($E$13,E53+R54,AH54),0)</f>
        <v>0</v>
      </c>
      <c r="AA54" s="26">
        <f>IF(F53&gt;0,MIN($F$13,F53+S54,AI54),0)</f>
        <v>0</v>
      </c>
      <c r="AB54" s="26">
        <f>IF(G53&gt;0,MIN($G$13,G53+T54,AJ54),0)</f>
        <v>0</v>
      </c>
      <c r="AC54" s="26">
        <f>IF(H53&gt;0,MIN($H$13,H53+U54,AK54),0)</f>
        <v>0</v>
      </c>
      <c r="AD54" s="26">
        <f>IF(I53&gt;0,MIN($I$13,I53+V54,AL54),0)</f>
        <v>0</v>
      </c>
      <c r="AE54" s="26">
        <f>$B$19</f>
        <v>795</v>
      </c>
      <c r="AF54" s="26">
        <f>AE54-W54</f>
        <v>795</v>
      </c>
      <c r="AG54" s="26">
        <f>AF54-X54</f>
        <v>795</v>
      </c>
      <c r="AH54" s="26">
        <f>AG54-Y54</f>
        <v>465</v>
      </c>
      <c r="AI54" s="26">
        <f>AH54-Z54</f>
        <v>465</v>
      </c>
      <c r="AJ54" s="26">
        <f>AI54-AA54</f>
        <v>465</v>
      </c>
      <c r="AK54" s="26">
        <f>AJ54-AB54</f>
        <v>465</v>
      </c>
      <c r="AL54" s="26">
        <f>AK54-AC54</f>
        <v>465</v>
      </c>
      <c r="AM54" s="26">
        <f>AL54-AD54</f>
        <v>465</v>
      </c>
      <c r="AN54" s="26">
        <f>B53+O54-W54</f>
        <v>0</v>
      </c>
      <c r="AO54" s="26">
        <f>C53+P54-X54</f>
        <v>0</v>
      </c>
      <c r="AP54" s="26">
        <f>D53+Q54-Y54</f>
        <v>5681.7576148967055</v>
      </c>
      <c r="AQ54" s="26">
        <f>E53+R54-Z54</f>
        <v>0</v>
      </c>
      <c r="AR54" s="26">
        <f>F53+S54-AA54</f>
        <v>0</v>
      </c>
      <c r="AS54" s="26">
        <f>G53+T54-AB54</f>
        <v>0</v>
      </c>
      <c r="AT54" s="26">
        <f>H53+U54-AC54</f>
        <v>0</v>
      </c>
      <c r="AU54" s="26">
        <f>I53+V54-AD54</f>
        <v>0</v>
      </c>
      <c r="AV54" s="26">
        <f>AM54</f>
        <v>465</v>
      </c>
      <c r="AW54" s="26">
        <f>AV54-BE54</f>
        <v>465</v>
      </c>
      <c r="AX54" s="26">
        <f>AW54-BF54</f>
        <v>465</v>
      </c>
      <c r="AY54" s="26">
        <f>AX54-BG54</f>
        <v>0</v>
      </c>
      <c r="AZ54" s="26">
        <f>AY54-BH54</f>
        <v>0</v>
      </c>
      <c r="BA54" s="26">
        <f>AZ54-BI54</f>
        <v>0</v>
      </c>
      <c r="BB54" s="26">
        <f>BA54-BJ54</f>
        <v>0</v>
      </c>
      <c r="BC54" s="26">
        <f>BB54-BK54</f>
        <v>0</v>
      </c>
      <c r="BD54" s="26">
        <f>BC54-BL54</f>
        <v>0</v>
      </c>
      <c r="BE54" s="26">
        <f>IF(AV54&gt;0.005,MIN(AV54,INDEX($AN54:$AU54,1,B$32)),0)</f>
        <v>0</v>
      </c>
      <c r="BF54" s="26">
        <f>IF(AW54&gt;0.005,MIN(AW54,INDEX($AN54:$AU54,1,C$32)),0)</f>
        <v>0</v>
      </c>
      <c r="BG54" s="26">
        <f>IF(AX54&gt;0.005,MIN(AX54,INDEX($AN54:$AU54,1,D$32)),0)</f>
        <v>465</v>
      </c>
      <c r="BH54" s="26">
        <f>IF(AY54&gt;0.005,MIN(AY54,INDEX($AN54:$AU54,1,E$32)),0)</f>
        <v>0</v>
      </c>
      <c r="BI54" s="26">
        <f>IF(AZ54&gt;0.005,MIN(AZ54,INDEX($AN54:$AU54,1,F$32)),0)</f>
        <v>0</v>
      </c>
      <c r="BJ54" s="26">
        <f>IF(BA54&gt;0.005,MIN(BA54,INDEX($AN54:$AU54,1,G$32)),0)</f>
        <v>0</v>
      </c>
      <c r="BK54" s="26">
        <f>IF(BB54&gt;0.005,MIN(BB54,INDEX($AN54:$AU54,1,H$32)),0)</f>
        <v>0</v>
      </c>
      <c r="BL54" s="26">
        <f>IF(BC54&gt;0.005,MIN(BC54,INDEX($AN54:$AU54,1,I$32)),0)</f>
        <v>0</v>
      </c>
      <c r="BM54" s="27">
        <f>IF(M54-J54&gt;0.005,1,0)</f>
        <v>1</v>
      </c>
    </row>
    <row r="55">
      <c r="A55" s="14" t="n">
        <v>19</v>
      </c>
      <c r="B55" s="26">
        <f>IF(AN55-INDEX($BE55:$BL55,1,$J$22)&lt;0.5,0,AN55-INDEX($BE55:$BL55,1,$J$22))</f>
        <v>0</v>
      </c>
      <c r="C55" s="26">
        <f>IF(AO55-INDEX($BE55:$BL55,1,$J$23)&lt;0.5,0,AO55-INDEX($BE55:$BL55,1,$J$23))</f>
        <v>0</v>
      </c>
      <c r="D55" s="26">
        <f>IF(AP55-INDEX($BE55:$BL55,1,$J$24)&lt;0.5,0,AP55-INDEX($BE55:$BL55,1,$J$24))</f>
        <v>4454.362349989809</v>
      </c>
      <c r="E55" s="26">
        <f>IF(AQ55-INDEX($BE55:$BL55,1,$J$25)&lt;0.5,0,AQ55-INDEX($BE55:$BL55,1,$J$25))</f>
        <v>0</v>
      </c>
      <c r="F55" s="26">
        <f>IF(AR55-INDEX($BE55:$BL55,1,$J$26)&lt;0.5,0,AR55-INDEX($BE55:$BL55,1,$J$26))</f>
        <v>0</v>
      </c>
      <c r="G55" s="26">
        <f>IF(AS55-INDEX($BE55:$BL55,1,$J$27)&lt;0.5,0,AS55-INDEX($BE55:$BL55,1,$J$27))</f>
        <v>0</v>
      </c>
      <c r="H55" s="26">
        <f>IF(AT55-INDEX($BE55:$BL55,1,$J$28)&lt;0.5,0,AT55-INDEX($BE55:$BL55,1,$J$28))</f>
        <v>0</v>
      </c>
      <c r="I55" s="26">
        <f>IF(AU55-INDEX($BE55:$BL55,1,$J$29)&lt;0.5,0,AU55-INDEX($BE55:$BL55,1,$J$29))</f>
        <v>0</v>
      </c>
      <c r="J55" s="13">
        <f>SUM(B55:I55)</f>
        <v>4454.362349989809</v>
      </c>
      <c r="K55" s="26">
        <f>SUM(O55:V55)</f>
        <v>32.60473509310441</v>
      </c>
      <c r="L55" s="26">
        <f>SUM(W55:AD55)+SUM(BE55:BL55)</f>
        <v>795</v>
      </c>
      <c r="M55" s="26">
        <f>J54</f>
        <v>5216.7576148967055</v>
      </c>
      <c r="N55" s="27">
        <f>IF(M55&gt;0,1,0)</f>
        <v>1</v>
      </c>
      <c r="O55" s="26">
        <f>B54*$B$12/1200</f>
        <v>0</v>
      </c>
      <c r="P55" s="26">
        <f>C54*$C$12/1200</f>
        <v>0</v>
      </c>
      <c r="Q55" s="26">
        <f>D54*$D$12/1200</f>
        <v>32.60473509310441</v>
      </c>
      <c r="R55" s="26">
        <f>E54*$E$12/1200</f>
        <v>0</v>
      </c>
      <c r="S55" s="26">
        <f>F54*$F$12/1200</f>
        <v>0</v>
      </c>
      <c r="T55" s="26">
        <f>G54*$G$12/1200</f>
        <v>0</v>
      </c>
      <c r="U55" s="26">
        <f>H54*$H$12/1200</f>
        <v>0</v>
      </c>
      <c r="V55" s="26">
        <f>I54*$I$12/1200</f>
        <v>0</v>
      </c>
      <c r="W55" s="26">
        <f>IF(B54&gt;0,MIN($B$13,B54+O55,AE55),0)</f>
        <v>0</v>
      </c>
      <c r="X55" s="26">
        <f>IF(C54&gt;0,MIN($C$13,C54+P55,AF55),0)</f>
        <v>0</v>
      </c>
      <c r="Y55" s="26">
        <f>IF(D54&gt;0,MIN($D$13,D54+Q55,AG55),0)</f>
        <v>330</v>
      </c>
      <c r="Z55" s="26">
        <f>IF(E54&gt;0,MIN($E$13,E54+R55,AH55),0)</f>
        <v>0</v>
      </c>
      <c r="AA55" s="26">
        <f>IF(F54&gt;0,MIN($F$13,F54+S55,AI55),0)</f>
        <v>0</v>
      </c>
      <c r="AB55" s="26">
        <f>IF(G54&gt;0,MIN($G$13,G54+T55,AJ55),0)</f>
        <v>0</v>
      </c>
      <c r="AC55" s="26">
        <f>IF(H54&gt;0,MIN($H$13,H54+U55,AK55),0)</f>
        <v>0</v>
      </c>
      <c r="AD55" s="26">
        <f>IF(I54&gt;0,MIN($I$13,I54+V55,AL55),0)</f>
        <v>0</v>
      </c>
      <c r="AE55" s="26">
        <f>$B$19</f>
        <v>795</v>
      </c>
      <c r="AF55" s="26">
        <f>AE55-W55</f>
        <v>795</v>
      </c>
      <c r="AG55" s="26">
        <f>AF55-X55</f>
        <v>795</v>
      </c>
      <c r="AH55" s="26">
        <f>AG55-Y55</f>
        <v>465</v>
      </c>
      <c r="AI55" s="26">
        <f>AH55-Z55</f>
        <v>465</v>
      </c>
      <c r="AJ55" s="26">
        <f>AI55-AA55</f>
        <v>465</v>
      </c>
      <c r="AK55" s="26">
        <f>AJ55-AB55</f>
        <v>465</v>
      </c>
      <c r="AL55" s="26">
        <f>AK55-AC55</f>
        <v>465</v>
      </c>
      <c r="AM55" s="26">
        <f>AL55-AD55</f>
        <v>465</v>
      </c>
      <c r="AN55" s="26">
        <f>B54+O55-W55</f>
        <v>0</v>
      </c>
      <c r="AO55" s="26">
        <f>C54+P55-X55</f>
        <v>0</v>
      </c>
      <c r="AP55" s="26">
        <f>D54+Q55-Y55</f>
        <v>4919.362349989809</v>
      </c>
      <c r="AQ55" s="26">
        <f>E54+R55-Z55</f>
        <v>0</v>
      </c>
      <c r="AR55" s="26">
        <f>F54+S55-AA55</f>
        <v>0</v>
      </c>
      <c r="AS55" s="26">
        <f>G54+T55-AB55</f>
        <v>0</v>
      </c>
      <c r="AT55" s="26">
        <f>H54+U55-AC55</f>
        <v>0</v>
      </c>
      <c r="AU55" s="26">
        <f>I54+V55-AD55</f>
        <v>0</v>
      </c>
      <c r="AV55" s="26">
        <f>AM55</f>
        <v>465</v>
      </c>
      <c r="AW55" s="26">
        <f>AV55-BE55</f>
        <v>465</v>
      </c>
      <c r="AX55" s="26">
        <f>AW55-BF55</f>
        <v>465</v>
      </c>
      <c r="AY55" s="26">
        <f>AX55-BG55</f>
        <v>0</v>
      </c>
      <c r="AZ55" s="26">
        <f>AY55-BH55</f>
        <v>0</v>
      </c>
      <c r="BA55" s="26">
        <f>AZ55-BI55</f>
        <v>0</v>
      </c>
      <c r="BB55" s="26">
        <f>BA55-BJ55</f>
        <v>0</v>
      </c>
      <c r="BC55" s="26">
        <f>BB55-BK55</f>
        <v>0</v>
      </c>
      <c r="BD55" s="26">
        <f>BC55-BL55</f>
        <v>0</v>
      </c>
      <c r="BE55" s="26">
        <f>IF(AV55&gt;0.005,MIN(AV55,INDEX($AN55:$AU55,1,B$32)),0)</f>
        <v>0</v>
      </c>
      <c r="BF55" s="26">
        <f>IF(AW55&gt;0.005,MIN(AW55,INDEX($AN55:$AU55,1,C$32)),0)</f>
        <v>0</v>
      </c>
      <c r="BG55" s="26">
        <f>IF(AX55&gt;0.005,MIN(AX55,INDEX($AN55:$AU55,1,D$32)),0)</f>
        <v>465</v>
      </c>
      <c r="BH55" s="26">
        <f>IF(AY55&gt;0.005,MIN(AY55,INDEX($AN55:$AU55,1,E$32)),0)</f>
        <v>0</v>
      </c>
      <c r="BI55" s="26">
        <f>IF(AZ55&gt;0.005,MIN(AZ55,INDEX($AN55:$AU55,1,F$32)),0)</f>
        <v>0</v>
      </c>
      <c r="BJ55" s="26">
        <f>IF(BA55&gt;0.005,MIN(BA55,INDEX($AN55:$AU55,1,G$32)),0)</f>
        <v>0</v>
      </c>
      <c r="BK55" s="26">
        <f>IF(BB55&gt;0.005,MIN(BB55,INDEX($AN55:$AU55,1,H$32)),0)</f>
        <v>0</v>
      </c>
      <c r="BL55" s="26">
        <f>IF(BC55&gt;0.005,MIN(BC55,INDEX($AN55:$AU55,1,I$32)),0)</f>
        <v>0</v>
      </c>
      <c r="BM55" s="27">
        <f>IF(M55-J55&gt;0.005,1,0)</f>
        <v>1</v>
      </c>
    </row>
    <row r="56">
      <c r="A56" s="14" t="n">
        <v>20</v>
      </c>
      <c r="B56" s="26">
        <f>IF(AN56-INDEX($BE56:$BL56,1,$J$22)&lt;0.5,0,AN56-INDEX($BE56:$BL56,1,$J$22))</f>
        <v>0</v>
      </c>
      <c r="C56" s="26">
        <f>IF(AO56-INDEX($BE56:$BL56,1,$J$23)&lt;0.5,0,AO56-INDEX($BE56:$BL56,1,$J$23))</f>
        <v>0</v>
      </c>
      <c r="D56" s="26">
        <f>IF(AP56-INDEX($BE56:$BL56,1,$J$24)&lt;0.5,0,AP56-INDEX($BE56:$BL56,1,$J$24))</f>
        <v>3687.202114677246</v>
      </c>
      <c r="E56" s="26">
        <f>IF(AQ56-INDEX($BE56:$BL56,1,$J$25)&lt;0.5,0,AQ56-INDEX($BE56:$BL56,1,$J$25))</f>
        <v>0</v>
      </c>
      <c r="F56" s="26">
        <f>IF(AR56-INDEX($BE56:$BL56,1,$J$26)&lt;0.5,0,AR56-INDEX($BE56:$BL56,1,$J$26))</f>
        <v>0</v>
      </c>
      <c r="G56" s="26">
        <f>IF(AS56-INDEX($BE56:$BL56,1,$J$27)&lt;0.5,0,AS56-INDEX($BE56:$BL56,1,$J$27))</f>
        <v>0</v>
      </c>
      <c r="H56" s="26">
        <f>IF(AT56-INDEX($BE56:$BL56,1,$J$28)&lt;0.5,0,AT56-INDEX($BE56:$BL56,1,$J$28))</f>
        <v>0</v>
      </c>
      <c r="I56" s="26">
        <f>IF(AU56-INDEX($BE56:$BL56,1,$J$29)&lt;0.5,0,AU56-INDEX($BE56:$BL56,1,$J$29))</f>
        <v>0</v>
      </c>
      <c r="J56" s="13">
        <f>SUM(B56:I56)</f>
        <v>3687.202114677246</v>
      </c>
      <c r="K56" s="26">
        <f>SUM(O56:V56)</f>
        <v>27.839764687436308</v>
      </c>
      <c r="L56" s="26">
        <f>SUM(W56:AD56)+SUM(BE56:BL56)</f>
        <v>795</v>
      </c>
      <c r="M56" s="26">
        <f>J55</f>
        <v>4454.362349989809</v>
      </c>
      <c r="N56" s="27">
        <f>IF(M56&gt;0,1,0)</f>
        <v>1</v>
      </c>
      <c r="O56" s="26">
        <f>B55*$B$12/1200</f>
        <v>0</v>
      </c>
      <c r="P56" s="26">
        <f>C55*$C$12/1200</f>
        <v>0</v>
      </c>
      <c r="Q56" s="26">
        <f>D55*$D$12/1200</f>
        <v>27.839764687436308</v>
      </c>
      <c r="R56" s="26">
        <f>E55*$E$12/1200</f>
        <v>0</v>
      </c>
      <c r="S56" s="26">
        <f>F55*$F$12/1200</f>
        <v>0</v>
      </c>
      <c r="T56" s="26">
        <f>G55*$G$12/1200</f>
        <v>0</v>
      </c>
      <c r="U56" s="26">
        <f>H55*$H$12/1200</f>
        <v>0</v>
      </c>
      <c r="V56" s="26">
        <f>I55*$I$12/1200</f>
        <v>0</v>
      </c>
      <c r="W56" s="26">
        <f>IF(B55&gt;0,MIN($B$13,B55+O56,AE56),0)</f>
        <v>0</v>
      </c>
      <c r="X56" s="26">
        <f>IF(C55&gt;0,MIN($C$13,C55+P56,AF56),0)</f>
        <v>0</v>
      </c>
      <c r="Y56" s="26">
        <f>IF(D55&gt;0,MIN($D$13,D55+Q56,AG56),0)</f>
        <v>330</v>
      </c>
      <c r="Z56" s="26">
        <f>IF(E55&gt;0,MIN($E$13,E55+R56,AH56),0)</f>
        <v>0</v>
      </c>
      <c r="AA56" s="26">
        <f>IF(F55&gt;0,MIN($F$13,F55+S56,AI56),0)</f>
        <v>0</v>
      </c>
      <c r="AB56" s="26">
        <f>IF(G55&gt;0,MIN($G$13,G55+T56,AJ56),0)</f>
        <v>0</v>
      </c>
      <c r="AC56" s="26">
        <f>IF(H55&gt;0,MIN($H$13,H55+U56,AK56),0)</f>
        <v>0</v>
      </c>
      <c r="AD56" s="26">
        <f>IF(I55&gt;0,MIN($I$13,I55+V56,AL56),0)</f>
        <v>0</v>
      </c>
      <c r="AE56" s="26">
        <f>$B$19</f>
        <v>795</v>
      </c>
      <c r="AF56" s="26">
        <f>AE56-W56</f>
        <v>795</v>
      </c>
      <c r="AG56" s="26">
        <f>AF56-X56</f>
        <v>795</v>
      </c>
      <c r="AH56" s="26">
        <f>AG56-Y56</f>
        <v>465</v>
      </c>
      <c r="AI56" s="26">
        <f>AH56-Z56</f>
        <v>465</v>
      </c>
      <c r="AJ56" s="26">
        <f>AI56-AA56</f>
        <v>465</v>
      </c>
      <c r="AK56" s="26">
        <f>AJ56-AB56</f>
        <v>465</v>
      </c>
      <c r="AL56" s="26">
        <f>AK56-AC56</f>
        <v>465</v>
      </c>
      <c r="AM56" s="26">
        <f>AL56-AD56</f>
        <v>465</v>
      </c>
      <c r="AN56" s="26">
        <f>B55+O56-W56</f>
        <v>0</v>
      </c>
      <c r="AO56" s="26">
        <f>C55+P56-X56</f>
        <v>0</v>
      </c>
      <c r="AP56" s="26">
        <f>D55+Q56-Y56</f>
        <v>4152.202114677246</v>
      </c>
      <c r="AQ56" s="26">
        <f>E55+R56-Z56</f>
        <v>0</v>
      </c>
      <c r="AR56" s="26">
        <f>F55+S56-AA56</f>
        <v>0</v>
      </c>
      <c r="AS56" s="26">
        <f>G55+T56-AB56</f>
        <v>0</v>
      </c>
      <c r="AT56" s="26">
        <f>H55+U56-AC56</f>
        <v>0</v>
      </c>
      <c r="AU56" s="26">
        <f>I55+V56-AD56</f>
        <v>0</v>
      </c>
      <c r="AV56" s="26">
        <f>AM56</f>
        <v>465</v>
      </c>
      <c r="AW56" s="26">
        <f>AV56-BE56</f>
        <v>465</v>
      </c>
      <c r="AX56" s="26">
        <f>AW56-BF56</f>
        <v>465</v>
      </c>
      <c r="AY56" s="26">
        <f>AX56-BG56</f>
        <v>0</v>
      </c>
      <c r="AZ56" s="26">
        <f>AY56-BH56</f>
        <v>0</v>
      </c>
      <c r="BA56" s="26">
        <f>AZ56-BI56</f>
        <v>0</v>
      </c>
      <c r="BB56" s="26">
        <f>BA56-BJ56</f>
        <v>0</v>
      </c>
      <c r="BC56" s="26">
        <f>BB56-BK56</f>
        <v>0</v>
      </c>
      <c r="BD56" s="26">
        <f>BC56-BL56</f>
        <v>0</v>
      </c>
      <c r="BE56" s="26">
        <f>IF(AV56&gt;0.005,MIN(AV56,INDEX($AN56:$AU56,1,B$32)),0)</f>
        <v>0</v>
      </c>
      <c r="BF56" s="26">
        <f>IF(AW56&gt;0.005,MIN(AW56,INDEX($AN56:$AU56,1,C$32)),0)</f>
        <v>0</v>
      </c>
      <c r="BG56" s="26">
        <f>IF(AX56&gt;0.005,MIN(AX56,INDEX($AN56:$AU56,1,D$32)),0)</f>
        <v>465</v>
      </c>
      <c r="BH56" s="26">
        <f>IF(AY56&gt;0.005,MIN(AY56,INDEX($AN56:$AU56,1,E$32)),0)</f>
        <v>0</v>
      </c>
      <c r="BI56" s="26">
        <f>IF(AZ56&gt;0.005,MIN(AZ56,INDEX($AN56:$AU56,1,F$32)),0)</f>
        <v>0</v>
      </c>
      <c r="BJ56" s="26">
        <f>IF(BA56&gt;0.005,MIN(BA56,INDEX($AN56:$AU56,1,G$32)),0)</f>
        <v>0</v>
      </c>
      <c r="BK56" s="26">
        <f>IF(BB56&gt;0.005,MIN(BB56,INDEX($AN56:$AU56,1,H$32)),0)</f>
        <v>0</v>
      </c>
      <c r="BL56" s="26">
        <f>IF(BC56&gt;0.005,MIN(BC56,INDEX($AN56:$AU56,1,I$32)),0)</f>
        <v>0</v>
      </c>
      <c r="BM56" s="27">
        <f>IF(M56-J56&gt;0.005,1,0)</f>
        <v>1</v>
      </c>
    </row>
    <row r="57">
      <c r="A57" s="14" t="n">
        <v>21</v>
      </c>
      <c r="B57" s="26">
        <f>IF(AN57-INDEX($BE57:$BL57,1,$J$22)&lt;0.5,0,AN57-INDEX($BE57:$BL57,1,$J$22))</f>
        <v>0</v>
      </c>
      <c r="C57" s="26">
        <f>IF(AO57-INDEX($BE57:$BL57,1,$J$23)&lt;0.5,0,AO57-INDEX($BE57:$BL57,1,$J$23))</f>
        <v>0</v>
      </c>
      <c r="D57" s="26">
        <f>IF(AP57-INDEX($BE57:$BL57,1,$J$24)&lt;0.5,0,AP57-INDEX($BE57:$BL57,1,$J$24))</f>
        <v>2915.247127893979</v>
      </c>
      <c r="E57" s="26">
        <f>IF(AQ57-INDEX($BE57:$BL57,1,$J$25)&lt;0.5,0,AQ57-INDEX($BE57:$BL57,1,$J$25))</f>
        <v>0</v>
      </c>
      <c r="F57" s="26">
        <f>IF(AR57-INDEX($BE57:$BL57,1,$J$26)&lt;0.5,0,AR57-INDEX($BE57:$BL57,1,$J$26))</f>
        <v>0</v>
      </c>
      <c r="G57" s="26">
        <f>IF(AS57-INDEX($BE57:$BL57,1,$J$27)&lt;0.5,0,AS57-INDEX($BE57:$BL57,1,$J$27))</f>
        <v>0</v>
      </c>
      <c r="H57" s="26">
        <f>IF(AT57-INDEX($BE57:$BL57,1,$J$28)&lt;0.5,0,AT57-INDEX($BE57:$BL57,1,$J$28))</f>
        <v>0</v>
      </c>
      <c r="I57" s="26">
        <f>IF(AU57-INDEX($BE57:$BL57,1,$J$29)&lt;0.5,0,AU57-INDEX($BE57:$BL57,1,$J$29))</f>
        <v>0</v>
      </c>
      <c r="J57" s="13">
        <f>SUM(B57:I57)</f>
        <v>2915.247127893979</v>
      </c>
      <c r="K57" s="26">
        <f>SUM(O57:V57)</f>
        <v>23.045013216732787</v>
      </c>
      <c r="L57" s="26">
        <f>SUM(W57:AD57)+SUM(BE57:BL57)</f>
        <v>795</v>
      </c>
      <c r="M57" s="26">
        <f>J56</f>
        <v>3687.202114677246</v>
      </c>
      <c r="N57" s="27">
        <f>IF(M57&gt;0,1,0)</f>
        <v>1</v>
      </c>
      <c r="O57" s="26">
        <f>B56*$B$12/1200</f>
        <v>0</v>
      </c>
      <c r="P57" s="26">
        <f>C56*$C$12/1200</f>
        <v>0</v>
      </c>
      <c r="Q57" s="26">
        <f>D56*$D$12/1200</f>
        <v>23.045013216732787</v>
      </c>
      <c r="R57" s="26">
        <f>E56*$E$12/1200</f>
        <v>0</v>
      </c>
      <c r="S57" s="26">
        <f>F56*$F$12/1200</f>
        <v>0</v>
      </c>
      <c r="T57" s="26">
        <f>G56*$G$12/1200</f>
        <v>0</v>
      </c>
      <c r="U57" s="26">
        <f>H56*$H$12/1200</f>
        <v>0</v>
      </c>
      <c r="V57" s="26">
        <f>I56*$I$12/1200</f>
        <v>0</v>
      </c>
      <c r="W57" s="26">
        <f>IF(B56&gt;0,MIN($B$13,B56+O57,AE57),0)</f>
        <v>0</v>
      </c>
      <c r="X57" s="26">
        <f>IF(C56&gt;0,MIN($C$13,C56+P57,AF57),0)</f>
        <v>0</v>
      </c>
      <c r="Y57" s="26">
        <f>IF(D56&gt;0,MIN($D$13,D56+Q57,AG57),0)</f>
        <v>330</v>
      </c>
      <c r="Z57" s="26">
        <f>IF(E56&gt;0,MIN($E$13,E56+R57,AH57),0)</f>
        <v>0</v>
      </c>
      <c r="AA57" s="26">
        <f>IF(F56&gt;0,MIN($F$13,F56+S57,AI57),0)</f>
        <v>0</v>
      </c>
      <c r="AB57" s="26">
        <f>IF(G56&gt;0,MIN($G$13,G56+T57,AJ57),0)</f>
        <v>0</v>
      </c>
      <c r="AC57" s="26">
        <f>IF(H56&gt;0,MIN($H$13,H56+U57,AK57),0)</f>
        <v>0</v>
      </c>
      <c r="AD57" s="26">
        <f>IF(I56&gt;0,MIN($I$13,I56+V57,AL57),0)</f>
        <v>0</v>
      </c>
      <c r="AE57" s="26">
        <f>$B$19</f>
        <v>795</v>
      </c>
      <c r="AF57" s="26">
        <f>AE57-W57</f>
        <v>795</v>
      </c>
      <c r="AG57" s="26">
        <f>AF57-X57</f>
        <v>795</v>
      </c>
      <c r="AH57" s="26">
        <f>AG57-Y57</f>
        <v>465</v>
      </c>
      <c r="AI57" s="26">
        <f>AH57-Z57</f>
        <v>465</v>
      </c>
      <c r="AJ57" s="26">
        <f>AI57-AA57</f>
        <v>465</v>
      </c>
      <c r="AK57" s="26">
        <f>AJ57-AB57</f>
        <v>465</v>
      </c>
      <c r="AL57" s="26">
        <f>AK57-AC57</f>
        <v>465</v>
      </c>
      <c r="AM57" s="26">
        <f>AL57-AD57</f>
        <v>465</v>
      </c>
      <c r="AN57" s="26">
        <f>B56+O57-W57</f>
        <v>0</v>
      </c>
      <c r="AO57" s="26">
        <f>C56+P57-X57</f>
        <v>0</v>
      </c>
      <c r="AP57" s="26">
        <f>D56+Q57-Y57</f>
        <v>3380.247127893979</v>
      </c>
      <c r="AQ57" s="26">
        <f>E56+R57-Z57</f>
        <v>0</v>
      </c>
      <c r="AR57" s="26">
        <f>F56+S57-AA57</f>
        <v>0</v>
      </c>
      <c r="AS57" s="26">
        <f>G56+T57-AB57</f>
        <v>0</v>
      </c>
      <c r="AT57" s="26">
        <f>H56+U57-AC57</f>
        <v>0</v>
      </c>
      <c r="AU57" s="26">
        <f>I56+V57-AD57</f>
        <v>0</v>
      </c>
      <c r="AV57" s="26">
        <f>AM57</f>
        <v>465</v>
      </c>
      <c r="AW57" s="26">
        <f>AV57-BE57</f>
        <v>465</v>
      </c>
      <c r="AX57" s="26">
        <f>AW57-BF57</f>
        <v>465</v>
      </c>
      <c r="AY57" s="26">
        <f>AX57-BG57</f>
        <v>0</v>
      </c>
      <c r="AZ57" s="26">
        <f>AY57-BH57</f>
        <v>0</v>
      </c>
      <c r="BA57" s="26">
        <f>AZ57-BI57</f>
        <v>0</v>
      </c>
      <c r="BB57" s="26">
        <f>BA57-BJ57</f>
        <v>0</v>
      </c>
      <c r="BC57" s="26">
        <f>BB57-BK57</f>
        <v>0</v>
      </c>
      <c r="BD57" s="26">
        <f>BC57-BL57</f>
        <v>0</v>
      </c>
      <c r="BE57" s="26">
        <f>IF(AV57&gt;0.005,MIN(AV57,INDEX($AN57:$AU57,1,B$32)),0)</f>
        <v>0</v>
      </c>
      <c r="BF57" s="26">
        <f>IF(AW57&gt;0.005,MIN(AW57,INDEX($AN57:$AU57,1,C$32)),0)</f>
        <v>0</v>
      </c>
      <c r="BG57" s="26">
        <f>IF(AX57&gt;0.005,MIN(AX57,INDEX($AN57:$AU57,1,D$32)),0)</f>
        <v>465</v>
      </c>
      <c r="BH57" s="26">
        <f>IF(AY57&gt;0.005,MIN(AY57,INDEX($AN57:$AU57,1,E$32)),0)</f>
        <v>0</v>
      </c>
      <c r="BI57" s="26">
        <f>IF(AZ57&gt;0.005,MIN(AZ57,INDEX($AN57:$AU57,1,F$32)),0)</f>
        <v>0</v>
      </c>
      <c r="BJ57" s="26">
        <f>IF(BA57&gt;0.005,MIN(BA57,INDEX($AN57:$AU57,1,G$32)),0)</f>
        <v>0</v>
      </c>
      <c r="BK57" s="26">
        <f>IF(BB57&gt;0.005,MIN(BB57,INDEX($AN57:$AU57,1,H$32)),0)</f>
        <v>0</v>
      </c>
      <c r="BL57" s="26">
        <f>IF(BC57&gt;0.005,MIN(BC57,INDEX($AN57:$AU57,1,I$32)),0)</f>
        <v>0</v>
      </c>
      <c r="BM57" s="27">
        <f>IF(M57-J57&gt;0.005,1,0)</f>
        <v>1</v>
      </c>
    </row>
    <row r="58">
      <c r="A58" s="14" t="n">
        <v>22</v>
      </c>
      <c r="B58" s="26">
        <f>IF(AN58-INDEX($BE58:$BL58,1,$J$22)&lt;0.5,0,AN58-INDEX($BE58:$BL58,1,$J$22))</f>
        <v>0</v>
      </c>
      <c r="C58" s="26">
        <f>IF(AO58-INDEX($BE58:$BL58,1,$J$23)&lt;0.5,0,AO58-INDEX($BE58:$BL58,1,$J$23))</f>
        <v>0</v>
      </c>
      <c r="D58" s="26">
        <f>IF(AP58-INDEX($BE58:$BL58,1,$J$24)&lt;0.5,0,AP58-INDEX($BE58:$BL58,1,$J$24))</f>
        <v>2138.467422443316</v>
      </c>
      <c r="E58" s="26">
        <f>IF(AQ58-INDEX($BE58:$BL58,1,$J$25)&lt;0.5,0,AQ58-INDEX($BE58:$BL58,1,$J$25))</f>
        <v>0</v>
      </c>
      <c r="F58" s="26">
        <f>IF(AR58-INDEX($BE58:$BL58,1,$J$26)&lt;0.5,0,AR58-INDEX($BE58:$BL58,1,$J$26))</f>
        <v>0</v>
      </c>
      <c r="G58" s="26">
        <f>IF(AS58-INDEX($BE58:$BL58,1,$J$27)&lt;0.5,0,AS58-INDEX($BE58:$BL58,1,$J$27))</f>
        <v>0</v>
      </c>
      <c r="H58" s="26">
        <f>IF(AT58-INDEX($BE58:$BL58,1,$J$28)&lt;0.5,0,AT58-INDEX($BE58:$BL58,1,$J$28))</f>
        <v>0</v>
      </c>
      <c r="I58" s="26">
        <f>IF(AU58-INDEX($BE58:$BL58,1,$J$29)&lt;0.5,0,AU58-INDEX($BE58:$BL58,1,$J$29))</f>
        <v>0</v>
      </c>
      <c r="J58" s="13">
        <f>SUM(B58:I58)</f>
        <v>2138.467422443316</v>
      </c>
      <c r="K58" s="26">
        <f>SUM(O58:V58)</f>
        <v>18.220294549337368</v>
      </c>
      <c r="L58" s="26">
        <f>SUM(W58:AD58)+SUM(BE58:BL58)</f>
        <v>795</v>
      </c>
      <c r="M58" s="26">
        <f>J57</f>
        <v>2915.247127893979</v>
      </c>
      <c r="N58" s="27">
        <f>IF(M58&gt;0,1,0)</f>
        <v>1</v>
      </c>
      <c r="O58" s="26">
        <f>B57*$B$12/1200</f>
        <v>0</v>
      </c>
      <c r="P58" s="26">
        <f>C57*$C$12/1200</f>
        <v>0</v>
      </c>
      <c r="Q58" s="26">
        <f>D57*$D$12/1200</f>
        <v>18.220294549337368</v>
      </c>
      <c r="R58" s="26">
        <f>E57*$E$12/1200</f>
        <v>0</v>
      </c>
      <c r="S58" s="26">
        <f>F57*$F$12/1200</f>
        <v>0</v>
      </c>
      <c r="T58" s="26">
        <f>G57*$G$12/1200</f>
        <v>0</v>
      </c>
      <c r="U58" s="26">
        <f>H57*$H$12/1200</f>
        <v>0</v>
      </c>
      <c r="V58" s="26">
        <f>I57*$I$12/1200</f>
        <v>0</v>
      </c>
      <c r="W58" s="26">
        <f>IF(B57&gt;0,MIN($B$13,B57+O58,AE58),0)</f>
        <v>0</v>
      </c>
      <c r="X58" s="26">
        <f>IF(C57&gt;0,MIN($C$13,C57+P58,AF58),0)</f>
        <v>0</v>
      </c>
      <c r="Y58" s="26">
        <f>IF(D57&gt;0,MIN($D$13,D57+Q58,AG58),0)</f>
        <v>330</v>
      </c>
      <c r="Z58" s="26">
        <f>IF(E57&gt;0,MIN($E$13,E57+R58,AH58),0)</f>
        <v>0</v>
      </c>
      <c r="AA58" s="26">
        <f>IF(F57&gt;0,MIN($F$13,F57+S58,AI58),0)</f>
        <v>0</v>
      </c>
      <c r="AB58" s="26">
        <f>IF(G57&gt;0,MIN($G$13,G57+T58,AJ58),0)</f>
        <v>0</v>
      </c>
      <c r="AC58" s="26">
        <f>IF(H57&gt;0,MIN($H$13,H57+U58,AK58),0)</f>
        <v>0</v>
      </c>
      <c r="AD58" s="26">
        <f>IF(I57&gt;0,MIN($I$13,I57+V58,AL58),0)</f>
        <v>0</v>
      </c>
      <c r="AE58" s="26">
        <f>$B$19</f>
        <v>795</v>
      </c>
      <c r="AF58" s="26">
        <f>AE58-W58</f>
        <v>795</v>
      </c>
      <c r="AG58" s="26">
        <f>AF58-X58</f>
        <v>795</v>
      </c>
      <c r="AH58" s="26">
        <f>AG58-Y58</f>
        <v>465</v>
      </c>
      <c r="AI58" s="26">
        <f>AH58-Z58</f>
        <v>465</v>
      </c>
      <c r="AJ58" s="26">
        <f>AI58-AA58</f>
        <v>465</v>
      </c>
      <c r="AK58" s="26">
        <f>AJ58-AB58</f>
        <v>465</v>
      </c>
      <c r="AL58" s="26">
        <f>AK58-AC58</f>
        <v>465</v>
      </c>
      <c r="AM58" s="26">
        <f>AL58-AD58</f>
        <v>465</v>
      </c>
      <c r="AN58" s="26">
        <f>B57+O58-W58</f>
        <v>0</v>
      </c>
      <c r="AO58" s="26">
        <f>C57+P58-X58</f>
        <v>0</v>
      </c>
      <c r="AP58" s="26">
        <f>D57+Q58-Y58</f>
        <v>2603.467422443316</v>
      </c>
      <c r="AQ58" s="26">
        <f>E57+R58-Z58</f>
        <v>0</v>
      </c>
      <c r="AR58" s="26">
        <f>F57+S58-AA58</f>
        <v>0</v>
      </c>
      <c r="AS58" s="26">
        <f>G57+T58-AB58</f>
        <v>0</v>
      </c>
      <c r="AT58" s="26">
        <f>H57+U58-AC58</f>
        <v>0</v>
      </c>
      <c r="AU58" s="26">
        <f>I57+V58-AD58</f>
        <v>0</v>
      </c>
      <c r="AV58" s="26">
        <f>AM58</f>
        <v>465</v>
      </c>
      <c r="AW58" s="26">
        <f>AV58-BE58</f>
        <v>465</v>
      </c>
      <c r="AX58" s="26">
        <f>AW58-BF58</f>
        <v>465</v>
      </c>
      <c r="AY58" s="26">
        <f>AX58-BG58</f>
        <v>0</v>
      </c>
      <c r="AZ58" s="26">
        <f>AY58-BH58</f>
        <v>0</v>
      </c>
      <c r="BA58" s="26">
        <f>AZ58-BI58</f>
        <v>0</v>
      </c>
      <c r="BB58" s="26">
        <f>BA58-BJ58</f>
        <v>0</v>
      </c>
      <c r="BC58" s="26">
        <f>BB58-BK58</f>
        <v>0</v>
      </c>
      <c r="BD58" s="26">
        <f>BC58-BL58</f>
        <v>0</v>
      </c>
      <c r="BE58" s="26">
        <f>IF(AV58&gt;0.005,MIN(AV58,INDEX($AN58:$AU58,1,B$32)),0)</f>
        <v>0</v>
      </c>
      <c r="BF58" s="26">
        <f>IF(AW58&gt;0.005,MIN(AW58,INDEX($AN58:$AU58,1,C$32)),0)</f>
        <v>0</v>
      </c>
      <c r="BG58" s="26">
        <f>IF(AX58&gt;0.005,MIN(AX58,INDEX($AN58:$AU58,1,D$32)),0)</f>
        <v>465</v>
      </c>
      <c r="BH58" s="26">
        <f>IF(AY58&gt;0.005,MIN(AY58,INDEX($AN58:$AU58,1,E$32)),0)</f>
        <v>0</v>
      </c>
      <c r="BI58" s="26">
        <f>IF(AZ58&gt;0.005,MIN(AZ58,INDEX($AN58:$AU58,1,F$32)),0)</f>
        <v>0</v>
      </c>
      <c r="BJ58" s="26">
        <f>IF(BA58&gt;0.005,MIN(BA58,INDEX($AN58:$AU58,1,G$32)),0)</f>
        <v>0</v>
      </c>
      <c r="BK58" s="26">
        <f>IF(BB58&gt;0.005,MIN(BB58,INDEX($AN58:$AU58,1,H$32)),0)</f>
        <v>0</v>
      </c>
      <c r="BL58" s="26">
        <f>IF(BC58&gt;0.005,MIN(BC58,INDEX($AN58:$AU58,1,I$32)),0)</f>
        <v>0</v>
      </c>
      <c r="BM58" s="27">
        <f>IF(M58-J58&gt;0.005,1,0)</f>
        <v>1</v>
      </c>
    </row>
    <row r="59">
      <c r="A59" s="14" t="n">
        <v>23</v>
      </c>
      <c r="B59" s="26">
        <f>IF(AN59-INDEX($BE59:$BL59,1,$J$22)&lt;0.5,0,AN59-INDEX($BE59:$BL59,1,$J$22))</f>
        <v>0</v>
      </c>
      <c r="C59" s="26">
        <f>IF(AO59-INDEX($BE59:$BL59,1,$J$23)&lt;0.5,0,AO59-INDEX($BE59:$BL59,1,$J$23))</f>
        <v>0</v>
      </c>
      <c r="D59" s="26">
        <f>IF(AP59-INDEX($BE59:$BL59,1,$J$24)&lt;0.5,0,AP59-INDEX($BE59:$BL59,1,$J$24))</f>
        <v>1356.8328438335866</v>
      </c>
      <c r="E59" s="26">
        <f>IF(AQ59-INDEX($BE59:$BL59,1,$J$25)&lt;0.5,0,AQ59-INDEX($BE59:$BL59,1,$J$25))</f>
        <v>0</v>
      </c>
      <c r="F59" s="26">
        <f>IF(AR59-INDEX($BE59:$BL59,1,$J$26)&lt;0.5,0,AR59-INDEX($BE59:$BL59,1,$J$26))</f>
        <v>0</v>
      </c>
      <c r="G59" s="26">
        <f>IF(AS59-INDEX($BE59:$BL59,1,$J$27)&lt;0.5,0,AS59-INDEX($BE59:$BL59,1,$J$27))</f>
        <v>0</v>
      </c>
      <c r="H59" s="26">
        <f>IF(AT59-INDEX($BE59:$BL59,1,$J$28)&lt;0.5,0,AT59-INDEX($BE59:$BL59,1,$J$28))</f>
        <v>0</v>
      </c>
      <c r="I59" s="26">
        <f>IF(AU59-INDEX($BE59:$BL59,1,$J$29)&lt;0.5,0,AU59-INDEX($BE59:$BL59,1,$J$29))</f>
        <v>0</v>
      </c>
      <c r="J59" s="13">
        <f>SUM(B59:I59)</f>
        <v>1356.8328438335866</v>
      </c>
      <c r="K59" s="26">
        <f>SUM(O59:V59)</f>
        <v>13.365421390270726</v>
      </c>
      <c r="L59" s="26">
        <f>SUM(W59:AD59)+SUM(BE59:BL59)</f>
        <v>795</v>
      </c>
      <c r="M59" s="26">
        <f>J58</f>
        <v>2138.467422443316</v>
      </c>
      <c r="N59" s="27">
        <f>IF(M59&gt;0,1,0)</f>
        <v>1</v>
      </c>
      <c r="O59" s="26">
        <f>B58*$B$12/1200</f>
        <v>0</v>
      </c>
      <c r="P59" s="26">
        <f>C58*$C$12/1200</f>
        <v>0</v>
      </c>
      <c r="Q59" s="26">
        <f>D58*$D$12/1200</f>
        <v>13.365421390270726</v>
      </c>
      <c r="R59" s="26">
        <f>E58*$E$12/1200</f>
        <v>0</v>
      </c>
      <c r="S59" s="26">
        <f>F58*$F$12/1200</f>
        <v>0</v>
      </c>
      <c r="T59" s="26">
        <f>G58*$G$12/1200</f>
        <v>0</v>
      </c>
      <c r="U59" s="26">
        <f>H58*$H$12/1200</f>
        <v>0</v>
      </c>
      <c r="V59" s="26">
        <f>I58*$I$12/1200</f>
        <v>0</v>
      </c>
      <c r="W59" s="26">
        <f>IF(B58&gt;0,MIN($B$13,B58+O59,AE59),0)</f>
        <v>0</v>
      </c>
      <c r="X59" s="26">
        <f>IF(C58&gt;0,MIN($C$13,C58+P59,AF59),0)</f>
        <v>0</v>
      </c>
      <c r="Y59" s="26">
        <f>IF(D58&gt;0,MIN($D$13,D58+Q59,AG59),0)</f>
        <v>330</v>
      </c>
      <c r="Z59" s="26">
        <f>IF(E58&gt;0,MIN($E$13,E58+R59,AH59),0)</f>
        <v>0</v>
      </c>
      <c r="AA59" s="26">
        <f>IF(F58&gt;0,MIN($F$13,F58+S59,AI59),0)</f>
        <v>0</v>
      </c>
      <c r="AB59" s="26">
        <f>IF(G58&gt;0,MIN($G$13,G58+T59,AJ59),0)</f>
        <v>0</v>
      </c>
      <c r="AC59" s="26">
        <f>IF(H58&gt;0,MIN($H$13,H58+U59,AK59),0)</f>
        <v>0</v>
      </c>
      <c r="AD59" s="26">
        <f>IF(I58&gt;0,MIN($I$13,I58+V59,AL59),0)</f>
        <v>0</v>
      </c>
      <c r="AE59" s="26">
        <f>$B$19</f>
        <v>795</v>
      </c>
      <c r="AF59" s="26">
        <f>AE59-W59</f>
        <v>795</v>
      </c>
      <c r="AG59" s="26">
        <f>AF59-X59</f>
        <v>795</v>
      </c>
      <c r="AH59" s="26">
        <f>AG59-Y59</f>
        <v>465</v>
      </c>
      <c r="AI59" s="26">
        <f>AH59-Z59</f>
        <v>465</v>
      </c>
      <c r="AJ59" s="26">
        <f>AI59-AA59</f>
        <v>465</v>
      </c>
      <c r="AK59" s="26">
        <f>AJ59-AB59</f>
        <v>465</v>
      </c>
      <c r="AL59" s="26">
        <f>AK59-AC59</f>
        <v>465</v>
      </c>
      <c r="AM59" s="26">
        <f>AL59-AD59</f>
        <v>465</v>
      </c>
      <c r="AN59" s="26">
        <f>B58+O59-W59</f>
        <v>0</v>
      </c>
      <c r="AO59" s="26">
        <f>C58+P59-X59</f>
        <v>0</v>
      </c>
      <c r="AP59" s="26">
        <f>D58+Q59-Y59</f>
        <v>1821.8328438335866</v>
      </c>
      <c r="AQ59" s="26">
        <f>E58+R59-Z59</f>
        <v>0</v>
      </c>
      <c r="AR59" s="26">
        <f>F58+S59-AA59</f>
        <v>0</v>
      </c>
      <c r="AS59" s="26">
        <f>G58+T59-AB59</f>
        <v>0</v>
      </c>
      <c r="AT59" s="26">
        <f>H58+U59-AC59</f>
        <v>0</v>
      </c>
      <c r="AU59" s="26">
        <f>I58+V59-AD59</f>
        <v>0</v>
      </c>
      <c r="AV59" s="26">
        <f>AM59</f>
        <v>465</v>
      </c>
      <c r="AW59" s="26">
        <f>AV59-BE59</f>
        <v>465</v>
      </c>
      <c r="AX59" s="26">
        <f>AW59-BF59</f>
        <v>465</v>
      </c>
      <c r="AY59" s="26">
        <f>AX59-BG59</f>
        <v>0</v>
      </c>
      <c r="AZ59" s="26">
        <f>AY59-BH59</f>
        <v>0</v>
      </c>
      <c r="BA59" s="26">
        <f>AZ59-BI59</f>
        <v>0</v>
      </c>
      <c r="BB59" s="26">
        <f>BA59-BJ59</f>
        <v>0</v>
      </c>
      <c r="BC59" s="26">
        <f>BB59-BK59</f>
        <v>0</v>
      </c>
      <c r="BD59" s="26">
        <f>BC59-BL59</f>
        <v>0</v>
      </c>
      <c r="BE59" s="26">
        <f>IF(AV59&gt;0.005,MIN(AV59,INDEX($AN59:$AU59,1,B$32)),0)</f>
        <v>0</v>
      </c>
      <c r="BF59" s="26">
        <f>IF(AW59&gt;0.005,MIN(AW59,INDEX($AN59:$AU59,1,C$32)),0)</f>
        <v>0</v>
      </c>
      <c r="BG59" s="26">
        <f>IF(AX59&gt;0.005,MIN(AX59,INDEX($AN59:$AU59,1,D$32)),0)</f>
        <v>465</v>
      </c>
      <c r="BH59" s="26">
        <f>IF(AY59&gt;0.005,MIN(AY59,INDEX($AN59:$AU59,1,E$32)),0)</f>
        <v>0</v>
      </c>
      <c r="BI59" s="26">
        <f>IF(AZ59&gt;0.005,MIN(AZ59,INDEX($AN59:$AU59,1,F$32)),0)</f>
        <v>0</v>
      </c>
      <c r="BJ59" s="26">
        <f>IF(BA59&gt;0.005,MIN(BA59,INDEX($AN59:$AU59,1,G$32)),0)</f>
        <v>0</v>
      </c>
      <c r="BK59" s="26">
        <f>IF(BB59&gt;0.005,MIN(BB59,INDEX($AN59:$AU59,1,H$32)),0)</f>
        <v>0</v>
      </c>
      <c r="BL59" s="26">
        <f>IF(BC59&gt;0.005,MIN(BC59,INDEX($AN59:$AU59,1,I$32)),0)</f>
        <v>0</v>
      </c>
      <c r="BM59" s="27">
        <f>IF(M59-J59&gt;0.005,1,0)</f>
        <v>1</v>
      </c>
    </row>
    <row r="60">
      <c r="A60" s="14" t="n">
        <v>24</v>
      </c>
      <c r="B60" s="26">
        <f>IF(AN60-INDEX($BE60:$BL60,1,$J$22)&lt;0.5,0,AN60-INDEX($BE60:$BL60,1,$J$22))</f>
        <v>0</v>
      </c>
      <c r="C60" s="26">
        <f>IF(AO60-INDEX($BE60:$BL60,1,$J$23)&lt;0.5,0,AO60-INDEX($BE60:$BL60,1,$J$23))</f>
        <v>0</v>
      </c>
      <c r="D60" s="26">
        <f>IF(AP60-INDEX($BE60:$BL60,1,$J$24)&lt;0.5,0,AP60-INDEX($BE60:$BL60,1,$J$24))</f>
        <v>570.3130491075465</v>
      </c>
      <c r="E60" s="26">
        <f>IF(AQ60-INDEX($BE60:$BL60,1,$J$25)&lt;0.5,0,AQ60-INDEX($BE60:$BL60,1,$J$25))</f>
        <v>0</v>
      </c>
      <c r="F60" s="26">
        <f>IF(AR60-INDEX($BE60:$BL60,1,$J$26)&lt;0.5,0,AR60-INDEX($BE60:$BL60,1,$J$26))</f>
        <v>0</v>
      </c>
      <c r="G60" s="26">
        <f>IF(AS60-INDEX($BE60:$BL60,1,$J$27)&lt;0.5,0,AS60-INDEX($BE60:$BL60,1,$J$27))</f>
        <v>0</v>
      </c>
      <c r="H60" s="26">
        <f>IF(AT60-INDEX($BE60:$BL60,1,$J$28)&lt;0.5,0,AT60-INDEX($BE60:$BL60,1,$J$28))</f>
        <v>0</v>
      </c>
      <c r="I60" s="26">
        <f>IF(AU60-INDEX($BE60:$BL60,1,$J$29)&lt;0.5,0,AU60-INDEX($BE60:$BL60,1,$J$29))</f>
        <v>0</v>
      </c>
      <c r="J60" s="13">
        <f>SUM(B60:I60)</f>
        <v>570.3130491075465</v>
      </c>
      <c r="K60" s="26">
        <f>SUM(O60:V60)</f>
        <v>8.480205273959916</v>
      </c>
      <c r="L60" s="26">
        <f>SUM(W60:AD60)+SUM(BE60:BL60)</f>
        <v>795</v>
      </c>
      <c r="M60" s="26">
        <f>J59</f>
        <v>1356.8328438335866</v>
      </c>
      <c r="N60" s="27">
        <f>IF(M60&gt;0,1,0)</f>
        <v>1</v>
      </c>
      <c r="O60" s="26">
        <f>B59*$B$12/1200</f>
        <v>0</v>
      </c>
      <c r="P60" s="26">
        <f>C59*$C$12/1200</f>
        <v>0</v>
      </c>
      <c r="Q60" s="26">
        <f>D59*$D$12/1200</f>
        <v>8.480205273959916</v>
      </c>
      <c r="R60" s="26">
        <f>E59*$E$12/1200</f>
        <v>0</v>
      </c>
      <c r="S60" s="26">
        <f>F59*$F$12/1200</f>
        <v>0</v>
      </c>
      <c r="T60" s="26">
        <f>G59*$G$12/1200</f>
        <v>0</v>
      </c>
      <c r="U60" s="26">
        <f>H59*$H$12/1200</f>
        <v>0</v>
      </c>
      <c r="V60" s="26">
        <f>I59*$I$12/1200</f>
        <v>0</v>
      </c>
      <c r="W60" s="26">
        <f>IF(B59&gt;0,MIN($B$13,B59+O60,AE60),0)</f>
        <v>0</v>
      </c>
      <c r="X60" s="26">
        <f>IF(C59&gt;0,MIN($C$13,C59+P60,AF60),0)</f>
        <v>0</v>
      </c>
      <c r="Y60" s="26">
        <f>IF(D59&gt;0,MIN($D$13,D59+Q60,AG60),0)</f>
        <v>330</v>
      </c>
      <c r="Z60" s="26">
        <f>IF(E59&gt;0,MIN($E$13,E59+R60,AH60),0)</f>
        <v>0</v>
      </c>
      <c r="AA60" s="26">
        <f>IF(F59&gt;0,MIN($F$13,F59+S60,AI60),0)</f>
        <v>0</v>
      </c>
      <c r="AB60" s="26">
        <f>IF(G59&gt;0,MIN($G$13,G59+T60,AJ60),0)</f>
        <v>0</v>
      </c>
      <c r="AC60" s="26">
        <f>IF(H59&gt;0,MIN($H$13,H59+U60,AK60),0)</f>
        <v>0</v>
      </c>
      <c r="AD60" s="26">
        <f>IF(I59&gt;0,MIN($I$13,I59+V60,AL60),0)</f>
        <v>0</v>
      </c>
      <c r="AE60" s="26">
        <f>$B$19</f>
        <v>795</v>
      </c>
      <c r="AF60" s="26">
        <f>AE60-W60</f>
        <v>795</v>
      </c>
      <c r="AG60" s="26">
        <f>AF60-X60</f>
        <v>795</v>
      </c>
      <c r="AH60" s="26">
        <f>AG60-Y60</f>
        <v>465</v>
      </c>
      <c r="AI60" s="26">
        <f>AH60-Z60</f>
        <v>465</v>
      </c>
      <c r="AJ60" s="26">
        <f>AI60-AA60</f>
        <v>465</v>
      </c>
      <c r="AK60" s="26">
        <f>AJ60-AB60</f>
        <v>465</v>
      </c>
      <c r="AL60" s="26">
        <f>AK60-AC60</f>
        <v>465</v>
      </c>
      <c r="AM60" s="26">
        <f>AL60-AD60</f>
        <v>465</v>
      </c>
      <c r="AN60" s="26">
        <f>B59+O60-W60</f>
        <v>0</v>
      </c>
      <c r="AO60" s="26">
        <f>C59+P60-X60</f>
        <v>0</v>
      </c>
      <c r="AP60" s="26">
        <f>D59+Q60-Y60</f>
        <v>1035.3130491075465</v>
      </c>
      <c r="AQ60" s="26">
        <f>E59+R60-Z60</f>
        <v>0</v>
      </c>
      <c r="AR60" s="26">
        <f>F59+S60-AA60</f>
        <v>0</v>
      </c>
      <c r="AS60" s="26">
        <f>G59+T60-AB60</f>
        <v>0</v>
      </c>
      <c r="AT60" s="26">
        <f>H59+U60-AC60</f>
        <v>0</v>
      </c>
      <c r="AU60" s="26">
        <f>I59+V60-AD60</f>
        <v>0</v>
      </c>
      <c r="AV60" s="26">
        <f>AM60</f>
        <v>465</v>
      </c>
      <c r="AW60" s="26">
        <f>AV60-BE60</f>
        <v>465</v>
      </c>
      <c r="AX60" s="26">
        <f>AW60-BF60</f>
        <v>465</v>
      </c>
      <c r="AY60" s="26">
        <f>AX60-BG60</f>
        <v>0</v>
      </c>
      <c r="AZ60" s="26">
        <f>AY60-BH60</f>
        <v>0</v>
      </c>
      <c r="BA60" s="26">
        <f>AZ60-BI60</f>
        <v>0</v>
      </c>
      <c r="BB60" s="26">
        <f>BA60-BJ60</f>
        <v>0</v>
      </c>
      <c r="BC60" s="26">
        <f>BB60-BK60</f>
        <v>0</v>
      </c>
      <c r="BD60" s="26">
        <f>BC60-BL60</f>
        <v>0</v>
      </c>
      <c r="BE60" s="26">
        <f>IF(AV60&gt;0.005,MIN(AV60,INDEX($AN60:$AU60,1,B$32)),0)</f>
        <v>0</v>
      </c>
      <c r="BF60" s="26">
        <f>IF(AW60&gt;0.005,MIN(AW60,INDEX($AN60:$AU60,1,C$32)),0)</f>
        <v>0</v>
      </c>
      <c r="BG60" s="26">
        <f>IF(AX60&gt;0.005,MIN(AX60,INDEX($AN60:$AU60,1,D$32)),0)</f>
        <v>465</v>
      </c>
      <c r="BH60" s="26">
        <f>IF(AY60&gt;0.005,MIN(AY60,INDEX($AN60:$AU60,1,E$32)),0)</f>
        <v>0</v>
      </c>
      <c r="BI60" s="26">
        <f>IF(AZ60&gt;0.005,MIN(AZ60,INDEX($AN60:$AU60,1,F$32)),0)</f>
        <v>0</v>
      </c>
      <c r="BJ60" s="26">
        <f>IF(BA60&gt;0.005,MIN(BA60,INDEX($AN60:$AU60,1,G$32)),0)</f>
        <v>0</v>
      </c>
      <c r="BK60" s="26">
        <f>IF(BB60&gt;0.005,MIN(BB60,INDEX($AN60:$AU60,1,H$32)),0)</f>
        <v>0</v>
      </c>
      <c r="BL60" s="26">
        <f>IF(BC60&gt;0.005,MIN(BC60,INDEX($AN60:$AU60,1,I$32)),0)</f>
        <v>0</v>
      </c>
      <c r="BM60" s="27">
        <f>IF(M60-J60&gt;0.005,1,0)</f>
        <v>1</v>
      </c>
    </row>
    <row r="61">
      <c r="A61" s="14" t="n">
        <v>25</v>
      </c>
      <c r="B61" s="26">
        <f>IF(AN61-INDEX($BE61:$BL61,1,$J$22)&lt;0.5,0,AN61-INDEX($BE61:$BL61,1,$J$22))</f>
        <v>0</v>
      </c>
      <c r="C61" s="26">
        <f>IF(AO61-INDEX($BE61:$BL61,1,$J$23)&lt;0.5,0,AO61-INDEX($BE61:$BL61,1,$J$23))</f>
        <v>0</v>
      </c>
      <c r="D61" s="26">
        <f>IF(AP61-INDEX($BE61:$BL61,1,$J$24)&lt;0.5,0,AP61-INDEX($BE61:$BL61,1,$J$24))</f>
        <v>0</v>
      </c>
      <c r="E61" s="26">
        <f>IF(AQ61-INDEX($BE61:$BL61,1,$J$25)&lt;0.5,0,AQ61-INDEX($BE61:$BL61,1,$J$25))</f>
        <v>0</v>
      </c>
      <c r="F61" s="26">
        <f>IF(AR61-INDEX($BE61:$BL61,1,$J$26)&lt;0.5,0,AR61-INDEX($BE61:$BL61,1,$J$26))</f>
        <v>0</v>
      </c>
      <c r="G61" s="26">
        <f>IF(AS61-INDEX($BE61:$BL61,1,$J$27)&lt;0.5,0,AS61-INDEX($BE61:$BL61,1,$J$27))</f>
        <v>0</v>
      </c>
      <c r="H61" s="26">
        <f>IF(AT61-INDEX($BE61:$BL61,1,$J$28)&lt;0.5,0,AT61-INDEX($BE61:$BL61,1,$J$28))</f>
        <v>0</v>
      </c>
      <c r="I61" s="26">
        <f>IF(AU61-INDEX($BE61:$BL61,1,$J$29)&lt;0.5,0,AU61-INDEX($BE61:$BL61,1,$J$29))</f>
        <v>0</v>
      </c>
      <c r="J61" s="13">
        <f>SUM(B61:I61)</f>
        <v>0</v>
      </c>
      <c r="K61" s="26">
        <f>SUM(O61:V61)</f>
        <v>3.5644565569221656</v>
      </c>
      <c r="L61" s="26">
        <f>SUM(W61:AD61)+SUM(BE61:BL61)</f>
        <v>573.8775056644687</v>
      </c>
      <c r="M61" s="26">
        <f>J60</f>
        <v>570.3130491075465</v>
      </c>
      <c r="N61" s="27">
        <f>IF(M61&gt;0,1,0)</f>
        <v>1</v>
      </c>
      <c r="O61" s="26">
        <f>B60*$B$12/1200</f>
        <v>0</v>
      </c>
      <c r="P61" s="26">
        <f>C60*$C$12/1200</f>
        <v>0</v>
      </c>
      <c r="Q61" s="26">
        <f>D60*$D$12/1200</f>
        <v>3.5644565569221656</v>
      </c>
      <c r="R61" s="26">
        <f>E60*$E$12/1200</f>
        <v>0</v>
      </c>
      <c r="S61" s="26">
        <f>F60*$F$12/1200</f>
        <v>0</v>
      </c>
      <c r="T61" s="26">
        <f>G60*$G$12/1200</f>
        <v>0</v>
      </c>
      <c r="U61" s="26">
        <f>H60*$H$12/1200</f>
        <v>0</v>
      </c>
      <c r="V61" s="26">
        <f>I60*$I$12/1200</f>
        <v>0</v>
      </c>
      <c r="W61" s="26">
        <f>IF(B60&gt;0,MIN($B$13,B60+O61,AE61),0)</f>
        <v>0</v>
      </c>
      <c r="X61" s="26">
        <f>IF(C60&gt;0,MIN($C$13,C60+P61,AF61),0)</f>
        <v>0</v>
      </c>
      <c r="Y61" s="26">
        <f>IF(D60&gt;0,MIN($D$13,D60+Q61,AG61),0)</f>
        <v>330</v>
      </c>
      <c r="Z61" s="26">
        <f>IF(E60&gt;0,MIN($E$13,E60+R61,AH61),0)</f>
        <v>0</v>
      </c>
      <c r="AA61" s="26">
        <f>IF(F60&gt;0,MIN($F$13,F60+S61,AI61),0)</f>
        <v>0</v>
      </c>
      <c r="AB61" s="26">
        <f>IF(G60&gt;0,MIN($G$13,G60+T61,AJ61),0)</f>
        <v>0</v>
      </c>
      <c r="AC61" s="26">
        <f>IF(H60&gt;0,MIN($H$13,H60+U61,AK61),0)</f>
        <v>0</v>
      </c>
      <c r="AD61" s="26">
        <f>IF(I60&gt;0,MIN($I$13,I60+V61,AL61),0)</f>
        <v>0</v>
      </c>
      <c r="AE61" s="26">
        <f>$B$19</f>
        <v>795</v>
      </c>
      <c r="AF61" s="26">
        <f>AE61-W61</f>
        <v>795</v>
      </c>
      <c r="AG61" s="26">
        <f>AF61-X61</f>
        <v>795</v>
      </c>
      <c r="AH61" s="26">
        <f>AG61-Y61</f>
        <v>465</v>
      </c>
      <c r="AI61" s="26">
        <f>AH61-Z61</f>
        <v>465</v>
      </c>
      <c r="AJ61" s="26">
        <f>AI61-AA61</f>
        <v>465</v>
      </c>
      <c r="AK61" s="26">
        <f>AJ61-AB61</f>
        <v>465</v>
      </c>
      <c r="AL61" s="26">
        <f>AK61-AC61</f>
        <v>465</v>
      </c>
      <c r="AM61" s="26">
        <f>AL61-AD61</f>
        <v>465</v>
      </c>
      <c r="AN61" s="26">
        <f>B60+O61-W61</f>
        <v>0</v>
      </c>
      <c r="AO61" s="26">
        <f>C60+P61-X61</f>
        <v>0</v>
      </c>
      <c r="AP61" s="26">
        <f>D60+Q61-Y61</f>
        <v>243.87750566446869</v>
      </c>
      <c r="AQ61" s="26">
        <f>E60+R61-Z61</f>
        <v>0</v>
      </c>
      <c r="AR61" s="26">
        <f>F60+S61-AA61</f>
        <v>0</v>
      </c>
      <c r="AS61" s="26">
        <f>G60+T61-AB61</f>
        <v>0</v>
      </c>
      <c r="AT61" s="26">
        <f>H60+U61-AC61</f>
        <v>0</v>
      </c>
      <c r="AU61" s="26">
        <f>I60+V61-AD61</f>
        <v>0</v>
      </c>
      <c r="AV61" s="26">
        <f>AM61</f>
        <v>465</v>
      </c>
      <c r="AW61" s="26">
        <f>AV61-BE61</f>
        <v>465</v>
      </c>
      <c r="AX61" s="26">
        <f>AW61-BF61</f>
        <v>465</v>
      </c>
      <c r="AY61" s="26">
        <f>AX61-BG61</f>
        <v>221.12249433553131</v>
      </c>
      <c r="AZ61" s="26">
        <f>AY61-BH61</f>
        <v>221.12249433553131</v>
      </c>
      <c r="BA61" s="26">
        <f>AZ61-BI61</f>
        <v>221.12249433553131</v>
      </c>
      <c r="BB61" s="26">
        <f>BA61-BJ61</f>
        <v>221.12249433553131</v>
      </c>
      <c r="BC61" s="26">
        <f>BB61-BK61</f>
        <v>221.12249433553131</v>
      </c>
      <c r="BD61" s="26">
        <f>BC61-BL61</f>
        <v>221.12249433553131</v>
      </c>
      <c r="BE61" s="26">
        <f>IF(AV61&gt;0.005,MIN(AV61,INDEX($AN61:$AU61,1,B$32)),0)</f>
        <v>0</v>
      </c>
      <c r="BF61" s="26">
        <f>IF(AW61&gt;0.005,MIN(AW61,INDEX($AN61:$AU61,1,C$32)),0)</f>
        <v>0</v>
      </c>
      <c r="BG61" s="26">
        <f>IF(AX61&gt;0.005,MIN(AX61,INDEX($AN61:$AU61,1,D$32)),0)</f>
        <v>243.87750566446869</v>
      </c>
      <c r="BH61" s="26">
        <f>IF(AY61&gt;0.005,MIN(AY61,INDEX($AN61:$AU61,1,E$32)),0)</f>
        <v>0</v>
      </c>
      <c r="BI61" s="26">
        <f>IF(AZ61&gt;0.005,MIN(AZ61,INDEX($AN61:$AU61,1,F$32)),0)</f>
        <v>0</v>
      </c>
      <c r="BJ61" s="26">
        <f>IF(BA61&gt;0.005,MIN(BA61,INDEX($AN61:$AU61,1,G$32)),0)</f>
        <v>0</v>
      </c>
      <c r="BK61" s="26">
        <f>IF(BB61&gt;0.005,MIN(BB61,INDEX($AN61:$AU61,1,H$32)),0)</f>
        <v>0</v>
      </c>
      <c r="BL61" s="26">
        <f>IF(BC61&gt;0.005,MIN(BC61,INDEX($AN61:$AU61,1,I$32)),0)</f>
        <v>0</v>
      </c>
      <c r="BM61" s="27">
        <f>IF(M61-J61&gt;0.005,1,0)</f>
        <v>1</v>
      </c>
    </row>
    <row r="62">
      <c r="A62" s="14" t="n">
        <v>26</v>
      </c>
      <c r="B62" s="26">
        <f>IF(AN62-INDEX($BE62:$BL62,1,$J$22)&lt;0.5,0,AN62-INDEX($BE62:$BL62,1,$J$22))</f>
        <v>0</v>
      </c>
      <c r="C62" s="26">
        <f>IF(AO62-INDEX($BE62:$BL62,1,$J$23)&lt;0.5,0,AO62-INDEX($BE62:$BL62,1,$J$23))</f>
        <v>0</v>
      </c>
      <c r="D62" s="26">
        <f>IF(AP62-INDEX($BE62:$BL62,1,$J$24)&lt;0.5,0,AP62-INDEX($BE62:$BL62,1,$J$24))</f>
        <v>0</v>
      </c>
      <c r="E62" s="26">
        <f>IF(AQ62-INDEX($BE62:$BL62,1,$J$25)&lt;0.5,0,AQ62-INDEX($BE62:$BL62,1,$J$25))</f>
        <v>0</v>
      </c>
      <c r="F62" s="26">
        <f>IF(AR62-INDEX($BE62:$BL62,1,$J$26)&lt;0.5,0,AR62-INDEX($BE62:$BL62,1,$J$26))</f>
        <v>0</v>
      </c>
      <c r="G62" s="26">
        <f>IF(AS62-INDEX($BE62:$BL62,1,$J$27)&lt;0.5,0,AS62-INDEX($BE62:$BL62,1,$J$27))</f>
        <v>0</v>
      </c>
      <c r="H62" s="26">
        <f>IF(AT62-INDEX($BE62:$BL62,1,$J$28)&lt;0.5,0,AT62-INDEX($BE62:$BL62,1,$J$28))</f>
        <v>0</v>
      </c>
      <c r="I62" s="26">
        <f>IF(AU62-INDEX($BE62:$BL62,1,$J$29)&lt;0.5,0,AU62-INDEX($BE62:$BL62,1,$J$29))</f>
        <v>0</v>
      </c>
      <c r="J62" s="13">
        <f>SUM(B62:I62)</f>
        <v>0</v>
      </c>
      <c r="K62" s="26">
        <f>SUM(O62:V62)</f>
        <v>0</v>
      </c>
      <c r="L62" s="26">
        <f>SUM(W62:AD62)+SUM(BE62:BL62)</f>
        <v>0</v>
      </c>
      <c r="M62" s="26">
        <f>J61</f>
        <v>0</v>
      </c>
      <c r="N62" s="27">
        <f>IF(M62&gt;0,1,0)</f>
        <v>0</v>
      </c>
      <c r="O62" s="26">
        <f>B61*$B$12/1200</f>
        <v>0</v>
      </c>
      <c r="P62" s="26">
        <f>C61*$C$12/1200</f>
        <v>0</v>
      </c>
      <c r="Q62" s="26">
        <f>D61*$D$12/1200</f>
        <v>0</v>
      </c>
      <c r="R62" s="26">
        <f>E61*$E$12/1200</f>
        <v>0</v>
      </c>
      <c r="S62" s="26">
        <f>F61*$F$12/1200</f>
        <v>0</v>
      </c>
      <c r="T62" s="26">
        <f>G61*$G$12/1200</f>
        <v>0</v>
      </c>
      <c r="U62" s="26">
        <f>H61*$H$12/1200</f>
        <v>0</v>
      </c>
      <c r="V62" s="26">
        <f>I61*$I$12/1200</f>
        <v>0</v>
      </c>
      <c r="W62" s="26">
        <f>IF(B61&gt;0,MIN($B$13,B61+O62,AE62),0)</f>
        <v>0</v>
      </c>
      <c r="X62" s="26">
        <f>IF(C61&gt;0,MIN($C$13,C61+P62,AF62),0)</f>
        <v>0</v>
      </c>
      <c r="Y62" s="26">
        <f>IF(D61&gt;0,MIN($D$13,D61+Q62,AG62),0)</f>
        <v>0</v>
      </c>
      <c r="Z62" s="26">
        <f>IF(E61&gt;0,MIN($E$13,E61+R62,AH62),0)</f>
        <v>0</v>
      </c>
      <c r="AA62" s="26">
        <f>IF(F61&gt;0,MIN($F$13,F61+S62,AI62),0)</f>
        <v>0</v>
      </c>
      <c r="AB62" s="26">
        <f>IF(G61&gt;0,MIN($G$13,G61+T62,AJ62),0)</f>
        <v>0</v>
      </c>
      <c r="AC62" s="26">
        <f>IF(H61&gt;0,MIN($H$13,H61+U62,AK62),0)</f>
        <v>0</v>
      </c>
      <c r="AD62" s="26">
        <f>IF(I61&gt;0,MIN($I$13,I61+V62,AL62),0)</f>
        <v>0</v>
      </c>
      <c r="AE62" s="26">
        <f>$B$19</f>
        <v>795</v>
      </c>
      <c r="AF62" s="26">
        <f>AE62-W62</f>
        <v>795</v>
      </c>
      <c r="AG62" s="26">
        <f>AF62-X62</f>
        <v>795</v>
      </c>
      <c r="AH62" s="26">
        <f>AG62-Y62</f>
        <v>795</v>
      </c>
      <c r="AI62" s="26">
        <f>AH62-Z62</f>
        <v>795</v>
      </c>
      <c r="AJ62" s="26">
        <f>AI62-AA62</f>
        <v>795</v>
      </c>
      <c r="AK62" s="26">
        <f>AJ62-AB62</f>
        <v>795</v>
      </c>
      <c r="AL62" s="26">
        <f>AK62-AC62</f>
        <v>795</v>
      </c>
      <c r="AM62" s="26">
        <f>AL62-AD62</f>
        <v>795</v>
      </c>
      <c r="AN62" s="26">
        <f>B61+O62-W62</f>
        <v>0</v>
      </c>
      <c r="AO62" s="26">
        <f>C61+P62-X62</f>
        <v>0</v>
      </c>
      <c r="AP62" s="26">
        <f>D61+Q62-Y62</f>
        <v>0</v>
      </c>
      <c r="AQ62" s="26">
        <f>E61+R62-Z62</f>
        <v>0</v>
      </c>
      <c r="AR62" s="26">
        <f>F61+S62-AA62</f>
        <v>0</v>
      </c>
      <c r="AS62" s="26">
        <f>G61+T62-AB62</f>
        <v>0</v>
      </c>
      <c r="AT62" s="26">
        <f>H61+U62-AC62</f>
        <v>0</v>
      </c>
      <c r="AU62" s="26">
        <f>I61+V62-AD62</f>
        <v>0</v>
      </c>
      <c r="AV62" s="26">
        <f>AM62</f>
        <v>795</v>
      </c>
      <c r="AW62" s="26">
        <f>AV62-BE62</f>
        <v>795</v>
      </c>
      <c r="AX62" s="26">
        <f>AW62-BF62</f>
        <v>795</v>
      </c>
      <c r="AY62" s="26">
        <f>AX62-BG62</f>
        <v>795</v>
      </c>
      <c r="AZ62" s="26">
        <f>AY62-BH62</f>
        <v>795</v>
      </c>
      <c r="BA62" s="26">
        <f>AZ62-BI62</f>
        <v>795</v>
      </c>
      <c r="BB62" s="26">
        <f>BA62-BJ62</f>
        <v>795</v>
      </c>
      <c r="BC62" s="26">
        <f>BB62-BK62</f>
        <v>795</v>
      </c>
      <c r="BD62" s="26">
        <f>BC62-BL62</f>
        <v>795</v>
      </c>
      <c r="BE62" s="26">
        <f>IF(AV62&gt;0.005,MIN(AV62,INDEX($AN62:$AU62,1,B$32)),0)</f>
        <v>0</v>
      </c>
      <c r="BF62" s="26">
        <f>IF(AW62&gt;0.005,MIN(AW62,INDEX($AN62:$AU62,1,C$32)),0)</f>
        <v>0</v>
      </c>
      <c r="BG62" s="26">
        <f>IF(AX62&gt;0.005,MIN(AX62,INDEX($AN62:$AU62,1,D$32)),0)</f>
        <v>0</v>
      </c>
      <c r="BH62" s="26">
        <f>IF(AY62&gt;0.005,MIN(AY62,INDEX($AN62:$AU62,1,E$32)),0)</f>
        <v>0</v>
      </c>
      <c r="BI62" s="26">
        <f>IF(AZ62&gt;0.005,MIN(AZ62,INDEX($AN62:$AU62,1,F$32)),0)</f>
        <v>0</v>
      </c>
      <c r="BJ62" s="26">
        <f>IF(BA62&gt;0.005,MIN(BA62,INDEX($AN62:$AU62,1,G$32)),0)</f>
        <v>0</v>
      </c>
      <c r="BK62" s="26">
        <f>IF(BB62&gt;0.005,MIN(BB62,INDEX($AN62:$AU62,1,H$32)),0)</f>
        <v>0</v>
      </c>
      <c r="BL62" s="26">
        <f>IF(BC62&gt;0.005,MIN(BC62,INDEX($AN62:$AU62,1,I$32)),0)</f>
        <v>0</v>
      </c>
      <c r="BM62" s="27">
        <f>IF(M62-J62&gt;0.005,1,0)</f>
        <v>0</v>
      </c>
    </row>
    <row r="63">
      <c r="A63" s="14" t="n">
        <v>27</v>
      </c>
      <c r="B63" s="26">
        <f>IF(AN63-INDEX($BE63:$BL63,1,$J$22)&lt;0.5,0,AN63-INDEX($BE63:$BL63,1,$J$22))</f>
        <v>0</v>
      </c>
      <c r="C63" s="26">
        <f>IF(AO63-INDEX($BE63:$BL63,1,$J$23)&lt;0.5,0,AO63-INDEX($BE63:$BL63,1,$J$23))</f>
        <v>0</v>
      </c>
      <c r="D63" s="26">
        <f>IF(AP63-INDEX($BE63:$BL63,1,$J$24)&lt;0.5,0,AP63-INDEX($BE63:$BL63,1,$J$24))</f>
        <v>0</v>
      </c>
      <c r="E63" s="26">
        <f>IF(AQ63-INDEX($BE63:$BL63,1,$J$25)&lt;0.5,0,AQ63-INDEX($BE63:$BL63,1,$J$25))</f>
        <v>0</v>
      </c>
      <c r="F63" s="26">
        <f>IF(AR63-INDEX($BE63:$BL63,1,$J$26)&lt;0.5,0,AR63-INDEX($BE63:$BL63,1,$J$26))</f>
        <v>0</v>
      </c>
      <c r="G63" s="26">
        <f>IF(AS63-INDEX($BE63:$BL63,1,$J$27)&lt;0.5,0,AS63-INDEX($BE63:$BL63,1,$J$27))</f>
        <v>0</v>
      </c>
      <c r="H63" s="26">
        <f>IF(AT63-INDEX($BE63:$BL63,1,$J$28)&lt;0.5,0,AT63-INDEX($BE63:$BL63,1,$J$28))</f>
        <v>0</v>
      </c>
      <c r="I63" s="26">
        <f>IF(AU63-INDEX($BE63:$BL63,1,$J$29)&lt;0.5,0,AU63-INDEX($BE63:$BL63,1,$J$29))</f>
        <v>0</v>
      </c>
      <c r="J63" s="13">
        <f>SUM(B63:I63)</f>
        <v>0</v>
      </c>
      <c r="K63" s="26">
        <f>SUM(O63:V63)</f>
        <v>0</v>
      </c>
      <c r="L63" s="26">
        <f>SUM(W63:AD63)+SUM(BE63:BL63)</f>
        <v>0</v>
      </c>
      <c r="M63" s="26">
        <f>J62</f>
        <v>0</v>
      </c>
      <c r="N63" s="27">
        <f>IF(M63&gt;0,1,0)</f>
        <v>0</v>
      </c>
      <c r="O63" s="26">
        <f>B62*$B$12/1200</f>
        <v>0</v>
      </c>
      <c r="P63" s="26">
        <f>C62*$C$12/1200</f>
        <v>0</v>
      </c>
      <c r="Q63" s="26">
        <f>D62*$D$12/1200</f>
        <v>0</v>
      </c>
      <c r="R63" s="26">
        <f>E62*$E$12/1200</f>
        <v>0</v>
      </c>
      <c r="S63" s="26">
        <f>F62*$F$12/1200</f>
        <v>0</v>
      </c>
      <c r="T63" s="26">
        <f>G62*$G$12/1200</f>
        <v>0</v>
      </c>
      <c r="U63" s="26">
        <f>H62*$H$12/1200</f>
        <v>0</v>
      </c>
      <c r="V63" s="26">
        <f>I62*$I$12/1200</f>
        <v>0</v>
      </c>
      <c r="W63" s="26">
        <f>IF(B62&gt;0,MIN($B$13,B62+O63,AE63),0)</f>
        <v>0</v>
      </c>
      <c r="X63" s="26">
        <f>IF(C62&gt;0,MIN($C$13,C62+P63,AF63),0)</f>
        <v>0</v>
      </c>
      <c r="Y63" s="26">
        <f>IF(D62&gt;0,MIN($D$13,D62+Q63,AG63),0)</f>
        <v>0</v>
      </c>
      <c r="Z63" s="26">
        <f>IF(E62&gt;0,MIN($E$13,E62+R63,AH63),0)</f>
        <v>0</v>
      </c>
      <c r="AA63" s="26">
        <f>IF(F62&gt;0,MIN($F$13,F62+S63,AI63),0)</f>
        <v>0</v>
      </c>
      <c r="AB63" s="26">
        <f>IF(G62&gt;0,MIN($G$13,G62+T63,AJ63),0)</f>
        <v>0</v>
      </c>
      <c r="AC63" s="26">
        <f>IF(H62&gt;0,MIN($H$13,H62+U63,AK63),0)</f>
        <v>0</v>
      </c>
      <c r="AD63" s="26">
        <f>IF(I62&gt;0,MIN($I$13,I62+V63,AL63),0)</f>
        <v>0</v>
      </c>
      <c r="AE63" s="26">
        <f>$B$19</f>
        <v>795</v>
      </c>
      <c r="AF63" s="26">
        <f>AE63-W63</f>
        <v>795</v>
      </c>
      <c r="AG63" s="26">
        <f>AF63-X63</f>
        <v>795</v>
      </c>
      <c r="AH63" s="26">
        <f>AG63-Y63</f>
        <v>795</v>
      </c>
      <c r="AI63" s="26">
        <f>AH63-Z63</f>
        <v>795</v>
      </c>
      <c r="AJ63" s="26">
        <f>AI63-AA63</f>
        <v>795</v>
      </c>
      <c r="AK63" s="26">
        <f>AJ63-AB63</f>
        <v>795</v>
      </c>
      <c r="AL63" s="26">
        <f>AK63-AC63</f>
        <v>795</v>
      </c>
      <c r="AM63" s="26">
        <f>AL63-AD63</f>
        <v>795</v>
      </c>
      <c r="AN63" s="26">
        <f>B62+O63-W63</f>
        <v>0</v>
      </c>
      <c r="AO63" s="26">
        <f>C62+P63-X63</f>
        <v>0</v>
      </c>
      <c r="AP63" s="26">
        <f>D62+Q63-Y63</f>
        <v>0</v>
      </c>
      <c r="AQ63" s="26">
        <f>E62+R63-Z63</f>
        <v>0</v>
      </c>
      <c r="AR63" s="26">
        <f>F62+S63-AA63</f>
        <v>0</v>
      </c>
      <c r="AS63" s="26">
        <f>G62+T63-AB63</f>
        <v>0</v>
      </c>
      <c r="AT63" s="26">
        <f>H62+U63-AC63</f>
        <v>0</v>
      </c>
      <c r="AU63" s="26">
        <f>I62+V63-AD63</f>
        <v>0</v>
      </c>
      <c r="AV63" s="26">
        <f>AM63</f>
        <v>795</v>
      </c>
      <c r="AW63" s="26">
        <f>AV63-BE63</f>
        <v>795</v>
      </c>
      <c r="AX63" s="26">
        <f>AW63-BF63</f>
        <v>795</v>
      </c>
      <c r="AY63" s="26">
        <f>AX63-BG63</f>
        <v>795</v>
      </c>
      <c r="AZ63" s="26">
        <f>AY63-BH63</f>
        <v>795</v>
      </c>
      <c r="BA63" s="26">
        <f>AZ63-BI63</f>
        <v>795</v>
      </c>
      <c r="BB63" s="26">
        <f>BA63-BJ63</f>
        <v>795</v>
      </c>
      <c r="BC63" s="26">
        <f>BB63-BK63</f>
        <v>795</v>
      </c>
      <c r="BD63" s="26">
        <f>BC63-BL63</f>
        <v>795</v>
      </c>
      <c r="BE63" s="26">
        <f>IF(AV63&gt;0.005,MIN(AV63,INDEX($AN63:$AU63,1,B$32)),0)</f>
        <v>0</v>
      </c>
      <c r="BF63" s="26">
        <f>IF(AW63&gt;0.005,MIN(AW63,INDEX($AN63:$AU63,1,C$32)),0)</f>
        <v>0</v>
      </c>
      <c r="BG63" s="26">
        <f>IF(AX63&gt;0.005,MIN(AX63,INDEX($AN63:$AU63,1,D$32)),0)</f>
        <v>0</v>
      </c>
      <c r="BH63" s="26">
        <f>IF(AY63&gt;0.005,MIN(AY63,INDEX($AN63:$AU63,1,E$32)),0)</f>
        <v>0</v>
      </c>
      <c r="BI63" s="26">
        <f>IF(AZ63&gt;0.005,MIN(AZ63,INDEX($AN63:$AU63,1,F$32)),0)</f>
        <v>0</v>
      </c>
      <c r="BJ63" s="26">
        <f>IF(BA63&gt;0.005,MIN(BA63,INDEX($AN63:$AU63,1,G$32)),0)</f>
        <v>0</v>
      </c>
      <c r="BK63" s="26">
        <f>IF(BB63&gt;0.005,MIN(BB63,INDEX($AN63:$AU63,1,H$32)),0)</f>
        <v>0</v>
      </c>
      <c r="BL63" s="26">
        <f>IF(BC63&gt;0.005,MIN(BC63,INDEX($AN63:$AU63,1,I$32)),0)</f>
        <v>0</v>
      </c>
      <c r="BM63" s="27">
        <f>IF(M63-J63&gt;0.005,1,0)</f>
        <v>0</v>
      </c>
    </row>
    <row r="64">
      <c r="A64" s="14" t="n">
        <v>28</v>
      </c>
      <c r="B64" s="26">
        <f>IF(AN64-INDEX($BE64:$BL64,1,$J$22)&lt;0.5,0,AN64-INDEX($BE64:$BL64,1,$J$22))</f>
        <v>0</v>
      </c>
      <c r="C64" s="26">
        <f>IF(AO64-INDEX($BE64:$BL64,1,$J$23)&lt;0.5,0,AO64-INDEX($BE64:$BL64,1,$J$23))</f>
        <v>0</v>
      </c>
      <c r="D64" s="26">
        <f>IF(AP64-INDEX($BE64:$BL64,1,$J$24)&lt;0.5,0,AP64-INDEX($BE64:$BL64,1,$J$24))</f>
        <v>0</v>
      </c>
      <c r="E64" s="26">
        <f>IF(AQ64-INDEX($BE64:$BL64,1,$J$25)&lt;0.5,0,AQ64-INDEX($BE64:$BL64,1,$J$25))</f>
        <v>0</v>
      </c>
      <c r="F64" s="26">
        <f>IF(AR64-INDEX($BE64:$BL64,1,$J$26)&lt;0.5,0,AR64-INDEX($BE64:$BL64,1,$J$26))</f>
        <v>0</v>
      </c>
      <c r="G64" s="26">
        <f>IF(AS64-INDEX($BE64:$BL64,1,$J$27)&lt;0.5,0,AS64-INDEX($BE64:$BL64,1,$J$27))</f>
        <v>0</v>
      </c>
      <c r="H64" s="26">
        <f>IF(AT64-INDEX($BE64:$BL64,1,$J$28)&lt;0.5,0,AT64-INDEX($BE64:$BL64,1,$J$28))</f>
        <v>0</v>
      </c>
      <c r="I64" s="26">
        <f>IF(AU64-INDEX($BE64:$BL64,1,$J$29)&lt;0.5,0,AU64-INDEX($BE64:$BL64,1,$J$29))</f>
        <v>0</v>
      </c>
      <c r="J64" s="13">
        <f>SUM(B64:I64)</f>
        <v>0</v>
      </c>
      <c r="K64" s="26">
        <f>SUM(O64:V64)</f>
        <v>0</v>
      </c>
      <c r="L64" s="26">
        <f>SUM(W64:AD64)+SUM(BE64:BL64)</f>
        <v>0</v>
      </c>
      <c r="M64" s="26">
        <f>J63</f>
        <v>0</v>
      </c>
      <c r="N64" s="27">
        <f>IF(M64&gt;0,1,0)</f>
        <v>0</v>
      </c>
      <c r="O64" s="26">
        <f>B63*$B$12/1200</f>
        <v>0</v>
      </c>
      <c r="P64" s="26">
        <f>C63*$C$12/1200</f>
        <v>0</v>
      </c>
      <c r="Q64" s="26">
        <f>D63*$D$12/1200</f>
        <v>0</v>
      </c>
      <c r="R64" s="26">
        <f>E63*$E$12/1200</f>
        <v>0</v>
      </c>
      <c r="S64" s="26">
        <f>F63*$F$12/1200</f>
        <v>0</v>
      </c>
      <c r="T64" s="26">
        <f>G63*$G$12/1200</f>
        <v>0</v>
      </c>
      <c r="U64" s="26">
        <f>H63*$H$12/1200</f>
        <v>0</v>
      </c>
      <c r="V64" s="26">
        <f>I63*$I$12/1200</f>
        <v>0</v>
      </c>
      <c r="W64" s="26">
        <f>IF(B63&gt;0,MIN($B$13,B63+O64,AE64),0)</f>
        <v>0</v>
      </c>
      <c r="X64" s="26">
        <f>IF(C63&gt;0,MIN($C$13,C63+P64,AF64),0)</f>
        <v>0</v>
      </c>
      <c r="Y64" s="26">
        <f>IF(D63&gt;0,MIN($D$13,D63+Q64,AG64),0)</f>
        <v>0</v>
      </c>
      <c r="Z64" s="26">
        <f>IF(E63&gt;0,MIN($E$13,E63+R64,AH64),0)</f>
        <v>0</v>
      </c>
      <c r="AA64" s="26">
        <f>IF(F63&gt;0,MIN($F$13,F63+S64,AI64),0)</f>
        <v>0</v>
      </c>
      <c r="AB64" s="26">
        <f>IF(G63&gt;0,MIN($G$13,G63+T64,AJ64),0)</f>
        <v>0</v>
      </c>
      <c r="AC64" s="26">
        <f>IF(H63&gt;0,MIN($H$13,H63+U64,AK64),0)</f>
        <v>0</v>
      </c>
      <c r="AD64" s="26">
        <f>IF(I63&gt;0,MIN($I$13,I63+V64,AL64),0)</f>
        <v>0</v>
      </c>
      <c r="AE64" s="26">
        <f>$B$19</f>
        <v>795</v>
      </c>
      <c r="AF64" s="26">
        <f>AE64-W64</f>
        <v>795</v>
      </c>
      <c r="AG64" s="26">
        <f>AF64-X64</f>
        <v>795</v>
      </c>
      <c r="AH64" s="26">
        <f>AG64-Y64</f>
        <v>795</v>
      </c>
      <c r="AI64" s="26">
        <f>AH64-Z64</f>
        <v>795</v>
      </c>
      <c r="AJ64" s="26">
        <f>AI64-AA64</f>
        <v>795</v>
      </c>
      <c r="AK64" s="26">
        <f>AJ64-AB64</f>
        <v>795</v>
      </c>
      <c r="AL64" s="26">
        <f>AK64-AC64</f>
        <v>795</v>
      </c>
      <c r="AM64" s="26">
        <f>AL64-AD64</f>
        <v>795</v>
      </c>
      <c r="AN64" s="26">
        <f>B63+O64-W64</f>
        <v>0</v>
      </c>
      <c r="AO64" s="26">
        <f>C63+P64-X64</f>
        <v>0</v>
      </c>
      <c r="AP64" s="26">
        <f>D63+Q64-Y64</f>
        <v>0</v>
      </c>
      <c r="AQ64" s="26">
        <f>E63+R64-Z64</f>
        <v>0</v>
      </c>
      <c r="AR64" s="26">
        <f>F63+S64-AA64</f>
        <v>0</v>
      </c>
      <c r="AS64" s="26">
        <f>G63+T64-AB64</f>
        <v>0</v>
      </c>
      <c r="AT64" s="26">
        <f>H63+U64-AC64</f>
        <v>0</v>
      </c>
      <c r="AU64" s="26">
        <f>I63+V64-AD64</f>
        <v>0</v>
      </c>
      <c r="AV64" s="26">
        <f>AM64</f>
        <v>795</v>
      </c>
      <c r="AW64" s="26">
        <f>AV64-BE64</f>
        <v>795</v>
      </c>
      <c r="AX64" s="26">
        <f>AW64-BF64</f>
        <v>795</v>
      </c>
      <c r="AY64" s="26">
        <f>AX64-BG64</f>
        <v>795</v>
      </c>
      <c r="AZ64" s="26">
        <f>AY64-BH64</f>
        <v>795</v>
      </c>
      <c r="BA64" s="26">
        <f>AZ64-BI64</f>
        <v>795</v>
      </c>
      <c r="BB64" s="26">
        <f>BA64-BJ64</f>
        <v>795</v>
      </c>
      <c r="BC64" s="26">
        <f>BB64-BK64</f>
        <v>795</v>
      </c>
      <c r="BD64" s="26">
        <f>BC64-BL64</f>
        <v>795</v>
      </c>
      <c r="BE64" s="26">
        <f>IF(AV64&gt;0.005,MIN(AV64,INDEX($AN64:$AU64,1,B$32)),0)</f>
        <v>0</v>
      </c>
      <c r="BF64" s="26">
        <f>IF(AW64&gt;0.005,MIN(AW64,INDEX($AN64:$AU64,1,C$32)),0)</f>
        <v>0</v>
      </c>
      <c r="BG64" s="26">
        <f>IF(AX64&gt;0.005,MIN(AX64,INDEX($AN64:$AU64,1,D$32)),0)</f>
        <v>0</v>
      </c>
      <c r="BH64" s="26">
        <f>IF(AY64&gt;0.005,MIN(AY64,INDEX($AN64:$AU64,1,E$32)),0)</f>
        <v>0</v>
      </c>
      <c r="BI64" s="26">
        <f>IF(AZ64&gt;0.005,MIN(AZ64,INDEX($AN64:$AU64,1,F$32)),0)</f>
        <v>0</v>
      </c>
      <c r="BJ64" s="26">
        <f>IF(BA64&gt;0.005,MIN(BA64,INDEX($AN64:$AU64,1,G$32)),0)</f>
        <v>0</v>
      </c>
      <c r="BK64" s="26">
        <f>IF(BB64&gt;0.005,MIN(BB64,INDEX($AN64:$AU64,1,H$32)),0)</f>
        <v>0</v>
      </c>
      <c r="BL64" s="26">
        <f>IF(BC64&gt;0.005,MIN(BC64,INDEX($AN64:$AU64,1,I$32)),0)</f>
        <v>0</v>
      </c>
      <c r="BM64" s="27">
        <f>IF(M64-J64&gt;0.005,1,0)</f>
        <v>0</v>
      </c>
    </row>
    <row r="65">
      <c r="A65" s="14" t="n">
        <v>29</v>
      </c>
      <c r="B65" s="26">
        <f>IF(AN65-INDEX($BE65:$BL65,1,$J$22)&lt;0.5,0,AN65-INDEX($BE65:$BL65,1,$J$22))</f>
        <v>0</v>
      </c>
      <c r="C65" s="26">
        <f>IF(AO65-INDEX($BE65:$BL65,1,$J$23)&lt;0.5,0,AO65-INDEX($BE65:$BL65,1,$J$23))</f>
        <v>0</v>
      </c>
      <c r="D65" s="26">
        <f>IF(AP65-INDEX($BE65:$BL65,1,$J$24)&lt;0.5,0,AP65-INDEX($BE65:$BL65,1,$J$24))</f>
        <v>0</v>
      </c>
      <c r="E65" s="26">
        <f>IF(AQ65-INDEX($BE65:$BL65,1,$J$25)&lt;0.5,0,AQ65-INDEX($BE65:$BL65,1,$J$25))</f>
        <v>0</v>
      </c>
      <c r="F65" s="26">
        <f>IF(AR65-INDEX($BE65:$BL65,1,$J$26)&lt;0.5,0,AR65-INDEX($BE65:$BL65,1,$J$26))</f>
        <v>0</v>
      </c>
      <c r="G65" s="26">
        <f>IF(AS65-INDEX($BE65:$BL65,1,$J$27)&lt;0.5,0,AS65-INDEX($BE65:$BL65,1,$J$27))</f>
        <v>0</v>
      </c>
      <c r="H65" s="26">
        <f>IF(AT65-INDEX($BE65:$BL65,1,$J$28)&lt;0.5,0,AT65-INDEX($BE65:$BL65,1,$J$28))</f>
        <v>0</v>
      </c>
      <c r="I65" s="26">
        <f>IF(AU65-INDEX($BE65:$BL65,1,$J$29)&lt;0.5,0,AU65-INDEX($BE65:$BL65,1,$J$29))</f>
        <v>0</v>
      </c>
      <c r="J65" s="13">
        <f>SUM(B65:I65)</f>
        <v>0</v>
      </c>
      <c r="K65" s="26">
        <f>SUM(O65:V65)</f>
        <v>0</v>
      </c>
      <c r="L65" s="26">
        <f>SUM(W65:AD65)+SUM(BE65:BL65)</f>
        <v>0</v>
      </c>
      <c r="M65" s="26">
        <f>J64</f>
        <v>0</v>
      </c>
      <c r="N65" s="27">
        <f>IF(M65&gt;0,1,0)</f>
        <v>0</v>
      </c>
      <c r="O65" s="26">
        <f>B64*$B$12/1200</f>
        <v>0</v>
      </c>
      <c r="P65" s="26">
        <f>C64*$C$12/1200</f>
        <v>0</v>
      </c>
      <c r="Q65" s="26">
        <f>D64*$D$12/1200</f>
        <v>0</v>
      </c>
      <c r="R65" s="26">
        <f>E64*$E$12/1200</f>
        <v>0</v>
      </c>
      <c r="S65" s="26">
        <f>F64*$F$12/1200</f>
        <v>0</v>
      </c>
      <c r="T65" s="26">
        <f>G64*$G$12/1200</f>
        <v>0</v>
      </c>
      <c r="U65" s="26">
        <f>H64*$H$12/1200</f>
        <v>0</v>
      </c>
      <c r="V65" s="26">
        <f>I64*$I$12/1200</f>
        <v>0</v>
      </c>
      <c r="W65" s="26">
        <f>IF(B64&gt;0,MIN($B$13,B64+O65,AE65),0)</f>
        <v>0</v>
      </c>
      <c r="X65" s="26">
        <f>IF(C64&gt;0,MIN($C$13,C64+P65,AF65),0)</f>
        <v>0</v>
      </c>
      <c r="Y65" s="26">
        <f>IF(D64&gt;0,MIN($D$13,D64+Q65,AG65),0)</f>
        <v>0</v>
      </c>
      <c r="Z65" s="26">
        <f>IF(E64&gt;0,MIN($E$13,E64+R65,AH65),0)</f>
        <v>0</v>
      </c>
      <c r="AA65" s="26">
        <f>IF(F64&gt;0,MIN($F$13,F64+S65,AI65),0)</f>
        <v>0</v>
      </c>
      <c r="AB65" s="26">
        <f>IF(G64&gt;0,MIN($G$13,G64+T65,AJ65),0)</f>
        <v>0</v>
      </c>
      <c r="AC65" s="26">
        <f>IF(H64&gt;0,MIN($H$13,H64+U65,AK65),0)</f>
        <v>0</v>
      </c>
      <c r="AD65" s="26">
        <f>IF(I64&gt;0,MIN($I$13,I64+V65,AL65),0)</f>
        <v>0</v>
      </c>
      <c r="AE65" s="26">
        <f>$B$19</f>
        <v>795</v>
      </c>
      <c r="AF65" s="26">
        <f>AE65-W65</f>
        <v>795</v>
      </c>
      <c r="AG65" s="26">
        <f>AF65-X65</f>
        <v>795</v>
      </c>
      <c r="AH65" s="26">
        <f>AG65-Y65</f>
        <v>795</v>
      </c>
      <c r="AI65" s="26">
        <f>AH65-Z65</f>
        <v>795</v>
      </c>
      <c r="AJ65" s="26">
        <f>AI65-AA65</f>
        <v>795</v>
      </c>
      <c r="AK65" s="26">
        <f>AJ65-AB65</f>
        <v>795</v>
      </c>
      <c r="AL65" s="26">
        <f>AK65-AC65</f>
        <v>795</v>
      </c>
      <c r="AM65" s="26">
        <f>AL65-AD65</f>
        <v>795</v>
      </c>
      <c r="AN65" s="26">
        <f>B64+O65-W65</f>
        <v>0</v>
      </c>
      <c r="AO65" s="26">
        <f>C64+P65-X65</f>
        <v>0</v>
      </c>
      <c r="AP65" s="26">
        <f>D64+Q65-Y65</f>
        <v>0</v>
      </c>
      <c r="AQ65" s="26">
        <f>E64+R65-Z65</f>
        <v>0</v>
      </c>
      <c r="AR65" s="26">
        <f>F64+S65-AA65</f>
        <v>0</v>
      </c>
      <c r="AS65" s="26">
        <f>G64+T65-AB65</f>
        <v>0</v>
      </c>
      <c r="AT65" s="26">
        <f>H64+U65-AC65</f>
        <v>0</v>
      </c>
      <c r="AU65" s="26">
        <f>I64+V65-AD65</f>
        <v>0</v>
      </c>
      <c r="AV65" s="26">
        <f>AM65</f>
        <v>795</v>
      </c>
      <c r="AW65" s="26">
        <f>AV65-BE65</f>
        <v>795</v>
      </c>
      <c r="AX65" s="26">
        <f>AW65-BF65</f>
        <v>795</v>
      </c>
      <c r="AY65" s="26">
        <f>AX65-BG65</f>
        <v>795</v>
      </c>
      <c r="AZ65" s="26">
        <f>AY65-BH65</f>
        <v>795</v>
      </c>
      <c r="BA65" s="26">
        <f>AZ65-BI65</f>
        <v>795</v>
      </c>
      <c r="BB65" s="26">
        <f>BA65-BJ65</f>
        <v>795</v>
      </c>
      <c r="BC65" s="26">
        <f>BB65-BK65</f>
        <v>795</v>
      </c>
      <c r="BD65" s="26">
        <f>BC65-BL65</f>
        <v>795</v>
      </c>
      <c r="BE65" s="26">
        <f>IF(AV65&gt;0.005,MIN(AV65,INDEX($AN65:$AU65,1,B$32)),0)</f>
        <v>0</v>
      </c>
      <c r="BF65" s="26">
        <f>IF(AW65&gt;0.005,MIN(AW65,INDEX($AN65:$AU65,1,C$32)),0)</f>
        <v>0</v>
      </c>
      <c r="BG65" s="26">
        <f>IF(AX65&gt;0.005,MIN(AX65,INDEX($AN65:$AU65,1,D$32)),0)</f>
        <v>0</v>
      </c>
      <c r="BH65" s="26">
        <f>IF(AY65&gt;0.005,MIN(AY65,INDEX($AN65:$AU65,1,E$32)),0)</f>
        <v>0</v>
      </c>
      <c r="BI65" s="26">
        <f>IF(AZ65&gt;0.005,MIN(AZ65,INDEX($AN65:$AU65,1,F$32)),0)</f>
        <v>0</v>
      </c>
      <c r="BJ65" s="26">
        <f>IF(BA65&gt;0.005,MIN(BA65,INDEX($AN65:$AU65,1,G$32)),0)</f>
        <v>0</v>
      </c>
      <c r="BK65" s="26">
        <f>IF(BB65&gt;0.005,MIN(BB65,INDEX($AN65:$AU65,1,H$32)),0)</f>
        <v>0</v>
      </c>
      <c r="BL65" s="26">
        <f>IF(BC65&gt;0.005,MIN(BC65,INDEX($AN65:$AU65,1,I$32)),0)</f>
        <v>0</v>
      </c>
      <c r="BM65" s="27">
        <f>IF(M65-J65&gt;0.005,1,0)</f>
        <v>0</v>
      </c>
    </row>
    <row r="66">
      <c r="A66" s="14" t="n">
        <v>30</v>
      </c>
      <c r="B66" s="26">
        <f>IF(AN66-INDEX($BE66:$BL66,1,$J$22)&lt;0.5,0,AN66-INDEX($BE66:$BL66,1,$J$22))</f>
        <v>0</v>
      </c>
      <c r="C66" s="26">
        <f>IF(AO66-INDEX($BE66:$BL66,1,$J$23)&lt;0.5,0,AO66-INDEX($BE66:$BL66,1,$J$23))</f>
        <v>0</v>
      </c>
      <c r="D66" s="26">
        <f>IF(AP66-INDEX($BE66:$BL66,1,$J$24)&lt;0.5,0,AP66-INDEX($BE66:$BL66,1,$J$24))</f>
        <v>0</v>
      </c>
      <c r="E66" s="26">
        <f>IF(AQ66-INDEX($BE66:$BL66,1,$J$25)&lt;0.5,0,AQ66-INDEX($BE66:$BL66,1,$J$25))</f>
        <v>0</v>
      </c>
      <c r="F66" s="26">
        <f>IF(AR66-INDEX($BE66:$BL66,1,$J$26)&lt;0.5,0,AR66-INDEX($BE66:$BL66,1,$J$26))</f>
        <v>0</v>
      </c>
      <c r="G66" s="26">
        <f>IF(AS66-INDEX($BE66:$BL66,1,$J$27)&lt;0.5,0,AS66-INDEX($BE66:$BL66,1,$J$27))</f>
        <v>0</v>
      </c>
      <c r="H66" s="26">
        <f>IF(AT66-INDEX($BE66:$BL66,1,$J$28)&lt;0.5,0,AT66-INDEX($BE66:$BL66,1,$J$28))</f>
        <v>0</v>
      </c>
      <c r="I66" s="26">
        <f>IF(AU66-INDEX($BE66:$BL66,1,$J$29)&lt;0.5,0,AU66-INDEX($BE66:$BL66,1,$J$29))</f>
        <v>0</v>
      </c>
      <c r="J66" s="13">
        <f>SUM(B66:I66)</f>
        <v>0</v>
      </c>
      <c r="K66" s="26">
        <f>SUM(O66:V66)</f>
        <v>0</v>
      </c>
      <c r="L66" s="26">
        <f>SUM(W66:AD66)+SUM(BE66:BL66)</f>
        <v>0</v>
      </c>
      <c r="M66" s="26">
        <f>J65</f>
        <v>0</v>
      </c>
      <c r="N66" s="27">
        <f>IF(M66&gt;0,1,0)</f>
        <v>0</v>
      </c>
      <c r="O66" s="26">
        <f>B65*$B$12/1200</f>
        <v>0</v>
      </c>
      <c r="P66" s="26">
        <f>C65*$C$12/1200</f>
        <v>0</v>
      </c>
      <c r="Q66" s="26">
        <f>D65*$D$12/1200</f>
        <v>0</v>
      </c>
      <c r="R66" s="26">
        <f>E65*$E$12/1200</f>
        <v>0</v>
      </c>
      <c r="S66" s="26">
        <f>F65*$F$12/1200</f>
        <v>0</v>
      </c>
      <c r="T66" s="26">
        <f>G65*$G$12/1200</f>
        <v>0</v>
      </c>
      <c r="U66" s="26">
        <f>H65*$H$12/1200</f>
        <v>0</v>
      </c>
      <c r="V66" s="26">
        <f>I65*$I$12/1200</f>
        <v>0</v>
      </c>
      <c r="W66" s="26">
        <f>IF(B65&gt;0,MIN($B$13,B65+O66,AE66),0)</f>
        <v>0</v>
      </c>
      <c r="X66" s="26">
        <f>IF(C65&gt;0,MIN($C$13,C65+P66,AF66),0)</f>
        <v>0</v>
      </c>
      <c r="Y66" s="26">
        <f>IF(D65&gt;0,MIN($D$13,D65+Q66,AG66),0)</f>
        <v>0</v>
      </c>
      <c r="Z66" s="26">
        <f>IF(E65&gt;0,MIN($E$13,E65+R66,AH66),0)</f>
        <v>0</v>
      </c>
      <c r="AA66" s="26">
        <f>IF(F65&gt;0,MIN($F$13,F65+S66,AI66),0)</f>
        <v>0</v>
      </c>
      <c r="AB66" s="26">
        <f>IF(G65&gt;0,MIN($G$13,G65+T66,AJ66),0)</f>
        <v>0</v>
      </c>
      <c r="AC66" s="26">
        <f>IF(H65&gt;0,MIN($H$13,H65+U66,AK66),0)</f>
        <v>0</v>
      </c>
      <c r="AD66" s="26">
        <f>IF(I65&gt;0,MIN($I$13,I65+V66,AL66),0)</f>
        <v>0</v>
      </c>
      <c r="AE66" s="26">
        <f>$B$19</f>
        <v>795</v>
      </c>
      <c r="AF66" s="26">
        <f>AE66-W66</f>
        <v>795</v>
      </c>
      <c r="AG66" s="26">
        <f>AF66-X66</f>
        <v>795</v>
      </c>
      <c r="AH66" s="26">
        <f>AG66-Y66</f>
        <v>795</v>
      </c>
      <c r="AI66" s="26">
        <f>AH66-Z66</f>
        <v>795</v>
      </c>
      <c r="AJ66" s="26">
        <f>AI66-AA66</f>
        <v>795</v>
      </c>
      <c r="AK66" s="26">
        <f>AJ66-AB66</f>
        <v>795</v>
      </c>
      <c r="AL66" s="26">
        <f>AK66-AC66</f>
        <v>795</v>
      </c>
      <c r="AM66" s="26">
        <f>AL66-AD66</f>
        <v>795</v>
      </c>
      <c r="AN66" s="26">
        <f>B65+O66-W66</f>
        <v>0</v>
      </c>
      <c r="AO66" s="26">
        <f>C65+P66-X66</f>
        <v>0</v>
      </c>
      <c r="AP66" s="26">
        <f>D65+Q66-Y66</f>
        <v>0</v>
      </c>
      <c r="AQ66" s="26">
        <f>E65+R66-Z66</f>
        <v>0</v>
      </c>
      <c r="AR66" s="26">
        <f>F65+S66-AA66</f>
        <v>0</v>
      </c>
      <c r="AS66" s="26">
        <f>G65+T66-AB66</f>
        <v>0</v>
      </c>
      <c r="AT66" s="26">
        <f>H65+U66-AC66</f>
        <v>0</v>
      </c>
      <c r="AU66" s="26">
        <f>I65+V66-AD66</f>
        <v>0</v>
      </c>
      <c r="AV66" s="26">
        <f>AM66</f>
        <v>795</v>
      </c>
      <c r="AW66" s="26">
        <f>AV66-BE66</f>
        <v>795</v>
      </c>
      <c r="AX66" s="26">
        <f>AW66-BF66</f>
        <v>795</v>
      </c>
      <c r="AY66" s="26">
        <f>AX66-BG66</f>
        <v>795</v>
      </c>
      <c r="AZ66" s="26">
        <f>AY66-BH66</f>
        <v>795</v>
      </c>
      <c r="BA66" s="26">
        <f>AZ66-BI66</f>
        <v>795</v>
      </c>
      <c r="BB66" s="26">
        <f>BA66-BJ66</f>
        <v>795</v>
      </c>
      <c r="BC66" s="26">
        <f>BB66-BK66</f>
        <v>795</v>
      </c>
      <c r="BD66" s="26">
        <f>BC66-BL66</f>
        <v>795</v>
      </c>
      <c r="BE66" s="26">
        <f>IF(AV66&gt;0.005,MIN(AV66,INDEX($AN66:$AU66,1,B$32)),0)</f>
        <v>0</v>
      </c>
      <c r="BF66" s="26">
        <f>IF(AW66&gt;0.005,MIN(AW66,INDEX($AN66:$AU66,1,C$32)),0)</f>
        <v>0</v>
      </c>
      <c r="BG66" s="26">
        <f>IF(AX66&gt;0.005,MIN(AX66,INDEX($AN66:$AU66,1,D$32)),0)</f>
        <v>0</v>
      </c>
      <c r="BH66" s="26">
        <f>IF(AY66&gt;0.005,MIN(AY66,INDEX($AN66:$AU66,1,E$32)),0)</f>
        <v>0</v>
      </c>
      <c r="BI66" s="26">
        <f>IF(AZ66&gt;0.005,MIN(AZ66,INDEX($AN66:$AU66,1,F$32)),0)</f>
        <v>0</v>
      </c>
      <c r="BJ66" s="26">
        <f>IF(BA66&gt;0.005,MIN(BA66,INDEX($AN66:$AU66,1,G$32)),0)</f>
        <v>0</v>
      </c>
      <c r="BK66" s="26">
        <f>IF(BB66&gt;0.005,MIN(BB66,INDEX($AN66:$AU66,1,H$32)),0)</f>
        <v>0</v>
      </c>
      <c r="BL66" s="26">
        <f>IF(BC66&gt;0.005,MIN(BC66,INDEX($AN66:$AU66,1,I$32)),0)</f>
        <v>0</v>
      </c>
      <c r="BM66" s="27">
        <f>IF(M66-J66&gt;0.005,1,0)</f>
        <v>0</v>
      </c>
    </row>
    <row r="67">
      <c r="A67" s="14" t="n">
        <v>31</v>
      </c>
      <c r="B67" s="26">
        <f>IF(AN67-INDEX($BE67:$BL67,1,$J$22)&lt;0.5,0,AN67-INDEX($BE67:$BL67,1,$J$22))</f>
        <v>0</v>
      </c>
      <c r="C67" s="26">
        <f>IF(AO67-INDEX($BE67:$BL67,1,$J$23)&lt;0.5,0,AO67-INDEX($BE67:$BL67,1,$J$23))</f>
        <v>0</v>
      </c>
      <c r="D67" s="26">
        <f>IF(AP67-INDEX($BE67:$BL67,1,$J$24)&lt;0.5,0,AP67-INDEX($BE67:$BL67,1,$J$24))</f>
        <v>0</v>
      </c>
      <c r="E67" s="26">
        <f>IF(AQ67-INDEX($BE67:$BL67,1,$J$25)&lt;0.5,0,AQ67-INDEX($BE67:$BL67,1,$J$25))</f>
        <v>0</v>
      </c>
      <c r="F67" s="26">
        <f>IF(AR67-INDEX($BE67:$BL67,1,$J$26)&lt;0.5,0,AR67-INDEX($BE67:$BL67,1,$J$26))</f>
        <v>0</v>
      </c>
      <c r="G67" s="26">
        <f>IF(AS67-INDEX($BE67:$BL67,1,$J$27)&lt;0.5,0,AS67-INDEX($BE67:$BL67,1,$J$27))</f>
        <v>0</v>
      </c>
      <c r="H67" s="26">
        <f>IF(AT67-INDEX($BE67:$BL67,1,$J$28)&lt;0.5,0,AT67-INDEX($BE67:$BL67,1,$J$28))</f>
        <v>0</v>
      </c>
      <c r="I67" s="26">
        <f>IF(AU67-INDEX($BE67:$BL67,1,$J$29)&lt;0.5,0,AU67-INDEX($BE67:$BL67,1,$J$29))</f>
        <v>0</v>
      </c>
      <c r="J67" s="13">
        <f>SUM(B67:I67)</f>
        <v>0</v>
      </c>
      <c r="K67" s="26">
        <f>SUM(O67:V67)</f>
        <v>0</v>
      </c>
      <c r="L67" s="26">
        <f>SUM(W67:AD67)+SUM(BE67:BL67)</f>
        <v>0</v>
      </c>
      <c r="M67" s="26">
        <f>J66</f>
        <v>0</v>
      </c>
      <c r="N67" s="27">
        <f>IF(M67&gt;0,1,0)</f>
        <v>0</v>
      </c>
      <c r="O67" s="26">
        <f>B66*$B$12/1200</f>
        <v>0</v>
      </c>
      <c r="P67" s="26">
        <f>C66*$C$12/1200</f>
        <v>0</v>
      </c>
      <c r="Q67" s="26">
        <f>D66*$D$12/1200</f>
        <v>0</v>
      </c>
      <c r="R67" s="26">
        <f>E66*$E$12/1200</f>
        <v>0</v>
      </c>
      <c r="S67" s="26">
        <f>F66*$F$12/1200</f>
        <v>0</v>
      </c>
      <c r="T67" s="26">
        <f>G66*$G$12/1200</f>
        <v>0</v>
      </c>
      <c r="U67" s="26">
        <f>H66*$H$12/1200</f>
        <v>0</v>
      </c>
      <c r="V67" s="26">
        <f>I66*$I$12/1200</f>
        <v>0</v>
      </c>
      <c r="W67" s="26">
        <f>IF(B66&gt;0,MIN($B$13,B66+O67,AE67),0)</f>
        <v>0</v>
      </c>
      <c r="X67" s="26">
        <f>IF(C66&gt;0,MIN($C$13,C66+P67,AF67),0)</f>
        <v>0</v>
      </c>
      <c r="Y67" s="26">
        <f>IF(D66&gt;0,MIN($D$13,D66+Q67,AG67),0)</f>
        <v>0</v>
      </c>
      <c r="Z67" s="26">
        <f>IF(E66&gt;0,MIN($E$13,E66+R67,AH67),0)</f>
        <v>0</v>
      </c>
      <c r="AA67" s="26">
        <f>IF(F66&gt;0,MIN($F$13,F66+S67,AI67),0)</f>
        <v>0</v>
      </c>
      <c r="AB67" s="26">
        <f>IF(G66&gt;0,MIN($G$13,G66+T67,AJ67),0)</f>
        <v>0</v>
      </c>
      <c r="AC67" s="26">
        <f>IF(H66&gt;0,MIN($H$13,H66+U67,AK67),0)</f>
        <v>0</v>
      </c>
      <c r="AD67" s="26">
        <f>IF(I66&gt;0,MIN($I$13,I66+V67,AL67),0)</f>
        <v>0</v>
      </c>
      <c r="AE67" s="26">
        <f>$B$19</f>
        <v>795</v>
      </c>
      <c r="AF67" s="26">
        <f>AE67-W67</f>
        <v>795</v>
      </c>
      <c r="AG67" s="26">
        <f>AF67-X67</f>
        <v>795</v>
      </c>
      <c r="AH67" s="26">
        <f>AG67-Y67</f>
        <v>795</v>
      </c>
      <c r="AI67" s="26">
        <f>AH67-Z67</f>
        <v>795</v>
      </c>
      <c r="AJ67" s="26">
        <f>AI67-AA67</f>
        <v>795</v>
      </c>
      <c r="AK67" s="26">
        <f>AJ67-AB67</f>
        <v>795</v>
      </c>
      <c r="AL67" s="26">
        <f>AK67-AC67</f>
        <v>795</v>
      </c>
      <c r="AM67" s="26">
        <f>AL67-AD67</f>
        <v>795</v>
      </c>
      <c r="AN67" s="26">
        <f>B66+O67-W67</f>
        <v>0</v>
      </c>
      <c r="AO67" s="26">
        <f>C66+P67-X67</f>
        <v>0</v>
      </c>
      <c r="AP67" s="26">
        <f>D66+Q67-Y67</f>
        <v>0</v>
      </c>
      <c r="AQ67" s="26">
        <f>E66+R67-Z67</f>
        <v>0</v>
      </c>
      <c r="AR67" s="26">
        <f>F66+S67-AA67</f>
        <v>0</v>
      </c>
      <c r="AS67" s="26">
        <f>G66+T67-AB67</f>
        <v>0</v>
      </c>
      <c r="AT67" s="26">
        <f>H66+U67-AC67</f>
        <v>0</v>
      </c>
      <c r="AU67" s="26">
        <f>I66+V67-AD67</f>
        <v>0</v>
      </c>
      <c r="AV67" s="26">
        <f>AM67</f>
        <v>795</v>
      </c>
      <c r="AW67" s="26">
        <f>AV67-BE67</f>
        <v>795</v>
      </c>
      <c r="AX67" s="26">
        <f>AW67-BF67</f>
        <v>795</v>
      </c>
      <c r="AY67" s="26">
        <f>AX67-BG67</f>
        <v>795</v>
      </c>
      <c r="AZ67" s="26">
        <f>AY67-BH67</f>
        <v>795</v>
      </c>
      <c r="BA67" s="26">
        <f>AZ67-BI67</f>
        <v>795</v>
      </c>
      <c r="BB67" s="26">
        <f>BA67-BJ67</f>
        <v>795</v>
      </c>
      <c r="BC67" s="26">
        <f>BB67-BK67</f>
        <v>795</v>
      </c>
      <c r="BD67" s="26">
        <f>BC67-BL67</f>
        <v>795</v>
      </c>
      <c r="BE67" s="26">
        <f>IF(AV67&gt;0.005,MIN(AV67,INDEX($AN67:$AU67,1,B$32)),0)</f>
        <v>0</v>
      </c>
      <c r="BF67" s="26">
        <f>IF(AW67&gt;0.005,MIN(AW67,INDEX($AN67:$AU67,1,C$32)),0)</f>
        <v>0</v>
      </c>
      <c r="BG67" s="26">
        <f>IF(AX67&gt;0.005,MIN(AX67,INDEX($AN67:$AU67,1,D$32)),0)</f>
        <v>0</v>
      </c>
      <c r="BH67" s="26">
        <f>IF(AY67&gt;0.005,MIN(AY67,INDEX($AN67:$AU67,1,E$32)),0)</f>
        <v>0</v>
      </c>
      <c r="BI67" s="26">
        <f>IF(AZ67&gt;0.005,MIN(AZ67,INDEX($AN67:$AU67,1,F$32)),0)</f>
        <v>0</v>
      </c>
      <c r="BJ67" s="26">
        <f>IF(BA67&gt;0.005,MIN(BA67,INDEX($AN67:$AU67,1,G$32)),0)</f>
        <v>0</v>
      </c>
      <c r="BK67" s="26">
        <f>IF(BB67&gt;0.005,MIN(BB67,INDEX($AN67:$AU67,1,H$32)),0)</f>
        <v>0</v>
      </c>
      <c r="BL67" s="26">
        <f>IF(BC67&gt;0.005,MIN(BC67,INDEX($AN67:$AU67,1,I$32)),0)</f>
        <v>0</v>
      </c>
      <c r="BM67" s="27">
        <f>IF(M67-J67&gt;0.005,1,0)</f>
        <v>0</v>
      </c>
    </row>
    <row r="68">
      <c r="A68" s="14" t="n">
        <v>32</v>
      </c>
      <c r="B68" s="26">
        <f>IF(AN68-INDEX($BE68:$BL68,1,$J$22)&lt;0.5,0,AN68-INDEX($BE68:$BL68,1,$J$22))</f>
        <v>0</v>
      </c>
      <c r="C68" s="26">
        <f>IF(AO68-INDEX($BE68:$BL68,1,$J$23)&lt;0.5,0,AO68-INDEX($BE68:$BL68,1,$J$23))</f>
        <v>0</v>
      </c>
      <c r="D68" s="26">
        <f>IF(AP68-INDEX($BE68:$BL68,1,$J$24)&lt;0.5,0,AP68-INDEX($BE68:$BL68,1,$J$24))</f>
        <v>0</v>
      </c>
      <c r="E68" s="26">
        <f>IF(AQ68-INDEX($BE68:$BL68,1,$J$25)&lt;0.5,0,AQ68-INDEX($BE68:$BL68,1,$J$25))</f>
        <v>0</v>
      </c>
      <c r="F68" s="26">
        <f>IF(AR68-INDEX($BE68:$BL68,1,$J$26)&lt;0.5,0,AR68-INDEX($BE68:$BL68,1,$J$26))</f>
        <v>0</v>
      </c>
      <c r="G68" s="26">
        <f>IF(AS68-INDEX($BE68:$BL68,1,$J$27)&lt;0.5,0,AS68-INDEX($BE68:$BL68,1,$J$27))</f>
        <v>0</v>
      </c>
      <c r="H68" s="26">
        <f>IF(AT68-INDEX($BE68:$BL68,1,$J$28)&lt;0.5,0,AT68-INDEX($BE68:$BL68,1,$J$28))</f>
        <v>0</v>
      </c>
      <c r="I68" s="26">
        <f>IF(AU68-INDEX($BE68:$BL68,1,$J$29)&lt;0.5,0,AU68-INDEX($BE68:$BL68,1,$J$29))</f>
        <v>0</v>
      </c>
      <c r="J68" s="13">
        <f>SUM(B68:I68)</f>
        <v>0</v>
      </c>
      <c r="K68" s="26">
        <f>SUM(O68:V68)</f>
        <v>0</v>
      </c>
      <c r="L68" s="26">
        <f>SUM(W68:AD68)+SUM(BE68:BL68)</f>
        <v>0</v>
      </c>
      <c r="M68" s="26">
        <f>J67</f>
        <v>0</v>
      </c>
      <c r="N68" s="27">
        <f>IF(M68&gt;0,1,0)</f>
        <v>0</v>
      </c>
      <c r="O68" s="26">
        <f>B67*$B$12/1200</f>
        <v>0</v>
      </c>
      <c r="P68" s="26">
        <f>C67*$C$12/1200</f>
        <v>0</v>
      </c>
      <c r="Q68" s="26">
        <f>D67*$D$12/1200</f>
        <v>0</v>
      </c>
      <c r="R68" s="26">
        <f>E67*$E$12/1200</f>
        <v>0</v>
      </c>
      <c r="S68" s="26">
        <f>F67*$F$12/1200</f>
        <v>0</v>
      </c>
      <c r="T68" s="26">
        <f>G67*$G$12/1200</f>
        <v>0</v>
      </c>
      <c r="U68" s="26">
        <f>H67*$H$12/1200</f>
        <v>0</v>
      </c>
      <c r="V68" s="26">
        <f>I67*$I$12/1200</f>
        <v>0</v>
      </c>
      <c r="W68" s="26">
        <f>IF(B67&gt;0,MIN($B$13,B67+O68,AE68),0)</f>
        <v>0</v>
      </c>
      <c r="X68" s="26">
        <f>IF(C67&gt;0,MIN($C$13,C67+P68,AF68),0)</f>
        <v>0</v>
      </c>
      <c r="Y68" s="26">
        <f>IF(D67&gt;0,MIN($D$13,D67+Q68,AG68),0)</f>
        <v>0</v>
      </c>
      <c r="Z68" s="26">
        <f>IF(E67&gt;0,MIN($E$13,E67+R68,AH68),0)</f>
        <v>0</v>
      </c>
      <c r="AA68" s="26">
        <f>IF(F67&gt;0,MIN($F$13,F67+S68,AI68),0)</f>
        <v>0</v>
      </c>
      <c r="AB68" s="26">
        <f>IF(G67&gt;0,MIN($G$13,G67+T68,AJ68),0)</f>
        <v>0</v>
      </c>
      <c r="AC68" s="26">
        <f>IF(H67&gt;0,MIN($H$13,H67+U68,AK68),0)</f>
        <v>0</v>
      </c>
      <c r="AD68" s="26">
        <f>IF(I67&gt;0,MIN($I$13,I67+V68,AL68),0)</f>
        <v>0</v>
      </c>
      <c r="AE68" s="26">
        <f>$B$19</f>
        <v>795</v>
      </c>
      <c r="AF68" s="26">
        <f>AE68-W68</f>
        <v>795</v>
      </c>
      <c r="AG68" s="26">
        <f>AF68-X68</f>
        <v>795</v>
      </c>
      <c r="AH68" s="26">
        <f>AG68-Y68</f>
        <v>795</v>
      </c>
      <c r="AI68" s="26">
        <f>AH68-Z68</f>
        <v>795</v>
      </c>
      <c r="AJ68" s="26">
        <f>AI68-AA68</f>
        <v>795</v>
      </c>
      <c r="AK68" s="26">
        <f>AJ68-AB68</f>
        <v>795</v>
      </c>
      <c r="AL68" s="26">
        <f>AK68-AC68</f>
        <v>795</v>
      </c>
      <c r="AM68" s="26">
        <f>AL68-AD68</f>
        <v>795</v>
      </c>
      <c r="AN68" s="26">
        <f>B67+O68-W68</f>
        <v>0</v>
      </c>
      <c r="AO68" s="26">
        <f>C67+P68-X68</f>
        <v>0</v>
      </c>
      <c r="AP68" s="26">
        <f>D67+Q68-Y68</f>
        <v>0</v>
      </c>
      <c r="AQ68" s="26">
        <f>E67+R68-Z68</f>
        <v>0</v>
      </c>
      <c r="AR68" s="26">
        <f>F67+S68-AA68</f>
        <v>0</v>
      </c>
      <c r="AS68" s="26">
        <f>G67+T68-AB68</f>
        <v>0</v>
      </c>
      <c r="AT68" s="26">
        <f>H67+U68-AC68</f>
        <v>0</v>
      </c>
      <c r="AU68" s="26">
        <f>I67+V68-AD68</f>
        <v>0</v>
      </c>
      <c r="AV68" s="26">
        <f>AM68</f>
        <v>795</v>
      </c>
      <c r="AW68" s="26">
        <f>AV68-BE68</f>
        <v>795</v>
      </c>
      <c r="AX68" s="26">
        <f>AW68-BF68</f>
        <v>795</v>
      </c>
      <c r="AY68" s="26">
        <f>AX68-BG68</f>
        <v>795</v>
      </c>
      <c r="AZ68" s="26">
        <f>AY68-BH68</f>
        <v>795</v>
      </c>
      <c r="BA68" s="26">
        <f>AZ68-BI68</f>
        <v>795</v>
      </c>
      <c r="BB68" s="26">
        <f>BA68-BJ68</f>
        <v>795</v>
      </c>
      <c r="BC68" s="26">
        <f>BB68-BK68</f>
        <v>795</v>
      </c>
      <c r="BD68" s="26">
        <f>BC68-BL68</f>
        <v>795</v>
      </c>
      <c r="BE68" s="26">
        <f>IF(AV68&gt;0.005,MIN(AV68,INDEX($AN68:$AU68,1,B$32)),0)</f>
        <v>0</v>
      </c>
      <c r="BF68" s="26">
        <f>IF(AW68&gt;0.005,MIN(AW68,INDEX($AN68:$AU68,1,C$32)),0)</f>
        <v>0</v>
      </c>
      <c r="BG68" s="26">
        <f>IF(AX68&gt;0.005,MIN(AX68,INDEX($AN68:$AU68,1,D$32)),0)</f>
        <v>0</v>
      </c>
      <c r="BH68" s="26">
        <f>IF(AY68&gt;0.005,MIN(AY68,INDEX($AN68:$AU68,1,E$32)),0)</f>
        <v>0</v>
      </c>
      <c r="BI68" s="26">
        <f>IF(AZ68&gt;0.005,MIN(AZ68,INDEX($AN68:$AU68,1,F$32)),0)</f>
        <v>0</v>
      </c>
      <c r="BJ68" s="26">
        <f>IF(BA68&gt;0.005,MIN(BA68,INDEX($AN68:$AU68,1,G$32)),0)</f>
        <v>0</v>
      </c>
      <c r="BK68" s="26">
        <f>IF(BB68&gt;0.005,MIN(BB68,INDEX($AN68:$AU68,1,H$32)),0)</f>
        <v>0</v>
      </c>
      <c r="BL68" s="26">
        <f>IF(BC68&gt;0.005,MIN(BC68,INDEX($AN68:$AU68,1,I$32)),0)</f>
        <v>0</v>
      </c>
      <c r="BM68" s="27">
        <f>IF(M68-J68&gt;0.005,1,0)</f>
        <v>0</v>
      </c>
    </row>
    <row r="69">
      <c r="A69" s="14" t="n">
        <v>33</v>
      </c>
      <c r="B69" s="26">
        <f>IF(AN69-INDEX($BE69:$BL69,1,$J$22)&lt;0.5,0,AN69-INDEX($BE69:$BL69,1,$J$22))</f>
        <v>0</v>
      </c>
      <c r="C69" s="26">
        <f>IF(AO69-INDEX($BE69:$BL69,1,$J$23)&lt;0.5,0,AO69-INDEX($BE69:$BL69,1,$J$23))</f>
        <v>0</v>
      </c>
      <c r="D69" s="26">
        <f>IF(AP69-INDEX($BE69:$BL69,1,$J$24)&lt;0.5,0,AP69-INDEX($BE69:$BL69,1,$J$24))</f>
        <v>0</v>
      </c>
      <c r="E69" s="26">
        <f>IF(AQ69-INDEX($BE69:$BL69,1,$J$25)&lt;0.5,0,AQ69-INDEX($BE69:$BL69,1,$J$25))</f>
        <v>0</v>
      </c>
      <c r="F69" s="26">
        <f>IF(AR69-INDEX($BE69:$BL69,1,$J$26)&lt;0.5,0,AR69-INDEX($BE69:$BL69,1,$J$26))</f>
        <v>0</v>
      </c>
      <c r="G69" s="26">
        <f>IF(AS69-INDEX($BE69:$BL69,1,$J$27)&lt;0.5,0,AS69-INDEX($BE69:$BL69,1,$J$27))</f>
        <v>0</v>
      </c>
      <c r="H69" s="26">
        <f>IF(AT69-INDEX($BE69:$BL69,1,$J$28)&lt;0.5,0,AT69-INDEX($BE69:$BL69,1,$J$28))</f>
        <v>0</v>
      </c>
      <c r="I69" s="26">
        <f>IF(AU69-INDEX($BE69:$BL69,1,$J$29)&lt;0.5,0,AU69-INDEX($BE69:$BL69,1,$J$29))</f>
        <v>0</v>
      </c>
      <c r="J69" s="13">
        <f>SUM(B69:I69)</f>
        <v>0</v>
      </c>
      <c r="K69" s="26">
        <f>SUM(O69:V69)</f>
        <v>0</v>
      </c>
      <c r="L69" s="26">
        <f>SUM(W69:AD69)+SUM(BE69:BL69)</f>
        <v>0</v>
      </c>
      <c r="M69" s="26">
        <f>J68</f>
        <v>0</v>
      </c>
      <c r="N69" s="27">
        <f>IF(M69&gt;0,1,0)</f>
        <v>0</v>
      </c>
      <c r="O69" s="26">
        <f>B68*$B$12/1200</f>
        <v>0</v>
      </c>
      <c r="P69" s="26">
        <f>C68*$C$12/1200</f>
        <v>0</v>
      </c>
      <c r="Q69" s="26">
        <f>D68*$D$12/1200</f>
        <v>0</v>
      </c>
      <c r="R69" s="26">
        <f>E68*$E$12/1200</f>
        <v>0</v>
      </c>
      <c r="S69" s="26">
        <f>F68*$F$12/1200</f>
        <v>0</v>
      </c>
      <c r="T69" s="26">
        <f>G68*$G$12/1200</f>
        <v>0</v>
      </c>
      <c r="U69" s="26">
        <f>H68*$H$12/1200</f>
        <v>0</v>
      </c>
      <c r="V69" s="26">
        <f>I68*$I$12/1200</f>
        <v>0</v>
      </c>
      <c r="W69" s="26">
        <f>IF(B68&gt;0,MIN($B$13,B68+O69,AE69),0)</f>
        <v>0</v>
      </c>
      <c r="X69" s="26">
        <f>IF(C68&gt;0,MIN($C$13,C68+P69,AF69),0)</f>
        <v>0</v>
      </c>
      <c r="Y69" s="26">
        <f>IF(D68&gt;0,MIN($D$13,D68+Q69,AG69),0)</f>
        <v>0</v>
      </c>
      <c r="Z69" s="26">
        <f>IF(E68&gt;0,MIN($E$13,E68+R69,AH69),0)</f>
        <v>0</v>
      </c>
      <c r="AA69" s="26">
        <f>IF(F68&gt;0,MIN($F$13,F68+S69,AI69),0)</f>
        <v>0</v>
      </c>
      <c r="AB69" s="26">
        <f>IF(G68&gt;0,MIN($G$13,G68+T69,AJ69),0)</f>
        <v>0</v>
      </c>
      <c r="AC69" s="26">
        <f>IF(H68&gt;0,MIN($H$13,H68+U69,AK69),0)</f>
        <v>0</v>
      </c>
      <c r="AD69" s="26">
        <f>IF(I68&gt;0,MIN($I$13,I68+V69,AL69),0)</f>
        <v>0</v>
      </c>
      <c r="AE69" s="26">
        <f>$B$19</f>
        <v>795</v>
      </c>
      <c r="AF69" s="26">
        <f>AE69-W69</f>
        <v>795</v>
      </c>
      <c r="AG69" s="26">
        <f>AF69-X69</f>
        <v>795</v>
      </c>
      <c r="AH69" s="26">
        <f>AG69-Y69</f>
        <v>795</v>
      </c>
      <c r="AI69" s="26">
        <f>AH69-Z69</f>
        <v>795</v>
      </c>
      <c r="AJ69" s="26">
        <f>AI69-AA69</f>
        <v>795</v>
      </c>
      <c r="AK69" s="26">
        <f>AJ69-AB69</f>
        <v>795</v>
      </c>
      <c r="AL69" s="26">
        <f>AK69-AC69</f>
        <v>795</v>
      </c>
      <c r="AM69" s="26">
        <f>AL69-AD69</f>
        <v>795</v>
      </c>
      <c r="AN69" s="26">
        <f>B68+O69-W69</f>
        <v>0</v>
      </c>
      <c r="AO69" s="26">
        <f>C68+P69-X69</f>
        <v>0</v>
      </c>
      <c r="AP69" s="26">
        <f>D68+Q69-Y69</f>
        <v>0</v>
      </c>
      <c r="AQ69" s="26">
        <f>E68+R69-Z69</f>
        <v>0</v>
      </c>
      <c r="AR69" s="26">
        <f>F68+S69-AA69</f>
        <v>0</v>
      </c>
      <c r="AS69" s="26">
        <f>G68+T69-AB69</f>
        <v>0</v>
      </c>
      <c r="AT69" s="26">
        <f>H68+U69-AC69</f>
        <v>0</v>
      </c>
      <c r="AU69" s="26">
        <f>I68+V69-AD69</f>
        <v>0</v>
      </c>
      <c r="AV69" s="26">
        <f>AM69</f>
        <v>795</v>
      </c>
      <c r="AW69" s="26">
        <f>AV69-BE69</f>
        <v>795</v>
      </c>
      <c r="AX69" s="26">
        <f>AW69-BF69</f>
        <v>795</v>
      </c>
      <c r="AY69" s="26">
        <f>AX69-BG69</f>
        <v>795</v>
      </c>
      <c r="AZ69" s="26">
        <f>AY69-BH69</f>
        <v>795</v>
      </c>
      <c r="BA69" s="26">
        <f>AZ69-BI69</f>
        <v>795</v>
      </c>
      <c r="BB69" s="26">
        <f>BA69-BJ69</f>
        <v>795</v>
      </c>
      <c r="BC69" s="26">
        <f>BB69-BK69</f>
        <v>795</v>
      </c>
      <c r="BD69" s="26">
        <f>BC69-BL69</f>
        <v>795</v>
      </c>
      <c r="BE69" s="26">
        <f>IF(AV69&gt;0.005,MIN(AV69,INDEX($AN69:$AU69,1,B$32)),0)</f>
        <v>0</v>
      </c>
      <c r="BF69" s="26">
        <f>IF(AW69&gt;0.005,MIN(AW69,INDEX($AN69:$AU69,1,C$32)),0)</f>
        <v>0</v>
      </c>
      <c r="BG69" s="26">
        <f>IF(AX69&gt;0.005,MIN(AX69,INDEX($AN69:$AU69,1,D$32)),0)</f>
        <v>0</v>
      </c>
      <c r="BH69" s="26">
        <f>IF(AY69&gt;0.005,MIN(AY69,INDEX($AN69:$AU69,1,E$32)),0)</f>
        <v>0</v>
      </c>
      <c r="BI69" s="26">
        <f>IF(AZ69&gt;0.005,MIN(AZ69,INDEX($AN69:$AU69,1,F$32)),0)</f>
        <v>0</v>
      </c>
      <c r="BJ69" s="26">
        <f>IF(BA69&gt;0.005,MIN(BA69,INDEX($AN69:$AU69,1,G$32)),0)</f>
        <v>0</v>
      </c>
      <c r="BK69" s="26">
        <f>IF(BB69&gt;0.005,MIN(BB69,INDEX($AN69:$AU69,1,H$32)),0)</f>
        <v>0</v>
      </c>
      <c r="BL69" s="26">
        <f>IF(BC69&gt;0.005,MIN(BC69,INDEX($AN69:$AU69,1,I$32)),0)</f>
        <v>0</v>
      </c>
      <c r="BM69" s="27">
        <f>IF(M69-J69&gt;0.005,1,0)</f>
        <v>0</v>
      </c>
    </row>
    <row r="70">
      <c r="A70" s="14" t="n">
        <v>34</v>
      </c>
      <c r="B70" s="26">
        <f>IF(AN70-INDEX($BE70:$BL70,1,$J$22)&lt;0.5,0,AN70-INDEX($BE70:$BL70,1,$J$22))</f>
        <v>0</v>
      </c>
      <c r="C70" s="26">
        <f>IF(AO70-INDEX($BE70:$BL70,1,$J$23)&lt;0.5,0,AO70-INDEX($BE70:$BL70,1,$J$23))</f>
        <v>0</v>
      </c>
      <c r="D70" s="26">
        <f>IF(AP70-INDEX($BE70:$BL70,1,$J$24)&lt;0.5,0,AP70-INDEX($BE70:$BL70,1,$J$24))</f>
        <v>0</v>
      </c>
      <c r="E70" s="26">
        <f>IF(AQ70-INDEX($BE70:$BL70,1,$J$25)&lt;0.5,0,AQ70-INDEX($BE70:$BL70,1,$J$25))</f>
        <v>0</v>
      </c>
      <c r="F70" s="26">
        <f>IF(AR70-INDEX($BE70:$BL70,1,$J$26)&lt;0.5,0,AR70-INDEX($BE70:$BL70,1,$J$26))</f>
        <v>0</v>
      </c>
      <c r="G70" s="26">
        <f>IF(AS70-INDEX($BE70:$BL70,1,$J$27)&lt;0.5,0,AS70-INDEX($BE70:$BL70,1,$J$27))</f>
        <v>0</v>
      </c>
      <c r="H70" s="26">
        <f>IF(AT70-INDEX($BE70:$BL70,1,$J$28)&lt;0.5,0,AT70-INDEX($BE70:$BL70,1,$J$28))</f>
        <v>0</v>
      </c>
      <c r="I70" s="26">
        <f>IF(AU70-INDEX($BE70:$BL70,1,$J$29)&lt;0.5,0,AU70-INDEX($BE70:$BL70,1,$J$29))</f>
        <v>0</v>
      </c>
      <c r="J70" s="13">
        <f>SUM(B70:I70)</f>
        <v>0</v>
      </c>
      <c r="K70" s="26">
        <f>SUM(O70:V70)</f>
        <v>0</v>
      </c>
      <c r="L70" s="26">
        <f>SUM(W70:AD70)+SUM(BE70:BL70)</f>
        <v>0</v>
      </c>
      <c r="M70" s="26">
        <f>J69</f>
        <v>0</v>
      </c>
      <c r="N70" s="27">
        <f>IF(M70&gt;0,1,0)</f>
        <v>0</v>
      </c>
      <c r="O70" s="26">
        <f>B69*$B$12/1200</f>
        <v>0</v>
      </c>
      <c r="P70" s="26">
        <f>C69*$C$12/1200</f>
        <v>0</v>
      </c>
      <c r="Q70" s="26">
        <f>D69*$D$12/1200</f>
        <v>0</v>
      </c>
      <c r="R70" s="26">
        <f>E69*$E$12/1200</f>
        <v>0</v>
      </c>
      <c r="S70" s="26">
        <f>F69*$F$12/1200</f>
        <v>0</v>
      </c>
      <c r="T70" s="26">
        <f>G69*$G$12/1200</f>
        <v>0</v>
      </c>
      <c r="U70" s="26">
        <f>H69*$H$12/1200</f>
        <v>0</v>
      </c>
      <c r="V70" s="26">
        <f>I69*$I$12/1200</f>
        <v>0</v>
      </c>
      <c r="W70" s="26">
        <f>IF(B69&gt;0,MIN($B$13,B69+O70,AE70),0)</f>
        <v>0</v>
      </c>
      <c r="X70" s="26">
        <f>IF(C69&gt;0,MIN($C$13,C69+P70,AF70),0)</f>
        <v>0</v>
      </c>
      <c r="Y70" s="26">
        <f>IF(D69&gt;0,MIN($D$13,D69+Q70,AG70),0)</f>
        <v>0</v>
      </c>
      <c r="Z70" s="26">
        <f>IF(E69&gt;0,MIN($E$13,E69+R70,AH70),0)</f>
        <v>0</v>
      </c>
      <c r="AA70" s="26">
        <f>IF(F69&gt;0,MIN($F$13,F69+S70,AI70),0)</f>
        <v>0</v>
      </c>
      <c r="AB70" s="26">
        <f>IF(G69&gt;0,MIN($G$13,G69+T70,AJ70),0)</f>
        <v>0</v>
      </c>
      <c r="AC70" s="26">
        <f>IF(H69&gt;0,MIN($H$13,H69+U70,AK70),0)</f>
        <v>0</v>
      </c>
      <c r="AD70" s="26">
        <f>IF(I69&gt;0,MIN($I$13,I69+V70,AL70),0)</f>
        <v>0</v>
      </c>
      <c r="AE70" s="26">
        <f>$B$19</f>
        <v>795</v>
      </c>
      <c r="AF70" s="26">
        <f>AE70-W70</f>
        <v>795</v>
      </c>
      <c r="AG70" s="26">
        <f>AF70-X70</f>
        <v>795</v>
      </c>
      <c r="AH70" s="26">
        <f>AG70-Y70</f>
        <v>795</v>
      </c>
      <c r="AI70" s="26">
        <f>AH70-Z70</f>
        <v>795</v>
      </c>
      <c r="AJ70" s="26">
        <f>AI70-AA70</f>
        <v>795</v>
      </c>
      <c r="AK70" s="26">
        <f>AJ70-AB70</f>
        <v>795</v>
      </c>
      <c r="AL70" s="26">
        <f>AK70-AC70</f>
        <v>795</v>
      </c>
      <c r="AM70" s="26">
        <f>AL70-AD70</f>
        <v>795</v>
      </c>
      <c r="AN70" s="26">
        <f>B69+O70-W70</f>
        <v>0</v>
      </c>
      <c r="AO70" s="26">
        <f>C69+P70-X70</f>
        <v>0</v>
      </c>
      <c r="AP70" s="26">
        <f>D69+Q70-Y70</f>
        <v>0</v>
      </c>
      <c r="AQ70" s="26">
        <f>E69+R70-Z70</f>
        <v>0</v>
      </c>
      <c r="AR70" s="26">
        <f>F69+S70-AA70</f>
        <v>0</v>
      </c>
      <c r="AS70" s="26">
        <f>G69+T70-AB70</f>
        <v>0</v>
      </c>
      <c r="AT70" s="26">
        <f>H69+U70-AC70</f>
        <v>0</v>
      </c>
      <c r="AU70" s="26">
        <f>I69+V70-AD70</f>
        <v>0</v>
      </c>
      <c r="AV70" s="26">
        <f>AM70</f>
        <v>795</v>
      </c>
      <c r="AW70" s="26">
        <f>AV70-BE70</f>
        <v>795</v>
      </c>
      <c r="AX70" s="26">
        <f>AW70-BF70</f>
        <v>795</v>
      </c>
      <c r="AY70" s="26">
        <f>AX70-BG70</f>
        <v>795</v>
      </c>
      <c r="AZ70" s="26">
        <f>AY70-BH70</f>
        <v>795</v>
      </c>
      <c r="BA70" s="26">
        <f>AZ70-BI70</f>
        <v>795</v>
      </c>
      <c r="BB70" s="26">
        <f>BA70-BJ70</f>
        <v>795</v>
      </c>
      <c r="BC70" s="26">
        <f>BB70-BK70</f>
        <v>795</v>
      </c>
      <c r="BD70" s="26">
        <f>BC70-BL70</f>
        <v>795</v>
      </c>
      <c r="BE70" s="26">
        <f>IF(AV70&gt;0.005,MIN(AV70,INDEX($AN70:$AU70,1,B$32)),0)</f>
        <v>0</v>
      </c>
      <c r="BF70" s="26">
        <f>IF(AW70&gt;0.005,MIN(AW70,INDEX($AN70:$AU70,1,C$32)),0)</f>
        <v>0</v>
      </c>
      <c r="BG70" s="26">
        <f>IF(AX70&gt;0.005,MIN(AX70,INDEX($AN70:$AU70,1,D$32)),0)</f>
        <v>0</v>
      </c>
      <c r="BH70" s="26">
        <f>IF(AY70&gt;0.005,MIN(AY70,INDEX($AN70:$AU70,1,E$32)),0)</f>
        <v>0</v>
      </c>
      <c r="BI70" s="26">
        <f>IF(AZ70&gt;0.005,MIN(AZ70,INDEX($AN70:$AU70,1,F$32)),0)</f>
        <v>0</v>
      </c>
      <c r="BJ70" s="26">
        <f>IF(BA70&gt;0.005,MIN(BA70,INDEX($AN70:$AU70,1,G$32)),0)</f>
        <v>0</v>
      </c>
      <c r="BK70" s="26">
        <f>IF(BB70&gt;0.005,MIN(BB70,INDEX($AN70:$AU70,1,H$32)),0)</f>
        <v>0</v>
      </c>
      <c r="BL70" s="26">
        <f>IF(BC70&gt;0.005,MIN(BC70,INDEX($AN70:$AU70,1,I$32)),0)</f>
        <v>0</v>
      </c>
      <c r="BM70" s="27">
        <f>IF(M70-J70&gt;0.005,1,0)</f>
        <v>0</v>
      </c>
    </row>
    <row r="71">
      <c r="A71" s="14" t="n">
        <v>35</v>
      </c>
      <c r="B71" s="26">
        <f>IF(AN71-INDEX($BE71:$BL71,1,$J$22)&lt;0.5,0,AN71-INDEX($BE71:$BL71,1,$J$22))</f>
        <v>0</v>
      </c>
      <c r="C71" s="26">
        <f>IF(AO71-INDEX($BE71:$BL71,1,$J$23)&lt;0.5,0,AO71-INDEX($BE71:$BL71,1,$J$23))</f>
        <v>0</v>
      </c>
      <c r="D71" s="26">
        <f>IF(AP71-INDEX($BE71:$BL71,1,$J$24)&lt;0.5,0,AP71-INDEX($BE71:$BL71,1,$J$24))</f>
        <v>0</v>
      </c>
      <c r="E71" s="26">
        <f>IF(AQ71-INDEX($BE71:$BL71,1,$J$25)&lt;0.5,0,AQ71-INDEX($BE71:$BL71,1,$J$25))</f>
        <v>0</v>
      </c>
      <c r="F71" s="26">
        <f>IF(AR71-INDEX($BE71:$BL71,1,$J$26)&lt;0.5,0,AR71-INDEX($BE71:$BL71,1,$J$26))</f>
        <v>0</v>
      </c>
      <c r="G71" s="26">
        <f>IF(AS71-INDEX($BE71:$BL71,1,$J$27)&lt;0.5,0,AS71-INDEX($BE71:$BL71,1,$J$27))</f>
        <v>0</v>
      </c>
      <c r="H71" s="26">
        <f>IF(AT71-INDEX($BE71:$BL71,1,$J$28)&lt;0.5,0,AT71-INDEX($BE71:$BL71,1,$J$28))</f>
        <v>0</v>
      </c>
      <c r="I71" s="26">
        <f>IF(AU71-INDEX($BE71:$BL71,1,$J$29)&lt;0.5,0,AU71-INDEX($BE71:$BL71,1,$J$29))</f>
        <v>0</v>
      </c>
      <c r="J71" s="13">
        <f>SUM(B71:I71)</f>
        <v>0</v>
      </c>
      <c r="K71" s="26">
        <f>SUM(O71:V71)</f>
        <v>0</v>
      </c>
      <c r="L71" s="26">
        <f>SUM(W71:AD71)+SUM(BE71:BL71)</f>
        <v>0</v>
      </c>
      <c r="M71" s="26">
        <f>J70</f>
        <v>0</v>
      </c>
      <c r="N71" s="27">
        <f>IF(M71&gt;0,1,0)</f>
        <v>0</v>
      </c>
      <c r="O71" s="26">
        <f>B70*$B$12/1200</f>
        <v>0</v>
      </c>
      <c r="P71" s="26">
        <f>C70*$C$12/1200</f>
        <v>0</v>
      </c>
      <c r="Q71" s="26">
        <f>D70*$D$12/1200</f>
        <v>0</v>
      </c>
      <c r="R71" s="26">
        <f>E70*$E$12/1200</f>
        <v>0</v>
      </c>
      <c r="S71" s="26">
        <f>F70*$F$12/1200</f>
        <v>0</v>
      </c>
      <c r="T71" s="26">
        <f>G70*$G$12/1200</f>
        <v>0</v>
      </c>
      <c r="U71" s="26">
        <f>H70*$H$12/1200</f>
        <v>0</v>
      </c>
      <c r="V71" s="26">
        <f>I70*$I$12/1200</f>
        <v>0</v>
      </c>
      <c r="W71" s="26">
        <f>IF(B70&gt;0,MIN($B$13,B70+O71,AE71),0)</f>
        <v>0</v>
      </c>
      <c r="X71" s="26">
        <f>IF(C70&gt;0,MIN($C$13,C70+P71,AF71),0)</f>
        <v>0</v>
      </c>
      <c r="Y71" s="26">
        <f>IF(D70&gt;0,MIN($D$13,D70+Q71,AG71),0)</f>
        <v>0</v>
      </c>
      <c r="Z71" s="26">
        <f>IF(E70&gt;0,MIN($E$13,E70+R71,AH71),0)</f>
        <v>0</v>
      </c>
      <c r="AA71" s="26">
        <f>IF(F70&gt;0,MIN($F$13,F70+S71,AI71),0)</f>
        <v>0</v>
      </c>
      <c r="AB71" s="26">
        <f>IF(G70&gt;0,MIN($G$13,G70+T71,AJ71),0)</f>
        <v>0</v>
      </c>
      <c r="AC71" s="26">
        <f>IF(H70&gt;0,MIN($H$13,H70+U71,AK71),0)</f>
        <v>0</v>
      </c>
      <c r="AD71" s="26">
        <f>IF(I70&gt;0,MIN($I$13,I70+V71,AL71),0)</f>
        <v>0</v>
      </c>
      <c r="AE71" s="26">
        <f>$B$19</f>
        <v>795</v>
      </c>
      <c r="AF71" s="26">
        <f>AE71-W71</f>
        <v>795</v>
      </c>
      <c r="AG71" s="26">
        <f>AF71-X71</f>
        <v>795</v>
      </c>
      <c r="AH71" s="26">
        <f>AG71-Y71</f>
        <v>795</v>
      </c>
      <c r="AI71" s="26">
        <f>AH71-Z71</f>
        <v>795</v>
      </c>
      <c r="AJ71" s="26">
        <f>AI71-AA71</f>
        <v>795</v>
      </c>
      <c r="AK71" s="26">
        <f>AJ71-AB71</f>
        <v>795</v>
      </c>
      <c r="AL71" s="26">
        <f>AK71-AC71</f>
        <v>795</v>
      </c>
      <c r="AM71" s="26">
        <f>AL71-AD71</f>
        <v>795</v>
      </c>
      <c r="AN71" s="26">
        <f>B70+O71-W71</f>
        <v>0</v>
      </c>
      <c r="AO71" s="26">
        <f>C70+P71-X71</f>
        <v>0</v>
      </c>
      <c r="AP71" s="26">
        <f>D70+Q71-Y71</f>
        <v>0</v>
      </c>
      <c r="AQ71" s="26">
        <f>E70+R71-Z71</f>
        <v>0</v>
      </c>
      <c r="AR71" s="26">
        <f>F70+S71-AA71</f>
        <v>0</v>
      </c>
      <c r="AS71" s="26">
        <f>G70+T71-AB71</f>
        <v>0</v>
      </c>
      <c r="AT71" s="26">
        <f>H70+U71-AC71</f>
        <v>0</v>
      </c>
      <c r="AU71" s="26">
        <f>I70+V71-AD71</f>
        <v>0</v>
      </c>
      <c r="AV71" s="26">
        <f>AM71</f>
        <v>795</v>
      </c>
      <c r="AW71" s="26">
        <f>AV71-BE71</f>
        <v>795</v>
      </c>
      <c r="AX71" s="26">
        <f>AW71-BF71</f>
        <v>795</v>
      </c>
      <c r="AY71" s="26">
        <f>AX71-BG71</f>
        <v>795</v>
      </c>
      <c r="AZ71" s="26">
        <f>AY71-BH71</f>
        <v>795</v>
      </c>
      <c r="BA71" s="26">
        <f>AZ71-BI71</f>
        <v>795</v>
      </c>
      <c r="BB71" s="26">
        <f>BA71-BJ71</f>
        <v>795</v>
      </c>
      <c r="BC71" s="26">
        <f>BB71-BK71</f>
        <v>795</v>
      </c>
      <c r="BD71" s="26">
        <f>BC71-BL71</f>
        <v>795</v>
      </c>
      <c r="BE71" s="26">
        <f>IF(AV71&gt;0.005,MIN(AV71,INDEX($AN71:$AU71,1,B$32)),0)</f>
        <v>0</v>
      </c>
      <c r="BF71" s="26">
        <f>IF(AW71&gt;0.005,MIN(AW71,INDEX($AN71:$AU71,1,C$32)),0)</f>
        <v>0</v>
      </c>
      <c r="BG71" s="26">
        <f>IF(AX71&gt;0.005,MIN(AX71,INDEX($AN71:$AU71,1,D$32)),0)</f>
        <v>0</v>
      </c>
      <c r="BH71" s="26">
        <f>IF(AY71&gt;0.005,MIN(AY71,INDEX($AN71:$AU71,1,E$32)),0)</f>
        <v>0</v>
      </c>
      <c r="BI71" s="26">
        <f>IF(AZ71&gt;0.005,MIN(AZ71,INDEX($AN71:$AU71,1,F$32)),0)</f>
        <v>0</v>
      </c>
      <c r="BJ71" s="26">
        <f>IF(BA71&gt;0.005,MIN(BA71,INDEX($AN71:$AU71,1,G$32)),0)</f>
        <v>0</v>
      </c>
      <c r="BK71" s="26">
        <f>IF(BB71&gt;0.005,MIN(BB71,INDEX($AN71:$AU71,1,H$32)),0)</f>
        <v>0</v>
      </c>
      <c r="BL71" s="26">
        <f>IF(BC71&gt;0.005,MIN(BC71,INDEX($AN71:$AU71,1,I$32)),0)</f>
        <v>0</v>
      </c>
      <c r="BM71" s="27">
        <f>IF(M71-J71&gt;0.005,1,0)</f>
        <v>0</v>
      </c>
    </row>
    <row r="72">
      <c r="A72" s="14" t="n">
        <v>36</v>
      </c>
      <c r="B72" s="26">
        <f>IF(AN72-INDEX($BE72:$BL72,1,$J$22)&lt;0.5,0,AN72-INDEX($BE72:$BL72,1,$J$22))</f>
        <v>0</v>
      </c>
      <c r="C72" s="26">
        <f>IF(AO72-INDEX($BE72:$BL72,1,$J$23)&lt;0.5,0,AO72-INDEX($BE72:$BL72,1,$J$23))</f>
        <v>0</v>
      </c>
      <c r="D72" s="26">
        <f>IF(AP72-INDEX($BE72:$BL72,1,$J$24)&lt;0.5,0,AP72-INDEX($BE72:$BL72,1,$J$24))</f>
        <v>0</v>
      </c>
      <c r="E72" s="26">
        <f>IF(AQ72-INDEX($BE72:$BL72,1,$J$25)&lt;0.5,0,AQ72-INDEX($BE72:$BL72,1,$J$25))</f>
        <v>0</v>
      </c>
      <c r="F72" s="26">
        <f>IF(AR72-INDEX($BE72:$BL72,1,$J$26)&lt;0.5,0,AR72-INDEX($BE72:$BL72,1,$J$26))</f>
        <v>0</v>
      </c>
      <c r="G72" s="26">
        <f>IF(AS72-INDEX($BE72:$BL72,1,$J$27)&lt;0.5,0,AS72-INDEX($BE72:$BL72,1,$J$27))</f>
        <v>0</v>
      </c>
      <c r="H72" s="26">
        <f>IF(AT72-INDEX($BE72:$BL72,1,$J$28)&lt;0.5,0,AT72-INDEX($BE72:$BL72,1,$J$28))</f>
        <v>0</v>
      </c>
      <c r="I72" s="26">
        <f>IF(AU72-INDEX($BE72:$BL72,1,$J$29)&lt;0.5,0,AU72-INDEX($BE72:$BL72,1,$J$29))</f>
        <v>0</v>
      </c>
      <c r="J72" s="13">
        <f>SUM(B72:I72)</f>
        <v>0</v>
      </c>
      <c r="K72" s="26">
        <f>SUM(O72:V72)</f>
        <v>0</v>
      </c>
      <c r="L72" s="26">
        <f>SUM(W72:AD72)+SUM(BE72:BL72)</f>
        <v>0</v>
      </c>
      <c r="M72" s="26">
        <f>J71</f>
        <v>0</v>
      </c>
      <c r="N72" s="27">
        <f>IF(M72&gt;0,1,0)</f>
        <v>0</v>
      </c>
      <c r="O72" s="26">
        <f>B71*$B$12/1200</f>
        <v>0</v>
      </c>
      <c r="P72" s="26">
        <f>C71*$C$12/1200</f>
        <v>0</v>
      </c>
      <c r="Q72" s="26">
        <f>D71*$D$12/1200</f>
        <v>0</v>
      </c>
      <c r="R72" s="26">
        <f>E71*$E$12/1200</f>
        <v>0</v>
      </c>
      <c r="S72" s="26">
        <f>F71*$F$12/1200</f>
        <v>0</v>
      </c>
      <c r="T72" s="26">
        <f>G71*$G$12/1200</f>
        <v>0</v>
      </c>
      <c r="U72" s="26">
        <f>H71*$H$12/1200</f>
        <v>0</v>
      </c>
      <c r="V72" s="26">
        <f>I71*$I$12/1200</f>
        <v>0</v>
      </c>
      <c r="W72" s="26">
        <f>IF(B71&gt;0,MIN($B$13,B71+O72,AE72),0)</f>
        <v>0</v>
      </c>
      <c r="X72" s="26">
        <f>IF(C71&gt;0,MIN($C$13,C71+P72,AF72),0)</f>
        <v>0</v>
      </c>
      <c r="Y72" s="26">
        <f>IF(D71&gt;0,MIN($D$13,D71+Q72,AG72),0)</f>
        <v>0</v>
      </c>
      <c r="Z72" s="26">
        <f>IF(E71&gt;0,MIN($E$13,E71+R72,AH72),0)</f>
        <v>0</v>
      </c>
      <c r="AA72" s="26">
        <f>IF(F71&gt;0,MIN($F$13,F71+S72,AI72),0)</f>
        <v>0</v>
      </c>
      <c r="AB72" s="26">
        <f>IF(G71&gt;0,MIN($G$13,G71+T72,AJ72),0)</f>
        <v>0</v>
      </c>
      <c r="AC72" s="26">
        <f>IF(H71&gt;0,MIN($H$13,H71+U72,AK72),0)</f>
        <v>0</v>
      </c>
      <c r="AD72" s="26">
        <f>IF(I71&gt;0,MIN($I$13,I71+V72,AL72),0)</f>
        <v>0</v>
      </c>
      <c r="AE72" s="26">
        <f>$B$19</f>
        <v>795</v>
      </c>
      <c r="AF72" s="26">
        <f>AE72-W72</f>
        <v>795</v>
      </c>
      <c r="AG72" s="26">
        <f>AF72-X72</f>
        <v>795</v>
      </c>
      <c r="AH72" s="26">
        <f>AG72-Y72</f>
        <v>795</v>
      </c>
      <c r="AI72" s="26">
        <f>AH72-Z72</f>
        <v>795</v>
      </c>
      <c r="AJ72" s="26">
        <f>AI72-AA72</f>
        <v>795</v>
      </c>
      <c r="AK72" s="26">
        <f>AJ72-AB72</f>
        <v>795</v>
      </c>
      <c r="AL72" s="26">
        <f>AK72-AC72</f>
        <v>795</v>
      </c>
      <c r="AM72" s="26">
        <f>AL72-AD72</f>
        <v>795</v>
      </c>
      <c r="AN72" s="26">
        <f>B71+O72-W72</f>
        <v>0</v>
      </c>
      <c r="AO72" s="26">
        <f>C71+P72-X72</f>
        <v>0</v>
      </c>
      <c r="AP72" s="26">
        <f>D71+Q72-Y72</f>
        <v>0</v>
      </c>
      <c r="AQ72" s="26">
        <f>E71+R72-Z72</f>
        <v>0</v>
      </c>
      <c r="AR72" s="26">
        <f>F71+S72-AA72</f>
        <v>0</v>
      </c>
      <c r="AS72" s="26">
        <f>G71+T72-AB72</f>
        <v>0</v>
      </c>
      <c r="AT72" s="26">
        <f>H71+U72-AC72</f>
        <v>0</v>
      </c>
      <c r="AU72" s="26">
        <f>I71+V72-AD72</f>
        <v>0</v>
      </c>
      <c r="AV72" s="26">
        <f>AM72</f>
        <v>795</v>
      </c>
      <c r="AW72" s="26">
        <f>AV72-BE72</f>
        <v>795</v>
      </c>
      <c r="AX72" s="26">
        <f>AW72-BF72</f>
        <v>795</v>
      </c>
      <c r="AY72" s="26">
        <f>AX72-BG72</f>
        <v>795</v>
      </c>
      <c r="AZ72" s="26">
        <f>AY72-BH72</f>
        <v>795</v>
      </c>
      <c r="BA72" s="26">
        <f>AZ72-BI72</f>
        <v>795</v>
      </c>
      <c r="BB72" s="26">
        <f>BA72-BJ72</f>
        <v>795</v>
      </c>
      <c r="BC72" s="26">
        <f>BB72-BK72</f>
        <v>795</v>
      </c>
      <c r="BD72" s="26">
        <f>BC72-BL72</f>
        <v>795</v>
      </c>
      <c r="BE72" s="26">
        <f>IF(AV72&gt;0.005,MIN(AV72,INDEX($AN72:$AU72,1,B$32)),0)</f>
        <v>0</v>
      </c>
      <c r="BF72" s="26">
        <f>IF(AW72&gt;0.005,MIN(AW72,INDEX($AN72:$AU72,1,C$32)),0)</f>
        <v>0</v>
      </c>
      <c r="BG72" s="26">
        <f>IF(AX72&gt;0.005,MIN(AX72,INDEX($AN72:$AU72,1,D$32)),0)</f>
        <v>0</v>
      </c>
      <c r="BH72" s="26">
        <f>IF(AY72&gt;0.005,MIN(AY72,INDEX($AN72:$AU72,1,E$32)),0)</f>
        <v>0</v>
      </c>
      <c r="BI72" s="26">
        <f>IF(AZ72&gt;0.005,MIN(AZ72,INDEX($AN72:$AU72,1,F$32)),0)</f>
        <v>0</v>
      </c>
      <c r="BJ72" s="26">
        <f>IF(BA72&gt;0.005,MIN(BA72,INDEX($AN72:$AU72,1,G$32)),0)</f>
        <v>0</v>
      </c>
      <c r="BK72" s="26">
        <f>IF(BB72&gt;0.005,MIN(BB72,INDEX($AN72:$AU72,1,H$32)),0)</f>
        <v>0</v>
      </c>
      <c r="BL72" s="26">
        <f>IF(BC72&gt;0.005,MIN(BC72,INDEX($AN72:$AU72,1,I$32)),0)</f>
        <v>0</v>
      </c>
      <c r="BM72" s="27">
        <f>IF(M72-J72&gt;0.005,1,0)</f>
        <v>0</v>
      </c>
    </row>
    <row r="73">
      <c r="A73" s="14" t="n">
        <v>37</v>
      </c>
      <c r="B73" s="26">
        <f>IF(AN73-INDEX($BE73:$BL73,1,$J$22)&lt;0.5,0,AN73-INDEX($BE73:$BL73,1,$J$22))</f>
        <v>0</v>
      </c>
      <c r="C73" s="26">
        <f>IF(AO73-INDEX($BE73:$BL73,1,$J$23)&lt;0.5,0,AO73-INDEX($BE73:$BL73,1,$J$23))</f>
        <v>0</v>
      </c>
      <c r="D73" s="26">
        <f>IF(AP73-INDEX($BE73:$BL73,1,$J$24)&lt;0.5,0,AP73-INDEX($BE73:$BL73,1,$J$24))</f>
        <v>0</v>
      </c>
      <c r="E73" s="26">
        <f>IF(AQ73-INDEX($BE73:$BL73,1,$J$25)&lt;0.5,0,AQ73-INDEX($BE73:$BL73,1,$J$25))</f>
        <v>0</v>
      </c>
      <c r="F73" s="26">
        <f>IF(AR73-INDEX($BE73:$BL73,1,$J$26)&lt;0.5,0,AR73-INDEX($BE73:$BL73,1,$J$26))</f>
        <v>0</v>
      </c>
      <c r="G73" s="26">
        <f>IF(AS73-INDEX($BE73:$BL73,1,$J$27)&lt;0.5,0,AS73-INDEX($BE73:$BL73,1,$J$27))</f>
        <v>0</v>
      </c>
      <c r="H73" s="26">
        <f>IF(AT73-INDEX($BE73:$BL73,1,$J$28)&lt;0.5,0,AT73-INDEX($BE73:$BL73,1,$J$28))</f>
        <v>0</v>
      </c>
      <c r="I73" s="26">
        <f>IF(AU73-INDEX($BE73:$BL73,1,$J$29)&lt;0.5,0,AU73-INDEX($BE73:$BL73,1,$J$29))</f>
        <v>0</v>
      </c>
      <c r="J73" s="13">
        <f>SUM(B73:I73)</f>
        <v>0</v>
      </c>
      <c r="K73" s="26">
        <f>SUM(O73:V73)</f>
        <v>0</v>
      </c>
      <c r="L73" s="26">
        <f>SUM(W73:AD73)+SUM(BE73:BL73)</f>
        <v>0</v>
      </c>
      <c r="M73" s="26">
        <f>J72</f>
        <v>0</v>
      </c>
      <c r="N73" s="27">
        <f>IF(M73&gt;0,1,0)</f>
        <v>0</v>
      </c>
      <c r="O73" s="26">
        <f>B72*$B$12/1200</f>
        <v>0</v>
      </c>
      <c r="P73" s="26">
        <f>C72*$C$12/1200</f>
        <v>0</v>
      </c>
      <c r="Q73" s="26">
        <f>D72*$D$12/1200</f>
        <v>0</v>
      </c>
      <c r="R73" s="26">
        <f>E72*$E$12/1200</f>
        <v>0</v>
      </c>
      <c r="S73" s="26">
        <f>F72*$F$12/1200</f>
        <v>0</v>
      </c>
      <c r="T73" s="26">
        <f>G72*$G$12/1200</f>
        <v>0</v>
      </c>
      <c r="U73" s="26">
        <f>H72*$H$12/1200</f>
        <v>0</v>
      </c>
      <c r="V73" s="26">
        <f>I72*$I$12/1200</f>
        <v>0</v>
      </c>
      <c r="W73" s="26">
        <f>IF(B72&gt;0,MIN($B$13,B72+O73,AE73),0)</f>
        <v>0</v>
      </c>
      <c r="X73" s="26">
        <f>IF(C72&gt;0,MIN($C$13,C72+P73,AF73),0)</f>
        <v>0</v>
      </c>
      <c r="Y73" s="26">
        <f>IF(D72&gt;0,MIN($D$13,D72+Q73,AG73),0)</f>
        <v>0</v>
      </c>
      <c r="Z73" s="26">
        <f>IF(E72&gt;0,MIN($E$13,E72+R73,AH73),0)</f>
        <v>0</v>
      </c>
      <c r="AA73" s="26">
        <f>IF(F72&gt;0,MIN($F$13,F72+S73,AI73),0)</f>
        <v>0</v>
      </c>
      <c r="AB73" s="26">
        <f>IF(G72&gt;0,MIN($G$13,G72+T73,AJ73),0)</f>
        <v>0</v>
      </c>
      <c r="AC73" s="26">
        <f>IF(H72&gt;0,MIN($H$13,H72+U73,AK73),0)</f>
        <v>0</v>
      </c>
      <c r="AD73" s="26">
        <f>IF(I72&gt;0,MIN($I$13,I72+V73,AL73),0)</f>
        <v>0</v>
      </c>
      <c r="AE73" s="26">
        <f>$B$19</f>
        <v>795</v>
      </c>
      <c r="AF73" s="26">
        <f>AE73-W73</f>
        <v>795</v>
      </c>
      <c r="AG73" s="26">
        <f>AF73-X73</f>
        <v>795</v>
      </c>
      <c r="AH73" s="26">
        <f>AG73-Y73</f>
        <v>795</v>
      </c>
      <c r="AI73" s="26">
        <f>AH73-Z73</f>
        <v>795</v>
      </c>
      <c r="AJ73" s="26">
        <f>AI73-AA73</f>
        <v>795</v>
      </c>
      <c r="AK73" s="26">
        <f>AJ73-AB73</f>
        <v>795</v>
      </c>
      <c r="AL73" s="26">
        <f>AK73-AC73</f>
        <v>795</v>
      </c>
      <c r="AM73" s="26">
        <f>AL73-AD73</f>
        <v>795</v>
      </c>
      <c r="AN73" s="26">
        <f>B72+O73-W73</f>
        <v>0</v>
      </c>
      <c r="AO73" s="26">
        <f>C72+P73-X73</f>
        <v>0</v>
      </c>
      <c r="AP73" s="26">
        <f>D72+Q73-Y73</f>
        <v>0</v>
      </c>
      <c r="AQ73" s="26">
        <f>E72+R73-Z73</f>
        <v>0</v>
      </c>
      <c r="AR73" s="26">
        <f>F72+S73-AA73</f>
        <v>0</v>
      </c>
      <c r="AS73" s="26">
        <f>G72+T73-AB73</f>
        <v>0</v>
      </c>
      <c r="AT73" s="26">
        <f>H72+U73-AC73</f>
        <v>0</v>
      </c>
      <c r="AU73" s="26">
        <f>I72+V73-AD73</f>
        <v>0</v>
      </c>
      <c r="AV73" s="26">
        <f>AM73</f>
        <v>795</v>
      </c>
      <c r="AW73" s="26">
        <f>AV73-BE73</f>
        <v>795</v>
      </c>
      <c r="AX73" s="26">
        <f>AW73-BF73</f>
        <v>795</v>
      </c>
      <c r="AY73" s="26">
        <f>AX73-BG73</f>
        <v>795</v>
      </c>
      <c r="AZ73" s="26">
        <f>AY73-BH73</f>
        <v>795</v>
      </c>
      <c r="BA73" s="26">
        <f>AZ73-BI73</f>
        <v>795</v>
      </c>
      <c r="BB73" s="26">
        <f>BA73-BJ73</f>
        <v>795</v>
      </c>
      <c r="BC73" s="26">
        <f>BB73-BK73</f>
        <v>795</v>
      </c>
      <c r="BD73" s="26">
        <f>BC73-BL73</f>
        <v>795</v>
      </c>
      <c r="BE73" s="26">
        <f>IF(AV73&gt;0.005,MIN(AV73,INDEX($AN73:$AU73,1,B$32)),0)</f>
        <v>0</v>
      </c>
      <c r="BF73" s="26">
        <f>IF(AW73&gt;0.005,MIN(AW73,INDEX($AN73:$AU73,1,C$32)),0)</f>
        <v>0</v>
      </c>
      <c r="BG73" s="26">
        <f>IF(AX73&gt;0.005,MIN(AX73,INDEX($AN73:$AU73,1,D$32)),0)</f>
        <v>0</v>
      </c>
      <c r="BH73" s="26">
        <f>IF(AY73&gt;0.005,MIN(AY73,INDEX($AN73:$AU73,1,E$32)),0)</f>
        <v>0</v>
      </c>
      <c r="BI73" s="26">
        <f>IF(AZ73&gt;0.005,MIN(AZ73,INDEX($AN73:$AU73,1,F$32)),0)</f>
        <v>0</v>
      </c>
      <c r="BJ73" s="26">
        <f>IF(BA73&gt;0.005,MIN(BA73,INDEX($AN73:$AU73,1,G$32)),0)</f>
        <v>0</v>
      </c>
      <c r="BK73" s="26">
        <f>IF(BB73&gt;0.005,MIN(BB73,INDEX($AN73:$AU73,1,H$32)),0)</f>
        <v>0</v>
      </c>
      <c r="BL73" s="26">
        <f>IF(BC73&gt;0.005,MIN(BC73,INDEX($AN73:$AU73,1,I$32)),0)</f>
        <v>0</v>
      </c>
      <c r="BM73" s="27">
        <f>IF(M73-J73&gt;0.005,1,0)</f>
        <v>0</v>
      </c>
    </row>
    <row r="74">
      <c r="A74" s="14" t="n">
        <v>38</v>
      </c>
      <c r="B74" s="26">
        <f>IF(AN74-INDEX($BE74:$BL74,1,$J$22)&lt;0.5,0,AN74-INDEX($BE74:$BL74,1,$J$22))</f>
        <v>0</v>
      </c>
      <c r="C74" s="26">
        <f>IF(AO74-INDEX($BE74:$BL74,1,$J$23)&lt;0.5,0,AO74-INDEX($BE74:$BL74,1,$J$23))</f>
        <v>0</v>
      </c>
      <c r="D74" s="26">
        <f>IF(AP74-INDEX($BE74:$BL74,1,$J$24)&lt;0.5,0,AP74-INDEX($BE74:$BL74,1,$J$24))</f>
        <v>0</v>
      </c>
      <c r="E74" s="26">
        <f>IF(AQ74-INDEX($BE74:$BL74,1,$J$25)&lt;0.5,0,AQ74-INDEX($BE74:$BL74,1,$J$25))</f>
        <v>0</v>
      </c>
      <c r="F74" s="26">
        <f>IF(AR74-INDEX($BE74:$BL74,1,$J$26)&lt;0.5,0,AR74-INDEX($BE74:$BL74,1,$J$26))</f>
        <v>0</v>
      </c>
      <c r="G74" s="26">
        <f>IF(AS74-INDEX($BE74:$BL74,1,$J$27)&lt;0.5,0,AS74-INDEX($BE74:$BL74,1,$J$27))</f>
        <v>0</v>
      </c>
      <c r="H74" s="26">
        <f>IF(AT74-INDEX($BE74:$BL74,1,$J$28)&lt;0.5,0,AT74-INDEX($BE74:$BL74,1,$J$28))</f>
        <v>0</v>
      </c>
      <c r="I74" s="26">
        <f>IF(AU74-INDEX($BE74:$BL74,1,$J$29)&lt;0.5,0,AU74-INDEX($BE74:$BL74,1,$J$29))</f>
        <v>0</v>
      </c>
      <c r="J74" s="13">
        <f>SUM(B74:I74)</f>
        <v>0</v>
      </c>
      <c r="K74" s="26">
        <f>SUM(O74:V74)</f>
        <v>0</v>
      </c>
      <c r="L74" s="26">
        <f>SUM(W74:AD74)+SUM(BE74:BL74)</f>
        <v>0</v>
      </c>
      <c r="M74" s="26">
        <f>J73</f>
        <v>0</v>
      </c>
      <c r="N74" s="27">
        <f>IF(M74&gt;0,1,0)</f>
        <v>0</v>
      </c>
      <c r="O74" s="26">
        <f>B73*$B$12/1200</f>
        <v>0</v>
      </c>
      <c r="P74" s="26">
        <f>C73*$C$12/1200</f>
        <v>0</v>
      </c>
      <c r="Q74" s="26">
        <f>D73*$D$12/1200</f>
        <v>0</v>
      </c>
      <c r="R74" s="26">
        <f>E73*$E$12/1200</f>
        <v>0</v>
      </c>
      <c r="S74" s="26">
        <f>F73*$F$12/1200</f>
        <v>0</v>
      </c>
      <c r="T74" s="26">
        <f>G73*$G$12/1200</f>
        <v>0</v>
      </c>
      <c r="U74" s="26">
        <f>H73*$H$12/1200</f>
        <v>0</v>
      </c>
      <c r="V74" s="26">
        <f>I73*$I$12/1200</f>
        <v>0</v>
      </c>
      <c r="W74" s="26">
        <f>IF(B73&gt;0,MIN($B$13,B73+O74,AE74),0)</f>
        <v>0</v>
      </c>
      <c r="X74" s="26">
        <f>IF(C73&gt;0,MIN($C$13,C73+P74,AF74),0)</f>
        <v>0</v>
      </c>
      <c r="Y74" s="26">
        <f>IF(D73&gt;0,MIN($D$13,D73+Q74,AG74),0)</f>
        <v>0</v>
      </c>
      <c r="Z74" s="26">
        <f>IF(E73&gt;0,MIN($E$13,E73+R74,AH74),0)</f>
        <v>0</v>
      </c>
      <c r="AA74" s="26">
        <f>IF(F73&gt;0,MIN($F$13,F73+S74,AI74),0)</f>
        <v>0</v>
      </c>
      <c r="AB74" s="26">
        <f>IF(G73&gt;0,MIN($G$13,G73+T74,AJ74),0)</f>
        <v>0</v>
      </c>
      <c r="AC74" s="26">
        <f>IF(H73&gt;0,MIN($H$13,H73+U74,AK74),0)</f>
        <v>0</v>
      </c>
      <c r="AD74" s="26">
        <f>IF(I73&gt;0,MIN($I$13,I73+V74,AL74),0)</f>
        <v>0</v>
      </c>
      <c r="AE74" s="26">
        <f>$B$19</f>
        <v>795</v>
      </c>
      <c r="AF74" s="26">
        <f>AE74-W74</f>
        <v>795</v>
      </c>
      <c r="AG74" s="26">
        <f>AF74-X74</f>
        <v>795</v>
      </c>
      <c r="AH74" s="26">
        <f>AG74-Y74</f>
        <v>795</v>
      </c>
      <c r="AI74" s="26">
        <f>AH74-Z74</f>
        <v>795</v>
      </c>
      <c r="AJ74" s="26">
        <f>AI74-AA74</f>
        <v>795</v>
      </c>
      <c r="AK74" s="26">
        <f>AJ74-AB74</f>
        <v>795</v>
      </c>
      <c r="AL74" s="26">
        <f>AK74-AC74</f>
        <v>795</v>
      </c>
      <c r="AM74" s="26">
        <f>AL74-AD74</f>
        <v>795</v>
      </c>
      <c r="AN74" s="26">
        <f>B73+O74-W74</f>
        <v>0</v>
      </c>
      <c r="AO74" s="26">
        <f>C73+P74-X74</f>
        <v>0</v>
      </c>
      <c r="AP74" s="26">
        <f>D73+Q74-Y74</f>
        <v>0</v>
      </c>
      <c r="AQ74" s="26">
        <f>E73+R74-Z74</f>
        <v>0</v>
      </c>
      <c r="AR74" s="26">
        <f>F73+S74-AA74</f>
        <v>0</v>
      </c>
      <c r="AS74" s="26">
        <f>G73+T74-AB74</f>
        <v>0</v>
      </c>
      <c r="AT74" s="26">
        <f>H73+U74-AC74</f>
        <v>0</v>
      </c>
      <c r="AU74" s="26">
        <f>I73+V74-AD74</f>
        <v>0</v>
      </c>
      <c r="AV74" s="26">
        <f>AM74</f>
        <v>795</v>
      </c>
      <c r="AW74" s="26">
        <f>AV74-BE74</f>
        <v>795</v>
      </c>
      <c r="AX74" s="26">
        <f>AW74-BF74</f>
        <v>795</v>
      </c>
      <c r="AY74" s="26">
        <f>AX74-BG74</f>
        <v>795</v>
      </c>
      <c r="AZ74" s="26">
        <f>AY74-BH74</f>
        <v>795</v>
      </c>
      <c r="BA74" s="26">
        <f>AZ74-BI74</f>
        <v>795</v>
      </c>
      <c r="BB74" s="26">
        <f>BA74-BJ74</f>
        <v>795</v>
      </c>
      <c r="BC74" s="26">
        <f>BB74-BK74</f>
        <v>795</v>
      </c>
      <c r="BD74" s="26">
        <f>BC74-BL74</f>
        <v>795</v>
      </c>
      <c r="BE74" s="26">
        <f>IF(AV74&gt;0.005,MIN(AV74,INDEX($AN74:$AU74,1,B$32)),0)</f>
        <v>0</v>
      </c>
      <c r="BF74" s="26">
        <f>IF(AW74&gt;0.005,MIN(AW74,INDEX($AN74:$AU74,1,C$32)),0)</f>
        <v>0</v>
      </c>
      <c r="BG74" s="26">
        <f>IF(AX74&gt;0.005,MIN(AX74,INDEX($AN74:$AU74,1,D$32)),0)</f>
        <v>0</v>
      </c>
      <c r="BH74" s="26">
        <f>IF(AY74&gt;0.005,MIN(AY74,INDEX($AN74:$AU74,1,E$32)),0)</f>
        <v>0</v>
      </c>
      <c r="BI74" s="26">
        <f>IF(AZ74&gt;0.005,MIN(AZ74,INDEX($AN74:$AU74,1,F$32)),0)</f>
        <v>0</v>
      </c>
      <c r="BJ74" s="26">
        <f>IF(BA74&gt;0.005,MIN(BA74,INDEX($AN74:$AU74,1,G$32)),0)</f>
        <v>0</v>
      </c>
      <c r="BK74" s="26">
        <f>IF(BB74&gt;0.005,MIN(BB74,INDEX($AN74:$AU74,1,H$32)),0)</f>
        <v>0</v>
      </c>
      <c r="BL74" s="26">
        <f>IF(BC74&gt;0.005,MIN(BC74,INDEX($AN74:$AU74,1,I$32)),0)</f>
        <v>0</v>
      </c>
      <c r="BM74" s="27">
        <f>IF(M74-J74&gt;0.005,1,0)</f>
        <v>0</v>
      </c>
    </row>
    <row r="75">
      <c r="A75" s="14" t="n">
        <v>39</v>
      </c>
      <c r="B75" s="26">
        <f>IF(AN75-INDEX($BE75:$BL75,1,$J$22)&lt;0.5,0,AN75-INDEX($BE75:$BL75,1,$J$22))</f>
        <v>0</v>
      </c>
      <c r="C75" s="26">
        <f>IF(AO75-INDEX($BE75:$BL75,1,$J$23)&lt;0.5,0,AO75-INDEX($BE75:$BL75,1,$J$23))</f>
        <v>0</v>
      </c>
      <c r="D75" s="26">
        <f>IF(AP75-INDEX($BE75:$BL75,1,$J$24)&lt;0.5,0,AP75-INDEX($BE75:$BL75,1,$J$24))</f>
        <v>0</v>
      </c>
      <c r="E75" s="26">
        <f>IF(AQ75-INDEX($BE75:$BL75,1,$J$25)&lt;0.5,0,AQ75-INDEX($BE75:$BL75,1,$J$25))</f>
        <v>0</v>
      </c>
      <c r="F75" s="26">
        <f>IF(AR75-INDEX($BE75:$BL75,1,$J$26)&lt;0.5,0,AR75-INDEX($BE75:$BL75,1,$J$26))</f>
        <v>0</v>
      </c>
      <c r="G75" s="26">
        <f>IF(AS75-INDEX($BE75:$BL75,1,$J$27)&lt;0.5,0,AS75-INDEX($BE75:$BL75,1,$J$27))</f>
        <v>0</v>
      </c>
      <c r="H75" s="26">
        <f>IF(AT75-INDEX($BE75:$BL75,1,$J$28)&lt;0.5,0,AT75-INDEX($BE75:$BL75,1,$J$28))</f>
        <v>0</v>
      </c>
      <c r="I75" s="26">
        <f>IF(AU75-INDEX($BE75:$BL75,1,$J$29)&lt;0.5,0,AU75-INDEX($BE75:$BL75,1,$J$29))</f>
        <v>0</v>
      </c>
      <c r="J75" s="13">
        <f>SUM(B75:I75)</f>
        <v>0</v>
      </c>
      <c r="K75" s="26">
        <f>SUM(O75:V75)</f>
        <v>0</v>
      </c>
      <c r="L75" s="26">
        <f>SUM(W75:AD75)+SUM(BE75:BL75)</f>
        <v>0</v>
      </c>
      <c r="M75" s="26">
        <f>J74</f>
        <v>0</v>
      </c>
      <c r="N75" s="27">
        <f>IF(M75&gt;0,1,0)</f>
        <v>0</v>
      </c>
      <c r="O75" s="26">
        <f>B74*$B$12/1200</f>
        <v>0</v>
      </c>
      <c r="P75" s="26">
        <f>C74*$C$12/1200</f>
        <v>0</v>
      </c>
      <c r="Q75" s="26">
        <f>D74*$D$12/1200</f>
        <v>0</v>
      </c>
      <c r="R75" s="26">
        <f>E74*$E$12/1200</f>
        <v>0</v>
      </c>
      <c r="S75" s="26">
        <f>F74*$F$12/1200</f>
        <v>0</v>
      </c>
      <c r="T75" s="26">
        <f>G74*$G$12/1200</f>
        <v>0</v>
      </c>
      <c r="U75" s="26">
        <f>H74*$H$12/1200</f>
        <v>0</v>
      </c>
      <c r="V75" s="26">
        <f>I74*$I$12/1200</f>
        <v>0</v>
      </c>
      <c r="W75" s="26">
        <f>IF(B74&gt;0,MIN($B$13,B74+O75,AE75),0)</f>
        <v>0</v>
      </c>
      <c r="X75" s="26">
        <f>IF(C74&gt;0,MIN($C$13,C74+P75,AF75),0)</f>
        <v>0</v>
      </c>
      <c r="Y75" s="26">
        <f>IF(D74&gt;0,MIN($D$13,D74+Q75,AG75),0)</f>
        <v>0</v>
      </c>
      <c r="Z75" s="26">
        <f>IF(E74&gt;0,MIN($E$13,E74+R75,AH75),0)</f>
        <v>0</v>
      </c>
      <c r="AA75" s="26">
        <f>IF(F74&gt;0,MIN($F$13,F74+S75,AI75),0)</f>
        <v>0</v>
      </c>
      <c r="AB75" s="26">
        <f>IF(G74&gt;0,MIN($G$13,G74+T75,AJ75),0)</f>
        <v>0</v>
      </c>
      <c r="AC75" s="26">
        <f>IF(H74&gt;0,MIN($H$13,H74+U75,AK75),0)</f>
        <v>0</v>
      </c>
      <c r="AD75" s="26">
        <f>IF(I74&gt;0,MIN($I$13,I74+V75,AL75),0)</f>
        <v>0</v>
      </c>
      <c r="AE75" s="26">
        <f>$B$19</f>
        <v>795</v>
      </c>
      <c r="AF75" s="26">
        <f>AE75-W75</f>
        <v>795</v>
      </c>
      <c r="AG75" s="26">
        <f>AF75-X75</f>
        <v>795</v>
      </c>
      <c r="AH75" s="26">
        <f>AG75-Y75</f>
        <v>795</v>
      </c>
      <c r="AI75" s="26">
        <f>AH75-Z75</f>
        <v>795</v>
      </c>
      <c r="AJ75" s="26">
        <f>AI75-AA75</f>
        <v>795</v>
      </c>
      <c r="AK75" s="26">
        <f>AJ75-AB75</f>
        <v>795</v>
      </c>
      <c r="AL75" s="26">
        <f>AK75-AC75</f>
        <v>795</v>
      </c>
      <c r="AM75" s="26">
        <f>AL75-AD75</f>
        <v>795</v>
      </c>
      <c r="AN75" s="26">
        <f>B74+O75-W75</f>
        <v>0</v>
      </c>
      <c r="AO75" s="26">
        <f>C74+P75-X75</f>
        <v>0</v>
      </c>
      <c r="AP75" s="26">
        <f>D74+Q75-Y75</f>
        <v>0</v>
      </c>
      <c r="AQ75" s="26">
        <f>E74+R75-Z75</f>
        <v>0</v>
      </c>
      <c r="AR75" s="26">
        <f>F74+S75-AA75</f>
        <v>0</v>
      </c>
      <c r="AS75" s="26">
        <f>G74+T75-AB75</f>
        <v>0</v>
      </c>
      <c r="AT75" s="26">
        <f>H74+U75-AC75</f>
        <v>0</v>
      </c>
      <c r="AU75" s="26">
        <f>I74+V75-AD75</f>
        <v>0</v>
      </c>
      <c r="AV75" s="26">
        <f>AM75</f>
        <v>795</v>
      </c>
      <c r="AW75" s="26">
        <f>AV75-BE75</f>
        <v>795</v>
      </c>
      <c r="AX75" s="26">
        <f>AW75-BF75</f>
        <v>795</v>
      </c>
      <c r="AY75" s="26">
        <f>AX75-BG75</f>
        <v>795</v>
      </c>
      <c r="AZ75" s="26">
        <f>AY75-BH75</f>
        <v>795</v>
      </c>
      <c r="BA75" s="26">
        <f>AZ75-BI75</f>
        <v>795</v>
      </c>
      <c r="BB75" s="26">
        <f>BA75-BJ75</f>
        <v>795</v>
      </c>
      <c r="BC75" s="26">
        <f>BB75-BK75</f>
        <v>795</v>
      </c>
      <c r="BD75" s="26">
        <f>BC75-BL75</f>
        <v>795</v>
      </c>
      <c r="BE75" s="26">
        <f>IF(AV75&gt;0.005,MIN(AV75,INDEX($AN75:$AU75,1,B$32)),0)</f>
        <v>0</v>
      </c>
      <c r="BF75" s="26">
        <f>IF(AW75&gt;0.005,MIN(AW75,INDEX($AN75:$AU75,1,C$32)),0)</f>
        <v>0</v>
      </c>
      <c r="BG75" s="26">
        <f>IF(AX75&gt;0.005,MIN(AX75,INDEX($AN75:$AU75,1,D$32)),0)</f>
        <v>0</v>
      </c>
      <c r="BH75" s="26">
        <f>IF(AY75&gt;0.005,MIN(AY75,INDEX($AN75:$AU75,1,E$32)),0)</f>
        <v>0</v>
      </c>
      <c r="BI75" s="26">
        <f>IF(AZ75&gt;0.005,MIN(AZ75,INDEX($AN75:$AU75,1,F$32)),0)</f>
        <v>0</v>
      </c>
      <c r="BJ75" s="26">
        <f>IF(BA75&gt;0.005,MIN(BA75,INDEX($AN75:$AU75,1,G$32)),0)</f>
        <v>0</v>
      </c>
      <c r="BK75" s="26">
        <f>IF(BB75&gt;0.005,MIN(BB75,INDEX($AN75:$AU75,1,H$32)),0)</f>
        <v>0</v>
      </c>
      <c r="BL75" s="26">
        <f>IF(BC75&gt;0.005,MIN(BC75,INDEX($AN75:$AU75,1,I$32)),0)</f>
        <v>0</v>
      </c>
      <c r="BM75" s="27">
        <f>IF(M75-J75&gt;0.005,1,0)</f>
        <v>0</v>
      </c>
    </row>
    <row r="76">
      <c r="A76" s="14" t="n">
        <v>40</v>
      </c>
      <c r="B76" s="26">
        <f>IF(AN76-INDEX($BE76:$BL76,1,$J$22)&lt;0.5,0,AN76-INDEX($BE76:$BL76,1,$J$22))</f>
        <v>0</v>
      </c>
      <c r="C76" s="26">
        <f>IF(AO76-INDEX($BE76:$BL76,1,$J$23)&lt;0.5,0,AO76-INDEX($BE76:$BL76,1,$J$23))</f>
        <v>0</v>
      </c>
      <c r="D76" s="26">
        <f>IF(AP76-INDEX($BE76:$BL76,1,$J$24)&lt;0.5,0,AP76-INDEX($BE76:$BL76,1,$J$24))</f>
        <v>0</v>
      </c>
      <c r="E76" s="26">
        <f>IF(AQ76-INDEX($BE76:$BL76,1,$J$25)&lt;0.5,0,AQ76-INDEX($BE76:$BL76,1,$J$25))</f>
        <v>0</v>
      </c>
      <c r="F76" s="26">
        <f>IF(AR76-INDEX($BE76:$BL76,1,$J$26)&lt;0.5,0,AR76-INDEX($BE76:$BL76,1,$J$26))</f>
        <v>0</v>
      </c>
      <c r="G76" s="26">
        <f>IF(AS76-INDEX($BE76:$BL76,1,$J$27)&lt;0.5,0,AS76-INDEX($BE76:$BL76,1,$J$27))</f>
        <v>0</v>
      </c>
      <c r="H76" s="26">
        <f>IF(AT76-INDEX($BE76:$BL76,1,$J$28)&lt;0.5,0,AT76-INDEX($BE76:$BL76,1,$J$28))</f>
        <v>0</v>
      </c>
      <c r="I76" s="26">
        <f>IF(AU76-INDEX($BE76:$BL76,1,$J$29)&lt;0.5,0,AU76-INDEX($BE76:$BL76,1,$J$29))</f>
        <v>0</v>
      </c>
      <c r="J76" s="13">
        <f>SUM(B76:I76)</f>
        <v>0</v>
      </c>
      <c r="K76" s="26">
        <f>SUM(O76:V76)</f>
        <v>0</v>
      </c>
      <c r="L76" s="26">
        <f>SUM(W76:AD76)+SUM(BE76:BL76)</f>
        <v>0</v>
      </c>
      <c r="M76" s="26">
        <f>J75</f>
        <v>0</v>
      </c>
      <c r="N76" s="27">
        <f>IF(M76&gt;0,1,0)</f>
        <v>0</v>
      </c>
      <c r="O76" s="26">
        <f>B75*$B$12/1200</f>
        <v>0</v>
      </c>
      <c r="P76" s="26">
        <f>C75*$C$12/1200</f>
        <v>0</v>
      </c>
      <c r="Q76" s="26">
        <f>D75*$D$12/1200</f>
        <v>0</v>
      </c>
      <c r="R76" s="26">
        <f>E75*$E$12/1200</f>
        <v>0</v>
      </c>
      <c r="S76" s="26">
        <f>F75*$F$12/1200</f>
        <v>0</v>
      </c>
      <c r="T76" s="26">
        <f>G75*$G$12/1200</f>
        <v>0</v>
      </c>
      <c r="U76" s="26">
        <f>H75*$H$12/1200</f>
        <v>0</v>
      </c>
      <c r="V76" s="26">
        <f>I75*$I$12/1200</f>
        <v>0</v>
      </c>
      <c r="W76" s="26">
        <f>IF(B75&gt;0,MIN($B$13,B75+O76,AE76),0)</f>
        <v>0</v>
      </c>
      <c r="X76" s="26">
        <f>IF(C75&gt;0,MIN($C$13,C75+P76,AF76),0)</f>
        <v>0</v>
      </c>
      <c r="Y76" s="26">
        <f>IF(D75&gt;0,MIN($D$13,D75+Q76,AG76),0)</f>
        <v>0</v>
      </c>
      <c r="Z76" s="26">
        <f>IF(E75&gt;0,MIN($E$13,E75+R76,AH76),0)</f>
        <v>0</v>
      </c>
      <c r="AA76" s="26">
        <f>IF(F75&gt;0,MIN($F$13,F75+S76,AI76),0)</f>
        <v>0</v>
      </c>
      <c r="AB76" s="26">
        <f>IF(G75&gt;0,MIN($G$13,G75+T76,AJ76),0)</f>
        <v>0</v>
      </c>
      <c r="AC76" s="26">
        <f>IF(H75&gt;0,MIN($H$13,H75+U76,AK76),0)</f>
        <v>0</v>
      </c>
      <c r="AD76" s="26">
        <f>IF(I75&gt;0,MIN($I$13,I75+V76,AL76),0)</f>
        <v>0</v>
      </c>
      <c r="AE76" s="26">
        <f>$B$19</f>
        <v>795</v>
      </c>
      <c r="AF76" s="26">
        <f>AE76-W76</f>
        <v>795</v>
      </c>
      <c r="AG76" s="26">
        <f>AF76-X76</f>
        <v>795</v>
      </c>
      <c r="AH76" s="26">
        <f>AG76-Y76</f>
        <v>795</v>
      </c>
      <c r="AI76" s="26">
        <f>AH76-Z76</f>
        <v>795</v>
      </c>
      <c r="AJ76" s="26">
        <f>AI76-AA76</f>
        <v>795</v>
      </c>
      <c r="AK76" s="26">
        <f>AJ76-AB76</f>
        <v>795</v>
      </c>
      <c r="AL76" s="26">
        <f>AK76-AC76</f>
        <v>795</v>
      </c>
      <c r="AM76" s="26">
        <f>AL76-AD76</f>
        <v>795</v>
      </c>
      <c r="AN76" s="26">
        <f>B75+O76-W76</f>
        <v>0</v>
      </c>
      <c r="AO76" s="26">
        <f>C75+P76-X76</f>
        <v>0</v>
      </c>
      <c r="AP76" s="26">
        <f>D75+Q76-Y76</f>
        <v>0</v>
      </c>
      <c r="AQ76" s="26">
        <f>E75+R76-Z76</f>
        <v>0</v>
      </c>
      <c r="AR76" s="26">
        <f>F75+S76-AA76</f>
        <v>0</v>
      </c>
      <c r="AS76" s="26">
        <f>G75+T76-AB76</f>
        <v>0</v>
      </c>
      <c r="AT76" s="26">
        <f>H75+U76-AC76</f>
        <v>0</v>
      </c>
      <c r="AU76" s="26">
        <f>I75+V76-AD76</f>
        <v>0</v>
      </c>
      <c r="AV76" s="26">
        <f>AM76</f>
        <v>795</v>
      </c>
      <c r="AW76" s="26">
        <f>AV76-BE76</f>
        <v>795</v>
      </c>
      <c r="AX76" s="26">
        <f>AW76-BF76</f>
        <v>795</v>
      </c>
      <c r="AY76" s="26">
        <f>AX76-BG76</f>
        <v>795</v>
      </c>
      <c r="AZ76" s="26">
        <f>AY76-BH76</f>
        <v>795</v>
      </c>
      <c r="BA76" s="26">
        <f>AZ76-BI76</f>
        <v>795</v>
      </c>
      <c r="BB76" s="26">
        <f>BA76-BJ76</f>
        <v>795</v>
      </c>
      <c r="BC76" s="26">
        <f>BB76-BK76</f>
        <v>795</v>
      </c>
      <c r="BD76" s="26">
        <f>BC76-BL76</f>
        <v>795</v>
      </c>
      <c r="BE76" s="26">
        <f>IF(AV76&gt;0.005,MIN(AV76,INDEX($AN76:$AU76,1,B$32)),0)</f>
        <v>0</v>
      </c>
      <c r="BF76" s="26">
        <f>IF(AW76&gt;0.005,MIN(AW76,INDEX($AN76:$AU76,1,C$32)),0)</f>
        <v>0</v>
      </c>
      <c r="BG76" s="26">
        <f>IF(AX76&gt;0.005,MIN(AX76,INDEX($AN76:$AU76,1,D$32)),0)</f>
        <v>0</v>
      </c>
      <c r="BH76" s="26">
        <f>IF(AY76&gt;0.005,MIN(AY76,INDEX($AN76:$AU76,1,E$32)),0)</f>
        <v>0</v>
      </c>
      <c r="BI76" s="26">
        <f>IF(AZ76&gt;0.005,MIN(AZ76,INDEX($AN76:$AU76,1,F$32)),0)</f>
        <v>0</v>
      </c>
      <c r="BJ76" s="26">
        <f>IF(BA76&gt;0.005,MIN(BA76,INDEX($AN76:$AU76,1,G$32)),0)</f>
        <v>0</v>
      </c>
      <c r="BK76" s="26">
        <f>IF(BB76&gt;0.005,MIN(BB76,INDEX($AN76:$AU76,1,H$32)),0)</f>
        <v>0</v>
      </c>
      <c r="BL76" s="26">
        <f>IF(BC76&gt;0.005,MIN(BC76,INDEX($AN76:$AU76,1,I$32)),0)</f>
        <v>0</v>
      </c>
      <c r="BM76" s="27">
        <f>IF(M76-J76&gt;0.005,1,0)</f>
        <v>0</v>
      </c>
    </row>
    <row r="77">
      <c r="A77" s="14" t="n">
        <v>41</v>
      </c>
      <c r="B77" s="26">
        <f>IF(AN77-INDEX($BE77:$BL77,1,$J$22)&lt;0.5,0,AN77-INDEX($BE77:$BL77,1,$J$22))</f>
        <v>0</v>
      </c>
      <c r="C77" s="26">
        <f>IF(AO77-INDEX($BE77:$BL77,1,$J$23)&lt;0.5,0,AO77-INDEX($BE77:$BL77,1,$J$23))</f>
        <v>0</v>
      </c>
      <c r="D77" s="26">
        <f>IF(AP77-INDEX($BE77:$BL77,1,$J$24)&lt;0.5,0,AP77-INDEX($BE77:$BL77,1,$J$24))</f>
        <v>0</v>
      </c>
      <c r="E77" s="26">
        <f>IF(AQ77-INDEX($BE77:$BL77,1,$J$25)&lt;0.5,0,AQ77-INDEX($BE77:$BL77,1,$J$25))</f>
        <v>0</v>
      </c>
      <c r="F77" s="26">
        <f>IF(AR77-INDEX($BE77:$BL77,1,$J$26)&lt;0.5,0,AR77-INDEX($BE77:$BL77,1,$J$26))</f>
        <v>0</v>
      </c>
      <c r="G77" s="26">
        <f>IF(AS77-INDEX($BE77:$BL77,1,$J$27)&lt;0.5,0,AS77-INDEX($BE77:$BL77,1,$J$27))</f>
        <v>0</v>
      </c>
      <c r="H77" s="26">
        <f>IF(AT77-INDEX($BE77:$BL77,1,$J$28)&lt;0.5,0,AT77-INDEX($BE77:$BL77,1,$J$28))</f>
        <v>0</v>
      </c>
      <c r="I77" s="26">
        <f>IF(AU77-INDEX($BE77:$BL77,1,$J$29)&lt;0.5,0,AU77-INDEX($BE77:$BL77,1,$J$29))</f>
        <v>0</v>
      </c>
      <c r="J77" s="13">
        <f>SUM(B77:I77)</f>
        <v>0</v>
      </c>
      <c r="K77" s="26">
        <f>SUM(O77:V77)</f>
        <v>0</v>
      </c>
      <c r="L77" s="26">
        <f>SUM(W77:AD77)+SUM(BE77:BL77)</f>
        <v>0</v>
      </c>
      <c r="M77" s="26">
        <f>J76</f>
        <v>0</v>
      </c>
      <c r="N77" s="27">
        <f>IF(M77&gt;0,1,0)</f>
        <v>0</v>
      </c>
      <c r="O77" s="26">
        <f>B76*$B$12/1200</f>
        <v>0</v>
      </c>
      <c r="P77" s="26">
        <f>C76*$C$12/1200</f>
        <v>0</v>
      </c>
      <c r="Q77" s="26">
        <f>D76*$D$12/1200</f>
        <v>0</v>
      </c>
      <c r="R77" s="26">
        <f>E76*$E$12/1200</f>
        <v>0</v>
      </c>
      <c r="S77" s="26">
        <f>F76*$F$12/1200</f>
        <v>0</v>
      </c>
      <c r="T77" s="26">
        <f>G76*$G$12/1200</f>
        <v>0</v>
      </c>
      <c r="U77" s="26">
        <f>H76*$H$12/1200</f>
        <v>0</v>
      </c>
      <c r="V77" s="26">
        <f>I76*$I$12/1200</f>
        <v>0</v>
      </c>
      <c r="W77" s="26">
        <f>IF(B76&gt;0,MIN($B$13,B76+O77,AE77),0)</f>
        <v>0</v>
      </c>
      <c r="X77" s="26">
        <f>IF(C76&gt;0,MIN($C$13,C76+P77,AF77),0)</f>
        <v>0</v>
      </c>
      <c r="Y77" s="26">
        <f>IF(D76&gt;0,MIN($D$13,D76+Q77,AG77),0)</f>
        <v>0</v>
      </c>
      <c r="Z77" s="26">
        <f>IF(E76&gt;0,MIN($E$13,E76+R77,AH77),0)</f>
        <v>0</v>
      </c>
      <c r="AA77" s="26">
        <f>IF(F76&gt;0,MIN($F$13,F76+S77,AI77),0)</f>
        <v>0</v>
      </c>
      <c r="AB77" s="26">
        <f>IF(G76&gt;0,MIN($G$13,G76+T77,AJ77),0)</f>
        <v>0</v>
      </c>
      <c r="AC77" s="26">
        <f>IF(H76&gt;0,MIN($H$13,H76+U77,AK77),0)</f>
        <v>0</v>
      </c>
      <c r="AD77" s="26">
        <f>IF(I76&gt;0,MIN($I$13,I76+V77,AL77),0)</f>
        <v>0</v>
      </c>
      <c r="AE77" s="26">
        <f>$B$19</f>
        <v>795</v>
      </c>
      <c r="AF77" s="26">
        <f>AE77-W77</f>
        <v>795</v>
      </c>
      <c r="AG77" s="26">
        <f>AF77-X77</f>
        <v>795</v>
      </c>
      <c r="AH77" s="26">
        <f>AG77-Y77</f>
        <v>795</v>
      </c>
      <c r="AI77" s="26">
        <f>AH77-Z77</f>
        <v>795</v>
      </c>
      <c r="AJ77" s="26">
        <f>AI77-AA77</f>
        <v>795</v>
      </c>
      <c r="AK77" s="26">
        <f>AJ77-AB77</f>
        <v>795</v>
      </c>
      <c r="AL77" s="26">
        <f>AK77-AC77</f>
        <v>795</v>
      </c>
      <c r="AM77" s="26">
        <f>AL77-AD77</f>
        <v>795</v>
      </c>
      <c r="AN77" s="26">
        <f>B76+O77-W77</f>
        <v>0</v>
      </c>
      <c r="AO77" s="26">
        <f>C76+P77-X77</f>
        <v>0</v>
      </c>
      <c r="AP77" s="26">
        <f>D76+Q77-Y77</f>
        <v>0</v>
      </c>
      <c r="AQ77" s="26">
        <f>E76+R77-Z77</f>
        <v>0</v>
      </c>
      <c r="AR77" s="26">
        <f>F76+S77-AA77</f>
        <v>0</v>
      </c>
      <c r="AS77" s="26">
        <f>G76+T77-AB77</f>
        <v>0</v>
      </c>
      <c r="AT77" s="26">
        <f>H76+U77-AC77</f>
        <v>0</v>
      </c>
      <c r="AU77" s="26">
        <f>I76+V77-AD77</f>
        <v>0</v>
      </c>
      <c r="AV77" s="26">
        <f>AM77</f>
        <v>795</v>
      </c>
      <c r="AW77" s="26">
        <f>AV77-BE77</f>
        <v>795</v>
      </c>
      <c r="AX77" s="26">
        <f>AW77-BF77</f>
        <v>795</v>
      </c>
      <c r="AY77" s="26">
        <f>AX77-BG77</f>
        <v>795</v>
      </c>
      <c r="AZ77" s="26">
        <f>AY77-BH77</f>
        <v>795</v>
      </c>
      <c r="BA77" s="26">
        <f>AZ77-BI77</f>
        <v>795</v>
      </c>
      <c r="BB77" s="26">
        <f>BA77-BJ77</f>
        <v>795</v>
      </c>
      <c r="BC77" s="26">
        <f>BB77-BK77</f>
        <v>795</v>
      </c>
      <c r="BD77" s="26">
        <f>BC77-BL77</f>
        <v>795</v>
      </c>
      <c r="BE77" s="26">
        <f>IF(AV77&gt;0.005,MIN(AV77,INDEX($AN77:$AU77,1,B$32)),0)</f>
        <v>0</v>
      </c>
      <c r="BF77" s="26">
        <f>IF(AW77&gt;0.005,MIN(AW77,INDEX($AN77:$AU77,1,C$32)),0)</f>
        <v>0</v>
      </c>
      <c r="BG77" s="26">
        <f>IF(AX77&gt;0.005,MIN(AX77,INDEX($AN77:$AU77,1,D$32)),0)</f>
        <v>0</v>
      </c>
      <c r="BH77" s="26">
        <f>IF(AY77&gt;0.005,MIN(AY77,INDEX($AN77:$AU77,1,E$32)),0)</f>
        <v>0</v>
      </c>
      <c r="BI77" s="26">
        <f>IF(AZ77&gt;0.005,MIN(AZ77,INDEX($AN77:$AU77,1,F$32)),0)</f>
        <v>0</v>
      </c>
      <c r="BJ77" s="26">
        <f>IF(BA77&gt;0.005,MIN(BA77,INDEX($AN77:$AU77,1,G$32)),0)</f>
        <v>0</v>
      </c>
      <c r="BK77" s="26">
        <f>IF(BB77&gt;0.005,MIN(BB77,INDEX($AN77:$AU77,1,H$32)),0)</f>
        <v>0</v>
      </c>
      <c r="BL77" s="26">
        <f>IF(BC77&gt;0.005,MIN(BC77,INDEX($AN77:$AU77,1,I$32)),0)</f>
        <v>0</v>
      </c>
      <c r="BM77" s="27">
        <f>IF(M77-J77&gt;0.005,1,0)</f>
        <v>0</v>
      </c>
    </row>
    <row r="78">
      <c r="A78" s="14" t="n">
        <v>42</v>
      </c>
      <c r="B78" s="26">
        <f>IF(AN78-INDEX($BE78:$BL78,1,$J$22)&lt;0.5,0,AN78-INDEX($BE78:$BL78,1,$J$22))</f>
        <v>0</v>
      </c>
      <c r="C78" s="26">
        <f>IF(AO78-INDEX($BE78:$BL78,1,$J$23)&lt;0.5,0,AO78-INDEX($BE78:$BL78,1,$J$23))</f>
        <v>0</v>
      </c>
      <c r="D78" s="26">
        <f>IF(AP78-INDEX($BE78:$BL78,1,$J$24)&lt;0.5,0,AP78-INDEX($BE78:$BL78,1,$J$24))</f>
        <v>0</v>
      </c>
      <c r="E78" s="26">
        <f>IF(AQ78-INDEX($BE78:$BL78,1,$J$25)&lt;0.5,0,AQ78-INDEX($BE78:$BL78,1,$J$25))</f>
        <v>0</v>
      </c>
      <c r="F78" s="26">
        <f>IF(AR78-INDEX($BE78:$BL78,1,$J$26)&lt;0.5,0,AR78-INDEX($BE78:$BL78,1,$J$26))</f>
        <v>0</v>
      </c>
      <c r="G78" s="26">
        <f>IF(AS78-INDEX($BE78:$BL78,1,$J$27)&lt;0.5,0,AS78-INDEX($BE78:$BL78,1,$J$27))</f>
        <v>0</v>
      </c>
      <c r="H78" s="26">
        <f>IF(AT78-INDEX($BE78:$BL78,1,$J$28)&lt;0.5,0,AT78-INDEX($BE78:$BL78,1,$J$28))</f>
        <v>0</v>
      </c>
      <c r="I78" s="26">
        <f>IF(AU78-INDEX($BE78:$BL78,1,$J$29)&lt;0.5,0,AU78-INDEX($BE78:$BL78,1,$J$29))</f>
        <v>0</v>
      </c>
      <c r="J78" s="13">
        <f>SUM(B78:I78)</f>
        <v>0</v>
      </c>
      <c r="K78" s="26">
        <f>SUM(O78:V78)</f>
        <v>0</v>
      </c>
      <c r="L78" s="26">
        <f>SUM(W78:AD78)+SUM(BE78:BL78)</f>
        <v>0</v>
      </c>
      <c r="M78" s="26">
        <f>J77</f>
        <v>0</v>
      </c>
      <c r="N78" s="27">
        <f>IF(M78&gt;0,1,0)</f>
        <v>0</v>
      </c>
      <c r="O78" s="26">
        <f>B77*$B$12/1200</f>
        <v>0</v>
      </c>
      <c r="P78" s="26">
        <f>C77*$C$12/1200</f>
        <v>0</v>
      </c>
      <c r="Q78" s="26">
        <f>D77*$D$12/1200</f>
        <v>0</v>
      </c>
      <c r="R78" s="26">
        <f>E77*$E$12/1200</f>
        <v>0</v>
      </c>
      <c r="S78" s="26">
        <f>F77*$F$12/1200</f>
        <v>0</v>
      </c>
      <c r="T78" s="26">
        <f>G77*$G$12/1200</f>
        <v>0</v>
      </c>
      <c r="U78" s="26">
        <f>H77*$H$12/1200</f>
        <v>0</v>
      </c>
      <c r="V78" s="26">
        <f>I77*$I$12/1200</f>
        <v>0</v>
      </c>
      <c r="W78" s="26">
        <f>IF(B77&gt;0,MIN($B$13,B77+O78,AE78),0)</f>
        <v>0</v>
      </c>
      <c r="X78" s="26">
        <f>IF(C77&gt;0,MIN($C$13,C77+P78,AF78),0)</f>
        <v>0</v>
      </c>
      <c r="Y78" s="26">
        <f>IF(D77&gt;0,MIN($D$13,D77+Q78,AG78),0)</f>
        <v>0</v>
      </c>
      <c r="Z78" s="26">
        <f>IF(E77&gt;0,MIN($E$13,E77+R78,AH78),0)</f>
        <v>0</v>
      </c>
      <c r="AA78" s="26">
        <f>IF(F77&gt;0,MIN($F$13,F77+S78,AI78),0)</f>
        <v>0</v>
      </c>
      <c r="AB78" s="26">
        <f>IF(G77&gt;0,MIN($G$13,G77+T78,AJ78),0)</f>
        <v>0</v>
      </c>
      <c r="AC78" s="26">
        <f>IF(H77&gt;0,MIN($H$13,H77+U78,AK78),0)</f>
        <v>0</v>
      </c>
      <c r="AD78" s="26">
        <f>IF(I77&gt;0,MIN($I$13,I77+V78,AL78),0)</f>
        <v>0</v>
      </c>
      <c r="AE78" s="26">
        <f>$B$19</f>
        <v>795</v>
      </c>
      <c r="AF78" s="26">
        <f>AE78-W78</f>
        <v>795</v>
      </c>
      <c r="AG78" s="26">
        <f>AF78-X78</f>
        <v>795</v>
      </c>
      <c r="AH78" s="26">
        <f>AG78-Y78</f>
        <v>795</v>
      </c>
      <c r="AI78" s="26">
        <f>AH78-Z78</f>
        <v>795</v>
      </c>
      <c r="AJ78" s="26">
        <f>AI78-AA78</f>
        <v>795</v>
      </c>
      <c r="AK78" s="26">
        <f>AJ78-AB78</f>
        <v>795</v>
      </c>
      <c r="AL78" s="26">
        <f>AK78-AC78</f>
        <v>795</v>
      </c>
      <c r="AM78" s="26">
        <f>AL78-AD78</f>
        <v>795</v>
      </c>
      <c r="AN78" s="26">
        <f>B77+O78-W78</f>
        <v>0</v>
      </c>
      <c r="AO78" s="26">
        <f>C77+P78-X78</f>
        <v>0</v>
      </c>
      <c r="AP78" s="26">
        <f>D77+Q78-Y78</f>
        <v>0</v>
      </c>
      <c r="AQ78" s="26">
        <f>E77+R78-Z78</f>
        <v>0</v>
      </c>
      <c r="AR78" s="26">
        <f>F77+S78-AA78</f>
        <v>0</v>
      </c>
      <c r="AS78" s="26">
        <f>G77+T78-AB78</f>
        <v>0</v>
      </c>
      <c r="AT78" s="26">
        <f>H77+U78-AC78</f>
        <v>0</v>
      </c>
      <c r="AU78" s="26">
        <f>I77+V78-AD78</f>
        <v>0</v>
      </c>
      <c r="AV78" s="26">
        <f>AM78</f>
        <v>795</v>
      </c>
      <c r="AW78" s="26">
        <f>AV78-BE78</f>
        <v>795</v>
      </c>
      <c r="AX78" s="26">
        <f>AW78-BF78</f>
        <v>795</v>
      </c>
      <c r="AY78" s="26">
        <f>AX78-BG78</f>
        <v>795</v>
      </c>
      <c r="AZ78" s="26">
        <f>AY78-BH78</f>
        <v>795</v>
      </c>
      <c r="BA78" s="26">
        <f>AZ78-BI78</f>
        <v>795</v>
      </c>
      <c r="BB78" s="26">
        <f>BA78-BJ78</f>
        <v>795</v>
      </c>
      <c r="BC78" s="26">
        <f>BB78-BK78</f>
        <v>795</v>
      </c>
      <c r="BD78" s="26">
        <f>BC78-BL78</f>
        <v>795</v>
      </c>
      <c r="BE78" s="26">
        <f>IF(AV78&gt;0.005,MIN(AV78,INDEX($AN78:$AU78,1,B$32)),0)</f>
        <v>0</v>
      </c>
      <c r="BF78" s="26">
        <f>IF(AW78&gt;0.005,MIN(AW78,INDEX($AN78:$AU78,1,C$32)),0)</f>
        <v>0</v>
      </c>
      <c r="BG78" s="26">
        <f>IF(AX78&gt;0.005,MIN(AX78,INDEX($AN78:$AU78,1,D$32)),0)</f>
        <v>0</v>
      </c>
      <c r="BH78" s="26">
        <f>IF(AY78&gt;0.005,MIN(AY78,INDEX($AN78:$AU78,1,E$32)),0)</f>
        <v>0</v>
      </c>
      <c r="BI78" s="26">
        <f>IF(AZ78&gt;0.005,MIN(AZ78,INDEX($AN78:$AU78,1,F$32)),0)</f>
        <v>0</v>
      </c>
      <c r="BJ78" s="26">
        <f>IF(BA78&gt;0.005,MIN(BA78,INDEX($AN78:$AU78,1,G$32)),0)</f>
        <v>0</v>
      </c>
      <c r="BK78" s="26">
        <f>IF(BB78&gt;0.005,MIN(BB78,INDEX($AN78:$AU78,1,H$32)),0)</f>
        <v>0</v>
      </c>
      <c r="BL78" s="26">
        <f>IF(BC78&gt;0.005,MIN(BC78,INDEX($AN78:$AU78,1,I$32)),0)</f>
        <v>0</v>
      </c>
      <c r="BM78" s="27">
        <f>IF(M78-J78&gt;0.005,1,0)</f>
        <v>0</v>
      </c>
    </row>
    <row r="79">
      <c r="A79" s="14" t="n">
        <v>43</v>
      </c>
      <c r="B79" s="26">
        <f>IF(AN79-INDEX($BE79:$BL79,1,$J$22)&lt;0.5,0,AN79-INDEX($BE79:$BL79,1,$J$22))</f>
        <v>0</v>
      </c>
      <c r="C79" s="26">
        <f>IF(AO79-INDEX($BE79:$BL79,1,$J$23)&lt;0.5,0,AO79-INDEX($BE79:$BL79,1,$J$23))</f>
        <v>0</v>
      </c>
      <c r="D79" s="26">
        <f>IF(AP79-INDEX($BE79:$BL79,1,$J$24)&lt;0.5,0,AP79-INDEX($BE79:$BL79,1,$J$24))</f>
        <v>0</v>
      </c>
      <c r="E79" s="26">
        <f>IF(AQ79-INDEX($BE79:$BL79,1,$J$25)&lt;0.5,0,AQ79-INDEX($BE79:$BL79,1,$J$25))</f>
        <v>0</v>
      </c>
      <c r="F79" s="26">
        <f>IF(AR79-INDEX($BE79:$BL79,1,$J$26)&lt;0.5,0,AR79-INDEX($BE79:$BL79,1,$J$26))</f>
        <v>0</v>
      </c>
      <c r="G79" s="26">
        <f>IF(AS79-INDEX($BE79:$BL79,1,$J$27)&lt;0.5,0,AS79-INDEX($BE79:$BL79,1,$J$27))</f>
        <v>0</v>
      </c>
      <c r="H79" s="26">
        <f>IF(AT79-INDEX($BE79:$BL79,1,$J$28)&lt;0.5,0,AT79-INDEX($BE79:$BL79,1,$J$28))</f>
        <v>0</v>
      </c>
      <c r="I79" s="26">
        <f>IF(AU79-INDEX($BE79:$BL79,1,$J$29)&lt;0.5,0,AU79-INDEX($BE79:$BL79,1,$J$29))</f>
        <v>0</v>
      </c>
      <c r="J79" s="13">
        <f>SUM(B79:I79)</f>
        <v>0</v>
      </c>
      <c r="K79" s="26">
        <f>SUM(O79:V79)</f>
        <v>0</v>
      </c>
      <c r="L79" s="26">
        <f>SUM(W79:AD79)+SUM(BE79:BL79)</f>
        <v>0</v>
      </c>
      <c r="M79" s="26">
        <f>J78</f>
        <v>0</v>
      </c>
      <c r="N79" s="27">
        <f>IF(M79&gt;0,1,0)</f>
        <v>0</v>
      </c>
      <c r="O79" s="26">
        <f>B78*$B$12/1200</f>
        <v>0</v>
      </c>
      <c r="P79" s="26">
        <f>C78*$C$12/1200</f>
        <v>0</v>
      </c>
      <c r="Q79" s="26">
        <f>D78*$D$12/1200</f>
        <v>0</v>
      </c>
      <c r="R79" s="26">
        <f>E78*$E$12/1200</f>
        <v>0</v>
      </c>
      <c r="S79" s="26">
        <f>F78*$F$12/1200</f>
        <v>0</v>
      </c>
      <c r="T79" s="26">
        <f>G78*$G$12/1200</f>
        <v>0</v>
      </c>
      <c r="U79" s="26">
        <f>H78*$H$12/1200</f>
        <v>0</v>
      </c>
      <c r="V79" s="26">
        <f>I78*$I$12/1200</f>
        <v>0</v>
      </c>
      <c r="W79" s="26">
        <f>IF(B78&gt;0,MIN($B$13,B78+O79,AE79),0)</f>
        <v>0</v>
      </c>
      <c r="X79" s="26">
        <f>IF(C78&gt;0,MIN($C$13,C78+P79,AF79),0)</f>
        <v>0</v>
      </c>
      <c r="Y79" s="26">
        <f>IF(D78&gt;0,MIN($D$13,D78+Q79,AG79),0)</f>
        <v>0</v>
      </c>
      <c r="Z79" s="26">
        <f>IF(E78&gt;0,MIN($E$13,E78+R79,AH79),0)</f>
        <v>0</v>
      </c>
      <c r="AA79" s="26">
        <f>IF(F78&gt;0,MIN($F$13,F78+S79,AI79),0)</f>
        <v>0</v>
      </c>
      <c r="AB79" s="26">
        <f>IF(G78&gt;0,MIN($G$13,G78+T79,AJ79),0)</f>
        <v>0</v>
      </c>
      <c r="AC79" s="26">
        <f>IF(H78&gt;0,MIN($H$13,H78+U79,AK79),0)</f>
        <v>0</v>
      </c>
      <c r="AD79" s="26">
        <f>IF(I78&gt;0,MIN($I$13,I78+V79,AL79),0)</f>
        <v>0</v>
      </c>
      <c r="AE79" s="26">
        <f>$B$19</f>
        <v>795</v>
      </c>
      <c r="AF79" s="26">
        <f>AE79-W79</f>
        <v>795</v>
      </c>
      <c r="AG79" s="26">
        <f>AF79-X79</f>
        <v>795</v>
      </c>
      <c r="AH79" s="26">
        <f>AG79-Y79</f>
        <v>795</v>
      </c>
      <c r="AI79" s="26">
        <f>AH79-Z79</f>
        <v>795</v>
      </c>
      <c r="AJ79" s="26">
        <f>AI79-AA79</f>
        <v>795</v>
      </c>
      <c r="AK79" s="26">
        <f>AJ79-AB79</f>
        <v>795</v>
      </c>
      <c r="AL79" s="26">
        <f>AK79-AC79</f>
        <v>795</v>
      </c>
      <c r="AM79" s="26">
        <f>AL79-AD79</f>
        <v>795</v>
      </c>
      <c r="AN79" s="26">
        <f>B78+O79-W79</f>
        <v>0</v>
      </c>
      <c r="AO79" s="26">
        <f>C78+P79-X79</f>
        <v>0</v>
      </c>
      <c r="AP79" s="26">
        <f>D78+Q79-Y79</f>
        <v>0</v>
      </c>
      <c r="AQ79" s="26">
        <f>E78+R79-Z79</f>
        <v>0</v>
      </c>
      <c r="AR79" s="26">
        <f>F78+S79-AA79</f>
        <v>0</v>
      </c>
      <c r="AS79" s="26">
        <f>G78+T79-AB79</f>
        <v>0</v>
      </c>
      <c r="AT79" s="26">
        <f>H78+U79-AC79</f>
        <v>0</v>
      </c>
      <c r="AU79" s="26">
        <f>I78+V79-AD79</f>
        <v>0</v>
      </c>
      <c r="AV79" s="26">
        <f>AM79</f>
        <v>795</v>
      </c>
      <c r="AW79" s="26">
        <f>AV79-BE79</f>
        <v>795</v>
      </c>
      <c r="AX79" s="26">
        <f>AW79-BF79</f>
        <v>795</v>
      </c>
      <c r="AY79" s="26">
        <f>AX79-BG79</f>
        <v>795</v>
      </c>
      <c r="AZ79" s="26">
        <f>AY79-BH79</f>
        <v>795</v>
      </c>
      <c r="BA79" s="26">
        <f>AZ79-BI79</f>
        <v>795</v>
      </c>
      <c r="BB79" s="26">
        <f>BA79-BJ79</f>
        <v>795</v>
      </c>
      <c r="BC79" s="26">
        <f>BB79-BK79</f>
        <v>795</v>
      </c>
      <c r="BD79" s="26">
        <f>BC79-BL79</f>
        <v>795</v>
      </c>
      <c r="BE79" s="26">
        <f>IF(AV79&gt;0.005,MIN(AV79,INDEX($AN79:$AU79,1,B$32)),0)</f>
        <v>0</v>
      </c>
      <c r="BF79" s="26">
        <f>IF(AW79&gt;0.005,MIN(AW79,INDEX($AN79:$AU79,1,C$32)),0)</f>
        <v>0</v>
      </c>
      <c r="BG79" s="26">
        <f>IF(AX79&gt;0.005,MIN(AX79,INDEX($AN79:$AU79,1,D$32)),0)</f>
        <v>0</v>
      </c>
      <c r="BH79" s="26">
        <f>IF(AY79&gt;0.005,MIN(AY79,INDEX($AN79:$AU79,1,E$32)),0)</f>
        <v>0</v>
      </c>
      <c r="BI79" s="26">
        <f>IF(AZ79&gt;0.005,MIN(AZ79,INDEX($AN79:$AU79,1,F$32)),0)</f>
        <v>0</v>
      </c>
      <c r="BJ79" s="26">
        <f>IF(BA79&gt;0.005,MIN(BA79,INDEX($AN79:$AU79,1,G$32)),0)</f>
        <v>0</v>
      </c>
      <c r="BK79" s="26">
        <f>IF(BB79&gt;0.005,MIN(BB79,INDEX($AN79:$AU79,1,H$32)),0)</f>
        <v>0</v>
      </c>
      <c r="BL79" s="26">
        <f>IF(BC79&gt;0.005,MIN(BC79,INDEX($AN79:$AU79,1,I$32)),0)</f>
        <v>0</v>
      </c>
      <c r="BM79" s="27">
        <f>IF(M79-J79&gt;0.005,1,0)</f>
        <v>0</v>
      </c>
    </row>
    <row r="80">
      <c r="A80" s="14" t="n">
        <v>44</v>
      </c>
      <c r="B80" s="26">
        <f>IF(AN80-INDEX($BE80:$BL80,1,$J$22)&lt;0.5,0,AN80-INDEX($BE80:$BL80,1,$J$22))</f>
        <v>0</v>
      </c>
      <c r="C80" s="26">
        <f>IF(AO80-INDEX($BE80:$BL80,1,$J$23)&lt;0.5,0,AO80-INDEX($BE80:$BL80,1,$J$23))</f>
        <v>0</v>
      </c>
      <c r="D80" s="26">
        <f>IF(AP80-INDEX($BE80:$BL80,1,$J$24)&lt;0.5,0,AP80-INDEX($BE80:$BL80,1,$J$24))</f>
        <v>0</v>
      </c>
      <c r="E80" s="26">
        <f>IF(AQ80-INDEX($BE80:$BL80,1,$J$25)&lt;0.5,0,AQ80-INDEX($BE80:$BL80,1,$J$25))</f>
        <v>0</v>
      </c>
      <c r="F80" s="26">
        <f>IF(AR80-INDEX($BE80:$BL80,1,$J$26)&lt;0.5,0,AR80-INDEX($BE80:$BL80,1,$J$26))</f>
        <v>0</v>
      </c>
      <c r="G80" s="26">
        <f>IF(AS80-INDEX($BE80:$BL80,1,$J$27)&lt;0.5,0,AS80-INDEX($BE80:$BL80,1,$J$27))</f>
        <v>0</v>
      </c>
      <c r="H80" s="26">
        <f>IF(AT80-INDEX($BE80:$BL80,1,$J$28)&lt;0.5,0,AT80-INDEX($BE80:$BL80,1,$J$28))</f>
        <v>0</v>
      </c>
      <c r="I80" s="26">
        <f>IF(AU80-INDEX($BE80:$BL80,1,$J$29)&lt;0.5,0,AU80-INDEX($BE80:$BL80,1,$J$29))</f>
        <v>0</v>
      </c>
      <c r="J80" s="13">
        <f>SUM(B80:I80)</f>
        <v>0</v>
      </c>
      <c r="K80" s="26">
        <f>SUM(O80:V80)</f>
        <v>0</v>
      </c>
      <c r="L80" s="26">
        <f>SUM(W80:AD80)+SUM(BE80:BL80)</f>
        <v>0</v>
      </c>
      <c r="M80" s="26">
        <f>J79</f>
        <v>0</v>
      </c>
      <c r="N80" s="27">
        <f>IF(M80&gt;0,1,0)</f>
        <v>0</v>
      </c>
      <c r="O80" s="26">
        <f>B79*$B$12/1200</f>
        <v>0</v>
      </c>
      <c r="P80" s="26">
        <f>C79*$C$12/1200</f>
        <v>0</v>
      </c>
      <c r="Q80" s="26">
        <f>D79*$D$12/1200</f>
        <v>0</v>
      </c>
      <c r="R80" s="26">
        <f>E79*$E$12/1200</f>
        <v>0</v>
      </c>
      <c r="S80" s="26">
        <f>F79*$F$12/1200</f>
        <v>0</v>
      </c>
      <c r="T80" s="26">
        <f>G79*$G$12/1200</f>
        <v>0</v>
      </c>
      <c r="U80" s="26">
        <f>H79*$H$12/1200</f>
        <v>0</v>
      </c>
      <c r="V80" s="26">
        <f>I79*$I$12/1200</f>
        <v>0</v>
      </c>
      <c r="W80" s="26">
        <f>IF(B79&gt;0,MIN($B$13,B79+O80,AE80),0)</f>
        <v>0</v>
      </c>
      <c r="X80" s="26">
        <f>IF(C79&gt;0,MIN($C$13,C79+P80,AF80),0)</f>
        <v>0</v>
      </c>
      <c r="Y80" s="26">
        <f>IF(D79&gt;0,MIN($D$13,D79+Q80,AG80),0)</f>
        <v>0</v>
      </c>
      <c r="Z80" s="26">
        <f>IF(E79&gt;0,MIN($E$13,E79+R80,AH80),0)</f>
        <v>0</v>
      </c>
      <c r="AA80" s="26">
        <f>IF(F79&gt;0,MIN($F$13,F79+S80,AI80),0)</f>
        <v>0</v>
      </c>
      <c r="AB80" s="26">
        <f>IF(G79&gt;0,MIN($G$13,G79+T80,AJ80),0)</f>
        <v>0</v>
      </c>
      <c r="AC80" s="26">
        <f>IF(H79&gt;0,MIN($H$13,H79+U80,AK80),0)</f>
        <v>0</v>
      </c>
      <c r="AD80" s="26">
        <f>IF(I79&gt;0,MIN($I$13,I79+V80,AL80),0)</f>
        <v>0</v>
      </c>
      <c r="AE80" s="26">
        <f>$B$19</f>
        <v>795</v>
      </c>
      <c r="AF80" s="26">
        <f>AE80-W80</f>
        <v>795</v>
      </c>
      <c r="AG80" s="26">
        <f>AF80-X80</f>
        <v>795</v>
      </c>
      <c r="AH80" s="26">
        <f>AG80-Y80</f>
        <v>795</v>
      </c>
      <c r="AI80" s="26">
        <f>AH80-Z80</f>
        <v>795</v>
      </c>
      <c r="AJ80" s="26">
        <f>AI80-AA80</f>
        <v>795</v>
      </c>
      <c r="AK80" s="26">
        <f>AJ80-AB80</f>
        <v>795</v>
      </c>
      <c r="AL80" s="26">
        <f>AK80-AC80</f>
        <v>795</v>
      </c>
      <c r="AM80" s="26">
        <f>AL80-AD80</f>
        <v>795</v>
      </c>
      <c r="AN80" s="26">
        <f>B79+O80-W80</f>
        <v>0</v>
      </c>
      <c r="AO80" s="26">
        <f>C79+P80-X80</f>
        <v>0</v>
      </c>
      <c r="AP80" s="26">
        <f>D79+Q80-Y80</f>
        <v>0</v>
      </c>
      <c r="AQ80" s="26">
        <f>E79+R80-Z80</f>
        <v>0</v>
      </c>
      <c r="AR80" s="26">
        <f>F79+S80-AA80</f>
        <v>0</v>
      </c>
      <c r="AS80" s="26">
        <f>G79+T80-AB80</f>
        <v>0</v>
      </c>
      <c r="AT80" s="26">
        <f>H79+U80-AC80</f>
        <v>0</v>
      </c>
      <c r="AU80" s="26">
        <f>I79+V80-AD80</f>
        <v>0</v>
      </c>
      <c r="AV80" s="26">
        <f>AM80</f>
        <v>795</v>
      </c>
      <c r="AW80" s="26">
        <f>AV80-BE80</f>
        <v>795</v>
      </c>
      <c r="AX80" s="26">
        <f>AW80-BF80</f>
        <v>795</v>
      </c>
      <c r="AY80" s="26">
        <f>AX80-BG80</f>
        <v>795</v>
      </c>
      <c r="AZ80" s="26">
        <f>AY80-BH80</f>
        <v>795</v>
      </c>
      <c r="BA80" s="26">
        <f>AZ80-BI80</f>
        <v>795</v>
      </c>
      <c r="BB80" s="26">
        <f>BA80-BJ80</f>
        <v>795</v>
      </c>
      <c r="BC80" s="26">
        <f>BB80-BK80</f>
        <v>795</v>
      </c>
      <c r="BD80" s="26">
        <f>BC80-BL80</f>
        <v>795</v>
      </c>
      <c r="BE80" s="26">
        <f>IF(AV80&gt;0.005,MIN(AV80,INDEX($AN80:$AU80,1,B$32)),0)</f>
        <v>0</v>
      </c>
      <c r="BF80" s="26">
        <f>IF(AW80&gt;0.005,MIN(AW80,INDEX($AN80:$AU80,1,C$32)),0)</f>
        <v>0</v>
      </c>
      <c r="BG80" s="26">
        <f>IF(AX80&gt;0.005,MIN(AX80,INDEX($AN80:$AU80,1,D$32)),0)</f>
        <v>0</v>
      </c>
      <c r="BH80" s="26">
        <f>IF(AY80&gt;0.005,MIN(AY80,INDEX($AN80:$AU80,1,E$32)),0)</f>
        <v>0</v>
      </c>
      <c r="BI80" s="26">
        <f>IF(AZ80&gt;0.005,MIN(AZ80,INDEX($AN80:$AU80,1,F$32)),0)</f>
        <v>0</v>
      </c>
      <c r="BJ80" s="26">
        <f>IF(BA80&gt;0.005,MIN(BA80,INDEX($AN80:$AU80,1,G$32)),0)</f>
        <v>0</v>
      </c>
      <c r="BK80" s="26">
        <f>IF(BB80&gt;0.005,MIN(BB80,INDEX($AN80:$AU80,1,H$32)),0)</f>
        <v>0</v>
      </c>
      <c r="BL80" s="26">
        <f>IF(BC80&gt;0.005,MIN(BC80,INDEX($AN80:$AU80,1,I$32)),0)</f>
        <v>0</v>
      </c>
      <c r="BM80" s="27">
        <f>IF(M80-J80&gt;0.005,1,0)</f>
        <v>0</v>
      </c>
    </row>
    <row r="81">
      <c r="A81" s="14" t="n">
        <v>45</v>
      </c>
      <c r="B81" s="26">
        <f>IF(AN81-INDEX($BE81:$BL81,1,$J$22)&lt;0.5,0,AN81-INDEX($BE81:$BL81,1,$J$22))</f>
        <v>0</v>
      </c>
      <c r="C81" s="26">
        <f>IF(AO81-INDEX($BE81:$BL81,1,$J$23)&lt;0.5,0,AO81-INDEX($BE81:$BL81,1,$J$23))</f>
        <v>0</v>
      </c>
      <c r="D81" s="26">
        <f>IF(AP81-INDEX($BE81:$BL81,1,$J$24)&lt;0.5,0,AP81-INDEX($BE81:$BL81,1,$J$24))</f>
        <v>0</v>
      </c>
      <c r="E81" s="26">
        <f>IF(AQ81-INDEX($BE81:$BL81,1,$J$25)&lt;0.5,0,AQ81-INDEX($BE81:$BL81,1,$J$25))</f>
        <v>0</v>
      </c>
      <c r="F81" s="26">
        <f>IF(AR81-INDEX($BE81:$BL81,1,$J$26)&lt;0.5,0,AR81-INDEX($BE81:$BL81,1,$J$26))</f>
        <v>0</v>
      </c>
      <c r="G81" s="26">
        <f>IF(AS81-INDEX($BE81:$BL81,1,$J$27)&lt;0.5,0,AS81-INDEX($BE81:$BL81,1,$J$27))</f>
        <v>0</v>
      </c>
      <c r="H81" s="26">
        <f>IF(AT81-INDEX($BE81:$BL81,1,$J$28)&lt;0.5,0,AT81-INDEX($BE81:$BL81,1,$J$28))</f>
        <v>0</v>
      </c>
      <c r="I81" s="26">
        <f>IF(AU81-INDEX($BE81:$BL81,1,$J$29)&lt;0.5,0,AU81-INDEX($BE81:$BL81,1,$J$29))</f>
        <v>0</v>
      </c>
      <c r="J81" s="13">
        <f>SUM(B81:I81)</f>
        <v>0</v>
      </c>
      <c r="K81" s="26">
        <f>SUM(O81:V81)</f>
        <v>0</v>
      </c>
      <c r="L81" s="26">
        <f>SUM(W81:AD81)+SUM(BE81:BL81)</f>
        <v>0</v>
      </c>
      <c r="M81" s="26">
        <f>J80</f>
        <v>0</v>
      </c>
      <c r="N81" s="27">
        <f>IF(M81&gt;0,1,0)</f>
        <v>0</v>
      </c>
      <c r="O81" s="26">
        <f>B80*$B$12/1200</f>
        <v>0</v>
      </c>
      <c r="P81" s="26">
        <f>C80*$C$12/1200</f>
        <v>0</v>
      </c>
      <c r="Q81" s="26">
        <f>D80*$D$12/1200</f>
        <v>0</v>
      </c>
      <c r="R81" s="26">
        <f>E80*$E$12/1200</f>
        <v>0</v>
      </c>
      <c r="S81" s="26">
        <f>F80*$F$12/1200</f>
        <v>0</v>
      </c>
      <c r="T81" s="26">
        <f>G80*$G$12/1200</f>
        <v>0</v>
      </c>
      <c r="U81" s="26">
        <f>H80*$H$12/1200</f>
        <v>0</v>
      </c>
      <c r="V81" s="26">
        <f>I80*$I$12/1200</f>
        <v>0</v>
      </c>
      <c r="W81" s="26">
        <f>IF(B80&gt;0,MIN($B$13,B80+O81,AE81),0)</f>
        <v>0</v>
      </c>
      <c r="X81" s="26">
        <f>IF(C80&gt;0,MIN($C$13,C80+P81,AF81),0)</f>
        <v>0</v>
      </c>
      <c r="Y81" s="26">
        <f>IF(D80&gt;0,MIN($D$13,D80+Q81,AG81),0)</f>
        <v>0</v>
      </c>
      <c r="Z81" s="26">
        <f>IF(E80&gt;0,MIN($E$13,E80+R81,AH81),0)</f>
        <v>0</v>
      </c>
      <c r="AA81" s="26">
        <f>IF(F80&gt;0,MIN($F$13,F80+S81,AI81),0)</f>
        <v>0</v>
      </c>
      <c r="AB81" s="26">
        <f>IF(G80&gt;0,MIN($G$13,G80+T81,AJ81),0)</f>
        <v>0</v>
      </c>
      <c r="AC81" s="26">
        <f>IF(H80&gt;0,MIN($H$13,H80+U81,AK81),0)</f>
        <v>0</v>
      </c>
      <c r="AD81" s="26">
        <f>IF(I80&gt;0,MIN($I$13,I80+V81,AL81),0)</f>
        <v>0</v>
      </c>
      <c r="AE81" s="26">
        <f>$B$19</f>
        <v>795</v>
      </c>
      <c r="AF81" s="26">
        <f>AE81-W81</f>
        <v>795</v>
      </c>
      <c r="AG81" s="26">
        <f>AF81-X81</f>
        <v>795</v>
      </c>
      <c r="AH81" s="26">
        <f>AG81-Y81</f>
        <v>795</v>
      </c>
      <c r="AI81" s="26">
        <f>AH81-Z81</f>
        <v>795</v>
      </c>
      <c r="AJ81" s="26">
        <f>AI81-AA81</f>
        <v>795</v>
      </c>
      <c r="AK81" s="26">
        <f>AJ81-AB81</f>
        <v>795</v>
      </c>
      <c r="AL81" s="26">
        <f>AK81-AC81</f>
        <v>795</v>
      </c>
      <c r="AM81" s="26">
        <f>AL81-AD81</f>
        <v>795</v>
      </c>
      <c r="AN81" s="26">
        <f>B80+O81-W81</f>
        <v>0</v>
      </c>
      <c r="AO81" s="26">
        <f>C80+P81-X81</f>
        <v>0</v>
      </c>
      <c r="AP81" s="26">
        <f>D80+Q81-Y81</f>
        <v>0</v>
      </c>
      <c r="AQ81" s="26">
        <f>E80+R81-Z81</f>
        <v>0</v>
      </c>
      <c r="AR81" s="26">
        <f>F80+S81-AA81</f>
        <v>0</v>
      </c>
      <c r="AS81" s="26">
        <f>G80+T81-AB81</f>
        <v>0</v>
      </c>
      <c r="AT81" s="26">
        <f>H80+U81-AC81</f>
        <v>0</v>
      </c>
      <c r="AU81" s="26">
        <f>I80+V81-AD81</f>
        <v>0</v>
      </c>
      <c r="AV81" s="26">
        <f>AM81</f>
        <v>795</v>
      </c>
      <c r="AW81" s="26">
        <f>AV81-BE81</f>
        <v>795</v>
      </c>
      <c r="AX81" s="26">
        <f>AW81-BF81</f>
        <v>795</v>
      </c>
      <c r="AY81" s="26">
        <f>AX81-BG81</f>
        <v>795</v>
      </c>
      <c r="AZ81" s="26">
        <f>AY81-BH81</f>
        <v>795</v>
      </c>
      <c r="BA81" s="26">
        <f>AZ81-BI81</f>
        <v>795</v>
      </c>
      <c r="BB81" s="26">
        <f>BA81-BJ81</f>
        <v>795</v>
      </c>
      <c r="BC81" s="26">
        <f>BB81-BK81</f>
        <v>795</v>
      </c>
      <c r="BD81" s="26">
        <f>BC81-BL81</f>
        <v>795</v>
      </c>
      <c r="BE81" s="26">
        <f>IF(AV81&gt;0.005,MIN(AV81,INDEX($AN81:$AU81,1,B$32)),0)</f>
        <v>0</v>
      </c>
      <c r="BF81" s="26">
        <f>IF(AW81&gt;0.005,MIN(AW81,INDEX($AN81:$AU81,1,C$32)),0)</f>
        <v>0</v>
      </c>
      <c r="BG81" s="26">
        <f>IF(AX81&gt;0.005,MIN(AX81,INDEX($AN81:$AU81,1,D$32)),0)</f>
        <v>0</v>
      </c>
      <c r="BH81" s="26">
        <f>IF(AY81&gt;0.005,MIN(AY81,INDEX($AN81:$AU81,1,E$32)),0)</f>
        <v>0</v>
      </c>
      <c r="BI81" s="26">
        <f>IF(AZ81&gt;0.005,MIN(AZ81,INDEX($AN81:$AU81,1,F$32)),0)</f>
        <v>0</v>
      </c>
      <c r="BJ81" s="26">
        <f>IF(BA81&gt;0.005,MIN(BA81,INDEX($AN81:$AU81,1,G$32)),0)</f>
        <v>0</v>
      </c>
      <c r="BK81" s="26">
        <f>IF(BB81&gt;0.005,MIN(BB81,INDEX($AN81:$AU81,1,H$32)),0)</f>
        <v>0</v>
      </c>
      <c r="BL81" s="26">
        <f>IF(BC81&gt;0.005,MIN(BC81,INDEX($AN81:$AU81,1,I$32)),0)</f>
        <v>0</v>
      </c>
      <c r="BM81" s="27">
        <f>IF(M81-J81&gt;0.005,1,0)</f>
        <v>0</v>
      </c>
    </row>
    <row r="82">
      <c r="A82" s="14" t="n">
        <v>46</v>
      </c>
      <c r="B82" s="26">
        <f>IF(AN82-INDEX($BE82:$BL82,1,$J$22)&lt;0.5,0,AN82-INDEX($BE82:$BL82,1,$J$22))</f>
        <v>0</v>
      </c>
      <c r="C82" s="26">
        <f>IF(AO82-INDEX($BE82:$BL82,1,$J$23)&lt;0.5,0,AO82-INDEX($BE82:$BL82,1,$J$23))</f>
        <v>0</v>
      </c>
      <c r="D82" s="26">
        <f>IF(AP82-INDEX($BE82:$BL82,1,$J$24)&lt;0.5,0,AP82-INDEX($BE82:$BL82,1,$J$24))</f>
        <v>0</v>
      </c>
      <c r="E82" s="26">
        <f>IF(AQ82-INDEX($BE82:$BL82,1,$J$25)&lt;0.5,0,AQ82-INDEX($BE82:$BL82,1,$J$25))</f>
        <v>0</v>
      </c>
      <c r="F82" s="26">
        <f>IF(AR82-INDEX($BE82:$BL82,1,$J$26)&lt;0.5,0,AR82-INDEX($BE82:$BL82,1,$J$26))</f>
        <v>0</v>
      </c>
      <c r="G82" s="26">
        <f>IF(AS82-INDEX($BE82:$BL82,1,$J$27)&lt;0.5,0,AS82-INDEX($BE82:$BL82,1,$J$27))</f>
        <v>0</v>
      </c>
      <c r="H82" s="26">
        <f>IF(AT82-INDEX($BE82:$BL82,1,$J$28)&lt;0.5,0,AT82-INDEX($BE82:$BL82,1,$J$28))</f>
        <v>0</v>
      </c>
      <c r="I82" s="26">
        <f>IF(AU82-INDEX($BE82:$BL82,1,$J$29)&lt;0.5,0,AU82-INDEX($BE82:$BL82,1,$J$29))</f>
        <v>0</v>
      </c>
      <c r="J82" s="13">
        <f>SUM(B82:I82)</f>
        <v>0</v>
      </c>
      <c r="K82" s="26">
        <f>SUM(O82:V82)</f>
        <v>0</v>
      </c>
      <c r="L82" s="26">
        <f>SUM(W82:AD82)+SUM(BE82:BL82)</f>
        <v>0</v>
      </c>
      <c r="M82" s="26">
        <f>J81</f>
        <v>0</v>
      </c>
      <c r="N82" s="27">
        <f>IF(M82&gt;0,1,0)</f>
        <v>0</v>
      </c>
      <c r="O82" s="26">
        <f>B81*$B$12/1200</f>
        <v>0</v>
      </c>
      <c r="P82" s="26">
        <f>C81*$C$12/1200</f>
        <v>0</v>
      </c>
      <c r="Q82" s="26">
        <f>D81*$D$12/1200</f>
        <v>0</v>
      </c>
      <c r="R82" s="26">
        <f>E81*$E$12/1200</f>
        <v>0</v>
      </c>
      <c r="S82" s="26">
        <f>F81*$F$12/1200</f>
        <v>0</v>
      </c>
      <c r="T82" s="26">
        <f>G81*$G$12/1200</f>
        <v>0</v>
      </c>
      <c r="U82" s="26">
        <f>H81*$H$12/1200</f>
        <v>0</v>
      </c>
      <c r="V82" s="26">
        <f>I81*$I$12/1200</f>
        <v>0</v>
      </c>
      <c r="W82" s="26">
        <f>IF(B81&gt;0,MIN($B$13,B81+O82,AE82),0)</f>
        <v>0</v>
      </c>
      <c r="X82" s="26">
        <f>IF(C81&gt;0,MIN($C$13,C81+P82,AF82),0)</f>
        <v>0</v>
      </c>
      <c r="Y82" s="26">
        <f>IF(D81&gt;0,MIN($D$13,D81+Q82,AG82),0)</f>
        <v>0</v>
      </c>
      <c r="Z82" s="26">
        <f>IF(E81&gt;0,MIN($E$13,E81+R82,AH82),0)</f>
        <v>0</v>
      </c>
      <c r="AA82" s="26">
        <f>IF(F81&gt;0,MIN($F$13,F81+S82,AI82),0)</f>
        <v>0</v>
      </c>
      <c r="AB82" s="26">
        <f>IF(G81&gt;0,MIN($G$13,G81+T82,AJ82),0)</f>
        <v>0</v>
      </c>
      <c r="AC82" s="26">
        <f>IF(H81&gt;0,MIN($H$13,H81+U82,AK82),0)</f>
        <v>0</v>
      </c>
      <c r="AD82" s="26">
        <f>IF(I81&gt;0,MIN($I$13,I81+V82,AL82),0)</f>
        <v>0</v>
      </c>
      <c r="AE82" s="26">
        <f>$B$19</f>
        <v>795</v>
      </c>
      <c r="AF82" s="26">
        <f>AE82-W82</f>
        <v>795</v>
      </c>
      <c r="AG82" s="26">
        <f>AF82-X82</f>
        <v>795</v>
      </c>
      <c r="AH82" s="26">
        <f>AG82-Y82</f>
        <v>795</v>
      </c>
      <c r="AI82" s="26">
        <f>AH82-Z82</f>
        <v>795</v>
      </c>
      <c r="AJ82" s="26">
        <f>AI82-AA82</f>
        <v>795</v>
      </c>
      <c r="AK82" s="26">
        <f>AJ82-AB82</f>
        <v>795</v>
      </c>
      <c r="AL82" s="26">
        <f>AK82-AC82</f>
        <v>795</v>
      </c>
      <c r="AM82" s="26">
        <f>AL82-AD82</f>
        <v>795</v>
      </c>
      <c r="AN82" s="26">
        <f>B81+O82-W82</f>
        <v>0</v>
      </c>
      <c r="AO82" s="26">
        <f>C81+P82-X82</f>
        <v>0</v>
      </c>
      <c r="AP82" s="26">
        <f>D81+Q82-Y82</f>
        <v>0</v>
      </c>
      <c r="AQ82" s="26">
        <f>E81+R82-Z82</f>
        <v>0</v>
      </c>
      <c r="AR82" s="26">
        <f>F81+S82-AA82</f>
        <v>0</v>
      </c>
      <c r="AS82" s="26">
        <f>G81+T82-AB82</f>
        <v>0</v>
      </c>
      <c r="AT82" s="26">
        <f>H81+U82-AC82</f>
        <v>0</v>
      </c>
      <c r="AU82" s="26">
        <f>I81+V82-AD82</f>
        <v>0</v>
      </c>
      <c r="AV82" s="26">
        <f>AM82</f>
        <v>795</v>
      </c>
      <c r="AW82" s="26">
        <f>AV82-BE82</f>
        <v>795</v>
      </c>
      <c r="AX82" s="26">
        <f>AW82-BF82</f>
        <v>795</v>
      </c>
      <c r="AY82" s="26">
        <f>AX82-BG82</f>
        <v>795</v>
      </c>
      <c r="AZ82" s="26">
        <f>AY82-BH82</f>
        <v>795</v>
      </c>
      <c r="BA82" s="26">
        <f>AZ82-BI82</f>
        <v>795</v>
      </c>
      <c r="BB82" s="26">
        <f>BA82-BJ82</f>
        <v>795</v>
      </c>
      <c r="BC82" s="26">
        <f>BB82-BK82</f>
        <v>795</v>
      </c>
      <c r="BD82" s="26">
        <f>BC82-BL82</f>
        <v>795</v>
      </c>
      <c r="BE82" s="26">
        <f>IF(AV82&gt;0.005,MIN(AV82,INDEX($AN82:$AU82,1,B$32)),0)</f>
        <v>0</v>
      </c>
      <c r="BF82" s="26">
        <f>IF(AW82&gt;0.005,MIN(AW82,INDEX($AN82:$AU82,1,C$32)),0)</f>
        <v>0</v>
      </c>
      <c r="BG82" s="26">
        <f>IF(AX82&gt;0.005,MIN(AX82,INDEX($AN82:$AU82,1,D$32)),0)</f>
        <v>0</v>
      </c>
      <c r="BH82" s="26">
        <f>IF(AY82&gt;0.005,MIN(AY82,INDEX($AN82:$AU82,1,E$32)),0)</f>
        <v>0</v>
      </c>
      <c r="BI82" s="26">
        <f>IF(AZ82&gt;0.005,MIN(AZ82,INDEX($AN82:$AU82,1,F$32)),0)</f>
        <v>0</v>
      </c>
      <c r="BJ82" s="26">
        <f>IF(BA82&gt;0.005,MIN(BA82,INDEX($AN82:$AU82,1,G$32)),0)</f>
        <v>0</v>
      </c>
      <c r="BK82" s="26">
        <f>IF(BB82&gt;0.005,MIN(BB82,INDEX($AN82:$AU82,1,H$32)),0)</f>
        <v>0</v>
      </c>
      <c r="BL82" s="26">
        <f>IF(BC82&gt;0.005,MIN(BC82,INDEX($AN82:$AU82,1,I$32)),0)</f>
        <v>0</v>
      </c>
      <c r="BM82" s="27">
        <f>IF(M82-J82&gt;0.005,1,0)</f>
        <v>0</v>
      </c>
    </row>
    <row r="83">
      <c r="A83" s="14" t="n">
        <v>47</v>
      </c>
      <c r="B83" s="26">
        <f>IF(AN83-INDEX($BE83:$BL83,1,$J$22)&lt;0.5,0,AN83-INDEX($BE83:$BL83,1,$J$22))</f>
        <v>0</v>
      </c>
      <c r="C83" s="26">
        <f>IF(AO83-INDEX($BE83:$BL83,1,$J$23)&lt;0.5,0,AO83-INDEX($BE83:$BL83,1,$J$23))</f>
        <v>0</v>
      </c>
      <c r="D83" s="26">
        <f>IF(AP83-INDEX($BE83:$BL83,1,$J$24)&lt;0.5,0,AP83-INDEX($BE83:$BL83,1,$J$24))</f>
        <v>0</v>
      </c>
      <c r="E83" s="26">
        <f>IF(AQ83-INDEX($BE83:$BL83,1,$J$25)&lt;0.5,0,AQ83-INDEX($BE83:$BL83,1,$J$25))</f>
        <v>0</v>
      </c>
      <c r="F83" s="26">
        <f>IF(AR83-INDEX($BE83:$BL83,1,$J$26)&lt;0.5,0,AR83-INDEX($BE83:$BL83,1,$J$26))</f>
        <v>0</v>
      </c>
      <c r="G83" s="26">
        <f>IF(AS83-INDEX($BE83:$BL83,1,$J$27)&lt;0.5,0,AS83-INDEX($BE83:$BL83,1,$J$27))</f>
        <v>0</v>
      </c>
      <c r="H83" s="26">
        <f>IF(AT83-INDEX($BE83:$BL83,1,$J$28)&lt;0.5,0,AT83-INDEX($BE83:$BL83,1,$J$28))</f>
        <v>0</v>
      </c>
      <c r="I83" s="26">
        <f>IF(AU83-INDEX($BE83:$BL83,1,$J$29)&lt;0.5,0,AU83-INDEX($BE83:$BL83,1,$J$29))</f>
        <v>0</v>
      </c>
      <c r="J83" s="13">
        <f>SUM(B83:I83)</f>
        <v>0</v>
      </c>
      <c r="K83" s="26">
        <f>SUM(O83:V83)</f>
        <v>0</v>
      </c>
      <c r="L83" s="26">
        <f>SUM(W83:AD83)+SUM(BE83:BL83)</f>
        <v>0</v>
      </c>
      <c r="M83" s="26">
        <f>J82</f>
        <v>0</v>
      </c>
      <c r="N83" s="27">
        <f>IF(M83&gt;0,1,0)</f>
        <v>0</v>
      </c>
      <c r="O83" s="26">
        <f>B82*$B$12/1200</f>
        <v>0</v>
      </c>
      <c r="P83" s="26">
        <f>C82*$C$12/1200</f>
        <v>0</v>
      </c>
      <c r="Q83" s="26">
        <f>D82*$D$12/1200</f>
        <v>0</v>
      </c>
      <c r="R83" s="26">
        <f>E82*$E$12/1200</f>
        <v>0</v>
      </c>
      <c r="S83" s="26">
        <f>F82*$F$12/1200</f>
        <v>0</v>
      </c>
      <c r="T83" s="26">
        <f>G82*$G$12/1200</f>
        <v>0</v>
      </c>
      <c r="U83" s="26">
        <f>H82*$H$12/1200</f>
        <v>0</v>
      </c>
      <c r="V83" s="26">
        <f>I82*$I$12/1200</f>
        <v>0</v>
      </c>
      <c r="W83" s="26">
        <f>IF(B82&gt;0,MIN($B$13,B82+O83,AE83),0)</f>
        <v>0</v>
      </c>
      <c r="X83" s="26">
        <f>IF(C82&gt;0,MIN($C$13,C82+P83,AF83),0)</f>
        <v>0</v>
      </c>
      <c r="Y83" s="26">
        <f>IF(D82&gt;0,MIN($D$13,D82+Q83,AG83),0)</f>
        <v>0</v>
      </c>
      <c r="Z83" s="26">
        <f>IF(E82&gt;0,MIN($E$13,E82+R83,AH83),0)</f>
        <v>0</v>
      </c>
      <c r="AA83" s="26">
        <f>IF(F82&gt;0,MIN($F$13,F82+S83,AI83),0)</f>
        <v>0</v>
      </c>
      <c r="AB83" s="26">
        <f>IF(G82&gt;0,MIN($G$13,G82+T83,AJ83),0)</f>
        <v>0</v>
      </c>
      <c r="AC83" s="26">
        <f>IF(H82&gt;0,MIN($H$13,H82+U83,AK83),0)</f>
        <v>0</v>
      </c>
      <c r="AD83" s="26">
        <f>IF(I82&gt;0,MIN($I$13,I82+V83,AL83),0)</f>
        <v>0</v>
      </c>
      <c r="AE83" s="26">
        <f>$B$19</f>
        <v>795</v>
      </c>
      <c r="AF83" s="26">
        <f>AE83-W83</f>
        <v>795</v>
      </c>
      <c r="AG83" s="26">
        <f>AF83-X83</f>
        <v>795</v>
      </c>
      <c r="AH83" s="26">
        <f>AG83-Y83</f>
        <v>795</v>
      </c>
      <c r="AI83" s="26">
        <f>AH83-Z83</f>
        <v>795</v>
      </c>
      <c r="AJ83" s="26">
        <f>AI83-AA83</f>
        <v>795</v>
      </c>
      <c r="AK83" s="26">
        <f>AJ83-AB83</f>
        <v>795</v>
      </c>
      <c r="AL83" s="26">
        <f>AK83-AC83</f>
        <v>795</v>
      </c>
      <c r="AM83" s="26">
        <f>AL83-AD83</f>
        <v>795</v>
      </c>
      <c r="AN83" s="26">
        <f>B82+O83-W83</f>
        <v>0</v>
      </c>
      <c r="AO83" s="26">
        <f>C82+P83-X83</f>
        <v>0</v>
      </c>
      <c r="AP83" s="26">
        <f>D82+Q83-Y83</f>
        <v>0</v>
      </c>
      <c r="AQ83" s="26">
        <f>E82+R83-Z83</f>
        <v>0</v>
      </c>
      <c r="AR83" s="26">
        <f>F82+S83-AA83</f>
        <v>0</v>
      </c>
      <c r="AS83" s="26">
        <f>G82+T83-AB83</f>
        <v>0</v>
      </c>
      <c r="AT83" s="26">
        <f>H82+U83-AC83</f>
        <v>0</v>
      </c>
      <c r="AU83" s="26">
        <f>I82+V83-AD83</f>
        <v>0</v>
      </c>
      <c r="AV83" s="26">
        <f>AM83</f>
        <v>795</v>
      </c>
      <c r="AW83" s="26">
        <f>AV83-BE83</f>
        <v>795</v>
      </c>
      <c r="AX83" s="26">
        <f>AW83-BF83</f>
        <v>795</v>
      </c>
      <c r="AY83" s="26">
        <f>AX83-BG83</f>
        <v>795</v>
      </c>
      <c r="AZ83" s="26">
        <f>AY83-BH83</f>
        <v>795</v>
      </c>
      <c r="BA83" s="26">
        <f>AZ83-BI83</f>
        <v>795</v>
      </c>
      <c r="BB83" s="26">
        <f>BA83-BJ83</f>
        <v>795</v>
      </c>
      <c r="BC83" s="26">
        <f>BB83-BK83</f>
        <v>795</v>
      </c>
      <c r="BD83" s="26">
        <f>BC83-BL83</f>
        <v>795</v>
      </c>
      <c r="BE83" s="26">
        <f>IF(AV83&gt;0.005,MIN(AV83,INDEX($AN83:$AU83,1,B$32)),0)</f>
        <v>0</v>
      </c>
      <c r="BF83" s="26">
        <f>IF(AW83&gt;0.005,MIN(AW83,INDEX($AN83:$AU83,1,C$32)),0)</f>
        <v>0</v>
      </c>
      <c r="BG83" s="26">
        <f>IF(AX83&gt;0.005,MIN(AX83,INDEX($AN83:$AU83,1,D$32)),0)</f>
        <v>0</v>
      </c>
      <c r="BH83" s="26">
        <f>IF(AY83&gt;0.005,MIN(AY83,INDEX($AN83:$AU83,1,E$32)),0)</f>
        <v>0</v>
      </c>
      <c r="BI83" s="26">
        <f>IF(AZ83&gt;0.005,MIN(AZ83,INDEX($AN83:$AU83,1,F$32)),0)</f>
        <v>0</v>
      </c>
      <c r="BJ83" s="26">
        <f>IF(BA83&gt;0.005,MIN(BA83,INDEX($AN83:$AU83,1,G$32)),0)</f>
        <v>0</v>
      </c>
      <c r="BK83" s="26">
        <f>IF(BB83&gt;0.005,MIN(BB83,INDEX($AN83:$AU83,1,H$32)),0)</f>
        <v>0</v>
      </c>
      <c r="BL83" s="26">
        <f>IF(BC83&gt;0.005,MIN(BC83,INDEX($AN83:$AU83,1,I$32)),0)</f>
        <v>0</v>
      </c>
      <c r="BM83" s="27">
        <f>IF(M83-J83&gt;0.005,1,0)</f>
        <v>0</v>
      </c>
    </row>
    <row r="84">
      <c r="A84" s="14" t="n">
        <v>48</v>
      </c>
      <c r="B84" s="26">
        <f>IF(AN84-INDEX($BE84:$BL84,1,$J$22)&lt;0.5,0,AN84-INDEX($BE84:$BL84,1,$J$22))</f>
        <v>0</v>
      </c>
      <c r="C84" s="26">
        <f>IF(AO84-INDEX($BE84:$BL84,1,$J$23)&lt;0.5,0,AO84-INDEX($BE84:$BL84,1,$J$23))</f>
        <v>0</v>
      </c>
      <c r="D84" s="26">
        <f>IF(AP84-INDEX($BE84:$BL84,1,$J$24)&lt;0.5,0,AP84-INDEX($BE84:$BL84,1,$J$24))</f>
        <v>0</v>
      </c>
      <c r="E84" s="26">
        <f>IF(AQ84-INDEX($BE84:$BL84,1,$J$25)&lt;0.5,0,AQ84-INDEX($BE84:$BL84,1,$J$25))</f>
        <v>0</v>
      </c>
      <c r="F84" s="26">
        <f>IF(AR84-INDEX($BE84:$BL84,1,$J$26)&lt;0.5,0,AR84-INDEX($BE84:$BL84,1,$J$26))</f>
        <v>0</v>
      </c>
      <c r="G84" s="26">
        <f>IF(AS84-INDEX($BE84:$BL84,1,$J$27)&lt;0.5,0,AS84-INDEX($BE84:$BL84,1,$J$27))</f>
        <v>0</v>
      </c>
      <c r="H84" s="26">
        <f>IF(AT84-INDEX($BE84:$BL84,1,$J$28)&lt;0.5,0,AT84-INDEX($BE84:$BL84,1,$J$28))</f>
        <v>0</v>
      </c>
      <c r="I84" s="26">
        <f>IF(AU84-INDEX($BE84:$BL84,1,$J$29)&lt;0.5,0,AU84-INDEX($BE84:$BL84,1,$J$29))</f>
        <v>0</v>
      </c>
      <c r="J84" s="13">
        <f>SUM(B84:I84)</f>
        <v>0</v>
      </c>
      <c r="K84" s="26">
        <f>SUM(O84:V84)</f>
        <v>0</v>
      </c>
      <c r="L84" s="26">
        <f>SUM(W84:AD84)+SUM(BE84:BL84)</f>
        <v>0</v>
      </c>
      <c r="M84" s="26">
        <f>J83</f>
        <v>0</v>
      </c>
      <c r="N84" s="27">
        <f>IF(M84&gt;0,1,0)</f>
        <v>0</v>
      </c>
      <c r="O84" s="26">
        <f>B83*$B$12/1200</f>
        <v>0</v>
      </c>
      <c r="P84" s="26">
        <f>C83*$C$12/1200</f>
        <v>0</v>
      </c>
      <c r="Q84" s="26">
        <f>D83*$D$12/1200</f>
        <v>0</v>
      </c>
      <c r="R84" s="26">
        <f>E83*$E$12/1200</f>
        <v>0</v>
      </c>
      <c r="S84" s="26">
        <f>F83*$F$12/1200</f>
        <v>0</v>
      </c>
      <c r="T84" s="26">
        <f>G83*$G$12/1200</f>
        <v>0</v>
      </c>
      <c r="U84" s="26">
        <f>H83*$H$12/1200</f>
        <v>0</v>
      </c>
      <c r="V84" s="26">
        <f>I83*$I$12/1200</f>
        <v>0</v>
      </c>
      <c r="W84" s="26">
        <f>IF(B83&gt;0,MIN($B$13,B83+O84,AE84),0)</f>
        <v>0</v>
      </c>
      <c r="X84" s="26">
        <f>IF(C83&gt;0,MIN($C$13,C83+P84,AF84),0)</f>
        <v>0</v>
      </c>
      <c r="Y84" s="26">
        <f>IF(D83&gt;0,MIN($D$13,D83+Q84,AG84),0)</f>
        <v>0</v>
      </c>
      <c r="Z84" s="26">
        <f>IF(E83&gt;0,MIN($E$13,E83+R84,AH84),0)</f>
        <v>0</v>
      </c>
      <c r="AA84" s="26">
        <f>IF(F83&gt;0,MIN($F$13,F83+S84,AI84),0)</f>
        <v>0</v>
      </c>
      <c r="AB84" s="26">
        <f>IF(G83&gt;0,MIN($G$13,G83+T84,AJ84),0)</f>
        <v>0</v>
      </c>
      <c r="AC84" s="26">
        <f>IF(H83&gt;0,MIN($H$13,H83+U84,AK84),0)</f>
        <v>0</v>
      </c>
      <c r="AD84" s="26">
        <f>IF(I83&gt;0,MIN($I$13,I83+V84,AL84),0)</f>
        <v>0</v>
      </c>
      <c r="AE84" s="26">
        <f>$B$19</f>
        <v>795</v>
      </c>
      <c r="AF84" s="26">
        <f>AE84-W84</f>
        <v>795</v>
      </c>
      <c r="AG84" s="26">
        <f>AF84-X84</f>
        <v>795</v>
      </c>
      <c r="AH84" s="26">
        <f>AG84-Y84</f>
        <v>795</v>
      </c>
      <c r="AI84" s="26">
        <f>AH84-Z84</f>
        <v>795</v>
      </c>
      <c r="AJ84" s="26">
        <f>AI84-AA84</f>
        <v>795</v>
      </c>
      <c r="AK84" s="26">
        <f>AJ84-AB84</f>
        <v>795</v>
      </c>
      <c r="AL84" s="26">
        <f>AK84-AC84</f>
        <v>795</v>
      </c>
      <c r="AM84" s="26">
        <f>AL84-AD84</f>
        <v>795</v>
      </c>
      <c r="AN84" s="26">
        <f>B83+O84-W84</f>
        <v>0</v>
      </c>
      <c r="AO84" s="26">
        <f>C83+P84-X84</f>
        <v>0</v>
      </c>
      <c r="AP84" s="26">
        <f>D83+Q84-Y84</f>
        <v>0</v>
      </c>
      <c r="AQ84" s="26">
        <f>E83+R84-Z84</f>
        <v>0</v>
      </c>
      <c r="AR84" s="26">
        <f>F83+S84-AA84</f>
        <v>0</v>
      </c>
      <c r="AS84" s="26">
        <f>G83+T84-AB84</f>
        <v>0</v>
      </c>
      <c r="AT84" s="26">
        <f>H83+U84-AC84</f>
        <v>0</v>
      </c>
      <c r="AU84" s="26">
        <f>I83+V84-AD84</f>
        <v>0</v>
      </c>
      <c r="AV84" s="26">
        <f>AM84</f>
        <v>795</v>
      </c>
      <c r="AW84" s="26">
        <f>AV84-BE84</f>
        <v>795</v>
      </c>
      <c r="AX84" s="26">
        <f>AW84-BF84</f>
        <v>795</v>
      </c>
      <c r="AY84" s="26">
        <f>AX84-BG84</f>
        <v>795</v>
      </c>
      <c r="AZ84" s="26">
        <f>AY84-BH84</f>
        <v>795</v>
      </c>
      <c r="BA84" s="26">
        <f>AZ84-BI84</f>
        <v>795</v>
      </c>
      <c r="BB84" s="26">
        <f>BA84-BJ84</f>
        <v>795</v>
      </c>
      <c r="BC84" s="26">
        <f>BB84-BK84</f>
        <v>795</v>
      </c>
      <c r="BD84" s="26">
        <f>BC84-BL84</f>
        <v>795</v>
      </c>
      <c r="BE84" s="26">
        <f>IF(AV84&gt;0.005,MIN(AV84,INDEX($AN84:$AU84,1,B$32)),0)</f>
        <v>0</v>
      </c>
      <c r="BF84" s="26">
        <f>IF(AW84&gt;0.005,MIN(AW84,INDEX($AN84:$AU84,1,C$32)),0)</f>
        <v>0</v>
      </c>
      <c r="BG84" s="26">
        <f>IF(AX84&gt;0.005,MIN(AX84,INDEX($AN84:$AU84,1,D$32)),0)</f>
        <v>0</v>
      </c>
      <c r="BH84" s="26">
        <f>IF(AY84&gt;0.005,MIN(AY84,INDEX($AN84:$AU84,1,E$32)),0)</f>
        <v>0</v>
      </c>
      <c r="BI84" s="26">
        <f>IF(AZ84&gt;0.005,MIN(AZ84,INDEX($AN84:$AU84,1,F$32)),0)</f>
        <v>0</v>
      </c>
      <c r="BJ84" s="26">
        <f>IF(BA84&gt;0.005,MIN(BA84,INDEX($AN84:$AU84,1,G$32)),0)</f>
        <v>0</v>
      </c>
      <c r="BK84" s="26">
        <f>IF(BB84&gt;0.005,MIN(BB84,INDEX($AN84:$AU84,1,H$32)),0)</f>
        <v>0</v>
      </c>
      <c r="BL84" s="26">
        <f>IF(BC84&gt;0.005,MIN(BC84,INDEX($AN84:$AU84,1,I$32)),0)</f>
        <v>0</v>
      </c>
      <c r="BM84" s="27">
        <f>IF(M84-J84&gt;0.005,1,0)</f>
        <v>0</v>
      </c>
    </row>
    <row r="85">
      <c r="A85" s="14" t="n">
        <v>49</v>
      </c>
      <c r="B85" s="26">
        <f>IF(AN85-INDEX($BE85:$BL85,1,$J$22)&lt;0.5,0,AN85-INDEX($BE85:$BL85,1,$J$22))</f>
        <v>0</v>
      </c>
      <c r="C85" s="26">
        <f>IF(AO85-INDEX($BE85:$BL85,1,$J$23)&lt;0.5,0,AO85-INDEX($BE85:$BL85,1,$J$23))</f>
        <v>0</v>
      </c>
      <c r="D85" s="26">
        <f>IF(AP85-INDEX($BE85:$BL85,1,$J$24)&lt;0.5,0,AP85-INDEX($BE85:$BL85,1,$J$24))</f>
        <v>0</v>
      </c>
      <c r="E85" s="26">
        <f>IF(AQ85-INDEX($BE85:$BL85,1,$J$25)&lt;0.5,0,AQ85-INDEX($BE85:$BL85,1,$J$25))</f>
        <v>0</v>
      </c>
      <c r="F85" s="26">
        <f>IF(AR85-INDEX($BE85:$BL85,1,$J$26)&lt;0.5,0,AR85-INDEX($BE85:$BL85,1,$J$26))</f>
        <v>0</v>
      </c>
      <c r="G85" s="26">
        <f>IF(AS85-INDEX($BE85:$BL85,1,$J$27)&lt;0.5,0,AS85-INDEX($BE85:$BL85,1,$J$27))</f>
        <v>0</v>
      </c>
      <c r="H85" s="26">
        <f>IF(AT85-INDEX($BE85:$BL85,1,$J$28)&lt;0.5,0,AT85-INDEX($BE85:$BL85,1,$J$28))</f>
        <v>0</v>
      </c>
      <c r="I85" s="26">
        <f>IF(AU85-INDEX($BE85:$BL85,1,$J$29)&lt;0.5,0,AU85-INDEX($BE85:$BL85,1,$J$29))</f>
        <v>0</v>
      </c>
      <c r="J85" s="13">
        <f>SUM(B85:I85)</f>
        <v>0</v>
      </c>
      <c r="K85" s="26">
        <f>SUM(O85:V85)</f>
        <v>0</v>
      </c>
      <c r="L85" s="26">
        <f>SUM(W85:AD85)+SUM(BE85:BL85)</f>
        <v>0</v>
      </c>
      <c r="M85" s="26">
        <f>J84</f>
        <v>0</v>
      </c>
      <c r="N85" s="27">
        <f>IF(M85&gt;0,1,0)</f>
        <v>0</v>
      </c>
      <c r="O85" s="26">
        <f>B84*$B$12/1200</f>
        <v>0</v>
      </c>
      <c r="P85" s="26">
        <f>C84*$C$12/1200</f>
        <v>0</v>
      </c>
      <c r="Q85" s="26">
        <f>D84*$D$12/1200</f>
        <v>0</v>
      </c>
      <c r="R85" s="26">
        <f>E84*$E$12/1200</f>
        <v>0</v>
      </c>
      <c r="S85" s="26">
        <f>F84*$F$12/1200</f>
        <v>0</v>
      </c>
      <c r="T85" s="26">
        <f>G84*$G$12/1200</f>
        <v>0</v>
      </c>
      <c r="U85" s="26">
        <f>H84*$H$12/1200</f>
        <v>0</v>
      </c>
      <c r="V85" s="26">
        <f>I84*$I$12/1200</f>
        <v>0</v>
      </c>
      <c r="W85" s="26">
        <f>IF(B84&gt;0,MIN($B$13,B84+O85,AE85),0)</f>
        <v>0</v>
      </c>
      <c r="X85" s="26">
        <f>IF(C84&gt;0,MIN($C$13,C84+P85,AF85),0)</f>
        <v>0</v>
      </c>
      <c r="Y85" s="26">
        <f>IF(D84&gt;0,MIN($D$13,D84+Q85,AG85),0)</f>
        <v>0</v>
      </c>
      <c r="Z85" s="26">
        <f>IF(E84&gt;0,MIN($E$13,E84+R85,AH85),0)</f>
        <v>0</v>
      </c>
      <c r="AA85" s="26">
        <f>IF(F84&gt;0,MIN($F$13,F84+S85,AI85),0)</f>
        <v>0</v>
      </c>
      <c r="AB85" s="26">
        <f>IF(G84&gt;0,MIN($G$13,G84+T85,AJ85),0)</f>
        <v>0</v>
      </c>
      <c r="AC85" s="26">
        <f>IF(H84&gt;0,MIN($H$13,H84+U85,AK85),0)</f>
        <v>0</v>
      </c>
      <c r="AD85" s="26">
        <f>IF(I84&gt;0,MIN($I$13,I84+V85,AL85),0)</f>
        <v>0</v>
      </c>
      <c r="AE85" s="26">
        <f>$B$19</f>
        <v>795</v>
      </c>
      <c r="AF85" s="26">
        <f>AE85-W85</f>
        <v>795</v>
      </c>
      <c r="AG85" s="26">
        <f>AF85-X85</f>
        <v>795</v>
      </c>
      <c r="AH85" s="26">
        <f>AG85-Y85</f>
        <v>795</v>
      </c>
      <c r="AI85" s="26">
        <f>AH85-Z85</f>
        <v>795</v>
      </c>
      <c r="AJ85" s="26">
        <f>AI85-AA85</f>
        <v>795</v>
      </c>
      <c r="AK85" s="26">
        <f>AJ85-AB85</f>
        <v>795</v>
      </c>
      <c r="AL85" s="26">
        <f>AK85-AC85</f>
        <v>795</v>
      </c>
      <c r="AM85" s="26">
        <f>AL85-AD85</f>
        <v>795</v>
      </c>
      <c r="AN85" s="26">
        <f>B84+O85-W85</f>
        <v>0</v>
      </c>
      <c r="AO85" s="26">
        <f>C84+P85-X85</f>
        <v>0</v>
      </c>
      <c r="AP85" s="26">
        <f>D84+Q85-Y85</f>
        <v>0</v>
      </c>
      <c r="AQ85" s="26">
        <f>E84+R85-Z85</f>
        <v>0</v>
      </c>
      <c r="AR85" s="26">
        <f>F84+S85-AA85</f>
        <v>0</v>
      </c>
      <c r="AS85" s="26">
        <f>G84+T85-AB85</f>
        <v>0</v>
      </c>
      <c r="AT85" s="26">
        <f>H84+U85-AC85</f>
        <v>0</v>
      </c>
      <c r="AU85" s="26">
        <f>I84+V85-AD85</f>
        <v>0</v>
      </c>
      <c r="AV85" s="26">
        <f>AM85</f>
        <v>795</v>
      </c>
      <c r="AW85" s="26">
        <f>AV85-BE85</f>
        <v>795</v>
      </c>
      <c r="AX85" s="26">
        <f>AW85-BF85</f>
        <v>795</v>
      </c>
      <c r="AY85" s="26">
        <f>AX85-BG85</f>
        <v>795</v>
      </c>
      <c r="AZ85" s="26">
        <f>AY85-BH85</f>
        <v>795</v>
      </c>
      <c r="BA85" s="26">
        <f>AZ85-BI85</f>
        <v>795</v>
      </c>
      <c r="BB85" s="26">
        <f>BA85-BJ85</f>
        <v>795</v>
      </c>
      <c r="BC85" s="26">
        <f>BB85-BK85</f>
        <v>795</v>
      </c>
      <c r="BD85" s="26">
        <f>BC85-BL85</f>
        <v>795</v>
      </c>
      <c r="BE85" s="26">
        <f>IF(AV85&gt;0.005,MIN(AV85,INDEX($AN85:$AU85,1,B$32)),0)</f>
        <v>0</v>
      </c>
      <c r="BF85" s="26">
        <f>IF(AW85&gt;0.005,MIN(AW85,INDEX($AN85:$AU85,1,C$32)),0)</f>
        <v>0</v>
      </c>
      <c r="BG85" s="26">
        <f>IF(AX85&gt;0.005,MIN(AX85,INDEX($AN85:$AU85,1,D$32)),0)</f>
        <v>0</v>
      </c>
      <c r="BH85" s="26">
        <f>IF(AY85&gt;0.005,MIN(AY85,INDEX($AN85:$AU85,1,E$32)),0)</f>
        <v>0</v>
      </c>
      <c r="BI85" s="26">
        <f>IF(AZ85&gt;0.005,MIN(AZ85,INDEX($AN85:$AU85,1,F$32)),0)</f>
        <v>0</v>
      </c>
      <c r="BJ85" s="26">
        <f>IF(BA85&gt;0.005,MIN(BA85,INDEX($AN85:$AU85,1,G$32)),0)</f>
        <v>0</v>
      </c>
      <c r="BK85" s="26">
        <f>IF(BB85&gt;0.005,MIN(BB85,INDEX($AN85:$AU85,1,H$32)),0)</f>
        <v>0</v>
      </c>
      <c r="BL85" s="26">
        <f>IF(BC85&gt;0.005,MIN(BC85,INDEX($AN85:$AU85,1,I$32)),0)</f>
        <v>0</v>
      </c>
      <c r="BM85" s="27">
        <f>IF(M85-J85&gt;0.005,1,0)</f>
        <v>0</v>
      </c>
    </row>
    <row r="86">
      <c r="A86" s="14" t="n">
        <v>50</v>
      </c>
      <c r="B86" s="26">
        <f>IF(AN86-INDEX($BE86:$BL86,1,$J$22)&lt;0.5,0,AN86-INDEX($BE86:$BL86,1,$J$22))</f>
        <v>0</v>
      </c>
      <c r="C86" s="26">
        <f>IF(AO86-INDEX($BE86:$BL86,1,$J$23)&lt;0.5,0,AO86-INDEX($BE86:$BL86,1,$J$23))</f>
        <v>0</v>
      </c>
      <c r="D86" s="26">
        <f>IF(AP86-INDEX($BE86:$BL86,1,$J$24)&lt;0.5,0,AP86-INDEX($BE86:$BL86,1,$J$24))</f>
        <v>0</v>
      </c>
      <c r="E86" s="26">
        <f>IF(AQ86-INDEX($BE86:$BL86,1,$J$25)&lt;0.5,0,AQ86-INDEX($BE86:$BL86,1,$J$25))</f>
        <v>0</v>
      </c>
      <c r="F86" s="26">
        <f>IF(AR86-INDEX($BE86:$BL86,1,$J$26)&lt;0.5,0,AR86-INDEX($BE86:$BL86,1,$J$26))</f>
        <v>0</v>
      </c>
      <c r="G86" s="26">
        <f>IF(AS86-INDEX($BE86:$BL86,1,$J$27)&lt;0.5,0,AS86-INDEX($BE86:$BL86,1,$J$27))</f>
        <v>0</v>
      </c>
      <c r="H86" s="26">
        <f>IF(AT86-INDEX($BE86:$BL86,1,$J$28)&lt;0.5,0,AT86-INDEX($BE86:$BL86,1,$J$28))</f>
        <v>0</v>
      </c>
      <c r="I86" s="26">
        <f>IF(AU86-INDEX($BE86:$BL86,1,$J$29)&lt;0.5,0,AU86-INDEX($BE86:$BL86,1,$J$29))</f>
        <v>0</v>
      </c>
      <c r="J86" s="13">
        <f>SUM(B86:I86)</f>
        <v>0</v>
      </c>
      <c r="K86" s="26">
        <f>SUM(O86:V86)</f>
        <v>0</v>
      </c>
      <c r="L86" s="26">
        <f>SUM(W86:AD86)+SUM(BE86:BL86)</f>
        <v>0</v>
      </c>
      <c r="M86" s="26">
        <f>J85</f>
        <v>0</v>
      </c>
      <c r="N86" s="27">
        <f>IF(M86&gt;0,1,0)</f>
        <v>0</v>
      </c>
      <c r="O86" s="26">
        <f>B85*$B$12/1200</f>
        <v>0</v>
      </c>
      <c r="P86" s="26">
        <f>C85*$C$12/1200</f>
        <v>0</v>
      </c>
      <c r="Q86" s="26">
        <f>D85*$D$12/1200</f>
        <v>0</v>
      </c>
      <c r="R86" s="26">
        <f>E85*$E$12/1200</f>
        <v>0</v>
      </c>
      <c r="S86" s="26">
        <f>F85*$F$12/1200</f>
        <v>0</v>
      </c>
      <c r="T86" s="26">
        <f>G85*$G$12/1200</f>
        <v>0</v>
      </c>
      <c r="U86" s="26">
        <f>H85*$H$12/1200</f>
        <v>0</v>
      </c>
      <c r="V86" s="26">
        <f>I85*$I$12/1200</f>
        <v>0</v>
      </c>
      <c r="W86" s="26">
        <f>IF(B85&gt;0,MIN($B$13,B85+O86,AE86),0)</f>
        <v>0</v>
      </c>
      <c r="X86" s="26">
        <f>IF(C85&gt;0,MIN($C$13,C85+P86,AF86),0)</f>
        <v>0</v>
      </c>
      <c r="Y86" s="26">
        <f>IF(D85&gt;0,MIN($D$13,D85+Q86,AG86),0)</f>
        <v>0</v>
      </c>
      <c r="Z86" s="26">
        <f>IF(E85&gt;0,MIN($E$13,E85+R86,AH86),0)</f>
        <v>0</v>
      </c>
      <c r="AA86" s="26">
        <f>IF(F85&gt;0,MIN($F$13,F85+S86,AI86),0)</f>
        <v>0</v>
      </c>
      <c r="AB86" s="26">
        <f>IF(G85&gt;0,MIN($G$13,G85+T86,AJ86),0)</f>
        <v>0</v>
      </c>
      <c r="AC86" s="26">
        <f>IF(H85&gt;0,MIN($H$13,H85+U86,AK86),0)</f>
        <v>0</v>
      </c>
      <c r="AD86" s="26">
        <f>IF(I85&gt;0,MIN($I$13,I85+V86,AL86),0)</f>
        <v>0</v>
      </c>
      <c r="AE86" s="26">
        <f>$B$19</f>
        <v>795</v>
      </c>
      <c r="AF86" s="26">
        <f>AE86-W86</f>
        <v>795</v>
      </c>
      <c r="AG86" s="26">
        <f>AF86-X86</f>
        <v>795</v>
      </c>
      <c r="AH86" s="26">
        <f>AG86-Y86</f>
        <v>795</v>
      </c>
      <c r="AI86" s="26">
        <f>AH86-Z86</f>
        <v>795</v>
      </c>
      <c r="AJ86" s="26">
        <f>AI86-AA86</f>
        <v>795</v>
      </c>
      <c r="AK86" s="26">
        <f>AJ86-AB86</f>
        <v>795</v>
      </c>
      <c r="AL86" s="26">
        <f>AK86-AC86</f>
        <v>795</v>
      </c>
      <c r="AM86" s="26">
        <f>AL86-AD86</f>
        <v>795</v>
      </c>
      <c r="AN86" s="26">
        <f>B85+O86-W86</f>
        <v>0</v>
      </c>
      <c r="AO86" s="26">
        <f>C85+P86-X86</f>
        <v>0</v>
      </c>
      <c r="AP86" s="26">
        <f>D85+Q86-Y86</f>
        <v>0</v>
      </c>
      <c r="AQ86" s="26">
        <f>E85+R86-Z86</f>
        <v>0</v>
      </c>
      <c r="AR86" s="26">
        <f>F85+S86-AA86</f>
        <v>0</v>
      </c>
      <c r="AS86" s="26">
        <f>G85+T86-AB86</f>
        <v>0</v>
      </c>
      <c r="AT86" s="26">
        <f>H85+U86-AC86</f>
        <v>0</v>
      </c>
      <c r="AU86" s="26">
        <f>I85+V86-AD86</f>
        <v>0</v>
      </c>
      <c r="AV86" s="26">
        <f>AM86</f>
        <v>795</v>
      </c>
      <c r="AW86" s="26">
        <f>AV86-BE86</f>
        <v>795</v>
      </c>
      <c r="AX86" s="26">
        <f>AW86-BF86</f>
        <v>795</v>
      </c>
      <c r="AY86" s="26">
        <f>AX86-BG86</f>
        <v>795</v>
      </c>
      <c r="AZ86" s="26">
        <f>AY86-BH86</f>
        <v>795</v>
      </c>
      <c r="BA86" s="26">
        <f>AZ86-BI86</f>
        <v>795</v>
      </c>
      <c r="BB86" s="26">
        <f>BA86-BJ86</f>
        <v>795</v>
      </c>
      <c r="BC86" s="26">
        <f>BB86-BK86</f>
        <v>795</v>
      </c>
      <c r="BD86" s="26">
        <f>BC86-BL86</f>
        <v>795</v>
      </c>
      <c r="BE86" s="26">
        <f>IF(AV86&gt;0.005,MIN(AV86,INDEX($AN86:$AU86,1,B$32)),0)</f>
        <v>0</v>
      </c>
      <c r="BF86" s="26">
        <f>IF(AW86&gt;0.005,MIN(AW86,INDEX($AN86:$AU86,1,C$32)),0)</f>
        <v>0</v>
      </c>
      <c r="BG86" s="26">
        <f>IF(AX86&gt;0.005,MIN(AX86,INDEX($AN86:$AU86,1,D$32)),0)</f>
        <v>0</v>
      </c>
      <c r="BH86" s="26">
        <f>IF(AY86&gt;0.005,MIN(AY86,INDEX($AN86:$AU86,1,E$32)),0)</f>
        <v>0</v>
      </c>
      <c r="BI86" s="26">
        <f>IF(AZ86&gt;0.005,MIN(AZ86,INDEX($AN86:$AU86,1,F$32)),0)</f>
        <v>0</v>
      </c>
      <c r="BJ86" s="26">
        <f>IF(BA86&gt;0.005,MIN(BA86,INDEX($AN86:$AU86,1,G$32)),0)</f>
        <v>0</v>
      </c>
      <c r="BK86" s="26">
        <f>IF(BB86&gt;0.005,MIN(BB86,INDEX($AN86:$AU86,1,H$32)),0)</f>
        <v>0</v>
      </c>
      <c r="BL86" s="26">
        <f>IF(BC86&gt;0.005,MIN(BC86,INDEX($AN86:$AU86,1,I$32)),0)</f>
        <v>0</v>
      </c>
      <c r="BM86" s="27">
        <f>IF(M86-J86&gt;0.005,1,0)</f>
        <v>0</v>
      </c>
    </row>
    <row r="87">
      <c r="A87" s="14" t="n">
        <v>51</v>
      </c>
      <c r="B87" s="26">
        <f>IF(AN87-INDEX($BE87:$BL87,1,$J$22)&lt;0.5,0,AN87-INDEX($BE87:$BL87,1,$J$22))</f>
        <v>0</v>
      </c>
      <c r="C87" s="26">
        <f>IF(AO87-INDEX($BE87:$BL87,1,$J$23)&lt;0.5,0,AO87-INDEX($BE87:$BL87,1,$J$23))</f>
        <v>0</v>
      </c>
      <c r="D87" s="26">
        <f>IF(AP87-INDEX($BE87:$BL87,1,$J$24)&lt;0.5,0,AP87-INDEX($BE87:$BL87,1,$J$24))</f>
        <v>0</v>
      </c>
      <c r="E87" s="26">
        <f>IF(AQ87-INDEX($BE87:$BL87,1,$J$25)&lt;0.5,0,AQ87-INDEX($BE87:$BL87,1,$J$25))</f>
        <v>0</v>
      </c>
      <c r="F87" s="26">
        <f>IF(AR87-INDEX($BE87:$BL87,1,$J$26)&lt;0.5,0,AR87-INDEX($BE87:$BL87,1,$J$26))</f>
        <v>0</v>
      </c>
      <c r="G87" s="26">
        <f>IF(AS87-INDEX($BE87:$BL87,1,$J$27)&lt;0.5,0,AS87-INDEX($BE87:$BL87,1,$J$27))</f>
        <v>0</v>
      </c>
      <c r="H87" s="26">
        <f>IF(AT87-INDEX($BE87:$BL87,1,$J$28)&lt;0.5,0,AT87-INDEX($BE87:$BL87,1,$J$28))</f>
        <v>0</v>
      </c>
      <c r="I87" s="26">
        <f>IF(AU87-INDEX($BE87:$BL87,1,$J$29)&lt;0.5,0,AU87-INDEX($BE87:$BL87,1,$J$29))</f>
        <v>0</v>
      </c>
      <c r="J87" s="13">
        <f>SUM(B87:I87)</f>
        <v>0</v>
      </c>
      <c r="K87" s="26">
        <f>SUM(O87:V87)</f>
        <v>0</v>
      </c>
      <c r="L87" s="26">
        <f>SUM(W87:AD87)+SUM(BE87:BL87)</f>
        <v>0</v>
      </c>
      <c r="M87" s="26">
        <f>J86</f>
        <v>0</v>
      </c>
      <c r="N87" s="27">
        <f>IF(M87&gt;0,1,0)</f>
        <v>0</v>
      </c>
      <c r="O87" s="26">
        <f>B86*$B$12/1200</f>
        <v>0</v>
      </c>
      <c r="P87" s="26">
        <f>C86*$C$12/1200</f>
        <v>0</v>
      </c>
      <c r="Q87" s="26">
        <f>D86*$D$12/1200</f>
        <v>0</v>
      </c>
      <c r="R87" s="26">
        <f>E86*$E$12/1200</f>
        <v>0</v>
      </c>
      <c r="S87" s="26">
        <f>F86*$F$12/1200</f>
        <v>0</v>
      </c>
      <c r="T87" s="26">
        <f>G86*$G$12/1200</f>
        <v>0</v>
      </c>
      <c r="U87" s="26">
        <f>H86*$H$12/1200</f>
        <v>0</v>
      </c>
      <c r="V87" s="26">
        <f>I86*$I$12/1200</f>
        <v>0</v>
      </c>
      <c r="W87" s="26">
        <f>IF(B86&gt;0,MIN($B$13,B86+O87,AE87),0)</f>
        <v>0</v>
      </c>
      <c r="X87" s="26">
        <f>IF(C86&gt;0,MIN($C$13,C86+P87,AF87),0)</f>
        <v>0</v>
      </c>
      <c r="Y87" s="26">
        <f>IF(D86&gt;0,MIN($D$13,D86+Q87,AG87),0)</f>
        <v>0</v>
      </c>
      <c r="Z87" s="26">
        <f>IF(E86&gt;0,MIN($E$13,E86+R87,AH87),0)</f>
        <v>0</v>
      </c>
      <c r="AA87" s="26">
        <f>IF(F86&gt;0,MIN($F$13,F86+S87,AI87),0)</f>
        <v>0</v>
      </c>
      <c r="AB87" s="26">
        <f>IF(G86&gt;0,MIN($G$13,G86+T87,AJ87),0)</f>
        <v>0</v>
      </c>
      <c r="AC87" s="26">
        <f>IF(H86&gt;0,MIN($H$13,H86+U87,AK87),0)</f>
        <v>0</v>
      </c>
      <c r="AD87" s="26">
        <f>IF(I86&gt;0,MIN($I$13,I86+V87,AL87),0)</f>
        <v>0</v>
      </c>
      <c r="AE87" s="26">
        <f>$B$19</f>
        <v>795</v>
      </c>
      <c r="AF87" s="26">
        <f>AE87-W87</f>
        <v>795</v>
      </c>
      <c r="AG87" s="26">
        <f>AF87-X87</f>
        <v>795</v>
      </c>
      <c r="AH87" s="26">
        <f>AG87-Y87</f>
        <v>795</v>
      </c>
      <c r="AI87" s="26">
        <f>AH87-Z87</f>
        <v>795</v>
      </c>
      <c r="AJ87" s="26">
        <f>AI87-AA87</f>
        <v>795</v>
      </c>
      <c r="AK87" s="26">
        <f>AJ87-AB87</f>
        <v>795</v>
      </c>
      <c r="AL87" s="26">
        <f>AK87-AC87</f>
        <v>795</v>
      </c>
      <c r="AM87" s="26">
        <f>AL87-AD87</f>
        <v>795</v>
      </c>
      <c r="AN87" s="26">
        <f>B86+O87-W87</f>
        <v>0</v>
      </c>
      <c r="AO87" s="26">
        <f>C86+P87-X87</f>
        <v>0</v>
      </c>
      <c r="AP87" s="26">
        <f>D86+Q87-Y87</f>
        <v>0</v>
      </c>
      <c r="AQ87" s="26">
        <f>E86+R87-Z87</f>
        <v>0</v>
      </c>
      <c r="AR87" s="26">
        <f>F86+S87-AA87</f>
        <v>0</v>
      </c>
      <c r="AS87" s="26">
        <f>G86+T87-AB87</f>
        <v>0</v>
      </c>
      <c r="AT87" s="26">
        <f>H86+U87-AC87</f>
        <v>0</v>
      </c>
      <c r="AU87" s="26">
        <f>I86+V87-AD87</f>
        <v>0</v>
      </c>
      <c r="AV87" s="26">
        <f>AM87</f>
        <v>795</v>
      </c>
      <c r="AW87" s="26">
        <f>AV87-BE87</f>
        <v>795</v>
      </c>
      <c r="AX87" s="26">
        <f>AW87-BF87</f>
        <v>795</v>
      </c>
      <c r="AY87" s="26">
        <f>AX87-BG87</f>
        <v>795</v>
      </c>
      <c r="AZ87" s="26">
        <f>AY87-BH87</f>
        <v>795</v>
      </c>
      <c r="BA87" s="26">
        <f>AZ87-BI87</f>
        <v>795</v>
      </c>
      <c r="BB87" s="26">
        <f>BA87-BJ87</f>
        <v>795</v>
      </c>
      <c r="BC87" s="26">
        <f>BB87-BK87</f>
        <v>795</v>
      </c>
      <c r="BD87" s="26">
        <f>BC87-BL87</f>
        <v>795</v>
      </c>
      <c r="BE87" s="26">
        <f>IF(AV87&gt;0.005,MIN(AV87,INDEX($AN87:$AU87,1,B$32)),0)</f>
        <v>0</v>
      </c>
      <c r="BF87" s="26">
        <f>IF(AW87&gt;0.005,MIN(AW87,INDEX($AN87:$AU87,1,C$32)),0)</f>
        <v>0</v>
      </c>
      <c r="BG87" s="26">
        <f>IF(AX87&gt;0.005,MIN(AX87,INDEX($AN87:$AU87,1,D$32)),0)</f>
        <v>0</v>
      </c>
      <c r="BH87" s="26">
        <f>IF(AY87&gt;0.005,MIN(AY87,INDEX($AN87:$AU87,1,E$32)),0)</f>
        <v>0</v>
      </c>
      <c r="BI87" s="26">
        <f>IF(AZ87&gt;0.005,MIN(AZ87,INDEX($AN87:$AU87,1,F$32)),0)</f>
        <v>0</v>
      </c>
      <c r="BJ87" s="26">
        <f>IF(BA87&gt;0.005,MIN(BA87,INDEX($AN87:$AU87,1,G$32)),0)</f>
        <v>0</v>
      </c>
      <c r="BK87" s="26">
        <f>IF(BB87&gt;0.005,MIN(BB87,INDEX($AN87:$AU87,1,H$32)),0)</f>
        <v>0</v>
      </c>
      <c r="BL87" s="26">
        <f>IF(BC87&gt;0.005,MIN(BC87,INDEX($AN87:$AU87,1,I$32)),0)</f>
        <v>0</v>
      </c>
      <c r="BM87" s="27">
        <f>IF(M87-J87&gt;0.005,1,0)</f>
        <v>0</v>
      </c>
    </row>
    <row r="88">
      <c r="A88" s="14" t="n">
        <v>52</v>
      </c>
      <c r="B88" s="26">
        <f>IF(AN88-INDEX($BE88:$BL88,1,$J$22)&lt;0.5,0,AN88-INDEX($BE88:$BL88,1,$J$22))</f>
        <v>0</v>
      </c>
      <c r="C88" s="26">
        <f>IF(AO88-INDEX($BE88:$BL88,1,$J$23)&lt;0.5,0,AO88-INDEX($BE88:$BL88,1,$J$23))</f>
        <v>0</v>
      </c>
      <c r="D88" s="26">
        <f>IF(AP88-INDEX($BE88:$BL88,1,$J$24)&lt;0.5,0,AP88-INDEX($BE88:$BL88,1,$J$24))</f>
        <v>0</v>
      </c>
      <c r="E88" s="26">
        <f>IF(AQ88-INDEX($BE88:$BL88,1,$J$25)&lt;0.5,0,AQ88-INDEX($BE88:$BL88,1,$J$25))</f>
        <v>0</v>
      </c>
      <c r="F88" s="26">
        <f>IF(AR88-INDEX($BE88:$BL88,1,$J$26)&lt;0.5,0,AR88-INDEX($BE88:$BL88,1,$J$26))</f>
        <v>0</v>
      </c>
      <c r="G88" s="26">
        <f>IF(AS88-INDEX($BE88:$BL88,1,$J$27)&lt;0.5,0,AS88-INDEX($BE88:$BL88,1,$J$27))</f>
        <v>0</v>
      </c>
      <c r="H88" s="26">
        <f>IF(AT88-INDEX($BE88:$BL88,1,$J$28)&lt;0.5,0,AT88-INDEX($BE88:$BL88,1,$J$28))</f>
        <v>0</v>
      </c>
      <c r="I88" s="26">
        <f>IF(AU88-INDEX($BE88:$BL88,1,$J$29)&lt;0.5,0,AU88-INDEX($BE88:$BL88,1,$J$29))</f>
        <v>0</v>
      </c>
      <c r="J88" s="13">
        <f>SUM(B88:I88)</f>
        <v>0</v>
      </c>
      <c r="K88" s="26">
        <f>SUM(O88:V88)</f>
        <v>0</v>
      </c>
      <c r="L88" s="26">
        <f>SUM(W88:AD88)+SUM(BE88:BL88)</f>
        <v>0</v>
      </c>
      <c r="M88" s="26">
        <f>J87</f>
        <v>0</v>
      </c>
      <c r="N88" s="27">
        <f>IF(M88&gt;0,1,0)</f>
        <v>0</v>
      </c>
      <c r="O88" s="26">
        <f>B87*$B$12/1200</f>
        <v>0</v>
      </c>
      <c r="P88" s="26">
        <f>C87*$C$12/1200</f>
        <v>0</v>
      </c>
      <c r="Q88" s="26">
        <f>D87*$D$12/1200</f>
        <v>0</v>
      </c>
      <c r="R88" s="26">
        <f>E87*$E$12/1200</f>
        <v>0</v>
      </c>
      <c r="S88" s="26">
        <f>F87*$F$12/1200</f>
        <v>0</v>
      </c>
      <c r="T88" s="26">
        <f>G87*$G$12/1200</f>
        <v>0</v>
      </c>
      <c r="U88" s="26">
        <f>H87*$H$12/1200</f>
        <v>0</v>
      </c>
      <c r="V88" s="26">
        <f>I87*$I$12/1200</f>
        <v>0</v>
      </c>
      <c r="W88" s="26">
        <f>IF(B87&gt;0,MIN($B$13,B87+O88,AE88),0)</f>
        <v>0</v>
      </c>
      <c r="X88" s="26">
        <f>IF(C87&gt;0,MIN($C$13,C87+P88,AF88),0)</f>
        <v>0</v>
      </c>
      <c r="Y88" s="26">
        <f>IF(D87&gt;0,MIN($D$13,D87+Q88,AG88),0)</f>
        <v>0</v>
      </c>
      <c r="Z88" s="26">
        <f>IF(E87&gt;0,MIN($E$13,E87+R88,AH88),0)</f>
        <v>0</v>
      </c>
      <c r="AA88" s="26">
        <f>IF(F87&gt;0,MIN($F$13,F87+S88,AI88),0)</f>
        <v>0</v>
      </c>
      <c r="AB88" s="26">
        <f>IF(G87&gt;0,MIN($G$13,G87+T88,AJ88),0)</f>
        <v>0</v>
      </c>
      <c r="AC88" s="26">
        <f>IF(H87&gt;0,MIN($H$13,H87+U88,AK88),0)</f>
        <v>0</v>
      </c>
      <c r="AD88" s="26">
        <f>IF(I87&gt;0,MIN($I$13,I87+V88,AL88),0)</f>
        <v>0</v>
      </c>
      <c r="AE88" s="26">
        <f>$B$19</f>
        <v>795</v>
      </c>
      <c r="AF88" s="26">
        <f>AE88-W88</f>
        <v>795</v>
      </c>
      <c r="AG88" s="26">
        <f>AF88-X88</f>
        <v>795</v>
      </c>
      <c r="AH88" s="26">
        <f>AG88-Y88</f>
        <v>795</v>
      </c>
      <c r="AI88" s="26">
        <f>AH88-Z88</f>
        <v>795</v>
      </c>
      <c r="AJ88" s="26">
        <f>AI88-AA88</f>
        <v>795</v>
      </c>
      <c r="AK88" s="26">
        <f>AJ88-AB88</f>
        <v>795</v>
      </c>
      <c r="AL88" s="26">
        <f>AK88-AC88</f>
        <v>795</v>
      </c>
      <c r="AM88" s="26">
        <f>AL88-AD88</f>
        <v>795</v>
      </c>
      <c r="AN88" s="26">
        <f>B87+O88-W88</f>
        <v>0</v>
      </c>
      <c r="AO88" s="26">
        <f>C87+P88-X88</f>
        <v>0</v>
      </c>
      <c r="AP88" s="26">
        <f>D87+Q88-Y88</f>
        <v>0</v>
      </c>
      <c r="AQ88" s="26">
        <f>E87+R88-Z88</f>
        <v>0</v>
      </c>
      <c r="AR88" s="26">
        <f>F87+S88-AA88</f>
        <v>0</v>
      </c>
      <c r="AS88" s="26">
        <f>G87+T88-AB88</f>
        <v>0</v>
      </c>
      <c r="AT88" s="26">
        <f>H87+U88-AC88</f>
        <v>0</v>
      </c>
      <c r="AU88" s="26">
        <f>I87+V88-AD88</f>
        <v>0</v>
      </c>
      <c r="AV88" s="26">
        <f>AM88</f>
        <v>795</v>
      </c>
      <c r="AW88" s="26">
        <f>AV88-BE88</f>
        <v>795</v>
      </c>
      <c r="AX88" s="26">
        <f>AW88-BF88</f>
        <v>795</v>
      </c>
      <c r="AY88" s="26">
        <f>AX88-BG88</f>
        <v>795</v>
      </c>
      <c r="AZ88" s="26">
        <f>AY88-BH88</f>
        <v>795</v>
      </c>
      <c r="BA88" s="26">
        <f>AZ88-BI88</f>
        <v>795</v>
      </c>
      <c r="BB88" s="26">
        <f>BA88-BJ88</f>
        <v>795</v>
      </c>
      <c r="BC88" s="26">
        <f>BB88-BK88</f>
        <v>795</v>
      </c>
      <c r="BD88" s="26">
        <f>BC88-BL88</f>
        <v>795</v>
      </c>
      <c r="BE88" s="26">
        <f>IF(AV88&gt;0.005,MIN(AV88,INDEX($AN88:$AU88,1,B$32)),0)</f>
        <v>0</v>
      </c>
      <c r="BF88" s="26">
        <f>IF(AW88&gt;0.005,MIN(AW88,INDEX($AN88:$AU88,1,C$32)),0)</f>
        <v>0</v>
      </c>
      <c r="BG88" s="26">
        <f>IF(AX88&gt;0.005,MIN(AX88,INDEX($AN88:$AU88,1,D$32)),0)</f>
        <v>0</v>
      </c>
      <c r="BH88" s="26">
        <f>IF(AY88&gt;0.005,MIN(AY88,INDEX($AN88:$AU88,1,E$32)),0)</f>
        <v>0</v>
      </c>
      <c r="BI88" s="26">
        <f>IF(AZ88&gt;0.005,MIN(AZ88,INDEX($AN88:$AU88,1,F$32)),0)</f>
        <v>0</v>
      </c>
      <c r="BJ88" s="26">
        <f>IF(BA88&gt;0.005,MIN(BA88,INDEX($AN88:$AU88,1,G$32)),0)</f>
        <v>0</v>
      </c>
      <c r="BK88" s="26">
        <f>IF(BB88&gt;0.005,MIN(BB88,INDEX($AN88:$AU88,1,H$32)),0)</f>
        <v>0</v>
      </c>
      <c r="BL88" s="26">
        <f>IF(BC88&gt;0.005,MIN(BC88,INDEX($AN88:$AU88,1,I$32)),0)</f>
        <v>0</v>
      </c>
      <c r="BM88" s="27">
        <f>IF(M88-J88&gt;0.005,1,0)</f>
        <v>0</v>
      </c>
    </row>
    <row r="89">
      <c r="A89" s="14" t="n">
        <v>53</v>
      </c>
      <c r="B89" s="26">
        <f>IF(AN89-INDEX($BE89:$BL89,1,$J$22)&lt;0.5,0,AN89-INDEX($BE89:$BL89,1,$J$22))</f>
        <v>0</v>
      </c>
      <c r="C89" s="26">
        <f>IF(AO89-INDEX($BE89:$BL89,1,$J$23)&lt;0.5,0,AO89-INDEX($BE89:$BL89,1,$J$23))</f>
        <v>0</v>
      </c>
      <c r="D89" s="26">
        <f>IF(AP89-INDEX($BE89:$BL89,1,$J$24)&lt;0.5,0,AP89-INDEX($BE89:$BL89,1,$J$24))</f>
        <v>0</v>
      </c>
      <c r="E89" s="26">
        <f>IF(AQ89-INDEX($BE89:$BL89,1,$J$25)&lt;0.5,0,AQ89-INDEX($BE89:$BL89,1,$J$25))</f>
        <v>0</v>
      </c>
      <c r="F89" s="26">
        <f>IF(AR89-INDEX($BE89:$BL89,1,$J$26)&lt;0.5,0,AR89-INDEX($BE89:$BL89,1,$J$26))</f>
        <v>0</v>
      </c>
      <c r="G89" s="26">
        <f>IF(AS89-INDEX($BE89:$BL89,1,$J$27)&lt;0.5,0,AS89-INDEX($BE89:$BL89,1,$J$27))</f>
        <v>0</v>
      </c>
      <c r="H89" s="26">
        <f>IF(AT89-INDEX($BE89:$BL89,1,$J$28)&lt;0.5,0,AT89-INDEX($BE89:$BL89,1,$J$28))</f>
        <v>0</v>
      </c>
      <c r="I89" s="26">
        <f>IF(AU89-INDEX($BE89:$BL89,1,$J$29)&lt;0.5,0,AU89-INDEX($BE89:$BL89,1,$J$29))</f>
        <v>0</v>
      </c>
      <c r="J89" s="13">
        <f>SUM(B89:I89)</f>
        <v>0</v>
      </c>
      <c r="K89" s="26">
        <f>SUM(O89:V89)</f>
        <v>0</v>
      </c>
      <c r="L89" s="26">
        <f>SUM(W89:AD89)+SUM(BE89:BL89)</f>
        <v>0</v>
      </c>
      <c r="M89" s="26">
        <f>J88</f>
        <v>0</v>
      </c>
      <c r="N89" s="27">
        <f>IF(M89&gt;0,1,0)</f>
        <v>0</v>
      </c>
      <c r="O89" s="26">
        <f>B88*$B$12/1200</f>
        <v>0</v>
      </c>
      <c r="P89" s="26">
        <f>C88*$C$12/1200</f>
        <v>0</v>
      </c>
      <c r="Q89" s="26">
        <f>D88*$D$12/1200</f>
        <v>0</v>
      </c>
      <c r="R89" s="26">
        <f>E88*$E$12/1200</f>
        <v>0</v>
      </c>
      <c r="S89" s="26">
        <f>F88*$F$12/1200</f>
        <v>0</v>
      </c>
      <c r="T89" s="26">
        <f>G88*$G$12/1200</f>
        <v>0</v>
      </c>
      <c r="U89" s="26">
        <f>H88*$H$12/1200</f>
        <v>0</v>
      </c>
      <c r="V89" s="26">
        <f>I88*$I$12/1200</f>
        <v>0</v>
      </c>
      <c r="W89" s="26">
        <f>IF(B88&gt;0,MIN($B$13,B88+O89,AE89),0)</f>
        <v>0</v>
      </c>
      <c r="X89" s="26">
        <f>IF(C88&gt;0,MIN($C$13,C88+P89,AF89),0)</f>
        <v>0</v>
      </c>
      <c r="Y89" s="26">
        <f>IF(D88&gt;0,MIN($D$13,D88+Q89,AG89),0)</f>
        <v>0</v>
      </c>
      <c r="Z89" s="26">
        <f>IF(E88&gt;0,MIN($E$13,E88+R89,AH89),0)</f>
        <v>0</v>
      </c>
      <c r="AA89" s="26">
        <f>IF(F88&gt;0,MIN($F$13,F88+S89,AI89),0)</f>
        <v>0</v>
      </c>
      <c r="AB89" s="26">
        <f>IF(G88&gt;0,MIN($G$13,G88+T89,AJ89),0)</f>
        <v>0</v>
      </c>
      <c r="AC89" s="26">
        <f>IF(H88&gt;0,MIN($H$13,H88+U89,AK89),0)</f>
        <v>0</v>
      </c>
      <c r="AD89" s="26">
        <f>IF(I88&gt;0,MIN($I$13,I88+V89,AL89),0)</f>
        <v>0</v>
      </c>
      <c r="AE89" s="26">
        <f>$B$19</f>
        <v>795</v>
      </c>
      <c r="AF89" s="26">
        <f>AE89-W89</f>
        <v>795</v>
      </c>
      <c r="AG89" s="26">
        <f>AF89-X89</f>
        <v>795</v>
      </c>
      <c r="AH89" s="26">
        <f>AG89-Y89</f>
        <v>795</v>
      </c>
      <c r="AI89" s="26">
        <f>AH89-Z89</f>
        <v>795</v>
      </c>
      <c r="AJ89" s="26">
        <f>AI89-AA89</f>
        <v>795</v>
      </c>
      <c r="AK89" s="26">
        <f>AJ89-AB89</f>
        <v>795</v>
      </c>
      <c r="AL89" s="26">
        <f>AK89-AC89</f>
        <v>795</v>
      </c>
      <c r="AM89" s="26">
        <f>AL89-AD89</f>
        <v>795</v>
      </c>
      <c r="AN89" s="26">
        <f>B88+O89-W89</f>
        <v>0</v>
      </c>
      <c r="AO89" s="26">
        <f>C88+P89-X89</f>
        <v>0</v>
      </c>
      <c r="AP89" s="26">
        <f>D88+Q89-Y89</f>
        <v>0</v>
      </c>
      <c r="AQ89" s="26">
        <f>E88+R89-Z89</f>
        <v>0</v>
      </c>
      <c r="AR89" s="26">
        <f>F88+S89-AA89</f>
        <v>0</v>
      </c>
      <c r="AS89" s="26">
        <f>G88+T89-AB89</f>
        <v>0</v>
      </c>
      <c r="AT89" s="26">
        <f>H88+U89-AC89</f>
        <v>0</v>
      </c>
      <c r="AU89" s="26">
        <f>I88+V89-AD89</f>
        <v>0</v>
      </c>
      <c r="AV89" s="26">
        <f>AM89</f>
        <v>795</v>
      </c>
      <c r="AW89" s="26">
        <f>AV89-BE89</f>
        <v>795</v>
      </c>
      <c r="AX89" s="26">
        <f>AW89-BF89</f>
        <v>795</v>
      </c>
      <c r="AY89" s="26">
        <f>AX89-BG89</f>
        <v>795</v>
      </c>
      <c r="AZ89" s="26">
        <f>AY89-BH89</f>
        <v>795</v>
      </c>
      <c r="BA89" s="26">
        <f>AZ89-BI89</f>
        <v>795</v>
      </c>
      <c r="BB89" s="26">
        <f>BA89-BJ89</f>
        <v>795</v>
      </c>
      <c r="BC89" s="26">
        <f>BB89-BK89</f>
        <v>795</v>
      </c>
      <c r="BD89" s="26">
        <f>BC89-BL89</f>
        <v>795</v>
      </c>
      <c r="BE89" s="26">
        <f>IF(AV89&gt;0.005,MIN(AV89,INDEX($AN89:$AU89,1,B$32)),0)</f>
        <v>0</v>
      </c>
      <c r="BF89" s="26">
        <f>IF(AW89&gt;0.005,MIN(AW89,INDEX($AN89:$AU89,1,C$32)),0)</f>
        <v>0</v>
      </c>
      <c r="BG89" s="26">
        <f>IF(AX89&gt;0.005,MIN(AX89,INDEX($AN89:$AU89,1,D$32)),0)</f>
        <v>0</v>
      </c>
      <c r="BH89" s="26">
        <f>IF(AY89&gt;0.005,MIN(AY89,INDEX($AN89:$AU89,1,E$32)),0)</f>
        <v>0</v>
      </c>
      <c r="BI89" s="26">
        <f>IF(AZ89&gt;0.005,MIN(AZ89,INDEX($AN89:$AU89,1,F$32)),0)</f>
        <v>0</v>
      </c>
      <c r="BJ89" s="26">
        <f>IF(BA89&gt;0.005,MIN(BA89,INDEX($AN89:$AU89,1,G$32)),0)</f>
        <v>0</v>
      </c>
      <c r="BK89" s="26">
        <f>IF(BB89&gt;0.005,MIN(BB89,INDEX($AN89:$AU89,1,H$32)),0)</f>
        <v>0</v>
      </c>
      <c r="BL89" s="26">
        <f>IF(BC89&gt;0.005,MIN(BC89,INDEX($AN89:$AU89,1,I$32)),0)</f>
        <v>0</v>
      </c>
      <c r="BM89" s="27">
        <f>IF(M89-J89&gt;0.005,1,0)</f>
        <v>0</v>
      </c>
    </row>
    <row r="90">
      <c r="A90" s="14" t="n">
        <v>54</v>
      </c>
      <c r="B90" s="26">
        <f>IF(AN90-INDEX($BE90:$BL90,1,$J$22)&lt;0.5,0,AN90-INDEX($BE90:$BL90,1,$J$22))</f>
        <v>0</v>
      </c>
      <c r="C90" s="26">
        <f>IF(AO90-INDEX($BE90:$BL90,1,$J$23)&lt;0.5,0,AO90-INDEX($BE90:$BL90,1,$J$23))</f>
        <v>0</v>
      </c>
      <c r="D90" s="26">
        <f>IF(AP90-INDEX($BE90:$BL90,1,$J$24)&lt;0.5,0,AP90-INDEX($BE90:$BL90,1,$J$24))</f>
        <v>0</v>
      </c>
      <c r="E90" s="26">
        <f>IF(AQ90-INDEX($BE90:$BL90,1,$J$25)&lt;0.5,0,AQ90-INDEX($BE90:$BL90,1,$J$25))</f>
        <v>0</v>
      </c>
      <c r="F90" s="26">
        <f>IF(AR90-INDEX($BE90:$BL90,1,$J$26)&lt;0.5,0,AR90-INDEX($BE90:$BL90,1,$J$26))</f>
        <v>0</v>
      </c>
      <c r="G90" s="26">
        <f>IF(AS90-INDEX($BE90:$BL90,1,$J$27)&lt;0.5,0,AS90-INDEX($BE90:$BL90,1,$J$27))</f>
        <v>0</v>
      </c>
      <c r="H90" s="26">
        <f>IF(AT90-INDEX($BE90:$BL90,1,$J$28)&lt;0.5,0,AT90-INDEX($BE90:$BL90,1,$J$28))</f>
        <v>0</v>
      </c>
      <c r="I90" s="26">
        <f>IF(AU90-INDEX($BE90:$BL90,1,$J$29)&lt;0.5,0,AU90-INDEX($BE90:$BL90,1,$J$29))</f>
        <v>0</v>
      </c>
      <c r="J90" s="13">
        <f>SUM(B90:I90)</f>
        <v>0</v>
      </c>
      <c r="K90" s="26">
        <f>SUM(O90:V90)</f>
        <v>0</v>
      </c>
      <c r="L90" s="26">
        <f>SUM(W90:AD90)+SUM(BE90:BL90)</f>
        <v>0</v>
      </c>
      <c r="M90" s="26">
        <f>J89</f>
        <v>0</v>
      </c>
      <c r="N90" s="27">
        <f>IF(M90&gt;0,1,0)</f>
        <v>0</v>
      </c>
      <c r="O90" s="26">
        <f>B89*$B$12/1200</f>
        <v>0</v>
      </c>
      <c r="P90" s="26">
        <f>C89*$C$12/1200</f>
        <v>0</v>
      </c>
      <c r="Q90" s="26">
        <f>D89*$D$12/1200</f>
        <v>0</v>
      </c>
      <c r="R90" s="26">
        <f>E89*$E$12/1200</f>
        <v>0</v>
      </c>
      <c r="S90" s="26">
        <f>F89*$F$12/1200</f>
        <v>0</v>
      </c>
      <c r="T90" s="26">
        <f>G89*$G$12/1200</f>
        <v>0</v>
      </c>
      <c r="U90" s="26">
        <f>H89*$H$12/1200</f>
        <v>0</v>
      </c>
      <c r="V90" s="26">
        <f>I89*$I$12/1200</f>
        <v>0</v>
      </c>
      <c r="W90" s="26">
        <f>IF(B89&gt;0,MIN($B$13,B89+O90,AE90),0)</f>
        <v>0</v>
      </c>
      <c r="X90" s="26">
        <f>IF(C89&gt;0,MIN($C$13,C89+P90,AF90),0)</f>
        <v>0</v>
      </c>
      <c r="Y90" s="26">
        <f>IF(D89&gt;0,MIN($D$13,D89+Q90,AG90),0)</f>
        <v>0</v>
      </c>
      <c r="Z90" s="26">
        <f>IF(E89&gt;0,MIN($E$13,E89+R90,AH90),0)</f>
        <v>0</v>
      </c>
      <c r="AA90" s="26">
        <f>IF(F89&gt;0,MIN($F$13,F89+S90,AI90),0)</f>
        <v>0</v>
      </c>
      <c r="AB90" s="26">
        <f>IF(G89&gt;0,MIN($G$13,G89+T90,AJ90),0)</f>
        <v>0</v>
      </c>
      <c r="AC90" s="26">
        <f>IF(H89&gt;0,MIN($H$13,H89+U90,AK90),0)</f>
        <v>0</v>
      </c>
      <c r="AD90" s="26">
        <f>IF(I89&gt;0,MIN($I$13,I89+V90,AL90),0)</f>
        <v>0</v>
      </c>
      <c r="AE90" s="26">
        <f>$B$19</f>
        <v>795</v>
      </c>
      <c r="AF90" s="26">
        <f>AE90-W90</f>
        <v>795</v>
      </c>
      <c r="AG90" s="26">
        <f>AF90-X90</f>
        <v>795</v>
      </c>
      <c r="AH90" s="26">
        <f>AG90-Y90</f>
        <v>795</v>
      </c>
      <c r="AI90" s="26">
        <f>AH90-Z90</f>
        <v>795</v>
      </c>
      <c r="AJ90" s="26">
        <f>AI90-AA90</f>
        <v>795</v>
      </c>
      <c r="AK90" s="26">
        <f>AJ90-AB90</f>
        <v>795</v>
      </c>
      <c r="AL90" s="26">
        <f>AK90-AC90</f>
        <v>795</v>
      </c>
      <c r="AM90" s="26">
        <f>AL90-AD90</f>
        <v>795</v>
      </c>
      <c r="AN90" s="26">
        <f>B89+O90-W90</f>
        <v>0</v>
      </c>
      <c r="AO90" s="26">
        <f>C89+P90-X90</f>
        <v>0</v>
      </c>
      <c r="AP90" s="26">
        <f>D89+Q90-Y90</f>
        <v>0</v>
      </c>
      <c r="AQ90" s="26">
        <f>E89+R90-Z90</f>
        <v>0</v>
      </c>
      <c r="AR90" s="26">
        <f>F89+S90-AA90</f>
        <v>0</v>
      </c>
      <c r="AS90" s="26">
        <f>G89+T90-AB90</f>
        <v>0</v>
      </c>
      <c r="AT90" s="26">
        <f>H89+U90-AC90</f>
        <v>0</v>
      </c>
      <c r="AU90" s="26">
        <f>I89+V90-AD90</f>
        <v>0</v>
      </c>
      <c r="AV90" s="26">
        <f>AM90</f>
        <v>795</v>
      </c>
      <c r="AW90" s="26">
        <f>AV90-BE90</f>
        <v>795</v>
      </c>
      <c r="AX90" s="26">
        <f>AW90-BF90</f>
        <v>795</v>
      </c>
      <c r="AY90" s="26">
        <f>AX90-BG90</f>
        <v>795</v>
      </c>
      <c r="AZ90" s="26">
        <f>AY90-BH90</f>
        <v>795</v>
      </c>
      <c r="BA90" s="26">
        <f>AZ90-BI90</f>
        <v>795</v>
      </c>
      <c r="BB90" s="26">
        <f>BA90-BJ90</f>
        <v>795</v>
      </c>
      <c r="BC90" s="26">
        <f>BB90-BK90</f>
        <v>795</v>
      </c>
      <c r="BD90" s="26">
        <f>BC90-BL90</f>
        <v>795</v>
      </c>
      <c r="BE90" s="26">
        <f>IF(AV90&gt;0.005,MIN(AV90,INDEX($AN90:$AU90,1,B$32)),0)</f>
        <v>0</v>
      </c>
      <c r="BF90" s="26">
        <f>IF(AW90&gt;0.005,MIN(AW90,INDEX($AN90:$AU90,1,C$32)),0)</f>
        <v>0</v>
      </c>
      <c r="BG90" s="26">
        <f>IF(AX90&gt;0.005,MIN(AX90,INDEX($AN90:$AU90,1,D$32)),0)</f>
        <v>0</v>
      </c>
      <c r="BH90" s="26">
        <f>IF(AY90&gt;0.005,MIN(AY90,INDEX($AN90:$AU90,1,E$32)),0)</f>
        <v>0</v>
      </c>
      <c r="BI90" s="26">
        <f>IF(AZ90&gt;0.005,MIN(AZ90,INDEX($AN90:$AU90,1,F$32)),0)</f>
        <v>0</v>
      </c>
      <c r="BJ90" s="26">
        <f>IF(BA90&gt;0.005,MIN(BA90,INDEX($AN90:$AU90,1,G$32)),0)</f>
        <v>0</v>
      </c>
      <c r="BK90" s="26">
        <f>IF(BB90&gt;0.005,MIN(BB90,INDEX($AN90:$AU90,1,H$32)),0)</f>
        <v>0</v>
      </c>
      <c r="BL90" s="26">
        <f>IF(BC90&gt;0.005,MIN(BC90,INDEX($AN90:$AU90,1,I$32)),0)</f>
        <v>0</v>
      </c>
      <c r="BM90" s="27">
        <f>IF(M90-J90&gt;0.005,1,0)</f>
        <v>0</v>
      </c>
    </row>
    <row r="91">
      <c r="A91" s="14" t="n">
        <v>55</v>
      </c>
      <c r="B91" s="26">
        <f>IF(AN91-INDEX($BE91:$BL91,1,$J$22)&lt;0.5,0,AN91-INDEX($BE91:$BL91,1,$J$22))</f>
        <v>0</v>
      </c>
      <c r="C91" s="26">
        <f>IF(AO91-INDEX($BE91:$BL91,1,$J$23)&lt;0.5,0,AO91-INDEX($BE91:$BL91,1,$J$23))</f>
        <v>0</v>
      </c>
      <c r="D91" s="26">
        <f>IF(AP91-INDEX($BE91:$BL91,1,$J$24)&lt;0.5,0,AP91-INDEX($BE91:$BL91,1,$J$24))</f>
        <v>0</v>
      </c>
      <c r="E91" s="26">
        <f>IF(AQ91-INDEX($BE91:$BL91,1,$J$25)&lt;0.5,0,AQ91-INDEX($BE91:$BL91,1,$J$25))</f>
        <v>0</v>
      </c>
      <c r="F91" s="26">
        <f>IF(AR91-INDEX($BE91:$BL91,1,$J$26)&lt;0.5,0,AR91-INDEX($BE91:$BL91,1,$J$26))</f>
        <v>0</v>
      </c>
      <c r="G91" s="26">
        <f>IF(AS91-INDEX($BE91:$BL91,1,$J$27)&lt;0.5,0,AS91-INDEX($BE91:$BL91,1,$J$27))</f>
        <v>0</v>
      </c>
      <c r="H91" s="26">
        <f>IF(AT91-INDEX($BE91:$BL91,1,$J$28)&lt;0.5,0,AT91-INDEX($BE91:$BL91,1,$J$28))</f>
        <v>0</v>
      </c>
      <c r="I91" s="26">
        <f>IF(AU91-INDEX($BE91:$BL91,1,$J$29)&lt;0.5,0,AU91-INDEX($BE91:$BL91,1,$J$29))</f>
        <v>0</v>
      </c>
      <c r="J91" s="13">
        <f>SUM(B91:I91)</f>
        <v>0</v>
      </c>
      <c r="K91" s="26">
        <f>SUM(O91:V91)</f>
        <v>0</v>
      </c>
      <c r="L91" s="26">
        <f>SUM(W91:AD91)+SUM(BE91:BL91)</f>
        <v>0</v>
      </c>
      <c r="M91" s="26">
        <f>J90</f>
        <v>0</v>
      </c>
      <c r="N91" s="27">
        <f>IF(M91&gt;0,1,0)</f>
        <v>0</v>
      </c>
      <c r="O91" s="26">
        <f>B90*$B$12/1200</f>
        <v>0</v>
      </c>
      <c r="P91" s="26">
        <f>C90*$C$12/1200</f>
        <v>0</v>
      </c>
      <c r="Q91" s="26">
        <f>D90*$D$12/1200</f>
        <v>0</v>
      </c>
      <c r="R91" s="26">
        <f>E90*$E$12/1200</f>
        <v>0</v>
      </c>
      <c r="S91" s="26">
        <f>F90*$F$12/1200</f>
        <v>0</v>
      </c>
      <c r="T91" s="26">
        <f>G90*$G$12/1200</f>
        <v>0</v>
      </c>
      <c r="U91" s="26">
        <f>H90*$H$12/1200</f>
        <v>0</v>
      </c>
      <c r="V91" s="26">
        <f>I90*$I$12/1200</f>
        <v>0</v>
      </c>
      <c r="W91" s="26">
        <f>IF(B90&gt;0,MIN($B$13,B90+O91,AE91),0)</f>
        <v>0</v>
      </c>
      <c r="X91" s="26">
        <f>IF(C90&gt;0,MIN($C$13,C90+P91,AF91),0)</f>
        <v>0</v>
      </c>
      <c r="Y91" s="26">
        <f>IF(D90&gt;0,MIN($D$13,D90+Q91,AG91),0)</f>
        <v>0</v>
      </c>
      <c r="Z91" s="26">
        <f>IF(E90&gt;0,MIN($E$13,E90+R91,AH91),0)</f>
        <v>0</v>
      </c>
      <c r="AA91" s="26">
        <f>IF(F90&gt;0,MIN($F$13,F90+S91,AI91),0)</f>
        <v>0</v>
      </c>
      <c r="AB91" s="26">
        <f>IF(G90&gt;0,MIN($G$13,G90+T91,AJ91),0)</f>
        <v>0</v>
      </c>
      <c r="AC91" s="26">
        <f>IF(H90&gt;0,MIN($H$13,H90+U91,AK91),0)</f>
        <v>0</v>
      </c>
      <c r="AD91" s="26">
        <f>IF(I90&gt;0,MIN($I$13,I90+V91,AL91),0)</f>
        <v>0</v>
      </c>
      <c r="AE91" s="26">
        <f>$B$19</f>
        <v>795</v>
      </c>
      <c r="AF91" s="26">
        <f>AE91-W91</f>
        <v>795</v>
      </c>
      <c r="AG91" s="26">
        <f>AF91-X91</f>
        <v>795</v>
      </c>
      <c r="AH91" s="26">
        <f>AG91-Y91</f>
        <v>795</v>
      </c>
      <c r="AI91" s="26">
        <f>AH91-Z91</f>
        <v>795</v>
      </c>
      <c r="AJ91" s="26">
        <f>AI91-AA91</f>
        <v>795</v>
      </c>
      <c r="AK91" s="26">
        <f>AJ91-AB91</f>
        <v>795</v>
      </c>
      <c r="AL91" s="26">
        <f>AK91-AC91</f>
        <v>795</v>
      </c>
      <c r="AM91" s="26">
        <f>AL91-AD91</f>
        <v>795</v>
      </c>
      <c r="AN91" s="26">
        <f>B90+O91-W91</f>
        <v>0</v>
      </c>
      <c r="AO91" s="26">
        <f>C90+P91-X91</f>
        <v>0</v>
      </c>
      <c r="AP91" s="26">
        <f>D90+Q91-Y91</f>
        <v>0</v>
      </c>
      <c r="AQ91" s="26">
        <f>E90+R91-Z91</f>
        <v>0</v>
      </c>
      <c r="AR91" s="26">
        <f>F90+S91-AA91</f>
        <v>0</v>
      </c>
      <c r="AS91" s="26">
        <f>G90+T91-AB91</f>
        <v>0</v>
      </c>
      <c r="AT91" s="26">
        <f>H90+U91-AC91</f>
        <v>0</v>
      </c>
      <c r="AU91" s="26">
        <f>I90+V91-AD91</f>
        <v>0</v>
      </c>
      <c r="AV91" s="26">
        <f>AM91</f>
        <v>795</v>
      </c>
      <c r="AW91" s="26">
        <f>AV91-BE91</f>
        <v>795</v>
      </c>
      <c r="AX91" s="26">
        <f>AW91-BF91</f>
        <v>795</v>
      </c>
      <c r="AY91" s="26">
        <f>AX91-BG91</f>
        <v>795</v>
      </c>
      <c r="AZ91" s="26">
        <f>AY91-BH91</f>
        <v>795</v>
      </c>
      <c r="BA91" s="26">
        <f>AZ91-BI91</f>
        <v>795</v>
      </c>
      <c r="BB91" s="26">
        <f>BA91-BJ91</f>
        <v>795</v>
      </c>
      <c r="BC91" s="26">
        <f>BB91-BK91</f>
        <v>795</v>
      </c>
      <c r="BD91" s="26">
        <f>BC91-BL91</f>
        <v>795</v>
      </c>
      <c r="BE91" s="26">
        <f>IF(AV91&gt;0.005,MIN(AV91,INDEX($AN91:$AU91,1,B$32)),0)</f>
        <v>0</v>
      </c>
      <c r="BF91" s="26">
        <f>IF(AW91&gt;0.005,MIN(AW91,INDEX($AN91:$AU91,1,C$32)),0)</f>
        <v>0</v>
      </c>
      <c r="BG91" s="26">
        <f>IF(AX91&gt;0.005,MIN(AX91,INDEX($AN91:$AU91,1,D$32)),0)</f>
        <v>0</v>
      </c>
      <c r="BH91" s="26">
        <f>IF(AY91&gt;0.005,MIN(AY91,INDEX($AN91:$AU91,1,E$32)),0)</f>
        <v>0</v>
      </c>
      <c r="BI91" s="26">
        <f>IF(AZ91&gt;0.005,MIN(AZ91,INDEX($AN91:$AU91,1,F$32)),0)</f>
        <v>0</v>
      </c>
      <c r="BJ91" s="26">
        <f>IF(BA91&gt;0.005,MIN(BA91,INDEX($AN91:$AU91,1,G$32)),0)</f>
        <v>0</v>
      </c>
      <c r="BK91" s="26">
        <f>IF(BB91&gt;0.005,MIN(BB91,INDEX($AN91:$AU91,1,H$32)),0)</f>
        <v>0</v>
      </c>
      <c r="BL91" s="26">
        <f>IF(BC91&gt;0.005,MIN(BC91,INDEX($AN91:$AU91,1,I$32)),0)</f>
        <v>0</v>
      </c>
      <c r="BM91" s="27">
        <f>IF(M91-J91&gt;0.005,1,0)</f>
        <v>0</v>
      </c>
    </row>
    <row r="92">
      <c r="A92" s="14" t="n">
        <v>56</v>
      </c>
      <c r="B92" s="26">
        <f>IF(AN92-INDEX($BE92:$BL92,1,$J$22)&lt;0.5,0,AN92-INDEX($BE92:$BL92,1,$J$22))</f>
        <v>0</v>
      </c>
      <c r="C92" s="26">
        <f>IF(AO92-INDEX($BE92:$BL92,1,$J$23)&lt;0.5,0,AO92-INDEX($BE92:$BL92,1,$J$23))</f>
        <v>0</v>
      </c>
      <c r="D92" s="26">
        <f>IF(AP92-INDEX($BE92:$BL92,1,$J$24)&lt;0.5,0,AP92-INDEX($BE92:$BL92,1,$J$24))</f>
        <v>0</v>
      </c>
      <c r="E92" s="26">
        <f>IF(AQ92-INDEX($BE92:$BL92,1,$J$25)&lt;0.5,0,AQ92-INDEX($BE92:$BL92,1,$J$25))</f>
        <v>0</v>
      </c>
      <c r="F92" s="26">
        <f>IF(AR92-INDEX($BE92:$BL92,1,$J$26)&lt;0.5,0,AR92-INDEX($BE92:$BL92,1,$J$26))</f>
        <v>0</v>
      </c>
      <c r="G92" s="26">
        <f>IF(AS92-INDEX($BE92:$BL92,1,$J$27)&lt;0.5,0,AS92-INDEX($BE92:$BL92,1,$J$27))</f>
        <v>0</v>
      </c>
      <c r="H92" s="26">
        <f>IF(AT92-INDEX($BE92:$BL92,1,$J$28)&lt;0.5,0,AT92-INDEX($BE92:$BL92,1,$J$28))</f>
        <v>0</v>
      </c>
      <c r="I92" s="26">
        <f>IF(AU92-INDEX($BE92:$BL92,1,$J$29)&lt;0.5,0,AU92-INDEX($BE92:$BL92,1,$J$29))</f>
        <v>0</v>
      </c>
      <c r="J92" s="13">
        <f>SUM(B92:I92)</f>
        <v>0</v>
      </c>
      <c r="K92" s="26">
        <f>SUM(O92:V92)</f>
        <v>0</v>
      </c>
      <c r="L92" s="26">
        <f>SUM(W92:AD92)+SUM(BE92:BL92)</f>
        <v>0</v>
      </c>
      <c r="M92" s="26">
        <f>J91</f>
        <v>0</v>
      </c>
      <c r="N92" s="27">
        <f>IF(M92&gt;0,1,0)</f>
        <v>0</v>
      </c>
      <c r="O92" s="26">
        <f>B91*$B$12/1200</f>
        <v>0</v>
      </c>
      <c r="P92" s="26">
        <f>C91*$C$12/1200</f>
        <v>0</v>
      </c>
      <c r="Q92" s="26">
        <f>D91*$D$12/1200</f>
        <v>0</v>
      </c>
      <c r="R92" s="26">
        <f>E91*$E$12/1200</f>
        <v>0</v>
      </c>
      <c r="S92" s="26">
        <f>F91*$F$12/1200</f>
        <v>0</v>
      </c>
      <c r="T92" s="26">
        <f>G91*$G$12/1200</f>
        <v>0</v>
      </c>
      <c r="U92" s="26">
        <f>H91*$H$12/1200</f>
        <v>0</v>
      </c>
      <c r="V92" s="26">
        <f>I91*$I$12/1200</f>
        <v>0</v>
      </c>
      <c r="W92" s="26">
        <f>IF(B91&gt;0,MIN($B$13,B91+O92,AE92),0)</f>
        <v>0</v>
      </c>
      <c r="X92" s="26">
        <f>IF(C91&gt;0,MIN($C$13,C91+P92,AF92),0)</f>
        <v>0</v>
      </c>
      <c r="Y92" s="26">
        <f>IF(D91&gt;0,MIN($D$13,D91+Q92,AG92),0)</f>
        <v>0</v>
      </c>
      <c r="Z92" s="26">
        <f>IF(E91&gt;0,MIN($E$13,E91+R92,AH92),0)</f>
        <v>0</v>
      </c>
      <c r="AA92" s="26">
        <f>IF(F91&gt;0,MIN($F$13,F91+S92,AI92),0)</f>
        <v>0</v>
      </c>
      <c r="AB92" s="26">
        <f>IF(G91&gt;0,MIN($G$13,G91+T92,AJ92),0)</f>
        <v>0</v>
      </c>
      <c r="AC92" s="26">
        <f>IF(H91&gt;0,MIN($H$13,H91+U92,AK92),0)</f>
        <v>0</v>
      </c>
      <c r="AD92" s="26">
        <f>IF(I91&gt;0,MIN($I$13,I91+V92,AL92),0)</f>
        <v>0</v>
      </c>
      <c r="AE92" s="26">
        <f>$B$19</f>
        <v>795</v>
      </c>
      <c r="AF92" s="26">
        <f>AE92-W92</f>
        <v>795</v>
      </c>
      <c r="AG92" s="26">
        <f>AF92-X92</f>
        <v>795</v>
      </c>
      <c r="AH92" s="26">
        <f>AG92-Y92</f>
        <v>795</v>
      </c>
      <c r="AI92" s="26">
        <f>AH92-Z92</f>
        <v>795</v>
      </c>
      <c r="AJ92" s="26">
        <f>AI92-AA92</f>
        <v>795</v>
      </c>
      <c r="AK92" s="26">
        <f>AJ92-AB92</f>
        <v>795</v>
      </c>
      <c r="AL92" s="26">
        <f>AK92-AC92</f>
        <v>795</v>
      </c>
      <c r="AM92" s="26">
        <f>AL92-AD92</f>
        <v>795</v>
      </c>
      <c r="AN92" s="26">
        <f>B91+O92-W92</f>
        <v>0</v>
      </c>
      <c r="AO92" s="26">
        <f>C91+P92-X92</f>
        <v>0</v>
      </c>
      <c r="AP92" s="26">
        <f>D91+Q92-Y92</f>
        <v>0</v>
      </c>
      <c r="AQ92" s="26">
        <f>E91+R92-Z92</f>
        <v>0</v>
      </c>
      <c r="AR92" s="26">
        <f>F91+S92-AA92</f>
        <v>0</v>
      </c>
      <c r="AS92" s="26">
        <f>G91+T92-AB92</f>
        <v>0</v>
      </c>
      <c r="AT92" s="26">
        <f>H91+U92-AC92</f>
        <v>0</v>
      </c>
      <c r="AU92" s="26">
        <f>I91+V92-AD92</f>
        <v>0</v>
      </c>
      <c r="AV92" s="26">
        <f>AM92</f>
        <v>795</v>
      </c>
      <c r="AW92" s="26">
        <f>AV92-BE92</f>
        <v>795</v>
      </c>
      <c r="AX92" s="26">
        <f>AW92-BF92</f>
        <v>795</v>
      </c>
      <c r="AY92" s="26">
        <f>AX92-BG92</f>
        <v>795</v>
      </c>
      <c r="AZ92" s="26">
        <f>AY92-BH92</f>
        <v>795</v>
      </c>
      <c r="BA92" s="26">
        <f>AZ92-BI92</f>
        <v>795</v>
      </c>
      <c r="BB92" s="26">
        <f>BA92-BJ92</f>
        <v>795</v>
      </c>
      <c r="BC92" s="26">
        <f>BB92-BK92</f>
        <v>795</v>
      </c>
      <c r="BD92" s="26">
        <f>BC92-BL92</f>
        <v>795</v>
      </c>
      <c r="BE92" s="26">
        <f>IF(AV92&gt;0.005,MIN(AV92,INDEX($AN92:$AU92,1,B$32)),0)</f>
        <v>0</v>
      </c>
      <c r="BF92" s="26">
        <f>IF(AW92&gt;0.005,MIN(AW92,INDEX($AN92:$AU92,1,C$32)),0)</f>
        <v>0</v>
      </c>
      <c r="BG92" s="26">
        <f>IF(AX92&gt;0.005,MIN(AX92,INDEX($AN92:$AU92,1,D$32)),0)</f>
        <v>0</v>
      </c>
      <c r="BH92" s="26">
        <f>IF(AY92&gt;0.005,MIN(AY92,INDEX($AN92:$AU92,1,E$32)),0)</f>
        <v>0</v>
      </c>
      <c r="BI92" s="26">
        <f>IF(AZ92&gt;0.005,MIN(AZ92,INDEX($AN92:$AU92,1,F$32)),0)</f>
        <v>0</v>
      </c>
      <c r="BJ92" s="26">
        <f>IF(BA92&gt;0.005,MIN(BA92,INDEX($AN92:$AU92,1,G$32)),0)</f>
        <v>0</v>
      </c>
      <c r="BK92" s="26">
        <f>IF(BB92&gt;0.005,MIN(BB92,INDEX($AN92:$AU92,1,H$32)),0)</f>
        <v>0</v>
      </c>
      <c r="BL92" s="26">
        <f>IF(BC92&gt;0.005,MIN(BC92,INDEX($AN92:$AU92,1,I$32)),0)</f>
        <v>0</v>
      </c>
      <c r="BM92" s="27">
        <f>IF(M92-J92&gt;0.005,1,0)</f>
        <v>0</v>
      </c>
    </row>
    <row r="93">
      <c r="A93" s="14" t="n">
        <v>57</v>
      </c>
      <c r="B93" s="26">
        <f>IF(AN93-INDEX($BE93:$BL93,1,$J$22)&lt;0.5,0,AN93-INDEX($BE93:$BL93,1,$J$22))</f>
        <v>0</v>
      </c>
      <c r="C93" s="26">
        <f>IF(AO93-INDEX($BE93:$BL93,1,$J$23)&lt;0.5,0,AO93-INDEX($BE93:$BL93,1,$J$23))</f>
        <v>0</v>
      </c>
      <c r="D93" s="26">
        <f>IF(AP93-INDEX($BE93:$BL93,1,$J$24)&lt;0.5,0,AP93-INDEX($BE93:$BL93,1,$J$24))</f>
        <v>0</v>
      </c>
      <c r="E93" s="26">
        <f>IF(AQ93-INDEX($BE93:$BL93,1,$J$25)&lt;0.5,0,AQ93-INDEX($BE93:$BL93,1,$J$25))</f>
        <v>0</v>
      </c>
      <c r="F93" s="26">
        <f>IF(AR93-INDEX($BE93:$BL93,1,$J$26)&lt;0.5,0,AR93-INDEX($BE93:$BL93,1,$J$26))</f>
        <v>0</v>
      </c>
      <c r="G93" s="26">
        <f>IF(AS93-INDEX($BE93:$BL93,1,$J$27)&lt;0.5,0,AS93-INDEX($BE93:$BL93,1,$J$27))</f>
        <v>0</v>
      </c>
      <c r="H93" s="26">
        <f>IF(AT93-INDEX($BE93:$BL93,1,$J$28)&lt;0.5,0,AT93-INDEX($BE93:$BL93,1,$J$28))</f>
        <v>0</v>
      </c>
      <c r="I93" s="26">
        <f>IF(AU93-INDEX($BE93:$BL93,1,$J$29)&lt;0.5,0,AU93-INDEX($BE93:$BL93,1,$J$29))</f>
        <v>0</v>
      </c>
      <c r="J93" s="13">
        <f>SUM(B93:I93)</f>
        <v>0</v>
      </c>
      <c r="K93" s="26">
        <f>SUM(O93:V93)</f>
        <v>0</v>
      </c>
      <c r="L93" s="26">
        <f>SUM(W93:AD93)+SUM(BE93:BL93)</f>
        <v>0</v>
      </c>
      <c r="M93" s="26">
        <f>J92</f>
        <v>0</v>
      </c>
      <c r="N93" s="27">
        <f>IF(M93&gt;0,1,0)</f>
        <v>0</v>
      </c>
      <c r="O93" s="26">
        <f>B92*$B$12/1200</f>
        <v>0</v>
      </c>
      <c r="P93" s="26">
        <f>C92*$C$12/1200</f>
        <v>0</v>
      </c>
      <c r="Q93" s="26">
        <f>D92*$D$12/1200</f>
        <v>0</v>
      </c>
      <c r="R93" s="26">
        <f>E92*$E$12/1200</f>
        <v>0</v>
      </c>
      <c r="S93" s="26">
        <f>F92*$F$12/1200</f>
        <v>0</v>
      </c>
      <c r="T93" s="26">
        <f>G92*$G$12/1200</f>
        <v>0</v>
      </c>
      <c r="U93" s="26">
        <f>H92*$H$12/1200</f>
        <v>0</v>
      </c>
      <c r="V93" s="26">
        <f>I92*$I$12/1200</f>
        <v>0</v>
      </c>
      <c r="W93" s="26">
        <f>IF(B92&gt;0,MIN($B$13,B92+O93,AE93),0)</f>
        <v>0</v>
      </c>
      <c r="X93" s="26">
        <f>IF(C92&gt;0,MIN($C$13,C92+P93,AF93),0)</f>
        <v>0</v>
      </c>
      <c r="Y93" s="26">
        <f>IF(D92&gt;0,MIN($D$13,D92+Q93,AG93),0)</f>
        <v>0</v>
      </c>
      <c r="Z93" s="26">
        <f>IF(E92&gt;0,MIN($E$13,E92+R93,AH93),0)</f>
        <v>0</v>
      </c>
      <c r="AA93" s="26">
        <f>IF(F92&gt;0,MIN($F$13,F92+S93,AI93),0)</f>
        <v>0</v>
      </c>
      <c r="AB93" s="26">
        <f>IF(G92&gt;0,MIN($G$13,G92+T93,AJ93),0)</f>
        <v>0</v>
      </c>
      <c r="AC93" s="26">
        <f>IF(H92&gt;0,MIN($H$13,H92+U93,AK93),0)</f>
        <v>0</v>
      </c>
      <c r="AD93" s="26">
        <f>IF(I92&gt;0,MIN($I$13,I92+V93,AL93),0)</f>
        <v>0</v>
      </c>
      <c r="AE93" s="26">
        <f>$B$19</f>
        <v>795</v>
      </c>
      <c r="AF93" s="26">
        <f>AE93-W93</f>
        <v>795</v>
      </c>
      <c r="AG93" s="26">
        <f>AF93-X93</f>
        <v>795</v>
      </c>
      <c r="AH93" s="26">
        <f>AG93-Y93</f>
        <v>795</v>
      </c>
      <c r="AI93" s="26">
        <f>AH93-Z93</f>
        <v>795</v>
      </c>
      <c r="AJ93" s="26">
        <f>AI93-AA93</f>
        <v>795</v>
      </c>
      <c r="AK93" s="26">
        <f>AJ93-AB93</f>
        <v>795</v>
      </c>
      <c r="AL93" s="26">
        <f>AK93-AC93</f>
        <v>795</v>
      </c>
      <c r="AM93" s="26">
        <f>AL93-AD93</f>
        <v>795</v>
      </c>
      <c r="AN93" s="26">
        <f>B92+O93-W93</f>
        <v>0</v>
      </c>
      <c r="AO93" s="26">
        <f>C92+P93-X93</f>
        <v>0</v>
      </c>
      <c r="AP93" s="26">
        <f>D92+Q93-Y93</f>
        <v>0</v>
      </c>
      <c r="AQ93" s="26">
        <f>E92+R93-Z93</f>
        <v>0</v>
      </c>
      <c r="AR93" s="26">
        <f>F92+S93-AA93</f>
        <v>0</v>
      </c>
      <c r="AS93" s="26">
        <f>G92+T93-AB93</f>
        <v>0</v>
      </c>
      <c r="AT93" s="26">
        <f>H92+U93-AC93</f>
        <v>0</v>
      </c>
      <c r="AU93" s="26">
        <f>I92+V93-AD93</f>
        <v>0</v>
      </c>
      <c r="AV93" s="26">
        <f>AM93</f>
        <v>795</v>
      </c>
      <c r="AW93" s="26">
        <f>AV93-BE93</f>
        <v>795</v>
      </c>
      <c r="AX93" s="26">
        <f>AW93-BF93</f>
        <v>795</v>
      </c>
      <c r="AY93" s="26">
        <f>AX93-BG93</f>
        <v>795</v>
      </c>
      <c r="AZ93" s="26">
        <f>AY93-BH93</f>
        <v>795</v>
      </c>
      <c r="BA93" s="26">
        <f>AZ93-BI93</f>
        <v>795</v>
      </c>
      <c r="BB93" s="26">
        <f>BA93-BJ93</f>
        <v>795</v>
      </c>
      <c r="BC93" s="26">
        <f>BB93-BK93</f>
        <v>795</v>
      </c>
      <c r="BD93" s="26">
        <f>BC93-BL93</f>
        <v>795</v>
      </c>
      <c r="BE93" s="26">
        <f>IF(AV93&gt;0.005,MIN(AV93,INDEX($AN93:$AU93,1,B$32)),0)</f>
        <v>0</v>
      </c>
      <c r="BF93" s="26">
        <f>IF(AW93&gt;0.005,MIN(AW93,INDEX($AN93:$AU93,1,C$32)),0)</f>
        <v>0</v>
      </c>
      <c r="BG93" s="26">
        <f>IF(AX93&gt;0.005,MIN(AX93,INDEX($AN93:$AU93,1,D$32)),0)</f>
        <v>0</v>
      </c>
      <c r="BH93" s="26">
        <f>IF(AY93&gt;0.005,MIN(AY93,INDEX($AN93:$AU93,1,E$32)),0)</f>
        <v>0</v>
      </c>
      <c r="BI93" s="26">
        <f>IF(AZ93&gt;0.005,MIN(AZ93,INDEX($AN93:$AU93,1,F$32)),0)</f>
        <v>0</v>
      </c>
      <c r="BJ93" s="26">
        <f>IF(BA93&gt;0.005,MIN(BA93,INDEX($AN93:$AU93,1,G$32)),0)</f>
        <v>0</v>
      </c>
      <c r="BK93" s="26">
        <f>IF(BB93&gt;0.005,MIN(BB93,INDEX($AN93:$AU93,1,H$32)),0)</f>
        <v>0</v>
      </c>
      <c r="BL93" s="26">
        <f>IF(BC93&gt;0.005,MIN(BC93,INDEX($AN93:$AU93,1,I$32)),0)</f>
        <v>0</v>
      </c>
      <c r="BM93" s="27">
        <f>IF(M93-J93&gt;0.005,1,0)</f>
        <v>0</v>
      </c>
    </row>
    <row r="94">
      <c r="A94" s="14" t="n">
        <v>58</v>
      </c>
      <c r="B94" s="26">
        <f>IF(AN94-INDEX($BE94:$BL94,1,$J$22)&lt;0.5,0,AN94-INDEX($BE94:$BL94,1,$J$22))</f>
        <v>0</v>
      </c>
      <c r="C94" s="26">
        <f>IF(AO94-INDEX($BE94:$BL94,1,$J$23)&lt;0.5,0,AO94-INDEX($BE94:$BL94,1,$J$23))</f>
        <v>0</v>
      </c>
      <c r="D94" s="26">
        <f>IF(AP94-INDEX($BE94:$BL94,1,$J$24)&lt;0.5,0,AP94-INDEX($BE94:$BL94,1,$J$24))</f>
        <v>0</v>
      </c>
      <c r="E94" s="26">
        <f>IF(AQ94-INDEX($BE94:$BL94,1,$J$25)&lt;0.5,0,AQ94-INDEX($BE94:$BL94,1,$J$25))</f>
        <v>0</v>
      </c>
      <c r="F94" s="26">
        <f>IF(AR94-INDEX($BE94:$BL94,1,$J$26)&lt;0.5,0,AR94-INDEX($BE94:$BL94,1,$J$26))</f>
        <v>0</v>
      </c>
      <c r="G94" s="26">
        <f>IF(AS94-INDEX($BE94:$BL94,1,$J$27)&lt;0.5,0,AS94-INDEX($BE94:$BL94,1,$J$27))</f>
        <v>0</v>
      </c>
      <c r="H94" s="26">
        <f>IF(AT94-INDEX($BE94:$BL94,1,$J$28)&lt;0.5,0,AT94-INDEX($BE94:$BL94,1,$J$28))</f>
        <v>0</v>
      </c>
      <c r="I94" s="26">
        <f>IF(AU94-INDEX($BE94:$BL94,1,$J$29)&lt;0.5,0,AU94-INDEX($BE94:$BL94,1,$J$29))</f>
        <v>0</v>
      </c>
      <c r="J94" s="13">
        <f>SUM(B94:I94)</f>
        <v>0</v>
      </c>
      <c r="K94" s="26">
        <f>SUM(O94:V94)</f>
        <v>0</v>
      </c>
      <c r="L94" s="26">
        <f>SUM(W94:AD94)+SUM(BE94:BL94)</f>
        <v>0</v>
      </c>
      <c r="M94" s="26">
        <f>J93</f>
        <v>0</v>
      </c>
      <c r="N94" s="27">
        <f>IF(M94&gt;0,1,0)</f>
        <v>0</v>
      </c>
      <c r="O94" s="26">
        <f>B93*$B$12/1200</f>
        <v>0</v>
      </c>
      <c r="P94" s="26">
        <f>C93*$C$12/1200</f>
        <v>0</v>
      </c>
      <c r="Q94" s="26">
        <f>D93*$D$12/1200</f>
        <v>0</v>
      </c>
      <c r="R94" s="26">
        <f>E93*$E$12/1200</f>
        <v>0</v>
      </c>
      <c r="S94" s="26">
        <f>F93*$F$12/1200</f>
        <v>0</v>
      </c>
      <c r="T94" s="26">
        <f>G93*$G$12/1200</f>
        <v>0</v>
      </c>
      <c r="U94" s="26">
        <f>H93*$H$12/1200</f>
        <v>0</v>
      </c>
      <c r="V94" s="26">
        <f>I93*$I$12/1200</f>
        <v>0</v>
      </c>
      <c r="W94" s="26">
        <f>IF(B93&gt;0,MIN($B$13,B93+O94,AE94),0)</f>
        <v>0</v>
      </c>
      <c r="X94" s="26">
        <f>IF(C93&gt;0,MIN($C$13,C93+P94,AF94),0)</f>
        <v>0</v>
      </c>
      <c r="Y94" s="26">
        <f>IF(D93&gt;0,MIN($D$13,D93+Q94,AG94),0)</f>
        <v>0</v>
      </c>
      <c r="Z94" s="26">
        <f>IF(E93&gt;0,MIN($E$13,E93+R94,AH94),0)</f>
        <v>0</v>
      </c>
      <c r="AA94" s="26">
        <f>IF(F93&gt;0,MIN($F$13,F93+S94,AI94),0)</f>
        <v>0</v>
      </c>
      <c r="AB94" s="26">
        <f>IF(G93&gt;0,MIN($G$13,G93+T94,AJ94),0)</f>
        <v>0</v>
      </c>
      <c r="AC94" s="26">
        <f>IF(H93&gt;0,MIN($H$13,H93+U94,AK94),0)</f>
        <v>0</v>
      </c>
      <c r="AD94" s="26">
        <f>IF(I93&gt;0,MIN($I$13,I93+V94,AL94),0)</f>
        <v>0</v>
      </c>
      <c r="AE94" s="26">
        <f>$B$19</f>
        <v>795</v>
      </c>
      <c r="AF94" s="26">
        <f>AE94-W94</f>
        <v>795</v>
      </c>
      <c r="AG94" s="26">
        <f>AF94-X94</f>
        <v>795</v>
      </c>
      <c r="AH94" s="26">
        <f>AG94-Y94</f>
        <v>795</v>
      </c>
      <c r="AI94" s="26">
        <f>AH94-Z94</f>
        <v>795</v>
      </c>
      <c r="AJ94" s="26">
        <f>AI94-AA94</f>
        <v>795</v>
      </c>
      <c r="AK94" s="26">
        <f>AJ94-AB94</f>
        <v>795</v>
      </c>
      <c r="AL94" s="26">
        <f>AK94-AC94</f>
        <v>795</v>
      </c>
      <c r="AM94" s="26">
        <f>AL94-AD94</f>
        <v>795</v>
      </c>
      <c r="AN94" s="26">
        <f>B93+O94-W94</f>
        <v>0</v>
      </c>
      <c r="AO94" s="26">
        <f>C93+P94-X94</f>
        <v>0</v>
      </c>
      <c r="AP94" s="26">
        <f>D93+Q94-Y94</f>
        <v>0</v>
      </c>
      <c r="AQ94" s="26">
        <f>E93+R94-Z94</f>
        <v>0</v>
      </c>
      <c r="AR94" s="26">
        <f>F93+S94-AA94</f>
        <v>0</v>
      </c>
      <c r="AS94" s="26">
        <f>G93+T94-AB94</f>
        <v>0</v>
      </c>
      <c r="AT94" s="26">
        <f>H93+U94-AC94</f>
        <v>0</v>
      </c>
      <c r="AU94" s="26">
        <f>I93+V94-AD94</f>
        <v>0</v>
      </c>
      <c r="AV94" s="26">
        <f>AM94</f>
        <v>795</v>
      </c>
      <c r="AW94" s="26">
        <f>AV94-BE94</f>
        <v>795</v>
      </c>
      <c r="AX94" s="26">
        <f>AW94-BF94</f>
        <v>795</v>
      </c>
      <c r="AY94" s="26">
        <f>AX94-BG94</f>
        <v>795</v>
      </c>
      <c r="AZ94" s="26">
        <f>AY94-BH94</f>
        <v>795</v>
      </c>
      <c r="BA94" s="26">
        <f>AZ94-BI94</f>
        <v>795</v>
      </c>
      <c r="BB94" s="26">
        <f>BA94-BJ94</f>
        <v>795</v>
      </c>
      <c r="BC94" s="26">
        <f>BB94-BK94</f>
        <v>795</v>
      </c>
      <c r="BD94" s="26">
        <f>BC94-BL94</f>
        <v>795</v>
      </c>
      <c r="BE94" s="26">
        <f>IF(AV94&gt;0.005,MIN(AV94,INDEX($AN94:$AU94,1,B$32)),0)</f>
        <v>0</v>
      </c>
      <c r="BF94" s="26">
        <f>IF(AW94&gt;0.005,MIN(AW94,INDEX($AN94:$AU94,1,C$32)),0)</f>
        <v>0</v>
      </c>
      <c r="BG94" s="26">
        <f>IF(AX94&gt;0.005,MIN(AX94,INDEX($AN94:$AU94,1,D$32)),0)</f>
        <v>0</v>
      </c>
      <c r="BH94" s="26">
        <f>IF(AY94&gt;0.005,MIN(AY94,INDEX($AN94:$AU94,1,E$32)),0)</f>
        <v>0</v>
      </c>
      <c r="BI94" s="26">
        <f>IF(AZ94&gt;0.005,MIN(AZ94,INDEX($AN94:$AU94,1,F$32)),0)</f>
        <v>0</v>
      </c>
      <c r="BJ94" s="26">
        <f>IF(BA94&gt;0.005,MIN(BA94,INDEX($AN94:$AU94,1,G$32)),0)</f>
        <v>0</v>
      </c>
      <c r="BK94" s="26">
        <f>IF(BB94&gt;0.005,MIN(BB94,INDEX($AN94:$AU94,1,H$32)),0)</f>
        <v>0</v>
      </c>
      <c r="BL94" s="26">
        <f>IF(BC94&gt;0.005,MIN(BC94,INDEX($AN94:$AU94,1,I$32)),0)</f>
        <v>0</v>
      </c>
      <c r="BM94" s="27">
        <f>IF(M94-J94&gt;0.005,1,0)</f>
        <v>0</v>
      </c>
    </row>
    <row r="95">
      <c r="A95" s="14" t="n">
        <v>59</v>
      </c>
      <c r="B95" s="26">
        <f>IF(AN95-INDEX($BE95:$BL95,1,$J$22)&lt;0.5,0,AN95-INDEX($BE95:$BL95,1,$J$22))</f>
        <v>0</v>
      </c>
      <c r="C95" s="26">
        <f>IF(AO95-INDEX($BE95:$BL95,1,$J$23)&lt;0.5,0,AO95-INDEX($BE95:$BL95,1,$J$23))</f>
        <v>0</v>
      </c>
      <c r="D95" s="26">
        <f>IF(AP95-INDEX($BE95:$BL95,1,$J$24)&lt;0.5,0,AP95-INDEX($BE95:$BL95,1,$J$24))</f>
        <v>0</v>
      </c>
      <c r="E95" s="26">
        <f>IF(AQ95-INDEX($BE95:$BL95,1,$J$25)&lt;0.5,0,AQ95-INDEX($BE95:$BL95,1,$J$25))</f>
        <v>0</v>
      </c>
      <c r="F95" s="26">
        <f>IF(AR95-INDEX($BE95:$BL95,1,$J$26)&lt;0.5,0,AR95-INDEX($BE95:$BL95,1,$J$26))</f>
        <v>0</v>
      </c>
      <c r="G95" s="26">
        <f>IF(AS95-INDEX($BE95:$BL95,1,$J$27)&lt;0.5,0,AS95-INDEX($BE95:$BL95,1,$J$27))</f>
        <v>0</v>
      </c>
      <c r="H95" s="26">
        <f>IF(AT95-INDEX($BE95:$BL95,1,$J$28)&lt;0.5,0,AT95-INDEX($BE95:$BL95,1,$J$28))</f>
        <v>0</v>
      </c>
      <c r="I95" s="26">
        <f>IF(AU95-INDEX($BE95:$BL95,1,$J$29)&lt;0.5,0,AU95-INDEX($BE95:$BL95,1,$J$29))</f>
        <v>0</v>
      </c>
      <c r="J95" s="13">
        <f>SUM(B95:I95)</f>
        <v>0</v>
      </c>
      <c r="K95" s="26">
        <f>SUM(O95:V95)</f>
        <v>0</v>
      </c>
      <c r="L95" s="26">
        <f>SUM(W95:AD95)+SUM(BE95:BL95)</f>
        <v>0</v>
      </c>
      <c r="M95" s="26">
        <f>J94</f>
        <v>0</v>
      </c>
      <c r="N95" s="27">
        <f>IF(M95&gt;0,1,0)</f>
        <v>0</v>
      </c>
      <c r="O95" s="26">
        <f>B94*$B$12/1200</f>
        <v>0</v>
      </c>
      <c r="P95" s="26">
        <f>C94*$C$12/1200</f>
        <v>0</v>
      </c>
      <c r="Q95" s="26">
        <f>D94*$D$12/1200</f>
        <v>0</v>
      </c>
      <c r="R95" s="26">
        <f>E94*$E$12/1200</f>
        <v>0</v>
      </c>
      <c r="S95" s="26">
        <f>F94*$F$12/1200</f>
        <v>0</v>
      </c>
      <c r="T95" s="26">
        <f>G94*$G$12/1200</f>
        <v>0</v>
      </c>
      <c r="U95" s="26">
        <f>H94*$H$12/1200</f>
        <v>0</v>
      </c>
      <c r="V95" s="26">
        <f>I94*$I$12/1200</f>
        <v>0</v>
      </c>
      <c r="W95" s="26">
        <f>IF(B94&gt;0,MIN($B$13,B94+O95,AE95),0)</f>
        <v>0</v>
      </c>
      <c r="X95" s="26">
        <f>IF(C94&gt;0,MIN($C$13,C94+P95,AF95),0)</f>
        <v>0</v>
      </c>
      <c r="Y95" s="26">
        <f>IF(D94&gt;0,MIN($D$13,D94+Q95,AG95),0)</f>
        <v>0</v>
      </c>
      <c r="Z95" s="26">
        <f>IF(E94&gt;0,MIN($E$13,E94+R95,AH95),0)</f>
        <v>0</v>
      </c>
      <c r="AA95" s="26">
        <f>IF(F94&gt;0,MIN($F$13,F94+S95,AI95),0)</f>
        <v>0</v>
      </c>
      <c r="AB95" s="26">
        <f>IF(G94&gt;0,MIN($G$13,G94+T95,AJ95),0)</f>
        <v>0</v>
      </c>
      <c r="AC95" s="26">
        <f>IF(H94&gt;0,MIN($H$13,H94+U95,AK95),0)</f>
        <v>0</v>
      </c>
      <c r="AD95" s="26">
        <f>IF(I94&gt;0,MIN($I$13,I94+V95,AL95),0)</f>
        <v>0</v>
      </c>
      <c r="AE95" s="26">
        <f>$B$19</f>
        <v>795</v>
      </c>
      <c r="AF95" s="26">
        <f>AE95-W95</f>
        <v>795</v>
      </c>
      <c r="AG95" s="26">
        <f>AF95-X95</f>
        <v>795</v>
      </c>
      <c r="AH95" s="26">
        <f>AG95-Y95</f>
        <v>795</v>
      </c>
      <c r="AI95" s="26">
        <f>AH95-Z95</f>
        <v>795</v>
      </c>
      <c r="AJ95" s="26">
        <f>AI95-AA95</f>
        <v>795</v>
      </c>
      <c r="AK95" s="26">
        <f>AJ95-AB95</f>
        <v>795</v>
      </c>
      <c r="AL95" s="26">
        <f>AK95-AC95</f>
        <v>795</v>
      </c>
      <c r="AM95" s="26">
        <f>AL95-AD95</f>
        <v>795</v>
      </c>
      <c r="AN95" s="26">
        <f>B94+O95-W95</f>
        <v>0</v>
      </c>
      <c r="AO95" s="26">
        <f>C94+P95-X95</f>
        <v>0</v>
      </c>
      <c r="AP95" s="26">
        <f>D94+Q95-Y95</f>
        <v>0</v>
      </c>
      <c r="AQ95" s="26">
        <f>E94+R95-Z95</f>
        <v>0</v>
      </c>
      <c r="AR95" s="26">
        <f>F94+S95-AA95</f>
        <v>0</v>
      </c>
      <c r="AS95" s="26">
        <f>G94+T95-AB95</f>
        <v>0</v>
      </c>
      <c r="AT95" s="26">
        <f>H94+U95-AC95</f>
        <v>0</v>
      </c>
      <c r="AU95" s="26">
        <f>I94+V95-AD95</f>
        <v>0</v>
      </c>
      <c r="AV95" s="26">
        <f>AM95</f>
        <v>795</v>
      </c>
      <c r="AW95" s="26">
        <f>AV95-BE95</f>
        <v>795</v>
      </c>
      <c r="AX95" s="26">
        <f>AW95-BF95</f>
        <v>795</v>
      </c>
      <c r="AY95" s="26">
        <f>AX95-BG95</f>
        <v>795</v>
      </c>
      <c r="AZ95" s="26">
        <f>AY95-BH95</f>
        <v>795</v>
      </c>
      <c r="BA95" s="26">
        <f>AZ95-BI95</f>
        <v>795</v>
      </c>
      <c r="BB95" s="26">
        <f>BA95-BJ95</f>
        <v>795</v>
      </c>
      <c r="BC95" s="26">
        <f>BB95-BK95</f>
        <v>795</v>
      </c>
      <c r="BD95" s="26">
        <f>BC95-BL95</f>
        <v>795</v>
      </c>
      <c r="BE95" s="26">
        <f>IF(AV95&gt;0.005,MIN(AV95,INDEX($AN95:$AU95,1,B$32)),0)</f>
        <v>0</v>
      </c>
      <c r="BF95" s="26">
        <f>IF(AW95&gt;0.005,MIN(AW95,INDEX($AN95:$AU95,1,C$32)),0)</f>
        <v>0</v>
      </c>
      <c r="BG95" s="26">
        <f>IF(AX95&gt;0.005,MIN(AX95,INDEX($AN95:$AU95,1,D$32)),0)</f>
        <v>0</v>
      </c>
      <c r="BH95" s="26">
        <f>IF(AY95&gt;0.005,MIN(AY95,INDEX($AN95:$AU95,1,E$32)),0)</f>
        <v>0</v>
      </c>
      <c r="BI95" s="26">
        <f>IF(AZ95&gt;0.005,MIN(AZ95,INDEX($AN95:$AU95,1,F$32)),0)</f>
        <v>0</v>
      </c>
      <c r="BJ95" s="26">
        <f>IF(BA95&gt;0.005,MIN(BA95,INDEX($AN95:$AU95,1,G$32)),0)</f>
        <v>0</v>
      </c>
      <c r="BK95" s="26">
        <f>IF(BB95&gt;0.005,MIN(BB95,INDEX($AN95:$AU95,1,H$32)),0)</f>
        <v>0</v>
      </c>
      <c r="BL95" s="26">
        <f>IF(BC95&gt;0.005,MIN(BC95,INDEX($AN95:$AU95,1,I$32)),0)</f>
        <v>0</v>
      </c>
      <c r="BM95" s="27">
        <f>IF(M95-J95&gt;0.005,1,0)</f>
        <v>0</v>
      </c>
    </row>
    <row r="96">
      <c r="A96" s="14" t="n">
        <v>60</v>
      </c>
      <c r="B96" s="26">
        <f>IF(AN96-INDEX($BE96:$BL96,1,$J$22)&lt;0.5,0,AN96-INDEX($BE96:$BL96,1,$J$22))</f>
        <v>0</v>
      </c>
      <c r="C96" s="26">
        <f>IF(AO96-INDEX($BE96:$BL96,1,$J$23)&lt;0.5,0,AO96-INDEX($BE96:$BL96,1,$J$23))</f>
        <v>0</v>
      </c>
      <c r="D96" s="26">
        <f>IF(AP96-INDEX($BE96:$BL96,1,$J$24)&lt;0.5,0,AP96-INDEX($BE96:$BL96,1,$J$24))</f>
        <v>0</v>
      </c>
      <c r="E96" s="26">
        <f>IF(AQ96-INDEX($BE96:$BL96,1,$J$25)&lt;0.5,0,AQ96-INDEX($BE96:$BL96,1,$J$25))</f>
        <v>0</v>
      </c>
      <c r="F96" s="26">
        <f>IF(AR96-INDEX($BE96:$BL96,1,$J$26)&lt;0.5,0,AR96-INDEX($BE96:$BL96,1,$J$26))</f>
        <v>0</v>
      </c>
      <c r="G96" s="26">
        <f>IF(AS96-INDEX($BE96:$BL96,1,$J$27)&lt;0.5,0,AS96-INDEX($BE96:$BL96,1,$J$27))</f>
        <v>0</v>
      </c>
      <c r="H96" s="26">
        <f>IF(AT96-INDEX($BE96:$BL96,1,$J$28)&lt;0.5,0,AT96-INDEX($BE96:$BL96,1,$J$28))</f>
        <v>0</v>
      </c>
      <c r="I96" s="26">
        <f>IF(AU96-INDEX($BE96:$BL96,1,$J$29)&lt;0.5,0,AU96-INDEX($BE96:$BL96,1,$J$29))</f>
        <v>0</v>
      </c>
      <c r="J96" s="13">
        <f>SUM(B96:I96)</f>
        <v>0</v>
      </c>
      <c r="K96" s="26">
        <f>SUM(O96:V96)</f>
        <v>0</v>
      </c>
      <c r="L96" s="26">
        <f>SUM(W96:AD96)+SUM(BE96:BL96)</f>
        <v>0</v>
      </c>
      <c r="M96" s="26">
        <f>J95</f>
        <v>0</v>
      </c>
      <c r="N96" s="27">
        <f>IF(M96&gt;0,1,0)</f>
        <v>0</v>
      </c>
      <c r="O96" s="26">
        <f>B95*$B$12/1200</f>
        <v>0</v>
      </c>
      <c r="P96" s="26">
        <f>C95*$C$12/1200</f>
        <v>0</v>
      </c>
      <c r="Q96" s="26">
        <f>D95*$D$12/1200</f>
        <v>0</v>
      </c>
      <c r="R96" s="26">
        <f>E95*$E$12/1200</f>
        <v>0</v>
      </c>
      <c r="S96" s="26">
        <f>F95*$F$12/1200</f>
        <v>0</v>
      </c>
      <c r="T96" s="26">
        <f>G95*$G$12/1200</f>
        <v>0</v>
      </c>
      <c r="U96" s="26">
        <f>H95*$H$12/1200</f>
        <v>0</v>
      </c>
      <c r="V96" s="26">
        <f>I95*$I$12/1200</f>
        <v>0</v>
      </c>
      <c r="W96" s="26">
        <f>IF(B95&gt;0,MIN($B$13,B95+O96,AE96),0)</f>
        <v>0</v>
      </c>
      <c r="X96" s="26">
        <f>IF(C95&gt;0,MIN($C$13,C95+P96,AF96),0)</f>
        <v>0</v>
      </c>
      <c r="Y96" s="26">
        <f>IF(D95&gt;0,MIN($D$13,D95+Q96,AG96),0)</f>
        <v>0</v>
      </c>
      <c r="Z96" s="26">
        <f>IF(E95&gt;0,MIN($E$13,E95+R96,AH96),0)</f>
        <v>0</v>
      </c>
      <c r="AA96" s="26">
        <f>IF(F95&gt;0,MIN($F$13,F95+S96,AI96),0)</f>
        <v>0</v>
      </c>
      <c r="AB96" s="26">
        <f>IF(G95&gt;0,MIN($G$13,G95+T96,AJ96),0)</f>
        <v>0</v>
      </c>
      <c r="AC96" s="26">
        <f>IF(H95&gt;0,MIN($H$13,H95+U96,AK96),0)</f>
        <v>0</v>
      </c>
      <c r="AD96" s="26">
        <f>IF(I95&gt;0,MIN($I$13,I95+V96,AL96),0)</f>
        <v>0</v>
      </c>
      <c r="AE96" s="26">
        <f>$B$19</f>
        <v>795</v>
      </c>
      <c r="AF96" s="26">
        <f>AE96-W96</f>
        <v>795</v>
      </c>
      <c r="AG96" s="26">
        <f>AF96-X96</f>
        <v>795</v>
      </c>
      <c r="AH96" s="26">
        <f>AG96-Y96</f>
        <v>795</v>
      </c>
      <c r="AI96" s="26">
        <f>AH96-Z96</f>
        <v>795</v>
      </c>
      <c r="AJ96" s="26">
        <f>AI96-AA96</f>
        <v>795</v>
      </c>
      <c r="AK96" s="26">
        <f>AJ96-AB96</f>
        <v>795</v>
      </c>
      <c r="AL96" s="26">
        <f>AK96-AC96</f>
        <v>795</v>
      </c>
      <c r="AM96" s="26">
        <f>AL96-AD96</f>
        <v>795</v>
      </c>
      <c r="AN96" s="26">
        <f>B95+O96-W96</f>
        <v>0</v>
      </c>
      <c r="AO96" s="26">
        <f>C95+P96-X96</f>
        <v>0</v>
      </c>
      <c r="AP96" s="26">
        <f>D95+Q96-Y96</f>
        <v>0</v>
      </c>
      <c r="AQ96" s="26">
        <f>E95+R96-Z96</f>
        <v>0</v>
      </c>
      <c r="AR96" s="26">
        <f>F95+S96-AA96</f>
        <v>0</v>
      </c>
      <c r="AS96" s="26">
        <f>G95+T96-AB96</f>
        <v>0</v>
      </c>
      <c r="AT96" s="26">
        <f>H95+U96-AC96</f>
        <v>0</v>
      </c>
      <c r="AU96" s="26">
        <f>I95+V96-AD96</f>
        <v>0</v>
      </c>
      <c r="AV96" s="26">
        <f>AM96</f>
        <v>795</v>
      </c>
      <c r="AW96" s="26">
        <f>AV96-BE96</f>
        <v>795</v>
      </c>
      <c r="AX96" s="26">
        <f>AW96-BF96</f>
        <v>795</v>
      </c>
      <c r="AY96" s="26">
        <f>AX96-BG96</f>
        <v>795</v>
      </c>
      <c r="AZ96" s="26">
        <f>AY96-BH96</f>
        <v>795</v>
      </c>
      <c r="BA96" s="26">
        <f>AZ96-BI96</f>
        <v>795</v>
      </c>
      <c r="BB96" s="26">
        <f>BA96-BJ96</f>
        <v>795</v>
      </c>
      <c r="BC96" s="26">
        <f>BB96-BK96</f>
        <v>795</v>
      </c>
      <c r="BD96" s="26">
        <f>BC96-BL96</f>
        <v>795</v>
      </c>
      <c r="BE96" s="26">
        <f>IF(AV96&gt;0.005,MIN(AV96,INDEX($AN96:$AU96,1,B$32)),0)</f>
        <v>0</v>
      </c>
      <c r="BF96" s="26">
        <f>IF(AW96&gt;0.005,MIN(AW96,INDEX($AN96:$AU96,1,C$32)),0)</f>
        <v>0</v>
      </c>
      <c r="BG96" s="26">
        <f>IF(AX96&gt;0.005,MIN(AX96,INDEX($AN96:$AU96,1,D$32)),0)</f>
        <v>0</v>
      </c>
      <c r="BH96" s="26">
        <f>IF(AY96&gt;0.005,MIN(AY96,INDEX($AN96:$AU96,1,E$32)),0)</f>
        <v>0</v>
      </c>
      <c r="BI96" s="26">
        <f>IF(AZ96&gt;0.005,MIN(AZ96,INDEX($AN96:$AU96,1,F$32)),0)</f>
        <v>0</v>
      </c>
      <c r="BJ96" s="26">
        <f>IF(BA96&gt;0.005,MIN(BA96,INDEX($AN96:$AU96,1,G$32)),0)</f>
        <v>0</v>
      </c>
      <c r="BK96" s="26">
        <f>IF(BB96&gt;0.005,MIN(BB96,INDEX($AN96:$AU96,1,H$32)),0)</f>
        <v>0</v>
      </c>
      <c r="BL96" s="26">
        <f>IF(BC96&gt;0.005,MIN(BC96,INDEX($AN96:$AU96,1,I$32)),0)</f>
        <v>0</v>
      </c>
      <c r="BM96" s="27">
        <f>IF(M96-J96&gt;0.005,1,0)</f>
        <v>0</v>
      </c>
    </row>
    <row r="97">
      <c r="A97" s="14" t="n">
        <v>61</v>
      </c>
      <c r="B97" s="26">
        <f>IF(AN97-INDEX($BE97:$BL97,1,$J$22)&lt;0.5,0,AN97-INDEX($BE97:$BL97,1,$J$22))</f>
        <v>0</v>
      </c>
      <c r="C97" s="26">
        <f>IF(AO97-INDEX($BE97:$BL97,1,$J$23)&lt;0.5,0,AO97-INDEX($BE97:$BL97,1,$J$23))</f>
        <v>0</v>
      </c>
      <c r="D97" s="26">
        <f>IF(AP97-INDEX($BE97:$BL97,1,$J$24)&lt;0.5,0,AP97-INDEX($BE97:$BL97,1,$J$24))</f>
        <v>0</v>
      </c>
      <c r="E97" s="26">
        <f>IF(AQ97-INDEX($BE97:$BL97,1,$J$25)&lt;0.5,0,AQ97-INDEX($BE97:$BL97,1,$J$25))</f>
        <v>0</v>
      </c>
      <c r="F97" s="26">
        <f>IF(AR97-INDEX($BE97:$BL97,1,$J$26)&lt;0.5,0,AR97-INDEX($BE97:$BL97,1,$J$26))</f>
        <v>0</v>
      </c>
      <c r="G97" s="26">
        <f>IF(AS97-INDEX($BE97:$BL97,1,$J$27)&lt;0.5,0,AS97-INDEX($BE97:$BL97,1,$J$27))</f>
        <v>0</v>
      </c>
      <c r="H97" s="26">
        <f>IF(AT97-INDEX($BE97:$BL97,1,$J$28)&lt;0.5,0,AT97-INDEX($BE97:$BL97,1,$J$28))</f>
        <v>0</v>
      </c>
      <c r="I97" s="26">
        <f>IF(AU97-INDEX($BE97:$BL97,1,$J$29)&lt;0.5,0,AU97-INDEX($BE97:$BL97,1,$J$29))</f>
        <v>0</v>
      </c>
      <c r="J97" s="13">
        <f>SUM(B97:I97)</f>
        <v>0</v>
      </c>
      <c r="K97" s="26">
        <f>SUM(O97:V97)</f>
        <v>0</v>
      </c>
      <c r="L97" s="26">
        <f>SUM(W97:AD97)+SUM(BE97:BL97)</f>
        <v>0</v>
      </c>
      <c r="M97" s="26">
        <f>J96</f>
        <v>0</v>
      </c>
      <c r="N97" s="27">
        <f>IF(M97&gt;0,1,0)</f>
        <v>0</v>
      </c>
      <c r="O97" s="26">
        <f>B96*$B$12/1200</f>
        <v>0</v>
      </c>
      <c r="P97" s="26">
        <f>C96*$C$12/1200</f>
        <v>0</v>
      </c>
      <c r="Q97" s="26">
        <f>D96*$D$12/1200</f>
        <v>0</v>
      </c>
      <c r="R97" s="26">
        <f>E96*$E$12/1200</f>
        <v>0</v>
      </c>
      <c r="S97" s="26">
        <f>F96*$F$12/1200</f>
        <v>0</v>
      </c>
      <c r="T97" s="26">
        <f>G96*$G$12/1200</f>
        <v>0</v>
      </c>
      <c r="U97" s="26">
        <f>H96*$H$12/1200</f>
        <v>0</v>
      </c>
      <c r="V97" s="26">
        <f>I96*$I$12/1200</f>
        <v>0</v>
      </c>
      <c r="W97" s="26">
        <f>IF(B96&gt;0,MIN($B$13,B96+O97,AE97),0)</f>
        <v>0</v>
      </c>
      <c r="X97" s="26">
        <f>IF(C96&gt;0,MIN($C$13,C96+P97,AF97),0)</f>
        <v>0</v>
      </c>
      <c r="Y97" s="26">
        <f>IF(D96&gt;0,MIN($D$13,D96+Q97,AG97),0)</f>
        <v>0</v>
      </c>
      <c r="Z97" s="26">
        <f>IF(E96&gt;0,MIN($E$13,E96+R97,AH97),0)</f>
        <v>0</v>
      </c>
      <c r="AA97" s="26">
        <f>IF(F96&gt;0,MIN($F$13,F96+S97,AI97),0)</f>
        <v>0</v>
      </c>
      <c r="AB97" s="26">
        <f>IF(G96&gt;0,MIN($G$13,G96+T97,AJ97),0)</f>
        <v>0</v>
      </c>
      <c r="AC97" s="26">
        <f>IF(H96&gt;0,MIN($H$13,H96+U97,AK97),0)</f>
        <v>0</v>
      </c>
      <c r="AD97" s="26">
        <f>IF(I96&gt;0,MIN($I$13,I96+V97,AL97),0)</f>
        <v>0</v>
      </c>
      <c r="AE97" s="26">
        <f>$B$19</f>
        <v>795</v>
      </c>
      <c r="AF97" s="26">
        <f>AE97-W97</f>
        <v>795</v>
      </c>
      <c r="AG97" s="26">
        <f>AF97-X97</f>
        <v>795</v>
      </c>
      <c r="AH97" s="26">
        <f>AG97-Y97</f>
        <v>795</v>
      </c>
      <c r="AI97" s="26">
        <f>AH97-Z97</f>
        <v>795</v>
      </c>
      <c r="AJ97" s="26">
        <f>AI97-AA97</f>
        <v>795</v>
      </c>
      <c r="AK97" s="26">
        <f>AJ97-AB97</f>
        <v>795</v>
      </c>
      <c r="AL97" s="26">
        <f>AK97-AC97</f>
        <v>795</v>
      </c>
      <c r="AM97" s="26">
        <f>AL97-AD97</f>
        <v>795</v>
      </c>
      <c r="AN97" s="26">
        <f>B96+O97-W97</f>
        <v>0</v>
      </c>
      <c r="AO97" s="26">
        <f>C96+P97-X97</f>
        <v>0</v>
      </c>
      <c r="AP97" s="26">
        <f>D96+Q97-Y97</f>
        <v>0</v>
      </c>
      <c r="AQ97" s="26">
        <f>E96+R97-Z97</f>
        <v>0</v>
      </c>
      <c r="AR97" s="26">
        <f>F96+S97-AA97</f>
        <v>0</v>
      </c>
      <c r="AS97" s="26">
        <f>G96+T97-AB97</f>
        <v>0</v>
      </c>
      <c r="AT97" s="26">
        <f>H96+U97-AC97</f>
        <v>0</v>
      </c>
      <c r="AU97" s="26">
        <f>I96+V97-AD97</f>
        <v>0</v>
      </c>
      <c r="AV97" s="26">
        <f>AM97</f>
        <v>795</v>
      </c>
      <c r="AW97" s="26">
        <f>AV97-BE97</f>
        <v>795</v>
      </c>
      <c r="AX97" s="26">
        <f>AW97-BF97</f>
        <v>795</v>
      </c>
      <c r="AY97" s="26">
        <f>AX97-BG97</f>
        <v>795</v>
      </c>
      <c r="AZ97" s="26">
        <f>AY97-BH97</f>
        <v>795</v>
      </c>
      <c r="BA97" s="26">
        <f>AZ97-BI97</f>
        <v>795</v>
      </c>
      <c r="BB97" s="26">
        <f>BA97-BJ97</f>
        <v>795</v>
      </c>
      <c r="BC97" s="26">
        <f>BB97-BK97</f>
        <v>795</v>
      </c>
      <c r="BD97" s="26">
        <f>BC97-BL97</f>
        <v>795</v>
      </c>
      <c r="BE97" s="26">
        <f>IF(AV97&gt;0.005,MIN(AV97,INDEX($AN97:$AU97,1,B$32)),0)</f>
        <v>0</v>
      </c>
      <c r="BF97" s="26">
        <f>IF(AW97&gt;0.005,MIN(AW97,INDEX($AN97:$AU97,1,C$32)),0)</f>
        <v>0</v>
      </c>
      <c r="BG97" s="26">
        <f>IF(AX97&gt;0.005,MIN(AX97,INDEX($AN97:$AU97,1,D$32)),0)</f>
        <v>0</v>
      </c>
      <c r="BH97" s="26">
        <f>IF(AY97&gt;0.005,MIN(AY97,INDEX($AN97:$AU97,1,E$32)),0)</f>
        <v>0</v>
      </c>
      <c r="BI97" s="26">
        <f>IF(AZ97&gt;0.005,MIN(AZ97,INDEX($AN97:$AU97,1,F$32)),0)</f>
        <v>0</v>
      </c>
      <c r="BJ97" s="26">
        <f>IF(BA97&gt;0.005,MIN(BA97,INDEX($AN97:$AU97,1,G$32)),0)</f>
        <v>0</v>
      </c>
      <c r="BK97" s="26">
        <f>IF(BB97&gt;0.005,MIN(BB97,INDEX($AN97:$AU97,1,H$32)),0)</f>
        <v>0</v>
      </c>
      <c r="BL97" s="26">
        <f>IF(BC97&gt;0.005,MIN(BC97,INDEX($AN97:$AU97,1,I$32)),0)</f>
        <v>0</v>
      </c>
      <c r="BM97" s="27">
        <f>IF(M97-J97&gt;0.005,1,0)</f>
        <v>0</v>
      </c>
    </row>
    <row r="98">
      <c r="A98" s="14" t="n">
        <v>62</v>
      </c>
      <c r="B98" s="26">
        <f>IF(AN98-INDEX($BE98:$BL98,1,$J$22)&lt;0.5,0,AN98-INDEX($BE98:$BL98,1,$J$22))</f>
        <v>0</v>
      </c>
      <c r="C98" s="26">
        <f>IF(AO98-INDEX($BE98:$BL98,1,$J$23)&lt;0.5,0,AO98-INDEX($BE98:$BL98,1,$J$23))</f>
        <v>0</v>
      </c>
      <c r="D98" s="26">
        <f>IF(AP98-INDEX($BE98:$BL98,1,$J$24)&lt;0.5,0,AP98-INDEX($BE98:$BL98,1,$J$24))</f>
        <v>0</v>
      </c>
      <c r="E98" s="26">
        <f>IF(AQ98-INDEX($BE98:$BL98,1,$J$25)&lt;0.5,0,AQ98-INDEX($BE98:$BL98,1,$J$25))</f>
        <v>0</v>
      </c>
      <c r="F98" s="26">
        <f>IF(AR98-INDEX($BE98:$BL98,1,$J$26)&lt;0.5,0,AR98-INDEX($BE98:$BL98,1,$J$26))</f>
        <v>0</v>
      </c>
      <c r="G98" s="26">
        <f>IF(AS98-INDEX($BE98:$BL98,1,$J$27)&lt;0.5,0,AS98-INDEX($BE98:$BL98,1,$J$27))</f>
        <v>0</v>
      </c>
      <c r="H98" s="26">
        <f>IF(AT98-INDEX($BE98:$BL98,1,$J$28)&lt;0.5,0,AT98-INDEX($BE98:$BL98,1,$J$28))</f>
        <v>0</v>
      </c>
      <c r="I98" s="26">
        <f>IF(AU98-INDEX($BE98:$BL98,1,$J$29)&lt;0.5,0,AU98-INDEX($BE98:$BL98,1,$J$29))</f>
        <v>0</v>
      </c>
      <c r="J98" s="13">
        <f>SUM(B98:I98)</f>
        <v>0</v>
      </c>
      <c r="K98" s="26">
        <f>SUM(O98:V98)</f>
        <v>0</v>
      </c>
      <c r="L98" s="26">
        <f>SUM(W98:AD98)+SUM(BE98:BL98)</f>
        <v>0</v>
      </c>
      <c r="M98" s="26">
        <f>J97</f>
        <v>0</v>
      </c>
      <c r="N98" s="27">
        <f>IF(M98&gt;0,1,0)</f>
        <v>0</v>
      </c>
      <c r="O98" s="26">
        <f>B97*$B$12/1200</f>
        <v>0</v>
      </c>
      <c r="P98" s="26">
        <f>C97*$C$12/1200</f>
        <v>0</v>
      </c>
      <c r="Q98" s="26">
        <f>D97*$D$12/1200</f>
        <v>0</v>
      </c>
      <c r="R98" s="26">
        <f>E97*$E$12/1200</f>
        <v>0</v>
      </c>
      <c r="S98" s="26">
        <f>F97*$F$12/1200</f>
        <v>0</v>
      </c>
      <c r="T98" s="26">
        <f>G97*$G$12/1200</f>
        <v>0</v>
      </c>
      <c r="U98" s="26">
        <f>H97*$H$12/1200</f>
        <v>0</v>
      </c>
      <c r="V98" s="26">
        <f>I97*$I$12/1200</f>
        <v>0</v>
      </c>
      <c r="W98" s="26">
        <f>IF(B97&gt;0,MIN($B$13,B97+O98,AE98),0)</f>
        <v>0</v>
      </c>
      <c r="X98" s="26">
        <f>IF(C97&gt;0,MIN($C$13,C97+P98,AF98),0)</f>
        <v>0</v>
      </c>
      <c r="Y98" s="26">
        <f>IF(D97&gt;0,MIN($D$13,D97+Q98,AG98),0)</f>
        <v>0</v>
      </c>
      <c r="Z98" s="26">
        <f>IF(E97&gt;0,MIN($E$13,E97+R98,AH98),0)</f>
        <v>0</v>
      </c>
      <c r="AA98" s="26">
        <f>IF(F97&gt;0,MIN($F$13,F97+S98,AI98),0)</f>
        <v>0</v>
      </c>
      <c r="AB98" s="26">
        <f>IF(G97&gt;0,MIN($G$13,G97+T98,AJ98),0)</f>
        <v>0</v>
      </c>
      <c r="AC98" s="26">
        <f>IF(H97&gt;0,MIN($H$13,H97+U98,AK98),0)</f>
        <v>0</v>
      </c>
      <c r="AD98" s="26">
        <f>IF(I97&gt;0,MIN($I$13,I97+V98,AL98),0)</f>
        <v>0</v>
      </c>
      <c r="AE98" s="26">
        <f>$B$19</f>
        <v>795</v>
      </c>
      <c r="AF98" s="26">
        <f>AE98-W98</f>
        <v>795</v>
      </c>
      <c r="AG98" s="26">
        <f>AF98-X98</f>
        <v>795</v>
      </c>
      <c r="AH98" s="26">
        <f>AG98-Y98</f>
        <v>795</v>
      </c>
      <c r="AI98" s="26">
        <f>AH98-Z98</f>
        <v>795</v>
      </c>
      <c r="AJ98" s="26">
        <f>AI98-AA98</f>
        <v>795</v>
      </c>
      <c r="AK98" s="26">
        <f>AJ98-AB98</f>
        <v>795</v>
      </c>
      <c r="AL98" s="26">
        <f>AK98-AC98</f>
        <v>795</v>
      </c>
      <c r="AM98" s="26">
        <f>AL98-AD98</f>
        <v>795</v>
      </c>
      <c r="AN98" s="26">
        <f>B97+O98-W98</f>
        <v>0</v>
      </c>
      <c r="AO98" s="26">
        <f>C97+P98-X98</f>
        <v>0</v>
      </c>
      <c r="AP98" s="26">
        <f>D97+Q98-Y98</f>
        <v>0</v>
      </c>
      <c r="AQ98" s="26">
        <f>E97+R98-Z98</f>
        <v>0</v>
      </c>
      <c r="AR98" s="26">
        <f>F97+S98-AA98</f>
        <v>0</v>
      </c>
      <c r="AS98" s="26">
        <f>G97+T98-AB98</f>
        <v>0</v>
      </c>
      <c r="AT98" s="26">
        <f>H97+U98-AC98</f>
        <v>0</v>
      </c>
      <c r="AU98" s="26">
        <f>I97+V98-AD98</f>
        <v>0</v>
      </c>
      <c r="AV98" s="26">
        <f>AM98</f>
        <v>795</v>
      </c>
      <c r="AW98" s="26">
        <f>AV98-BE98</f>
        <v>795</v>
      </c>
      <c r="AX98" s="26">
        <f>AW98-BF98</f>
        <v>795</v>
      </c>
      <c r="AY98" s="26">
        <f>AX98-BG98</f>
        <v>795</v>
      </c>
      <c r="AZ98" s="26">
        <f>AY98-BH98</f>
        <v>795</v>
      </c>
      <c r="BA98" s="26">
        <f>AZ98-BI98</f>
        <v>795</v>
      </c>
      <c r="BB98" s="26">
        <f>BA98-BJ98</f>
        <v>795</v>
      </c>
      <c r="BC98" s="26">
        <f>BB98-BK98</f>
        <v>795</v>
      </c>
      <c r="BD98" s="26">
        <f>BC98-BL98</f>
        <v>795</v>
      </c>
      <c r="BE98" s="26">
        <f>IF(AV98&gt;0.005,MIN(AV98,INDEX($AN98:$AU98,1,B$32)),0)</f>
        <v>0</v>
      </c>
      <c r="BF98" s="26">
        <f>IF(AW98&gt;0.005,MIN(AW98,INDEX($AN98:$AU98,1,C$32)),0)</f>
        <v>0</v>
      </c>
      <c r="BG98" s="26">
        <f>IF(AX98&gt;0.005,MIN(AX98,INDEX($AN98:$AU98,1,D$32)),0)</f>
        <v>0</v>
      </c>
      <c r="BH98" s="26">
        <f>IF(AY98&gt;0.005,MIN(AY98,INDEX($AN98:$AU98,1,E$32)),0)</f>
        <v>0</v>
      </c>
      <c r="BI98" s="26">
        <f>IF(AZ98&gt;0.005,MIN(AZ98,INDEX($AN98:$AU98,1,F$32)),0)</f>
        <v>0</v>
      </c>
      <c r="BJ98" s="26">
        <f>IF(BA98&gt;0.005,MIN(BA98,INDEX($AN98:$AU98,1,G$32)),0)</f>
        <v>0</v>
      </c>
      <c r="BK98" s="26">
        <f>IF(BB98&gt;0.005,MIN(BB98,INDEX($AN98:$AU98,1,H$32)),0)</f>
        <v>0</v>
      </c>
      <c r="BL98" s="26">
        <f>IF(BC98&gt;0.005,MIN(BC98,INDEX($AN98:$AU98,1,I$32)),0)</f>
        <v>0</v>
      </c>
      <c r="BM98" s="27">
        <f>IF(M98-J98&gt;0.005,1,0)</f>
        <v>0</v>
      </c>
    </row>
    <row r="99">
      <c r="A99" s="14" t="n">
        <v>63</v>
      </c>
      <c r="B99" s="26">
        <f>IF(AN99-INDEX($BE99:$BL99,1,$J$22)&lt;0.5,0,AN99-INDEX($BE99:$BL99,1,$J$22))</f>
        <v>0</v>
      </c>
      <c r="C99" s="26">
        <f>IF(AO99-INDEX($BE99:$BL99,1,$J$23)&lt;0.5,0,AO99-INDEX($BE99:$BL99,1,$J$23))</f>
        <v>0</v>
      </c>
      <c r="D99" s="26">
        <f>IF(AP99-INDEX($BE99:$BL99,1,$J$24)&lt;0.5,0,AP99-INDEX($BE99:$BL99,1,$J$24))</f>
        <v>0</v>
      </c>
      <c r="E99" s="26">
        <f>IF(AQ99-INDEX($BE99:$BL99,1,$J$25)&lt;0.5,0,AQ99-INDEX($BE99:$BL99,1,$J$25))</f>
        <v>0</v>
      </c>
      <c r="F99" s="26">
        <f>IF(AR99-INDEX($BE99:$BL99,1,$J$26)&lt;0.5,0,AR99-INDEX($BE99:$BL99,1,$J$26))</f>
        <v>0</v>
      </c>
      <c r="G99" s="26">
        <f>IF(AS99-INDEX($BE99:$BL99,1,$J$27)&lt;0.5,0,AS99-INDEX($BE99:$BL99,1,$J$27))</f>
        <v>0</v>
      </c>
      <c r="H99" s="26">
        <f>IF(AT99-INDEX($BE99:$BL99,1,$J$28)&lt;0.5,0,AT99-INDEX($BE99:$BL99,1,$J$28))</f>
        <v>0</v>
      </c>
      <c r="I99" s="26">
        <f>IF(AU99-INDEX($BE99:$BL99,1,$J$29)&lt;0.5,0,AU99-INDEX($BE99:$BL99,1,$J$29))</f>
        <v>0</v>
      </c>
      <c r="J99" s="13">
        <f>SUM(B99:I99)</f>
        <v>0</v>
      </c>
      <c r="K99" s="26">
        <f>SUM(O99:V99)</f>
        <v>0</v>
      </c>
      <c r="L99" s="26">
        <f>SUM(W99:AD99)+SUM(BE99:BL99)</f>
        <v>0</v>
      </c>
      <c r="M99" s="26">
        <f>J98</f>
        <v>0</v>
      </c>
      <c r="N99" s="27">
        <f>IF(M99&gt;0,1,0)</f>
        <v>0</v>
      </c>
      <c r="O99" s="26">
        <f>B98*$B$12/1200</f>
        <v>0</v>
      </c>
      <c r="P99" s="26">
        <f>C98*$C$12/1200</f>
        <v>0</v>
      </c>
      <c r="Q99" s="26">
        <f>D98*$D$12/1200</f>
        <v>0</v>
      </c>
      <c r="R99" s="26">
        <f>E98*$E$12/1200</f>
        <v>0</v>
      </c>
      <c r="S99" s="26">
        <f>F98*$F$12/1200</f>
        <v>0</v>
      </c>
      <c r="T99" s="26">
        <f>G98*$G$12/1200</f>
        <v>0</v>
      </c>
      <c r="U99" s="26">
        <f>H98*$H$12/1200</f>
        <v>0</v>
      </c>
      <c r="V99" s="26">
        <f>I98*$I$12/1200</f>
        <v>0</v>
      </c>
      <c r="W99" s="26">
        <f>IF(B98&gt;0,MIN($B$13,B98+O99,AE99),0)</f>
        <v>0</v>
      </c>
      <c r="X99" s="26">
        <f>IF(C98&gt;0,MIN($C$13,C98+P99,AF99),0)</f>
        <v>0</v>
      </c>
      <c r="Y99" s="26">
        <f>IF(D98&gt;0,MIN($D$13,D98+Q99,AG99),0)</f>
        <v>0</v>
      </c>
      <c r="Z99" s="26">
        <f>IF(E98&gt;0,MIN($E$13,E98+R99,AH99),0)</f>
        <v>0</v>
      </c>
      <c r="AA99" s="26">
        <f>IF(F98&gt;0,MIN($F$13,F98+S99,AI99),0)</f>
        <v>0</v>
      </c>
      <c r="AB99" s="26">
        <f>IF(G98&gt;0,MIN($G$13,G98+T99,AJ99),0)</f>
        <v>0</v>
      </c>
      <c r="AC99" s="26">
        <f>IF(H98&gt;0,MIN($H$13,H98+U99,AK99),0)</f>
        <v>0</v>
      </c>
      <c r="AD99" s="26">
        <f>IF(I98&gt;0,MIN($I$13,I98+V99,AL99),0)</f>
        <v>0</v>
      </c>
      <c r="AE99" s="26">
        <f>$B$19</f>
        <v>795</v>
      </c>
      <c r="AF99" s="26">
        <f>AE99-W99</f>
        <v>795</v>
      </c>
      <c r="AG99" s="26">
        <f>AF99-X99</f>
        <v>795</v>
      </c>
      <c r="AH99" s="26">
        <f>AG99-Y99</f>
        <v>795</v>
      </c>
      <c r="AI99" s="26">
        <f>AH99-Z99</f>
        <v>795</v>
      </c>
      <c r="AJ99" s="26">
        <f>AI99-AA99</f>
        <v>795</v>
      </c>
      <c r="AK99" s="26">
        <f>AJ99-AB99</f>
        <v>795</v>
      </c>
      <c r="AL99" s="26">
        <f>AK99-AC99</f>
        <v>795</v>
      </c>
      <c r="AM99" s="26">
        <f>AL99-AD99</f>
        <v>795</v>
      </c>
      <c r="AN99" s="26">
        <f>B98+O99-W99</f>
        <v>0</v>
      </c>
      <c r="AO99" s="26">
        <f>C98+P99-X99</f>
        <v>0</v>
      </c>
      <c r="AP99" s="26">
        <f>D98+Q99-Y99</f>
        <v>0</v>
      </c>
      <c r="AQ99" s="26">
        <f>E98+R99-Z99</f>
        <v>0</v>
      </c>
      <c r="AR99" s="26">
        <f>F98+S99-AA99</f>
        <v>0</v>
      </c>
      <c r="AS99" s="26">
        <f>G98+T99-AB99</f>
        <v>0</v>
      </c>
      <c r="AT99" s="26">
        <f>H98+U99-AC99</f>
        <v>0</v>
      </c>
      <c r="AU99" s="26">
        <f>I98+V99-AD99</f>
        <v>0</v>
      </c>
      <c r="AV99" s="26">
        <f>AM99</f>
        <v>795</v>
      </c>
      <c r="AW99" s="26">
        <f>AV99-BE99</f>
        <v>795</v>
      </c>
      <c r="AX99" s="26">
        <f>AW99-BF99</f>
        <v>795</v>
      </c>
      <c r="AY99" s="26">
        <f>AX99-BG99</f>
        <v>795</v>
      </c>
      <c r="AZ99" s="26">
        <f>AY99-BH99</f>
        <v>795</v>
      </c>
      <c r="BA99" s="26">
        <f>AZ99-BI99</f>
        <v>795</v>
      </c>
      <c r="BB99" s="26">
        <f>BA99-BJ99</f>
        <v>795</v>
      </c>
      <c r="BC99" s="26">
        <f>BB99-BK99</f>
        <v>795</v>
      </c>
      <c r="BD99" s="26">
        <f>BC99-BL99</f>
        <v>795</v>
      </c>
      <c r="BE99" s="26">
        <f>IF(AV99&gt;0.005,MIN(AV99,INDEX($AN99:$AU99,1,B$32)),0)</f>
        <v>0</v>
      </c>
      <c r="BF99" s="26">
        <f>IF(AW99&gt;0.005,MIN(AW99,INDEX($AN99:$AU99,1,C$32)),0)</f>
        <v>0</v>
      </c>
      <c r="BG99" s="26">
        <f>IF(AX99&gt;0.005,MIN(AX99,INDEX($AN99:$AU99,1,D$32)),0)</f>
        <v>0</v>
      </c>
      <c r="BH99" s="26">
        <f>IF(AY99&gt;0.005,MIN(AY99,INDEX($AN99:$AU99,1,E$32)),0)</f>
        <v>0</v>
      </c>
      <c r="BI99" s="26">
        <f>IF(AZ99&gt;0.005,MIN(AZ99,INDEX($AN99:$AU99,1,F$32)),0)</f>
        <v>0</v>
      </c>
      <c r="BJ99" s="26">
        <f>IF(BA99&gt;0.005,MIN(BA99,INDEX($AN99:$AU99,1,G$32)),0)</f>
        <v>0</v>
      </c>
      <c r="BK99" s="26">
        <f>IF(BB99&gt;0.005,MIN(BB99,INDEX($AN99:$AU99,1,H$32)),0)</f>
        <v>0</v>
      </c>
      <c r="BL99" s="26">
        <f>IF(BC99&gt;0.005,MIN(BC99,INDEX($AN99:$AU99,1,I$32)),0)</f>
        <v>0</v>
      </c>
      <c r="BM99" s="27">
        <f>IF(M99-J99&gt;0.005,1,0)</f>
        <v>0</v>
      </c>
    </row>
    <row r="100">
      <c r="A100" s="14" t="n">
        <v>64</v>
      </c>
      <c r="B100" s="26">
        <f>IF(AN100-INDEX($BE100:$BL100,1,$J$22)&lt;0.5,0,AN100-INDEX($BE100:$BL100,1,$J$22))</f>
        <v>0</v>
      </c>
      <c r="C100" s="26">
        <f>IF(AO100-INDEX($BE100:$BL100,1,$J$23)&lt;0.5,0,AO100-INDEX($BE100:$BL100,1,$J$23))</f>
        <v>0</v>
      </c>
      <c r="D100" s="26">
        <f>IF(AP100-INDEX($BE100:$BL100,1,$J$24)&lt;0.5,0,AP100-INDEX($BE100:$BL100,1,$J$24))</f>
        <v>0</v>
      </c>
      <c r="E100" s="26">
        <f>IF(AQ100-INDEX($BE100:$BL100,1,$J$25)&lt;0.5,0,AQ100-INDEX($BE100:$BL100,1,$J$25))</f>
        <v>0</v>
      </c>
      <c r="F100" s="26">
        <f>IF(AR100-INDEX($BE100:$BL100,1,$J$26)&lt;0.5,0,AR100-INDEX($BE100:$BL100,1,$J$26))</f>
        <v>0</v>
      </c>
      <c r="G100" s="26">
        <f>IF(AS100-INDEX($BE100:$BL100,1,$J$27)&lt;0.5,0,AS100-INDEX($BE100:$BL100,1,$J$27))</f>
        <v>0</v>
      </c>
      <c r="H100" s="26">
        <f>IF(AT100-INDEX($BE100:$BL100,1,$J$28)&lt;0.5,0,AT100-INDEX($BE100:$BL100,1,$J$28))</f>
        <v>0</v>
      </c>
      <c r="I100" s="26">
        <f>IF(AU100-INDEX($BE100:$BL100,1,$J$29)&lt;0.5,0,AU100-INDEX($BE100:$BL100,1,$J$29))</f>
        <v>0</v>
      </c>
      <c r="J100" s="13">
        <f>SUM(B100:I100)</f>
        <v>0</v>
      </c>
      <c r="K100" s="26">
        <f>SUM(O100:V100)</f>
        <v>0</v>
      </c>
      <c r="L100" s="26">
        <f>SUM(W100:AD100)+SUM(BE100:BL100)</f>
        <v>0</v>
      </c>
      <c r="M100" s="26">
        <f>J99</f>
        <v>0</v>
      </c>
      <c r="N100" s="27">
        <f>IF(M100&gt;0,1,0)</f>
        <v>0</v>
      </c>
      <c r="O100" s="26">
        <f>B99*$B$12/1200</f>
        <v>0</v>
      </c>
      <c r="P100" s="26">
        <f>C99*$C$12/1200</f>
        <v>0</v>
      </c>
      <c r="Q100" s="26">
        <f>D99*$D$12/1200</f>
        <v>0</v>
      </c>
      <c r="R100" s="26">
        <f>E99*$E$12/1200</f>
        <v>0</v>
      </c>
      <c r="S100" s="26">
        <f>F99*$F$12/1200</f>
        <v>0</v>
      </c>
      <c r="T100" s="26">
        <f>G99*$G$12/1200</f>
        <v>0</v>
      </c>
      <c r="U100" s="26">
        <f>H99*$H$12/1200</f>
        <v>0</v>
      </c>
      <c r="V100" s="26">
        <f>I99*$I$12/1200</f>
        <v>0</v>
      </c>
      <c r="W100" s="26">
        <f>IF(B99&gt;0,MIN($B$13,B99+O100,AE100),0)</f>
        <v>0</v>
      </c>
      <c r="X100" s="26">
        <f>IF(C99&gt;0,MIN($C$13,C99+P100,AF100),0)</f>
        <v>0</v>
      </c>
      <c r="Y100" s="26">
        <f>IF(D99&gt;0,MIN($D$13,D99+Q100,AG100),0)</f>
        <v>0</v>
      </c>
      <c r="Z100" s="26">
        <f>IF(E99&gt;0,MIN($E$13,E99+R100,AH100),0)</f>
        <v>0</v>
      </c>
      <c r="AA100" s="26">
        <f>IF(F99&gt;0,MIN($F$13,F99+S100,AI100),0)</f>
        <v>0</v>
      </c>
      <c r="AB100" s="26">
        <f>IF(G99&gt;0,MIN($G$13,G99+T100,AJ100),0)</f>
        <v>0</v>
      </c>
      <c r="AC100" s="26">
        <f>IF(H99&gt;0,MIN($H$13,H99+U100,AK100),0)</f>
        <v>0</v>
      </c>
      <c r="AD100" s="26">
        <f>IF(I99&gt;0,MIN($I$13,I99+V100,AL100),0)</f>
        <v>0</v>
      </c>
      <c r="AE100" s="26">
        <f>$B$19</f>
        <v>795</v>
      </c>
      <c r="AF100" s="26">
        <f>AE100-W100</f>
        <v>795</v>
      </c>
      <c r="AG100" s="26">
        <f>AF100-X100</f>
        <v>795</v>
      </c>
      <c r="AH100" s="26">
        <f>AG100-Y100</f>
        <v>795</v>
      </c>
      <c r="AI100" s="26">
        <f>AH100-Z100</f>
        <v>795</v>
      </c>
      <c r="AJ100" s="26">
        <f>AI100-AA100</f>
        <v>795</v>
      </c>
      <c r="AK100" s="26">
        <f>AJ100-AB100</f>
        <v>795</v>
      </c>
      <c r="AL100" s="26">
        <f>AK100-AC100</f>
        <v>795</v>
      </c>
      <c r="AM100" s="26">
        <f>AL100-AD100</f>
        <v>795</v>
      </c>
      <c r="AN100" s="26">
        <f>B99+O100-W100</f>
        <v>0</v>
      </c>
      <c r="AO100" s="26">
        <f>C99+P100-X100</f>
        <v>0</v>
      </c>
      <c r="AP100" s="26">
        <f>D99+Q100-Y100</f>
        <v>0</v>
      </c>
      <c r="AQ100" s="26">
        <f>E99+R100-Z100</f>
        <v>0</v>
      </c>
      <c r="AR100" s="26">
        <f>F99+S100-AA100</f>
        <v>0</v>
      </c>
      <c r="AS100" s="26">
        <f>G99+T100-AB100</f>
        <v>0</v>
      </c>
      <c r="AT100" s="26">
        <f>H99+U100-AC100</f>
        <v>0</v>
      </c>
      <c r="AU100" s="26">
        <f>I99+V100-AD100</f>
        <v>0</v>
      </c>
      <c r="AV100" s="26">
        <f>AM100</f>
        <v>795</v>
      </c>
      <c r="AW100" s="26">
        <f>AV100-BE100</f>
        <v>795</v>
      </c>
      <c r="AX100" s="26">
        <f>AW100-BF100</f>
        <v>795</v>
      </c>
      <c r="AY100" s="26">
        <f>AX100-BG100</f>
        <v>795</v>
      </c>
      <c r="AZ100" s="26">
        <f>AY100-BH100</f>
        <v>795</v>
      </c>
      <c r="BA100" s="26">
        <f>AZ100-BI100</f>
        <v>795</v>
      </c>
      <c r="BB100" s="26">
        <f>BA100-BJ100</f>
        <v>795</v>
      </c>
      <c r="BC100" s="26">
        <f>BB100-BK100</f>
        <v>795</v>
      </c>
      <c r="BD100" s="26">
        <f>BC100-BL100</f>
        <v>795</v>
      </c>
      <c r="BE100" s="26">
        <f>IF(AV100&gt;0.005,MIN(AV100,INDEX($AN100:$AU100,1,B$32)),0)</f>
        <v>0</v>
      </c>
      <c r="BF100" s="26">
        <f>IF(AW100&gt;0.005,MIN(AW100,INDEX($AN100:$AU100,1,C$32)),0)</f>
        <v>0</v>
      </c>
      <c r="BG100" s="26">
        <f>IF(AX100&gt;0.005,MIN(AX100,INDEX($AN100:$AU100,1,D$32)),0)</f>
        <v>0</v>
      </c>
      <c r="BH100" s="26">
        <f>IF(AY100&gt;0.005,MIN(AY100,INDEX($AN100:$AU100,1,E$32)),0)</f>
        <v>0</v>
      </c>
      <c r="BI100" s="26">
        <f>IF(AZ100&gt;0.005,MIN(AZ100,INDEX($AN100:$AU100,1,F$32)),0)</f>
        <v>0</v>
      </c>
      <c r="BJ100" s="26">
        <f>IF(BA100&gt;0.005,MIN(BA100,INDEX($AN100:$AU100,1,G$32)),0)</f>
        <v>0</v>
      </c>
      <c r="BK100" s="26">
        <f>IF(BB100&gt;0.005,MIN(BB100,INDEX($AN100:$AU100,1,H$32)),0)</f>
        <v>0</v>
      </c>
      <c r="BL100" s="26">
        <f>IF(BC100&gt;0.005,MIN(BC100,INDEX($AN100:$AU100,1,I$32)),0)</f>
        <v>0</v>
      </c>
      <c r="BM100" s="27">
        <f>IF(M100-J100&gt;0.005,1,0)</f>
        <v>0</v>
      </c>
    </row>
    <row r="101">
      <c r="A101" s="14" t="n">
        <v>65</v>
      </c>
      <c r="B101" s="26">
        <f>IF(AN101-INDEX($BE101:$BL101,1,$J$22)&lt;0.5,0,AN101-INDEX($BE101:$BL101,1,$J$22))</f>
        <v>0</v>
      </c>
      <c r="C101" s="26">
        <f>IF(AO101-INDEX($BE101:$BL101,1,$J$23)&lt;0.5,0,AO101-INDEX($BE101:$BL101,1,$J$23))</f>
        <v>0</v>
      </c>
      <c r="D101" s="26">
        <f>IF(AP101-INDEX($BE101:$BL101,1,$J$24)&lt;0.5,0,AP101-INDEX($BE101:$BL101,1,$J$24))</f>
        <v>0</v>
      </c>
      <c r="E101" s="26">
        <f>IF(AQ101-INDEX($BE101:$BL101,1,$J$25)&lt;0.5,0,AQ101-INDEX($BE101:$BL101,1,$J$25))</f>
        <v>0</v>
      </c>
      <c r="F101" s="26">
        <f>IF(AR101-INDEX($BE101:$BL101,1,$J$26)&lt;0.5,0,AR101-INDEX($BE101:$BL101,1,$J$26))</f>
        <v>0</v>
      </c>
      <c r="G101" s="26">
        <f>IF(AS101-INDEX($BE101:$BL101,1,$J$27)&lt;0.5,0,AS101-INDEX($BE101:$BL101,1,$J$27))</f>
        <v>0</v>
      </c>
      <c r="H101" s="26">
        <f>IF(AT101-INDEX($BE101:$BL101,1,$J$28)&lt;0.5,0,AT101-INDEX($BE101:$BL101,1,$J$28))</f>
        <v>0</v>
      </c>
      <c r="I101" s="26">
        <f>IF(AU101-INDEX($BE101:$BL101,1,$J$29)&lt;0.5,0,AU101-INDEX($BE101:$BL101,1,$J$29))</f>
        <v>0</v>
      </c>
      <c r="J101" s="13">
        <f>SUM(B101:I101)</f>
        <v>0</v>
      </c>
      <c r="K101" s="26">
        <f>SUM(O101:V101)</f>
        <v>0</v>
      </c>
      <c r="L101" s="26">
        <f>SUM(W101:AD101)+SUM(BE101:BL101)</f>
        <v>0</v>
      </c>
      <c r="M101" s="26">
        <f>J100</f>
        <v>0</v>
      </c>
      <c r="N101" s="27">
        <f>IF(M101&gt;0,1,0)</f>
        <v>0</v>
      </c>
      <c r="O101" s="26">
        <f>B100*$B$12/1200</f>
        <v>0</v>
      </c>
      <c r="P101" s="26">
        <f>C100*$C$12/1200</f>
        <v>0</v>
      </c>
      <c r="Q101" s="26">
        <f>D100*$D$12/1200</f>
        <v>0</v>
      </c>
      <c r="R101" s="26">
        <f>E100*$E$12/1200</f>
        <v>0</v>
      </c>
      <c r="S101" s="26">
        <f>F100*$F$12/1200</f>
        <v>0</v>
      </c>
      <c r="T101" s="26">
        <f>G100*$G$12/1200</f>
        <v>0</v>
      </c>
      <c r="U101" s="26">
        <f>H100*$H$12/1200</f>
        <v>0</v>
      </c>
      <c r="V101" s="26">
        <f>I100*$I$12/1200</f>
        <v>0</v>
      </c>
      <c r="W101" s="26">
        <f>IF(B100&gt;0,MIN($B$13,B100+O101,AE101),0)</f>
        <v>0</v>
      </c>
      <c r="X101" s="26">
        <f>IF(C100&gt;0,MIN($C$13,C100+P101,AF101),0)</f>
        <v>0</v>
      </c>
      <c r="Y101" s="26">
        <f>IF(D100&gt;0,MIN($D$13,D100+Q101,AG101),0)</f>
        <v>0</v>
      </c>
      <c r="Z101" s="26">
        <f>IF(E100&gt;0,MIN($E$13,E100+R101,AH101),0)</f>
        <v>0</v>
      </c>
      <c r="AA101" s="26">
        <f>IF(F100&gt;0,MIN($F$13,F100+S101,AI101),0)</f>
        <v>0</v>
      </c>
      <c r="AB101" s="26">
        <f>IF(G100&gt;0,MIN($G$13,G100+T101,AJ101),0)</f>
        <v>0</v>
      </c>
      <c r="AC101" s="26">
        <f>IF(H100&gt;0,MIN($H$13,H100+U101,AK101),0)</f>
        <v>0</v>
      </c>
      <c r="AD101" s="26">
        <f>IF(I100&gt;0,MIN($I$13,I100+V101,AL101),0)</f>
        <v>0</v>
      </c>
      <c r="AE101" s="26">
        <f>$B$19</f>
        <v>795</v>
      </c>
      <c r="AF101" s="26">
        <f>AE101-W101</f>
        <v>795</v>
      </c>
      <c r="AG101" s="26">
        <f>AF101-X101</f>
        <v>795</v>
      </c>
      <c r="AH101" s="26">
        <f>AG101-Y101</f>
        <v>795</v>
      </c>
      <c r="AI101" s="26">
        <f>AH101-Z101</f>
        <v>795</v>
      </c>
      <c r="AJ101" s="26">
        <f>AI101-AA101</f>
        <v>795</v>
      </c>
      <c r="AK101" s="26">
        <f>AJ101-AB101</f>
        <v>795</v>
      </c>
      <c r="AL101" s="26">
        <f>AK101-AC101</f>
        <v>795</v>
      </c>
      <c r="AM101" s="26">
        <f>AL101-AD101</f>
        <v>795</v>
      </c>
      <c r="AN101" s="26">
        <f>B100+O101-W101</f>
        <v>0</v>
      </c>
      <c r="AO101" s="26">
        <f>C100+P101-X101</f>
        <v>0</v>
      </c>
      <c r="AP101" s="26">
        <f>D100+Q101-Y101</f>
        <v>0</v>
      </c>
      <c r="AQ101" s="26">
        <f>E100+R101-Z101</f>
        <v>0</v>
      </c>
      <c r="AR101" s="26">
        <f>F100+S101-AA101</f>
        <v>0</v>
      </c>
      <c r="AS101" s="26">
        <f>G100+T101-AB101</f>
        <v>0</v>
      </c>
      <c r="AT101" s="26">
        <f>H100+U101-AC101</f>
        <v>0</v>
      </c>
      <c r="AU101" s="26">
        <f>I100+V101-AD101</f>
        <v>0</v>
      </c>
      <c r="AV101" s="26">
        <f>AM101</f>
        <v>795</v>
      </c>
      <c r="AW101" s="26">
        <f>AV101-BE101</f>
        <v>795</v>
      </c>
      <c r="AX101" s="26">
        <f>AW101-BF101</f>
        <v>795</v>
      </c>
      <c r="AY101" s="26">
        <f>AX101-BG101</f>
        <v>795</v>
      </c>
      <c r="AZ101" s="26">
        <f>AY101-BH101</f>
        <v>795</v>
      </c>
      <c r="BA101" s="26">
        <f>AZ101-BI101</f>
        <v>795</v>
      </c>
      <c r="BB101" s="26">
        <f>BA101-BJ101</f>
        <v>795</v>
      </c>
      <c r="BC101" s="26">
        <f>BB101-BK101</f>
        <v>795</v>
      </c>
      <c r="BD101" s="26">
        <f>BC101-BL101</f>
        <v>795</v>
      </c>
      <c r="BE101" s="26">
        <f>IF(AV101&gt;0.005,MIN(AV101,INDEX($AN101:$AU101,1,B$32)),0)</f>
        <v>0</v>
      </c>
      <c r="BF101" s="26">
        <f>IF(AW101&gt;0.005,MIN(AW101,INDEX($AN101:$AU101,1,C$32)),0)</f>
        <v>0</v>
      </c>
      <c r="BG101" s="26">
        <f>IF(AX101&gt;0.005,MIN(AX101,INDEX($AN101:$AU101,1,D$32)),0)</f>
        <v>0</v>
      </c>
      <c r="BH101" s="26">
        <f>IF(AY101&gt;0.005,MIN(AY101,INDEX($AN101:$AU101,1,E$32)),0)</f>
        <v>0</v>
      </c>
      <c r="BI101" s="26">
        <f>IF(AZ101&gt;0.005,MIN(AZ101,INDEX($AN101:$AU101,1,F$32)),0)</f>
        <v>0</v>
      </c>
      <c r="BJ101" s="26">
        <f>IF(BA101&gt;0.005,MIN(BA101,INDEX($AN101:$AU101,1,G$32)),0)</f>
        <v>0</v>
      </c>
      <c r="BK101" s="26">
        <f>IF(BB101&gt;0.005,MIN(BB101,INDEX($AN101:$AU101,1,H$32)),0)</f>
        <v>0</v>
      </c>
      <c r="BL101" s="26">
        <f>IF(BC101&gt;0.005,MIN(BC101,INDEX($AN101:$AU101,1,I$32)),0)</f>
        <v>0</v>
      </c>
      <c r="BM101" s="27">
        <f>IF(M101-J101&gt;0.005,1,0)</f>
        <v>0</v>
      </c>
    </row>
    <row r="102">
      <c r="A102" s="14" t="n">
        <v>66</v>
      </c>
      <c r="B102" s="26">
        <f>IF(AN102-INDEX($BE102:$BL102,1,$J$22)&lt;0.5,0,AN102-INDEX($BE102:$BL102,1,$J$22))</f>
        <v>0</v>
      </c>
      <c r="C102" s="26">
        <f>IF(AO102-INDEX($BE102:$BL102,1,$J$23)&lt;0.5,0,AO102-INDEX($BE102:$BL102,1,$J$23))</f>
        <v>0</v>
      </c>
      <c r="D102" s="26">
        <f>IF(AP102-INDEX($BE102:$BL102,1,$J$24)&lt;0.5,0,AP102-INDEX($BE102:$BL102,1,$J$24))</f>
        <v>0</v>
      </c>
      <c r="E102" s="26">
        <f>IF(AQ102-INDEX($BE102:$BL102,1,$J$25)&lt;0.5,0,AQ102-INDEX($BE102:$BL102,1,$J$25))</f>
        <v>0</v>
      </c>
      <c r="F102" s="26">
        <f>IF(AR102-INDEX($BE102:$BL102,1,$J$26)&lt;0.5,0,AR102-INDEX($BE102:$BL102,1,$J$26))</f>
        <v>0</v>
      </c>
      <c r="G102" s="26">
        <f>IF(AS102-INDEX($BE102:$BL102,1,$J$27)&lt;0.5,0,AS102-INDEX($BE102:$BL102,1,$J$27))</f>
        <v>0</v>
      </c>
      <c r="H102" s="26">
        <f>IF(AT102-INDEX($BE102:$BL102,1,$J$28)&lt;0.5,0,AT102-INDEX($BE102:$BL102,1,$J$28))</f>
        <v>0</v>
      </c>
      <c r="I102" s="26">
        <f>IF(AU102-INDEX($BE102:$BL102,1,$J$29)&lt;0.5,0,AU102-INDEX($BE102:$BL102,1,$J$29))</f>
        <v>0</v>
      </c>
      <c r="J102" s="13">
        <f>SUM(B102:I102)</f>
        <v>0</v>
      </c>
      <c r="K102" s="26">
        <f>SUM(O102:V102)</f>
        <v>0</v>
      </c>
      <c r="L102" s="26">
        <f>SUM(W102:AD102)+SUM(BE102:BL102)</f>
        <v>0</v>
      </c>
      <c r="M102" s="26">
        <f>J101</f>
        <v>0</v>
      </c>
      <c r="N102" s="27">
        <f>IF(M102&gt;0,1,0)</f>
        <v>0</v>
      </c>
      <c r="O102" s="26">
        <f>B101*$B$12/1200</f>
        <v>0</v>
      </c>
      <c r="P102" s="26">
        <f>C101*$C$12/1200</f>
        <v>0</v>
      </c>
      <c r="Q102" s="26">
        <f>D101*$D$12/1200</f>
        <v>0</v>
      </c>
      <c r="R102" s="26">
        <f>E101*$E$12/1200</f>
        <v>0</v>
      </c>
      <c r="S102" s="26">
        <f>F101*$F$12/1200</f>
        <v>0</v>
      </c>
      <c r="T102" s="26">
        <f>G101*$G$12/1200</f>
        <v>0</v>
      </c>
      <c r="U102" s="26">
        <f>H101*$H$12/1200</f>
        <v>0</v>
      </c>
      <c r="V102" s="26">
        <f>I101*$I$12/1200</f>
        <v>0</v>
      </c>
      <c r="W102" s="26">
        <f>IF(B101&gt;0,MIN($B$13,B101+O102,AE102),0)</f>
        <v>0</v>
      </c>
      <c r="X102" s="26">
        <f>IF(C101&gt;0,MIN($C$13,C101+P102,AF102),0)</f>
        <v>0</v>
      </c>
      <c r="Y102" s="26">
        <f>IF(D101&gt;0,MIN($D$13,D101+Q102,AG102),0)</f>
        <v>0</v>
      </c>
      <c r="Z102" s="26">
        <f>IF(E101&gt;0,MIN($E$13,E101+R102,AH102),0)</f>
        <v>0</v>
      </c>
      <c r="AA102" s="26">
        <f>IF(F101&gt;0,MIN($F$13,F101+S102,AI102),0)</f>
        <v>0</v>
      </c>
      <c r="AB102" s="26">
        <f>IF(G101&gt;0,MIN($G$13,G101+T102,AJ102),0)</f>
        <v>0</v>
      </c>
      <c r="AC102" s="26">
        <f>IF(H101&gt;0,MIN($H$13,H101+U102,AK102),0)</f>
        <v>0</v>
      </c>
      <c r="AD102" s="26">
        <f>IF(I101&gt;0,MIN($I$13,I101+V102,AL102),0)</f>
        <v>0</v>
      </c>
      <c r="AE102" s="26">
        <f>$B$19</f>
        <v>795</v>
      </c>
      <c r="AF102" s="26">
        <f>AE102-W102</f>
        <v>795</v>
      </c>
      <c r="AG102" s="26">
        <f>AF102-X102</f>
        <v>795</v>
      </c>
      <c r="AH102" s="26">
        <f>AG102-Y102</f>
        <v>795</v>
      </c>
      <c r="AI102" s="26">
        <f>AH102-Z102</f>
        <v>795</v>
      </c>
      <c r="AJ102" s="26">
        <f>AI102-AA102</f>
        <v>795</v>
      </c>
      <c r="AK102" s="26">
        <f>AJ102-AB102</f>
        <v>795</v>
      </c>
      <c r="AL102" s="26">
        <f>AK102-AC102</f>
        <v>795</v>
      </c>
      <c r="AM102" s="26">
        <f>AL102-AD102</f>
        <v>795</v>
      </c>
      <c r="AN102" s="26">
        <f>B101+O102-W102</f>
        <v>0</v>
      </c>
      <c r="AO102" s="26">
        <f>C101+P102-X102</f>
        <v>0</v>
      </c>
      <c r="AP102" s="26">
        <f>D101+Q102-Y102</f>
        <v>0</v>
      </c>
      <c r="AQ102" s="26">
        <f>E101+R102-Z102</f>
        <v>0</v>
      </c>
      <c r="AR102" s="26">
        <f>F101+S102-AA102</f>
        <v>0</v>
      </c>
      <c r="AS102" s="26">
        <f>G101+T102-AB102</f>
        <v>0</v>
      </c>
      <c r="AT102" s="26">
        <f>H101+U102-AC102</f>
        <v>0</v>
      </c>
      <c r="AU102" s="26">
        <f>I101+V102-AD102</f>
        <v>0</v>
      </c>
      <c r="AV102" s="26">
        <f>AM102</f>
        <v>795</v>
      </c>
      <c r="AW102" s="26">
        <f>AV102-BE102</f>
        <v>795</v>
      </c>
      <c r="AX102" s="26">
        <f>AW102-BF102</f>
        <v>795</v>
      </c>
      <c r="AY102" s="26">
        <f>AX102-BG102</f>
        <v>795</v>
      </c>
      <c r="AZ102" s="26">
        <f>AY102-BH102</f>
        <v>795</v>
      </c>
      <c r="BA102" s="26">
        <f>AZ102-BI102</f>
        <v>795</v>
      </c>
      <c r="BB102" s="26">
        <f>BA102-BJ102</f>
        <v>795</v>
      </c>
      <c r="BC102" s="26">
        <f>BB102-BK102</f>
        <v>795</v>
      </c>
      <c r="BD102" s="26">
        <f>BC102-BL102</f>
        <v>795</v>
      </c>
      <c r="BE102" s="26">
        <f>IF(AV102&gt;0.005,MIN(AV102,INDEX($AN102:$AU102,1,B$32)),0)</f>
        <v>0</v>
      </c>
      <c r="BF102" s="26">
        <f>IF(AW102&gt;0.005,MIN(AW102,INDEX($AN102:$AU102,1,C$32)),0)</f>
        <v>0</v>
      </c>
      <c r="BG102" s="26">
        <f>IF(AX102&gt;0.005,MIN(AX102,INDEX($AN102:$AU102,1,D$32)),0)</f>
        <v>0</v>
      </c>
      <c r="BH102" s="26">
        <f>IF(AY102&gt;0.005,MIN(AY102,INDEX($AN102:$AU102,1,E$32)),0)</f>
        <v>0</v>
      </c>
      <c r="BI102" s="26">
        <f>IF(AZ102&gt;0.005,MIN(AZ102,INDEX($AN102:$AU102,1,F$32)),0)</f>
        <v>0</v>
      </c>
      <c r="BJ102" s="26">
        <f>IF(BA102&gt;0.005,MIN(BA102,INDEX($AN102:$AU102,1,G$32)),0)</f>
        <v>0</v>
      </c>
      <c r="BK102" s="26">
        <f>IF(BB102&gt;0.005,MIN(BB102,INDEX($AN102:$AU102,1,H$32)),0)</f>
        <v>0</v>
      </c>
      <c r="BL102" s="26">
        <f>IF(BC102&gt;0.005,MIN(BC102,INDEX($AN102:$AU102,1,I$32)),0)</f>
        <v>0</v>
      </c>
      <c r="BM102" s="27">
        <f>IF(M102-J102&gt;0.005,1,0)</f>
        <v>0</v>
      </c>
    </row>
    <row r="103">
      <c r="A103" s="14" t="n">
        <v>67</v>
      </c>
      <c r="B103" s="26">
        <f>IF(AN103-INDEX($BE103:$BL103,1,$J$22)&lt;0.5,0,AN103-INDEX($BE103:$BL103,1,$J$22))</f>
        <v>0</v>
      </c>
      <c r="C103" s="26">
        <f>IF(AO103-INDEX($BE103:$BL103,1,$J$23)&lt;0.5,0,AO103-INDEX($BE103:$BL103,1,$J$23))</f>
        <v>0</v>
      </c>
      <c r="D103" s="26">
        <f>IF(AP103-INDEX($BE103:$BL103,1,$J$24)&lt;0.5,0,AP103-INDEX($BE103:$BL103,1,$J$24))</f>
        <v>0</v>
      </c>
      <c r="E103" s="26">
        <f>IF(AQ103-INDEX($BE103:$BL103,1,$J$25)&lt;0.5,0,AQ103-INDEX($BE103:$BL103,1,$J$25))</f>
        <v>0</v>
      </c>
      <c r="F103" s="26">
        <f>IF(AR103-INDEX($BE103:$BL103,1,$J$26)&lt;0.5,0,AR103-INDEX($BE103:$BL103,1,$J$26))</f>
        <v>0</v>
      </c>
      <c r="G103" s="26">
        <f>IF(AS103-INDEX($BE103:$BL103,1,$J$27)&lt;0.5,0,AS103-INDEX($BE103:$BL103,1,$J$27))</f>
        <v>0</v>
      </c>
      <c r="H103" s="26">
        <f>IF(AT103-INDEX($BE103:$BL103,1,$J$28)&lt;0.5,0,AT103-INDEX($BE103:$BL103,1,$J$28))</f>
        <v>0</v>
      </c>
      <c r="I103" s="26">
        <f>IF(AU103-INDEX($BE103:$BL103,1,$J$29)&lt;0.5,0,AU103-INDEX($BE103:$BL103,1,$J$29))</f>
        <v>0</v>
      </c>
      <c r="J103" s="13">
        <f>SUM(B103:I103)</f>
        <v>0</v>
      </c>
      <c r="K103" s="26">
        <f>SUM(O103:V103)</f>
        <v>0</v>
      </c>
      <c r="L103" s="26">
        <f>SUM(W103:AD103)+SUM(BE103:BL103)</f>
        <v>0</v>
      </c>
      <c r="M103" s="26">
        <f>J102</f>
        <v>0</v>
      </c>
      <c r="N103" s="27">
        <f>IF(M103&gt;0,1,0)</f>
        <v>0</v>
      </c>
      <c r="O103" s="26">
        <f>B102*$B$12/1200</f>
        <v>0</v>
      </c>
      <c r="P103" s="26">
        <f>C102*$C$12/1200</f>
        <v>0</v>
      </c>
      <c r="Q103" s="26">
        <f>D102*$D$12/1200</f>
        <v>0</v>
      </c>
      <c r="R103" s="26">
        <f>E102*$E$12/1200</f>
        <v>0</v>
      </c>
      <c r="S103" s="26">
        <f>F102*$F$12/1200</f>
        <v>0</v>
      </c>
      <c r="T103" s="26">
        <f>G102*$G$12/1200</f>
        <v>0</v>
      </c>
      <c r="U103" s="26">
        <f>H102*$H$12/1200</f>
        <v>0</v>
      </c>
      <c r="V103" s="26">
        <f>I102*$I$12/1200</f>
        <v>0</v>
      </c>
      <c r="W103" s="26">
        <f>IF(B102&gt;0,MIN($B$13,B102+O103,AE103),0)</f>
        <v>0</v>
      </c>
      <c r="X103" s="26">
        <f>IF(C102&gt;0,MIN($C$13,C102+P103,AF103),0)</f>
        <v>0</v>
      </c>
      <c r="Y103" s="26">
        <f>IF(D102&gt;0,MIN($D$13,D102+Q103,AG103),0)</f>
        <v>0</v>
      </c>
      <c r="Z103" s="26">
        <f>IF(E102&gt;0,MIN($E$13,E102+R103,AH103),0)</f>
        <v>0</v>
      </c>
      <c r="AA103" s="26">
        <f>IF(F102&gt;0,MIN($F$13,F102+S103,AI103),0)</f>
        <v>0</v>
      </c>
      <c r="AB103" s="26">
        <f>IF(G102&gt;0,MIN($G$13,G102+T103,AJ103),0)</f>
        <v>0</v>
      </c>
      <c r="AC103" s="26">
        <f>IF(H102&gt;0,MIN($H$13,H102+U103,AK103),0)</f>
        <v>0</v>
      </c>
      <c r="AD103" s="26">
        <f>IF(I102&gt;0,MIN($I$13,I102+V103,AL103),0)</f>
        <v>0</v>
      </c>
      <c r="AE103" s="26">
        <f>$B$19</f>
        <v>795</v>
      </c>
      <c r="AF103" s="26">
        <f>AE103-W103</f>
        <v>795</v>
      </c>
      <c r="AG103" s="26">
        <f>AF103-X103</f>
        <v>795</v>
      </c>
      <c r="AH103" s="26">
        <f>AG103-Y103</f>
        <v>795</v>
      </c>
      <c r="AI103" s="26">
        <f>AH103-Z103</f>
        <v>795</v>
      </c>
      <c r="AJ103" s="26">
        <f>AI103-AA103</f>
        <v>795</v>
      </c>
      <c r="AK103" s="26">
        <f>AJ103-AB103</f>
        <v>795</v>
      </c>
      <c r="AL103" s="26">
        <f>AK103-AC103</f>
        <v>795</v>
      </c>
      <c r="AM103" s="26">
        <f>AL103-AD103</f>
        <v>795</v>
      </c>
      <c r="AN103" s="26">
        <f>B102+O103-W103</f>
        <v>0</v>
      </c>
      <c r="AO103" s="26">
        <f>C102+P103-X103</f>
        <v>0</v>
      </c>
      <c r="AP103" s="26">
        <f>D102+Q103-Y103</f>
        <v>0</v>
      </c>
      <c r="AQ103" s="26">
        <f>E102+R103-Z103</f>
        <v>0</v>
      </c>
      <c r="AR103" s="26">
        <f>F102+S103-AA103</f>
        <v>0</v>
      </c>
      <c r="AS103" s="26">
        <f>G102+T103-AB103</f>
        <v>0</v>
      </c>
      <c r="AT103" s="26">
        <f>H102+U103-AC103</f>
        <v>0</v>
      </c>
      <c r="AU103" s="26">
        <f>I102+V103-AD103</f>
        <v>0</v>
      </c>
      <c r="AV103" s="26">
        <f>AM103</f>
        <v>795</v>
      </c>
      <c r="AW103" s="26">
        <f>AV103-BE103</f>
        <v>795</v>
      </c>
      <c r="AX103" s="26">
        <f>AW103-BF103</f>
        <v>795</v>
      </c>
      <c r="AY103" s="26">
        <f>AX103-BG103</f>
        <v>795</v>
      </c>
      <c r="AZ103" s="26">
        <f>AY103-BH103</f>
        <v>795</v>
      </c>
      <c r="BA103" s="26">
        <f>AZ103-BI103</f>
        <v>795</v>
      </c>
      <c r="BB103" s="26">
        <f>BA103-BJ103</f>
        <v>795</v>
      </c>
      <c r="BC103" s="26">
        <f>BB103-BK103</f>
        <v>795</v>
      </c>
      <c r="BD103" s="26">
        <f>BC103-BL103</f>
        <v>795</v>
      </c>
      <c r="BE103" s="26">
        <f>IF(AV103&gt;0.005,MIN(AV103,INDEX($AN103:$AU103,1,B$32)),0)</f>
        <v>0</v>
      </c>
      <c r="BF103" s="26">
        <f>IF(AW103&gt;0.005,MIN(AW103,INDEX($AN103:$AU103,1,C$32)),0)</f>
        <v>0</v>
      </c>
      <c r="BG103" s="26">
        <f>IF(AX103&gt;0.005,MIN(AX103,INDEX($AN103:$AU103,1,D$32)),0)</f>
        <v>0</v>
      </c>
      <c r="BH103" s="26">
        <f>IF(AY103&gt;0.005,MIN(AY103,INDEX($AN103:$AU103,1,E$32)),0)</f>
        <v>0</v>
      </c>
      <c r="BI103" s="26">
        <f>IF(AZ103&gt;0.005,MIN(AZ103,INDEX($AN103:$AU103,1,F$32)),0)</f>
        <v>0</v>
      </c>
      <c r="BJ103" s="26">
        <f>IF(BA103&gt;0.005,MIN(BA103,INDEX($AN103:$AU103,1,G$32)),0)</f>
        <v>0</v>
      </c>
      <c r="BK103" s="26">
        <f>IF(BB103&gt;0.005,MIN(BB103,INDEX($AN103:$AU103,1,H$32)),0)</f>
        <v>0</v>
      </c>
      <c r="BL103" s="26">
        <f>IF(BC103&gt;0.005,MIN(BC103,INDEX($AN103:$AU103,1,I$32)),0)</f>
        <v>0</v>
      </c>
      <c r="BM103" s="27">
        <f>IF(M103-J103&gt;0.005,1,0)</f>
        <v>0</v>
      </c>
    </row>
    <row r="104">
      <c r="A104" s="14" t="n">
        <v>68</v>
      </c>
      <c r="B104" s="26">
        <f>IF(AN104-INDEX($BE104:$BL104,1,$J$22)&lt;0.5,0,AN104-INDEX($BE104:$BL104,1,$J$22))</f>
        <v>0</v>
      </c>
      <c r="C104" s="26">
        <f>IF(AO104-INDEX($BE104:$BL104,1,$J$23)&lt;0.5,0,AO104-INDEX($BE104:$BL104,1,$J$23))</f>
        <v>0</v>
      </c>
      <c r="D104" s="26">
        <f>IF(AP104-INDEX($BE104:$BL104,1,$J$24)&lt;0.5,0,AP104-INDEX($BE104:$BL104,1,$J$24))</f>
        <v>0</v>
      </c>
      <c r="E104" s="26">
        <f>IF(AQ104-INDEX($BE104:$BL104,1,$J$25)&lt;0.5,0,AQ104-INDEX($BE104:$BL104,1,$J$25))</f>
        <v>0</v>
      </c>
      <c r="F104" s="26">
        <f>IF(AR104-INDEX($BE104:$BL104,1,$J$26)&lt;0.5,0,AR104-INDEX($BE104:$BL104,1,$J$26))</f>
        <v>0</v>
      </c>
      <c r="G104" s="26">
        <f>IF(AS104-INDEX($BE104:$BL104,1,$J$27)&lt;0.5,0,AS104-INDEX($BE104:$BL104,1,$J$27))</f>
        <v>0</v>
      </c>
      <c r="H104" s="26">
        <f>IF(AT104-INDEX($BE104:$BL104,1,$J$28)&lt;0.5,0,AT104-INDEX($BE104:$BL104,1,$J$28))</f>
        <v>0</v>
      </c>
      <c r="I104" s="26">
        <f>IF(AU104-INDEX($BE104:$BL104,1,$J$29)&lt;0.5,0,AU104-INDEX($BE104:$BL104,1,$J$29))</f>
        <v>0</v>
      </c>
      <c r="J104" s="13">
        <f>SUM(B104:I104)</f>
        <v>0</v>
      </c>
      <c r="K104" s="26">
        <f>SUM(O104:V104)</f>
        <v>0</v>
      </c>
      <c r="L104" s="26">
        <f>SUM(W104:AD104)+SUM(BE104:BL104)</f>
        <v>0</v>
      </c>
      <c r="M104" s="26">
        <f>J103</f>
        <v>0</v>
      </c>
      <c r="N104" s="27">
        <f>IF(M104&gt;0,1,0)</f>
        <v>0</v>
      </c>
      <c r="O104" s="26">
        <f>B103*$B$12/1200</f>
        <v>0</v>
      </c>
      <c r="P104" s="26">
        <f>C103*$C$12/1200</f>
        <v>0</v>
      </c>
      <c r="Q104" s="26">
        <f>D103*$D$12/1200</f>
        <v>0</v>
      </c>
      <c r="R104" s="26">
        <f>E103*$E$12/1200</f>
        <v>0</v>
      </c>
      <c r="S104" s="26">
        <f>F103*$F$12/1200</f>
        <v>0</v>
      </c>
      <c r="T104" s="26">
        <f>G103*$G$12/1200</f>
        <v>0</v>
      </c>
      <c r="U104" s="26">
        <f>H103*$H$12/1200</f>
        <v>0</v>
      </c>
      <c r="V104" s="26">
        <f>I103*$I$12/1200</f>
        <v>0</v>
      </c>
      <c r="W104" s="26">
        <f>IF(B103&gt;0,MIN($B$13,B103+O104,AE104),0)</f>
        <v>0</v>
      </c>
      <c r="X104" s="26">
        <f>IF(C103&gt;0,MIN($C$13,C103+P104,AF104),0)</f>
        <v>0</v>
      </c>
      <c r="Y104" s="26">
        <f>IF(D103&gt;0,MIN($D$13,D103+Q104,AG104),0)</f>
        <v>0</v>
      </c>
      <c r="Z104" s="26">
        <f>IF(E103&gt;0,MIN($E$13,E103+R104,AH104),0)</f>
        <v>0</v>
      </c>
      <c r="AA104" s="26">
        <f>IF(F103&gt;0,MIN($F$13,F103+S104,AI104),0)</f>
        <v>0</v>
      </c>
      <c r="AB104" s="26">
        <f>IF(G103&gt;0,MIN($G$13,G103+T104,AJ104),0)</f>
        <v>0</v>
      </c>
      <c r="AC104" s="26">
        <f>IF(H103&gt;0,MIN($H$13,H103+U104,AK104),0)</f>
        <v>0</v>
      </c>
      <c r="AD104" s="26">
        <f>IF(I103&gt;0,MIN($I$13,I103+V104,AL104),0)</f>
        <v>0</v>
      </c>
      <c r="AE104" s="26">
        <f>$B$19</f>
        <v>795</v>
      </c>
      <c r="AF104" s="26">
        <f>AE104-W104</f>
        <v>795</v>
      </c>
      <c r="AG104" s="26">
        <f>AF104-X104</f>
        <v>795</v>
      </c>
      <c r="AH104" s="26">
        <f>AG104-Y104</f>
        <v>795</v>
      </c>
      <c r="AI104" s="26">
        <f>AH104-Z104</f>
        <v>795</v>
      </c>
      <c r="AJ104" s="26">
        <f>AI104-AA104</f>
        <v>795</v>
      </c>
      <c r="AK104" s="26">
        <f>AJ104-AB104</f>
        <v>795</v>
      </c>
      <c r="AL104" s="26">
        <f>AK104-AC104</f>
        <v>795</v>
      </c>
      <c r="AM104" s="26">
        <f>AL104-AD104</f>
        <v>795</v>
      </c>
      <c r="AN104" s="26">
        <f>B103+O104-W104</f>
        <v>0</v>
      </c>
      <c r="AO104" s="26">
        <f>C103+P104-X104</f>
        <v>0</v>
      </c>
      <c r="AP104" s="26">
        <f>D103+Q104-Y104</f>
        <v>0</v>
      </c>
      <c r="AQ104" s="26">
        <f>E103+R104-Z104</f>
        <v>0</v>
      </c>
      <c r="AR104" s="26">
        <f>F103+S104-AA104</f>
        <v>0</v>
      </c>
      <c r="AS104" s="26">
        <f>G103+T104-AB104</f>
        <v>0</v>
      </c>
      <c r="AT104" s="26">
        <f>H103+U104-AC104</f>
        <v>0</v>
      </c>
      <c r="AU104" s="26">
        <f>I103+V104-AD104</f>
        <v>0</v>
      </c>
      <c r="AV104" s="26">
        <f>AM104</f>
        <v>795</v>
      </c>
      <c r="AW104" s="26">
        <f>AV104-BE104</f>
        <v>795</v>
      </c>
      <c r="AX104" s="26">
        <f>AW104-BF104</f>
        <v>795</v>
      </c>
      <c r="AY104" s="26">
        <f>AX104-BG104</f>
        <v>795</v>
      </c>
      <c r="AZ104" s="26">
        <f>AY104-BH104</f>
        <v>795</v>
      </c>
      <c r="BA104" s="26">
        <f>AZ104-BI104</f>
        <v>795</v>
      </c>
      <c r="BB104" s="26">
        <f>BA104-BJ104</f>
        <v>795</v>
      </c>
      <c r="BC104" s="26">
        <f>BB104-BK104</f>
        <v>795</v>
      </c>
      <c r="BD104" s="26">
        <f>BC104-BL104</f>
        <v>795</v>
      </c>
      <c r="BE104" s="26">
        <f>IF(AV104&gt;0.005,MIN(AV104,INDEX($AN104:$AU104,1,B$32)),0)</f>
        <v>0</v>
      </c>
      <c r="BF104" s="26">
        <f>IF(AW104&gt;0.005,MIN(AW104,INDEX($AN104:$AU104,1,C$32)),0)</f>
        <v>0</v>
      </c>
      <c r="BG104" s="26">
        <f>IF(AX104&gt;0.005,MIN(AX104,INDEX($AN104:$AU104,1,D$32)),0)</f>
        <v>0</v>
      </c>
      <c r="BH104" s="26">
        <f>IF(AY104&gt;0.005,MIN(AY104,INDEX($AN104:$AU104,1,E$32)),0)</f>
        <v>0</v>
      </c>
      <c r="BI104" s="26">
        <f>IF(AZ104&gt;0.005,MIN(AZ104,INDEX($AN104:$AU104,1,F$32)),0)</f>
        <v>0</v>
      </c>
      <c r="BJ104" s="26">
        <f>IF(BA104&gt;0.005,MIN(BA104,INDEX($AN104:$AU104,1,G$32)),0)</f>
        <v>0</v>
      </c>
      <c r="BK104" s="26">
        <f>IF(BB104&gt;0.005,MIN(BB104,INDEX($AN104:$AU104,1,H$32)),0)</f>
        <v>0</v>
      </c>
      <c r="BL104" s="26">
        <f>IF(BC104&gt;0.005,MIN(BC104,INDEX($AN104:$AU104,1,I$32)),0)</f>
        <v>0</v>
      </c>
      <c r="BM104" s="27">
        <f>IF(M104-J104&gt;0.005,1,0)</f>
        <v>0</v>
      </c>
    </row>
    <row r="105">
      <c r="A105" s="14" t="n">
        <v>69</v>
      </c>
      <c r="B105" s="26">
        <f>IF(AN105-INDEX($BE105:$BL105,1,$J$22)&lt;0.5,0,AN105-INDEX($BE105:$BL105,1,$J$22))</f>
        <v>0</v>
      </c>
      <c r="C105" s="26">
        <f>IF(AO105-INDEX($BE105:$BL105,1,$J$23)&lt;0.5,0,AO105-INDEX($BE105:$BL105,1,$J$23))</f>
        <v>0</v>
      </c>
      <c r="D105" s="26">
        <f>IF(AP105-INDEX($BE105:$BL105,1,$J$24)&lt;0.5,0,AP105-INDEX($BE105:$BL105,1,$J$24))</f>
        <v>0</v>
      </c>
      <c r="E105" s="26">
        <f>IF(AQ105-INDEX($BE105:$BL105,1,$J$25)&lt;0.5,0,AQ105-INDEX($BE105:$BL105,1,$J$25))</f>
        <v>0</v>
      </c>
      <c r="F105" s="26">
        <f>IF(AR105-INDEX($BE105:$BL105,1,$J$26)&lt;0.5,0,AR105-INDEX($BE105:$BL105,1,$J$26))</f>
        <v>0</v>
      </c>
      <c r="G105" s="26">
        <f>IF(AS105-INDEX($BE105:$BL105,1,$J$27)&lt;0.5,0,AS105-INDEX($BE105:$BL105,1,$J$27))</f>
        <v>0</v>
      </c>
      <c r="H105" s="26">
        <f>IF(AT105-INDEX($BE105:$BL105,1,$J$28)&lt;0.5,0,AT105-INDEX($BE105:$BL105,1,$J$28))</f>
        <v>0</v>
      </c>
      <c r="I105" s="26">
        <f>IF(AU105-INDEX($BE105:$BL105,1,$J$29)&lt;0.5,0,AU105-INDEX($BE105:$BL105,1,$J$29))</f>
        <v>0</v>
      </c>
      <c r="J105" s="13">
        <f>SUM(B105:I105)</f>
        <v>0</v>
      </c>
      <c r="K105" s="26">
        <f>SUM(O105:V105)</f>
        <v>0</v>
      </c>
      <c r="L105" s="26">
        <f>SUM(W105:AD105)+SUM(BE105:BL105)</f>
        <v>0</v>
      </c>
      <c r="M105" s="26">
        <f>J104</f>
        <v>0</v>
      </c>
      <c r="N105" s="27">
        <f>IF(M105&gt;0,1,0)</f>
        <v>0</v>
      </c>
      <c r="O105" s="26">
        <f>B104*$B$12/1200</f>
        <v>0</v>
      </c>
      <c r="P105" s="26">
        <f>C104*$C$12/1200</f>
        <v>0</v>
      </c>
      <c r="Q105" s="26">
        <f>D104*$D$12/1200</f>
        <v>0</v>
      </c>
      <c r="R105" s="26">
        <f>E104*$E$12/1200</f>
        <v>0</v>
      </c>
      <c r="S105" s="26">
        <f>F104*$F$12/1200</f>
        <v>0</v>
      </c>
      <c r="T105" s="26">
        <f>G104*$G$12/1200</f>
        <v>0</v>
      </c>
      <c r="U105" s="26">
        <f>H104*$H$12/1200</f>
        <v>0</v>
      </c>
      <c r="V105" s="26">
        <f>I104*$I$12/1200</f>
        <v>0</v>
      </c>
      <c r="W105" s="26">
        <f>IF(B104&gt;0,MIN($B$13,B104+O105,AE105),0)</f>
        <v>0</v>
      </c>
      <c r="X105" s="26">
        <f>IF(C104&gt;0,MIN($C$13,C104+P105,AF105),0)</f>
        <v>0</v>
      </c>
      <c r="Y105" s="26">
        <f>IF(D104&gt;0,MIN($D$13,D104+Q105,AG105),0)</f>
        <v>0</v>
      </c>
      <c r="Z105" s="26">
        <f>IF(E104&gt;0,MIN($E$13,E104+R105,AH105),0)</f>
        <v>0</v>
      </c>
      <c r="AA105" s="26">
        <f>IF(F104&gt;0,MIN($F$13,F104+S105,AI105),0)</f>
        <v>0</v>
      </c>
      <c r="AB105" s="26">
        <f>IF(G104&gt;0,MIN($G$13,G104+T105,AJ105),0)</f>
        <v>0</v>
      </c>
      <c r="AC105" s="26">
        <f>IF(H104&gt;0,MIN($H$13,H104+U105,AK105),0)</f>
        <v>0</v>
      </c>
      <c r="AD105" s="26">
        <f>IF(I104&gt;0,MIN($I$13,I104+V105,AL105),0)</f>
        <v>0</v>
      </c>
      <c r="AE105" s="26">
        <f>$B$19</f>
        <v>795</v>
      </c>
      <c r="AF105" s="26">
        <f>AE105-W105</f>
        <v>795</v>
      </c>
      <c r="AG105" s="26">
        <f>AF105-X105</f>
        <v>795</v>
      </c>
      <c r="AH105" s="26">
        <f>AG105-Y105</f>
        <v>795</v>
      </c>
      <c r="AI105" s="26">
        <f>AH105-Z105</f>
        <v>795</v>
      </c>
      <c r="AJ105" s="26">
        <f>AI105-AA105</f>
        <v>795</v>
      </c>
      <c r="AK105" s="26">
        <f>AJ105-AB105</f>
        <v>795</v>
      </c>
      <c r="AL105" s="26">
        <f>AK105-AC105</f>
        <v>795</v>
      </c>
      <c r="AM105" s="26">
        <f>AL105-AD105</f>
        <v>795</v>
      </c>
      <c r="AN105" s="26">
        <f>B104+O105-W105</f>
        <v>0</v>
      </c>
      <c r="AO105" s="26">
        <f>C104+P105-X105</f>
        <v>0</v>
      </c>
      <c r="AP105" s="26">
        <f>D104+Q105-Y105</f>
        <v>0</v>
      </c>
      <c r="AQ105" s="26">
        <f>E104+R105-Z105</f>
        <v>0</v>
      </c>
      <c r="AR105" s="26">
        <f>F104+S105-AA105</f>
        <v>0</v>
      </c>
      <c r="AS105" s="26">
        <f>G104+T105-AB105</f>
        <v>0</v>
      </c>
      <c r="AT105" s="26">
        <f>H104+U105-AC105</f>
        <v>0</v>
      </c>
      <c r="AU105" s="26">
        <f>I104+V105-AD105</f>
        <v>0</v>
      </c>
      <c r="AV105" s="26">
        <f>AM105</f>
        <v>795</v>
      </c>
      <c r="AW105" s="26">
        <f>AV105-BE105</f>
        <v>795</v>
      </c>
      <c r="AX105" s="26">
        <f>AW105-BF105</f>
        <v>795</v>
      </c>
      <c r="AY105" s="26">
        <f>AX105-BG105</f>
        <v>795</v>
      </c>
      <c r="AZ105" s="26">
        <f>AY105-BH105</f>
        <v>795</v>
      </c>
      <c r="BA105" s="26">
        <f>AZ105-BI105</f>
        <v>795</v>
      </c>
      <c r="BB105" s="26">
        <f>BA105-BJ105</f>
        <v>795</v>
      </c>
      <c r="BC105" s="26">
        <f>BB105-BK105</f>
        <v>795</v>
      </c>
      <c r="BD105" s="26">
        <f>BC105-BL105</f>
        <v>795</v>
      </c>
      <c r="BE105" s="26">
        <f>IF(AV105&gt;0.005,MIN(AV105,INDEX($AN105:$AU105,1,B$32)),0)</f>
        <v>0</v>
      </c>
      <c r="BF105" s="26">
        <f>IF(AW105&gt;0.005,MIN(AW105,INDEX($AN105:$AU105,1,C$32)),0)</f>
        <v>0</v>
      </c>
      <c r="BG105" s="26">
        <f>IF(AX105&gt;0.005,MIN(AX105,INDEX($AN105:$AU105,1,D$32)),0)</f>
        <v>0</v>
      </c>
      <c r="BH105" s="26">
        <f>IF(AY105&gt;0.005,MIN(AY105,INDEX($AN105:$AU105,1,E$32)),0)</f>
        <v>0</v>
      </c>
      <c r="BI105" s="26">
        <f>IF(AZ105&gt;0.005,MIN(AZ105,INDEX($AN105:$AU105,1,F$32)),0)</f>
        <v>0</v>
      </c>
      <c r="BJ105" s="26">
        <f>IF(BA105&gt;0.005,MIN(BA105,INDEX($AN105:$AU105,1,G$32)),0)</f>
        <v>0</v>
      </c>
      <c r="BK105" s="26">
        <f>IF(BB105&gt;0.005,MIN(BB105,INDEX($AN105:$AU105,1,H$32)),0)</f>
        <v>0</v>
      </c>
      <c r="BL105" s="26">
        <f>IF(BC105&gt;0.005,MIN(BC105,INDEX($AN105:$AU105,1,I$32)),0)</f>
        <v>0</v>
      </c>
      <c r="BM105" s="27">
        <f>IF(M105-J105&gt;0.005,1,0)</f>
        <v>0</v>
      </c>
    </row>
    <row r="106">
      <c r="A106" s="14" t="n">
        <v>70</v>
      </c>
      <c r="B106" s="26">
        <f>IF(AN106-INDEX($BE106:$BL106,1,$J$22)&lt;0.5,0,AN106-INDEX($BE106:$BL106,1,$J$22))</f>
        <v>0</v>
      </c>
      <c r="C106" s="26">
        <f>IF(AO106-INDEX($BE106:$BL106,1,$J$23)&lt;0.5,0,AO106-INDEX($BE106:$BL106,1,$J$23))</f>
        <v>0</v>
      </c>
      <c r="D106" s="26">
        <f>IF(AP106-INDEX($BE106:$BL106,1,$J$24)&lt;0.5,0,AP106-INDEX($BE106:$BL106,1,$J$24))</f>
        <v>0</v>
      </c>
      <c r="E106" s="26">
        <f>IF(AQ106-INDEX($BE106:$BL106,1,$J$25)&lt;0.5,0,AQ106-INDEX($BE106:$BL106,1,$J$25))</f>
        <v>0</v>
      </c>
      <c r="F106" s="26">
        <f>IF(AR106-INDEX($BE106:$BL106,1,$J$26)&lt;0.5,0,AR106-INDEX($BE106:$BL106,1,$J$26))</f>
        <v>0</v>
      </c>
      <c r="G106" s="26">
        <f>IF(AS106-INDEX($BE106:$BL106,1,$J$27)&lt;0.5,0,AS106-INDEX($BE106:$BL106,1,$J$27))</f>
        <v>0</v>
      </c>
      <c r="H106" s="26">
        <f>IF(AT106-INDEX($BE106:$BL106,1,$J$28)&lt;0.5,0,AT106-INDEX($BE106:$BL106,1,$J$28))</f>
        <v>0</v>
      </c>
      <c r="I106" s="26">
        <f>IF(AU106-INDEX($BE106:$BL106,1,$J$29)&lt;0.5,0,AU106-INDEX($BE106:$BL106,1,$J$29))</f>
        <v>0</v>
      </c>
      <c r="J106" s="13">
        <f>SUM(B106:I106)</f>
        <v>0</v>
      </c>
      <c r="K106" s="26">
        <f>SUM(O106:V106)</f>
        <v>0</v>
      </c>
      <c r="L106" s="26">
        <f>SUM(W106:AD106)+SUM(BE106:BL106)</f>
        <v>0</v>
      </c>
      <c r="M106" s="26">
        <f>J105</f>
        <v>0</v>
      </c>
      <c r="N106" s="27">
        <f>IF(M106&gt;0,1,0)</f>
        <v>0</v>
      </c>
      <c r="O106" s="26">
        <f>B105*$B$12/1200</f>
        <v>0</v>
      </c>
      <c r="P106" s="26">
        <f>C105*$C$12/1200</f>
        <v>0</v>
      </c>
      <c r="Q106" s="26">
        <f>D105*$D$12/1200</f>
        <v>0</v>
      </c>
      <c r="R106" s="26">
        <f>E105*$E$12/1200</f>
        <v>0</v>
      </c>
      <c r="S106" s="26">
        <f>F105*$F$12/1200</f>
        <v>0</v>
      </c>
      <c r="T106" s="26">
        <f>G105*$G$12/1200</f>
        <v>0</v>
      </c>
      <c r="U106" s="26">
        <f>H105*$H$12/1200</f>
        <v>0</v>
      </c>
      <c r="V106" s="26">
        <f>I105*$I$12/1200</f>
        <v>0</v>
      </c>
      <c r="W106" s="26">
        <f>IF(B105&gt;0,MIN($B$13,B105+O106,AE106),0)</f>
        <v>0</v>
      </c>
      <c r="X106" s="26">
        <f>IF(C105&gt;0,MIN($C$13,C105+P106,AF106),0)</f>
        <v>0</v>
      </c>
      <c r="Y106" s="26">
        <f>IF(D105&gt;0,MIN($D$13,D105+Q106,AG106),0)</f>
        <v>0</v>
      </c>
      <c r="Z106" s="26">
        <f>IF(E105&gt;0,MIN($E$13,E105+R106,AH106),0)</f>
        <v>0</v>
      </c>
      <c r="AA106" s="26">
        <f>IF(F105&gt;0,MIN($F$13,F105+S106,AI106),0)</f>
        <v>0</v>
      </c>
      <c r="AB106" s="26">
        <f>IF(G105&gt;0,MIN($G$13,G105+T106,AJ106),0)</f>
        <v>0</v>
      </c>
      <c r="AC106" s="26">
        <f>IF(H105&gt;0,MIN($H$13,H105+U106,AK106),0)</f>
        <v>0</v>
      </c>
      <c r="AD106" s="26">
        <f>IF(I105&gt;0,MIN($I$13,I105+V106,AL106),0)</f>
        <v>0</v>
      </c>
      <c r="AE106" s="26">
        <f>$B$19</f>
        <v>795</v>
      </c>
      <c r="AF106" s="26">
        <f>AE106-W106</f>
        <v>795</v>
      </c>
      <c r="AG106" s="26">
        <f>AF106-X106</f>
        <v>795</v>
      </c>
      <c r="AH106" s="26">
        <f>AG106-Y106</f>
        <v>795</v>
      </c>
      <c r="AI106" s="26">
        <f>AH106-Z106</f>
        <v>795</v>
      </c>
      <c r="AJ106" s="26">
        <f>AI106-AA106</f>
        <v>795</v>
      </c>
      <c r="AK106" s="26">
        <f>AJ106-AB106</f>
        <v>795</v>
      </c>
      <c r="AL106" s="26">
        <f>AK106-AC106</f>
        <v>795</v>
      </c>
      <c r="AM106" s="26">
        <f>AL106-AD106</f>
        <v>795</v>
      </c>
      <c r="AN106" s="26">
        <f>B105+O106-W106</f>
        <v>0</v>
      </c>
      <c r="AO106" s="26">
        <f>C105+P106-X106</f>
        <v>0</v>
      </c>
      <c r="AP106" s="26">
        <f>D105+Q106-Y106</f>
        <v>0</v>
      </c>
      <c r="AQ106" s="26">
        <f>E105+R106-Z106</f>
        <v>0</v>
      </c>
      <c r="AR106" s="26">
        <f>F105+S106-AA106</f>
        <v>0</v>
      </c>
      <c r="AS106" s="26">
        <f>G105+T106-AB106</f>
        <v>0</v>
      </c>
      <c r="AT106" s="26">
        <f>H105+U106-AC106</f>
        <v>0</v>
      </c>
      <c r="AU106" s="26">
        <f>I105+V106-AD106</f>
        <v>0</v>
      </c>
      <c r="AV106" s="26">
        <f>AM106</f>
        <v>795</v>
      </c>
      <c r="AW106" s="26">
        <f>AV106-BE106</f>
        <v>795</v>
      </c>
      <c r="AX106" s="26">
        <f>AW106-BF106</f>
        <v>795</v>
      </c>
      <c r="AY106" s="26">
        <f>AX106-BG106</f>
        <v>795</v>
      </c>
      <c r="AZ106" s="26">
        <f>AY106-BH106</f>
        <v>795</v>
      </c>
      <c r="BA106" s="26">
        <f>AZ106-BI106</f>
        <v>795</v>
      </c>
      <c r="BB106" s="26">
        <f>BA106-BJ106</f>
        <v>795</v>
      </c>
      <c r="BC106" s="26">
        <f>BB106-BK106</f>
        <v>795</v>
      </c>
      <c r="BD106" s="26">
        <f>BC106-BL106</f>
        <v>795</v>
      </c>
      <c r="BE106" s="26">
        <f>IF(AV106&gt;0.005,MIN(AV106,INDEX($AN106:$AU106,1,B$32)),0)</f>
        <v>0</v>
      </c>
      <c r="BF106" s="26">
        <f>IF(AW106&gt;0.005,MIN(AW106,INDEX($AN106:$AU106,1,C$32)),0)</f>
        <v>0</v>
      </c>
      <c r="BG106" s="26">
        <f>IF(AX106&gt;0.005,MIN(AX106,INDEX($AN106:$AU106,1,D$32)),0)</f>
        <v>0</v>
      </c>
      <c r="BH106" s="26">
        <f>IF(AY106&gt;0.005,MIN(AY106,INDEX($AN106:$AU106,1,E$32)),0)</f>
        <v>0</v>
      </c>
      <c r="BI106" s="26">
        <f>IF(AZ106&gt;0.005,MIN(AZ106,INDEX($AN106:$AU106,1,F$32)),0)</f>
        <v>0</v>
      </c>
      <c r="BJ106" s="26">
        <f>IF(BA106&gt;0.005,MIN(BA106,INDEX($AN106:$AU106,1,G$32)),0)</f>
        <v>0</v>
      </c>
      <c r="BK106" s="26">
        <f>IF(BB106&gt;0.005,MIN(BB106,INDEX($AN106:$AU106,1,H$32)),0)</f>
        <v>0</v>
      </c>
      <c r="BL106" s="26">
        <f>IF(BC106&gt;0.005,MIN(BC106,INDEX($AN106:$AU106,1,I$32)),0)</f>
        <v>0</v>
      </c>
      <c r="BM106" s="27">
        <f>IF(M106-J106&gt;0.005,1,0)</f>
        <v>0</v>
      </c>
    </row>
    <row r="107">
      <c r="A107" s="14" t="n">
        <v>71</v>
      </c>
      <c r="B107" s="26">
        <f>IF(AN107-INDEX($BE107:$BL107,1,$J$22)&lt;0.5,0,AN107-INDEX($BE107:$BL107,1,$J$22))</f>
        <v>0</v>
      </c>
      <c r="C107" s="26">
        <f>IF(AO107-INDEX($BE107:$BL107,1,$J$23)&lt;0.5,0,AO107-INDEX($BE107:$BL107,1,$J$23))</f>
        <v>0</v>
      </c>
      <c r="D107" s="26">
        <f>IF(AP107-INDEX($BE107:$BL107,1,$J$24)&lt;0.5,0,AP107-INDEX($BE107:$BL107,1,$J$24))</f>
        <v>0</v>
      </c>
      <c r="E107" s="26">
        <f>IF(AQ107-INDEX($BE107:$BL107,1,$J$25)&lt;0.5,0,AQ107-INDEX($BE107:$BL107,1,$J$25))</f>
        <v>0</v>
      </c>
      <c r="F107" s="26">
        <f>IF(AR107-INDEX($BE107:$BL107,1,$J$26)&lt;0.5,0,AR107-INDEX($BE107:$BL107,1,$J$26))</f>
        <v>0</v>
      </c>
      <c r="G107" s="26">
        <f>IF(AS107-INDEX($BE107:$BL107,1,$J$27)&lt;0.5,0,AS107-INDEX($BE107:$BL107,1,$J$27))</f>
        <v>0</v>
      </c>
      <c r="H107" s="26">
        <f>IF(AT107-INDEX($BE107:$BL107,1,$J$28)&lt;0.5,0,AT107-INDEX($BE107:$BL107,1,$J$28))</f>
        <v>0</v>
      </c>
      <c r="I107" s="26">
        <f>IF(AU107-INDEX($BE107:$BL107,1,$J$29)&lt;0.5,0,AU107-INDEX($BE107:$BL107,1,$J$29))</f>
        <v>0</v>
      </c>
      <c r="J107" s="13">
        <f>SUM(B107:I107)</f>
        <v>0</v>
      </c>
      <c r="K107" s="26">
        <f>SUM(O107:V107)</f>
        <v>0</v>
      </c>
      <c r="L107" s="26">
        <f>SUM(W107:AD107)+SUM(BE107:BL107)</f>
        <v>0</v>
      </c>
      <c r="M107" s="26">
        <f>J106</f>
        <v>0</v>
      </c>
      <c r="N107" s="27">
        <f>IF(M107&gt;0,1,0)</f>
        <v>0</v>
      </c>
      <c r="O107" s="26">
        <f>B106*$B$12/1200</f>
        <v>0</v>
      </c>
      <c r="P107" s="26">
        <f>C106*$C$12/1200</f>
        <v>0</v>
      </c>
      <c r="Q107" s="26">
        <f>D106*$D$12/1200</f>
        <v>0</v>
      </c>
      <c r="R107" s="26">
        <f>E106*$E$12/1200</f>
        <v>0</v>
      </c>
      <c r="S107" s="26">
        <f>F106*$F$12/1200</f>
        <v>0</v>
      </c>
      <c r="T107" s="26">
        <f>G106*$G$12/1200</f>
        <v>0</v>
      </c>
      <c r="U107" s="26">
        <f>H106*$H$12/1200</f>
        <v>0</v>
      </c>
      <c r="V107" s="26">
        <f>I106*$I$12/1200</f>
        <v>0</v>
      </c>
      <c r="W107" s="26">
        <f>IF(B106&gt;0,MIN($B$13,B106+O107,AE107),0)</f>
        <v>0</v>
      </c>
      <c r="X107" s="26">
        <f>IF(C106&gt;0,MIN($C$13,C106+P107,AF107),0)</f>
        <v>0</v>
      </c>
      <c r="Y107" s="26">
        <f>IF(D106&gt;0,MIN($D$13,D106+Q107,AG107),0)</f>
        <v>0</v>
      </c>
      <c r="Z107" s="26">
        <f>IF(E106&gt;0,MIN($E$13,E106+R107,AH107),0)</f>
        <v>0</v>
      </c>
      <c r="AA107" s="26">
        <f>IF(F106&gt;0,MIN($F$13,F106+S107,AI107),0)</f>
        <v>0</v>
      </c>
      <c r="AB107" s="26">
        <f>IF(G106&gt;0,MIN($G$13,G106+T107,AJ107),0)</f>
        <v>0</v>
      </c>
      <c r="AC107" s="26">
        <f>IF(H106&gt;0,MIN($H$13,H106+U107,AK107),0)</f>
        <v>0</v>
      </c>
      <c r="AD107" s="26">
        <f>IF(I106&gt;0,MIN($I$13,I106+V107,AL107),0)</f>
        <v>0</v>
      </c>
      <c r="AE107" s="26">
        <f>$B$19</f>
        <v>795</v>
      </c>
      <c r="AF107" s="26">
        <f>AE107-W107</f>
        <v>795</v>
      </c>
      <c r="AG107" s="26">
        <f>AF107-X107</f>
        <v>795</v>
      </c>
      <c r="AH107" s="26">
        <f>AG107-Y107</f>
        <v>795</v>
      </c>
      <c r="AI107" s="26">
        <f>AH107-Z107</f>
        <v>795</v>
      </c>
      <c r="AJ107" s="26">
        <f>AI107-AA107</f>
        <v>795</v>
      </c>
      <c r="AK107" s="26">
        <f>AJ107-AB107</f>
        <v>795</v>
      </c>
      <c r="AL107" s="26">
        <f>AK107-AC107</f>
        <v>795</v>
      </c>
      <c r="AM107" s="26">
        <f>AL107-AD107</f>
        <v>795</v>
      </c>
      <c r="AN107" s="26">
        <f>B106+O107-W107</f>
        <v>0</v>
      </c>
      <c r="AO107" s="26">
        <f>C106+P107-X107</f>
        <v>0</v>
      </c>
      <c r="AP107" s="26">
        <f>D106+Q107-Y107</f>
        <v>0</v>
      </c>
      <c r="AQ107" s="26">
        <f>E106+R107-Z107</f>
        <v>0</v>
      </c>
      <c r="AR107" s="26">
        <f>F106+S107-AA107</f>
        <v>0</v>
      </c>
      <c r="AS107" s="26">
        <f>G106+T107-AB107</f>
        <v>0</v>
      </c>
      <c r="AT107" s="26">
        <f>H106+U107-AC107</f>
        <v>0</v>
      </c>
      <c r="AU107" s="26">
        <f>I106+V107-AD107</f>
        <v>0</v>
      </c>
      <c r="AV107" s="26">
        <f>AM107</f>
        <v>795</v>
      </c>
      <c r="AW107" s="26">
        <f>AV107-BE107</f>
        <v>795</v>
      </c>
      <c r="AX107" s="26">
        <f>AW107-BF107</f>
        <v>795</v>
      </c>
      <c r="AY107" s="26">
        <f>AX107-BG107</f>
        <v>795</v>
      </c>
      <c r="AZ107" s="26">
        <f>AY107-BH107</f>
        <v>795</v>
      </c>
      <c r="BA107" s="26">
        <f>AZ107-BI107</f>
        <v>795</v>
      </c>
      <c r="BB107" s="26">
        <f>BA107-BJ107</f>
        <v>795</v>
      </c>
      <c r="BC107" s="26">
        <f>BB107-BK107</f>
        <v>795</v>
      </c>
      <c r="BD107" s="26">
        <f>BC107-BL107</f>
        <v>795</v>
      </c>
      <c r="BE107" s="26">
        <f>IF(AV107&gt;0.005,MIN(AV107,INDEX($AN107:$AU107,1,B$32)),0)</f>
        <v>0</v>
      </c>
      <c r="BF107" s="26">
        <f>IF(AW107&gt;0.005,MIN(AW107,INDEX($AN107:$AU107,1,C$32)),0)</f>
        <v>0</v>
      </c>
      <c r="BG107" s="26">
        <f>IF(AX107&gt;0.005,MIN(AX107,INDEX($AN107:$AU107,1,D$32)),0)</f>
        <v>0</v>
      </c>
      <c r="BH107" s="26">
        <f>IF(AY107&gt;0.005,MIN(AY107,INDEX($AN107:$AU107,1,E$32)),0)</f>
        <v>0</v>
      </c>
      <c r="BI107" s="26">
        <f>IF(AZ107&gt;0.005,MIN(AZ107,INDEX($AN107:$AU107,1,F$32)),0)</f>
        <v>0</v>
      </c>
      <c r="BJ107" s="26">
        <f>IF(BA107&gt;0.005,MIN(BA107,INDEX($AN107:$AU107,1,G$32)),0)</f>
        <v>0</v>
      </c>
      <c r="BK107" s="26">
        <f>IF(BB107&gt;0.005,MIN(BB107,INDEX($AN107:$AU107,1,H$32)),0)</f>
        <v>0</v>
      </c>
      <c r="BL107" s="26">
        <f>IF(BC107&gt;0.005,MIN(BC107,INDEX($AN107:$AU107,1,I$32)),0)</f>
        <v>0</v>
      </c>
      <c r="BM107" s="27">
        <f>IF(M107-J107&gt;0.005,1,0)</f>
        <v>0</v>
      </c>
    </row>
    <row r="108">
      <c r="A108" s="14" t="n">
        <v>72</v>
      </c>
      <c r="B108" s="26">
        <f>IF(AN108-INDEX($BE108:$BL108,1,$J$22)&lt;0.5,0,AN108-INDEX($BE108:$BL108,1,$J$22))</f>
        <v>0</v>
      </c>
      <c r="C108" s="26">
        <f>IF(AO108-INDEX($BE108:$BL108,1,$J$23)&lt;0.5,0,AO108-INDEX($BE108:$BL108,1,$J$23))</f>
        <v>0</v>
      </c>
      <c r="D108" s="26">
        <f>IF(AP108-INDEX($BE108:$BL108,1,$J$24)&lt;0.5,0,AP108-INDEX($BE108:$BL108,1,$J$24))</f>
        <v>0</v>
      </c>
      <c r="E108" s="26">
        <f>IF(AQ108-INDEX($BE108:$BL108,1,$J$25)&lt;0.5,0,AQ108-INDEX($BE108:$BL108,1,$J$25))</f>
        <v>0</v>
      </c>
      <c r="F108" s="26">
        <f>IF(AR108-INDEX($BE108:$BL108,1,$J$26)&lt;0.5,0,AR108-INDEX($BE108:$BL108,1,$J$26))</f>
        <v>0</v>
      </c>
      <c r="G108" s="26">
        <f>IF(AS108-INDEX($BE108:$BL108,1,$J$27)&lt;0.5,0,AS108-INDEX($BE108:$BL108,1,$J$27))</f>
        <v>0</v>
      </c>
      <c r="H108" s="26">
        <f>IF(AT108-INDEX($BE108:$BL108,1,$J$28)&lt;0.5,0,AT108-INDEX($BE108:$BL108,1,$J$28))</f>
        <v>0</v>
      </c>
      <c r="I108" s="26">
        <f>IF(AU108-INDEX($BE108:$BL108,1,$J$29)&lt;0.5,0,AU108-INDEX($BE108:$BL108,1,$J$29))</f>
        <v>0</v>
      </c>
      <c r="J108" s="13">
        <f>SUM(B108:I108)</f>
        <v>0</v>
      </c>
      <c r="K108" s="26">
        <f>SUM(O108:V108)</f>
        <v>0</v>
      </c>
      <c r="L108" s="26">
        <f>SUM(W108:AD108)+SUM(BE108:BL108)</f>
        <v>0</v>
      </c>
      <c r="M108" s="26">
        <f>J107</f>
        <v>0</v>
      </c>
      <c r="N108" s="27">
        <f>IF(M108&gt;0,1,0)</f>
        <v>0</v>
      </c>
      <c r="O108" s="26">
        <f>B107*$B$12/1200</f>
        <v>0</v>
      </c>
      <c r="P108" s="26">
        <f>C107*$C$12/1200</f>
        <v>0</v>
      </c>
      <c r="Q108" s="26">
        <f>D107*$D$12/1200</f>
        <v>0</v>
      </c>
      <c r="R108" s="26">
        <f>E107*$E$12/1200</f>
        <v>0</v>
      </c>
      <c r="S108" s="26">
        <f>F107*$F$12/1200</f>
        <v>0</v>
      </c>
      <c r="T108" s="26">
        <f>G107*$G$12/1200</f>
        <v>0</v>
      </c>
      <c r="U108" s="26">
        <f>H107*$H$12/1200</f>
        <v>0</v>
      </c>
      <c r="V108" s="26">
        <f>I107*$I$12/1200</f>
        <v>0</v>
      </c>
      <c r="W108" s="26">
        <f>IF(B107&gt;0,MIN($B$13,B107+O108,AE108),0)</f>
        <v>0</v>
      </c>
      <c r="X108" s="26">
        <f>IF(C107&gt;0,MIN($C$13,C107+P108,AF108),0)</f>
        <v>0</v>
      </c>
      <c r="Y108" s="26">
        <f>IF(D107&gt;0,MIN($D$13,D107+Q108,AG108),0)</f>
        <v>0</v>
      </c>
      <c r="Z108" s="26">
        <f>IF(E107&gt;0,MIN($E$13,E107+R108,AH108),0)</f>
        <v>0</v>
      </c>
      <c r="AA108" s="26">
        <f>IF(F107&gt;0,MIN($F$13,F107+S108,AI108),0)</f>
        <v>0</v>
      </c>
      <c r="AB108" s="26">
        <f>IF(G107&gt;0,MIN($G$13,G107+T108,AJ108),0)</f>
        <v>0</v>
      </c>
      <c r="AC108" s="26">
        <f>IF(H107&gt;0,MIN($H$13,H107+U108,AK108),0)</f>
        <v>0</v>
      </c>
      <c r="AD108" s="26">
        <f>IF(I107&gt;0,MIN($I$13,I107+V108,AL108),0)</f>
        <v>0</v>
      </c>
      <c r="AE108" s="26">
        <f>$B$19</f>
        <v>795</v>
      </c>
      <c r="AF108" s="26">
        <f>AE108-W108</f>
        <v>795</v>
      </c>
      <c r="AG108" s="26">
        <f>AF108-X108</f>
        <v>795</v>
      </c>
      <c r="AH108" s="26">
        <f>AG108-Y108</f>
        <v>795</v>
      </c>
      <c r="AI108" s="26">
        <f>AH108-Z108</f>
        <v>795</v>
      </c>
      <c r="AJ108" s="26">
        <f>AI108-AA108</f>
        <v>795</v>
      </c>
      <c r="AK108" s="26">
        <f>AJ108-AB108</f>
        <v>795</v>
      </c>
      <c r="AL108" s="26">
        <f>AK108-AC108</f>
        <v>795</v>
      </c>
      <c r="AM108" s="26">
        <f>AL108-AD108</f>
        <v>795</v>
      </c>
      <c r="AN108" s="26">
        <f>B107+O108-W108</f>
        <v>0</v>
      </c>
      <c r="AO108" s="26">
        <f>C107+P108-X108</f>
        <v>0</v>
      </c>
      <c r="AP108" s="26">
        <f>D107+Q108-Y108</f>
        <v>0</v>
      </c>
      <c r="AQ108" s="26">
        <f>E107+R108-Z108</f>
        <v>0</v>
      </c>
      <c r="AR108" s="26">
        <f>F107+S108-AA108</f>
        <v>0</v>
      </c>
      <c r="AS108" s="26">
        <f>G107+T108-AB108</f>
        <v>0</v>
      </c>
      <c r="AT108" s="26">
        <f>H107+U108-AC108</f>
        <v>0</v>
      </c>
      <c r="AU108" s="26">
        <f>I107+V108-AD108</f>
        <v>0</v>
      </c>
      <c r="AV108" s="26">
        <f>AM108</f>
        <v>795</v>
      </c>
      <c r="AW108" s="26">
        <f>AV108-BE108</f>
        <v>795</v>
      </c>
      <c r="AX108" s="26">
        <f>AW108-BF108</f>
        <v>795</v>
      </c>
      <c r="AY108" s="26">
        <f>AX108-BG108</f>
        <v>795</v>
      </c>
      <c r="AZ108" s="26">
        <f>AY108-BH108</f>
        <v>795</v>
      </c>
      <c r="BA108" s="26">
        <f>AZ108-BI108</f>
        <v>795</v>
      </c>
      <c r="BB108" s="26">
        <f>BA108-BJ108</f>
        <v>795</v>
      </c>
      <c r="BC108" s="26">
        <f>BB108-BK108</f>
        <v>795</v>
      </c>
      <c r="BD108" s="26">
        <f>BC108-BL108</f>
        <v>795</v>
      </c>
      <c r="BE108" s="26">
        <f>IF(AV108&gt;0.005,MIN(AV108,INDEX($AN108:$AU108,1,B$32)),0)</f>
        <v>0</v>
      </c>
      <c r="BF108" s="26">
        <f>IF(AW108&gt;0.005,MIN(AW108,INDEX($AN108:$AU108,1,C$32)),0)</f>
        <v>0</v>
      </c>
      <c r="BG108" s="26">
        <f>IF(AX108&gt;0.005,MIN(AX108,INDEX($AN108:$AU108,1,D$32)),0)</f>
        <v>0</v>
      </c>
      <c r="BH108" s="26">
        <f>IF(AY108&gt;0.005,MIN(AY108,INDEX($AN108:$AU108,1,E$32)),0)</f>
        <v>0</v>
      </c>
      <c r="BI108" s="26">
        <f>IF(AZ108&gt;0.005,MIN(AZ108,INDEX($AN108:$AU108,1,F$32)),0)</f>
        <v>0</v>
      </c>
      <c r="BJ108" s="26">
        <f>IF(BA108&gt;0.005,MIN(BA108,INDEX($AN108:$AU108,1,G$32)),0)</f>
        <v>0</v>
      </c>
      <c r="BK108" s="26">
        <f>IF(BB108&gt;0.005,MIN(BB108,INDEX($AN108:$AU108,1,H$32)),0)</f>
        <v>0</v>
      </c>
      <c r="BL108" s="26">
        <f>IF(BC108&gt;0.005,MIN(BC108,INDEX($AN108:$AU108,1,I$32)),0)</f>
        <v>0</v>
      </c>
      <c r="BM108" s="27">
        <f>IF(M108-J108&gt;0.005,1,0)</f>
        <v>0</v>
      </c>
    </row>
    <row r="109">
      <c r="A109" s="14" t="n">
        <v>73</v>
      </c>
      <c r="B109" s="26">
        <f>IF(AN109-INDEX($BE109:$BL109,1,$J$22)&lt;0.5,0,AN109-INDEX($BE109:$BL109,1,$J$22))</f>
        <v>0</v>
      </c>
      <c r="C109" s="26">
        <f>IF(AO109-INDEX($BE109:$BL109,1,$J$23)&lt;0.5,0,AO109-INDEX($BE109:$BL109,1,$J$23))</f>
        <v>0</v>
      </c>
      <c r="D109" s="26">
        <f>IF(AP109-INDEX($BE109:$BL109,1,$J$24)&lt;0.5,0,AP109-INDEX($BE109:$BL109,1,$J$24))</f>
        <v>0</v>
      </c>
      <c r="E109" s="26">
        <f>IF(AQ109-INDEX($BE109:$BL109,1,$J$25)&lt;0.5,0,AQ109-INDEX($BE109:$BL109,1,$J$25))</f>
        <v>0</v>
      </c>
      <c r="F109" s="26">
        <f>IF(AR109-INDEX($BE109:$BL109,1,$J$26)&lt;0.5,0,AR109-INDEX($BE109:$BL109,1,$J$26))</f>
        <v>0</v>
      </c>
      <c r="G109" s="26">
        <f>IF(AS109-INDEX($BE109:$BL109,1,$J$27)&lt;0.5,0,AS109-INDEX($BE109:$BL109,1,$J$27))</f>
        <v>0</v>
      </c>
      <c r="H109" s="26">
        <f>IF(AT109-INDEX($BE109:$BL109,1,$J$28)&lt;0.5,0,AT109-INDEX($BE109:$BL109,1,$J$28))</f>
        <v>0</v>
      </c>
      <c r="I109" s="26">
        <f>IF(AU109-INDEX($BE109:$BL109,1,$J$29)&lt;0.5,0,AU109-INDEX($BE109:$BL109,1,$J$29))</f>
        <v>0</v>
      </c>
      <c r="J109" s="13">
        <f>SUM(B109:I109)</f>
        <v>0</v>
      </c>
      <c r="K109" s="26">
        <f>SUM(O109:V109)</f>
        <v>0</v>
      </c>
      <c r="L109" s="26">
        <f>SUM(W109:AD109)+SUM(BE109:BL109)</f>
        <v>0</v>
      </c>
      <c r="M109" s="26">
        <f>J108</f>
        <v>0</v>
      </c>
      <c r="N109" s="27">
        <f>IF(M109&gt;0,1,0)</f>
        <v>0</v>
      </c>
      <c r="O109" s="26">
        <f>B108*$B$12/1200</f>
        <v>0</v>
      </c>
      <c r="P109" s="26">
        <f>C108*$C$12/1200</f>
        <v>0</v>
      </c>
      <c r="Q109" s="26">
        <f>D108*$D$12/1200</f>
        <v>0</v>
      </c>
      <c r="R109" s="26">
        <f>E108*$E$12/1200</f>
        <v>0</v>
      </c>
      <c r="S109" s="26">
        <f>F108*$F$12/1200</f>
        <v>0</v>
      </c>
      <c r="T109" s="26">
        <f>G108*$G$12/1200</f>
        <v>0</v>
      </c>
      <c r="U109" s="26">
        <f>H108*$H$12/1200</f>
        <v>0</v>
      </c>
      <c r="V109" s="26">
        <f>I108*$I$12/1200</f>
        <v>0</v>
      </c>
      <c r="W109" s="26">
        <f>IF(B108&gt;0,MIN($B$13,B108+O109,AE109),0)</f>
        <v>0</v>
      </c>
      <c r="X109" s="26">
        <f>IF(C108&gt;0,MIN($C$13,C108+P109,AF109),0)</f>
        <v>0</v>
      </c>
      <c r="Y109" s="26">
        <f>IF(D108&gt;0,MIN($D$13,D108+Q109,AG109),0)</f>
        <v>0</v>
      </c>
      <c r="Z109" s="26">
        <f>IF(E108&gt;0,MIN($E$13,E108+R109,AH109),0)</f>
        <v>0</v>
      </c>
      <c r="AA109" s="26">
        <f>IF(F108&gt;0,MIN($F$13,F108+S109,AI109),0)</f>
        <v>0</v>
      </c>
      <c r="AB109" s="26">
        <f>IF(G108&gt;0,MIN($G$13,G108+T109,AJ109),0)</f>
        <v>0</v>
      </c>
      <c r="AC109" s="26">
        <f>IF(H108&gt;0,MIN($H$13,H108+U109,AK109),0)</f>
        <v>0</v>
      </c>
      <c r="AD109" s="26">
        <f>IF(I108&gt;0,MIN($I$13,I108+V109,AL109),0)</f>
        <v>0</v>
      </c>
      <c r="AE109" s="26">
        <f>$B$19</f>
        <v>795</v>
      </c>
      <c r="AF109" s="26">
        <f>AE109-W109</f>
        <v>795</v>
      </c>
      <c r="AG109" s="26">
        <f>AF109-X109</f>
        <v>795</v>
      </c>
      <c r="AH109" s="26">
        <f>AG109-Y109</f>
        <v>795</v>
      </c>
      <c r="AI109" s="26">
        <f>AH109-Z109</f>
        <v>795</v>
      </c>
      <c r="AJ109" s="26">
        <f>AI109-AA109</f>
        <v>795</v>
      </c>
      <c r="AK109" s="26">
        <f>AJ109-AB109</f>
        <v>795</v>
      </c>
      <c r="AL109" s="26">
        <f>AK109-AC109</f>
        <v>795</v>
      </c>
      <c r="AM109" s="26">
        <f>AL109-AD109</f>
        <v>795</v>
      </c>
      <c r="AN109" s="26">
        <f>B108+O109-W109</f>
        <v>0</v>
      </c>
      <c r="AO109" s="26">
        <f>C108+P109-X109</f>
        <v>0</v>
      </c>
      <c r="AP109" s="26">
        <f>D108+Q109-Y109</f>
        <v>0</v>
      </c>
      <c r="AQ109" s="26">
        <f>E108+R109-Z109</f>
        <v>0</v>
      </c>
      <c r="AR109" s="26">
        <f>F108+S109-AA109</f>
        <v>0</v>
      </c>
      <c r="AS109" s="26">
        <f>G108+T109-AB109</f>
        <v>0</v>
      </c>
      <c r="AT109" s="26">
        <f>H108+U109-AC109</f>
        <v>0</v>
      </c>
      <c r="AU109" s="26">
        <f>I108+V109-AD109</f>
        <v>0</v>
      </c>
      <c r="AV109" s="26">
        <f>AM109</f>
        <v>795</v>
      </c>
      <c r="AW109" s="26">
        <f>AV109-BE109</f>
        <v>795</v>
      </c>
      <c r="AX109" s="26">
        <f>AW109-BF109</f>
        <v>795</v>
      </c>
      <c r="AY109" s="26">
        <f>AX109-BG109</f>
        <v>795</v>
      </c>
      <c r="AZ109" s="26">
        <f>AY109-BH109</f>
        <v>795</v>
      </c>
      <c r="BA109" s="26">
        <f>AZ109-BI109</f>
        <v>795</v>
      </c>
      <c r="BB109" s="26">
        <f>BA109-BJ109</f>
        <v>795</v>
      </c>
      <c r="BC109" s="26">
        <f>BB109-BK109</f>
        <v>795</v>
      </c>
      <c r="BD109" s="26">
        <f>BC109-BL109</f>
        <v>795</v>
      </c>
      <c r="BE109" s="26">
        <f>IF(AV109&gt;0.005,MIN(AV109,INDEX($AN109:$AU109,1,B$32)),0)</f>
        <v>0</v>
      </c>
      <c r="BF109" s="26">
        <f>IF(AW109&gt;0.005,MIN(AW109,INDEX($AN109:$AU109,1,C$32)),0)</f>
        <v>0</v>
      </c>
      <c r="BG109" s="26">
        <f>IF(AX109&gt;0.005,MIN(AX109,INDEX($AN109:$AU109,1,D$32)),0)</f>
        <v>0</v>
      </c>
      <c r="BH109" s="26">
        <f>IF(AY109&gt;0.005,MIN(AY109,INDEX($AN109:$AU109,1,E$32)),0)</f>
        <v>0</v>
      </c>
      <c r="BI109" s="26">
        <f>IF(AZ109&gt;0.005,MIN(AZ109,INDEX($AN109:$AU109,1,F$32)),0)</f>
        <v>0</v>
      </c>
      <c r="BJ109" s="26">
        <f>IF(BA109&gt;0.005,MIN(BA109,INDEX($AN109:$AU109,1,G$32)),0)</f>
        <v>0</v>
      </c>
      <c r="BK109" s="26">
        <f>IF(BB109&gt;0.005,MIN(BB109,INDEX($AN109:$AU109,1,H$32)),0)</f>
        <v>0</v>
      </c>
      <c r="BL109" s="26">
        <f>IF(BC109&gt;0.005,MIN(BC109,INDEX($AN109:$AU109,1,I$32)),0)</f>
        <v>0</v>
      </c>
      <c r="BM109" s="27">
        <f>IF(M109-J109&gt;0.005,1,0)</f>
        <v>0</v>
      </c>
    </row>
    <row r="110">
      <c r="A110" s="14" t="n">
        <v>74</v>
      </c>
      <c r="B110" s="26">
        <f>IF(AN110-INDEX($BE110:$BL110,1,$J$22)&lt;0.5,0,AN110-INDEX($BE110:$BL110,1,$J$22))</f>
        <v>0</v>
      </c>
      <c r="C110" s="26">
        <f>IF(AO110-INDEX($BE110:$BL110,1,$J$23)&lt;0.5,0,AO110-INDEX($BE110:$BL110,1,$J$23))</f>
        <v>0</v>
      </c>
      <c r="D110" s="26">
        <f>IF(AP110-INDEX($BE110:$BL110,1,$J$24)&lt;0.5,0,AP110-INDEX($BE110:$BL110,1,$J$24))</f>
        <v>0</v>
      </c>
      <c r="E110" s="26">
        <f>IF(AQ110-INDEX($BE110:$BL110,1,$J$25)&lt;0.5,0,AQ110-INDEX($BE110:$BL110,1,$J$25))</f>
        <v>0</v>
      </c>
      <c r="F110" s="26">
        <f>IF(AR110-INDEX($BE110:$BL110,1,$J$26)&lt;0.5,0,AR110-INDEX($BE110:$BL110,1,$J$26))</f>
        <v>0</v>
      </c>
      <c r="G110" s="26">
        <f>IF(AS110-INDEX($BE110:$BL110,1,$J$27)&lt;0.5,0,AS110-INDEX($BE110:$BL110,1,$J$27))</f>
        <v>0</v>
      </c>
      <c r="H110" s="26">
        <f>IF(AT110-INDEX($BE110:$BL110,1,$J$28)&lt;0.5,0,AT110-INDEX($BE110:$BL110,1,$J$28))</f>
        <v>0</v>
      </c>
      <c r="I110" s="26">
        <f>IF(AU110-INDEX($BE110:$BL110,1,$J$29)&lt;0.5,0,AU110-INDEX($BE110:$BL110,1,$J$29))</f>
        <v>0</v>
      </c>
      <c r="J110" s="13">
        <f>SUM(B110:I110)</f>
        <v>0</v>
      </c>
      <c r="K110" s="26">
        <f>SUM(O110:V110)</f>
        <v>0</v>
      </c>
      <c r="L110" s="26">
        <f>SUM(W110:AD110)+SUM(BE110:BL110)</f>
        <v>0</v>
      </c>
      <c r="M110" s="26">
        <f>J109</f>
        <v>0</v>
      </c>
      <c r="N110" s="27">
        <f>IF(M110&gt;0,1,0)</f>
        <v>0</v>
      </c>
      <c r="O110" s="26">
        <f>B109*$B$12/1200</f>
        <v>0</v>
      </c>
      <c r="P110" s="26">
        <f>C109*$C$12/1200</f>
        <v>0</v>
      </c>
      <c r="Q110" s="26">
        <f>D109*$D$12/1200</f>
        <v>0</v>
      </c>
      <c r="R110" s="26">
        <f>E109*$E$12/1200</f>
        <v>0</v>
      </c>
      <c r="S110" s="26">
        <f>F109*$F$12/1200</f>
        <v>0</v>
      </c>
      <c r="T110" s="26">
        <f>G109*$G$12/1200</f>
        <v>0</v>
      </c>
      <c r="U110" s="26">
        <f>H109*$H$12/1200</f>
        <v>0</v>
      </c>
      <c r="V110" s="26">
        <f>I109*$I$12/1200</f>
        <v>0</v>
      </c>
      <c r="W110" s="26">
        <f>IF(B109&gt;0,MIN($B$13,B109+O110,AE110),0)</f>
        <v>0</v>
      </c>
      <c r="X110" s="26">
        <f>IF(C109&gt;0,MIN($C$13,C109+P110,AF110),0)</f>
        <v>0</v>
      </c>
      <c r="Y110" s="26">
        <f>IF(D109&gt;0,MIN($D$13,D109+Q110,AG110),0)</f>
        <v>0</v>
      </c>
      <c r="Z110" s="26">
        <f>IF(E109&gt;0,MIN($E$13,E109+R110,AH110),0)</f>
        <v>0</v>
      </c>
      <c r="AA110" s="26">
        <f>IF(F109&gt;0,MIN($F$13,F109+S110,AI110),0)</f>
        <v>0</v>
      </c>
      <c r="AB110" s="26">
        <f>IF(G109&gt;0,MIN($G$13,G109+T110,AJ110),0)</f>
        <v>0</v>
      </c>
      <c r="AC110" s="26">
        <f>IF(H109&gt;0,MIN($H$13,H109+U110,AK110),0)</f>
        <v>0</v>
      </c>
      <c r="AD110" s="26">
        <f>IF(I109&gt;0,MIN($I$13,I109+V110,AL110),0)</f>
        <v>0</v>
      </c>
      <c r="AE110" s="26">
        <f>$B$19</f>
        <v>795</v>
      </c>
      <c r="AF110" s="26">
        <f>AE110-W110</f>
        <v>795</v>
      </c>
      <c r="AG110" s="26">
        <f>AF110-X110</f>
        <v>795</v>
      </c>
      <c r="AH110" s="26">
        <f>AG110-Y110</f>
        <v>795</v>
      </c>
      <c r="AI110" s="26">
        <f>AH110-Z110</f>
        <v>795</v>
      </c>
      <c r="AJ110" s="26">
        <f>AI110-AA110</f>
        <v>795</v>
      </c>
      <c r="AK110" s="26">
        <f>AJ110-AB110</f>
        <v>795</v>
      </c>
      <c r="AL110" s="26">
        <f>AK110-AC110</f>
        <v>795</v>
      </c>
      <c r="AM110" s="26">
        <f>AL110-AD110</f>
        <v>795</v>
      </c>
      <c r="AN110" s="26">
        <f>B109+O110-W110</f>
        <v>0</v>
      </c>
      <c r="AO110" s="26">
        <f>C109+P110-X110</f>
        <v>0</v>
      </c>
      <c r="AP110" s="26">
        <f>D109+Q110-Y110</f>
        <v>0</v>
      </c>
      <c r="AQ110" s="26">
        <f>E109+R110-Z110</f>
        <v>0</v>
      </c>
      <c r="AR110" s="26">
        <f>F109+S110-AA110</f>
        <v>0</v>
      </c>
      <c r="AS110" s="26">
        <f>G109+T110-AB110</f>
        <v>0</v>
      </c>
      <c r="AT110" s="26">
        <f>H109+U110-AC110</f>
        <v>0</v>
      </c>
      <c r="AU110" s="26">
        <f>I109+V110-AD110</f>
        <v>0</v>
      </c>
      <c r="AV110" s="26">
        <f>AM110</f>
        <v>795</v>
      </c>
      <c r="AW110" s="26">
        <f>AV110-BE110</f>
        <v>795</v>
      </c>
      <c r="AX110" s="26">
        <f>AW110-BF110</f>
        <v>795</v>
      </c>
      <c r="AY110" s="26">
        <f>AX110-BG110</f>
        <v>795</v>
      </c>
      <c r="AZ110" s="26">
        <f>AY110-BH110</f>
        <v>795</v>
      </c>
      <c r="BA110" s="26">
        <f>AZ110-BI110</f>
        <v>795</v>
      </c>
      <c r="BB110" s="26">
        <f>BA110-BJ110</f>
        <v>795</v>
      </c>
      <c r="BC110" s="26">
        <f>BB110-BK110</f>
        <v>795</v>
      </c>
      <c r="BD110" s="26">
        <f>BC110-BL110</f>
        <v>795</v>
      </c>
      <c r="BE110" s="26">
        <f>IF(AV110&gt;0.005,MIN(AV110,INDEX($AN110:$AU110,1,B$32)),0)</f>
        <v>0</v>
      </c>
      <c r="BF110" s="26">
        <f>IF(AW110&gt;0.005,MIN(AW110,INDEX($AN110:$AU110,1,C$32)),0)</f>
        <v>0</v>
      </c>
      <c r="BG110" s="26">
        <f>IF(AX110&gt;0.005,MIN(AX110,INDEX($AN110:$AU110,1,D$32)),0)</f>
        <v>0</v>
      </c>
      <c r="BH110" s="26">
        <f>IF(AY110&gt;0.005,MIN(AY110,INDEX($AN110:$AU110,1,E$32)),0)</f>
        <v>0</v>
      </c>
      <c r="BI110" s="26">
        <f>IF(AZ110&gt;0.005,MIN(AZ110,INDEX($AN110:$AU110,1,F$32)),0)</f>
        <v>0</v>
      </c>
      <c r="BJ110" s="26">
        <f>IF(BA110&gt;0.005,MIN(BA110,INDEX($AN110:$AU110,1,G$32)),0)</f>
        <v>0</v>
      </c>
      <c r="BK110" s="26">
        <f>IF(BB110&gt;0.005,MIN(BB110,INDEX($AN110:$AU110,1,H$32)),0)</f>
        <v>0</v>
      </c>
      <c r="BL110" s="26">
        <f>IF(BC110&gt;0.005,MIN(BC110,INDEX($AN110:$AU110,1,I$32)),0)</f>
        <v>0</v>
      </c>
      <c r="BM110" s="27">
        <f>IF(M110-J110&gt;0.005,1,0)</f>
        <v>0</v>
      </c>
    </row>
    <row r="111">
      <c r="A111" s="14" t="n">
        <v>75</v>
      </c>
      <c r="B111" s="26">
        <f>IF(AN111-INDEX($BE111:$BL111,1,$J$22)&lt;0.5,0,AN111-INDEX($BE111:$BL111,1,$J$22))</f>
        <v>0</v>
      </c>
      <c r="C111" s="26">
        <f>IF(AO111-INDEX($BE111:$BL111,1,$J$23)&lt;0.5,0,AO111-INDEX($BE111:$BL111,1,$J$23))</f>
        <v>0</v>
      </c>
      <c r="D111" s="26">
        <f>IF(AP111-INDEX($BE111:$BL111,1,$J$24)&lt;0.5,0,AP111-INDEX($BE111:$BL111,1,$J$24))</f>
        <v>0</v>
      </c>
      <c r="E111" s="26">
        <f>IF(AQ111-INDEX($BE111:$BL111,1,$J$25)&lt;0.5,0,AQ111-INDEX($BE111:$BL111,1,$J$25))</f>
        <v>0</v>
      </c>
      <c r="F111" s="26">
        <f>IF(AR111-INDEX($BE111:$BL111,1,$J$26)&lt;0.5,0,AR111-INDEX($BE111:$BL111,1,$J$26))</f>
        <v>0</v>
      </c>
      <c r="G111" s="26">
        <f>IF(AS111-INDEX($BE111:$BL111,1,$J$27)&lt;0.5,0,AS111-INDEX($BE111:$BL111,1,$J$27))</f>
        <v>0</v>
      </c>
      <c r="H111" s="26">
        <f>IF(AT111-INDEX($BE111:$BL111,1,$J$28)&lt;0.5,0,AT111-INDEX($BE111:$BL111,1,$J$28))</f>
        <v>0</v>
      </c>
      <c r="I111" s="26">
        <f>IF(AU111-INDEX($BE111:$BL111,1,$J$29)&lt;0.5,0,AU111-INDEX($BE111:$BL111,1,$J$29))</f>
        <v>0</v>
      </c>
      <c r="J111" s="13">
        <f>SUM(B111:I111)</f>
        <v>0</v>
      </c>
      <c r="K111" s="26">
        <f>SUM(O111:V111)</f>
        <v>0</v>
      </c>
      <c r="L111" s="26">
        <f>SUM(W111:AD111)+SUM(BE111:BL111)</f>
        <v>0</v>
      </c>
      <c r="M111" s="26">
        <f>J110</f>
        <v>0</v>
      </c>
      <c r="N111" s="27">
        <f>IF(M111&gt;0,1,0)</f>
        <v>0</v>
      </c>
      <c r="O111" s="26">
        <f>B110*$B$12/1200</f>
        <v>0</v>
      </c>
      <c r="P111" s="26">
        <f>C110*$C$12/1200</f>
        <v>0</v>
      </c>
      <c r="Q111" s="26">
        <f>D110*$D$12/1200</f>
        <v>0</v>
      </c>
      <c r="R111" s="26">
        <f>E110*$E$12/1200</f>
        <v>0</v>
      </c>
      <c r="S111" s="26">
        <f>F110*$F$12/1200</f>
        <v>0</v>
      </c>
      <c r="T111" s="26">
        <f>G110*$G$12/1200</f>
        <v>0</v>
      </c>
      <c r="U111" s="26">
        <f>H110*$H$12/1200</f>
        <v>0</v>
      </c>
      <c r="V111" s="26">
        <f>I110*$I$12/1200</f>
        <v>0</v>
      </c>
      <c r="W111" s="26">
        <f>IF(B110&gt;0,MIN($B$13,B110+O111,AE111),0)</f>
        <v>0</v>
      </c>
      <c r="X111" s="26">
        <f>IF(C110&gt;0,MIN($C$13,C110+P111,AF111),0)</f>
        <v>0</v>
      </c>
      <c r="Y111" s="26">
        <f>IF(D110&gt;0,MIN($D$13,D110+Q111,AG111),0)</f>
        <v>0</v>
      </c>
      <c r="Z111" s="26">
        <f>IF(E110&gt;0,MIN($E$13,E110+R111,AH111),0)</f>
        <v>0</v>
      </c>
      <c r="AA111" s="26">
        <f>IF(F110&gt;0,MIN($F$13,F110+S111,AI111),0)</f>
        <v>0</v>
      </c>
      <c r="AB111" s="26">
        <f>IF(G110&gt;0,MIN($G$13,G110+T111,AJ111),0)</f>
        <v>0</v>
      </c>
      <c r="AC111" s="26">
        <f>IF(H110&gt;0,MIN($H$13,H110+U111,AK111),0)</f>
        <v>0</v>
      </c>
      <c r="AD111" s="26">
        <f>IF(I110&gt;0,MIN($I$13,I110+V111,AL111),0)</f>
        <v>0</v>
      </c>
      <c r="AE111" s="26">
        <f>$B$19</f>
        <v>795</v>
      </c>
      <c r="AF111" s="26">
        <f>AE111-W111</f>
        <v>795</v>
      </c>
      <c r="AG111" s="26">
        <f>AF111-X111</f>
        <v>795</v>
      </c>
      <c r="AH111" s="26">
        <f>AG111-Y111</f>
        <v>795</v>
      </c>
      <c r="AI111" s="26">
        <f>AH111-Z111</f>
        <v>795</v>
      </c>
      <c r="AJ111" s="26">
        <f>AI111-AA111</f>
        <v>795</v>
      </c>
      <c r="AK111" s="26">
        <f>AJ111-AB111</f>
        <v>795</v>
      </c>
      <c r="AL111" s="26">
        <f>AK111-AC111</f>
        <v>795</v>
      </c>
      <c r="AM111" s="26">
        <f>AL111-AD111</f>
        <v>795</v>
      </c>
      <c r="AN111" s="26">
        <f>B110+O111-W111</f>
        <v>0</v>
      </c>
      <c r="AO111" s="26">
        <f>C110+P111-X111</f>
        <v>0</v>
      </c>
      <c r="AP111" s="26">
        <f>D110+Q111-Y111</f>
        <v>0</v>
      </c>
      <c r="AQ111" s="26">
        <f>E110+R111-Z111</f>
        <v>0</v>
      </c>
      <c r="AR111" s="26">
        <f>F110+S111-AA111</f>
        <v>0</v>
      </c>
      <c r="AS111" s="26">
        <f>G110+T111-AB111</f>
        <v>0</v>
      </c>
      <c r="AT111" s="26">
        <f>H110+U111-AC111</f>
        <v>0</v>
      </c>
      <c r="AU111" s="26">
        <f>I110+V111-AD111</f>
        <v>0</v>
      </c>
      <c r="AV111" s="26">
        <f>AM111</f>
        <v>795</v>
      </c>
      <c r="AW111" s="26">
        <f>AV111-BE111</f>
        <v>795</v>
      </c>
      <c r="AX111" s="26">
        <f>AW111-BF111</f>
        <v>795</v>
      </c>
      <c r="AY111" s="26">
        <f>AX111-BG111</f>
        <v>795</v>
      </c>
      <c r="AZ111" s="26">
        <f>AY111-BH111</f>
        <v>795</v>
      </c>
      <c r="BA111" s="26">
        <f>AZ111-BI111</f>
        <v>795</v>
      </c>
      <c r="BB111" s="26">
        <f>BA111-BJ111</f>
        <v>795</v>
      </c>
      <c r="BC111" s="26">
        <f>BB111-BK111</f>
        <v>795</v>
      </c>
      <c r="BD111" s="26">
        <f>BC111-BL111</f>
        <v>795</v>
      </c>
      <c r="BE111" s="26">
        <f>IF(AV111&gt;0.005,MIN(AV111,INDEX($AN111:$AU111,1,B$32)),0)</f>
        <v>0</v>
      </c>
      <c r="BF111" s="26">
        <f>IF(AW111&gt;0.005,MIN(AW111,INDEX($AN111:$AU111,1,C$32)),0)</f>
        <v>0</v>
      </c>
      <c r="BG111" s="26">
        <f>IF(AX111&gt;0.005,MIN(AX111,INDEX($AN111:$AU111,1,D$32)),0)</f>
        <v>0</v>
      </c>
      <c r="BH111" s="26">
        <f>IF(AY111&gt;0.005,MIN(AY111,INDEX($AN111:$AU111,1,E$32)),0)</f>
        <v>0</v>
      </c>
      <c r="BI111" s="26">
        <f>IF(AZ111&gt;0.005,MIN(AZ111,INDEX($AN111:$AU111,1,F$32)),0)</f>
        <v>0</v>
      </c>
      <c r="BJ111" s="26">
        <f>IF(BA111&gt;0.005,MIN(BA111,INDEX($AN111:$AU111,1,G$32)),0)</f>
        <v>0</v>
      </c>
      <c r="BK111" s="26">
        <f>IF(BB111&gt;0.005,MIN(BB111,INDEX($AN111:$AU111,1,H$32)),0)</f>
        <v>0</v>
      </c>
      <c r="BL111" s="26">
        <f>IF(BC111&gt;0.005,MIN(BC111,INDEX($AN111:$AU111,1,I$32)),0)</f>
        <v>0</v>
      </c>
      <c r="BM111" s="27">
        <f>IF(M111-J111&gt;0.005,1,0)</f>
        <v>0</v>
      </c>
    </row>
    <row r="112">
      <c r="A112" s="14" t="n">
        <v>76</v>
      </c>
      <c r="B112" s="26">
        <f>IF(AN112-INDEX($BE112:$BL112,1,$J$22)&lt;0.5,0,AN112-INDEX($BE112:$BL112,1,$J$22))</f>
        <v>0</v>
      </c>
      <c r="C112" s="26">
        <f>IF(AO112-INDEX($BE112:$BL112,1,$J$23)&lt;0.5,0,AO112-INDEX($BE112:$BL112,1,$J$23))</f>
        <v>0</v>
      </c>
      <c r="D112" s="26">
        <f>IF(AP112-INDEX($BE112:$BL112,1,$J$24)&lt;0.5,0,AP112-INDEX($BE112:$BL112,1,$J$24))</f>
        <v>0</v>
      </c>
      <c r="E112" s="26">
        <f>IF(AQ112-INDEX($BE112:$BL112,1,$J$25)&lt;0.5,0,AQ112-INDEX($BE112:$BL112,1,$J$25))</f>
        <v>0</v>
      </c>
      <c r="F112" s="26">
        <f>IF(AR112-INDEX($BE112:$BL112,1,$J$26)&lt;0.5,0,AR112-INDEX($BE112:$BL112,1,$J$26))</f>
        <v>0</v>
      </c>
      <c r="G112" s="26">
        <f>IF(AS112-INDEX($BE112:$BL112,1,$J$27)&lt;0.5,0,AS112-INDEX($BE112:$BL112,1,$J$27))</f>
        <v>0</v>
      </c>
      <c r="H112" s="26">
        <f>IF(AT112-INDEX($BE112:$BL112,1,$J$28)&lt;0.5,0,AT112-INDEX($BE112:$BL112,1,$J$28))</f>
        <v>0</v>
      </c>
      <c r="I112" s="26">
        <f>IF(AU112-INDEX($BE112:$BL112,1,$J$29)&lt;0.5,0,AU112-INDEX($BE112:$BL112,1,$J$29))</f>
        <v>0</v>
      </c>
      <c r="J112" s="13">
        <f>SUM(B112:I112)</f>
        <v>0</v>
      </c>
      <c r="K112" s="26">
        <f>SUM(O112:V112)</f>
        <v>0</v>
      </c>
      <c r="L112" s="26">
        <f>SUM(W112:AD112)+SUM(BE112:BL112)</f>
        <v>0</v>
      </c>
      <c r="M112" s="26">
        <f>J111</f>
        <v>0</v>
      </c>
      <c r="N112" s="27">
        <f>IF(M112&gt;0,1,0)</f>
        <v>0</v>
      </c>
      <c r="O112" s="26">
        <f>B111*$B$12/1200</f>
        <v>0</v>
      </c>
      <c r="P112" s="26">
        <f>C111*$C$12/1200</f>
        <v>0</v>
      </c>
      <c r="Q112" s="26">
        <f>D111*$D$12/1200</f>
        <v>0</v>
      </c>
      <c r="R112" s="26">
        <f>E111*$E$12/1200</f>
        <v>0</v>
      </c>
      <c r="S112" s="26">
        <f>F111*$F$12/1200</f>
        <v>0</v>
      </c>
      <c r="T112" s="26">
        <f>G111*$G$12/1200</f>
        <v>0</v>
      </c>
      <c r="U112" s="26">
        <f>H111*$H$12/1200</f>
        <v>0</v>
      </c>
      <c r="V112" s="26">
        <f>I111*$I$12/1200</f>
        <v>0</v>
      </c>
      <c r="W112" s="26">
        <f>IF(B111&gt;0,MIN($B$13,B111+O112,AE112),0)</f>
        <v>0</v>
      </c>
      <c r="X112" s="26">
        <f>IF(C111&gt;0,MIN($C$13,C111+P112,AF112),0)</f>
        <v>0</v>
      </c>
      <c r="Y112" s="26">
        <f>IF(D111&gt;0,MIN($D$13,D111+Q112,AG112),0)</f>
        <v>0</v>
      </c>
      <c r="Z112" s="26">
        <f>IF(E111&gt;0,MIN($E$13,E111+R112,AH112),0)</f>
        <v>0</v>
      </c>
      <c r="AA112" s="26">
        <f>IF(F111&gt;0,MIN($F$13,F111+S112,AI112),0)</f>
        <v>0</v>
      </c>
      <c r="AB112" s="26">
        <f>IF(G111&gt;0,MIN($G$13,G111+T112,AJ112),0)</f>
        <v>0</v>
      </c>
      <c r="AC112" s="26">
        <f>IF(H111&gt;0,MIN($H$13,H111+U112,AK112),0)</f>
        <v>0</v>
      </c>
      <c r="AD112" s="26">
        <f>IF(I111&gt;0,MIN($I$13,I111+V112,AL112),0)</f>
        <v>0</v>
      </c>
      <c r="AE112" s="26">
        <f>$B$19</f>
        <v>795</v>
      </c>
      <c r="AF112" s="26">
        <f>AE112-W112</f>
        <v>795</v>
      </c>
      <c r="AG112" s="26">
        <f>AF112-X112</f>
        <v>795</v>
      </c>
      <c r="AH112" s="26">
        <f>AG112-Y112</f>
        <v>795</v>
      </c>
      <c r="AI112" s="26">
        <f>AH112-Z112</f>
        <v>795</v>
      </c>
      <c r="AJ112" s="26">
        <f>AI112-AA112</f>
        <v>795</v>
      </c>
      <c r="AK112" s="26">
        <f>AJ112-AB112</f>
        <v>795</v>
      </c>
      <c r="AL112" s="26">
        <f>AK112-AC112</f>
        <v>795</v>
      </c>
      <c r="AM112" s="26">
        <f>AL112-AD112</f>
        <v>795</v>
      </c>
      <c r="AN112" s="26">
        <f>B111+O112-W112</f>
        <v>0</v>
      </c>
      <c r="AO112" s="26">
        <f>C111+P112-X112</f>
        <v>0</v>
      </c>
      <c r="AP112" s="26">
        <f>D111+Q112-Y112</f>
        <v>0</v>
      </c>
      <c r="AQ112" s="26">
        <f>E111+R112-Z112</f>
        <v>0</v>
      </c>
      <c r="AR112" s="26">
        <f>F111+S112-AA112</f>
        <v>0</v>
      </c>
      <c r="AS112" s="26">
        <f>G111+T112-AB112</f>
        <v>0</v>
      </c>
      <c r="AT112" s="26">
        <f>H111+U112-AC112</f>
        <v>0</v>
      </c>
      <c r="AU112" s="26">
        <f>I111+V112-AD112</f>
        <v>0</v>
      </c>
      <c r="AV112" s="26">
        <f>AM112</f>
        <v>795</v>
      </c>
      <c r="AW112" s="26">
        <f>AV112-BE112</f>
        <v>795</v>
      </c>
      <c r="AX112" s="26">
        <f>AW112-BF112</f>
        <v>795</v>
      </c>
      <c r="AY112" s="26">
        <f>AX112-BG112</f>
        <v>795</v>
      </c>
      <c r="AZ112" s="26">
        <f>AY112-BH112</f>
        <v>795</v>
      </c>
      <c r="BA112" s="26">
        <f>AZ112-BI112</f>
        <v>795</v>
      </c>
      <c r="BB112" s="26">
        <f>BA112-BJ112</f>
        <v>795</v>
      </c>
      <c r="BC112" s="26">
        <f>BB112-BK112</f>
        <v>795</v>
      </c>
      <c r="BD112" s="26">
        <f>BC112-BL112</f>
        <v>795</v>
      </c>
      <c r="BE112" s="26">
        <f>IF(AV112&gt;0.005,MIN(AV112,INDEX($AN112:$AU112,1,B$32)),0)</f>
        <v>0</v>
      </c>
      <c r="BF112" s="26">
        <f>IF(AW112&gt;0.005,MIN(AW112,INDEX($AN112:$AU112,1,C$32)),0)</f>
        <v>0</v>
      </c>
      <c r="BG112" s="26">
        <f>IF(AX112&gt;0.005,MIN(AX112,INDEX($AN112:$AU112,1,D$32)),0)</f>
        <v>0</v>
      </c>
      <c r="BH112" s="26">
        <f>IF(AY112&gt;0.005,MIN(AY112,INDEX($AN112:$AU112,1,E$32)),0)</f>
        <v>0</v>
      </c>
      <c r="BI112" s="26">
        <f>IF(AZ112&gt;0.005,MIN(AZ112,INDEX($AN112:$AU112,1,F$32)),0)</f>
        <v>0</v>
      </c>
      <c r="BJ112" s="26">
        <f>IF(BA112&gt;0.005,MIN(BA112,INDEX($AN112:$AU112,1,G$32)),0)</f>
        <v>0</v>
      </c>
      <c r="BK112" s="26">
        <f>IF(BB112&gt;0.005,MIN(BB112,INDEX($AN112:$AU112,1,H$32)),0)</f>
        <v>0</v>
      </c>
      <c r="BL112" s="26">
        <f>IF(BC112&gt;0.005,MIN(BC112,INDEX($AN112:$AU112,1,I$32)),0)</f>
        <v>0</v>
      </c>
      <c r="BM112" s="27">
        <f>IF(M112-J112&gt;0.005,1,0)</f>
        <v>0</v>
      </c>
    </row>
    <row r="113">
      <c r="A113" s="14" t="n">
        <v>77</v>
      </c>
      <c r="B113" s="26">
        <f>IF(AN113-INDEX($BE113:$BL113,1,$J$22)&lt;0.5,0,AN113-INDEX($BE113:$BL113,1,$J$22))</f>
        <v>0</v>
      </c>
      <c r="C113" s="26">
        <f>IF(AO113-INDEX($BE113:$BL113,1,$J$23)&lt;0.5,0,AO113-INDEX($BE113:$BL113,1,$J$23))</f>
        <v>0</v>
      </c>
      <c r="D113" s="26">
        <f>IF(AP113-INDEX($BE113:$BL113,1,$J$24)&lt;0.5,0,AP113-INDEX($BE113:$BL113,1,$J$24))</f>
        <v>0</v>
      </c>
      <c r="E113" s="26">
        <f>IF(AQ113-INDEX($BE113:$BL113,1,$J$25)&lt;0.5,0,AQ113-INDEX($BE113:$BL113,1,$J$25))</f>
        <v>0</v>
      </c>
      <c r="F113" s="26">
        <f>IF(AR113-INDEX($BE113:$BL113,1,$J$26)&lt;0.5,0,AR113-INDEX($BE113:$BL113,1,$J$26))</f>
        <v>0</v>
      </c>
      <c r="G113" s="26">
        <f>IF(AS113-INDEX($BE113:$BL113,1,$J$27)&lt;0.5,0,AS113-INDEX($BE113:$BL113,1,$J$27))</f>
        <v>0</v>
      </c>
      <c r="H113" s="26">
        <f>IF(AT113-INDEX($BE113:$BL113,1,$J$28)&lt;0.5,0,AT113-INDEX($BE113:$BL113,1,$J$28))</f>
        <v>0</v>
      </c>
      <c r="I113" s="26">
        <f>IF(AU113-INDEX($BE113:$BL113,1,$J$29)&lt;0.5,0,AU113-INDEX($BE113:$BL113,1,$J$29))</f>
        <v>0</v>
      </c>
      <c r="J113" s="13">
        <f>SUM(B113:I113)</f>
        <v>0</v>
      </c>
      <c r="K113" s="26">
        <f>SUM(O113:V113)</f>
        <v>0</v>
      </c>
      <c r="L113" s="26">
        <f>SUM(W113:AD113)+SUM(BE113:BL113)</f>
        <v>0</v>
      </c>
      <c r="M113" s="26">
        <f>J112</f>
        <v>0</v>
      </c>
      <c r="N113" s="27">
        <f>IF(M113&gt;0,1,0)</f>
        <v>0</v>
      </c>
      <c r="O113" s="26">
        <f>B112*$B$12/1200</f>
        <v>0</v>
      </c>
      <c r="P113" s="26">
        <f>C112*$C$12/1200</f>
        <v>0</v>
      </c>
      <c r="Q113" s="26">
        <f>D112*$D$12/1200</f>
        <v>0</v>
      </c>
      <c r="R113" s="26">
        <f>E112*$E$12/1200</f>
        <v>0</v>
      </c>
      <c r="S113" s="26">
        <f>F112*$F$12/1200</f>
        <v>0</v>
      </c>
      <c r="T113" s="26">
        <f>G112*$G$12/1200</f>
        <v>0</v>
      </c>
      <c r="U113" s="26">
        <f>H112*$H$12/1200</f>
        <v>0</v>
      </c>
      <c r="V113" s="26">
        <f>I112*$I$12/1200</f>
        <v>0</v>
      </c>
      <c r="W113" s="26">
        <f>IF(B112&gt;0,MIN($B$13,B112+O113,AE113),0)</f>
        <v>0</v>
      </c>
      <c r="X113" s="26">
        <f>IF(C112&gt;0,MIN($C$13,C112+P113,AF113),0)</f>
        <v>0</v>
      </c>
      <c r="Y113" s="26">
        <f>IF(D112&gt;0,MIN($D$13,D112+Q113,AG113),0)</f>
        <v>0</v>
      </c>
      <c r="Z113" s="26">
        <f>IF(E112&gt;0,MIN($E$13,E112+R113,AH113),0)</f>
        <v>0</v>
      </c>
      <c r="AA113" s="26">
        <f>IF(F112&gt;0,MIN($F$13,F112+S113,AI113),0)</f>
        <v>0</v>
      </c>
      <c r="AB113" s="26">
        <f>IF(G112&gt;0,MIN($G$13,G112+T113,AJ113),0)</f>
        <v>0</v>
      </c>
      <c r="AC113" s="26">
        <f>IF(H112&gt;0,MIN($H$13,H112+U113,AK113),0)</f>
        <v>0</v>
      </c>
      <c r="AD113" s="26">
        <f>IF(I112&gt;0,MIN($I$13,I112+V113,AL113),0)</f>
        <v>0</v>
      </c>
      <c r="AE113" s="26">
        <f>$B$19</f>
        <v>795</v>
      </c>
      <c r="AF113" s="26">
        <f>AE113-W113</f>
        <v>795</v>
      </c>
      <c r="AG113" s="26">
        <f>AF113-X113</f>
        <v>795</v>
      </c>
      <c r="AH113" s="26">
        <f>AG113-Y113</f>
        <v>795</v>
      </c>
      <c r="AI113" s="26">
        <f>AH113-Z113</f>
        <v>795</v>
      </c>
      <c r="AJ113" s="26">
        <f>AI113-AA113</f>
        <v>795</v>
      </c>
      <c r="AK113" s="26">
        <f>AJ113-AB113</f>
        <v>795</v>
      </c>
      <c r="AL113" s="26">
        <f>AK113-AC113</f>
        <v>795</v>
      </c>
      <c r="AM113" s="26">
        <f>AL113-AD113</f>
        <v>795</v>
      </c>
      <c r="AN113" s="26">
        <f>B112+O113-W113</f>
        <v>0</v>
      </c>
      <c r="AO113" s="26">
        <f>C112+P113-X113</f>
        <v>0</v>
      </c>
      <c r="AP113" s="26">
        <f>D112+Q113-Y113</f>
        <v>0</v>
      </c>
      <c r="AQ113" s="26">
        <f>E112+R113-Z113</f>
        <v>0</v>
      </c>
      <c r="AR113" s="26">
        <f>F112+S113-AA113</f>
        <v>0</v>
      </c>
      <c r="AS113" s="26">
        <f>G112+T113-AB113</f>
        <v>0</v>
      </c>
      <c r="AT113" s="26">
        <f>H112+U113-AC113</f>
        <v>0</v>
      </c>
      <c r="AU113" s="26">
        <f>I112+V113-AD113</f>
        <v>0</v>
      </c>
      <c r="AV113" s="26">
        <f>AM113</f>
        <v>795</v>
      </c>
      <c r="AW113" s="26">
        <f>AV113-BE113</f>
        <v>795</v>
      </c>
      <c r="AX113" s="26">
        <f>AW113-BF113</f>
        <v>795</v>
      </c>
      <c r="AY113" s="26">
        <f>AX113-BG113</f>
        <v>795</v>
      </c>
      <c r="AZ113" s="26">
        <f>AY113-BH113</f>
        <v>795</v>
      </c>
      <c r="BA113" s="26">
        <f>AZ113-BI113</f>
        <v>795</v>
      </c>
      <c r="BB113" s="26">
        <f>BA113-BJ113</f>
        <v>795</v>
      </c>
      <c r="BC113" s="26">
        <f>BB113-BK113</f>
        <v>795</v>
      </c>
      <c r="BD113" s="26">
        <f>BC113-BL113</f>
        <v>795</v>
      </c>
      <c r="BE113" s="26">
        <f>IF(AV113&gt;0.005,MIN(AV113,INDEX($AN113:$AU113,1,B$32)),0)</f>
        <v>0</v>
      </c>
      <c r="BF113" s="26">
        <f>IF(AW113&gt;0.005,MIN(AW113,INDEX($AN113:$AU113,1,C$32)),0)</f>
        <v>0</v>
      </c>
      <c r="BG113" s="26">
        <f>IF(AX113&gt;0.005,MIN(AX113,INDEX($AN113:$AU113,1,D$32)),0)</f>
        <v>0</v>
      </c>
      <c r="BH113" s="26">
        <f>IF(AY113&gt;0.005,MIN(AY113,INDEX($AN113:$AU113,1,E$32)),0)</f>
        <v>0</v>
      </c>
      <c r="BI113" s="26">
        <f>IF(AZ113&gt;0.005,MIN(AZ113,INDEX($AN113:$AU113,1,F$32)),0)</f>
        <v>0</v>
      </c>
      <c r="BJ113" s="26">
        <f>IF(BA113&gt;0.005,MIN(BA113,INDEX($AN113:$AU113,1,G$32)),0)</f>
        <v>0</v>
      </c>
      <c r="BK113" s="26">
        <f>IF(BB113&gt;0.005,MIN(BB113,INDEX($AN113:$AU113,1,H$32)),0)</f>
        <v>0</v>
      </c>
      <c r="BL113" s="26">
        <f>IF(BC113&gt;0.005,MIN(BC113,INDEX($AN113:$AU113,1,I$32)),0)</f>
        <v>0</v>
      </c>
      <c r="BM113" s="27">
        <f>IF(M113-J113&gt;0.005,1,0)</f>
        <v>0</v>
      </c>
    </row>
    <row r="114">
      <c r="A114" s="14" t="n">
        <v>78</v>
      </c>
      <c r="B114" s="26">
        <f>IF(AN114-INDEX($BE114:$BL114,1,$J$22)&lt;0.5,0,AN114-INDEX($BE114:$BL114,1,$J$22))</f>
        <v>0</v>
      </c>
      <c r="C114" s="26">
        <f>IF(AO114-INDEX($BE114:$BL114,1,$J$23)&lt;0.5,0,AO114-INDEX($BE114:$BL114,1,$J$23))</f>
        <v>0</v>
      </c>
      <c r="D114" s="26">
        <f>IF(AP114-INDEX($BE114:$BL114,1,$J$24)&lt;0.5,0,AP114-INDEX($BE114:$BL114,1,$J$24))</f>
        <v>0</v>
      </c>
      <c r="E114" s="26">
        <f>IF(AQ114-INDEX($BE114:$BL114,1,$J$25)&lt;0.5,0,AQ114-INDEX($BE114:$BL114,1,$J$25))</f>
        <v>0</v>
      </c>
      <c r="F114" s="26">
        <f>IF(AR114-INDEX($BE114:$BL114,1,$J$26)&lt;0.5,0,AR114-INDEX($BE114:$BL114,1,$J$26))</f>
        <v>0</v>
      </c>
      <c r="G114" s="26">
        <f>IF(AS114-INDEX($BE114:$BL114,1,$J$27)&lt;0.5,0,AS114-INDEX($BE114:$BL114,1,$J$27))</f>
        <v>0</v>
      </c>
      <c r="H114" s="26">
        <f>IF(AT114-INDEX($BE114:$BL114,1,$J$28)&lt;0.5,0,AT114-INDEX($BE114:$BL114,1,$J$28))</f>
        <v>0</v>
      </c>
      <c r="I114" s="26">
        <f>IF(AU114-INDEX($BE114:$BL114,1,$J$29)&lt;0.5,0,AU114-INDEX($BE114:$BL114,1,$J$29))</f>
        <v>0</v>
      </c>
      <c r="J114" s="13">
        <f>SUM(B114:I114)</f>
        <v>0</v>
      </c>
      <c r="K114" s="26">
        <f>SUM(O114:V114)</f>
        <v>0</v>
      </c>
      <c r="L114" s="26">
        <f>SUM(W114:AD114)+SUM(BE114:BL114)</f>
        <v>0</v>
      </c>
      <c r="M114" s="26">
        <f>J113</f>
        <v>0</v>
      </c>
      <c r="N114" s="27">
        <f>IF(M114&gt;0,1,0)</f>
        <v>0</v>
      </c>
      <c r="O114" s="26">
        <f>B113*$B$12/1200</f>
        <v>0</v>
      </c>
      <c r="P114" s="26">
        <f>C113*$C$12/1200</f>
        <v>0</v>
      </c>
      <c r="Q114" s="26">
        <f>D113*$D$12/1200</f>
        <v>0</v>
      </c>
      <c r="R114" s="26">
        <f>E113*$E$12/1200</f>
        <v>0</v>
      </c>
      <c r="S114" s="26">
        <f>F113*$F$12/1200</f>
        <v>0</v>
      </c>
      <c r="T114" s="26">
        <f>G113*$G$12/1200</f>
        <v>0</v>
      </c>
      <c r="U114" s="26">
        <f>H113*$H$12/1200</f>
        <v>0</v>
      </c>
      <c r="V114" s="26">
        <f>I113*$I$12/1200</f>
        <v>0</v>
      </c>
      <c r="W114" s="26">
        <f>IF(B113&gt;0,MIN($B$13,B113+O114,AE114),0)</f>
        <v>0</v>
      </c>
      <c r="X114" s="26">
        <f>IF(C113&gt;0,MIN($C$13,C113+P114,AF114),0)</f>
        <v>0</v>
      </c>
      <c r="Y114" s="26">
        <f>IF(D113&gt;0,MIN($D$13,D113+Q114,AG114),0)</f>
        <v>0</v>
      </c>
      <c r="Z114" s="26">
        <f>IF(E113&gt;0,MIN($E$13,E113+R114,AH114),0)</f>
        <v>0</v>
      </c>
      <c r="AA114" s="26">
        <f>IF(F113&gt;0,MIN($F$13,F113+S114,AI114),0)</f>
        <v>0</v>
      </c>
      <c r="AB114" s="26">
        <f>IF(G113&gt;0,MIN($G$13,G113+T114,AJ114),0)</f>
        <v>0</v>
      </c>
      <c r="AC114" s="26">
        <f>IF(H113&gt;0,MIN($H$13,H113+U114,AK114),0)</f>
        <v>0</v>
      </c>
      <c r="AD114" s="26">
        <f>IF(I113&gt;0,MIN($I$13,I113+V114,AL114),0)</f>
        <v>0</v>
      </c>
      <c r="AE114" s="26">
        <f>$B$19</f>
        <v>795</v>
      </c>
      <c r="AF114" s="26">
        <f>AE114-W114</f>
        <v>795</v>
      </c>
      <c r="AG114" s="26">
        <f>AF114-X114</f>
        <v>795</v>
      </c>
      <c r="AH114" s="26">
        <f>AG114-Y114</f>
        <v>795</v>
      </c>
      <c r="AI114" s="26">
        <f>AH114-Z114</f>
        <v>795</v>
      </c>
      <c r="AJ114" s="26">
        <f>AI114-AA114</f>
        <v>795</v>
      </c>
      <c r="AK114" s="26">
        <f>AJ114-AB114</f>
        <v>795</v>
      </c>
      <c r="AL114" s="26">
        <f>AK114-AC114</f>
        <v>795</v>
      </c>
      <c r="AM114" s="26">
        <f>AL114-AD114</f>
        <v>795</v>
      </c>
      <c r="AN114" s="26">
        <f>B113+O114-W114</f>
        <v>0</v>
      </c>
      <c r="AO114" s="26">
        <f>C113+P114-X114</f>
        <v>0</v>
      </c>
      <c r="AP114" s="26">
        <f>D113+Q114-Y114</f>
        <v>0</v>
      </c>
      <c r="AQ114" s="26">
        <f>E113+R114-Z114</f>
        <v>0</v>
      </c>
      <c r="AR114" s="26">
        <f>F113+S114-AA114</f>
        <v>0</v>
      </c>
      <c r="AS114" s="26">
        <f>G113+T114-AB114</f>
        <v>0</v>
      </c>
      <c r="AT114" s="26">
        <f>H113+U114-AC114</f>
        <v>0</v>
      </c>
      <c r="AU114" s="26">
        <f>I113+V114-AD114</f>
        <v>0</v>
      </c>
      <c r="AV114" s="26">
        <f>AM114</f>
        <v>795</v>
      </c>
      <c r="AW114" s="26">
        <f>AV114-BE114</f>
        <v>795</v>
      </c>
      <c r="AX114" s="26">
        <f>AW114-BF114</f>
        <v>795</v>
      </c>
      <c r="AY114" s="26">
        <f>AX114-BG114</f>
        <v>795</v>
      </c>
      <c r="AZ114" s="26">
        <f>AY114-BH114</f>
        <v>795</v>
      </c>
      <c r="BA114" s="26">
        <f>AZ114-BI114</f>
        <v>795</v>
      </c>
      <c r="BB114" s="26">
        <f>BA114-BJ114</f>
        <v>795</v>
      </c>
      <c r="BC114" s="26">
        <f>BB114-BK114</f>
        <v>795</v>
      </c>
      <c r="BD114" s="26">
        <f>BC114-BL114</f>
        <v>795</v>
      </c>
      <c r="BE114" s="26">
        <f>IF(AV114&gt;0.005,MIN(AV114,INDEX($AN114:$AU114,1,B$32)),0)</f>
        <v>0</v>
      </c>
      <c r="BF114" s="26">
        <f>IF(AW114&gt;0.005,MIN(AW114,INDEX($AN114:$AU114,1,C$32)),0)</f>
        <v>0</v>
      </c>
      <c r="BG114" s="26">
        <f>IF(AX114&gt;0.005,MIN(AX114,INDEX($AN114:$AU114,1,D$32)),0)</f>
        <v>0</v>
      </c>
      <c r="BH114" s="26">
        <f>IF(AY114&gt;0.005,MIN(AY114,INDEX($AN114:$AU114,1,E$32)),0)</f>
        <v>0</v>
      </c>
      <c r="BI114" s="26">
        <f>IF(AZ114&gt;0.005,MIN(AZ114,INDEX($AN114:$AU114,1,F$32)),0)</f>
        <v>0</v>
      </c>
      <c r="BJ114" s="26">
        <f>IF(BA114&gt;0.005,MIN(BA114,INDEX($AN114:$AU114,1,G$32)),0)</f>
        <v>0</v>
      </c>
      <c r="BK114" s="26">
        <f>IF(BB114&gt;0.005,MIN(BB114,INDEX($AN114:$AU114,1,H$32)),0)</f>
        <v>0</v>
      </c>
      <c r="BL114" s="26">
        <f>IF(BC114&gt;0.005,MIN(BC114,INDEX($AN114:$AU114,1,I$32)),0)</f>
        <v>0</v>
      </c>
      <c r="BM114" s="27">
        <f>IF(M114-J114&gt;0.005,1,0)</f>
        <v>0</v>
      </c>
    </row>
    <row r="115">
      <c r="A115" s="14" t="n">
        <v>79</v>
      </c>
      <c r="B115" s="26">
        <f>IF(AN115-INDEX($BE115:$BL115,1,$J$22)&lt;0.5,0,AN115-INDEX($BE115:$BL115,1,$J$22))</f>
        <v>0</v>
      </c>
      <c r="C115" s="26">
        <f>IF(AO115-INDEX($BE115:$BL115,1,$J$23)&lt;0.5,0,AO115-INDEX($BE115:$BL115,1,$J$23))</f>
        <v>0</v>
      </c>
      <c r="D115" s="26">
        <f>IF(AP115-INDEX($BE115:$BL115,1,$J$24)&lt;0.5,0,AP115-INDEX($BE115:$BL115,1,$J$24))</f>
        <v>0</v>
      </c>
      <c r="E115" s="26">
        <f>IF(AQ115-INDEX($BE115:$BL115,1,$J$25)&lt;0.5,0,AQ115-INDEX($BE115:$BL115,1,$J$25))</f>
        <v>0</v>
      </c>
      <c r="F115" s="26">
        <f>IF(AR115-INDEX($BE115:$BL115,1,$J$26)&lt;0.5,0,AR115-INDEX($BE115:$BL115,1,$J$26))</f>
        <v>0</v>
      </c>
      <c r="G115" s="26">
        <f>IF(AS115-INDEX($BE115:$BL115,1,$J$27)&lt;0.5,0,AS115-INDEX($BE115:$BL115,1,$J$27))</f>
        <v>0</v>
      </c>
      <c r="H115" s="26">
        <f>IF(AT115-INDEX($BE115:$BL115,1,$J$28)&lt;0.5,0,AT115-INDEX($BE115:$BL115,1,$J$28))</f>
        <v>0</v>
      </c>
      <c r="I115" s="26">
        <f>IF(AU115-INDEX($BE115:$BL115,1,$J$29)&lt;0.5,0,AU115-INDEX($BE115:$BL115,1,$J$29))</f>
        <v>0</v>
      </c>
      <c r="J115" s="13">
        <f>SUM(B115:I115)</f>
        <v>0</v>
      </c>
      <c r="K115" s="26">
        <f>SUM(O115:V115)</f>
        <v>0</v>
      </c>
      <c r="L115" s="26">
        <f>SUM(W115:AD115)+SUM(BE115:BL115)</f>
        <v>0</v>
      </c>
      <c r="M115" s="26">
        <f>J114</f>
        <v>0</v>
      </c>
      <c r="N115" s="27">
        <f>IF(M115&gt;0,1,0)</f>
        <v>0</v>
      </c>
      <c r="O115" s="26">
        <f>B114*$B$12/1200</f>
        <v>0</v>
      </c>
      <c r="P115" s="26">
        <f>C114*$C$12/1200</f>
        <v>0</v>
      </c>
      <c r="Q115" s="26">
        <f>D114*$D$12/1200</f>
        <v>0</v>
      </c>
      <c r="R115" s="26">
        <f>E114*$E$12/1200</f>
        <v>0</v>
      </c>
      <c r="S115" s="26">
        <f>F114*$F$12/1200</f>
        <v>0</v>
      </c>
      <c r="T115" s="26">
        <f>G114*$G$12/1200</f>
        <v>0</v>
      </c>
      <c r="U115" s="26">
        <f>H114*$H$12/1200</f>
        <v>0</v>
      </c>
      <c r="V115" s="26">
        <f>I114*$I$12/1200</f>
        <v>0</v>
      </c>
      <c r="W115" s="26">
        <f>IF(B114&gt;0,MIN($B$13,B114+O115,AE115),0)</f>
        <v>0</v>
      </c>
      <c r="X115" s="26">
        <f>IF(C114&gt;0,MIN($C$13,C114+P115,AF115),0)</f>
        <v>0</v>
      </c>
      <c r="Y115" s="26">
        <f>IF(D114&gt;0,MIN($D$13,D114+Q115,AG115),0)</f>
        <v>0</v>
      </c>
      <c r="Z115" s="26">
        <f>IF(E114&gt;0,MIN($E$13,E114+R115,AH115),0)</f>
        <v>0</v>
      </c>
      <c r="AA115" s="26">
        <f>IF(F114&gt;0,MIN($F$13,F114+S115,AI115),0)</f>
        <v>0</v>
      </c>
      <c r="AB115" s="26">
        <f>IF(G114&gt;0,MIN($G$13,G114+T115,AJ115),0)</f>
        <v>0</v>
      </c>
      <c r="AC115" s="26">
        <f>IF(H114&gt;0,MIN($H$13,H114+U115,AK115),0)</f>
        <v>0</v>
      </c>
      <c r="AD115" s="26">
        <f>IF(I114&gt;0,MIN($I$13,I114+V115,AL115),0)</f>
        <v>0</v>
      </c>
      <c r="AE115" s="26">
        <f>$B$19</f>
        <v>795</v>
      </c>
      <c r="AF115" s="26">
        <f>AE115-W115</f>
        <v>795</v>
      </c>
      <c r="AG115" s="26">
        <f>AF115-X115</f>
        <v>795</v>
      </c>
      <c r="AH115" s="26">
        <f>AG115-Y115</f>
        <v>795</v>
      </c>
      <c r="AI115" s="26">
        <f>AH115-Z115</f>
        <v>795</v>
      </c>
      <c r="AJ115" s="26">
        <f>AI115-AA115</f>
        <v>795</v>
      </c>
      <c r="AK115" s="26">
        <f>AJ115-AB115</f>
        <v>795</v>
      </c>
      <c r="AL115" s="26">
        <f>AK115-AC115</f>
        <v>795</v>
      </c>
      <c r="AM115" s="26">
        <f>AL115-AD115</f>
        <v>795</v>
      </c>
      <c r="AN115" s="26">
        <f>B114+O115-W115</f>
        <v>0</v>
      </c>
      <c r="AO115" s="26">
        <f>C114+P115-X115</f>
        <v>0</v>
      </c>
      <c r="AP115" s="26">
        <f>D114+Q115-Y115</f>
        <v>0</v>
      </c>
      <c r="AQ115" s="26">
        <f>E114+R115-Z115</f>
        <v>0</v>
      </c>
      <c r="AR115" s="26">
        <f>F114+S115-AA115</f>
        <v>0</v>
      </c>
      <c r="AS115" s="26">
        <f>G114+T115-AB115</f>
        <v>0</v>
      </c>
      <c r="AT115" s="26">
        <f>H114+U115-AC115</f>
        <v>0</v>
      </c>
      <c r="AU115" s="26">
        <f>I114+V115-AD115</f>
        <v>0</v>
      </c>
      <c r="AV115" s="26">
        <f>AM115</f>
        <v>795</v>
      </c>
      <c r="AW115" s="26">
        <f>AV115-BE115</f>
        <v>795</v>
      </c>
      <c r="AX115" s="26">
        <f>AW115-BF115</f>
        <v>795</v>
      </c>
      <c r="AY115" s="26">
        <f>AX115-BG115</f>
        <v>795</v>
      </c>
      <c r="AZ115" s="26">
        <f>AY115-BH115</f>
        <v>795</v>
      </c>
      <c r="BA115" s="26">
        <f>AZ115-BI115</f>
        <v>795</v>
      </c>
      <c r="BB115" s="26">
        <f>BA115-BJ115</f>
        <v>795</v>
      </c>
      <c r="BC115" s="26">
        <f>BB115-BK115</f>
        <v>795</v>
      </c>
      <c r="BD115" s="26">
        <f>BC115-BL115</f>
        <v>795</v>
      </c>
      <c r="BE115" s="26">
        <f>IF(AV115&gt;0.005,MIN(AV115,INDEX($AN115:$AU115,1,B$32)),0)</f>
        <v>0</v>
      </c>
      <c r="BF115" s="26">
        <f>IF(AW115&gt;0.005,MIN(AW115,INDEX($AN115:$AU115,1,C$32)),0)</f>
        <v>0</v>
      </c>
      <c r="BG115" s="26">
        <f>IF(AX115&gt;0.005,MIN(AX115,INDEX($AN115:$AU115,1,D$32)),0)</f>
        <v>0</v>
      </c>
      <c r="BH115" s="26">
        <f>IF(AY115&gt;0.005,MIN(AY115,INDEX($AN115:$AU115,1,E$32)),0)</f>
        <v>0</v>
      </c>
      <c r="BI115" s="26">
        <f>IF(AZ115&gt;0.005,MIN(AZ115,INDEX($AN115:$AU115,1,F$32)),0)</f>
        <v>0</v>
      </c>
      <c r="BJ115" s="26">
        <f>IF(BA115&gt;0.005,MIN(BA115,INDEX($AN115:$AU115,1,G$32)),0)</f>
        <v>0</v>
      </c>
      <c r="BK115" s="26">
        <f>IF(BB115&gt;0.005,MIN(BB115,INDEX($AN115:$AU115,1,H$32)),0)</f>
        <v>0</v>
      </c>
      <c r="BL115" s="26">
        <f>IF(BC115&gt;0.005,MIN(BC115,INDEX($AN115:$AU115,1,I$32)),0)</f>
        <v>0</v>
      </c>
      <c r="BM115" s="27">
        <f>IF(M115-J115&gt;0.005,1,0)</f>
        <v>0</v>
      </c>
    </row>
    <row r="116">
      <c r="A116" s="14" t="n">
        <v>80</v>
      </c>
      <c r="B116" s="26">
        <f>IF(AN116-INDEX($BE116:$BL116,1,$J$22)&lt;0.5,0,AN116-INDEX($BE116:$BL116,1,$J$22))</f>
        <v>0</v>
      </c>
      <c r="C116" s="26">
        <f>IF(AO116-INDEX($BE116:$BL116,1,$J$23)&lt;0.5,0,AO116-INDEX($BE116:$BL116,1,$J$23))</f>
        <v>0</v>
      </c>
      <c r="D116" s="26">
        <f>IF(AP116-INDEX($BE116:$BL116,1,$J$24)&lt;0.5,0,AP116-INDEX($BE116:$BL116,1,$J$24))</f>
        <v>0</v>
      </c>
      <c r="E116" s="26">
        <f>IF(AQ116-INDEX($BE116:$BL116,1,$J$25)&lt;0.5,0,AQ116-INDEX($BE116:$BL116,1,$J$25))</f>
        <v>0</v>
      </c>
      <c r="F116" s="26">
        <f>IF(AR116-INDEX($BE116:$BL116,1,$J$26)&lt;0.5,0,AR116-INDEX($BE116:$BL116,1,$J$26))</f>
        <v>0</v>
      </c>
      <c r="G116" s="26">
        <f>IF(AS116-INDEX($BE116:$BL116,1,$J$27)&lt;0.5,0,AS116-INDEX($BE116:$BL116,1,$J$27))</f>
        <v>0</v>
      </c>
      <c r="H116" s="26">
        <f>IF(AT116-INDEX($BE116:$BL116,1,$J$28)&lt;0.5,0,AT116-INDEX($BE116:$BL116,1,$J$28))</f>
        <v>0</v>
      </c>
      <c r="I116" s="26">
        <f>IF(AU116-INDEX($BE116:$BL116,1,$J$29)&lt;0.5,0,AU116-INDEX($BE116:$BL116,1,$J$29))</f>
        <v>0</v>
      </c>
      <c r="J116" s="13">
        <f>SUM(B116:I116)</f>
        <v>0</v>
      </c>
      <c r="K116" s="26">
        <f>SUM(O116:V116)</f>
        <v>0</v>
      </c>
      <c r="L116" s="26">
        <f>SUM(W116:AD116)+SUM(BE116:BL116)</f>
        <v>0</v>
      </c>
      <c r="M116" s="26">
        <f>J115</f>
        <v>0</v>
      </c>
      <c r="N116" s="27">
        <f>IF(M116&gt;0,1,0)</f>
        <v>0</v>
      </c>
      <c r="O116" s="26">
        <f>B115*$B$12/1200</f>
        <v>0</v>
      </c>
      <c r="P116" s="26">
        <f>C115*$C$12/1200</f>
        <v>0</v>
      </c>
      <c r="Q116" s="26">
        <f>D115*$D$12/1200</f>
        <v>0</v>
      </c>
      <c r="R116" s="26">
        <f>E115*$E$12/1200</f>
        <v>0</v>
      </c>
      <c r="S116" s="26">
        <f>F115*$F$12/1200</f>
        <v>0</v>
      </c>
      <c r="T116" s="26">
        <f>G115*$G$12/1200</f>
        <v>0</v>
      </c>
      <c r="U116" s="26">
        <f>H115*$H$12/1200</f>
        <v>0</v>
      </c>
      <c r="V116" s="26">
        <f>I115*$I$12/1200</f>
        <v>0</v>
      </c>
      <c r="W116" s="26">
        <f>IF(B115&gt;0,MIN($B$13,B115+O116,AE116),0)</f>
        <v>0</v>
      </c>
      <c r="X116" s="26">
        <f>IF(C115&gt;0,MIN($C$13,C115+P116,AF116),0)</f>
        <v>0</v>
      </c>
      <c r="Y116" s="26">
        <f>IF(D115&gt;0,MIN($D$13,D115+Q116,AG116),0)</f>
        <v>0</v>
      </c>
      <c r="Z116" s="26">
        <f>IF(E115&gt;0,MIN($E$13,E115+R116,AH116),0)</f>
        <v>0</v>
      </c>
      <c r="AA116" s="26">
        <f>IF(F115&gt;0,MIN($F$13,F115+S116,AI116),0)</f>
        <v>0</v>
      </c>
      <c r="AB116" s="26">
        <f>IF(G115&gt;0,MIN($G$13,G115+T116,AJ116),0)</f>
        <v>0</v>
      </c>
      <c r="AC116" s="26">
        <f>IF(H115&gt;0,MIN($H$13,H115+U116,AK116),0)</f>
        <v>0</v>
      </c>
      <c r="AD116" s="26">
        <f>IF(I115&gt;0,MIN($I$13,I115+V116,AL116),0)</f>
        <v>0</v>
      </c>
      <c r="AE116" s="26">
        <f>$B$19</f>
        <v>795</v>
      </c>
      <c r="AF116" s="26">
        <f>AE116-W116</f>
        <v>795</v>
      </c>
      <c r="AG116" s="26">
        <f>AF116-X116</f>
        <v>795</v>
      </c>
      <c r="AH116" s="26">
        <f>AG116-Y116</f>
        <v>795</v>
      </c>
      <c r="AI116" s="26">
        <f>AH116-Z116</f>
        <v>795</v>
      </c>
      <c r="AJ116" s="26">
        <f>AI116-AA116</f>
        <v>795</v>
      </c>
      <c r="AK116" s="26">
        <f>AJ116-AB116</f>
        <v>795</v>
      </c>
      <c r="AL116" s="26">
        <f>AK116-AC116</f>
        <v>795</v>
      </c>
      <c r="AM116" s="26">
        <f>AL116-AD116</f>
        <v>795</v>
      </c>
      <c r="AN116" s="26">
        <f>B115+O116-W116</f>
        <v>0</v>
      </c>
      <c r="AO116" s="26">
        <f>C115+P116-X116</f>
        <v>0</v>
      </c>
      <c r="AP116" s="26">
        <f>D115+Q116-Y116</f>
        <v>0</v>
      </c>
      <c r="AQ116" s="26">
        <f>E115+R116-Z116</f>
        <v>0</v>
      </c>
      <c r="AR116" s="26">
        <f>F115+S116-AA116</f>
        <v>0</v>
      </c>
      <c r="AS116" s="26">
        <f>G115+T116-AB116</f>
        <v>0</v>
      </c>
      <c r="AT116" s="26">
        <f>H115+U116-AC116</f>
        <v>0</v>
      </c>
      <c r="AU116" s="26">
        <f>I115+V116-AD116</f>
        <v>0</v>
      </c>
      <c r="AV116" s="26">
        <f>AM116</f>
        <v>795</v>
      </c>
      <c r="AW116" s="26">
        <f>AV116-BE116</f>
        <v>795</v>
      </c>
      <c r="AX116" s="26">
        <f>AW116-BF116</f>
        <v>795</v>
      </c>
      <c r="AY116" s="26">
        <f>AX116-BG116</f>
        <v>795</v>
      </c>
      <c r="AZ116" s="26">
        <f>AY116-BH116</f>
        <v>795</v>
      </c>
      <c r="BA116" s="26">
        <f>AZ116-BI116</f>
        <v>795</v>
      </c>
      <c r="BB116" s="26">
        <f>BA116-BJ116</f>
        <v>795</v>
      </c>
      <c r="BC116" s="26">
        <f>BB116-BK116</f>
        <v>795</v>
      </c>
      <c r="BD116" s="26">
        <f>BC116-BL116</f>
        <v>795</v>
      </c>
      <c r="BE116" s="26">
        <f>IF(AV116&gt;0.005,MIN(AV116,INDEX($AN116:$AU116,1,B$32)),0)</f>
        <v>0</v>
      </c>
      <c r="BF116" s="26">
        <f>IF(AW116&gt;0.005,MIN(AW116,INDEX($AN116:$AU116,1,C$32)),0)</f>
        <v>0</v>
      </c>
      <c r="BG116" s="26">
        <f>IF(AX116&gt;0.005,MIN(AX116,INDEX($AN116:$AU116,1,D$32)),0)</f>
        <v>0</v>
      </c>
      <c r="BH116" s="26">
        <f>IF(AY116&gt;0.005,MIN(AY116,INDEX($AN116:$AU116,1,E$32)),0)</f>
        <v>0</v>
      </c>
      <c r="BI116" s="26">
        <f>IF(AZ116&gt;0.005,MIN(AZ116,INDEX($AN116:$AU116,1,F$32)),0)</f>
        <v>0</v>
      </c>
      <c r="BJ116" s="26">
        <f>IF(BA116&gt;0.005,MIN(BA116,INDEX($AN116:$AU116,1,G$32)),0)</f>
        <v>0</v>
      </c>
      <c r="BK116" s="26">
        <f>IF(BB116&gt;0.005,MIN(BB116,INDEX($AN116:$AU116,1,H$32)),0)</f>
        <v>0</v>
      </c>
      <c r="BL116" s="26">
        <f>IF(BC116&gt;0.005,MIN(BC116,INDEX($AN116:$AU116,1,I$32)),0)</f>
        <v>0</v>
      </c>
      <c r="BM116" s="27">
        <f>IF(M116-J116&gt;0.005,1,0)</f>
        <v>0</v>
      </c>
    </row>
    <row r="117">
      <c r="A117" s="14" t="n">
        <v>81</v>
      </c>
      <c r="B117" s="26">
        <f>IF(AN117-INDEX($BE117:$BL117,1,$J$22)&lt;0.5,0,AN117-INDEX($BE117:$BL117,1,$J$22))</f>
        <v>0</v>
      </c>
      <c r="C117" s="26">
        <f>IF(AO117-INDEX($BE117:$BL117,1,$J$23)&lt;0.5,0,AO117-INDEX($BE117:$BL117,1,$J$23))</f>
        <v>0</v>
      </c>
      <c r="D117" s="26">
        <f>IF(AP117-INDEX($BE117:$BL117,1,$J$24)&lt;0.5,0,AP117-INDEX($BE117:$BL117,1,$J$24))</f>
        <v>0</v>
      </c>
      <c r="E117" s="26">
        <f>IF(AQ117-INDEX($BE117:$BL117,1,$J$25)&lt;0.5,0,AQ117-INDEX($BE117:$BL117,1,$J$25))</f>
        <v>0</v>
      </c>
      <c r="F117" s="26">
        <f>IF(AR117-INDEX($BE117:$BL117,1,$J$26)&lt;0.5,0,AR117-INDEX($BE117:$BL117,1,$J$26))</f>
        <v>0</v>
      </c>
      <c r="G117" s="26">
        <f>IF(AS117-INDEX($BE117:$BL117,1,$J$27)&lt;0.5,0,AS117-INDEX($BE117:$BL117,1,$J$27))</f>
        <v>0</v>
      </c>
      <c r="H117" s="26">
        <f>IF(AT117-INDEX($BE117:$BL117,1,$J$28)&lt;0.5,0,AT117-INDEX($BE117:$BL117,1,$J$28))</f>
        <v>0</v>
      </c>
      <c r="I117" s="26">
        <f>IF(AU117-INDEX($BE117:$BL117,1,$J$29)&lt;0.5,0,AU117-INDEX($BE117:$BL117,1,$J$29))</f>
        <v>0</v>
      </c>
      <c r="J117" s="13">
        <f>SUM(B117:I117)</f>
        <v>0</v>
      </c>
      <c r="K117" s="26">
        <f>SUM(O117:V117)</f>
        <v>0</v>
      </c>
      <c r="L117" s="26">
        <f>SUM(W117:AD117)+SUM(BE117:BL117)</f>
        <v>0</v>
      </c>
      <c r="M117" s="26">
        <f>J116</f>
        <v>0</v>
      </c>
      <c r="N117" s="27">
        <f>IF(M117&gt;0,1,0)</f>
        <v>0</v>
      </c>
      <c r="O117" s="26">
        <f>B116*$B$12/1200</f>
        <v>0</v>
      </c>
      <c r="P117" s="26">
        <f>C116*$C$12/1200</f>
        <v>0</v>
      </c>
      <c r="Q117" s="26">
        <f>D116*$D$12/1200</f>
        <v>0</v>
      </c>
      <c r="R117" s="26">
        <f>E116*$E$12/1200</f>
        <v>0</v>
      </c>
      <c r="S117" s="26">
        <f>F116*$F$12/1200</f>
        <v>0</v>
      </c>
      <c r="T117" s="26">
        <f>G116*$G$12/1200</f>
        <v>0</v>
      </c>
      <c r="U117" s="26">
        <f>H116*$H$12/1200</f>
        <v>0</v>
      </c>
      <c r="V117" s="26">
        <f>I116*$I$12/1200</f>
        <v>0</v>
      </c>
      <c r="W117" s="26">
        <f>IF(B116&gt;0,MIN($B$13,B116+O117,AE117),0)</f>
        <v>0</v>
      </c>
      <c r="X117" s="26">
        <f>IF(C116&gt;0,MIN($C$13,C116+P117,AF117),0)</f>
        <v>0</v>
      </c>
      <c r="Y117" s="26">
        <f>IF(D116&gt;0,MIN($D$13,D116+Q117,AG117),0)</f>
        <v>0</v>
      </c>
      <c r="Z117" s="26">
        <f>IF(E116&gt;0,MIN($E$13,E116+R117,AH117),0)</f>
        <v>0</v>
      </c>
      <c r="AA117" s="26">
        <f>IF(F116&gt;0,MIN($F$13,F116+S117,AI117),0)</f>
        <v>0</v>
      </c>
      <c r="AB117" s="26">
        <f>IF(G116&gt;0,MIN($G$13,G116+T117,AJ117),0)</f>
        <v>0</v>
      </c>
      <c r="AC117" s="26">
        <f>IF(H116&gt;0,MIN($H$13,H116+U117,AK117),0)</f>
        <v>0</v>
      </c>
      <c r="AD117" s="26">
        <f>IF(I116&gt;0,MIN($I$13,I116+V117,AL117),0)</f>
        <v>0</v>
      </c>
      <c r="AE117" s="26">
        <f>$B$19</f>
        <v>795</v>
      </c>
      <c r="AF117" s="26">
        <f>AE117-W117</f>
        <v>795</v>
      </c>
      <c r="AG117" s="26">
        <f>AF117-X117</f>
        <v>795</v>
      </c>
      <c r="AH117" s="26">
        <f>AG117-Y117</f>
        <v>795</v>
      </c>
      <c r="AI117" s="26">
        <f>AH117-Z117</f>
        <v>795</v>
      </c>
      <c r="AJ117" s="26">
        <f>AI117-AA117</f>
        <v>795</v>
      </c>
      <c r="AK117" s="26">
        <f>AJ117-AB117</f>
        <v>795</v>
      </c>
      <c r="AL117" s="26">
        <f>AK117-AC117</f>
        <v>795</v>
      </c>
      <c r="AM117" s="26">
        <f>AL117-AD117</f>
        <v>795</v>
      </c>
      <c r="AN117" s="26">
        <f>B116+O117-W117</f>
        <v>0</v>
      </c>
      <c r="AO117" s="26">
        <f>C116+P117-X117</f>
        <v>0</v>
      </c>
      <c r="AP117" s="26">
        <f>D116+Q117-Y117</f>
        <v>0</v>
      </c>
      <c r="AQ117" s="26">
        <f>E116+R117-Z117</f>
        <v>0</v>
      </c>
      <c r="AR117" s="26">
        <f>F116+S117-AA117</f>
        <v>0</v>
      </c>
      <c r="AS117" s="26">
        <f>G116+T117-AB117</f>
        <v>0</v>
      </c>
      <c r="AT117" s="26">
        <f>H116+U117-AC117</f>
        <v>0</v>
      </c>
      <c r="AU117" s="26">
        <f>I116+V117-AD117</f>
        <v>0</v>
      </c>
      <c r="AV117" s="26">
        <f>AM117</f>
        <v>795</v>
      </c>
      <c r="AW117" s="26">
        <f>AV117-BE117</f>
        <v>795</v>
      </c>
      <c r="AX117" s="26">
        <f>AW117-BF117</f>
        <v>795</v>
      </c>
      <c r="AY117" s="26">
        <f>AX117-BG117</f>
        <v>795</v>
      </c>
      <c r="AZ117" s="26">
        <f>AY117-BH117</f>
        <v>795</v>
      </c>
      <c r="BA117" s="26">
        <f>AZ117-BI117</f>
        <v>795</v>
      </c>
      <c r="BB117" s="26">
        <f>BA117-BJ117</f>
        <v>795</v>
      </c>
      <c r="BC117" s="26">
        <f>BB117-BK117</f>
        <v>795</v>
      </c>
      <c r="BD117" s="26">
        <f>BC117-BL117</f>
        <v>795</v>
      </c>
      <c r="BE117" s="26">
        <f>IF(AV117&gt;0.005,MIN(AV117,INDEX($AN117:$AU117,1,B$32)),0)</f>
        <v>0</v>
      </c>
      <c r="BF117" s="26">
        <f>IF(AW117&gt;0.005,MIN(AW117,INDEX($AN117:$AU117,1,C$32)),0)</f>
        <v>0</v>
      </c>
      <c r="BG117" s="26">
        <f>IF(AX117&gt;0.005,MIN(AX117,INDEX($AN117:$AU117,1,D$32)),0)</f>
        <v>0</v>
      </c>
      <c r="BH117" s="26">
        <f>IF(AY117&gt;0.005,MIN(AY117,INDEX($AN117:$AU117,1,E$32)),0)</f>
        <v>0</v>
      </c>
      <c r="BI117" s="26">
        <f>IF(AZ117&gt;0.005,MIN(AZ117,INDEX($AN117:$AU117,1,F$32)),0)</f>
        <v>0</v>
      </c>
      <c r="BJ117" s="26">
        <f>IF(BA117&gt;0.005,MIN(BA117,INDEX($AN117:$AU117,1,G$32)),0)</f>
        <v>0</v>
      </c>
      <c r="BK117" s="26">
        <f>IF(BB117&gt;0.005,MIN(BB117,INDEX($AN117:$AU117,1,H$32)),0)</f>
        <v>0</v>
      </c>
      <c r="BL117" s="26">
        <f>IF(BC117&gt;0.005,MIN(BC117,INDEX($AN117:$AU117,1,I$32)),0)</f>
        <v>0</v>
      </c>
      <c r="BM117" s="27">
        <f>IF(M117-J117&gt;0.005,1,0)</f>
        <v>0</v>
      </c>
    </row>
    <row r="118">
      <c r="A118" s="14" t="n">
        <v>82</v>
      </c>
      <c r="B118" s="26">
        <f>IF(AN118-INDEX($BE118:$BL118,1,$J$22)&lt;0.5,0,AN118-INDEX($BE118:$BL118,1,$J$22))</f>
        <v>0</v>
      </c>
      <c r="C118" s="26">
        <f>IF(AO118-INDEX($BE118:$BL118,1,$J$23)&lt;0.5,0,AO118-INDEX($BE118:$BL118,1,$J$23))</f>
        <v>0</v>
      </c>
      <c r="D118" s="26">
        <f>IF(AP118-INDEX($BE118:$BL118,1,$J$24)&lt;0.5,0,AP118-INDEX($BE118:$BL118,1,$J$24))</f>
        <v>0</v>
      </c>
      <c r="E118" s="26">
        <f>IF(AQ118-INDEX($BE118:$BL118,1,$J$25)&lt;0.5,0,AQ118-INDEX($BE118:$BL118,1,$J$25))</f>
        <v>0</v>
      </c>
      <c r="F118" s="26">
        <f>IF(AR118-INDEX($BE118:$BL118,1,$J$26)&lt;0.5,0,AR118-INDEX($BE118:$BL118,1,$J$26))</f>
        <v>0</v>
      </c>
      <c r="G118" s="26">
        <f>IF(AS118-INDEX($BE118:$BL118,1,$J$27)&lt;0.5,0,AS118-INDEX($BE118:$BL118,1,$J$27))</f>
        <v>0</v>
      </c>
      <c r="H118" s="26">
        <f>IF(AT118-INDEX($BE118:$BL118,1,$J$28)&lt;0.5,0,AT118-INDEX($BE118:$BL118,1,$J$28))</f>
        <v>0</v>
      </c>
      <c r="I118" s="26">
        <f>IF(AU118-INDEX($BE118:$BL118,1,$J$29)&lt;0.5,0,AU118-INDEX($BE118:$BL118,1,$J$29))</f>
        <v>0</v>
      </c>
      <c r="J118" s="13">
        <f>SUM(B118:I118)</f>
        <v>0</v>
      </c>
      <c r="K118" s="26">
        <f>SUM(O118:V118)</f>
        <v>0</v>
      </c>
      <c r="L118" s="26">
        <f>SUM(W118:AD118)+SUM(BE118:BL118)</f>
        <v>0</v>
      </c>
      <c r="M118" s="26">
        <f>J117</f>
        <v>0</v>
      </c>
      <c r="N118" s="27">
        <f>IF(M118&gt;0,1,0)</f>
        <v>0</v>
      </c>
      <c r="O118" s="26">
        <f>B117*$B$12/1200</f>
        <v>0</v>
      </c>
      <c r="P118" s="26">
        <f>C117*$C$12/1200</f>
        <v>0</v>
      </c>
      <c r="Q118" s="26">
        <f>D117*$D$12/1200</f>
        <v>0</v>
      </c>
      <c r="R118" s="26">
        <f>E117*$E$12/1200</f>
        <v>0</v>
      </c>
      <c r="S118" s="26">
        <f>F117*$F$12/1200</f>
        <v>0</v>
      </c>
      <c r="T118" s="26">
        <f>G117*$G$12/1200</f>
        <v>0</v>
      </c>
      <c r="U118" s="26">
        <f>H117*$H$12/1200</f>
        <v>0</v>
      </c>
      <c r="V118" s="26">
        <f>I117*$I$12/1200</f>
        <v>0</v>
      </c>
      <c r="W118" s="26">
        <f>IF(B117&gt;0,MIN($B$13,B117+O118,AE118),0)</f>
        <v>0</v>
      </c>
      <c r="X118" s="26">
        <f>IF(C117&gt;0,MIN($C$13,C117+P118,AF118),0)</f>
        <v>0</v>
      </c>
      <c r="Y118" s="26">
        <f>IF(D117&gt;0,MIN($D$13,D117+Q118,AG118),0)</f>
        <v>0</v>
      </c>
      <c r="Z118" s="26">
        <f>IF(E117&gt;0,MIN($E$13,E117+R118,AH118),0)</f>
        <v>0</v>
      </c>
      <c r="AA118" s="26">
        <f>IF(F117&gt;0,MIN($F$13,F117+S118,AI118),0)</f>
        <v>0</v>
      </c>
      <c r="AB118" s="26">
        <f>IF(G117&gt;0,MIN($G$13,G117+T118,AJ118),0)</f>
        <v>0</v>
      </c>
      <c r="AC118" s="26">
        <f>IF(H117&gt;0,MIN($H$13,H117+U118,AK118),0)</f>
        <v>0</v>
      </c>
      <c r="AD118" s="26">
        <f>IF(I117&gt;0,MIN($I$13,I117+V118,AL118),0)</f>
        <v>0</v>
      </c>
      <c r="AE118" s="26">
        <f>$B$19</f>
        <v>795</v>
      </c>
      <c r="AF118" s="26">
        <f>AE118-W118</f>
        <v>795</v>
      </c>
      <c r="AG118" s="26">
        <f>AF118-X118</f>
        <v>795</v>
      </c>
      <c r="AH118" s="26">
        <f>AG118-Y118</f>
        <v>795</v>
      </c>
      <c r="AI118" s="26">
        <f>AH118-Z118</f>
        <v>795</v>
      </c>
      <c r="AJ118" s="26">
        <f>AI118-AA118</f>
        <v>795</v>
      </c>
      <c r="AK118" s="26">
        <f>AJ118-AB118</f>
        <v>795</v>
      </c>
      <c r="AL118" s="26">
        <f>AK118-AC118</f>
        <v>795</v>
      </c>
      <c r="AM118" s="26">
        <f>AL118-AD118</f>
        <v>795</v>
      </c>
      <c r="AN118" s="26">
        <f>B117+O118-W118</f>
        <v>0</v>
      </c>
      <c r="AO118" s="26">
        <f>C117+P118-X118</f>
        <v>0</v>
      </c>
      <c r="AP118" s="26">
        <f>D117+Q118-Y118</f>
        <v>0</v>
      </c>
      <c r="AQ118" s="26">
        <f>E117+R118-Z118</f>
        <v>0</v>
      </c>
      <c r="AR118" s="26">
        <f>F117+S118-AA118</f>
        <v>0</v>
      </c>
      <c r="AS118" s="26">
        <f>G117+T118-AB118</f>
        <v>0</v>
      </c>
      <c r="AT118" s="26">
        <f>H117+U118-AC118</f>
        <v>0</v>
      </c>
      <c r="AU118" s="26">
        <f>I117+V118-AD118</f>
        <v>0</v>
      </c>
      <c r="AV118" s="26">
        <f>AM118</f>
        <v>795</v>
      </c>
      <c r="AW118" s="26">
        <f>AV118-BE118</f>
        <v>795</v>
      </c>
      <c r="AX118" s="26">
        <f>AW118-BF118</f>
        <v>795</v>
      </c>
      <c r="AY118" s="26">
        <f>AX118-BG118</f>
        <v>795</v>
      </c>
      <c r="AZ118" s="26">
        <f>AY118-BH118</f>
        <v>795</v>
      </c>
      <c r="BA118" s="26">
        <f>AZ118-BI118</f>
        <v>795</v>
      </c>
      <c r="BB118" s="26">
        <f>BA118-BJ118</f>
        <v>795</v>
      </c>
      <c r="BC118" s="26">
        <f>BB118-BK118</f>
        <v>795</v>
      </c>
      <c r="BD118" s="26">
        <f>BC118-BL118</f>
        <v>795</v>
      </c>
      <c r="BE118" s="26">
        <f>IF(AV118&gt;0.005,MIN(AV118,INDEX($AN118:$AU118,1,B$32)),0)</f>
        <v>0</v>
      </c>
      <c r="BF118" s="26">
        <f>IF(AW118&gt;0.005,MIN(AW118,INDEX($AN118:$AU118,1,C$32)),0)</f>
        <v>0</v>
      </c>
      <c r="BG118" s="26">
        <f>IF(AX118&gt;0.005,MIN(AX118,INDEX($AN118:$AU118,1,D$32)),0)</f>
        <v>0</v>
      </c>
      <c r="BH118" s="26">
        <f>IF(AY118&gt;0.005,MIN(AY118,INDEX($AN118:$AU118,1,E$32)),0)</f>
        <v>0</v>
      </c>
      <c r="BI118" s="26">
        <f>IF(AZ118&gt;0.005,MIN(AZ118,INDEX($AN118:$AU118,1,F$32)),0)</f>
        <v>0</v>
      </c>
      <c r="BJ118" s="26">
        <f>IF(BA118&gt;0.005,MIN(BA118,INDEX($AN118:$AU118,1,G$32)),0)</f>
        <v>0</v>
      </c>
      <c r="BK118" s="26">
        <f>IF(BB118&gt;0.005,MIN(BB118,INDEX($AN118:$AU118,1,H$32)),0)</f>
        <v>0</v>
      </c>
      <c r="BL118" s="26">
        <f>IF(BC118&gt;0.005,MIN(BC118,INDEX($AN118:$AU118,1,I$32)),0)</f>
        <v>0</v>
      </c>
      <c r="BM118" s="27">
        <f>IF(M118-J118&gt;0.005,1,0)</f>
        <v>0</v>
      </c>
    </row>
    <row r="119">
      <c r="A119" s="14" t="n">
        <v>83</v>
      </c>
      <c r="B119" s="26">
        <f>IF(AN119-INDEX($BE119:$BL119,1,$J$22)&lt;0.5,0,AN119-INDEX($BE119:$BL119,1,$J$22))</f>
        <v>0</v>
      </c>
      <c r="C119" s="26">
        <f>IF(AO119-INDEX($BE119:$BL119,1,$J$23)&lt;0.5,0,AO119-INDEX($BE119:$BL119,1,$J$23))</f>
        <v>0</v>
      </c>
      <c r="D119" s="26">
        <f>IF(AP119-INDEX($BE119:$BL119,1,$J$24)&lt;0.5,0,AP119-INDEX($BE119:$BL119,1,$J$24))</f>
        <v>0</v>
      </c>
      <c r="E119" s="26">
        <f>IF(AQ119-INDEX($BE119:$BL119,1,$J$25)&lt;0.5,0,AQ119-INDEX($BE119:$BL119,1,$J$25))</f>
        <v>0</v>
      </c>
      <c r="F119" s="26">
        <f>IF(AR119-INDEX($BE119:$BL119,1,$J$26)&lt;0.5,0,AR119-INDEX($BE119:$BL119,1,$J$26))</f>
        <v>0</v>
      </c>
      <c r="G119" s="26">
        <f>IF(AS119-INDEX($BE119:$BL119,1,$J$27)&lt;0.5,0,AS119-INDEX($BE119:$BL119,1,$J$27))</f>
        <v>0</v>
      </c>
      <c r="H119" s="26">
        <f>IF(AT119-INDEX($BE119:$BL119,1,$J$28)&lt;0.5,0,AT119-INDEX($BE119:$BL119,1,$J$28))</f>
        <v>0</v>
      </c>
      <c r="I119" s="26">
        <f>IF(AU119-INDEX($BE119:$BL119,1,$J$29)&lt;0.5,0,AU119-INDEX($BE119:$BL119,1,$J$29))</f>
        <v>0</v>
      </c>
      <c r="J119" s="13">
        <f>SUM(B119:I119)</f>
        <v>0</v>
      </c>
      <c r="K119" s="26">
        <f>SUM(O119:V119)</f>
        <v>0</v>
      </c>
      <c r="L119" s="26">
        <f>SUM(W119:AD119)+SUM(BE119:BL119)</f>
        <v>0</v>
      </c>
      <c r="M119" s="26">
        <f>J118</f>
        <v>0</v>
      </c>
      <c r="N119" s="27">
        <f>IF(M119&gt;0,1,0)</f>
        <v>0</v>
      </c>
      <c r="O119" s="26">
        <f>B118*$B$12/1200</f>
        <v>0</v>
      </c>
      <c r="P119" s="26">
        <f>C118*$C$12/1200</f>
        <v>0</v>
      </c>
      <c r="Q119" s="26">
        <f>D118*$D$12/1200</f>
        <v>0</v>
      </c>
      <c r="R119" s="26">
        <f>E118*$E$12/1200</f>
        <v>0</v>
      </c>
      <c r="S119" s="26">
        <f>F118*$F$12/1200</f>
        <v>0</v>
      </c>
      <c r="T119" s="26">
        <f>G118*$G$12/1200</f>
        <v>0</v>
      </c>
      <c r="U119" s="26">
        <f>H118*$H$12/1200</f>
        <v>0</v>
      </c>
      <c r="V119" s="26">
        <f>I118*$I$12/1200</f>
        <v>0</v>
      </c>
      <c r="W119" s="26">
        <f>IF(B118&gt;0,MIN($B$13,B118+O119,AE119),0)</f>
        <v>0</v>
      </c>
      <c r="X119" s="26">
        <f>IF(C118&gt;0,MIN($C$13,C118+P119,AF119),0)</f>
        <v>0</v>
      </c>
      <c r="Y119" s="26">
        <f>IF(D118&gt;0,MIN($D$13,D118+Q119,AG119),0)</f>
        <v>0</v>
      </c>
      <c r="Z119" s="26">
        <f>IF(E118&gt;0,MIN($E$13,E118+R119,AH119),0)</f>
        <v>0</v>
      </c>
      <c r="AA119" s="26">
        <f>IF(F118&gt;0,MIN($F$13,F118+S119,AI119),0)</f>
        <v>0</v>
      </c>
      <c r="AB119" s="26">
        <f>IF(G118&gt;0,MIN($G$13,G118+T119,AJ119),0)</f>
        <v>0</v>
      </c>
      <c r="AC119" s="26">
        <f>IF(H118&gt;0,MIN($H$13,H118+U119,AK119),0)</f>
        <v>0</v>
      </c>
      <c r="AD119" s="26">
        <f>IF(I118&gt;0,MIN($I$13,I118+V119,AL119),0)</f>
        <v>0</v>
      </c>
      <c r="AE119" s="26">
        <f>$B$19</f>
        <v>795</v>
      </c>
      <c r="AF119" s="26">
        <f>AE119-W119</f>
        <v>795</v>
      </c>
      <c r="AG119" s="26">
        <f>AF119-X119</f>
        <v>795</v>
      </c>
      <c r="AH119" s="26">
        <f>AG119-Y119</f>
        <v>795</v>
      </c>
      <c r="AI119" s="26">
        <f>AH119-Z119</f>
        <v>795</v>
      </c>
      <c r="AJ119" s="26">
        <f>AI119-AA119</f>
        <v>795</v>
      </c>
      <c r="AK119" s="26">
        <f>AJ119-AB119</f>
        <v>795</v>
      </c>
      <c r="AL119" s="26">
        <f>AK119-AC119</f>
        <v>795</v>
      </c>
      <c r="AM119" s="26">
        <f>AL119-AD119</f>
        <v>795</v>
      </c>
      <c r="AN119" s="26">
        <f>B118+O119-W119</f>
        <v>0</v>
      </c>
      <c r="AO119" s="26">
        <f>C118+P119-X119</f>
        <v>0</v>
      </c>
      <c r="AP119" s="26">
        <f>D118+Q119-Y119</f>
        <v>0</v>
      </c>
      <c r="AQ119" s="26">
        <f>E118+R119-Z119</f>
        <v>0</v>
      </c>
      <c r="AR119" s="26">
        <f>F118+S119-AA119</f>
        <v>0</v>
      </c>
      <c r="AS119" s="26">
        <f>G118+T119-AB119</f>
        <v>0</v>
      </c>
      <c r="AT119" s="26">
        <f>H118+U119-AC119</f>
        <v>0</v>
      </c>
      <c r="AU119" s="26">
        <f>I118+V119-AD119</f>
        <v>0</v>
      </c>
      <c r="AV119" s="26">
        <f>AM119</f>
        <v>795</v>
      </c>
      <c r="AW119" s="26">
        <f>AV119-BE119</f>
        <v>795</v>
      </c>
      <c r="AX119" s="26">
        <f>AW119-BF119</f>
        <v>795</v>
      </c>
      <c r="AY119" s="26">
        <f>AX119-BG119</f>
        <v>795</v>
      </c>
      <c r="AZ119" s="26">
        <f>AY119-BH119</f>
        <v>795</v>
      </c>
      <c r="BA119" s="26">
        <f>AZ119-BI119</f>
        <v>795</v>
      </c>
      <c r="BB119" s="26">
        <f>BA119-BJ119</f>
        <v>795</v>
      </c>
      <c r="BC119" s="26">
        <f>BB119-BK119</f>
        <v>795</v>
      </c>
      <c r="BD119" s="26">
        <f>BC119-BL119</f>
        <v>795</v>
      </c>
      <c r="BE119" s="26">
        <f>IF(AV119&gt;0.005,MIN(AV119,INDEX($AN119:$AU119,1,B$32)),0)</f>
        <v>0</v>
      </c>
      <c r="BF119" s="26">
        <f>IF(AW119&gt;0.005,MIN(AW119,INDEX($AN119:$AU119,1,C$32)),0)</f>
        <v>0</v>
      </c>
      <c r="BG119" s="26">
        <f>IF(AX119&gt;0.005,MIN(AX119,INDEX($AN119:$AU119,1,D$32)),0)</f>
        <v>0</v>
      </c>
      <c r="BH119" s="26">
        <f>IF(AY119&gt;0.005,MIN(AY119,INDEX($AN119:$AU119,1,E$32)),0)</f>
        <v>0</v>
      </c>
      <c r="BI119" s="26">
        <f>IF(AZ119&gt;0.005,MIN(AZ119,INDEX($AN119:$AU119,1,F$32)),0)</f>
        <v>0</v>
      </c>
      <c r="BJ119" s="26">
        <f>IF(BA119&gt;0.005,MIN(BA119,INDEX($AN119:$AU119,1,G$32)),0)</f>
        <v>0</v>
      </c>
      <c r="BK119" s="26">
        <f>IF(BB119&gt;0.005,MIN(BB119,INDEX($AN119:$AU119,1,H$32)),0)</f>
        <v>0</v>
      </c>
      <c r="BL119" s="26">
        <f>IF(BC119&gt;0.005,MIN(BC119,INDEX($AN119:$AU119,1,I$32)),0)</f>
        <v>0</v>
      </c>
      <c r="BM119" s="27">
        <f>IF(M119-J119&gt;0.005,1,0)</f>
        <v>0</v>
      </c>
    </row>
    <row r="120">
      <c r="A120" s="14" t="n">
        <v>84</v>
      </c>
      <c r="B120" s="26">
        <f>IF(AN120-INDEX($BE120:$BL120,1,$J$22)&lt;0.5,0,AN120-INDEX($BE120:$BL120,1,$J$22))</f>
        <v>0</v>
      </c>
      <c r="C120" s="26">
        <f>IF(AO120-INDEX($BE120:$BL120,1,$J$23)&lt;0.5,0,AO120-INDEX($BE120:$BL120,1,$J$23))</f>
        <v>0</v>
      </c>
      <c r="D120" s="26">
        <f>IF(AP120-INDEX($BE120:$BL120,1,$J$24)&lt;0.5,0,AP120-INDEX($BE120:$BL120,1,$J$24))</f>
        <v>0</v>
      </c>
      <c r="E120" s="26">
        <f>IF(AQ120-INDEX($BE120:$BL120,1,$J$25)&lt;0.5,0,AQ120-INDEX($BE120:$BL120,1,$J$25))</f>
        <v>0</v>
      </c>
      <c r="F120" s="26">
        <f>IF(AR120-INDEX($BE120:$BL120,1,$J$26)&lt;0.5,0,AR120-INDEX($BE120:$BL120,1,$J$26))</f>
        <v>0</v>
      </c>
      <c r="G120" s="26">
        <f>IF(AS120-INDEX($BE120:$BL120,1,$J$27)&lt;0.5,0,AS120-INDEX($BE120:$BL120,1,$J$27))</f>
        <v>0</v>
      </c>
      <c r="H120" s="26">
        <f>IF(AT120-INDEX($BE120:$BL120,1,$J$28)&lt;0.5,0,AT120-INDEX($BE120:$BL120,1,$J$28))</f>
        <v>0</v>
      </c>
      <c r="I120" s="26">
        <f>IF(AU120-INDEX($BE120:$BL120,1,$J$29)&lt;0.5,0,AU120-INDEX($BE120:$BL120,1,$J$29))</f>
        <v>0</v>
      </c>
      <c r="J120" s="13">
        <f>SUM(B120:I120)</f>
        <v>0</v>
      </c>
      <c r="K120" s="26">
        <f>SUM(O120:V120)</f>
        <v>0</v>
      </c>
      <c r="L120" s="26">
        <f>SUM(W120:AD120)+SUM(BE120:BL120)</f>
        <v>0</v>
      </c>
      <c r="M120" s="26">
        <f>J119</f>
        <v>0</v>
      </c>
      <c r="N120" s="27">
        <f>IF(M120&gt;0,1,0)</f>
        <v>0</v>
      </c>
      <c r="O120" s="26">
        <f>B119*$B$12/1200</f>
        <v>0</v>
      </c>
      <c r="P120" s="26">
        <f>C119*$C$12/1200</f>
        <v>0</v>
      </c>
      <c r="Q120" s="26">
        <f>D119*$D$12/1200</f>
        <v>0</v>
      </c>
      <c r="R120" s="26">
        <f>E119*$E$12/1200</f>
        <v>0</v>
      </c>
      <c r="S120" s="26">
        <f>F119*$F$12/1200</f>
        <v>0</v>
      </c>
      <c r="T120" s="26">
        <f>G119*$G$12/1200</f>
        <v>0</v>
      </c>
      <c r="U120" s="26">
        <f>H119*$H$12/1200</f>
        <v>0</v>
      </c>
      <c r="V120" s="26">
        <f>I119*$I$12/1200</f>
        <v>0</v>
      </c>
      <c r="W120" s="26">
        <f>IF(B119&gt;0,MIN($B$13,B119+O120,AE120),0)</f>
        <v>0</v>
      </c>
      <c r="X120" s="26">
        <f>IF(C119&gt;0,MIN($C$13,C119+P120,AF120),0)</f>
        <v>0</v>
      </c>
      <c r="Y120" s="26">
        <f>IF(D119&gt;0,MIN($D$13,D119+Q120,AG120),0)</f>
        <v>0</v>
      </c>
      <c r="Z120" s="26">
        <f>IF(E119&gt;0,MIN($E$13,E119+R120,AH120),0)</f>
        <v>0</v>
      </c>
      <c r="AA120" s="26">
        <f>IF(F119&gt;0,MIN($F$13,F119+S120,AI120),0)</f>
        <v>0</v>
      </c>
      <c r="AB120" s="26">
        <f>IF(G119&gt;0,MIN($G$13,G119+T120,AJ120),0)</f>
        <v>0</v>
      </c>
      <c r="AC120" s="26">
        <f>IF(H119&gt;0,MIN($H$13,H119+U120,AK120),0)</f>
        <v>0</v>
      </c>
      <c r="AD120" s="26">
        <f>IF(I119&gt;0,MIN($I$13,I119+V120,AL120),0)</f>
        <v>0</v>
      </c>
      <c r="AE120" s="26">
        <f>$B$19</f>
        <v>795</v>
      </c>
      <c r="AF120" s="26">
        <f>AE120-W120</f>
        <v>795</v>
      </c>
      <c r="AG120" s="26">
        <f>AF120-X120</f>
        <v>795</v>
      </c>
      <c r="AH120" s="26">
        <f>AG120-Y120</f>
        <v>795</v>
      </c>
      <c r="AI120" s="26">
        <f>AH120-Z120</f>
        <v>795</v>
      </c>
      <c r="AJ120" s="26">
        <f>AI120-AA120</f>
        <v>795</v>
      </c>
      <c r="AK120" s="26">
        <f>AJ120-AB120</f>
        <v>795</v>
      </c>
      <c r="AL120" s="26">
        <f>AK120-AC120</f>
        <v>795</v>
      </c>
      <c r="AM120" s="26">
        <f>AL120-AD120</f>
        <v>795</v>
      </c>
      <c r="AN120" s="26">
        <f>B119+O120-W120</f>
        <v>0</v>
      </c>
      <c r="AO120" s="26">
        <f>C119+P120-X120</f>
        <v>0</v>
      </c>
      <c r="AP120" s="26">
        <f>D119+Q120-Y120</f>
        <v>0</v>
      </c>
      <c r="AQ120" s="26">
        <f>E119+R120-Z120</f>
        <v>0</v>
      </c>
      <c r="AR120" s="26">
        <f>F119+S120-AA120</f>
        <v>0</v>
      </c>
      <c r="AS120" s="26">
        <f>G119+T120-AB120</f>
        <v>0</v>
      </c>
      <c r="AT120" s="26">
        <f>H119+U120-AC120</f>
        <v>0</v>
      </c>
      <c r="AU120" s="26">
        <f>I119+V120-AD120</f>
        <v>0</v>
      </c>
      <c r="AV120" s="26">
        <f>AM120</f>
        <v>795</v>
      </c>
      <c r="AW120" s="26">
        <f>AV120-BE120</f>
        <v>795</v>
      </c>
      <c r="AX120" s="26">
        <f>AW120-BF120</f>
        <v>795</v>
      </c>
      <c r="AY120" s="26">
        <f>AX120-BG120</f>
        <v>795</v>
      </c>
      <c r="AZ120" s="26">
        <f>AY120-BH120</f>
        <v>795</v>
      </c>
      <c r="BA120" s="26">
        <f>AZ120-BI120</f>
        <v>795</v>
      </c>
      <c r="BB120" s="26">
        <f>BA120-BJ120</f>
        <v>795</v>
      </c>
      <c r="BC120" s="26">
        <f>BB120-BK120</f>
        <v>795</v>
      </c>
      <c r="BD120" s="26">
        <f>BC120-BL120</f>
        <v>795</v>
      </c>
      <c r="BE120" s="26">
        <f>IF(AV120&gt;0.005,MIN(AV120,INDEX($AN120:$AU120,1,B$32)),0)</f>
        <v>0</v>
      </c>
      <c r="BF120" s="26">
        <f>IF(AW120&gt;0.005,MIN(AW120,INDEX($AN120:$AU120,1,C$32)),0)</f>
        <v>0</v>
      </c>
      <c r="BG120" s="26">
        <f>IF(AX120&gt;0.005,MIN(AX120,INDEX($AN120:$AU120,1,D$32)),0)</f>
        <v>0</v>
      </c>
      <c r="BH120" s="26">
        <f>IF(AY120&gt;0.005,MIN(AY120,INDEX($AN120:$AU120,1,E$32)),0)</f>
        <v>0</v>
      </c>
      <c r="BI120" s="26">
        <f>IF(AZ120&gt;0.005,MIN(AZ120,INDEX($AN120:$AU120,1,F$32)),0)</f>
        <v>0</v>
      </c>
      <c r="BJ120" s="26">
        <f>IF(BA120&gt;0.005,MIN(BA120,INDEX($AN120:$AU120,1,G$32)),0)</f>
        <v>0</v>
      </c>
      <c r="BK120" s="26">
        <f>IF(BB120&gt;0.005,MIN(BB120,INDEX($AN120:$AU120,1,H$32)),0)</f>
        <v>0</v>
      </c>
      <c r="BL120" s="26">
        <f>IF(BC120&gt;0.005,MIN(BC120,INDEX($AN120:$AU120,1,I$32)),0)</f>
        <v>0</v>
      </c>
      <c r="BM120" s="27">
        <f>IF(M120-J120&gt;0.005,1,0)</f>
        <v>0</v>
      </c>
    </row>
    <row r="121">
      <c r="A121" s="14" t="n">
        <v>85</v>
      </c>
      <c r="B121" s="26">
        <f>IF(AN121-INDEX($BE121:$BL121,1,$J$22)&lt;0.5,0,AN121-INDEX($BE121:$BL121,1,$J$22))</f>
        <v>0</v>
      </c>
      <c r="C121" s="26">
        <f>IF(AO121-INDEX($BE121:$BL121,1,$J$23)&lt;0.5,0,AO121-INDEX($BE121:$BL121,1,$J$23))</f>
        <v>0</v>
      </c>
      <c r="D121" s="26">
        <f>IF(AP121-INDEX($BE121:$BL121,1,$J$24)&lt;0.5,0,AP121-INDEX($BE121:$BL121,1,$J$24))</f>
        <v>0</v>
      </c>
      <c r="E121" s="26">
        <f>IF(AQ121-INDEX($BE121:$BL121,1,$J$25)&lt;0.5,0,AQ121-INDEX($BE121:$BL121,1,$J$25))</f>
        <v>0</v>
      </c>
      <c r="F121" s="26">
        <f>IF(AR121-INDEX($BE121:$BL121,1,$J$26)&lt;0.5,0,AR121-INDEX($BE121:$BL121,1,$J$26))</f>
        <v>0</v>
      </c>
      <c r="G121" s="26">
        <f>IF(AS121-INDEX($BE121:$BL121,1,$J$27)&lt;0.5,0,AS121-INDEX($BE121:$BL121,1,$J$27))</f>
        <v>0</v>
      </c>
      <c r="H121" s="26">
        <f>IF(AT121-INDEX($BE121:$BL121,1,$J$28)&lt;0.5,0,AT121-INDEX($BE121:$BL121,1,$J$28))</f>
        <v>0</v>
      </c>
      <c r="I121" s="26">
        <f>IF(AU121-INDEX($BE121:$BL121,1,$J$29)&lt;0.5,0,AU121-INDEX($BE121:$BL121,1,$J$29))</f>
        <v>0</v>
      </c>
      <c r="J121" s="13">
        <f>SUM(B121:I121)</f>
        <v>0</v>
      </c>
      <c r="K121" s="26">
        <f>SUM(O121:V121)</f>
        <v>0</v>
      </c>
      <c r="L121" s="26">
        <f>SUM(W121:AD121)+SUM(BE121:BL121)</f>
        <v>0</v>
      </c>
      <c r="M121" s="26">
        <f>J120</f>
        <v>0</v>
      </c>
      <c r="N121" s="27">
        <f>IF(M121&gt;0,1,0)</f>
        <v>0</v>
      </c>
      <c r="O121" s="26">
        <f>B120*$B$12/1200</f>
        <v>0</v>
      </c>
      <c r="P121" s="26">
        <f>C120*$C$12/1200</f>
        <v>0</v>
      </c>
      <c r="Q121" s="26">
        <f>D120*$D$12/1200</f>
        <v>0</v>
      </c>
      <c r="R121" s="26">
        <f>E120*$E$12/1200</f>
        <v>0</v>
      </c>
      <c r="S121" s="26">
        <f>F120*$F$12/1200</f>
        <v>0</v>
      </c>
      <c r="T121" s="26">
        <f>G120*$G$12/1200</f>
        <v>0</v>
      </c>
      <c r="U121" s="26">
        <f>H120*$H$12/1200</f>
        <v>0</v>
      </c>
      <c r="V121" s="26">
        <f>I120*$I$12/1200</f>
        <v>0</v>
      </c>
      <c r="W121" s="26">
        <f>IF(B120&gt;0,MIN($B$13,B120+O121,AE121),0)</f>
        <v>0</v>
      </c>
      <c r="X121" s="26">
        <f>IF(C120&gt;0,MIN($C$13,C120+P121,AF121),0)</f>
        <v>0</v>
      </c>
      <c r="Y121" s="26">
        <f>IF(D120&gt;0,MIN($D$13,D120+Q121,AG121),0)</f>
        <v>0</v>
      </c>
      <c r="Z121" s="26">
        <f>IF(E120&gt;0,MIN($E$13,E120+R121,AH121),0)</f>
        <v>0</v>
      </c>
      <c r="AA121" s="26">
        <f>IF(F120&gt;0,MIN($F$13,F120+S121,AI121),0)</f>
        <v>0</v>
      </c>
      <c r="AB121" s="26">
        <f>IF(G120&gt;0,MIN($G$13,G120+T121,AJ121),0)</f>
        <v>0</v>
      </c>
      <c r="AC121" s="26">
        <f>IF(H120&gt;0,MIN($H$13,H120+U121,AK121),0)</f>
        <v>0</v>
      </c>
      <c r="AD121" s="26">
        <f>IF(I120&gt;0,MIN($I$13,I120+V121,AL121),0)</f>
        <v>0</v>
      </c>
      <c r="AE121" s="26">
        <f>$B$19</f>
        <v>795</v>
      </c>
      <c r="AF121" s="26">
        <f>AE121-W121</f>
        <v>795</v>
      </c>
      <c r="AG121" s="26">
        <f>AF121-X121</f>
        <v>795</v>
      </c>
      <c r="AH121" s="26">
        <f>AG121-Y121</f>
        <v>795</v>
      </c>
      <c r="AI121" s="26">
        <f>AH121-Z121</f>
        <v>795</v>
      </c>
      <c r="AJ121" s="26">
        <f>AI121-AA121</f>
        <v>795</v>
      </c>
      <c r="AK121" s="26">
        <f>AJ121-AB121</f>
        <v>795</v>
      </c>
      <c r="AL121" s="26">
        <f>AK121-AC121</f>
        <v>795</v>
      </c>
      <c r="AM121" s="26">
        <f>AL121-AD121</f>
        <v>795</v>
      </c>
      <c r="AN121" s="26">
        <f>B120+O121-W121</f>
        <v>0</v>
      </c>
      <c r="AO121" s="26">
        <f>C120+P121-X121</f>
        <v>0</v>
      </c>
      <c r="AP121" s="26">
        <f>D120+Q121-Y121</f>
        <v>0</v>
      </c>
      <c r="AQ121" s="26">
        <f>E120+R121-Z121</f>
        <v>0</v>
      </c>
      <c r="AR121" s="26">
        <f>F120+S121-AA121</f>
        <v>0</v>
      </c>
      <c r="AS121" s="26">
        <f>G120+T121-AB121</f>
        <v>0</v>
      </c>
      <c r="AT121" s="26">
        <f>H120+U121-AC121</f>
        <v>0</v>
      </c>
      <c r="AU121" s="26">
        <f>I120+V121-AD121</f>
        <v>0</v>
      </c>
      <c r="AV121" s="26">
        <f>AM121</f>
        <v>795</v>
      </c>
      <c r="AW121" s="26">
        <f>AV121-BE121</f>
        <v>795</v>
      </c>
      <c r="AX121" s="26">
        <f>AW121-BF121</f>
        <v>795</v>
      </c>
      <c r="AY121" s="26">
        <f>AX121-BG121</f>
        <v>795</v>
      </c>
      <c r="AZ121" s="26">
        <f>AY121-BH121</f>
        <v>795</v>
      </c>
      <c r="BA121" s="26">
        <f>AZ121-BI121</f>
        <v>795</v>
      </c>
      <c r="BB121" s="26">
        <f>BA121-BJ121</f>
        <v>795</v>
      </c>
      <c r="BC121" s="26">
        <f>BB121-BK121</f>
        <v>795</v>
      </c>
      <c r="BD121" s="26">
        <f>BC121-BL121</f>
        <v>795</v>
      </c>
      <c r="BE121" s="26">
        <f>IF(AV121&gt;0.005,MIN(AV121,INDEX($AN121:$AU121,1,B$32)),0)</f>
        <v>0</v>
      </c>
      <c r="BF121" s="26">
        <f>IF(AW121&gt;0.005,MIN(AW121,INDEX($AN121:$AU121,1,C$32)),0)</f>
        <v>0</v>
      </c>
      <c r="BG121" s="26">
        <f>IF(AX121&gt;0.005,MIN(AX121,INDEX($AN121:$AU121,1,D$32)),0)</f>
        <v>0</v>
      </c>
      <c r="BH121" s="26">
        <f>IF(AY121&gt;0.005,MIN(AY121,INDEX($AN121:$AU121,1,E$32)),0)</f>
        <v>0</v>
      </c>
      <c r="BI121" s="26">
        <f>IF(AZ121&gt;0.005,MIN(AZ121,INDEX($AN121:$AU121,1,F$32)),0)</f>
        <v>0</v>
      </c>
      <c r="BJ121" s="26">
        <f>IF(BA121&gt;0.005,MIN(BA121,INDEX($AN121:$AU121,1,G$32)),0)</f>
        <v>0</v>
      </c>
      <c r="BK121" s="26">
        <f>IF(BB121&gt;0.005,MIN(BB121,INDEX($AN121:$AU121,1,H$32)),0)</f>
        <v>0</v>
      </c>
      <c r="BL121" s="26">
        <f>IF(BC121&gt;0.005,MIN(BC121,INDEX($AN121:$AU121,1,I$32)),0)</f>
        <v>0</v>
      </c>
      <c r="BM121" s="27">
        <f>IF(M121-J121&gt;0.005,1,0)</f>
        <v>0</v>
      </c>
    </row>
    <row r="122">
      <c r="A122" s="14" t="n">
        <v>86</v>
      </c>
      <c r="B122" s="26">
        <f>IF(AN122-INDEX($BE122:$BL122,1,$J$22)&lt;0.5,0,AN122-INDEX($BE122:$BL122,1,$J$22))</f>
        <v>0</v>
      </c>
      <c r="C122" s="26">
        <f>IF(AO122-INDEX($BE122:$BL122,1,$J$23)&lt;0.5,0,AO122-INDEX($BE122:$BL122,1,$J$23))</f>
        <v>0</v>
      </c>
      <c r="D122" s="26">
        <f>IF(AP122-INDEX($BE122:$BL122,1,$J$24)&lt;0.5,0,AP122-INDEX($BE122:$BL122,1,$J$24))</f>
        <v>0</v>
      </c>
      <c r="E122" s="26">
        <f>IF(AQ122-INDEX($BE122:$BL122,1,$J$25)&lt;0.5,0,AQ122-INDEX($BE122:$BL122,1,$J$25))</f>
        <v>0</v>
      </c>
      <c r="F122" s="26">
        <f>IF(AR122-INDEX($BE122:$BL122,1,$J$26)&lt;0.5,0,AR122-INDEX($BE122:$BL122,1,$J$26))</f>
        <v>0</v>
      </c>
      <c r="G122" s="26">
        <f>IF(AS122-INDEX($BE122:$BL122,1,$J$27)&lt;0.5,0,AS122-INDEX($BE122:$BL122,1,$J$27))</f>
        <v>0</v>
      </c>
      <c r="H122" s="26">
        <f>IF(AT122-INDEX($BE122:$BL122,1,$J$28)&lt;0.5,0,AT122-INDEX($BE122:$BL122,1,$J$28))</f>
        <v>0</v>
      </c>
      <c r="I122" s="26">
        <f>IF(AU122-INDEX($BE122:$BL122,1,$J$29)&lt;0.5,0,AU122-INDEX($BE122:$BL122,1,$J$29))</f>
        <v>0</v>
      </c>
      <c r="J122" s="13">
        <f>SUM(B122:I122)</f>
        <v>0</v>
      </c>
      <c r="K122" s="26">
        <f>SUM(O122:V122)</f>
        <v>0</v>
      </c>
      <c r="L122" s="26">
        <f>SUM(W122:AD122)+SUM(BE122:BL122)</f>
        <v>0</v>
      </c>
      <c r="M122" s="26">
        <f>J121</f>
        <v>0</v>
      </c>
      <c r="N122" s="27">
        <f>IF(M122&gt;0,1,0)</f>
        <v>0</v>
      </c>
      <c r="O122" s="26">
        <f>B121*$B$12/1200</f>
        <v>0</v>
      </c>
      <c r="P122" s="26">
        <f>C121*$C$12/1200</f>
        <v>0</v>
      </c>
      <c r="Q122" s="26">
        <f>D121*$D$12/1200</f>
        <v>0</v>
      </c>
      <c r="R122" s="26">
        <f>E121*$E$12/1200</f>
        <v>0</v>
      </c>
      <c r="S122" s="26">
        <f>F121*$F$12/1200</f>
        <v>0</v>
      </c>
      <c r="T122" s="26">
        <f>G121*$G$12/1200</f>
        <v>0</v>
      </c>
      <c r="U122" s="26">
        <f>H121*$H$12/1200</f>
        <v>0</v>
      </c>
      <c r="V122" s="26">
        <f>I121*$I$12/1200</f>
        <v>0</v>
      </c>
      <c r="W122" s="26">
        <f>IF(B121&gt;0,MIN($B$13,B121+O122,AE122),0)</f>
        <v>0</v>
      </c>
      <c r="X122" s="26">
        <f>IF(C121&gt;0,MIN($C$13,C121+P122,AF122),0)</f>
        <v>0</v>
      </c>
      <c r="Y122" s="26">
        <f>IF(D121&gt;0,MIN($D$13,D121+Q122,AG122),0)</f>
        <v>0</v>
      </c>
      <c r="Z122" s="26">
        <f>IF(E121&gt;0,MIN($E$13,E121+R122,AH122),0)</f>
        <v>0</v>
      </c>
      <c r="AA122" s="26">
        <f>IF(F121&gt;0,MIN($F$13,F121+S122,AI122),0)</f>
        <v>0</v>
      </c>
      <c r="AB122" s="26">
        <f>IF(G121&gt;0,MIN($G$13,G121+T122,AJ122),0)</f>
        <v>0</v>
      </c>
      <c r="AC122" s="26">
        <f>IF(H121&gt;0,MIN($H$13,H121+U122,AK122),0)</f>
        <v>0</v>
      </c>
      <c r="AD122" s="26">
        <f>IF(I121&gt;0,MIN($I$13,I121+V122,AL122),0)</f>
        <v>0</v>
      </c>
      <c r="AE122" s="26">
        <f>$B$19</f>
        <v>795</v>
      </c>
      <c r="AF122" s="26">
        <f>AE122-W122</f>
        <v>795</v>
      </c>
      <c r="AG122" s="26">
        <f>AF122-X122</f>
        <v>795</v>
      </c>
      <c r="AH122" s="26">
        <f>AG122-Y122</f>
        <v>795</v>
      </c>
      <c r="AI122" s="26">
        <f>AH122-Z122</f>
        <v>795</v>
      </c>
      <c r="AJ122" s="26">
        <f>AI122-AA122</f>
        <v>795</v>
      </c>
      <c r="AK122" s="26">
        <f>AJ122-AB122</f>
        <v>795</v>
      </c>
      <c r="AL122" s="26">
        <f>AK122-AC122</f>
        <v>795</v>
      </c>
      <c r="AM122" s="26">
        <f>AL122-AD122</f>
        <v>795</v>
      </c>
      <c r="AN122" s="26">
        <f>B121+O122-W122</f>
        <v>0</v>
      </c>
      <c r="AO122" s="26">
        <f>C121+P122-X122</f>
        <v>0</v>
      </c>
      <c r="AP122" s="26">
        <f>D121+Q122-Y122</f>
        <v>0</v>
      </c>
      <c r="AQ122" s="26">
        <f>E121+R122-Z122</f>
        <v>0</v>
      </c>
      <c r="AR122" s="26">
        <f>F121+S122-AA122</f>
        <v>0</v>
      </c>
      <c r="AS122" s="26">
        <f>G121+T122-AB122</f>
        <v>0</v>
      </c>
      <c r="AT122" s="26">
        <f>H121+U122-AC122</f>
        <v>0</v>
      </c>
      <c r="AU122" s="26">
        <f>I121+V122-AD122</f>
        <v>0</v>
      </c>
      <c r="AV122" s="26">
        <f>AM122</f>
        <v>795</v>
      </c>
      <c r="AW122" s="26">
        <f>AV122-BE122</f>
        <v>795</v>
      </c>
      <c r="AX122" s="26">
        <f>AW122-BF122</f>
        <v>795</v>
      </c>
      <c r="AY122" s="26">
        <f>AX122-BG122</f>
        <v>795</v>
      </c>
      <c r="AZ122" s="26">
        <f>AY122-BH122</f>
        <v>795</v>
      </c>
      <c r="BA122" s="26">
        <f>AZ122-BI122</f>
        <v>795</v>
      </c>
      <c r="BB122" s="26">
        <f>BA122-BJ122</f>
        <v>795</v>
      </c>
      <c r="BC122" s="26">
        <f>BB122-BK122</f>
        <v>795</v>
      </c>
      <c r="BD122" s="26">
        <f>BC122-BL122</f>
        <v>795</v>
      </c>
      <c r="BE122" s="26">
        <f>IF(AV122&gt;0.005,MIN(AV122,INDEX($AN122:$AU122,1,B$32)),0)</f>
        <v>0</v>
      </c>
      <c r="BF122" s="26">
        <f>IF(AW122&gt;0.005,MIN(AW122,INDEX($AN122:$AU122,1,C$32)),0)</f>
        <v>0</v>
      </c>
      <c r="BG122" s="26">
        <f>IF(AX122&gt;0.005,MIN(AX122,INDEX($AN122:$AU122,1,D$32)),0)</f>
        <v>0</v>
      </c>
      <c r="BH122" s="26">
        <f>IF(AY122&gt;0.005,MIN(AY122,INDEX($AN122:$AU122,1,E$32)),0)</f>
        <v>0</v>
      </c>
      <c r="BI122" s="26">
        <f>IF(AZ122&gt;0.005,MIN(AZ122,INDEX($AN122:$AU122,1,F$32)),0)</f>
        <v>0</v>
      </c>
      <c r="BJ122" s="26">
        <f>IF(BA122&gt;0.005,MIN(BA122,INDEX($AN122:$AU122,1,G$32)),0)</f>
        <v>0</v>
      </c>
      <c r="BK122" s="26">
        <f>IF(BB122&gt;0.005,MIN(BB122,INDEX($AN122:$AU122,1,H$32)),0)</f>
        <v>0</v>
      </c>
      <c r="BL122" s="26">
        <f>IF(BC122&gt;0.005,MIN(BC122,INDEX($AN122:$AU122,1,I$32)),0)</f>
        <v>0</v>
      </c>
      <c r="BM122" s="27">
        <f>IF(M122-J122&gt;0.005,1,0)</f>
        <v>0</v>
      </c>
    </row>
    <row r="123">
      <c r="A123" s="14" t="n">
        <v>87</v>
      </c>
      <c r="B123" s="26">
        <f>IF(AN123-INDEX($BE123:$BL123,1,$J$22)&lt;0.5,0,AN123-INDEX($BE123:$BL123,1,$J$22))</f>
        <v>0</v>
      </c>
      <c r="C123" s="26">
        <f>IF(AO123-INDEX($BE123:$BL123,1,$J$23)&lt;0.5,0,AO123-INDEX($BE123:$BL123,1,$J$23))</f>
        <v>0</v>
      </c>
      <c r="D123" s="26">
        <f>IF(AP123-INDEX($BE123:$BL123,1,$J$24)&lt;0.5,0,AP123-INDEX($BE123:$BL123,1,$J$24))</f>
        <v>0</v>
      </c>
      <c r="E123" s="26">
        <f>IF(AQ123-INDEX($BE123:$BL123,1,$J$25)&lt;0.5,0,AQ123-INDEX($BE123:$BL123,1,$J$25))</f>
        <v>0</v>
      </c>
      <c r="F123" s="26">
        <f>IF(AR123-INDEX($BE123:$BL123,1,$J$26)&lt;0.5,0,AR123-INDEX($BE123:$BL123,1,$J$26))</f>
        <v>0</v>
      </c>
      <c r="G123" s="26">
        <f>IF(AS123-INDEX($BE123:$BL123,1,$J$27)&lt;0.5,0,AS123-INDEX($BE123:$BL123,1,$J$27))</f>
        <v>0</v>
      </c>
      <c r="H123" s="26">
        <f>IF(AT123-INDEX($BE123:$BL123,1,$J$28)&lt;0.5,0,AT123-INDEX($BE123:$BL123,1,$J$28))</f>
        <v>0</v>
      </c>
      <c r="I123" s="26">
        <f>IF(AU123-INDEX($BE123:$BL123,1,$J$29)&lt;0.5,0,AU123-INDEX($BE123:$BL123,1,$J$29))</f>
        <v>0</v>
      </c>
      <c r="J123" s="13">
        <f>SUM(B123:I123)</f>
        <v>0</v>
      </c>
      <c r="K123" s="26">
        <f>SUM(O123:V123)</f>
        <v>0</v>
      </c>
      <c r="L123" s="26">
        <f>SUM(W123:AD123)+SUM(BE123:BL123)</f>
        <v>0</v>
      </c>
      <c r="M123" s="26">
        <f>J122</f>
        <v>0</v>
      </c>
      <c r="N123" s="27">
        <f>IF(M123&gt;0,1,0)</f>
        <v>0</v>
      </c>
      <c r="O123" s="26">
        <f>B122*$B$12/1200</f>
        <v>0</v>
      </c>
      <c r="P123" s="26">
        <f>C122*$C$12/1200</f>
        <v>0</v>
      </c>
      <c r="Q123" s="26">
        <f>D122*$D$12/1200</f>
        <v>0</v>
      </c>
      <c r="R123" s="26">
        <f>E122*$E$12/1200</f>
        <v>0</v>
      </c>
      <c r="S123" s="26">
        <f>F122*$F$12/1200</f>
        <v>0</v>
      </c>
      <c r="T123" s="26">
        <f>G122*$G$12/1200</f>
        <v>0</v>
      </c>
      <c r="U123" s="26">
        <f>H122*$H$12/1200</f>
        <v>0</v>
      </c>
      <c r="V123" s="26">
        <f>I122*$I$12/1200</f>
        <v>0</v>
      </c>
      <c r="W123" s="26">
        <f>IF(B122&gt;0,MIN($B$13,B122+O123,AE123),0)</f>
        <v>0</v>
      </c>
      <c r="X123" s="26">
        <f>IF(C122&gt;0,MIN($C$13,C122+P123,AF123),0)</f>
        <v>0</v>
      </c>
      <c r="Y123" s="26">
        <f>IF(D122&gt;0,MIN($D$13,D122+Q123,AG123),0)</f>
        <v>0</v>
      </c>
      <c r="Z123" s="26">
        <f>IF(E122&gt;0,MIN($E$13,E122+R123,AH123),0)</f>
        <v>0</v>
      </c>
      <c r="AA123" s="26">
        <f>IF(F122&gt;0,MIN($F$13,F122+S123,AI123),0)</f>
        <v>0</v>
      </c>
      <c r="AB123" s="26">
        <f>IF(G122&gt;0,MIN($G$13,G122+T123,AJ123),0)</f>
        <v>0</v>
      </c>
      <c r="AC123" s="26">
        <f>IF(H122&gt;0,MIN($H$13,H122+U123,AK123),0)</f>
        <v>0</v>
      </c>
      <c r="AD123" s="26">
        <f>IF(I122&gt;0,MIN($I$13,I122+V123,AL123),0)</f>
        <v>0</v>
      </c>
      <c r="AE123" s="26">
        <f>$B$19</f>
        <v>795</v>
      </c>
      <c r="AF123" s="26">
        <f>AE123-W123</f>
        <v>795</v>
      </c>
      <c r="AG123" s="26">
        <f>AF123-X123</f>
        <v>795</v>
      </c>
      <c r="AH123" s="26">
        <f>AG123-Y123</f>
        <v>795</v>
      </c>
      <c r="AI123" s="26">
        <f>AH123-Z123</f>
        <v>795</v>
      </c>
      <c r="AJ123" s="26">
        <f>AI123-AA123</f>
        <v>795</v>
      </c>
      <c r="AK123" s="26">
        <f>AJ123-AB123</f>
        <v>795</v>
      </c>
      <c r="AL123" s="26">
        <f>AK123-AC123</f>
        <v>795</v>
      </c>
      <c r="AM123" s="26">
        <f>AL123-AD123</f>
        <v>795</v>
      </c>
      <c r="AN123" s="26">
        <f>B122+O123-W123</f>
        <v>0</v>
      </c>
      <c r="AO123" s="26">
        <f>C122+P123-X123</f>
        <v>0</v>
      </c>
      <c r="AP123" s="26">
        <f>D122+Q123-Y123</f>
        <v>0</v>
      </c>
      <c r="AQ123" s="26">
        <f>E122+R123-Z123</f>
        <v>0</v>
      </c>
      <c r="AR123" s="26">
        <f>F122+S123-AA123</f>
        <v>0</v>
      </c>
      <c r="AS123" s="26">
        <f>G122+T123-AB123</f>
        <v>0</v>
      </c>
      <c r="AT123" s="26">
        <f>H122+U123-AC123</f>
        <v>0</v>
      </c>
      <c r="AU123" s="26">
        <f>I122+V123-AD123</f>
        <v>0</v>
      </c>
      <c r="AV123" s="26">
        <f>AM123</f>
        <v>795</v>
      </c>
      <c r="AW123" s="26">
        <f>AV123-BE123</f>
        <v>795</v>
      </c>
      <c r="AX123" s="26">
        <f>AW123-BF123</f>
        <v>795</v>
      </c>
      <c r="AY123" s="26">
        <f>AX123-BG123</f>
        <v>795</v>
      </c>
      <c r="AZ123" s="26">
        <f>AY123-BH123</f>
        <v>795</v>
      </c>
      <c r="BA123" s="26">
        <f>AZ123-BI123</f>
        <v>795</v>
      </c>
      <c r="BB123" s="26">
        <f>BA123-BJ123</f>
        <v>795</v>
      </c>
      <c r="BC123" s="26">
        <f>BB123-BK123</f>
        <v>795</v>
      </c>
      <c r="BD123" s="26">
        <f>BC123-BL123</f>
        <v>795</v>
      </c>
      <c r="BE123" s="26">
        <f>IF(AV123&gt;0.005,MIN(AV123,INDEX($AN123:$AU123,1,B$32)),0)</f>
        <v>0</v>
      </c>
      <c r="BF123" s="26">
        <f>IF(AW123&gt;0.005,MIN(AW123,INDEX($AN123:$AU123,1,C$32)),0)</f>
        <v>0</v>
      </c>
      <c r="BG123" s="26">
        <f>IF(AX123&gt;0.005,MIN(AX123,INDEX($AN123:$AU123,1,D$32)),0)</f>
        <v>0</v>
      </c>
      <c r="BH123" s="26">
        <f>IF(AY123&gt;0.005,MIN(AY123,INDEX($AN123:$AU123,1,E$32)),0)</f>
        <v>0</v>
      </c>
      <c r="BI123" s="26">
        <f>IF(AZ123&gt;0.005,MIN(AZ123,INDEX($AN123:$AU123,1,F$32)),0)</f>
        <v>0</v>
      </c>
      <c r="BJ123" s="26">
        <f>IF(BA123&gt;0.005,MIN(BA123,INDEX($AN123:$AU123,1,G$32)),0)</f>
        <v>0</v>
      </c>
      <c r="BK123" s="26">
        <f>IF(BB123&gt;0.005,MIN(BB123,INDEX($AN123:$AU123,1,H$32)),0)</f>
        <v>0</v>
      </c>
      <c r="BL123" s="26">
        <f>IF(BC123&gt;0.005,MIN(BC123,INDEX($AN123:$AU123,1,I$32)),0)</f>
        <v>0</v>
      </c>
      <c r="BM123" s="27">
        <f>IF(M123-J123&gt;0.005,1,0)</f>
        <v>0</v>
      </c>
    </row>
    <row r="124">
      <c r="A124" s="14" t="n">
        <v>88</v>
      </c>
      <c r="B124" s="26">
        <f>IF(AN124-INDEX($BE124:$BL124,1,$J$22)&lt;0.5,0,AN124-INDEX($BE124:$BL124,1,$J$22))</f>
        <v>0</v>
      </c>
      <c r="C124" s="26">
        <f>IF(AO124-INDEX($BE124:$BL124,1,$J$23)&lt;0.5,0,AO124-INDEX($BE124:$BL124,1,$J$23))</f>
        <v>0</v>
      </c>
      <c r="D124" s="26">
        <f>IF(AP124-INDEX($BE124:$BL124,1,$J$24)&lt;0.5,0,AP124-INDEX($BE124:$BL124,1,$J$24))</f>
        <v>0</v>
      </c>
      <c r="E124" s="26">
        <f>IF(AQ124-INDEX($BE124:$BL124,1,$J$25)&lt;0.5,0,AQ124-INDEX($BE124:$BL124,1,$J$25))</f>
        <v>0</v>
      </c>
      <c r="F124" s="26">
        <f>IF(AR124-INDEX($BE124:$BL124,1,$J$26)&lt;0.5,0,AR124-INDEX($BE124:$BL124,1,$J$26))</f>
        <v>0</v>
      </c>
      <c r="G124" s="26">
        <f>IF(AS124-INDEX($BE124:$BL124,1,$J$27)&lt;0.5,0,AS124-INDEX($BE124:$BL124,1,$J$27))</f>
        <v>0</v>
      </c>
      <c r="H124" s="26">
        <f>IF(AT124-INDEX($BE124:$BL124,1,$J$28)&lt;0.5,0,AT124-INDEX($BE124:$BL124,1,$J$28))</f>
        <v>0</v>
      </c>
      <c r="I124" s="26">
        <f>IF(AU124-INDEX($BE124:$BL124,1,$J$29)&lt;0.5,0,AU124-INDEX($BE124:$BL124,1,$J$29))</f>
        <v>0</v>
      </c>
      <c r="J124" s="13">
        <f>SUM(B124:I124)</f>
        <v>0</v>
      </c>
      <c r="K124" s="26">
        <f>SUM(O124:V124)</f>
        <v>0</v>
      </c>
      <c r="L124" s="26">
        <f>SUM(W124:AD124)+SUM(BE124:BL124)</f>
        <v>0</v>
      </c>
      <c r="M124" s="26">
        <f>J123</f>
        <v>0</v>
      </c>
      <c r="N124" s="27">
        <f>IF(M124&gt;0,1,0)</f>
        <v>0</v>
      </c>
      <c r="O124" s="26">
        <f>B123*$B$12/1200</f>
        <v>0</v>
      </c>
      <c r="P124" s="26">
        <f>C123*$C$12/1200</f>
        <v>0</v>
      </c>
      <c r="Q124" s="26">
        <f>D123*$D$12/1200</f>
        <v>0</v>
      </c>
      <c r="R124" s="26">
        <f>E123*$E$12/1200</f>
        <v>0</v>
      </c>
      <c r="S124" s="26">
        <f>F123*$F$12/1200</f>
        <v>0</v>
      </c>
      <c r="T124" s="26">
        <f>G123*$G$12/1200</f>
        <v>0</v>
      </c>
      <c r="U124" s="26">
        <f>H123*$H$12/1200</f>
        <v>0</v>
      </c>
      <c r="V124" s="26">
        <f>I123*$I$12/1200</f>
        <v>0</v>
      </c>
      <c r="W124" s="26">
        <f>IF(B123&gt;0,MIN($B$13,B123+O124,AE124),0)</f>
        <v>0</v>
      </c>
      <c r="X124" s="26">
        <f>IF(C123&gt;0,MIN($C$13,C123+P124,AF124),0)</f>
        <v>0</v>
      </c>
      <c r="Y124" s="26">
        <f>IF(D123&gt;0,MIN($D$13,D123+Q124,AG124),0)</f>
        <v>0</v>
      </c>
      <c r="Z124" s="26">
        <f>IF(E123&gt;0,MIN($E$13,E123+R124,AH124),0)</f>
        <v>0</v>
      </c>
      <c r="AA124" s="26">
        <f>IF(F123&gt;0,MIN($F$13,F123+S124,AI124),0)</f>
        <v>0</v>
      </c>
      <c r="AB124" s="26">
        <f>IF(G123&gt;0,MIN($G$13,G123+T124,AJ124),0)</f>
        <v>0</v>
      </c>
      <c r="AC124" s="26">
        <f>IF(H123&gt;0,MIN($H$13,H123+U124,AK124),0)</f>
        <v>0</v>
      </c>
      <c r="AD124" s="26">
        <f>IF(I123&gt;0,MIN($I$13,I123+V124,AL124),0)</f>
        <v>0</v>
      </c>
      <c r="AE124" s="26">
        <f>$B$19</f>
        <v>795</v>
      </c>
      <c r="AF124" s="26">
        <f>AE124-W124</f>
        <v>795</v>
      </c>
      <c r="AG124" s="26">
        <f>AF124-X124</f>
        <v>795</v>
      </c>
      <c r="AH124" s="26">
        <f>AG124-Y124</f>
        <v>795</v>
      </c>
      <c r="AI124" s="26">
        <f>AH124-Z124</f>
        <v>795</v>
      </c>
      <c r="AJ124" s="26">
        <f>AI124-AA124</f>
        <v>795</v>
      </c>
      <c r="AK124" s="26">
        <f>AJ124-AB124</f>
        <v>795</v>
      </c>
      <c r="AL124" s="26">
        <f>AK124-AC124</f>
        <v>795</v>
      </c>
      <c r="AM124" s="26">
        <f>AL124-AD124</f>
        <v>795</v>
      </c>
      <c r="AN124" s="26">
        <f>B123+O124-W124</f>
        <v>0</v>
      </c>
      <c r="AO124" s="26">
        <f>C123+P124-X124</f>
        <v>0</v>
      </c>
      <c r="AP124" s="26">
        <f>D123+Q124-Y124</f>
        <v>0</v>
      </c>
      <c r="AQ124" s="26">
        <f>E123+R124-Z124</f>
        <v>0</v>
      </c>
      <c r="AR124" s="26">
        <f>F123+S124-AA124</f>
        <v>0</v>
      </c>
      <c r="AS124" s="26">
        <f>G123+T124-AB124</f>
        <v>0</v>
      </c>
      <c r="AT124" s="26">
        <f>H123+U124-AC124</f>
        <v>0</v>
      </c>
      <c r="AU124" s="26">
        <f>I123+V124-AD124</f>
        <v>0</v>
      </c>
      <c r="AV124" s="26">
        <f>AM124</f>
        <v>795</v>
      </c>
      <c r="AW124" s="26">
        <f>AV124-BE124</f>
        <v>795</v>
      </c>
      <c r="AX124" s="26">
        <f>AW124-BF124</f>
        <v>795</v>
      </c>
      <c r="AY124" s="26">
        <f>AX124-BG124</f>
        <v>795</v>
      </c>
      <c r="AZ124" s="26">
        <f>AY124-BH124</f>
        <v>795</v>
      </c>
      <c r="BA124" s="26">
        <f>AZ124-BI124</f>
        <v>795</v>
      </c>
      <c r="BB124" s="26">
        <f>BA124-BJ124</f>
        <v>795</v>
      </c>
      <c r="BC124" s="26">
        <f>BB124-BK124</f>
        <v>795</v>
      </c>
      <c r="BD124" s="26">
        <f>BC124-BL124</f>
        <v>795</v>
      </c>
      <c r="BE124" s="26">
        <f>IF(AV124&gt;0.005,MIN(AV124,INDEX($AN124:$AU124,1,B$32)),0)</f>
        <v>0</v>
      </c>
      <c r="BF124" s="26">
        <f>IF(AW124&gt;0.005,MIN(AW124,INDEX($AN124:$AU124,1,C$32)),0)</f>
        <v>0</v>
      </c>
      <c r="BG124" s="26">
        <f>IF(AX124&gt;0.005,MIN(AX124,INDEX($AN124:$AU124,1,D$32)),0)</f>
        <v>0</v>
      </c>
      <c r="BH124" s="26">
        <f>IF(AY124&gt;0.005,MIN(AY124,INDEX($AN124:$AU124,1,E$32)),0)</f>
        <v>0</v>
      </c>
      <c r="BI124" s="26">
        <f>IF(AZ124&gt;0.005,MIN(AZ124,INDEX($AN124:$AU124,1,F$32)),0)</f>
        <v>0</v>
      </c>
      <c r="BJ124" s="26">
        <f>IF(BA124&gt;0.005,MIN(BA124,INDEX($AN124:$AU124,1,G$32)),0)</f>
        <v>0</v>
      </c>
      <c r="BK124" s="26">
        <f>IF(BB124&gt;0.005,MIN(BB124,INDEX($AN124:$AU124,1,H$32)),0)</f>
        <v>0</v>
      </c>
      <c r="BL124" s="26">
        <f>IF(BC124&gt;0.005,MIN(BC124,INDEX($AN124:$AU124,1,I$32)),0)</f>
        <v>0</v>
      </c>
      <c r="BM124" s="27">
        <f>IF(M124-J124&gt;0.005,1,0)</f>
        <v>0</v>
      </c>
    </row>
    <row r="125">
      <c r="A125" s="14" t="n">
        <v>89</v>
      </c>
      <c r="B125" s="26">
        <f>IF(AN125-INDEX($BE125:$BL125,1,$J$22)&lt;0.5,0,AN125-INDEX($BE125:$BL125,1,$J$22))</f>
        <v>0</v>
      </c>
      <c r="C125" s="26">
        <f>IF(AO125-INDEX($BE125:$BL125,1,$J$23)&lt;0.5,0,AO125-INDEX($BE125:$BL125,1,$J$23))</f>
        <v>0</v>
      </c>
      <c r="D125" s="26">
        <f>IF(AP125-INDEX($BE125:$BL125,1,$J$24)&lt;0.5,0,AP125-INDEX($BE125:$BL125,1,$J$24))</f>
        <v>0</v>
      </c>
      <c r="E125" s="26">
        <f>IF(AQ125-INDEX($BE125:$BL125,1,$J$25)&lt;0.5,0,AQ125-INDEX($BE125:$BL125,1,$J$25))</f>
        <v>0</v>
      </c>
      <c r="F125" s="26">
        <f>IF(AR125-INDEX($BE125:$BL125,1,$J$26)&lt;0.5,0,AR125-INDEX($BE125:$BL125,1,$J$26))</f>
        <v>0</v>
      </c>
      <c r="G125" s="26">
        <f>IF(AS125-INDEX($BE125:$BL125,1,$J$27)&lt;0.5,0,AS125-INDEX($BE125:$BL125,1,$J$27))</f>
        <v>0</v>
      </c>
      <c r="H125" s="26">
        <f>IF(AT125-INDEX($BE125:$BL125,1,$J$28)&lt;0.5,0,AT125-INDEX($BE125:$BL125,1,$J$28))</f>
        <v>0</v>
      </c>
      <c r="I125" s="26">
        <f>IF(AU125-INDEX($BE125:$BL125,1,$J$29)&lt;0.5,0,AU125-INDEX($BE125:$BL125,1,$J$29))</f>
        <v>0</v>
      </c>
      <c r="J125" s="13">
        <f>SUM(B125:I125)</f>
        <v>0</v>
      </c>
      <c r="K125" s="26">
        <f>SUM(O125:V125)</f>
        <v>0</v>
      </c>
      <c r="L125" s="26">
        <f>SUM(W125:AD125)+SUM(BE125:BL125)</f>
        <v>0</v>
      </c>
      <c r="M125" s="26">
        <f>J124</f>
        <v>0</v>
      </c>
      <c r="N125" s="27">
        <f>IF(M125&gt;0,1,0)</f>
        <v>0</v>
      </c>
      <c r="O125" s="26">
        <f>B124*$B$12/1200</f>
        <v>0</v>
      </c>
      <c r="P125" s="26">
        <f>C124*$C$12/1200</f>
        <v>0</v>
      </c>
      <c r="Q125" s="26">
        <f>D124*$D$12/1200</f>
        <v>0</v>
      </c>
      <c r="R125" s="26">
        <f>E124*$E$12/1200</f>
        <v>0</v>
      </c>
      <c r="S125" s="26">
        <f>F124*$F$12/1200</f>
        <v>0</v>
      </c>
      <c r="T125" s="26">
        <f>G124*$G$12/1200</f>
        <v>0</v>
      </c>
      <c r="U125" s="26">
        <f>H124*$H$12/1200</f>
        <v>0</v>
      </c>
      <c r="V125" s="26">
        <f>I124*$I$12/1200</f>
        <v>0</v>
      </c>
      <c r="W125" s="26">
        <f>IF(B124&gt;0,MIN($B$13,B124+O125,AE125),0)</f>
        <v>0</v>
      </c>
      <c r="X125" s="26">
        <f>IF(C124&gt;0,MIN($C$13,C124+P125,AF125),0)</f>
        <v>0</v>
      </c>
      <c r="Y125" s="26">
        <f>IF(D124&gt;0,MIN($D$13,D124+Q125,AG125),0)</f>
        <v>0</v>
      </c>
      <c r="Z125" s="26">
        <f>IF(E124&gt;0,MIN($E$13,E124+R125,AH125),0)</f>
        <v>0</v>
      </c>
      <c r="AA125" s="26">
        <f>IF(F124&gt;0,MIN($F$13,F124+S125,AI125),0)</f>
        <v>0</v>
      </c>
      <c r="AB125" s="26">
        <f>IF(G124&gt;0,MIN($G$13,G124+T125,AJ125),0)</f>
        <v>0</v>
      </c>
      <c r="AC125" s="26">
        <f>IF(H124&gt;0,MIN($H$13,H124+U125,AK125),0)</f>
        <v>0</v>
      </c>
      <c r="AD125" s="26">
        <f>IF(I124&gt;0,MIN($I$13,I124+V125,AL125),0)</f>
        <v>0</v>
      </c>
      <c r="AE125" s="26">
        <f>$B$19</f>
        <v>795</v>
      </c>
      <c r="AF125" s="26">
        <f>AE125-W125</f>
        <v>795</v>
      </c>
      <c r="AG125" s="26">
        <f>AF125-X125</f>
        <v>795</v>
      </c>
      <c r="AH125" s="26">
        <f>AG125-Y125</f>
        <v>795</v>
      </c>
      <c r="AI125" s="26">
        <f>AH125-Z125</f>
        <v>795</v>
      </c>
      <c r="AJ125" s="26">
        <f>AI125-AA125</f>
        <v>795</v>
      </c>
      <c r="AK125" s="26">
        <f>AJ125-AB125</f>
        <v>795</v>
      </c>
      <c r="AL125" s="26">
        <f>AK125-AC125</f>
        <v>795</v>
      </c>
      <c r="AM125" s="26">
        <f>AL125-AD125</f>
        <v>795</v>
      </c>
      <c r="AN125" s="26">
        <f>B124+O125-W125</f>
        <v>0</v>
      </c>
      <c r="AO125" s="26">
        <f>C124+P125-X125</f>
        <v>0</v>
      </c>
      <c r="AP125" s="26">
        <f>D124+Q125-Y125</f>
        <v>0</v>
      </c>
      <c r="AQ125" s="26">
        <f>E124+R125-Z125</f>
        <v>0</v>
      </c>
      <c r="AR125" s="26">
        <f>F124+S125-AA125</f>
        <v>0</v>
      </c>
      <c r="AS125" s="26">
        <f>G124+T125-AB125</f>
        <v>0</v>
      </c>
      <c r="AT125" s="26">
        <f>H124+U125-AC125</f>
        <v>0</v>
      </c>
      <c r="AU125" s="26">
        <f>I124+V125-AD125</f>
        <v>0</v>
      </c>
      <c r="AV125" s="26">
        <f>AM125</f>
        <v>795</v>
      </c>
      <c r="AW125" s="26">
        <f>AV125-BE125</f>
        <v>795</v>
      </c>
      <c r="AX125" s="26">
        <f>AW125-BF125</f>
        <v>795</v>
      </c>
      <c r="AY125" s="26">
        <f>AX125-BG125</f>
        <v>795</v>
      </c>
      <c r="AZ125" s="26">
        <f>AY125-BH125</f>
        <v>795</v>
      </c>
      <c r="BA125" s="26">
        <f>AZ125-BI125</f>
        <v>795</v>
      </c>
      <c r="BB125" s="26">
        <f>BA125-BJ125</f>
        <v>795</v>
      </c>
      <c r="BC125" s="26">
        <f>BB125-BK125</f>
        <v>795</v>
      </c>
      <c r="BD125" s="26">
        <f>BC125-BL125</f>
        <v>795</v>
      </c>
      <c r="BE125" s="26">
        <f>IF(AV125&gt;0.005,MIN(AV125,INDEX($AN125:$AU125,1,B$32)),0)</f>
        <v>0</v>
      </c>
      <c r="BF125" s="26">
        <f>IF(AW125&gt;0.005,MIN(AW125,INDEX($AN125:$AU125,1,C$32)),0)</f>
        <v>0</v>
      </c>
      <c r="BG125" s="26">
        <f>IF(AX125&gt;0.005,MIN(AX125,INDEX($AN125:$AU125,1,D$32)),0)</f>
        <v>0</v>
      </c>
      <c r="BH125" s="26">
        <f>IF(AY125&gt;0.005,MIN(AY125,INDEX($AN125:$AU125,1,E$32)),0)</f>
        <v>0</v>
      </c>
      <c r="BI125" s="26">
        <f>IF(AZ125&gt;0.005,MIN(AZ125,INDEX($AN125:$AU125,1,F$32)),0)</f>
        <v>0</v>
      </c>
      <c r="BJ125" s="26">
        <f>IF(BA125&gt;0.005,MIN(BA125,INDEX($AN125:$AU125,1,G$32)),0)</f>
        <v>0</v>
      </c>
      <c r="BK125" s="26">
        <f>IF(BB125&gt;0.005,MIN(BB125,INDEX($AN125:$AU125,1,H$32)),0)</f>
        <v>0</v>
      </c>
      <c r="BL125" s="26">
        <f>IF(BC125&gt;0.005,MIN(BC125,INDEX($AN125:$AU125,1,I$32)),0)</f>
        <v>0</v>
      </c>
      <c r="BM125" s="27">
        <f>IF(M125-J125&gt;0.005,1,0)</f>
        <v>0</v>
      </c>
    </row>
    <row r="126">
      <c r="A126" s="14" t="n">
        <v>90</v>
      </c>
      <c r="B126" s="26">
        <f>IF(AN126-INDEX($BE126:$BL126,1,$J$22)&lt;0.5,0,AN126-INDEX($BE126:$BL126,1,$J$22))</f>
        <v>0</v>
      </c>
      <c r="C126" s="26">
        <f>IF(AO126-INDEX($BE126:$BL126,1,$J$23)&lt;0.5,0,AO126-INDEX($BE126:$BL126,1,$J$23))</f>
        <v>0</v>
      </c>
      <c r="D126" s="26">
        <f>IF(AP126-INDEX($BE126:$BL126,1,$J$24)&lt;0.5,0,AP126-INDEX($BE126:$BL126,1,$J$24))</f>
        <v>0</v>
      </c>
      <c r="E126" s="26">
        <f>IF(AQ126-INDEX($BE126:$BL126,1,$J$25)&lt;0.5,0,AQ126-INDEX($BE126:$BL126,1,$J$25))</f>
        <v>0</v>
      </c>
      <c r="F126" s="26">
        <f>IF(AR126-INDEX($BE126:$BL126,1,$J$26)&lt;0.5,0,AR126-INDEX($BE126:$BL126,1,$J$26))</f>
        <v>0</v>
      </c>
      <c r="G126" s="26">
        <f>IF(AS126-INDEX($BE126:$BL126,1,$J$27)&lt;0.5,0,AS126-INDEX($BE126:$BL126,1,$J$27))</f>
        <v>0</v>
      </c>
      <c r="H126" s="26">
        <f>IF(AT126-INDEX($BE126:$BL126,1,$J$28)&lt;0.5,0,AT126-INDEX($BE126:$BL126,1,$J$28))</f>
        <v>0</v>
      </c>
      <c r="I126" s="26">
        <f>IF(AU126-INDEX($BE126:$BL126,1,$J$29)&lt;0.5,0,AU126-INDEX($BE126:$BL126,1,$J$29))</f>
        <v>0</v>
      </c>
      <c r="J126" s="13">
        <f>SUM(B126:I126)</f>
        <v>0</v>
      </c>
      <c r="K126" s="26">
        <f>SUM(O126:V126)</f>
        <v>0</v>
      </c>
      <c r="L126" s="26">
        <f>SUM(W126:AD126)+SUM(BE126:BL126)</f>
        <v>0</v>
      </c>
      <c r="M126" s="26">
        <f>J125</f>
        <v>0</v>
      </c>
      <c r="N126" s="27">
        <f>IF(M126&gt;0,1,0)</f>
        <v>0</v>
      </c>
      <c r="O126" s="26">
        <f>B125*$B$12/1200</f>
        <v>0</v>
      </c>
      <c r="P126" s="26">
        <f>C125*$C$12/1200</f>
        <v>0</v>
      </c>
      <c r="Q126" s="26">
        <f>D125*$D$12/1200</f>
        <v>0</v>
      </c>
      <c r="R126" s="26">
        <f>E125*$E$12/1200</f>
        <v>0</v>
      </c>
      <c r="S126" s="26">
        <f>F125*$F$12/1200</f>
        <v>0</v>
      </c>
      <c r="T126" s="26">
        <f>G125*$G$12/1200</f>
        <v>0</v>
      </c>
      <c r="U126" s="26">
        <f>H125*$H$12/1200</f>
        <v>0</v>
      </c>
      <c r="V126" s="26">
        <f>I125*$I$12/1200</f>
        <v>0</v>
      </c>
      <c r="W126" s="26">
        <f>IF(B125&gt;0,MIN($B$13,B125+O126,AE126),0)</f>
        <v>0</v>
      </c>
      <c r="X126" s="26">
        <f>IF(C125&gt;0,MIN($C$13,C125+P126,AF126),0)</f>
        <v>0</v>
      </c>
      <c r="Y126" s="26">
        <f>IF(D125&gt;0,MIN($D$13,D125+Q126,AG126),0)</f>
        <v>0</v>
      </c>
      <c r="Z126" s="26">
        <f>IF(E125&gt;0,MIN($E$13,E125+R126,AH126),0)</f>
        <v>0</v>
      </c>
      <c r="AA126" s="26">
        <f>IF(F125&gt;0,MIN($F$13,F125+S126,AI126),0)</f>
        <v>0</v>
      </c>
      <c r="AB126" s="26">
        <f>IF(G125&gt;0,MIN($G$13,G125+T126,AJ126),0)</f>
        <v>0</v>
      </c>
      <c r="AC126" s="26">
        <f>IF(H125&gt;0,MIN($H$13,H125+U126,AK126),0)</f>
        <v>0</v>
      </c>
      <c r="AD126" s="26">
        <f>IF(I125&gt;0,MIN($I$13,I125+V126,AL126),0)</f>
        <v>0</v>
      </c>
      <c r="AE126" s="26">
        <f>$B$19</f>
        <v>795</v>
      </c>
      <c r="AF126" s="26">
        <f>AE126-W126</f>
        <v>795</v>
      </c>
      <c r="AG126" s="26">
        <f>AF126-X126</f>
        <v>795</v>
      </c>
      <c r="AH126" s="26">
        <f>AG126-Y126</f>
        <v>795</v>
      </c>
      <c r="AI126" s="26">
        <f>AH126-Z126</f>
        <v>795</v>
      </c>
      <c r="AJ126" s="26">
        <f>AI126-AA126</f>
        <v>795</v>
      </c>
      <c r="AK126" s="26">
        <f>AJ126-AB126</f>
        <v>795</v>
      </c>
      <c r="AL126" s="26">
        <f>AK126-AC126</f>
        <v>795</v>
      </c>
      <c r="AM126" s="26">
        <f>AL126-AD126</f>
        <v>795</v>
      </c>
      <c r="AN126" s="26">
        <f>B125+O126-W126</f>
        <v>0</v>
      </c>
      <c r="AO126" s="26">
        <f>C125+P126-X126</f>
        <v>0</v>
      </c>
      <c r="AP126" s="26">
        <f>D125+Q126-Y126</f>
        <v>0</v>
      </c>
      <c r="AQ126" s="26">
        <f>E125+R126-Z126</f>
        <v>0</v>
      </c>
      <c r="AR126" s="26">
        <f>F125+S126-AA126</f>
        <v>0</v>
      </c>
      <c r="AS126" s="26">
        <f>G125+T126-AB126</f>
        <v>0</v>
      </c>
      <c r="AT126" s="26">
        <f>H125+U126-AC126</f>
        <v>0</v>
      </c>
      <c r="AU126" s="26">
        <f>I125+V126-AD126</f>
        <v>0</v>
      </c>
      <c r="AV126" s="26">
        <f>AM126</f>
        <v>795</v>
      </c>
      <c r="AW126" s="26">
        <f>AV126-BE126</f>
        <v>795</v>
      </c>
      <c r="AX126" s="26">
        <f>AW126-BF126</f>
        <v>795</v>
      </c>
      <c r="AY126" s="26">
        <f>AX126-BG126</f>
        <v>795</v>
      </c>
      <c r="AZ126" s="26">
        <f>AY126-BH126</f>
        <v>795</v>
      </c>
      <c r="BA126" s="26">
        <f>AZ126-BI126</f>
        <v>795</v>
      </c>
      <c r="BB126" s="26">
        <f>BA126-BJ126</f>
        <v>795</v>
      </c>
      <c r="BC126" s="26">
        <f>BB126-BK126</f>
        <v>795</v>
      </c>
      <c r="BD126" s="26">
        <f>BC126-BL126</f>
        <v>795</v>
      </c>
      <c r="BE126" s="26">
        <f>IF(AV126&gt;0.005,MIN(AV126,INDEX($AN126:$AU126,1,B$32)),0)</f>
        <v>0</v>
      </c>
      <c r="BF126" s="26">
        <f>IF(AW126&gt;0.005,MIN(AW126,INDEX($AN126:$AU126,1,C$32)),0)</f>
        <v>0</v>
      </c>
      <c r="BG126" s="26">
        <f>IF(AX126&gt;0.005,MIN(AX126,INDEX($AN126:$AU126,1,D$32)),0)</f>
        <v>0</v>
      </c>
      <c r="BH126" s="26">
        <f>IF(AY126&gt;0.005,MIN(AY126,INDEX($AN126:$AU126,1,E$32)),0)</f>
        <v>0</v>
      </c>
      <c r="BI126" s="26">
        <f>IF(AZ126&gt;0.005,MIN(AZ126,INDEX($AN126:$AU126,1,F$32)),0)</f>
        <v>0</v>
      </c>
      <c r="BJ126" s="26">
        <f>IF(BA126&gt;0.005,MIN(BA126,INDEX($AN126:$AU126,1,G$32)),0)</f>
        <v>0</v>
      </c>
      <c r="BK126" s="26">
        <f>IF(BB126&gt;0.005,MIN(BB126,INDEX($AN126:$AU126,1,H$32)),0)</f>
        <v>0</v>
      </c>
      <c r="BL126" s="26">
        <f>IF(BC126&gt;0.005,MIN(BC126,INDEX($AN126:$AU126,1,I$32)),0)</f>
        <v>0</v>
      </c>
      <c r="BM126" s="27">
        <f>IF(M126-J126&gt;0.005,1,0)</f>
        <v>0</v>
      </c>
    </row>
    <row r="127">
      <c r="A127" s="14" t="n">
        <v>91</v>
      </c>
      <c r="B127" s="26">
        <f>IF(AN127-INDEX($BE127:$BL127,1,$J$22)&lt;0.5,0,AN127-INDEX($BE127:$BL127,1,$J$22))</f>
        <v>0</v>
      </c>
      <c r="C127" s="26">
        <f>IF(AO127-INDEX($BE127:$BL127,1,$J$23)&lt;0.5,0,AO127-INDEX($BE127:$BL127,1,$J$23))</f>
        <v>0</v>
      </c>
      <c r="D127" s="26">
        <f>IF(AP127-INDEX($BE127:$BL127,1,$J$24)&lt;0.5,0,AP127-INDEX($BE127:$BL127,1,$J$24))</f>
        <v>0</v>
      </c>
      <c r="E127" s="26">
        <f>IF(AQ127-INDEX($BE127:$BL127,1,$J$25)&lt;0.5,0,AQ127-INDEX($BE127:$BL127,1,$J$25))</f>
        <v>0</v>
      </c>
      <c r="F127" s="26">
        <f>IF(AR127-INDEX($BE127:$BL127,1,$J$26)&lt;0.5,0,AR127-INDEX($BE127:$BL127,1,$J$26))</f>
        <v>0</v>
      </c>
      <c r="G127" s="26">
        <f>IF(AS127-INDEX($BE127:$BL127,1,$J$27)&lt;0.5,0,AS127-INDEX($BE127:$BL127,1,$J$27))</f>
        <v>0</v>
      </c>
      <c r="H127" s="26">
        <f>IF(AT127-INDEX($BE127:$BL127,1,$J$28)&lt;0.5,0,AT127-INDEX($BE127:$BL127,1,$J$28))</f>
        <v>0</v>
      </c>
      <c r="I127" s="26">
        <f>IF(AU127-INDEX($BE127:$BL127,1,$J$29)&lt;0.5,0,AU127-INDEX($BE127:$BL127,1,$J$29))</f>
        <v>0</v>
      </c>
      <c r="J127" s="13">
        <f>SUM(B127:I127)</f>
        <v>0</v>
      </c>
      <c r="K127" s="26">
        <f>SUM(O127:V127)</f>
        <v>0</v>
      </c>
      <c r="L127" s="26">
        <f>SUM(W127:AD127)+SUM(BE127:BL127)</f>
        <v>0</v>
      </c>
      <c r="M127" s="26">
        <f>J126</f>
        <v>0</v>
      </c>
      <c r="N127" s="27">
        <f>IF(M127&gt;0,1,0)</f>
        <v>0</v>
      </c>
      <c r="O127" s="26">
        <f>B126*$B$12/1200</f>
        <v>0</v>
      </c>
      <c r="P127" s="26">
        <f>C126*$C$12/1200</f>
        <v>0</v>
      </c>
      <c r="Q127" s="26">
        <f>D126*$D$12/1200</f>
        <v>0</v>
      </c>
      <c r="R127" s="26">
        <f>E126*$E$12/1200</f>
        <v>0</v>
      </c>
      <c r="S127" s="26">
        <f>F126*$F$12/1200</f>
        <v>0</v>
      </c>
      <c r="T127" s="26">
        <f>G126*$G$12/1200</f>
        <v>0</v>
      </c>
      <c r="U127" s="26">
        <f>H126*$H$12/1200</f>
        <v>0</v>
      </c>
      <c r="V127" s="26">
        <f>I126*$I$12/1200</f>
        <v>0</v>
      </c>
      <c r="W127" s="26">
        <f>IF(B126&gt;0,MIN($B$13,B126+O127,AE127),0)</f>
        <v>0</v>
      </c>
      <c r="X127" s="26">
        <f>IF(C126&gt;0,MIN($C$13,C126+P127,AF127),0)</f>
        <v>0</v>
      </c>
      <c r="Y127" s="26">
        <f>IF(D126&gt;0,MIN($D$13,D126+Q127,AG127),0)</f>
        <v>0</v>
      </c>
      <c r="Z127" s="26">
        <f>IF(E126&gt;0,MIN($E$13,E126+R127,AH127),0)</f>
        <v>0</v>
      </c>
      <c r="AA127" s="26">
        <f>IF(F126&gt;0,MIN($F$13,F126+S127,AI127),0)</f>
        <v>0</v>
      </c>
      <c r="AB127" s="26">
        <f>IF(G126&gt;0,MIN($G$13,G126+T127,AJ127),0)</f>
        <v>0</v>
      </c>
      <c r="AC127" s="26">
        <f>IF(H126&gt;0,MIN($H$13,H126+U127,AK127),0)</f>
        <v>0</v>
      </c>
      <c r="AD127" s="26">
        <f>IF(I126&gt;0,MIN($I$13,I126+V127,AL127),0)</f>
        <v>0</v>
      </c>
      <c r="AE127" s="26">
        <f>$B$19</f>
        <v>795</v>
      </c>
      <c r="AF127" s="26">
        <f>AE127-W127</f>
        <v>795</v>
      </c>
      <c r="AG127" s="26">
        <f>AF127-X127</f>
        <v>795</v>
      </c>
      <c r="AH127" s="26">
        <f>AG127-Y127</f>
        <v>795</v>
      </c>
      <c r="AI127" s="26">
        <f>AH127-Z127</f>
        <v>795</v>
      </c>
      <c r="AJ127" s="26">
        <f>AI127-AA127</f>
        <v>795</v>
      </c>
      <c r="AK127" s="26">
        <f>AJ127-AB127</f>
        <v>795</v>
      </c>
      <c r="AL127" s="26">
        <f>AK127-AC127</f>
        <v>795</v>
      </c>
      <c r="AM127" s="26">
        <f>AL127-AD127</f>
        <v>795</v>
      </c>
      <c r="AN127" s="26">
        <f>B126+O127-W127</f>
        <v>0</v>
      </c>
      <c r="AO127" s="26">
        <f>C126+P127-X127</f>
        <v>0</v>
      </c>
      <c r="AP127" s="26">
        <f>D126+Q127-Y127</f>
        <v>0</v>
      </c>
      <c r="AQ127" s="26">
        <f>E126+R127-Z127</f>
        <v>0</v>
      </c>
      <c r="AR127" s="26">
        <f>F126+S127-AA127</f>
        <v>0</v>
      </c>
      <c r="AS127" s="26">
        <f>G126+T127-AB127</f>
        <v>0</v>
      </c>
      <c r="AT127" s="26">
        <f>H126+U127-AC127</f>
        <v>0</v>
      </c>
      <c r="AU127" s="26">
        <f>I126+V127-AD127</f>
        <v>0</v>
      </c>
      <c r="AV127" s="26">
        <f>AM127</f>
        <v>795</v>
      </c>
      <c r="AW127" s="26">
        <f>AV127-BE127</f>
        <v>795</v>
      </c>
      <c r="AX127" s="26">
        <f>AW127-BF127</f>
        <v>795</v>
      </c>
      <c r="AY127" s="26">
        <f>AX127-BG127</f>
        <v>795</v>
      </c>
      <c r="AZ127" s="26">
        <f>AY127-BH127</f>
        <v>795</v>
      </c>
      <c r="BA127" s="26">
        <f>AZ127-BI127</f>
        <v>795</v>
      </c>
      <c r="BB127" s="26">
        <f>BA127-BJ127</f>
        <v>795</v>
      </c>
      <c r="BC127" s="26">
        <f>BB127-BK127</f>
        <v>795</v>
      </c>
      <c r="BD127" s="26">
        <f>BC127-BL127</f>
        <v>795</v>
      </c>
      <c r="BE127" s="26">
        <f>IF(AV127&gt;0.005,MIN(AV127,INDEX($AN127:$AU127,1,B$32)),0)</f>
        <v>0</v>
      </c>
      <c r="BF127" s="26">
        <f>IF(AW127&gt;0.005,MIN(AW127,INDEX($AN127:$AU127,1,C$32)),0)</f>
        <v>0</v>
      </c>
      <c r="BG127" s="26">
        <f>IF(AX127&gt;0.005,MIN(AX127,INDEX($AN127:$AU127,1,D$32)),0)</f>
        <v>0</v>
      </c>
      <c r="BH127" s="26">
        <f>IF(AY127&gt;0.005,MIN(AY127,INDEX($AN127:$AU127,1,E$32)),0)</f>
        <v>0</v>
      </c>
      <c r="BI127" s="26">
        <f>IF(AZ127&gt;0.005,MIN(AZ127,INDEX($AN127:$AU127,1,F$32)),0)</f>
        <v>0</v>
      </c>
      <c r="BJ127" s="26">
        <f>IF(BA127&gt;0.005,MIN(BA127,INDEX($AN127:$AU127,1,G$32)),0)</f>
        <v>0</v>
      </c>
      <c r="BK127" s="26">
        <f>IF(BB127&gt;0.005,MIN(BB127,INDEX($AN127:$AU127,1,H$32)),0)</f>
        <v>0</v>
      </c>
      <c r="BL127" s="26">
        <f>IF(BC127&gt;0.005,MIN(BC127,INDEX($AN127:$AU127,1,I$32)),0)</f>
        <v>0</v>
      </c>
      <c r="BM127" s="27">
        <f>IF(M127-J127&gt;0.005,1,0)</f>
        <v>0</v>
      </c>
    </row>
    <row r="128">
      <c r="A128" s="14" t="n">
        <v>92</v>
      </c>
      <c r="B128" s="26">
        <f>IF(AN128-INDEX($BE128:$BL128,1,$J$22)&lt;0.5,0,AN128-INDEX($BE128:$BL128,1,$J$22))</f>
        <v>0</v>
      </c>
      <c r="C128" s="26">
        <f>IF(AO128-INDEX($BE128:$BL128,1,$J$23)&lt;0.5,0,AO128-INDEX($BE128:$BL128,1,$J$23))</f>
        <v>0</v>
      </c>
      <c r="D128" s="26">
        <f>IF(AP128-INDEX($BE128:$BL128,1,$J$24)&lt;0.5,0,AP128-INDEX($BE128:$BL128,1,$J$24))</f>
        <v>0</v>
      </c>
      <c r="E128" s="26">
        <f>IF(AQ128-INDEX($BE128:$BL128,1,$J$25)&lt;0.5,0,AQ128-INDEX($BE128:$BL128,1,$J$25))</f>
        <v>0</v>
      </c>
      <c r="F128" s="26">
        <f>IF(AR128-INDEX($BE128:$BL128,1,$J$26)&lt;0.5,0,AR128-INDEX($BE128:$BL128,1,$J$26))</f>
        <v>0</v>
      </c>
      <c r="G128" s="26">
        <f>IF(AS128-INDEX($BE128:$BL128,1,$J$27)&lt;0.5,0,AS128-INDEX($BE128:$BL128,1,$J$27))</f>
        <v>0</v>
      </c>
      <c r="H128" s="26">
        <f>IF(AT128-INDEX($BE128:$BL128,1,$J$28)&lt;0.5,0,AT128-INDEX($BE128:$BL128,1,$J$28))</f>
        <v>0</v>
      </c>
      <c r="I128" s="26">
        <f>IF(AU128-INDEX($BE128:$BL128,1,$J$29)&lt;0.5,0,AU128-INDEX($BE128:$BL128,1,$J$29))</f>
        <v>0</v>
      </c>
      <c r="J128" s="13">
        <f>SUM(B128:I128)</f>
        <v>0</v>
      </c>
      <c r="K128" s="26">
        <f>SUM(O128:V128)</f>
        <v>0</v>
      </c>
      <c r="L128" s="26">
        <f>SUM(W128:AD128)+SUM(BE128:BL128)</f>
        <v>0</v>
      </c>
      <c r="M128" s="26">
        <f>J127</f>
        <v>0</v>
      </c>
      <c r="N128" s="27">
        <f>IF(M128&gt;0,1,0)</f>
        <v>0</v>
      </c>
      <c r="O128" s="26">
        <f>B127*$B$12/1200</f>
        <v>0</v>
      </c>
      <c r="P128" s="26">
        <f>C127*$C$12/1200</f>
        <v>0</v>
      </c>
      <c r="Q128" s="26">
        <f>D127*$D$12/1200</f>
        <v>0</v>
      </c>
      <c r="R128" s="26">
        <f>E127*$E$12/1200</f>
        <v>0</v>
      </c>
      <c r="S128" s="26">
        <f>F127*$F$12/1200</f>
        <v>0</v>
      </c>
      <c r="T128" s="26">
        <f>G127*$G$12/1200</f>
        <v>0</v>
      </c>
      <c r="U128" s="26">
        <f>H127*$H$12/1200</f>
        <v>0</v>
      </c>
      <c r="V128" s="26">
        <f>I127*$I$12/1200</f>
        <v>0</v>
      </c>
      <c r="W128" s="26">
        <f>IF(B127&gt;0,MIN($B$13,B127+O128,AE128),0)</f>
        <v>0</v>
      </c>
      <c r="X128" s="26">
        <f>IF(C127&gt;0,MIN($C$13,C127+P128,AF128),0)</f>
        <v>0</v>
      </c>
      <c r="Y128" s="26">
        <f>IF(D127&gt;0,MIN($D$13,D127+Q128,AG128),0)</f>
        <v>0</v>
      </c>
      <c r="Z128" s="26">
        <f>IF(E127&gt;0,MIN($E$13,E127+R128,AH128),0)</f>
        <v>0</v>
      </c>
      <c r="AA128" s="26">
        <f>IF(F127&gt;0,MIN($F$13,F127+S128,AI128),0)</f>
        <v>0</v>
      </c>
      <c r="AB128" s="26">
        <f>IF(G127&gt;0,MIN($G$13,G127+T128,AJ128),0)</f>
        <v>0</v>
      </c>
      <c r="AC128" s="26">
        <f>IF(H127&gt;0,MIN($H$13,H127+U128,AK128),0)</f>
        <v>0</v>
      </c>
      <c r="AD128" s="26">
        <f>IF(I127&gt;0,MIN($I$13,I127+V128,AL128),0)</f>
        <v>0</v>
      </c>
      <c r="AE128" s="26">
        <f>$B$19</f>
        <v>795</v>
      </c>
      <c r="AF128" s="26">
        <f>AE128-W128</f>
        <v>795</v>
      </c>
      <c r="AG128" s="26">
        <f>AF128-X128</f>
        <v>795</v>
      </c>
      <c r="AH128" s="26">
        <f>AG128-Y128</f>
        <v>795</v>
      </c>
      <c r="AI128" s="26">
        <f>AH128-Z128</f>
        <v>795</v>
      </c>
      <c r="AJ128" s="26">
        <f>AI128-AA128</f>
        <v>795</v>
      </c>
      <c r="AK128" s="26">
        <f>AJ128-AB128</f>
        <v>795</v>
      </c>
      <c r="AL128" s="26">
        <f>AK128-AC128</f>
        <v>795</v>
      </c>
      <c r="AM128" s="26">
        <f>AL128-AD128</f>
        <v>795</v>
      </c>
      <c r="AN128" s="26">
        <f>B127+O128-W128</f>
        <v>0</v>
      </c>
      <c r="AO128" s="26">
        <f>C127+P128-X128</f>
        <v>0</v>
      </c>
      <c r="AP128" s="26">
        <f>D127+Q128-Y128</f>
        <v>0</v>
      </c>
      <c r="AQ128" s="26">
        <f>E127+R128-Z128</f>
        <v>0</v>
      </c>
      <c r="AR128" s="26">
        <f>F127+S128-AA128</f>
        <v>0</v>
      </c>
      <c r="AS128" s="26">
        <f>G127+T128-AB128</f>
        <v>0</v>
      </c>
      <c r="AT128" s="26">
        <f>H127+U128-AC128</f>
        <v>0</v>
      </c>
      <c r="AU128" s="26">
        <f>I127+V128-AD128</f>
        <v>0</v>
      </c>
      <c r="AV128" s="26">
        <f>AM128</f>
        <v>795</v>
      </c>
      <c r="AW128" s="26">
        <f>AV128-BE128</f>
        <v>795</v>
      </c>
      <c r="AX128" s="26">
        <f>AW128-BF128</f>
        <v>795</v>
      </c>
      <c r="AY128" s="26">
        <f>AX128-BG128</f>
        <v>795</v>
      </c>
      <c r="AZ128" s="26">
        <f>AY128-BH128</f>
        <v>795</v>
      </c>
      <c r="BA128" s="26">
        <f>AZ128-BI128</f>
        <v>795</v>
      </c>
      <c r="BB128" s="26">
        <f>BA128-BJ128</f>
        <v>795</v>
      </c>
      <c r="BC128" s="26">
        <f>BB128-BK128</f>
        <v>795</v>
      </c>
      <c r="BD128" s="26">
        <f>BC128-BL128</f>
        <v>795</v>
      </c>
      <c r="BE128" s="26">
        <f>IF(AV128&gt;0.005,MIN(AV128,INDEX($AN128:$AU128,1,B$32)),0)</f>
        <v>0</v>
      </c>
      <c r="BF128" s="26">
        <f>IF(AW128&gt;0.005,MIN(AW128,INDEX($AN128:$AU128,1,C$32)),0)</f>
        <v>0</v>
      </c>
      <c r="BG128" s="26">
        <f>IF(AX128&gt;0.005,MIN(AX128,INDEX($AN128:$AU128,1,D$32)),0)</f>
        <v>0</v>
      </c>
      <c r="BH128" s="26">
        <f>IF(AY128&gt;0.005,MIN(AY128,INDEX($AN128:$AU128,1,E$32)),0)</f>
        <v>0</v>
      </c>
      <c r="BI128" s="26">
        <f>IF(AZ128&gt;0.005,MIN(AZ128,INDEX($AN128:$AU128,1,F$32)),0)</f>
        <v>0</v>
      </c>
      <c r="BJ128" s="26">
        <f>IF(BA128&gt;0.005,MIN(BA128,INDEX($AN128:$AU128,1,G$32)),0)</f>
        <v>0</v>
      </c>
      <c r="BK128" s="26">
        <f>IF(BB128&gt;0.005,MIN(BB128,INDEX($AN128:$AU128,1,H$32)),0)</f>
        <v>0</v>
      </c>
      <c r="BL128" s="26">
        <f>IF(BC128&gt;0.005,MIN(BC128,INDEX($AN128:$AU128,1,I$32)),0)</f>
        <v>0</v>
      </c>
      <c r="BM128" s="27">
        <f>IF(M128-J128&gt;0.005,1,0)</f>
        <v>0</v>
      </c>
    </row>
    <row r="129">
      <c r="A129" s="14" t="n">
        <v>93</v>
      </c>
      <c r="B129" s="26">
        <f>IF(AN129-INDEX($BE129:$BL129,1,$J$22)&lt;0.5,0,AN129-INDEX($BE129:$BL129,1,$J$22))</f>
        <v>0</v>
      </c>
      <c r="C129" s="26">
        <f>IF(AO129-INDEX($BE129:$BL129,1,$J$23)&lt;0.5,0,AO129-INDEX($BE129:$BL129,1,$J$23))</f>
        <v>0</v>
      </c>
      <c r="D129" s="26">
        <f>IF(AP129-INDEX($BE129:$BL129,1,$J$24)&lt;0.5,0,AP129-INDEX($BE129:$BL129,1,$J$24))</f>
        <v>0</v>
      </c>
      <c r="E129" s="26">
        <f>IF(AQ129-INDEX($BE129:$BL129,1,$J$25)&lt;0.5,0,AQ129-INDEX($BE129:$BL129,1,$J$25))</f>
        <v>0</v>
      </c>
      <c r="F129" s="26">
        <f>IF(AR129-INDEX($BE129:$BL129,1,$J$26)&lt;0.5,0,AR129-INDEX($BE129:$BL129,1,$J$26))</f>
        <v>0</v>
      </c>
      <c r="G129" s="26">
        <f>IF(AS129-INDEX($BE129:$BL129,1,$J$27)&lt;0.5,0,AS129-INDEX($BE129:$BL129,1,$J$27))</f>
        <v>0</v>
      </c>
      <c r="H129" s="26">
        <f>IF(AT129-INDEX($BE129:$BL129,1,$J$28)&lt;0.5,0,AT129-INDEX($BE129:$BL129,1,$J$28))</f>
        <v>0</v>
      </c>
      <c r="I129" s="26">
        <f>IF(AU129-INDEX($BE129:$BL129,1,$J$29)&lt;0.5,0,AU129-INDEX($BE129:$BL129,1,$J$29))</f>
        <v>0</v>
      </c>
      <c r="J129" s="13">
        <f>SUM(B129:I129)</f>
        <v>0</v>
      </c>
      <c r="K129" s="26">
        <f>SUM(O129:V129)</f>
        <v>0</v>
      </c>
      <c r="L129" s="26">
        <f>SUM(W129:AD129)+SUM(BE129:BL129)</f>
        <v>0</v>
      </c>
      <c r="M129" s="26">
        <f>J128</f>
        <v>0</v>
      </c>
      <c r="N129" s="27">
        <f>IF(M129&gt;0,1,0)</f>
        <v>0</v>
      </c>
      <c r="O129" s="26">
        <f>B128*$B$12/1200</f>
        <v>0</v>
      </c>
      <c r="P129" s="26">
        <f>C128*$C$12/1200</f>
        <v>0</v>
      </c>
      <c r="Q129" s="26">
        <f>D128*$D$12/1200</f>
        <v>0</v>
      </c>
      <c r="R129" s="26">
        <f>E128*$E$12/1200</f>
        <v>0</v>
      </c>
      <c r="S129" s="26">
        <f>F128*$F$12/1200</f>
        <v>0</v>
      </c>
      <c r="T129" s="26">
        <f>G128*$G$12/1200</f>
        <v>0</v>
      </c>
      <c r="U129" s="26">
        <f>H128*$H$12/1200</f>
        <v>0</v>
      </c>
      <c r="V129" s="26">
        <f>I128*$I$12/1200</f>
        <v>0</v>
      </c>
      <c r="W129" s="26">
        <f>IF(B128&gt;0,MIN($B$13,B128+O129,AE129),0)</f>
        <v>0</v>
      </c>
      <c r="X129" s="26">
        <f>IF(C128&gt;0,MIN($C$13,C128+P129,AF129),0)</f>
        <v>0</v>
      </c>
      <c r="Y129" s="26">
        <f>IF(D128&gt;0,MIN($D$13,D128+Q129,AG129),0)</f>
        <v>0</v>
      </c>
      <c r="Z129" s="26">
        <f>IF(E128&gt;0,MIN($E$13,E128+R129,AH129),0)</f>
        <v>0</v>
      </c>
      <c r="AA129" s="26">
        <f>IF(F128&gt;0,MIN($F$13,F128+S129,AI129),0)</f>
        <v>0</v>
      </c>
      <c r="AB129" s="26">
        <f>IF(G128&gt;0,MIN($G$13,G128+T129,AJ129),0)</f>
        <v>0</v>
      </c>
      <c r="AC129" s="26">
        <f>IF(H128&gt;0,MIN($H$13,H128+U129,AK129),0)</f>
        <v>0</v>
      </c>
      <c r="AD129" s="26">
        <f>IF(I128&gt;0,MIN($I$13,I128+V129,AL129),0)</f>
        <v>0</v>
      </c>
      <c r="AE129" s="26">
        <f>$B$19</f>
        <v>795</v>
      </c>
      <c r="AF129" s="26">
        <f>AE129-W129</f>
        <v>795</v>
      </c>
      <c r="AG129" s="26">
        <f>AF129-X129</f>
        <v>795</v>
      </c>
      <c r="AH129" s="26">
        <f>AG129-Y129</f>
        <v>795</v>
      </c>
      <c r="AI129" s="26">
        <f>AH129-Z129</f>
        <v>795</v>
      </c>
      <c r="AJ129" s="26">
        <f>AI129-AA129</f>
        <v>795</v>
      </c>
      <c r="AK129" s="26">
        <f>AJ129-AB129</f>
        <v>795</v>
      </c>
      <c r="AL129" s="26">
        <f>AK129-AC129</f>
        <v>795</v>
      </c>
      <c r="AM129" s="26">
        <f>AL129-AD129</f>
        <v>795</v>
      </c>
      <c r="AN129" s="26">
        <f>B128+O129-W129</f>
        <v>0</v>
      </c>
      <c r="AO129" s="26">
        <f>C128+P129-X129</f>
        <v>0</v>
      </c>
      <c r="AP129" s="26">
        <f>D128+Q129-Y129</f>
        <v>0</v>
      </c>
      <c r="AQ129" s="26">
        <f>E128+R129-Z129</f>
        <v>0</v>
      </c>
      <c r="AR129" s="26">
        <f>F128+S129-AA129</f>
        <v>0</v>
      </c>
      <c r="AS129" s="26">
        <f>G128+T129-AB129</f>
        <v>0</v>
      </c>
      <c r="AT129" s="26">
        <f>H128+U129-AC129</f>
        <v>0</v>
      </c>
      <c r="AU129" s="26">
        <f>I128+V129-AD129</f>
        <v>0</v>
      </c>
      <c r="AV129" s="26">
        <f>AM129</f>
        <v>795</v>
      </c>
      <c r="AW129" s="26">
        <f>AV129-BE129</f>
        <v>795</v>
      </c>
      <c r="AX129" s="26">
        <f>AW129-BF129</f>
        <v>795</v>
      </c>
      <c r="AY129" s="26">
        <f>AX129-BG129</f>
        <v>795</v>
      </c>
      <c r="AZ129" s="26">
        <f>AY129-BH129</f>
        <v>795</v>
      </c>
      <c r="BA129" s="26">
        <f>AZ129-BI129</f>
        <v>795</v>
      </c>
      <c r="BB129" s="26">
        <f>BA129-BJ129</f>
        <v>795</v>
      </c>
      <c r="BC129" s="26">
        <f>BB129-BK129</f>
        <v>795</v>
      </c>
      <c r="BD129" s="26">
        <f>BC129-BL129</f>
        <v>795</v>
      </c>
      <c r="BE129" s="26">
        <f>IF(AV129&gt;0.005,MIN(AV129,INDEX($AN129:$AU129,1,B$32)),0)</f>
        <v>0</v>
      </c>
      <c r="BF129" s="26">
        <f>IF(AW129&gt;0.005,MIN(AW129,INDEX($AN129:$AU129,1,C$32)),0)</f>
        <v>0</v>
      </c>
      <c r="BG129" s="26">
        <f>IF(AX129&gt;0.005,MIN(AX129,INDEX($AN129:$AU129,1,D$32)),0)</f>
        <v>0</v>
      </c>
      <c r="BH129" s="26">
        <f>IF(AY129&gt;0.005,MIN(AY129,INDEX($AN129:$AU129,1,E$32)),0)</f>
        <v>0</v>
      </c>
      <c r="BI129" s="26">
        <f>IF(AZ129&gt;0.005,MIN(AZ129,INDEX($AN129:$AU129,1,F$32)),0)</f>
        <v>0</v>
      </c>
      <c r="BJ129" s="26">
        <f>IF(BA129&gt;0.005,MIN(BA129,INDEX($AN129:$AU129,1,G$32)),0)</f>
        <v>0</v>
      </c>
      <c r="BK129" s="26">
        <f>IF(BB129&gt;0.005,MIN(BB129,INDEX($AN129:$AU129,1,H$32)),0)</f>
        <v>0</v>
      </c>
      <c r="BL129" s="26">
        <f>IF(BC129&gt;0.005,MIN(BC129,INDEX($AN129:$AU129,1,I$32)),0)</f>
        <v>0</v>
      </c>
      <c r="BM129" s="27">
        <f>IF(M129-J129&gt;0.005,1,0)</f>
        <v>0</v>
      </c>
    </row>
    <row r="130">
      <c r="A130" s="14" t="n">
        <v>94</v>
      </c>
      <c r="B130" s="26">
        <f>IF(AN130-INDEX($BE130:$BL130,1,$J$22)&lt;0.5,0,AN130-INDEX($BE130:$BL130,1,$J$22))</f>
        <v>0</v>
      </c>
      <c r="C130" s="26">
        <f>IF(AO130-INDEX($BE130:$BL130,1,$J$23)&lt;0.5,0,AO130-INDEX($BE130:$BL130,1,$J$23))</f>
        <v>0</v>
      </c>
      <c r="D130" s="26">
        <f>IF(AP130-INDEX($BE130:$BL130,1,$J$24)&lt;0.5,0,AP130-INDEX($BE130:$BL130,1,$J$24))</f>
        <v>0</v>
      </c>
      <c r="E130" s="26">
        <f>IF(AQ130-INDEX($BE130:$BL130,1,$J$25)&lt;0.5,0,AQ130-INDEX($BE130:$BL130,1,$J$25))</f>
        <v>0</v>
      </c>
      <c r="F130" s="26">
        <f>IF(AR130-INDEX($BE130:$BL130,1,$J$26)&lt;0.5,0,AR130-INDEX($BE130:$BL130,1,$J$26))</f>
        <v>0</v>
      </c>
      <c r="G130" s="26">
        <f>IF(AS130-INDEX($BE130:$BL130,1,$J$27)&lt;0.5,0,AS130-INDEX($BE130:$BL130,1,$J$27))</f>
        <v>0</v>
      </c>
      <c r="H130" s="26">
        <f>IF(AT130-INDEX($BE130:$BL130,1,$J$28)&lt;0.5,0,AT130-INDEX($BE130:$BL130,1,$J$28))</f>
        <v>0</v>
      </c>
      <c r="I130" s="26">
        <f>IF(AU130-INDEX($BE130:$BL130,1,$J$29)&lt;0.5,0,AU130-INDEX($BE130:$BL130,1,$J$29))</f>
        <v>0</v>
      </c>
      <c r="J130" s="13">
        <f>SUM(B130:I130)</f>
        <v>0</v>
      </c>
      <c r="K130" s="26">
        <f>SUM(O130:V130)</f>
        <v>0</v>
      </c>
      <c r="L130" s="26">
        <f>SUM(W130:AD130)+SUM(BE130:BL130)</f>
        <v>0</v>
      </c>
      <c r="M130" s="26">
        <f>J129</f>
        <v>0</v>
      </c>
      <c r="N130" s="27">
        <f>IF(M130&gt;0,1,0)</f>
        <v>0</v>
      </c>
      <c r="O130" s="26">
        <f>B129*$B$12/1200</f>
        <v>0</v>
      </c>
      <c r="P130" s="26">
        <f>C129*$C$12/1200</f>
        <v>0</v>
      </c>
      <c r="Q130" s="26">
        <f>D129*$D$12/1200</f>
        <v>0</v>
      </c>
      <c r="R130" s="26">
        <f>E129*$E$12/1200</f>
        <v>0</v>
      </c>
      <c r="S130" s="26">
        <f>F129*$F$12/1200</f>
        <v>0</v>
      </c>
      <c r="T130" s="26">
        <f>G129*$G$12/1200</f>
        <v>0</v>
      </c>
      <c r="U130" s="26">
        <f>H129*$H$12/1200</f>
        <v>0</v>
      </c>
      <c r="V130" s="26">
        <f>I129*$I$12/1200</f>
        <v>0</v>
      </c>
      <c r="W130" s="26">
        <f>IF(B129&gt;0,MIN($B$13,B129+O130,AE130),0)</f>
        <v>0</v>
      </c>
      <c r="X130" s="26">
        <f>IF(C129&gt;0,MIN($C$13,C129+P130,AF130),0)</f>
        <v>0</v>
      </c>
      <c r="Y130" s="26">
        <f>IF(D129&gt;0,MIN($D$13,D129+Q130,AG130),0)</f>
        <v>0</v>
      </c>
      <c r="Z130" s="26">
        <f>IF(E129&gt;0,MIN($E$13,E129+R130,AH130),0)</f>
        <v>0</v>
      </c>
      <c r="AA130" s="26">
        <f>IF(F129&gt;0,MIN($F$13,F129+S130,AI130),0)</f>
        <v>0</v>
      </c>
      <c r="AB130" s="26">
        <f>IF(G129&gt;0,MIN($G$13,G129+T130,AJ130),0)</f>
        <v>0</v>
      </c>
      <c r="AC130" s="26">
        <f>IF(H129&gt;0,MIN($H$13,H129+U130,AK130),0)</f>
        <v>0</v>
      </c>
      <c r="AD130" s="26">
        <f>IF(I129&gt;0,MIN($I$13,I129+V130,AL130),0)</f>
        <v>0</v>
      </c>
      <c r="AE130" s="26">
        <f>$B$19</f>
        <v>795</v>
      </c>
      <c r="AF130" s="26">
        <f>AE130-W130</f>
        <v>795</v>
      </c>
      <c r="AG130" s="26">
        <f>AF130-X130</f>
        <v>795</v>
      </c>
      <c r="AH130" s="26">
        <f>AG130-Y130</f>
        <v>795</v>
      </c>
      <c r="AI130" s="26">
        <f>AH130-Z130</f>
        <v>795</v>
      </c>
      <c r="AJ130" s="26">
        <f>AI130-AA130</f>
        <v>795</v>
      </c>
      <c r="AK130" s="26">
        <f>AJ130-AB130</f>
        <v>795</v>
      </c>
      <c r="AL130" s="26">
        <f>AK130-AC130</f>
        <v>795</v>
      </c>
      <c r="AM130" s="26">
        <f>AL130-AD130</f>
        <v>795</v>
      </c>
      <c r="AN130" s="26">
        <f>B129+O130-W130</f>
        <v>0</v>
      </c>
      <c r="AO130" s="26">
        <f>C129+P130-X130</f>
        <v>0</v>
      </c>
      <c r="AP130" s="26">
        <f>D129+Q130-Y130</f>
        <v>0</v>
      </c>
      <c r="AQ130" s="26">
        <f>E129+R130-Z130</f>
        <v>0</v>
      </c>
      <c r="AR130" s="26">
        <f>F129+S130-AA130</f>
        <v>0</v>
      </c>
      <c r="AS130" s="26">
        <f>G129+T130-AB130</f>
        <v>0</v>
      </c>
      <c r="AT130" s="26">
        <f>H129+U130-AC130</f>
        <v>0</v>
      </c>
      <c r="AU130" s="26">
        <f>I129+V130-AD130</f>
        <v>0</v>
      </c>
      <c r="AV130" s="26">
        <f>AM130</f>
        <v>795</v>
      </c>
      <c r="AW130" s="26">
        <f>AV130-BE130</f>
        <v>795</v>
      </c>
      <c r="AX130" s="26">
        <f>AW130-BF130</f>
        <v>795</v>
      </c>
      <c r="AY130" s="26">
        <f>AX130-BG130</f>
        <v>795</v>
      </c>
      <c r="AZ130" s="26">
        <f>AY130-BH130</f>
        <v>795</v>
      </c>
      <c r="BA130" s="26">
        <f>AZ130-BI130</f>
        <v>795</v>
      </c>
      <c r="BB130" s="26">
        <f>BA130-BJ130</f>
        <v>795</v>
      </c>
      <c r="BC130" s="26">
        <f>BB130-BK130</f>
        <v>795</v>
      </c>
      <c r="BD130" s="26">
        <f>BC130-BL130</f>
        <v>795</v>
      </c>
      <c r="BE130" s="26">
        <f>IF(AV130&gt;0.005,MIN(AV130,INDEX($AN130:$AU130,1,B$32)),0)</f>
        <v>0</v>
      </c>
      <c r="BF130" s="26">
        <f>IF(AW130&gt;0.005,MIN(AW130,INDEX($AN130:$AU130,1,C$32)),0)</f>
        <v>0</v>
      </c>
      <c r="BG130" s="26">
        <f>IF(AX130&gt;0.005,MIN(AX130,INDEX($AN130:$AU130,1,D$32)),0)</f>
        <v>0</v>
      </c>
      <c r="BH130" s="26">
        <f>IF(AY130&gt;0.005,MIN(AY130,INDEX($AN130:$AU130,1,E$32)),0)</f>
        <v>0</v>
      </c>
      <c r="BI130" s="26">
        <f>IF(AZ130&gt;0.005,MIN(AZ130,INDEX($AN130:$AU130,1,F$32)),0)</f>
        <v>0</v>
      </c>
      <c r="BJ130" s="26">
        <f>IF(BA130&gt;0.005,MIN(BA130,INDEX($AN130:$AU130,1,G$32)),0)</f>
        <v>0</v>
      </c>
      <c r="BK130" s="26">
        <f>IF(BB130&gt;0.005,MIN(BB130,INDEX($AN130:$AU130,1,H$32)),0)</f>
        <v>0</v>
      </c>
      <c r="BL130" s="26">
        <f>IF(BC130&gt;0.005,MIN(BC130,INDEX($AN130:$AU130,1,I$32)),0)</f>
        <v>0</v>
      </c>
      <c r="BM130" s="27">
        <f>IF(M130-J130&gt;0.005,1,0)</f>
        <v>0</v>
      </c>
    </row>
    <row r="131">
      <c r="A131" s="14" t="n">
        <v>95</v>
      </c>
      <c r="B131" s="26">
        <f>IF(AN131-INDEX($BE131:$BL131,1,$J$22)&lt;0.5,0,AN131-INDEX($BE131:$BL131,1,$J$22))</f>
        <v>0</v>
      </c>
      <c r="C131" s="26">
        <f>IF(AO131-INDEX($BE131:$BL131,1,$J$23)&lt;0.5,0,AO131-INDEX($BE131:$BL131,1,$J$23))</f>
        <v>0</v>
      </c>
      <c r="D131" s="26">
        <f>IF(AP131-INDEX($BE131:$BL131,1,$J$24)&lt;0.5,0,AP131-INDEX($BE131:$BL131,1,$J$24))</f>
        <v>0</v>
      </c>
      <c r="E131" s="26">
        <f>IF(AQ131-INDEX($BE131:$BL131,1,$J$25)&lt;0.5,0,AQ131-INDEX($BE131:$BL131,1,$J$25))</f>
        <v>0</v>
      </c>
      <c r="F131" s="26">
        <f>IF(AR131-INDEX($BE131:$BL131,1,$J$26)&lt;0.5,0,AR131-INDEX($BE131:$BL131,1,$J$26))</f>
        <v>0</v>
      </c>
      <c r="G131" s="26">
        <f>IF(AS131-INDEX($BE131:$BL131,1,$J$27)&lt;0.5,0,AS131-INDEX($BE131:$BL131,1,$J$27))</f>
        <v>0</v>
      </c>
      <c r="H131" s="26">
        <f>IF(AT131-INDEX($BE131:$BL131,1,$J$28)&lt;0.5,0,AT131-INDEX($BE131:$BL131,1,$J$28))</f>
        <v>0</v>
      </c>
      <c r="I131" s="26">
        <f>IF(AU131-INDEX($BE131:$BL131,1,$J$29)&lt;0.5,0,AU131-INDEX($BE131:$BL131,1,$J$29))</f>
        <v>0</v>
      </c>
      <c r="J131" s="13">
        <f>SUM(B131:I131)</f>
        <v>0</v>
      </c>
      <c r="K131" s="26">
        <f>SUM(O131:V131)</f>
        <v>0</v>
      </c>
      <c r="L131" s="26">
        <f>SUM(W131:AD131)+SUM(BE131:BL131)</f>
        <v>0</v>
      </c>
      <c r="M131" s="26">
        <f>J130</f>
        <v>0</v>
      </c>
      <c r="N131" s="27">
        <f>IF(M131&gt;0,1,0)</f>
        <v>0</v>
      </c>
      <c r="O131" s="26">
        <f>B130*$B$12/1200</f>
        <v>0</v>
      </c>
      <c r="P131" s="26">
        <f>C130*$C$12/1200</f>
        <v>0</v>
      </c>
      <c r="Q131" s="26">
        <f>D130*$D$12/1200</f>
        <v>0</v>
      </c>
      <c r="R131" s="26">
        <f>E130*$E$12/1200</f>
        <v>0</v>
      </c>
      <c r="S131" s="26">
        <f>F130*$F$12/1200</f>
        <v>0</v>
      </c>
      <c r="T131" s="26">
        <f>G130*$G$12/1200</f>
        <v>0</v>
      </c>
      <c r="U131" s="26">
        <f>H130*$H$12/1200</f>
        <v>0</v>
      </c>
      <c r="V131" s="26">
        <f>I130*$I$12/1200</f>
        <v>0</v>
      </c>
      <c r="W131" s="26">
        <f>IF(B130&gt;0,MIN($B$13,B130+O131,AE131),0)</f>
        <v>0</v>
      </c>
      <c r="X131" s="26">
        <f>IF(C130&gt;0,MIN($C$13,C130+P131,AF131),0)</f>
        <v>0</v>
      </c>
      <c r="Y131" s="26">
        <f>IF(D130&gt;0,MIN($D$13,D130+Q131,AG131),0)</f>
        <v>0</v>
      </c>
      <c r="Z131" s="26">
        <f>IF(E130&gt;0,MIN($E$13,E130+R131,AH131),0)</f>
        <v>0</v>
      </c>
      <c r="AA131" s="26">
        <f>IF(F130&gt;0,MIN($F$13,F130+S131,AI131),0)</f>
        <v>0</v>
      </c>
      <c r="AB131" s="26">
        <f>IF(G130&gt;0,MIN($G$13,G130+T131,AJ131),0)</f>
        <v>0</v>
      </c>
      <c r="AC131" s="26">
        <f>IF(H130&gt;0,MIN($H$13,H130+U131,AK131),0)</f>
        <v>0</v>
      </c>
      <c r="AD131" s="26">
        <f>IF(I130&gt;0,MIN($I$13,I130+V131,AL131),0)</f>
        <v>0</v>
      </c>
      <c r="AE131" s="26">
        <f>$B$19</f>
        <v>795</v>
      </c>
      <c r="AF131" s="26">
        <f>AE131-W131</f>
        <v>795</v>
      </c>
      <c r="AG131" s="26">
        <f>AF131-X131</f>
        <v>795</v>
      </c>
      <c r="AH131" s="26">
        <f>AG131-Y131</f>
        <v>795</v>
      </c>
      <c r="AI131" s="26">
        <f>AH131-Z131</f>
        <v>795</v>
      </c>
      <c r="AJ131" s="26">
        <f>AI131-AA131</f>
        <v>795</v>
      </c>
      <c r="AK131" s="26">
        <f>AJ131-AB131</f>
        <v>795</v>
      </c>
      <c r="AL131" s="26">
        <f>AK131-AC131</f>
        <v>795</v>
      </c>
      <c r="AM131" s="26">
        <f>AL131-AD131</f>
        <v>795</v>
      </c>
      <c r="AN131" s="26">
        <f>B130+O131-W131</f>
        <v>0</v>
      </c>
      <c r="AO131" s="26">
        <f>C130+P131-X131</f>
        <v>0</v>
      </c>
      <c r="AP131" s="26">
        <f>D130+Q131-Y131</f>
        <v>0</v>
      </c>
      <c r="AQ131" s="26">
        <f>E130+R131-Z131</f>
        <v>0</v>
      </c>
      <c r="AR131" s="26">
        <f>F130+S131-AA131</f>
        <v>0</v>
      </c>
      <c r="AS131" s="26">
        <f>G130+T131-AB131</f>
        <v>0</v>
      </c>
      <c r="AT131" s="26">
        <f>H130+U131-AC131</f>
        <v>0</v>
      </c>
      <c r="AU131" s="26">
        <f>I130+V131-AD131</f>
        <v>0</v>
      </c>
      <c r="AV131" s="26">
        <f>AM131</f>
        <v>795</v>
      </c>
      <c r="AW131" s="26">
        <f>AV131-BE131</f>
        <v>795</v>
      </c>
      <c r="AX131" s="26">
        <f>AW131-BF131</f>
        <v>795</v>
      </c>
      <c r="AY131" s="26">
        <f>AX131-BG131</f>
        <v>795</v>
      </c>
      <c r="AZ131" s="26">
        <f>AY131-BH131</f>
        <v>795</v>
      </c>
      <c r="BA131" s="26">
        <f>AZ131-BI131</f>
        <v>795</v>
      </c>
      <c r="BB131" s="26">
        <f>BA131-BJ131</f>
        <v>795</v>
      </c>
      <c r="BC131" s="26">
        <f>BB131-BK131</f>
        <v>795</v>
      </c>
      <c r="BD131" s="26">
        <f>BC131-BL131</f>
        <v>795</v>
      </c>
      <c r="BE131" s="26">
        <f>IF(AV131&gt;0.005,MIN(AV131,INDEX($AN131:$AU131,1,B$32)),0)</f>
        <v>0</v>
      </c>
      <c r="BF131" s="26">
        <f>IF(AW131&gt;0.005,MIN(AW131,INDEX($AN131:$AU131,1,C$32)),0)</f>
        <v>0</v>
      </c>
      <c r="BG131" s="26">
        <f>IF(AX131&gt;0.005,MIN(AX131,INDEX($AN131:$AU131,1,D$32)),0)</f>
        <v>0</v>
      </c>
      <c r="BH131" s="26">
        <f>IF(AY131&gt;0.005,MIN(AY131,INDEX($AN131:$AU131,1,E$32)),0)</f>
        <v>0</v>
      </c>
      <c r="BI131" s="26">
        <f>IF(AZ131&gt;0.005,MIN(AZ131,INDEX($AN131:$AU131,1,F$32)),0)</f>
        <v>0</v>
      </c>
      <c r="BJ131" s="26">
        <f>IF(BA131&gt;0.005,MIN(BA131,INDEX($AN131:$AU131,1,G$32)),0)</f>
        <v>0</v>
      </c>
      <c r="BK131" s="26">
        <f>IF(BB131&gt;0.005,MIN(BB131,INDEX($AN131:$AU131,1,H$32)),0)</f>
        <v>0</v>
      </c>
      <c r="BL131" s="26">
        <f>IF(BC131&gt;0.005,MIN(BC131,INDEX($AN131:$AU131,1,I$32)),0)</f>
        <v>0</v>
      </c>
      <c r="BM131" s="27">
        <f>IF(M131-J131&gt;0.005,1,0)</f>
        <v>0</v>
      </c>
    </row>
    <row r="132">
      <c r="A132" s="14" t="n">
        <v>96</v>
      </c>
      <c r="B132" s="26">
        <f>IF(AN132-INDEX($BE132:$BL132,1,$J$22)&lt;0.5,0,AN132-INDEX($BE132:$BL132,1,$J$22))</f>
        <v>0</v>
      </c>
      <c r="C132" s="26">
        <f>IF(AO132-INDEX($BE132:$BL132,1,$J$23)&lt;0.5,0,AO132-INDEX($BE132:$BL132,1,$J$23))</f>
        <v>0</v>
      </c>
      <c r="D132" s="26">
        <f>IF(AP132-INDEX($BE132:$BL132,1,$J$24)&lt;0.5,0,AP132-INDEX($BE132:$BL132,1,$J$24))</f>
        <v>0</v>
      </c>
      <c r="E132" s="26">
        <f>IF(AQ132-INDEX($BE132:$BL132,1,$J$25)&lt;0.5,0,AQ132-INDEX($BE132:$BL132,1,$J$25))</f>
        <v>0</v>
      </c>
      <c r="F132" s="26">
        <f>IF(AR132-INDEX($BE132:$BL132,1,$J$26)&lt;0.5,0,AR132-INDEX($BE132:$BL132,1,$J$26))</f>
        <v>0</v>
      </c>
      <c r="G132" s="26">
        <f>IF(AS132-INDEX($BE132:$BL132,1,$J$27)&lt;0.5,0,AS132-INDEX($BE132:$BL132,1,$J$27))</f>
        <v>0</v>
      </c>
      <c r="H132" s="26">
        <f>IF(AT132-INDEX($BE132:$BL132,1,$J$28)&lt;0.5,0,AT132-INDEX($BE132:$BL132,1,$J$28))</f>
        <v>0</v>
      </c>
      <c r="I132" s="26">
        <f>IF(AU132-INDEX($BE132:$BL132,1,$J$29)&lt;0.5,0,AU132-INDEX($BE132:$BL132,1,$J$29))</f>
        <v>0</v>
      </c>
      <c r="J132" s="13">
        <f>SUM(B132:I132)</f>
        <v>0</v>
      </c>
      <c r="K132" s="26">
        <f>SUM(O132:V132)</f>
        <v>0</v>
      </c>
      <c r="L132" s="26">
        <f>SUM(W132:AD132)+SUM(BE132:BL132)</f>
        <v>0</v>
      </c>
      <c r="M132" s="26">
        <f>J131</f>
        <v>0</v>
      </c>
      <c r="N132" s="27">
        <f>IF(M132&gt;0,1,0)</f>
        <v>0</v>
      </c>
      <c r="O132" s="26">
        <f>B131*$B$12/1200</f>
        <v>0</v>
      </c>
      <c r="P132" s="26">
        <f>C131*$C$12/1200</f>
        <v>0</v>
      </c>
      <c r="Q132" s="26">
        <f>D131*$D$12/1200</f>
        <v>0</v>
      </c>
      <c r="R132" s="26">
        <f>E131*$E$12/1200</f>
        <v>0</v>
      </c>
      <c r="S132" s="26">
        <f>F131*$F$12/1200</f>
        <v>0</v>
      </c>
      <c r="T132" s="26">
        <f>G131*$G$12/1200</f>
        <v>0</v>
      </c>
      <c r="U132" s="26">
        <f>H131*$H$12/1200</f>
        <v>0</v>
      </c>
      <c r="V132" s="26">
        <f>I131*$I$12/1200</f>
        <v>0</v>
      </c>
      <c r="W132" s="26">
        <f>IF(B131&gt;0,MIN($B$13,B131+O132,AE132),0)</f>
        <v>0</v>
      </c>
      <c r="X132" s="26">
        <f>IF(C131&gt;0,MIN($C$13,C131+P132,AF132),0)</f>
        <v>0</v>
      </c>
      <c r="Y132" s="26">
        <f>IF(D131&gt;0,MIN($D$13,D131+Q132,AG132),0)</f>
        <v>0</v>
      </c>
      <c r="Z132" s="26">
        <f>IF(E131&gt;0,MIN($E$13,E131+R132,AH132),0)</f>
        <v>0</v>
      </c>
      <c r="AA132" s="26">
        <f>IF(F131&gt;0,MIN($F$13,F131+S132,AI132),0)</f>
        <v>0</v>
      </c>
      <c r="AB132" s="26">
        <f>IF(G131&gt;0,MIN($G$13,G131+T132,AJ132),0)</f>
        <v>0</v>
      </c>
      <c r="AC132" s="26">
        <f>IF(H131&gt;0,MIN($H$13,H131+U132,AK132),0)</f>
        <v>0</v>
      </c>
      <c r="AD132" s="26">
        <f>IF(I131&gt;0,MIN($I$13,I131+V132,AL132),0)</f>
        <v>0</v>
      </c>
      <c r="AE132" s="26">
        <f>$B$19</f>
        <v>795</v>
      </c>
      <c r="AF132" s="26">
        <f>AE132-W132</f>
        <v>795</v>
      </c>
      <c r="AG132" s="26">
        <f>AF132-X132</f>
        <v>795</v>
      </c>
      <c r="AH132" s="26">
        <f>AG132-Y132</f>
        <v>795</v>
      </c>
      <c r="AI132" s="26">
        <f>AH132-Z132</f>
        <v>795</v>
      </c>
      <c r="AJ132" s="26">
        <f>AI132-AA132</f>
        <v>795</v>
      </c>
      <c r="AK132" s="26">
        <f>AJ132-AB132</f>
        <v>795</v>
      </c>
      <c r="AL132" s="26">
        <f>AK132-AC132</f>
        <v>795</v>
      </c>
      <c r="AM132" s="26">
        <f>AL132-AD132</f>
        <v>795</v>
      </c>
      <c r="AN132" s="26">
        <f>B131+O132-W132</f>
        <v>0</v>
      </c>
      <c r="AO132" s="26">
        <f>C131+P132-X132</f>
        <v>0</v>
      </c>
      <c r="AP132" s="26">
        <f>D131+Q132-Y132</f>
        <v>0</v>
      </c>
      <c r="AQ132" s="26">
        <f>E131+R132-Z132</f>
        <v>0</v>
      </c>
      <c r="AR132" s="26">
        <f>F131+S132-AA132</f>
        <v>0</v>
      </c>
      <c r="AS132" s="26">
        <f>G131+T132-AB132</f>
        <v>0</v>
      </c>
      <c r="AT132" s="26">
        <f>H131+U132-AC132</f>
        <v>0</v>
      </c>
      <c r="AU132" s="26">
        <f>I131+V132-AD132</f>
        <v>0</v>
      </c>
      <c r="AV132" s="26">
        <f>AM132</f>
        <v>795</v>
      </c>
      <c r="AW132" s="26">
        <f>AV132-BE132</f>
        <v>795</v>
      </c>
      <c r="AX132" s="26">
        <f>AW132-BF132</f>
        <v>795</v>
      </c>
      <c r="AY132" s="26">
        <f>AX132-BG132</f>
        <v>795</v>
      </c>
      <c r="AZ132" s="26">
        <f>AY132-BH132</f>
        <v>795</v>
      </c>
      <c r="BA132" s="26">
        <f>AZ132-BI132</f>
        <v>795</v>
      </c>
      <c r="BB132" s="26">
        <f>BA132-BJ132</f>
        <v>795</v>
      </c>
      <c r="BC132" s="26">
        <f>BB132-BK132</f>
        <v>795</v>
      </c>
      <c r="BD132" s="26">
        <f>BC132-BL132</f>
        <v>795</v>
      </c>
      <c r="BE132" s="26">
        <f>IF(AV132&gt;0.005,MIN(AV132,INDEX($AN132:$AU132,1,B$32)),0)</f>
        <v>0</v>
      </c>
      <c r="BF132" s="26">
        <f>IF(AW132&gt;0.005,MIN(AW132,INDEX($AN132:$AU132,1,C$32)),0)</f>
        <v>0</v>
      </c>
      <c r="BG132" s="26">
        <f>IF(AX132&gt;0.005,MIN(AX132,INDEX($AN132:$AU132,1,D$32)),0)</f>
        <v>0</v>
      </c>
      <c r="BH132" s="26">
        <f>IF(AY132&gt;0.005,MIN(AY132,INDEX($AN132:$AU132,1,E$32)),0)</f>
        <v>0</v>
      </c>
      <c r="BI132" s="26">
        <f>IF(AZ132&gt;0.005,MIN(AZ132,INDEX($AN132:$AU132,1,F$32)),0)</f>
        <v>0</v>
      </c>
      <c r="BJ132" s="26">
        <f>IF(BA132&gt;0.005,MIN(BA132,INDEX($AN132:$AU132,1,G$32)),0)</f>
        <v>0</v>
      </c>
      <c r="BK132" s="26">
        <f>IF(BB132&gt;0.005,MIN(BB132,INDEX($AN132:$AU132,1,H$32)),0)</f>
        <v>0</v>
      </c>
      <c r="BL132" s="26">
        <f>IF(BC132&gt;0.005,MIN(BC132,INDEX($AN132:$AU132,1,I$32)),0)</f>
        <v>0</v>
      </c>
      <c r="BM132" s="27">
        <f>IF(M132-J132&gt;0.005,1,0)</f>
        <v>0</v>
      </c>
    </row>
    <row r="133">
      <c r="A133" s="14" t="n">
        <v>97</v>
      </c>
      <c r="B133" s="26">
        <f>IF(AN133-INDEX($BE133:$BL133,1,$J$22)&lt;0.5,0,AN133-INDEX($BE133:$BL133,1,$J$22))</f>
        <v>0</v>
      </c>
      <c r="C133" s="26">
        <f>IF(AO133-INDEX($BE133:$BL133,1,$J$23)&lt;0.5,0,AO133-INDEX($BE133:$BL133,1,$J$23))</f>
        <v>0</v>
      </c>
      <c r="D133" s="26">
        <f>IF(AP133-INDEX($BE133:$BL133,1,$J$24)&lt;0.5,0,AP133-INDEX($BE133:$BL133,1,$J$24))</f>
        <v>0</v>
      </c>
      <c r="E133" s="26">
        <f>IF(AQ133-INDEX($BE133:$BL133,1,$J$25)&lt;0.5,0,AQ133-INDEX($BE133:$BL133,1,$J$25))</f>
        <v>0</v>
      </c>
      <c r="F133" s="26">
        <f>IF(AR133-INDEX($BE133:$BL133,1,$J$26)&lt;0.5,0,AR133-INDEX($BE133:$BL133,1,$J$26))</f>
        <v>0</v>
      </c>
      <c r="G133" s="26">
        <f>IF(AS133-INDEX($BE133:$BL133,1,$J$27)&lt;0.5,0,AS133-INDEX($BE133:$BL133,1,$J$27))</f>
        <v>0</v>
      </c>
      <c r="H133" s="26">
        <f>IF(AT133-INDEX($BE133:$BL133,1,$J$28)&lt;0.5,0,AT133-INDEX($BE133:$BL133,1,$J$28))</f>
        <v>0</v>
      </c>
      <c r="I133" s="26">
        <f>IF(AU133-INDEX($BE133:$BL133,1,$J$29)&lt;0.5,0,AU133-INDEX($BE133:$BL133,1,$J$29))</f>
        <v>0</v>
      </c>
      <c r="J133" s="13">
        <f>SUM(B133:I133)</f>
        <v>0</v>
      </c>
      <c r="K133" s="26">
        <f>SUM(O133:V133)</f>
        <v>0</v>
      </c>
      <c r="L133" s="26">
        <f>SUM(W133:AD133)+SUM(BE133:BL133)</f>
        <v>0</v>
      </c>
      <c r="M133" s="26">
        <f>J132</f>
        <v>0</v>
      </c>
      <c r="N133" s="27">
        <f>IF(M133&gt;0,1,0)</f>
        <v>0</v>
      </c>
      <c r="O133" s="26">
        <f>B132*$B$12/1200</f>
        <v>0</v>
      </c>
      <c r="P133" s="26">
        <f>C132*$C$12/1200</f>
        <v>0</v>
      </c>
      <c r="Q133" s="26">
        <f>D132*$D$12/1200</f>
        <v>0</v>
      </c>
      <c r="R133" s="26">
        <f>E132*$E$12/1200</f>
        <v>0</v>
      </c>
      <c r="S133" s="26">
        <f>F132*$F$12/1200</f>
        <v>0</v>
      </c>
      <c r="T133" s="26">
        <f>G132*$G$12/1200</f>
        <v>0</v>
      </c>
      <c r="U133" s="26">
        <f>H132*$H$12/1200</f>
        <v>0</v>
      </c>
      <c r="V133" s="26">
        <f>I132*$I$12/1200</f>
        <v>0</v>
      </c>
      <c r="W133" s="26">
        <f>IF(B132&gt;0,MIN($B$13,B132+O133,AE133),0)</f>
        <v>0</v>
      </c>
      <c r="X133" s="26">
        <f>IF(C132&gt;0,MIN($C$13,C132+P133,AF133),0)</f>
        <v>0</v>
      </c>
      <c r="Y133" s="26">
        <f>IF(D132&gt;0,MIN($D$13,D132+Q133,AG133),0)</f>
        <v>0</v>
      </c>
      <c r="Z133" s="26">
        <f>IF(E132&gt;0,MIN($E$13,E132+R133,AH133),0)</f>
        <v>0</v>
      </c>
      <c r="AA133" s="26">
        <f>IF(F132&gt;0,MIN($F$13,F132+S133,AI133),0)</f>
        <v>0</v>
      </c>
      <c r="AB133" s="26">
        <f>IF(G132&gt;0,MIN($G$13,G132+T133,AJ133),0)</f>
        <v>0</v>
      </c>
      <c r="AC133" s="26">
        <f>IF(H132&gt;0,MIN($H$13,H132+U133,AK133),0)</f>
        <v>0</v>
      </c>
      <c r="AD133" s="26">
        <f>IF(I132&gt;0,MIN($I$13,I132+V133,AL133),0)</f>
        <v>0</v>
      </c>
      <c r="AE133" s="26">
        <f>$B$19</f>
        <v>795</v>
      </c>
      <c r="AF133" s="26">
        <f>AE133-W133</f>
        <v>795</v>
      </c>
      <c r="AG133" s="26">
        <f>AF133-X133</f>
        <v>795</v>
      </c>
      <c r="AH133" s="26">
        <f>AG133-Y133</f>
        <v>795</v>
      </c>
      <c r="AI133" s="26">
        <f>AH133-Z133</f>
        <v>795</v>
      </c>
      <c r="AJ133" s="26">
        <f>AI133-AA133</f>
        <v>795</v>
      </c>
      <c r="AK133" s="26">
        <f>AJ133-AB133</f>
        <v>795</v>
      </c>
      <c r="AL133" s="26">
        <f>AK133-AC133</f>
        <v>795</v>
      </c>
      <c r="AM133" s="26">
        <f>AL133-AD133</f>
        <v>795</v>
      </c>
      <c r="AN133" s="26">
        <f>B132+O133-W133</f>
        <v>0</v>
      </c>
      <c r="AO133" s="26">
        <f>C132+P133-X133</f>
        <v>0</v>
      </c>
      <c r="AP133" s="26">
        <f>D132+Q133-Y133</f>
        <v>0</v>
      </c>
      <c r="AQ133" s="26">
        <f>E132+R133-Z133</f>
        <v>0</v>
      </c>
      <c r="AR133" s="26">
        <f>F132+S133-AA133</f>
        <v>0</v>
      </c>
      <c r="AS133" s="26">
        <f>G132+T133-AB133</f>
        <v>0</v>
      </c>
      <c r="AT133" s="26">
        <f>H132+U133-AC133</f>
        <v>0</v>
      </c>
      <c r="AU133" s="26">
        <f>I132+V133-AD133</f>
        <v>0</v>
      </c>
      <c r="AV133" s="26">
        <f>AM133</f>
        <v>795</v>
      </c>
      <c r="AW133" s="26">
        <f>AV133-BE133</f>
        <v>795</v>
      </c>
      <c r="AX133" s="26">
        <f>AW133-BF133</f>
        <v>795</v>
      </c>
      <c r="AY133" s="26">
        <f>AX133-BG133</f>
        <v>795</v>
      </c>
      <c r="AZ133" s="26">
        <f>AY133-BH133</f>
        <v>795</v>
      </c>
      <c r="BA133" s="26">
        <f>AZ133-BI133</f>
        <v>795</v>
      </c>
      <c r="BB133" s="26">
        <f>BA133-BJ133</f>
        <v>795</v>
      </c>
      <c r="BC133" s="26">
        <f>BB133-BK133</f>
        <v>795</v>
      </c>
      <c r="BD133" s="26">
        <f>BC133-BL133</f>
        <v>795</v>
      </c>
      <c r="BE133" s="26">
        <f>IF(AV133&gt;0.005,MIN(AV133,INDEX($AN133:$AU133,1,B$32)),0)</f>
        <v>0</v>
      </c>
      <c r="BF133" s="26">
        <f>IF(AW133&gt;0.005,MIN(AW133,INDEX($AN133:$AU133,1,C$32)),0)</f>
        <v>0</v>
      </c>
      <c r="BG133" s="26">
        <f>IF(AX133&gt;0.005,MIN(AX133,INDEX($AN133:$AU133,1,D$32)),0)</f>
        <v>0</v>
      </c>
      <c r="BH133" s="26">
        <f>IF(AY133&gt;0.005,MIN(AY133,INDEX($AN133:$AU133,1,E$32)),0)</f>
        <v>0</v>
      </c>
      <c r="BI133" s="26">
        <f>IF(AZ133&gt;0.005,MIN(AZ133,INDEX($AN133:$AU133,1,F$32)),0)</f>
        <v>0</v>
      </c>
      <c r="BJ133" s="26">
        <f>IF(BA133&gt;0.005,MIN(BA133,INDEX($AN133:$AU133,1,G$32)),0)</f>
        <v>0</v>
      </c>
      <c r="BK133" s="26">
        <f>IF(BB133&gt;0.005,MIN(BB133,INDEX($AN133:$AU133,1,H$32)),0)</f>
        <v>0</v>
      </c>
      <c r="BL133" s="26">
        <f>IF(BC133&gt;0.005,MIN(BC133,INDEX($AN133:$AU133,1,I$32)),0)</f>
        <v>0</v>
      </c>
      <c r="BM133" s="27">
        <f>IF(M133-J133&gt;0.005,1,0)</f>
        <v>0</v>
      </c>
    </row>
    <row r="134">
      <c r="A134" s="14" t="n">
        <v>98</v>
      </c>
      <c r="B134" s="26">
        <f>IF(AN134-INDEX($BE134:$BL134,1,$J$22)&lt;0.5,0,AN134-INDEX($BE134:$BL134,1,$J$22))</f>
        <v>0</v>
      </c>
      <c r="C134" s="26">
        <f>IF(AO134-INDEX($BE134:$BL134,1,$J$23)&lt;0.5,0,AO134-INDEX($BE134:$BL134,1,$J$23))</f>
        <v>0</v>
      </c>
      <c r="D134" s="26">
        <f>IF(AP134-INDEX($BE134:$BL134,1,$J$24)&lt;0.5,0,AP134-INDEX($BE134:$BL134,1,$J$24))</f>
        <v>0</v>
      </c>
      <c r="E134" s="26">
        <f>IF(AQ134-INDEX($BE134:$BL134,1,$J$25)&lt;0.5,0,AQ134-INDEX($BE134:$BL134,1,$J$25))</f>
        <v>0</v>
      </c>
      <c r="F134" s="26">
        <f>IF(AR134-INDEX($BE134:$BL134,1,$J$26)&lt;0.5,0,AR134-INDEX($BE134:$BL134,1,$J$26))</f>
        <v>0</v>
      </c>
      <c r="G134" s="26">
        <f>IF(AS134-INDEX($BE134:$BL134,1,$J$27)&lt;0.5,0,AS134-INDEX($BE134:$BL134,1,$J$27))</f>
        <v>0</v>
      </c>
      <c r="H134" s="26">
        <f>IF(AT134-INDEX($BE134:$BL134,1,$J$28)&lt;0.5,0,AT134-INDEX($BE134:$BL134,1,$J$28))</f>
        <v>0</v>
      </c>
      <c r="I134" s="26">
        <f>IF(AU134-INDEX($BE134:$BL134,1,$J$29)&lt;0.5,0,AU134-INDEX($BE134:$BL134,1,$J$29))</f>
        <v>0</v>
      </c>
      <c r="J134" s="13">
        <f>SUM(B134:I134)</f>
        <v>0</v>
      </c>
      <c r="K134" s="26">
        <f>SUM(O134:V134)</f>
        <v>0</v>
      </c>
      <c r="L134" s="26">
        <f>SUM(W134:AD134)+SUM(BE134:BL134)</f>
        <v>0</v>
      </c>
      <c r="M134" s="26">
        <f>J133</f>
        <v>0</v>
      </c>
      <c r="N134" s="27">
        <f>IF(M134&gt;0,1,0)</f>
        <v>0</v>
      </c>
      <c r="O134" s="26">
        <f>B133*$B$12/1200</f>
        <v>0</v>
      </c>
      <c r="P134" s="26">
        <f>C133*$C$12/1200</f>
        <v>0</v>
      </c>
      <c r="Q134" s="26">
        <f>D133*$D$12/1200</f>
        <v>0</v>
      </c>
      <c r="R134" s="26">
        <f>E133*$E$12/1200</f>
        <v>0</v>
      </c>
      <c r="S134" s="26">
        <f>F133*$F$12/1200</f>
        <v>0</v>
      </c>
      <c r="T134" s="26">
        <f>G133*$G$12/1200</f>
        <v>0</v>
      </c>
      <c r="U134" s="26">
        <f>H133*$H$12/1200</f>
        <v>0</v>
      </c>
      <c r="V134" s="26">
        <f>I133*$I$12/1200</f>
        <v>0</v>
      </c>
      <c r="W134" s="26">
        <f>IF(B133&gt;0,MIN($B$13,B133+O134,AE134),0)</f>
        <v>0</v>
      </c>
      <c r="X134" s="26">
        <f>IF(C133&gt;0,MIN($C$13,C133+P134,AF134),0)</f>
        <v>0</v>
      </c>
      <c r="Y134" s="26">
        <f>IF(D133&gt;0,MIN($D$13,D133+Q134,AG134),0)</f>
        <v>0</v>
      </c>
      <c r="Z134" s="26">
        <f>IF(E133&gt;0,MIN($E$13,E133+R134,AH134),0)</f>
        <v>0</v>
      </c>
      <c r="AA134" s="26">
        <f>IF(F133&gt;0,MIN($F$13,F133+S134,AI134),0)</f>
        <v>0</v>
      </c>
      <c r="AB134" s="26">
        <f>IF(G133&gt;0,MIN($G$13,G133+T134,AJ134),0)</f>
        <v>0</v>
      </c>
      <c r="AC134" s="26">
        <f>IF(H133&gt;0,MIN($H$13,H133+U134,AK134),0)</f>
        <v>0</v>
      </c>
      <c r="AD134" s="26">
        <f>IF(I133&gt;0,MIN($I$13,I133+V134,AL134),0)</f>
        <v>0</v>
      </c>
      <c r="AE134" s="26">
        <f>$B$19</f>
        <v>795</v>
      </c>
      <c r="AF134" s="26">
        <f>AE134-W134</f>
        <v>795</v>
      </c>
      <c r="AG134" s="26">
        <f>AF134-X134</f>
        <v>795</v>
      </c>
      <c r="AH134" s="26">
        <f>AG134-Y134</f>
        <v>795</v>
      </c>
      <c r="AI134" s="26">
        <f>AH134-Z134</f>
        <v>795</v>
      </c>
      <c r="AJ134" s="26">
        <f>AI134-AA134</f>
        <v>795</v>
      </c>
      <c r="AK134" s="26">
        <f>AJ134-AB134</f>
        <v>795</v>
      </c>
      <c r="AL134" s="26">
        <f>AK134-AC134</f>
        <v>795</v>
      </c>
      <c r="AM134" s="26">
        <f>AL134-AD134</f>
        <v>795</v>
      </c>
      <c r="AN134" s="26">
        <f>B133+O134-W134</f>
        <v>0</v>
      </c>
      <c r="AO134" s="26">
        <f>C133+P134-X134</f>
        <v>0</v>
      </c>
      <c r="AP134" s="26">
        <f>D133+Q134-Y134</f>
        <v>0</v>
      </c>
      <c r="AQ134" s="26">
        <f>E133+R134-Z134</f>
        <v>0</v>
      </c>
      <c r="AR134" s="26">
        <f>F133+S134-AA134</f>
        <v>0</v>
      </c>
      <c r="AS134" s="26">
        <f>G133+T134-AB134</f>
        <v>0</v>
      </c>
      <c r="AT134" s="26">
        <f>H133+U134-AC134</f>
        <v>0</v>
      </c>
      <c r="AU134" s="26">
        <f>I133+V134-AD134</f>
        <v>0</v>
      </c>
      <c r="AV134" s="26">
        <f>AM134</f>
        <v>795</v>
      </c>
      <c r="AW134" s="26">
        <f>AV134-BE134</f>
        <v>795</v>
      </c>
      <c r="AX134" s="26">
        <f>AW134-BF134</f>
        <v>795</v>
      </c>
      <c r="AY134" s="26">
        <f>AX134-BG134</f>
        <v>795</v>
      </c>
      <c r="AZ134" s="26">
        <f>AY134-BH134</f>
        <v>795</v>
      </c>
      <c r="BA134" s="26">
        <f>AZ134-BI134</f>
        <v>795</v>
      </c>
      <c r="BB134" s="26">
        <f>BA134-BJ134</f>
        <v>795</v>
      </c>
      <c r="BC134" s="26">
        <f>BB134-BK134</f>
        <v>795</v>
      </c>
      <c r="BD134" s="26">
        <f>BC134-BL134</f>
        <v>795</v>
      </c>
      <c r="BE134" s="26">
        <f>IF(AV134&gt;0.005,MIN(AV134,INDEX($AN134:$AU134,1,B$32)),0)</f>
        <v>0</v>
      </c>
      <c r="BF134" s="26">
        <f>IF(AW134&gt;0.005,MIN(AW134,INDEX($AN134:$AU134,1,C$32)),0)</f>
        <v>0</v>
      </c>
      <c r="BG134" s="26">
        <f>IF(AX134&gt;0.005,MIN(AX134,INDEX($AN134:$AU134,1,D$32)),0)</f>
        <v>0</v>
      </c>
      <c r="BH134" s="26">
        <f>IF(AY134&gt;0.005,MIN(AY134,INDEX($AN134:$AU134,1,E$32)),0)</f>
        <v>0</v>
      </c>
      <c r="BI134" s="26">
        <f>IF(AZ134&gt;0.005,MIN(AZ134,INDEX($AN134:$AU134,1,F$32)),0)</f>
        <v>0</v>
      </c>
      <c r="BJ134" s="26">
        <f>IF(BA134&gt;0.005,MIN(BA134,INDEX($AN134:$AU134,1,G$32)),0)</f>
        <v>0</v>
      </c>
      <c r="BK134" s="26">
        <f>IF(BB134&gt;0.005,MIN(BB134,INDEX($AN134:$AU134,1,H$32)),0)</f>
        <v>0</v>
      </c>
      <c r="BL134" s="26">
        <f>IF(BC134&gt;0.005,MIN(BC134,INDEX($AN134:$AU134,1,I$32)),0)</f>
        <v>0</v>
      </c>
      <c r="BM134" s="27">
        <f>IF(M134-J134&gt;0.005,1,0)</f>
        <v>0</v>
      </c>
    </row>
    <row r="135">
      <c r="A135" s="14" t="n">
        <v>99</v>
      </c>
      <c r="B135" s="26">
        <f>IF(AN135-INDEX($BE135:$BL135,1,$J$22)&lt;0.5,0,AN135-INDEX($BE135:$BL135,1,$J$22))</f>
        <v>0</v>
      </c>
      <c r="C135" s="26">
        <f>IF(AO135-INDEX($BE135:$BL135,1,$J$23)&lt;0.5,0,AO135-INDEX($BE135:$BL135,1,$J$23))</f>
        <v>0</v>
      </c>
      <c r="D135" s="26">
        <f>IF(AP135-INDEX($BE135:$BL135,1,$J$24)&lt;0.5,0,AP135-INDEX($BE135:$BL135,1,$J$24))</f>
        <v>0</v>
      </c>
      <c r="E135" s="26">
        <f>IF(AQ135-INDEX($BE135:$BL135,1,$J$25)&lt;0.5,0,AQ135-INDEX($BE135:$BL135,1,$J$25))</f>
        <v>0</v>
      </c>
      <c r="F135" s="26">
        <f>IF(AR135-INDEX($BE135:$BL135,1,$J$26)&lt;0.5,0,AR135-INDEX($BE135:$BL135,1,$J$26))</f>
        <v>0</v>
      </c>
      <c r="G135" s="26">
        <f>IF(AS135-INDEX($BE135:$BL135,1,$J$27)&lt;0.5,0,AS135-INDEX($BE135:$BL135,1,$J$27))</f>
        <v>0</v>
      </c>
      <c r="H135" s="26">
        <f>IF(AT135-INDEX($BE135:$BL135,1,$J$28)&lt;0.5,0,AT135-INDEX($BE135:$BL135,1,$J$28))</f>
        <v>0</v>
      </c>
      <c r="I135" s="26">
        <f>IF(AU135-INDEX($BE135:$BL135,1,$J$29)&lt;0.5,0,AU135-INDEX($BE135:$BL135,1,$J$29))</f>
        <v>0</v>
      </c>
      <c r="J135" s="13">
        <f>SUM(B135:I135)</f>
        <v>0</v>
      </c>
      <c r="K135" s="26">
        <f>SUM(O135:V135)</f>
        <v>0</v>
      </c>
      <c r="L135" s="26">
        <f>SUM(W135:AD135)+SUM(BE135:BL135)</f>
        <v>0</v>
      </c>
      <c r="M135" s="26">
        <f>J134</f>
        <v>0</v>
      </c>
      <c r="N135" s="27">
        <f>IF(M135&gt;0,1,0)</f>
        <v>0</v>
      </c>
      <c r="O135" s="26">
        <f>B134*$B$12/1200</f>
        <v>0</v>
      </c>
      <c r="P135" s="26">
        <f>C134*$C$12/1200</f>
        <v>0</v>
      </c>
      <c r="Q135" s="26">
        <f>D134*$D$12/1200</f>
        <v>0</v>
      </c>
      <c r="R135" s="26">
        <f>E134*$E$12/1200</f>
        <v>0</v>
      </c>
      <c r="S135" s="26">
        <f>F134*$F$12/1200</f>
        <v>0</v>
      </c>
      <c r="T135" s="26">
        <f>G134*$G$12/1200</f>
        <v>0</v>
      </c>
      <c r="U135" s="26">
        <f>H134*$H$12/1200</f>
        <v>0</v>
      </c>
      <c r="V135" s="26">
        <f>I134*$I$12/1200</f>
        <v>0</v>
      </c>
      <c r="W135" s="26">
        <f>IF(B134&gt;0,MIN($B$13,B134+O135,AE135),0)</f>
        <v>0</v>
      </c>
      <c r="X135" s="26">
        <f>IF(C134&gt;0,MIN($C$13,C134+P135,AF135),0)</f>
        <v>0</v>
      </c>
      <c r="Y135" s="26">
        <f>IF(D134&gt;0,MIN($D$13,D134+Q135,AG135),0)</f>
        <v>0</v>
      </c>
      <c r="Z135" s="26">
        <f>IF(E134&gt;0,MIN($E$13,E134+R135,AH135),0)</f>
        <v>0</v>
      </c>
      <c r="AA135" s="26">
        <f>IF(F134&gt;0,MIN($F$13,F134+S135,AI135),0)</f>
        <v>0</v>
      </c>
      <c r="AB135" s="26">
        <f>IF(G134&gt;0,MIN($G$13,G134+T135,AJ135),0)</f>
        <v>0</v>
      </c>
      <c r="AC135" s="26">
        <f>IF(H134&gt;0,MIN($H$13,H134+U135,AK135),0)</f>
        <v>0</v>
      </c>
      <c r="AD135" s="26">
        <f>IF(I134&gt;0,MIN($I$13,I134+V135,AL135),0)</f>
        <v>0</v>
      </c>
      <c r="AE135" s="26">
        <f>$B$19</f>
        <v>795</v>
      </c>
      <c r="AF135" s="26">
        <f>AE135-W135</f>
        <v>795</v>
      </c>
      <c r="AG135" s="26">
        <f>AF135-X135</f>
        <v>795</v>
      </c>
      <c r="AH135" s="26">
        <f>AG135-Y135</f>
        <v>795</v>
      </c>
      <c r="AI135" s="26">
        <f>AH135-Z135</f>
        <v>795</v>
      </c>
      <c r="AJ135" s="26">
        <f>AI135-AA135</f>
        <v>795</v>
      </c>
      <c r="AK135" s="26">
        <f>AJ135-AB135</f>
        <v>795</v>
      </c>
      <c r="AL135" s="26">
        <f>AK135-AC135</f>
        <v>795</v>
      </c>
      <c r="AM135" s="26">
        <f>AL135-AD135</f>
        <v>795</v>
      </c>
      <c r="AN135" s="26">
        <f>B134+O135-W135</f>
        <v>0</v>
      </c>
      <c r="AO135" s="26">
        <f>C134+P135-X135</f>
        <v>0</v>
      </c>
      <c r="AP135" s="26">
        <f>D134+Q135-Y135</f>
        <v>0</v>
      </c>
      <c r="AQ135" s="26">
        <f>E134+R135-Z135</f>
        <v>0</v>
      </c>
      <c r="AR135" s="26">
        <f>F134+S135-AA135</f>
        <v>0</v>
      </c>
      <c r="AS135" s="26">
        <f>G134+T135-AB135</f>
        <v>0</v>
      </c>
      <c r="AT135" s="26">
        <f>H134+U135-AC135</f>
        <v>0</v>
      </c>
      <c r="AU135" s="26">
        <f>I134+V135-AD135</f>
        <v>0</v>
      </c>
      <c r="AV135" s="26">
        <f>AM135</f>
        <v>795</v>
      </c>
      <c r="AW135" s="26">
        <f>AV135-BE135</f>
        <v>795</v>
      </c>
      <c r="AX135" s="26">
        <f>AW135-BF135</f>
        <v>795</v>
      </c>
      <c r="AY135" s="26">
        <f>AX135-BG135</f>
        <v>795</v>
      </c>
      <c r="AZ135" s="26">
        <f>AY135-BH135</f>
        <v>795</v>
      </c>
      <c r="BA135" s="26">
        <f>AZ135-BI135</f>
        <v>795</v>
      </c>
      <c r="BB135" s="26">
        <f>BA135-BJ135</f>
        <v>795</v>
      </c>
      <c r="BC135" s="26">
        <f>BB135-BK135</f>
        <v>795</v>
      </c>
      <c r="BD135" s="26">
        <f>BC135-BL135</f>
        <v>795</v>
      </c>
      <c r="BE135" s="26">
        <f>IF(AV135&gt;0.005,MIN(AV135,INDEX($AN135:$AU135,1,B$32)),0)</f>
        <v>0</v>
      </c>
      <c r="BF135" s="26">
        <f>IF(AW135&gt;0.005,MIN(AW135,INDEX($AN135:$AU135,1,C$32)),0)</f>
        <v>0</v>
      </c>
      <c r="BG135" s="26">
        <f>IF(AX135&gt;0.005,MIN(AX135,INDEX($AN135:$AU135,1,D$32)),0)</f>
        <v>0</v>
      </c>
      <c r="BH135" s="26">
        <f>IF(AY135&gt;0.005,MIN(AY135,INDEX($AN135:$AU135,1,E$32)),0)</f>
        <v>0</v>
      </c>
      <c r="BI135" s="26">
        <f>IF(AZ135&gt;0.005,MIN(AZ135,INDEX($AN135:$AU135,1,F$32)),0)</f>
        <v>0</v>
      </c>
      <c r="BJ135" s="26">
        <f>IF(BA135&gt;0.005,MIN(BA135,INDEX($AN135:$AU135,1,G$32)),0)</f>
        <v>0</v>
      </c>
      <c r="BK135" s="26">
        <f>IF(BB135&gt;0.005,MIN(BB135,INDEX($AN135:$AU135,1,H$32)),0)</f>
        <v>0</v>
      </c>
      <c r="BL135" s="26">
        <f>IF(BC135&gt;0.005,MIN(BC135,INDEX($AN135:$AU135,1,I$32)),0)</f>
        <v>0</v>
      </c>
      <c r="BM135" s="27">
        <f>IF(M135-J135&gt;0.005,1,0)</f>
        <v>0</v>
      </c>
    </row>
    <row r="136">
      <c r="A136" s="14" t="n">
        <v>100</v>
      </c>
      <c r="B136" s="26">
        <f>IF(AN136-INDEX($BE136:$BL136,1,$J$22)&lt;0.5,0,AN136-INDEX($BE136:$BL136,1,$J$22))</f>
        <v>0</v>
      </c>
      <c r="C136" s="26">
        <f>IF(AO136-INDEX($BE136:$BL136,1,$J$23)&lt;0.5,0,AO136-INDEX($BE136:$BL136,1,$J$23))</f>
        <v>0</v>
      </c>
      <c r="D136" s="26">
        <f>IF(AP136-INDEX($BE136:$BL136,1,$J$24)&lt;0.5,0,AP136-INDEX($BE136:$BL136,1,$J$24))</f>
        <v>0</v>
      </c>
      <c r="E136" s="26">
        <f>IF(AQ136-INDEX($BE136:$BL136,1,$J$25)&lt;0.5,0,AQ136-INDEX($BE136:$BL136,1,$J$25))</f>
        <v>0</v>
      </c>
      <c r="F136" s="26">
        <f>IF(AR136-INDEX($BE136:$BL136,1,$J$26)&lt;0.5,0,AR136-INDEX($BE136:$BL136,1,$J$26))</f>
        <v>0</v>
      </c>
      <c r="G136" s="26">
        <f>IF(AS136-INDEX($BE136:$BL136,1,$J$27)&lt;0.5,0,AS136-INDEX($BE136:$BL136,1,$J$27))</f>
        <v>0</v>
      </c>
      <c r="H136" s="26">
        <f>IF(AT136-INDEX($BE136:$BL136,1,$J$28)&lt;0.5,0,AT136-INDEX($BE136:$BL136,1,$J$28))</f>
        <v>0</v>
      </c>
      <c r="I136" s="26">
        <f>IF(AU136-INDEX($BE136:$BL136,1,$J$29)&lt;0.5,0,AU136-INDEX($BE136:$BL136,1,$J$29))</f>
        <v>0</v>
      </c>
      <c r="J136" s="13">
        <f>SUM(B136:I136)</f>
        <v>0</v>
      </c>
      <c r="K136" s="26">
        <f>SUM(O136:V136)</f>
        <v>0</v>
      </c>
      <c r="L136" s="26">
        <f>SUM(W136:AD136)+SUM(BE136:BL136)</f>
        <v>0</v>
      </c>
      <c r="M136" s="26">
        <f>J135</f>
        <v>0</v>
      </c>
      <c r="N136" s="27">
        <f>IF(M136&gt;0,1,0)</f>
        <v>0</v>
      </c>
      <c r="O136" s="26">
        <f>B135*$B$12/1200</f>
        <v>0</v>
      </c>
      <c r="P136" s="26">
        <f>C135*$C$12/1200</f>
        <v>0</v>
      </c>
      <c r="Q136" s="26">
        <f>D135*$D$12/1200</f>
        <v>0</v>
      </c>
      <c r="R136" s="26">
        <f>E135*$E$12/1200</f>
        <v>0</v>
      </c>
      <c r="S136" s="26">
        <f>F135*$F$12/1200</f>
        <v>0</v>
      </c>
      <c r="T136" s="26">
        <f>G135*$G$12/1200</f>
        <v>0</v>
      </c>
      <c r="U136" s="26">
        <f>H135*$H$12/1200</f>
        <v>0</v>
      </c>
      <c r="V136" s="26">
        <f>I135*$I$12/1200</f>
        <v>0</v>
      </c>
      <c r="W136" s="26">
        <f>IF(B135&gt;0,MIN($B$13,B135+O136,AE136),0)</f>
        <v>0</v>
      </c>
      <c r="X136" s="26">
        <f>IF(C135&gt;0,MIN($C$13,C135+P136,AF136),0)</f>
        <v>0</v>
      </c>
      <c r="Y136" s="26">
        <f>IF(D135&gt;0,MIN($D$13,D135+Q136,AG136),0)</f>
        <v>0</v>
      </c>
      <c r="Z136" s="26">
        <f>IF(E135&gt;0,MIN($E$13,E135+R136,AH136),0)</f>
        <v>0</v>
      </c>
      <c r="AA136" s="26">
        <f>IF(F135&gt;0,MIN($F$13,F135+S136,AI136),0)</f>
        <v>0</v>
      </c>
      <c r="AB136" s="26">
        <f>IF(G135&gt;0,MIN($G$13,G135+T136,AJ136),0)</f>
        <v>0</v>
      </c>
      <c r="AC136" s="26">
        <f>IF(H135&gt;0,MIN($H$13,H135+U136,AK136),0)</f>
        <v>0</v>
      </c>
      <c r="AD136" s="26">
        <f>IF(I135&gt;0,MIN($I$13,I135+V136,AL136),0)</f>
        <v>0</v>
      </c>
      <c r="AE136" s="26">
        <f>$B$19</f>
        <v>795</v>
      </c>
      <c r="AF136" s="26">
        <f>AE136-W136</f>
        <v>795</v>
      </c>
      <c r="AG136" s="26">
        <f>AF136-X136</f>
        <v>795</v>
      </c>
      <c r="AH136" s="26">
        <f>AG136-Y136</f>
        <v>795</v>
      </c>
      <c r="AI136" s="26">
        <f>AH136-Z136</f>
        <v>795</v>
      </c>
      <c r="AJ136" s="26">
        <f>AI136-AA136</f>
        <v>795</v>
      </c>
      <c r="AK136" s="26">
        <f>AJ136-AB136</f>
        <v>795</v>
      </c>
      <c r="AL136" s="26">
        <f>AK136-AC136</f>
        <v>795</v>
      </c>
      <c r="AM136" s="26">
        <f>AL136-AD136</f>
        <v>795</v>
      </c>
      <c r="AN136" s="26">
        <f>B135+O136-W136</f>
        <v>0</v>
      </c>
      <c r="AO136" s="26">
        <f>C135+P136-X136</f>
        <v>0</v>
      </c>
      <c r="AP136" s="26">
        <f>D135+Q136-Y136</f>
        <v>0</v>
      </c>
      <c r="AQ136" s="26">
        <f>E135+R136-Z136</f>
        <v>0</v>
      </c>
      <c r="AR136" s="26">
        <f>F135+S136-AA136</f>
        <v>0</v>
      </c>
      <c r="AS136" s="26">
        <f>G135+T136-AB136</f>
        <v>0</v>
      </c>
      <c r="AT136" s="26">
        <f>H135+U136-AC136</f>
        <v>0</v>
      </c>
      <c r="AU136" s="26">
        <f>I135+V136-AD136</f>
        <v>0</v>
      </c>
      <c r="AV136" s="26">
        <f>AM136</f>
        <v>795</v>
      </c>
      <c r="AW136" s="26">
        <f>AV136-BE136</f>
        <v>795</v>
      </c>
      <c r="AX136" s="26">
        <f>AW136-BF136</f>
        <v>795</v>
      </c>
      <c r="AY136" s="26">
        <f>AX136-BG136</f>
        <v>795</v>
      </c>
      <c r="AZ136" s="26">
        <f>AY136-BH136</f>
        <v>795</v>
      </c>
      <c r="BA136" s="26">
        <f>AZ136-BI136</f>
        <v>795</v>
      </c>
      <c r="BB136" s="26">
        <f>BA136-BJ136</f>
        <v>795</v>
      </c>
      <c r="BC136" s="26">
        <f>BB136-BK136</f>
        <v>795</v>
      </c>
      <c r="BD136" s="26">
        <f>BC136-BL136</f>
        <v>795</v>
      </c>
      <c r="BE136" s="26">
        <f>IF(AV136&gt;0.005,MIN(AV136,INDEX($AN136:$AU136,1,B$32)),0)</f>
        <v>0</v>
      </c>
      <c r="BF136" s="26">
        <f>IF(AW136&gt;0.005,MIN(AW136,INDEX($AN136:$AU136,1,C$32)),0)</f>
        <v>0</v>
      </c>
      <c r="BG136" s="26">
        <f>IF(AX136&gt;0.005,MIN(AX136,INDEX($AN136:$AU136,1,D$32)),0)</f>
        <v>0</v>
      </c>
      <c r="BH136" s="26">
        <f>IF(AY136&gt;0.005,MIN(AY136,INDEX($AN136:$AU136,1,E$32)),0)</f>
        <v>0</v>
      </c>
      <c r="BI136" s="26">
        <f>IF(AZ136&gt;0.005,MIN(AZ136,INDEX($AN136:$AU136,1,F$32)),0)</f>
        <v>0</v>
      </c>
      <c r="BJ136" s="26">
        <f>IF(BA136&gt;0.005,MIN(BA136,INDEX($AN136:$AU136,1,G$32)),0)</f>
        <v>0</v>
      </c>
      <c r="BK136" s="26">
        <f>IF(BB136&gt;0.005,MIN(BB136,INDEX($AN136:$AU136,1,H$32)),0)</f>
        <v>0</v>
      </c>
      <c r="BL136" s="26">
        <f>IF(BC136&gt;0.005,MIN(BC136,INDEX($AN136:$AU136,1,I$32)),0)</f>
        <v>0</v>
      </c>
      <c r="BM136" s="27">
        <f>IF(M136-J136&gt;0.005,1,0)</f>
        <v>0</v>
      </c>
    </row>
    <row r="137">
      <c r="A137" s="14" t="n">
        <v>101</v>
      </c>
      <c r="B137" s="26">
        <f>IF(AN137-INDEX($BE137:$BL137,1,$J$22)&lt;0.5,0,AN137-INDEX($BE137:$BL137,1,$J$22))</f>
        <v>0</v>
      </c>
      <c r="C137" s="26">
        <f>IF(AO137-INDEX($BE137:$BL137,1,$J$23)&lt;0.5,0,AO137-INDEX($BE137:$BL137,1,$J$23))</f>
        <v>0</v>
      </c>
      <c r="D137" s="26">
        <f>IF(AP137-INDEX($BE137:$BL137,1,$J$24)&lt;0.5,0,AP137-INDEX($BE137:$BL137,1,$J$24))</f>
        <v>0</v>
      </c>
      <c r="E137" s="26">
        <f>IF(AQ137-INDEX($BE137:$BL137,1,$J$25)&lt;0.5,0,AQ137-INDEX($BE137:$BL137,1,$J$25))</f>
        <v>0</v>
      </c>
      <c r="F137" s="26">
        <f>IF(AR137-INDEX($BE137:$BL137,1,$J$26)&lt;0.5,0,AR137-INDEX($BE137:$BL137,1,$J$26))</f>
        <v>0</v>
      </c>
      <c r="G137" s="26">
        <f>IF(AS137-INDEX($BE137:$BL137,1,$J$27)&lt;0.5,0,AS137-INDEX($BE137:$BL137,1,$J$27))</f>
        <v>0</v>
      </c>
      <c r="H137" s="26">
        <f>IF(AT137-INDEX($BE137:$BL137,1,$J$28)&lt;0.5,0,AT137-INDEX($BE137:$BL137,1,$J$28))</f>
        <v>0</v>
      </c>
      <c r="I137" s="26">
        <f>IF(AU137-INDEX($BE137:$BL137,1,$J$29)&lt;0.5,0,AU137-INDEX($BE137:$BL137,1,$J$29))</f>
        <v>0</v>
      </c>
      <c r="J137" s="13">
        <f>SUM(B137:I137)</f>
        <v>0</v>
      </c>
      <c r="K137" s="26">
        <f>SUM(O137:V137)</f>
        <v>0</v>
      </c>
      <c r="L137" s="26">
        <f>SUM(W137:AD137)+SUM(BE137:BL137)</f>
        <v>0</v>
      </c>
      <c r="M137" s="26">
        <f>J136</f>
        <v>0</v>
      </c>
      <c r="N137" s="27">
        <f>IF(M137&gt;0,1,0)</f>
        <v>0</v>
      </c>
      <c r="O137" s="26">
        <f>B136*$B$12/1200</f>
        <v>0</v>
      </c>
      <c r="P137" s="26">
        <f>C136*$C$12/1200</f>
        <v>0</v>
      </c>
      <c r="Q137" s="26">
        <f>D136*$D$12/1200</f>
        <v>0</v>
      </c>
      <c r="R137" s="26">
        <f>E136*$E$12/1200</f>
        <v>0</v>
      </c>
      <c r="S137" s="26">
        <f>F136*$F$12/1200</f>
        <v>0</v>
      </c>
      <c r="T137" s="26">
        <f>G136*$G$12/1200</f>
        <v>0</v>
      </c>
      <c r="U137" s="26">
        <f>H136*$H$12/1200</f>
        <v>0</v>
      </c>
      <c r="V137" s="26">
        <f>I136*$I$12/1200</f>
        <v>0</v>
      </c>
      <c r="W137" s="26">
        <f>IF(B136&gt;0,MIN($B$13,B136+O137,AE137),0)</f>
        <v>0</v>
      </c>
      <c r="X137" s="26">
        <f>IF(C136&gt;0,MIN($C$13,C136+P137,AF137),0)</f>
        <v>0</v>
      </c>
      <c r="Y137" s="26">
        <f>IF(D136&gt;0,MIN($D$13,D136+Q137,AG137),0)</f>
        <v>0</v>
      </c>
      <c r="Z137" s="26">
        <f>IF(E136&gt;0,MIN($E$13,E136+R137,AH137),0)</f>
        <v>0</v>
      </c>
      <c r="AA137" s="26">
        <f>IF(F136&gt;0,MIN($F$13,F136+S137,AI137),0)</f>
        <v>0</v>
      </c>
      <c r="AB137" s="26">
        <f>IF(G136&gt;0,MIN($G$13,G136+T137,AJ137),0)</f>
        <v>0</v>
      </c>
      <c r="AC137" s="26">
        <f>IF(H136&gt;0,MIN($H$13,H136+U137,AK137),0)</f>
        <v>0</v>
      </c>
      <c r="AD137" s="26">
        <f>IF(I136&gt;0,MIN($I$13,I136+V137,AL137),0)</f>
        <v>0</v>
      </c>
      <c r="AE137" s="26">
        <f>$B$19</f>
        <v>795</v>
      </c>
      <c r="AF137" s="26">
        <f>AE137-W137</f>
        <v>795</v>
      </c>
      <c r="AG137" s="26">
        <f>AF137-X137</f>
        <v>795</v>
      </c>
      <c r="AH137" s="26">
        <f>AG137-Y137</f>
        <v>795</v>
      </c>
      <c r="AI137" s="26">
        <f>AH137-Z137</f>
        <v>795</v>
      </c>
      <c r="AJ137" s="26">
        <f>AI137-AA137</f>
        <v>795</v>
      </c>
      <c r="AK137" s="26">
        <f>AJ137-AB137</f>
        <v>795</v>
      </c>
      <c r="AL137" s="26">
        <f>AK137-AC137</f>
        <v>795</v>
      </c>
      <c r="AM137" s="26">
        <f>AL137-AD137</f>
        <v>795</v>
      </c>
      <c r="AN137" s="26">
        <f>B136+O137-W137</f>
        <v>0</v>
      </c>
      <c r="AO137" s="26">
        <f>C136+P137-X137</f>
        <v>0</v>
      </c>
      <c r="AP137" s="26">
        <f>D136+Q137-Y137</f>
        <v>0</v>
      </c>
      <c r="AQ137" s="26">
        <f>E136+R137-Z137</f>
        <v>0</v>
      </c>
      <c r="AR137" s="26">
        <f>F136+S137-AA137</f>
        <v>0</v>
      </c>
      <c r="AS137" s="26">
        <f>G136+T137-AB137</f>
        <v>0</v>
      </c>
      <c r="AT137" s="26">
        <f>H136+U137-AC137</f>
        <v>0</v>
      </c>
      <c r="AU137" s="26">
        <f>I136+V137-AD137</f>
        <v>0</v>
      </c>
      <c r="AV137" s="26">
        <f>AM137</f>
        <v>795</v>
      </c>
      <c r="AW137" s="26">
        <f>AV137-BE137</f>
        <v>795</v>
      </c>
      <c r="AX137" s="26">
        <f>AW137-BF137</f>
        <v>795</v>
      </c>
      <c r="AY137" s="26">
        <f>AX137-BG137</f>
        <v>795</v>
      </c>
      <c r="AZ137" s="26">
        <f>AY137-BH137</f>
        <v>795</v>
      </c>
      <c r="BA137" s="26">
        <f>AZ137-BI137</f>
        <v>795</v>
      </c>
      <c r="BB137" s="26">
        <f>BA137-BJ137</f>
        <v>795</v>
      </c>
      <c r="BC137" s="26">
        <f>BB137-BK137</f>
        <v>795</v>
      </c>
      <c r="BD137" s="26">
        <f>BC137-BL137</f>
        <v>795</v>
      </c>
      <c r="BE137" s="26">
        <f>IF(AV137&gt;0.005,MIN(AV137,INDEX($AN137:$AU137,1,B$32)),0)</f>
        <v>0</v>
      </c>
      <c r="BF137" s="26">
        <f>IF(AW137&gt;0.005,MIN(AW137,INDEX($AN137:$AU137,1,C$32)),0)</f>
        <v>0</v>
      </c>
      <c r="BG137" s="26">
        <f>IF(AX137&gt;0.005,MIN(AX137,INDEX($AN137:$AU137,1,D$32)),0)</f>
        <v>0</v>
      </c>
      <c r="BH137" s="26">
        <f>IF(AY137&gt;0.005,MIN(AY137,INDEX($AN137:$AU137,1,E$32)),0)</f>
        <v>0</v>
      </c>
      <c r="BI137" s="26">
        <f>IF(AZ137&gt;0.005,MIN(AZ137,INDEX($AN137:$AU137,1,F$32)),0)</f>
        <v>0</v>
      </c>
      <c r="BJ137" s="26">
        <f>IF(BA137&gt;0.005,MIN(BA137,INDEX($AN137:$AU137,1,G$32)),0)</f>
        <v>0</v>
      </c>
      <c r="BK137" s="26">
        <f>IF(BB137&gt;0.005,MIN(BB137,INDEX($AN137:$AU137,1,H$32)),0)</f>
        <v>0</v>
      </c>
      <c r="BL137" s="26">
        <f>IF(BC137&gt;0.005,MIN(BC137,INDEX($AN137:$AU137,1,I$32)),0)</f>
        <v>0</v>
      </c>
      <c r="BM137" s="27">
        <f>IF(M137-J137&gt;0.005,1,0)</f>
        <v>0</v>
      </c>
    </row>
    <row r="138">
      <c r="A138" s="14" t="n">
        <v>102</v>
      </c>
      <c r="B138" s="26">
        <f>IF(AN138-INDEX($BE138:$BL138,1,$J$22)&lt;0.5,0,AN138-INDEX($BE138:$BL138,1,$J$22))</f>
        <v>0</v>
      </c>
      <c r="C138" s="26">
        <f>IF(AO138-INDEX($BE138:$BL138,1,$J$23)&lt;0.5,0,AO138-INDEX($BE138:$BL138,1,$J$23))</f>
        <v>0</v>
      </c>
      <c r="D138" s="26">
        <f>IF(AP138-INDEX($BE138:$BL138,1,$J$24)&lt;0.5,0,AP138-INDEX($BE138:$BL138,1,$J$24))</f>
        <v>0</v>
      </c>
      <c r="E138" s="26">
        <f>IF(AQ138-INDEX($BE138:$BL138,1,$J$25)&lt;0.5,0,AQ138-INDEX($BE138:$BL138,1,$J$25))</f>
        <v>0</v>
      </c>
      <c r="F138" s="26">
        <f>IF(AR138-INDEX($BE138:$BL138,1,$J$26)&lt;0.5,0,AR138-INDEX($BE138:$BL138,1,$J$26))</f>
        <v>0</v>
      </c>
      <c r="G138" s="26">
        <f>IF(AS138-INDEX($BE138:$BL138,1,$J$27)&lt;0.5,0,AS138-INDEX($BE138:$BL138,1,$J$27))</f>
        <v>0</v>
      </c>
      <c r="H138" s="26">
        <f>IF(AT138-INDEX($BE138:$BL138,1,$J$28)&lt;0.5,0,AT138-INDEX($BE138:$BL138,1,$J$28))</f>
        <v>0</v>
      </c>
      <c r="I138" s="26">
        <f>IF(AU138-INDEX($BE138:$BL138,1,$J$29)&lt;0.5,0,AU138-INDEX($BE138:$BL138,1,$J$29))</f>
        <v>0</v>
      </c>
      <c r="J138" s="13">
        <f>SUM(B138:I138)</f>
        <v>0</v>
      </c>
      <c r="K138" s="26">
        <f>SUM(O138:V138)</f>
        <v>0</v>
      </c>
      <c r="L138" s="26">
        <f>SUM(W138:AD138)+SUM(BE138:BL138)</f>
        <v>0</v>
      </c>
      <c r="M138" s="26">
        <f>J137</f>
        <v>0</v>
      </c>
      <c r="N138" s="27">
        <f>IF(M138&gt;0,1,0)</f>
        <v>0</v>
      </c>
      <c r="O138" s="26">
        <f>B137*$B$12/1200</f>
        <v>0</v>
      </c>
      <c r="P138" s="26">
        <f>C137*$C$12/1200</f>
        <v>0</v>
      </c>
      <c r="Q138" s="26">
        <f>D137*$D$12/1200</f>
        <v>0</v>
      </c>
      <c r="R138" s="26">
        <f>E137*$E$12/1200</f>
        <v>0</v>
      </c>
      <c r="S138" s="26">
        <f>F137*$F$12/1200</f>
        <v>0</v>
      </c>
      <c r="T138" s="26">
        <f>G137*$G$12/1200</f>
        <v>0</v>
      </c>
      <c r="U138" s="26">
        <f>H137*$H$12/1200</f>
        <v>0</v>
      </c>
      <c r="V138" s="26">
        <f>I137*$I$12/1200</f>
        <v>0</v>
      </c>
      <c r="W138" s="26">
        <f>IF(B137&gt;0,MIN($B$13,B137+O138,AE138),0)</f>
        <v>0</v>
      </c>
      <c r="X138" s="26">
        <f>IF(C137&gt;0,MIN($C$13,C137+P138,AF138),0)</f>
        <v>0</v>
      </c>
      <c r="Y138" s="26">
        <f>IF(D137&gt;0,MIN($D$13,D137+Q138,AG138),0)</f>
        <v>0</v>
      </c>
      <c r="Z138" s="26">
        <f>IF(E137&gt;0,MIN($E$13,E137+R138,AH138),0)</f>
        <v>0</v>
      </c>
      <c r="AA138" s="26">
        <f>IF(F137&gt;0,MIN($F$13,F137+S138,AI138),0)</f>
        <v>0</v>
      </c>
      <c r="AB138" s="26">
        <f>IF(G137&gt;0,MIN($G$13,G137+T138,AJ138),0)</f>
        <v>0</v>
      </c>
      <c r="AC138" s="26">
        <f>IF(H137&gt;0,MIN($H$13,H137+U138,AK138),0)</f>
        <v>0</v>
      </c>
      <c r="AD138" s="26">
        <f>IF(I137&gt;0,MIN($I$13,I137+V138,AL138),0)</f>
        <v>0</v>
      </c>
      <c r="AE138" s="26">
        <f>$B$19</f>
        <v>795</v>
      </c>
      <c r="AF138" s="26">
        <f>AE138-W138</f>
        <v>795</v>
      </c>
      <c r="AG138" s="26">
        <f>AF138-X138</f>
        <v>795</v>
      </c>
      <c r="AH138" s="26">
        <f>AG138-Y138</f>
        <v>795</v>
      </c>
      <c r="AI138" s="26">
        <f>AH138-Z138</f>
        <v>795</v>
      </c>
      <c r="AJ138" s="26">
        <f>AI138-AA138</f>
        <v>795</v>
      </c>
      <c r="AK138" s="26">
        <f>AJ138-AB138</f>
        <v>795</v>
      </c>
      <c r="AL138" s="26">
        <f>AK138-AC138</f>
        <v>795</v>
      </c>
      <c r="AM138" s="26">
        <f>AL138-AD138</f>
        <v>795</v>
      </c>
      <c r="AN138" s="26">
        <f>B137+O138-W138</f>
        <v>0</v>
      </c>
      <c r="AO138" s="26">
        <f>C137+P138-X138</f>
        <v>0</v>
      </c>
      <c r="AP138" s="26">
        <f>D137+Q138-Y138</f>
        <v>0</v>
      </c>
      <c r="AQ138" s="26">
        <f>E137+R138-Z138</f>
        <v>0</v>
      </c>
      <c r="AR138" s="26">
        <f>F137+S138-AA138</f>
        <v>0</v>
      </c>
      <c r="AS138" s="26">
        <f>G137+T138-AB138</f>
        <v>0</v>
      </c>
      <c r="AT138" s="26">
        <f>H137+U138-AC138</f>
        <v>0</v>
      </c>
      <c r="AU138" s="26">
        <f>I137+V138-AD138</f>
        <v>0</v>
      </c>
      <c r="AV138" s="26">
        <f>AM138</f>
        <v>795</v>
      </c>
      <c r="AW138" s="26">
        <f>AV138-BE138</f>
        <v>795</v>
      </c>
      <c r="AX138" s="26">
        <f>AW138-BF138</f>
        <v>795</v>
      </c>
      <c r="AY138" s="26">
        <f>AX138-BG138</f>
        <v>795</v>
      </c>
      <c r="AZ138" s="26">
        <f>AY138-BH138</f>
        <v>795</v>
      </c>
      <c r="BA138" s="26">
        <f>AZ138-BI138</f>
        <v>795</v>
      </c>
      <c r="BB138" s="26">
        <f>BA138-BJ138</f>
        <v>795</v>
      </c>
      <c r="BC138" s="26">
        <f>BB138-BK138</f>
        <v>795</v>
      </c>
      <c r="BD138" s="26">
        <f>BC138-BL138</f>
        <v>795</v>
      </c>
      <c r="BE138" s="26">
        <f>IF(AV138&gt;0.005,MIN(AV138,INDEX($AN138:$AU138,1,B$32)),0)</f>
        <v>0</v>
      </c>
      <c r="BF138" s="26">
        <f>IF(AW138&gt;0.005,MIN(AW138,INDEX($AN138:$AU138,1,C$32)),0)</f>
        <v>0</v>
      </c>
      <c r="BG138" s="26">
        <f>IF(AX138&gt;0.005,MIN(AX138,INDEX($AN138:$AU138,1,D$32)),0)</f>
        <v>0</v>
      </c>
      <c r="BH138" s="26">
        <f>IF(AY138&gt;0.005,MIN(AY138,INDEX($AN138:$AU138,1,E$32)),0)</f>
        <v>0</v>
      </c>
      <c r="BI138" s="26">
        <f>IF(AZ138&gt;0.005,MIN(AZ138,INDEX($AN138:$AU138,1,F$32)),0)</f>
        <v>0</v>
      </c>
      <c r="BJ138" s="26">
        <f>IF(BA138&gt;0.005,MIN(BA138,INDEX($AN138:$AU138,1,G$32)),0)</f>
        <v>0</v>
      </c>
      <c r="BK138" s="26">
        <f>IF(BB138&gt;0.005,MIN(BB138,INDEX($AN138:$AU138,1,H$32)),0)</f>
        <v>0</v>
      </c>
      <c r="BL138" s="26">
        <f>IF(BC138&gt;0.005,MIN(BC138,INDEX($AN138:$AU138,1,I$32)),0)</f>
        <v>0</v>
      </c>
      <c r="BM138" s="27">
        <f>IF(M138-J138&gt;0.005,1,0)</f>
        <v>0</v>
      </c>
    </row>
    <row r="139">
      <c r="A139" s="14" t="n">
        <v>103</v>
      </c>
      <c r="B139" s="26">
        <f>IF(AN139-INDEX($BE139:$BL139,1,$J$22)&lt;0.5,0,AN139-INDEX($BE139:$BL139,1,$J$22))</f>
        <v>0</v>
      </c>
      <c r="C139" s="26">
        <f>IF(AO139-INDEX($BE139:$BL139,1,$J$23)&lt;0.5,0,AO139-INDEX($BE139:$BL139,1,$J$23))</f>
        <v>0</v>
      </c>
      <c r="D139" s="26">
        <f>IF(AP139-INDEX($BE139:$BL139,1,$J$24)&lt;0.5,0,AP139-INDEX($BE139:$BL139,1,$J$24))</f>
        <v>0</v>
      </c>
      <c r="E139" s="26">
        <f>IF(AQ139-INDEX($BE139:$BL139,1,$J$25)&lt;0.5,0,AQ139-INDEX($BE139:$BL139,1,$J$25))</f>
        <v>0</v>
      </c>
      <c r="F139" s="26">
        <f>IF(AR139-INDEX($BE139:$BL139,1,$J$26)&lt;0.5,0,AR139-INDEX($BE139:$BL139,1,$J$26))</f>
        <v>0</v>
      </c>
      <c r="G139" s="26">
        <f>IF(AS139-INDEX($BE139:$BL139,1,$J$27)&lt;0.5,0,AS139-INDEX($BE139:$BL139,1,$J$27))</f>
        <v>0</v>
      </c>
      <c r="H139" s="26">
        <f>IF(AT139-INDEX($BE139:$BL139,1,$J$28)&lt;0.5,0,AT139-INDEX($BE139:$BL139,1,$J$28))</f>
        <v>0</v>
      </c>
      <c r="I139" s="26">
        <f>IF(AU139-INDEX($BE139:$BL139,1,$J$29)&lt;0.5,0,AU139-INDEX($BE139:$BL139,1,$J$29))</f>
        <v>0</v>
      </c>
      <c r="J139" s="13">
        <f>SUM(B139:I139)</f>
        <v>0</v>
      </c>
      <c r="K139" s="26">
        <f>SUM(O139:V139)</f>
        <v>0</v>
      </c>
      <c r="L139" s="26">
        <f>SUM(W139:AD139)+SUM(BE139:BL139)</f>
        <v>0</v>
      </c>
      <c r="M139" s="26">
        <f>J138</f>
        <v>0</v>
      </c>
      <c r="N139" s="27">
        <f>IF(M139&gt;0,1,0)</f>
        <v>0</v>
      </c>
      <c r="O139" s="26">
        <f>B138*$B$12/1200</f>
        <v>0</v>
      </c>
      <c r="P139" s="26">
        <f>C138*$C$12/1200</f>
        <v>0</v>
      </c>
      <c r="Q139" s="26">
        <f>D138*$D$12/1200</f>
        <v>0</v>
      </c>
      <c r="R139" s="26">
        <f>E138*$E$12/1200</f>
        <v>0</v>
      </c>
      <c r="S139" s="26">
        <f>F138*$F$12/1200</f>
        <v>0</v>
      </c>
      <c r="T139" s="26">
        <f>G138*$G$12/1200</f>
        <v>0</v>
      </c>
      <c r="U139" s="26">
        <f>H138*$H$12/1200</f>
        <v>0</v>
      </c>
      <c r="V139" s="26">
        <f>I138*$I$12/1200</f>
        <v>0</v>
      </c>
      <c r="W139" s="26">
        <f>IF(B138&gt;0,MIN($B$13,B138+O139,AE139),0)</f>
        <v>0</v>
      </c>
      <c r="X139" s="26">
        <f>IF(C138&gt;0,MIN($C$13,C138+P139,AF139),0)</f>
        <v>0</v>
      </c>
      <c r="Y139" s="26">
        <f>IF(D138&gt;0,MIN($D$13,D138+Q139,AG139),0)</f>
        <v>0</v>
      </c>
      <c r="Z139" s="26">
        <f>IF(E138&gt;0,MIN($E$13,E138+R139,AH139),0)</f>
        <v>0</v>
      </c>
      <c r="AA139" s="26">
        <f>IF(F138&gt;0,MIN($F$13,F138+S139,AI139),0)</f>
        <v>0</v>
      </c>
      <c r="AB139" s="26">
        <f>IF(G138&gt;0,MIN($G$13,G138+T139,AJ139),0)</f>
        <v>0</v>
      </c>
      <c r="AC139" s="26">
        <f>IF(H138&gt;0,MIN($H$13,H138+U139,AK139),0)</f>
        <v>0</v>
      </c>
      <c r="AD139" s="26">
        <f>IF(I138&gt;0,MIN($I$13,I138+V139,AL139),0)</f>
        <v>0</v>
      </c>
      <c r="AE139" s="26">
        <f>$B$19</f>
        <v>795</v>
      </c>
      <c r="AF139" s="26">
        <f>AE139-W139</f>
        <v>795</v>
      </c>
      <c r="AG139" s="26">
        <f>AF139-X139</f>
        <v>795</v>
      </c>
      <c r="AH139" s="26">
        <f>AG139-Y139</f>
        <v>795</v>
      </c>
      <c r="AI139" s="26">
        <f>AH139-Z139</f>
        <v>795</v>
      </c>
      <c r="AJ139" s="26">
        <f>AI139-AA139</f>
        <v>795</v>
      </c>
      <c r="AK139" s="26">
        <f>AJ139-AB139</f>
        <v>795</v>
      </c>
      <c r="AL139" s="26">
        <f>AK139-AC139</f>
        <v>795</v>
      </c>
      <c r="AM139" s="26">
        <f>AL139-AD139</f>
        <v>795</v>
      </c>
      <c r="AN139" s="26">
        <f>B138+O139-W139</f>
        <v>0</v>
      </c>
      <c r="AO139" s="26">
        <f>C138+P139-X139</f>
        <v>0</v>
      </c>
      <c r="AP139" s="26">
        <f>D138+Q139-Y139</f>
        <v>0</v>
      </c>
      <c r="AQ139" s="26">
        <f>E138+R139-Z139</f>
        <v>0</v>
      </c>
      <c r="AR139" s="26">
        <f>F138+S139-AA139</f>
        <v>0</v>
      </c>
      <c r="AS139" s="26">
        <f>G138+T139-AB139</f>
        <v>0</v>
      </c>
      <c r="AT139" s="26">
        <f>H138+U139-AC139</f>
        <v>0</v>
      </c>
      <c r="AU139" s="26">
        <f>I138+V139-AD139</f>
        <v>0</v>
      </c>
      <c r="AV139" s="26">
        <f>AM139</f>
        <v>795</v>
      </c>
      <c r="AW139" s="26">
        <f>AV139-BE139</f>
        <v>795</v>
      </c>
      <c r="AX139" s="26">
        <f>AW139-BF139</f>
        <v>795</v>
      </c>
      <c r="AY139" s="26">
        <f>AX139-BG139</f>
        <v>795</v>
      </c>
      <c r="AZ139" s="26">
        <f>AY139-BH139</f>
        <v>795</v>
      </c>
      <c r="BA139" s="26">
        <f>AZ139-BI139</f>
        <v>795</v>
      </c>
      <c r="BB139" s="26">
        <f>BA139-BJ139</f>
        <v>795</v>
      </c>
      <c r="BC139" s="26">
        <f>BB139-BK139</f>
        <v>795</v>
      </c>
      <c r="BD139" s="26">
        <f>BC139-BL139</f>
        <v>795</v>
      </c>
      <c r="BE139" s="26">
        <f>IF(AV139&gt;0.005,MIN(AV139,INDEX($AN139:$AU139,1,B$32)),0)</f>
        <v>0</v>
      </c>
      <c r="BF139" s="26">
        <f>IF(AW139&gt;0.005,MIN(AW139,INDEX($AN139:$AU139,1,C$32)),0)</f>
        <v>0</v>
      </c>
      <c r="BG139" s="26">
        <f>IF(AX139&gt;0.005,MIN(AX139,INDEX($AN139:$AU139,1,D$32)),0)</f>
        <v>0</v>
      </c>
      <c r="BH139" s="26">
        <f>IF(AY139&gt;0.005,MIN(AY139,INDEX($AN139:$AU139,1,E$32)),0)</f>
        <v>0</v>
      </c>
      <c r="BI139" s="26">
        <f>IF(AZ139&gt;0.005,MIN(AZ139,INDEX($AN139:$AU139,1,F$32)),0)</f>
        <v>0</v>
      </c>
      <c r="BJ139" s="26">
        <f>IF(BA139&gt;0.005,MIN(BA139,INDEX($AN139:$AU139,1,G$32)),0)</f>
        <v>0</v>
      </c>
      <c r="BK139" s="26">
        <f>IF(BB139&gt;0.005,MIN(BB139,INDEX($AN139:$AU139,1,H$32)),0)</f>
        <v>0</v>
      </c>
      <c r="BL139" s="26">
        <f>IF(BC139&gt;0.005,MIN(BC139,INDEX($AN139:$AU139,1,I$32)),0)</f>
        <v>0</v>
      </c>
      <c r="BM139" s="27">
        <f>IF(M139-J139&gt;0.005,1,0)</f>
        <v>0</v>
      </c>
    </row>
    <row r="140">
      <c r="A140" s="14" t="n">
        <v>104</v>
      </c>
      <c r="B140" s="26">
        <f>IF(AN140-INDEX($BE140:$BL140,1,$J$22)&lt;0.5,0,AN140-INDEX($BE140:$BL140,1,$J$22))</f>
        <v>0</v>
      </c>
      <c r="C140" s="26">
        <f>IF(AO140-INDEX($BE140:$BL140,1,$J$23)&lt;0.5,0,AO140-INDEX($BE140:$BL140,1,$J$23))</f>
        <v>0</v>
      </c>
      <c r="D140" s="26">
        <f>IF(AP140-INDEX($BE140:$BL140,1,$J$24)&lt;0.5,0,AP140-INDEX($BE140:$BL140,1,$J$24))</f>
        <v>0</v>
      </c>
      <c r="E140" s="26">
        <f>IF(AQ140-INDEX($BE140:$BL140,1,$J$25)&lt;0.5,0,AQ140-INDEX($BE140:$BL140,1,$J$25))</f>
        <v>0</v>
      </c>
      <c r="F140" s="26">
        <f>IF(AR140-INDEX($BE140:$BL140,1,$J$26)&lt;0.5,0,AR140-INDEX($BE140:$BL140,1,$J$26))</f>
        <v>0</v>
      </c>
      <c r="G140" s="26">
        <f>IF(AS140-INDEX($BE140:$BL140,1,$J$27)&lt;0.5,0,AS140-INDEX($BE140:$BL140,1,$J$27))</f>
        <v>0</v>
      </c>
      <c r="H140" s="26">
        <f>IF(AT140-INDEX($BE140:$BL140,1,$J$28)&lt;0.5,0,AT140-INDEX($BE140:$BL140,1,$J$28))</f>
        <v>0</v>
      </c>
      <c r="I140" s="26">
        <f>IF(AU140-INDEX($BE140:$BL140,1,$J$29)&lt;0.5,0,AU140-INDEX($BE140:$BL140,1,$J$29))</f>
        <v>0</v>
      </c>
      <c r="J140" s="13">
        <f>SUM(B140:I140)</f>
        <v>0</v>
      </c>
      <c r="K140" s="26">
        <f>SUM(O140:V140)</f>
        <v>0</v>
      </c>
      <c r="L140" s="26">
        <f>SUM(W140:AD140)+SUM(BE140:BL140)</f>
        <v>0</v>
      </c>
      <c r="M140" s="26">
        <f>J139</f>
        <v>0</v>
      </c>
      <c r="N140" s="27">
        <f>IF(M140&gt;0,1,0)</f>
        <v>0</v>
      </c>
      <c r="O140" s="26">
        <f>B139*$B$12/1200</f>
        <v>0</v>
      </c>
      <c r="P140" s="26">
        <f>C139*$C$12/1200</f>
        <v>0</v>
      </c>
      <c r="Q140" s="26">
        <f>D139*$D$12/1200</f>
        <v>0</v>
      </c>
      <c r="R140" s="26">
        <f>E139*$E$12/1200</f>
        <v>0</v>
      </c>
      <c r="S140" s="26">
        <f>F139*$F$12/1200</f>
        <v>0</v>
      </c>
      <c r="T140" s="26">
        <f>G139*$G$12/1200</f>
        <v>0</v>
      </c>
      <c r="U140" s="26">
        <f>H139*$H$12/1200</f>
        <v>0</v>
      </c>
      <c r="V140" s="26">
        <f>I139*$I$12/1200</f>
        <v>0</v>
      </c>
      <c r="W140" s="26">
        <f>IF(B139&gt;0,MIN($B$13,B139+O140,AE140),0)</f>
        <v>0</v>
      </c>
      <c r="X140" s="26">
        <f>IF(C139&gt;0,MIN($C$13,C139+P140,AF140),0)</f>
        <v>0</v>
      </c>
      <c r="Y140" s="26">
        <f>IF(D139&gt;0,MIN($D$13,D139+Q140,AG140),0)</f>
        <v>0</v>
      </c>
      <c r="Z140" s="26">
        <f>IF(E139&gt;0,MIN($E$13,E139+R140,AH140),0)</f>
        <v>0</v>
      </c>
      <c r="AA140" s="26">
        <f>IF(F139&gt;0,MIN($F$13,F139+S140,AI140),0)</f>
        <v>0</v>
      </c>
      <c r="AB140" s="26">
        <f>IF(G139&gt;0,MIN($G$13,G139+T140,AJ140),0)</f>
        <v>0</v>
      </c>
      <c r="AC140" s="26">
        <f>IF(H139&gt;0,MIN($H$13,H139+U140,AK140),0)</f>
        <v>0</v>
      </c>
      <c r="AD140" s="26">
        <f>IF(I139&gt;0,MIN($I$13,I139+V140,AL140),0)</f>
        <v>0</v>
      </c>
      <c r="AE140" s="26">
        <f>$B$19</f>
        <v>795</v>
      </c>
      <c r="AF140" s="26">
        <f>AE140-W140</f>
        <v>795</v>
      </c>
      <c r="AG140" s="26">
        <f>AF140-X140</f>
        <v>795</v>
      </c>
      <c r="AH140" s="26">
        <f>AG140-Y140</f>
        <v>795</v>
      </c>
      <c r="AI140" s="26">
        <f>AH140-Z140</f>
        <v>795</v>
      </c>
      <c r="AJ140" s="26">
        <f>AI140-AA140</f>
        <v>795</v>
      </c>
      <c r="AK140" s="26">
        <f>AJ140-AB140</f>
        <v>795</v>
      </c>
      <c r="AL140" s="26">
        <f>AK140-AC140</f>
        <v>795</v>
      </c>
      <c r="AM140" s="26">
        <f>AL140-AD140</f>
        <v>795</v>
      </c>
      <c r="AN140" s="26">
        <f>B139+O140-W140</f>
        <v>0</v>
      </c>
      <c r="AO140" s="26">
        <f>C139+P140-X140</f>
        <v>0</v>
      </c>
      <c r="AP140" s="26">
        <f>D139+Q140-Y140</f>
        <v>0</v>
      </c>
      <c r="AQ140" s="26">
        <f>E139+R140-Z140</f>
        <v>0</v>
      </c>
      <c r="AR140" s="26">
        <f>F139+S140-AA140</f>
        <v>0</v>
      </c>
      <c r="AS140" s="26">
        <f>G139+T140-AB140</f>
        <v>0</v>
      </c>
      <c r="AT140" s="26">
        <f>H139+U140-AC140</f>
        <v>0</v>
      </c>
      <c r="AU140" s="26">
        <f>I139+V140-AD140</f>
        <v>0</v>
      </c>
      <c r="AV140" s="26">
        <f>AM140</f>
        <v>795</v>
      </c>
      <c r="AW140" s="26">
        <f>AV140-BE140</f>
        <v>795</v>
      </c>
      <c r="AX140" s="26">
        <f>AW140-BF140</f>
        <v>795</v>
      </c>
      <c r="AY140" s="26">
        <f>AX140-BG140</f>
        <v>795</v>
      </c>
      <c r="AZ140" s="26">
        <f>AY140-BH140</f>
        <v>795</v>
      </c>
      <c r="BA140" s="26">
        <f>AZ140-BI140</f>
        <v>795</v>
      </c>
      <c r="BB140" s="26">
        <f>BA140-BJ140</f>
        <v>795</v>
      </c>
      <c r="BC140" s="26">
        <f>BB140-BK140</f>
        <v>795</v>
      </c>
      <c r="BD140" s="26">
        <f>BC140-BL140</f>
        <v>795</v>
      </c>
      <c r="BE140" s="26">
        <f>IF(AV140&gt;0.005,MIN(AV140,INDEX($AN140:$AU140,1,B$32)),0)</f>
        <v>0</v>
      </c>
      <c r="BF140" s="26">
        <f>IF(AW140&gt;0.005,MIN(AW140,INDEX($AN140:$AU140,1,C$32)),0)</f>
        <v>0</v>
      </c>
      <c r="BG140" s="26">
        <f>IF(AX140&gt;0.005,MIN(AX140,INDEX($AN140:$AU140,1,D$32)),0)</f>
        <v>0</v>
      </c>
      <c r="BH140" s="26">
        <f>IF(AY140&gt;0.005,MIN(AY140,INDEX($AN140:$AU140,1,E$32)),0)</f>
        <v>0</v>
      </c>
      <c r="BI140" s="26">
        <f>IF(AZ140&gt;0.005,MIN(AZ140,INDEX($AN140:$AU140,1,F$32)),0)</f>
        <v>0</v>
      </c>
      <c r="BJ140" s="26">
        <f>IF(BA140&gt;0.005,MIN(BA140,INDEX($AN140:$AU140,1,G$32)),0)</f>
        <v>0</v>
      </c>
      <c r="BK140" s="26">
        <f>IF(BB140&gt;0.005,MIN(BB140,INDEX($AN140:$AU140,1,H$32)),0)</f>
        <v>0</v>
      </c>
      <c r="BL140" s="26">
        <f>IF(BC140&gt;0.005,MIN(BC140,INDEX($AN140:$AU140,1,I$32)),0)</f>
        <v>0</v>
      </c>
      <c r="BM140" s="27">
        <f>IF(M140-J140&gt;0.005,1,0)</f>
        <v>0</v>
      </c>
    </row>
    <row r="141">
      <c r="A141" s="14" t="n">
        <v>105</v>
      </c>
      <c r="B141" s="26">
        <f>IF(AN141-INDEX($BE141:$BL141,1,$J$22)&lt;0.5,0,AN141-INDEX($BE141:$BL141,1,$J$22))</f>
        <v>0</v>
      </c>
      <c r="C141" s="26">
        <f>IF(AO141-INDEX($BE141:$BL141,1,$J$23)&lt;0.5,0,AO141-INDEX($BE141:$BL141,1,$J$23))</f>
        <v>0</v>
      </c>
      <c r="D141" s="26">
        <f>IF(AP141-INDEX($BE141:$BL141,1,$J$24)&lt;0.5,0,AP141-INDEX($BE141:$BL141,1,$J$24))</f>
        <v>0</v>
      </c>
      <c r="E141" s="26">
        <f>IF(AQ141-INDEX($BE141:$BL141,1,$J$25)&lt;0.5,0,AQ141-INDEX($BE141:$BL141,1,$J$25))</f>
        <v>0</v>
      </c>
      <c r="F141" s="26">
        <f>IF(AR141-INDEX($BE141:$BL141,1,$J$26)&lt;0.5,0,AR141-INDEX($BE141:$BL141,1,$J$26))</f>
        <v>0</v>
      </c>
      <c r="G141" s="26">
        <f>IF(AS141-INDEX($BE141:$BL141,1,$J$27)&lt;0.5,0,AS141-INDEX($BE141:$BL141,1,$J$27))</f>
        <v>0</v>
      </c>
      <c r="H141" s="26">
        <f>IF(AT141-INDEX($BE141:$BL141,1,$J$28)&lt;0.5,0,AT141-INDEX($BE141:$BL141,1,$J$28))</f>
        <v>0</v>
      </c>
      <c r="I141" s="26">
        <f>IF(AU141-INDEX($BE141:$BL141,1,$J$29)&lt;0.5,0,AU141-INDEX($BE141:$BL141,1,$J$29))</f>
        <v>0</v>
      </c>
      <c r="J141" s="13">
        <f>SUM(B141:I141)</f>
        <v>0</v>
      </c>
      <c r="K141" s="26">
        <f>SUM(O141:V141)</f>
        <v>0</v>
      </c>
      <c r="L141" s="26">
        <f>SUM(W141:AD141)+SUM(BE141:BL141)</f>
        <v>0</v>
      </c>
      <c r="M141" s="26">
        <f>J140</f>
        <v>0</v>
      </c>
      <c r="N141" s="27">
        <f>IF(M141&gt;0,1,0)</f>
        <v>0</v>
      </c>
      <c r="O141" s="26">
        <f>B140*$B$12/1200</f>
        <v>0</v>
      </c>
      <c r="P141" s="26">
        <f>C140*$C$12/1200</f>
        <v>0</v>
      </c>
      <c r="Q141" s="26">
        <f>D140*$D$12/1200</f>
        <v>0</v>
      </c>
      <c r="R141" s="26">
        <f>E140*$E$12/1200</f>
        <v>0</v>
      </c>
      <c r="S141" s="26">
        <f>F140*$F$12/1200</f>
        <v>0</v>
      </c>
      <c r="T141" s="26">
        <f>G140*$G$12/1200</f>
        <v>0</v>
      </c>
      <c r="U141" s="26">
        <f>H140*$H$12/1200</f>
        <v>0</v>
      </c>
      <c r="V141" s="26">
        <f>I140*$I$12/1200</f>
        <v>0</v>
      </c>
      <c r="W141" s="26">
        <f>IF(B140&gt;0,MIN($B$13,B140+O141,AE141),0)</f>
        <v>0</v>
      </c>
      <c r="X141" s="26">
        <f>IF(C140&gt;0,MIN($C$13,C140+P141,AF141),0)</f>
        <v>0</v>
      </c>
      <c r="Y141" s="26">
        <f>IF(D140&gt;0,MIN($D$13,D140+Q141,AG141),0)</f>
        <v>0</v>
      </c>
      <c r="Z141" s="26">
        <f>IF(E140&gt;0,MIN($E$13,E140+R141,AH141),0)</f>
        <v>0</v>
      </c>
      <c r="AA141" s="26">
        <f>IF(F140&gt;0,MIN($F$13,F140+S141,AI141),0)</f>
        <v>0</v>
      </c>
      <c r="AB141" s="26">
        <f>IF(G140&gt;0,MIN($G$13,G140+T141,AJ141),0)</f>
        <v>0</v>
      </c>
      <c r="AC141" s="26">
        <f>IF(H140&gt;0,MIN($H$13,H140+U141,AK141),0)</f>
        <v>0</v>
      </c>
      <c r="AD141" s="26">
        <f>IF(I140&gt;0,MIN($I$13,I140+V141,AL141),0)</f>
        <v>0</v>
      </c>
      <c r="AE141" s="26">
        <f>$B$19</f>
        <v>795</v>
      </c>
      <c r="AF141" s="26">
        <f>AE141-W141</f>
        <v>795</v>
      </c>
      <c r="AG141" s="26">
        <f>AF141-X141</f>
        <v>795</v>
      </c>
      <c r="AH141" s="26">
        <f>AG141-Y141</f>
        <v>795</v>
      </c>
      <c r="AI141" s="26">
        <f>AH141-Z141</f>
        <v>795</v>
      </c>
      <c r="AJ141" s="26">
        <f>AI141-AA141</f>
        <v>795</v>
      </c>
      <c r="AK141" s="26">
        <f>AJ141-AB141</f>
        <v>795</v>
      </c>
      <c r="AL141" s="26">
        <f>AK141-AC141</f>
        <v>795</v>
      </c>
      <c r="AM141" s="26">
        <f>AL141-AD141</f>
        <v>795</v>
      </c>
      <c r="AN141" s="26">
        <f>B140+O141-W141</f>
        <v>0</v>
      </c>
      <c r="AO141" s="26">
        <f>C140+P141-X141</f>
        <v>0</v>
      </c>
      <c r="AP141" s="26">
        <f>D140+Q141-Y141</f>
        <v>0</v>
      </c>
      <c r="AQ141" s="26">
        <f>E140+R141-Z141</f>
        <v>0</v>
      </c>
      <c r="AR141" s="26">
        <f>F140+S141-AA141</f>
        <v>0</v>
      </c>
      <c r="AS141" s="26">
        <f>G140+T141-AB141</f>
        <v>0</v>
      </c>
      <c r="AT141" s="26">
        <f>H140+U141-AC141</f>
        <v>0</v>
      </c>
      <c r="AU141" s="26">
        <f>I140+V141-AD141</f>
        <v>0</v>
      </c>
      <c r="AV141" s="26">
        <f>AM141</f>
        <v>795</v>
      </c>
      <c r="AW141" s="26">
        <f>AV141-BE141</f>
        <v>795</v>
      </c>
      <c r="AX141" s="26">
        <f>AW141-BF141</f>
        <v>795</v>
      </c>
      <c r="AY141" s="26">
        <f>AX141-BG141</f>
        <v>795</v>
      </c>
      <c r="AZ141" s="26">
        <f>AY141-BH141</f>
        <v>795</v>
      </c>
      <c r="BA141" s="26">
        <f>AZ141-BI141</f>
        <v>795</v>
      </c>
      <c r="BB141" s="26">
        <f>BA141-BJ141</f>
        <v>795</v>
      </c>
      <c r="BC141" s="26">
        <f>BB141-BK141</f>
        <v>795</v>
      </c>
      <c r="BD141" s="26">
        <f>BC141-BL141</f>
        <v>795</v>
      </c>
      <c r="BE141" s="26">
        <f>IF(AV141&gt;0.005,MIN(AV141,INDEX($AN141:$AU141,1,B$32)),0)</f>
        <v>0</v>
      </c>
      <c r="BF141" s="26">
        <f>IF(AW141&gt;0.005,MIN(AW141,INDEX($AN141:$AU141,1,C$32)),0)</f>
        <v>0</v>
      </c>
      <c r="BG141" s="26">
        <f>IF(AX141&gt;0.005,MIN(AX141,INDEX($AN141:$AU141,1,D$32)),0)</f>
        <v>0</v>
      </c>
      <c r="BH141" s="26">
        <f>IF(AY141&gt;0.005,MIN(AY141,INDEX($AN141:$AU141,1,E$32)),0)</f>
        <v>0</v>
      </c>
      <c r="BI141" s="26">
        <f>IF(AZ141&gt;0.005,MIN(AZ141,INDEX($AN141:$AU141,1,F$32)),0)</f>
        <v>0</v>
      </c>
      <c r="BJ141" s="26">
        <f>IF(BA141&gt;0.005,MIN(BA141,INDEX($AN141:$AU141,1,G$32)),0)</f>
        <v>0</v>
      </c>
      <c r="BK141" s="26">
        <f>IF(BB141&gt;0.005,MIN(BB141,INDEX($AN141:$AU141,1,H$32)),0)</f>
        <v>0</v>
      </c>
      <c r="BL141" s="26">
        <f>IF(BC141&gt;0.005,MIN(BC141,INDEX($AN141:$AU141,1,I$32)),0)</f>
        <v>0</v>
      </c>
      <c r="BM141" s="27">
        <f>IF(M141-J141&gt;0.005,1,0)</f>
        <v>0</v>
      </c>
    </row>
    <row r="142">
      <c r="A142" s="14" t="n">
        <v>106</v>
      </c>
      <c r="B142" s="26">
        <f>IF(AN142-INDEX($BE142:$BL142,1,$J$22)&lt;0.5,0,AN142-INDEX($BE142:$BL142,1,$J$22))</f>
        <v>0</v>
      </c>
      <c r="C142" s="26">
        <f>IF(AO142-INDEX($BE142:$BL142,1,$J$23)&lt;0.5,0,AO142-INDEX($BE142:$BL142,1,$J$23))</f>
        <v>0</v>
      </c>
      <c r="D142" s="26">
        <f>IF(AP142-INDEX($BE142:$BL142,1,$J$24)&lt;0.5,0,AP142-INDEX($BE142:$BL142,1,$J$24))</f>
        <v>0</v>
      </c>
      <c r="E142" s="26">
        <f>IF(AQ142-INDEX($BE142:$BL142,1,$J$25)&lt;0.5,0,AQ142-INDEX($BE142:$BL142,1,$J$25))</f>
        <v>0</v>
      </c>
      <c r="F142" s="26">
        <f>IF(AR142-INDEX($BE142:$BL142,1,$J$26)&lt;0.5,0,AR142-INDEX($BE142:$BL142,1,$J$26))</f>
        <v>0</v>
      </c>
      <c r="G142" s="26">
        <f>IF(AS142-INDEX($BE142:$BL142,1,$J$27)&lt;0.5,0,AS142-INDEX($BE142:$BL142,1,$J$27))</f>
        <v>0</v>
      </c>
      <c r="H142" s="26">
        <f>IF(AT142-INDEX($BE142:$BL142,1,$J$28)&lt;0.5,0,AT142-INDEX($BE142:$BL142,1,$J$28))</f>
        <v>0</v>
      </c>
      <c r="I142" s="26">
        <f>IF(AU142-INDEX($BE142:$BL142,1,$J$29)&lt;0.5,0,AU142-INDEX($BE142:$BL142,1,$J$29))</f>
        <v>0</v>
      </c>
      <c r="J142" s="13">
        <f>SUM(B142:I142)</f>
        <v>0</v>
      </c>
      <c r="K142" s="26">
        <f>SUM(O142:V142)</f>
        <v>0</v>
      </c>
      <c r="L142" s="26">
        <f>SUM(W142:AD142)+SUM(BE142:BL142)</f>
        <v>0</v>
      </c>
      <c r="M142" s="26">
        <f>J141</f>
        <v>0</v>
      </c>
      <c r="N142" s="27">
        <f>IF(M142&gt;0,1,0)</f>
        <v>0</v>
      </c>
      <c r="O142" s="26">
        <f>B141*$B$12/1200</f>
        <v>0</v>
      </c>
      <c r="P142" s="26">
        <f>C141*$C$12/1200</f>
        <v>0</v>
      </c>
      <c r="Q142" s="26">
        <f>D141*$D$12/1200</f>
        <v>0</v>
      </c>
      <c r="R142" s="26">
        <f>E141*$E$12/1200</f>
        <v>0</v>
      </c>
      <c r="S142" s="26">
        <f>F141*$F$12/1200</f>
        <v>0</v>
      </c>
      <c r="T142" s="26">
        <f>G141*$G$12/1200</f>
        <v>0</v>
      </c>
      <c r="U142" s="26">
        <f>H141*$H$12/1200</f>
        <v>0</v>
      </c>
      <c r="V142" s="26">
        <f>I141*$I$12/1200</f>
        <v>0</v>
      </c>
      <c r="W142" s="26">
        <f>IF(B141&gt;0,MIN($B$13,B141+O142,AE142),0)</f>
        <v>0</v>
      </c>
      <c r="X142" s="26">
        <f>IF(C141&gt;0,MIN($C$13,C141+P142,AF142),0)</f>
        <v>0</v>
      </c>
      <c r="Y142" s="26">
        <f>IF(D141&gt;0,MIN($D$13,D141+Q142,AG142),0)</f>
        <v>0</v>
      </c>
      <c r="Z142" s="26">
        <f>IF(E141&gt;0,MIN($E$13,E141+R142,AH142),0)</f>
        <v>0</v>
      </c>
      <c r="AA142" s="26">
        <f>IF(F141&gt;0,MIN($F$13,F141+S142,AI142),0)</f>
        <v>0</v>
      </c>
      <c r="AB142" s="26">
        <f>IF(G141&gt;0,MIN($G$13,G141+T142,AJ142),0)</f>
        <v>0</v>
      </c>
      <c r="AC142" s="26">
        <f>IF(H141&gt;0,MIN($H$13,H141+U142,AK142),0)</f>
        <v>0</v>
      </c>
      <c r="AD142" s="26">
        <f>IF(I141&gt;0,MIN($I$13,I141+V142,AL142),0)</f>
        <v>0</v>
      </c>
      <c r="AE142" s="26">
        <f>$B$19</f>
        <v>795</v>
      </c>
      <c r="AF142" s="26">
        <f>AE142-W142</f>
        <v>795</v>
      </c>
      <c r="AG142" s="26">
        <f>AF142-X142</f>
        <v>795</v>
      </c>
      <c r="AH142" s="26">
        <f>AG142-Y142</f>
        <v>795</v>
      </c>
      <c r="AI142" s="26">
        <f>AH142-Z142</f>
        <v>795</v>
      </c>
      <c r="AJ142" s="26">
        <f>AI142-AA142</f>
        <v>795</v>
      </c>
      <c r="AK142" s="26">
        <f>AJ142-AB142</f>
        <v>795</v>
      </c>
      <c r="AL142" s="26">
        <f>AK142-AC142</f>
        <v>795</v>
      </c>
      <c r="AM142" s="26">
        <f>AL142-AD142</f>
        <v>795</v>
      </c>
      <c r="AN142" s="26">
        <f>B141+O142-W142</f>
        <v>0</v>
      </c>
      <c r="AO142" s="26">
        <f>C141+P142-X142</f>
        <v>0</v>
      </c>
      <c r="AP142" s="26">
        <f>D141+Q142-Y142</f>
        <v>0</v>
      </c>
      <c r="AQ142" s="26">
        <f>E141+R142-Z142</f>
        <v>0</v>
      </c>
      <c r="AR142" s="26">
        <f>F141+S142-AA142</f>
        <v>0</v>
      </c>
      <c r="AS142" s="26">
        <f>G141+T142-AB142</f>
        <v>0</v>
      </c>
      <c r="AT142" s="26">
        <f>H141+U142-AC142</f>
        <v>0</v>
      </c>
      <c r="AU142" s="26">
        <f>I141+V142-AD142</f>
        <v>0</v>
      </c>
      <c r="AV142" s="26">
        <f>AM142</f>
        <v>795</v>
      </c>
      <c r="AW142" s="26">
        <f>AV142-BE142</f>
        <v>795</v>
      </c>
      <c r="AX142" s="26">
        <f>AW142-BF142</f>
        <v>795</v>
      </c>
      <c r="AY142" s="26">
        <f>AX142-BG142</f>
        <v>795</v>
      </c>
      <c r="AZ142" s="26">
        <f>AY142-BH142</f>
        <v>795</v>
      </c>
      <c r="BA142" s="26">
        <f>AZ142-BI142</f>
        <v>795</v>
      </c>
      <c r="BB142" s="26">
        <f>BA142-BJ142</f>
        <v>795</v>
      </c>
      <c r="BC142" s="26">
        <f>BB142-BK142</f>
        <v>795</v>
      </c>
      <c r="BD142" s="26">
        <f>BC142-BL142</f>
        <v>795</v>
      </c>
      <c r="BE142" s="26">
        <f>IF(AV142&gt;0.005,MIN(AV142,INDEX($AN142:$AU142,1,B$32)),0)</f>
        <v>0</v>
      </c>
      <c r="BF142" s="26">
        <f>IF(AW142&gt;0.005,MIN(AW142,INDEX($AN142:$AU142,1,C$32)),0)</f>
        <v>0</v>
      </c>
      <c r="BG142" s="26">
        <f>IF(AX142&gt;0.005,MIN(AX142,INDEX($AN142:$AU142,1,D$32)),0)</f>
        <v>0</v>
      </c>
      <c r="BH142" s="26">
        <f>IF(AY142&gt;0.005,MIN(AY142,INDEX($AN142:$AU142,1,E$32)),0)</f>
        <v>0</v>
      </c>
      <c r="BI142" s="26">
        <f>IF(AZ142&gt;0.005,MIN(AZ142,INDEX($AN142:$AU142,1,F$32)),0)</f>
        <v>0</v>
      </c>
      <c r="BJ142" s="26">
        <f>IF(BA142&gt;0.005,MIN(BA142,INDEX($AN142:$AU142,1,G$32)),0)</f>
        <v>0</v>
      </c>
      <c r="BK142" s="26">
        <f>IF(BB142&gt;0.005,MIN(BB142,INDEX($AN142:$AU142,1,H$32)),0)</f>
        <v>0</v>
      </c>
      <c r="BL142" s="26">
        <f>IF(BC142&gt;0.005,MIN(BC142,INDEX($AN142:$AU142,1,I$32)),0)</f>
        <v>0</v>
      </c>
      <c r="BM142" s="27">
        <f>IF(M142-J142&gt;0.005,1,0)</f>
        <v>0</v>
      </c>
    </row>
    <row r="143">
      <c r="A143" s="14" t="n">
        <v>107</v>
      </c>
      <c r="B143" s="26">
        <f>IF(AN143-INDEX($BE143:$BL143,1,$J$22)&lt;0.5,0,AN143-INDEX($BE143:$BL143,1,$J$22))</f>
        <v>0</v>
      </c>
      <c r="C143" s="26">
        <f>IF(AO143-INDEX($BE143:$BL143,1,$J$23)&lt;0.5,0,AO143-INDEX($BE143:$BL143,1,$J$23))</f>
        <v>0</v>
      </c>
      <c r="D143" s="26">
        <f>IF(AP143-INDEX($BE143:$BL143,1,$J$24)&lt;0.5,0,AP143-INDEX($BE143:$BL143,1,$J$24))</f>
        <v>0</v>
      </c>
      <c r="E143" s="26">
        <f>IF(AQ143-INDEX($BE143:$BL143,1,$J$25)&lt;0.5,0,AQ143-INDEX($BE143:$BL143,1,$J$25))</f>
        <v>0</v>
      </c>
      <c r="F143" s="26">
        <f>IF(AR143-INDEX($BE143:$BL143,1,$J$26)&lt;0.5,0,AR143-INDEX($BE143:$BL143,1,$J$26))</f>
        <v>0</v>
      </c>
      <c r="G143" s="26">
        <f>IF(AS143-INDEX($BE143:$BL143,1,$J$27)&lt;0.5,0,AS143-INDEX($BE143:$BL143,1,$J$27))</f>
        <v>0</v>
      </c>
      <c r="H143" s="26">
        <f>IF(AT143-INDEX($BE143:$BL143,1,$J$28)&lt;0.5,0,AT143-INDEX($BE143:$BL143,1,$J$28))</f>
        <v>0</v>
      </c>
      <c r="I143" s="26">
        <f>IF(AU143-INDEX($BE143:$BL143,1,$J$29)&lt;0.5,0,AU143-INDEX($BE143:$BL143,1,$J$29))</f>
        <v>0</v>
      </c>
      <c r="J143" s="13">
        <f>SUM(B143:I143)</f>
        <v>0</v>
      </c>
      <c r="K143" s="26">
        <f>SUM(O143:V143)</f>
        <v>0</v>
      </c>
      <c r="L143" s="26">
        <f>SUM(W143:AD143)+SUM(BE143:BL143)</f>
        <v>0</v>
      </c>
      <c r="M143" s="26">
        <f>J142</f>
        <v>0</v>
      </c>
      <c r="N143" s="27">
        <f>IF(M143&gt;0,1,0)</f>
        <v>0</v>
      </c>
      <c r="O143" s="26">
        <f>B142*$B$12/1200</f>
        <v>0</v>
      </c>
      <c r="P143" s="26">
        <f>C142*$C$12/1200</f>
        <v>0</v>
      </c>
      <c r="Q143" s="26">
        <f>D142*$D$12/1200</f>
        <v>0</v>
      </c>
      <c r="R143" s="26">
        <f>E142*$E$12/1200</f>
        <v>0</v>
      </c>
      <c r="S143" s="26">
        <f>F142*$F$12/1200</f>
        <v>0</v>
      </c>
      <c r="T143" s="26">
        <f>G142*$G$12/1200</f>
        <v>0</v>
      </c>
      <c r="U143" s="26">
        <f>H142*$H$12/1200</f>
        <v>0</v>
      </c>
      <c r="V143" s="26">
        <f>I142*$I$12/1200</f>
        <v>0</v>
      </c>
      <c r="W143" s="26">
        <f>IF(B142&gt;0,MIN($B$13,B142+O143,AE143),0)</f>
        <v>0</v>
      </c>
      <c r="X143" s="26">
        <f>IF(C142&gt;0,MIN($C$13,C142+P143,AF143),0)</f>
        <v>0</v>
      </c>
      <c r="Y143" s="26">
        <f>IF(D142&gt;0,MIN($D$13,D142+Q143,AG143),0)</f>
        <v>0</v>
      </c>
      <c r="Z143" s="26">
        <f>IF(E142&gt;0,MIN($E$13,E142+R143,AH143),0)</f>
        <v>0</v>
      </c>
      <c r="AA143" s="26">
        <f>IF(F142&gt;0,MIN($F$13,F142+S143,AI143),0)</f>
        <v>0</v>
      </c>
      <c r="AB143" s="26">
        <f>IF(G142&gt;0,MIN($G$13,G142+T143,AJ143),0)</f>
        <v>0</v>
      </c>
      <c r="AC143" s="26">
        <f>IF(H142&gt;0,MIN($H$13,H142+U143,AK143),0)</f>
        <v>0</v>
      </c>
      <c r="AD143" s="26">
        <f>IF(I142&gt;0,MIN($I$13,I142+V143,AL143),0)</f>
        <v>0</v>
      </c>
      <c r="AE143" s="26">
        <f>$B$19</f>
        <v>795</v>
      </c>
      <c r="AF143" s="26">
        <f>AE143-W143</f>
        <v>795</v>
      </c>
      <c r="AG143" s="26">
        <f>AF143-X143</f>
        <v>795</v>
      </c>
      <c r="AH143" s="26">
        <f>AG143-Y143</f>
        <v>795</v>
      </c>
      <c r="AI143" s="26">
        <f>AH143-Z143</f>
        <v>795</v>
      </c>
      <c r="AJ143" s="26">
        <f>AI143-AA143</f>
        <v>795</v>
      </c>
      <c r="AK143" s="26">
        <f>AJ143-AB143</f>
        <v>795</v>
      </c>
      <c r="AL143" s="26">
        <f>AK143-AC143</f>
        <v>795</v>
      </c>
      <c r="AM143" s="26">
        <f>AL143-AD143</f>
        <v>795</v>
      </c>
      <c r="AN143" s="26">
        <f>B142+O143-W143</f>
        <v>0</v>
      </c>
      <c r="AO143" s="26">
        <f>C142+P143-X143</f>
        <v>0</v>
      </c>
      <c r="AP143" s="26">
        <f>D142+Q143-Y143</f>
        <v>0</v>
      </c>
      <c r="AQ143" s="26">
        <f>E142+R143-Z143</f>
        <v>0</v>
      </c>
      <c r="AR143" s="26">
        <f>F142+S143-AA143</f>
        <v>0</v>
      </c>
      <c r="AS143" s="26">
        <f>G142+T143-AB143</f>
        <v>0</v>
      </c>
      <c r="AT143" s="26">
        <f>H142+U143-AC143</f>
        <v>0</v>
      </c>
      <c r="AU143" s="26">
        <f>I142+V143-AD143</f>
        <v>0</v>
      </c>
      <c r="AV143" s="26">
        <f>AM143</f>
        <v>795</v>
      </c>
      <c r="AW143" s="26">
        <f>AV143-BE143</f>
        <v>795</v>
      </c>
      <c r="AX143" s="26">
        <f>AW143-BF143</f>
        <v>795</v>
      </c>
      <c r="AY143" s="26">
        <f>AX143-BG143</f>
        <v>795</v>
      </c>
      <c r="AZ143" s="26">
        <f>AY143-BH143</f>
        <v>795</v>
      </c>
      <c r="BA143" s="26">
        <f>AZ143-BI143</f>
        <v>795</v>
      </c>
      <c r="BB143" s="26">
        <f>BA143-BJ143</f>
        <v>795</v>
      </c>
      <c r="BC143" s="26">
        <f>BB143-BK143</f>
        <v>795</v>
      </c>
      <c r="BD143" s="26">
        <f>BC143-BL143</f>
        <v>795</v>
      </c>
      <c r="BE143" s="26">
        <f>IF(AV143&gt;0.005,MIN(AV143,INDEX($AN143:$AU143,1,B$32)),0)</f>
        <v>0</v>
      </c>
      <c r="BF143" s="26">
        <f>IF(AW143&gt;0.005,MIN(AW143,INDEX($AN143:$AU143,1,C$32)),0)</f>
        <v>0</v>
      </c>
      <c r="BG143" s="26">
        <f>IF(AX143&gt;0.005,MIN(AX143,INDEX($AN143:$AU143,1,D$32)),0)</f>
        <v>0</v>
      </c>
      <c r="BH143" s="26">
        <f>IF(AY143&gt;0.005,MIN(AY143,INDEX($AN143:$AU143,1,E$32)),0)</f>
        <v>0</v>
      </c>
      <c r="BI143" s="26">
        <f>IF(AZ143&gt;0.005,MIN(AZ143,INDEX($AN143:$AU143,1,F$32)),0)</f>
        <v>0</v>
      </c>
      <c r="BJ143" s="26">
        <f>IF(BA143&gt;0.005,MIN(BA143,INDEX($AN143:$AU143,1,G$32)),0)</f>
        <v>0</v>
      </c>
      <c r="BK143" s="26">
        <f>IF(BB143&gt;0.005,MIN(BB143,INDEX($AN143:$AU143,1,H$32)),0)</f>
        <v>0</v>
      </c>
      <c r="BL143" s="26">
        <f>IF(BC143&gt;0.005,MIN(BC143,INDEX($AN143:$AU143,1,I$32)),0)</f>
        <v>0</v>
      </c>
      <c r="BM143" s="27">
        <f>IF(M143-J143&gt;0.005,1,0)</f>
        <v>0</v>
      </c>
    </row>
    <row r="144">
      <c r="A144" s="14" t="n">
        <v>108</v>
      </c>
      <c r="B144" s="26">
        <f>IF(AN144-INDEX($BE144:$BL144,1,$J$22)&lt;0.5,0,AN144-INDEX($BE144:$BL144,1,$J$22))</f>
        <v>0</v>
      </c>
      <c r="C144" s="26">
        <f>IF(AO144-INDEX($BE144:$BL144,1,$J$23)&lt;0.5,0,AO144-INDEX($BE144:$BL144,1,$J$23))</f>
        <v>0</v>
      </c>
      <c r="D144" s="26">
        <f>IF(AP144-INDEX($BE144:$BL144,1,$J$24)&lt;0.5,0,AP144-INDEX($BE144:$BL144,1,$J$24))</f>
        <v>0</v>
      </c>
      <c r="E144" s="26">
        <f>IF(AQ144-INDEX($BE144:$BL144,1,$J$25)&lt;0.5,0,AQ144-INDEX($BE144:$BL144,1,$J$25))</f>
        <v>0</v>
      </c>
      <c r="F144" s="26">
        <f>IF(AR144-INDEX($BE144:$BL144,1,$J$26)&lt;0.5,0,AR144-INDEX($BE144:$BL144,1,$J$26))</f>
        <v>0</v>
      </c>
      <c r="G144" s="26">
        <f>IF(AS144-INDEX($BE144:$BL144,1,$J$27)&lt;0.5,0,AS144-INDEX($BE144:$BL144,1,$J$27))</f>
        <v>0</v>
      </c>
      <c r="H144" s="26">
        <f>IF(AT144-INDEX($BE144:$BL144,1,$J$28)&lt;0.5,0,AT144-INDEX($BE144:$BL144,1,$J$28))</f>
        <v>0</v>
      </c>
      <c r="I144" s="26">
        <f>IF(AU144-INDEX($BE144:$BL144,1,$J$29)&lt;0.5,0,AU144-INDEX($BE144:$BL144,1,$J$29))</f>
        <v>0</v>
      </c>
      <c r="J144" s="13">
        <f>SUM(B144:I144)</f>
        <v>0</v>
      </c>
      <c r="K144" s="26">
        <f>SUM(O144:V144)</f>
        <v>0</v>
      </c>
      <c r="L144" s="26">
        <f>SUM(W144:AD144)+SUM(BE144:BL144)</f>
        <v>0</v>
      </c>
      <c r="M144" s="26">
        <f>J143</f>
        <v>0</v>
      </c>
      <c r="N144" s="27">
        <f>IF(M144&gt;0,1,0)</f>
        <v>0</v>
      </c>
      <c r="O144" s="26">
        <f>B143*$B$12/1200</f>
        <v>0</v>
      </c>
      <c r="P144" s="26">
        <f>C143*$C$12/1200</f>
        <v>0</v>
      </c>
      <c r="Q144" s="26">
        <f>D143*$D$12/1200</f>
        <v>0</v>
      </c>
      <c r="R144" s="26">
        <f>E143*$E$12/1200</f>
        <v>0</v>
      </c>
      <c r="S144" s="26">
        <f>F143*$F$12/1200</f>
        <v>0</v>
      </c>
      <c r="T144" s="26">
        <f>G143*$G$12/1200</f>
        <v>0</v>
      </c>
      <c r="U144" s="26">
        <f>H143*$H$12/1200</f>
        <v>0</v>
      </c>
      <c r="V144" s="26">
        <f>I143*$I$12/1200</f>
        <v>0</v>
      </c>
      <c r="W144" s="26">
        <f>IF(B143&gt;0,MIN($B$13,B143+O144,AE144),0)</f>
        <v>0</v>
      </c>
      <c r="X144" s="26">
        <f>IF(C143&gt;0,MIN($C$13,C143+P144,AF144),0)</f>
        <v>0</v>
      </c>
      <c r="Y144" s="26">
        <f>IF(D143&gt;0,MIN($D$13,D143+Q144,AG144),0)</f>
        <v>0</v>
      </c>
      <c r="Z144" s="26">
        <f>IF(E143&gt;0,MIN($E$13,E143+R144,AH144),0)</f>
        <v>0</v>
      </c>
      <c r="AA144" s="26">
        <f>IF(F143&gt;0,MIN($F$13,F143+S144,AI144),0)</f>
        <v>0</v>
      </c>
      <c r="AB144" s="26">
        <f>IF(G143&gt;0,MIN($G$13,G143+T144,AJ144),0)</f>
        <v>0</v>
      </c>
      <c r="AC144" s="26">
        <f>IF(H143&gt;0,MIN($H$13,H143+U144,AK144),0)</f>
        <v>0</v>
      </c>
      <c r="AD144" s="26">
        <f>IF(I143&gt;0,MIN($I$13,I143+V144,AL144),0)</f>
        <v>0</v>
      </c>
      <c r="AE144" s="26">
        <f>$B$19</f>
        <v>795</v>
      </c>
      <c r="AF144" s="26">
        <f>AE144-W144</f>
        <v>795</v>
      </c>
      <c r="AG144" s="26">
        <f>AF144-X144</f>
        <v>795</v>
      </c>
      <c r="AH144" s="26">
        <f>AG144-Y144</f>
        <v>795</v>
      </c>
      <c r="AI144" s="26">
        <f>AH144-Z144</f>
        <v>795</v>
      </c>
      <c r="AJ144" s="26">
        <f>AI144-AA144</f>
        <v>795</v>
      </c>
      <c r="AK144" s="26">
        <f>AJ144-AB144</f>
        <v>795</v>
      </c>
      <c r="AL144" s="26">
        <f>AK144-AC144</f>
        <v>795</v>
      </c>
      <c r="AM144" s="26">
        <f>AL144-AD144</f>
        <v>795</v>
      </c>
      <c r="AN144" s="26">
        <f>B143+O144-W144</f>
        <v>0</v>
      </c>
      <c r="AO144" s="26">
        <f>C143+P144-X144</f>
        <v>0</v>
      </c>
      <c r="AP144" s="26">
        <f>D143+Q144-Y144</f>
        <v>0</v>
      </c>
      <c r="AQ144" s="26">
        <f>E143+R144-Z144</f>
        <v>0</v>
      </c>
      <c r="AR144" s="26">
        <f>F143+S144-AA144</f>
        <v>0</v>
      </c>
      <c r="AS144" s="26">
        <f>G143+T144-AB144</f>
        <v>0</v>
      </c>
      <c r="AT144" s="26">
        <f>H143+U144-AC144</f>
        <v>0</v>
      </c>
      <c r="AU144" s="26">
        <f>I143+V144-AD144</f>
        <v>0</v>
      </c>
      <c r="AV144" s="26">
        <f>AM144</f>
        <v>795</v>
      </c>
      <c r="AW144" s="26">
        <f>AV144-BE144</f>
        <v>795</v>
      </c>
      <c r="AX144" s="26">
        <f>AW144-BF144</f>
        <v>795</v>
      </c>
      <c r="AY144" s="26">
        <f>AX144-BG144</f>
        <v>795</v>
      </c>
      <c r="AZ144" s="26">
        <f>AY144-BH144</f>
        <v>795</v>
      </c>
      <c r="BA144" s="26">
        <f>AZ144-BI144</f>
        <v>795</v>
      </c>
      <c r="BB144" s="26">
        <f>BA144-BJ144</f>
        <v>795</v>
      </c>
      <c r="BC144" s="26">
        <f>BB144-BK144</f>
        <v>795</v>
      </c>
      <c r="BD144" s="26">
        <f>BC144-BL144</f>
        <v>795</v>
      </c>
      <c r="BE144" s="26">
        <f>IF(AV144&gt;0.005,MIN(AV144,INDEX($AN144:$AU144,1,B$32)),0)</f>
        <v>0</v>
      </c>
      <c r="BF144" s="26">
        <f>IF(AW144&gt;0.005,MIN(AW144,INDEX($AN144:$AU144,1,C$32)),0)</f>
        <v>0</v>
      </c>
      <c r="BG144" s="26">
        <f>IF(AX144&gt;0.005,MIN(AX144,INDEX($AN144:$AU144,1,D$32)),0)</f>
        <v>0</v>
      </c>
      <c r="BH144" s="26">
        <f>IF(AY144&gt;0.005,MIN(AY144,INDEX($AN144:$AU144,1,E$32)),0)</f>
        <v>0</v>
      </c>
      <c r="BI144" s="26">
        <f>IF(AZ144&gt;0.005,MIN(AZ144,INDEX($AN144:$AU144,1,F$32)),0)</f>
        <v>0</v>
      </c>
      <c r="BJ144" s="26">
        <f>IF(BA144&gt;0.005,MIN(BA144,INDEX($AN144:$AU144,1,G$32)),0)</f>
        <v>0</v>
      </c>
      <c r="BK144" s="26">
        <f>IF(BB144&gt;0.005,MIN(BB144,INDEX($AN144:$AU144,1,H$32)),0)</f>
        <v>0</v>
      </c>
      <c r="BL144" s="26">
        <f>IF(BC144&gt;0.005,MIN(BC144,INDEX($AN144:$AU144,1,I$32)),0)</f>
        <v>0</v>
      </c>
      <c r="BM144" s="27">
        <f>IF(M144-J144&gt;0.005,1,0)</f>
        <v>0</v>
      </c>
    </row>
    <row r="145">
      <c r="A145" s="14" t="n">
        <v>109</v>
      </c>
      <c r="B145" s="26">
        <f>IF(AN145-INDEX($BE145:$BL145,1,$J$22)&lt;0.5,0,AN145-INDEX($BE145:$BL145,1,$J$22))</f>
        <v>0</v>
      </c>
      <c r="C145" s="26">
        <f>IF(AO145-INDEX($BE145:$BL145,1,$J$23)&lt;0.5,0,AO145-INDEX($BE145:$BL145,1,$J$23))</f>
        <v>0</v>
      </c>
      <c r="D145" s="26">
        <f>IF(AP145-INDEX($BE145:$BL145,1,$J$24)&lt;0.5,0,AP145-INDEX($BE145:$BL145,1,$J$24))</f>
        <v>0</v>
      </c>
      <c r="E145" s="26">
        <f>IF(AQ145-INDEX($BE145:$BL145,1,$J$25)&lt;0.5,0,AQ145-INDEX($BE145:$BL145,1,$J$25))</f>
        <v>0</v>
      </c>
      <c r="F145" s="26">
        <f>IF(AR145-INDEX($BE145:$BL145,1,$J$26)&lt;0.5,0,AR145-INDEX($BE145:$BL145,1,$J$26))</f>
        <v>0</v>
      </c>
      <c r="G145" s="26">
        <f>IF(AS145-INDEX($BE145:$BL145,1,$J$27)&lt;0.5,0,AS145-INDEX($BE145:$BL145,1,$J$27))</f>
        <v>0</v>
      </c>
      <c r="H145" s="26">
        <f>IF(AT145-INDEX($BE145:$BL145,1,$J$28)&lt;0.5,0,AT145-INDEX($BE145:$BL145,1,$J$28))</f>
        <v>0</v>
      </c>
      <c r="I145" s="26">
        <f>IF(AU145-INDEX($BE145:$BL145,1,$J$29)&lt;0.5,0,AU145-INDEX($BE145:$BL145,1,$J$29))</f>
        <v>0</v>
      </c>
      <c r="J145" s="13">
        <f>SUM(B145:I145)</f>
        <v>0</v>
      </c>
      <c r="K145" s="26">
        <f>SUM(O145:V145)</f>
        <v>0</v>
      </c>
      <c r="L145" s="26">
        <f>SUM(W145:AD145)+SUM(BE145:BL145)</f>
        <v>0</v>
      </c>
      <c r="M145" s="26">
        <f>J144</f>
        <v>0</v>
      </c>
      <c r="N145" s="27">
        <f>IF(M145&gt;0,1,0)</f>
        <v>0</v>
      </c>
      <c r="O145" s="26">
        <f>B144*$B$12/1200</f>
        <v>0</v>
      </c>
      <c r="P145" s="26">
        <f>C144*$C$12/1200</f>
        <v>0</v>
      </c>
      <c r="Q145" s="26">
        <f>D144*$D$12/1200</f>
        <v>0</v>
      </c>
      <c r="R145" s="26">
        <f>E144*$E$12/1200</f>
        <v>0</v>
      </c>
      <c r="S145" s="26">
        <f>F144*$F$12/1200</f>
        <v>0</v>
      </c>
      <c r="T145" s="26">
        <f>G144*$G$12/1200</f>
        <v>0</v>
      </c>
      <c r="U145" s="26">
        <f>H144*$H$12/1200</f>
        <v>0</v>
      </c>
      <c r="V145" s="26">
        <f>I144*$I$12/1200</f>
        <v>0</v>
      </c>
      <c r="W145" s="26">
        <f>IF(B144&gt;0,MIN($B$13,B144+O145,AE145),0)</f>
        <v>0</v>
      </c>
      <c r="X145" s="26">
        <f>IF(C144&gt;0,MIN($C$13,C144+P145,AF145),0)</f>
        <v>0</v>
      </c>
      <c r="Y145" s="26">
        <f>IF(D144&gt;0,MIN($D$13,D144+Q145,AG145),0)</f>
        <v>0</v>
      </c>
      <c r="Z145" s="26">
        <f>IF(E144&gt;0,MIN($E$13,E144+R145,AH145),0)</f>
        <v>0</v>
      </c>
      <c r="AA145" s="26">
        <f>IF(F144&gt;0,MIN($F$13,F144+S145,AI145),0)</f>
        <v>0</v>
      </c>
      <c r="AB145" s="26">
        <f>IF(G144&gt;0,MIN($G$13,G144+T145,AJ145),0)</f>
        <v>0</v>
      </c>
      <c r="AC145" s="26">
        <f>IF(H144&gt;0,MIN($H$13,H144+U145,AK145),0)</f>
        <v>0</v>
      </c>
      <c r="AD145" s="26">
        <f>IF(I144&gt;0,MIN($I$13,I144+V145,AL145),0)</f>
        <v>0</v>
      </c>
      <c r="AE145" s="26">
        <f>$B$19</f>
        <v>795</v>
      </c>
      <c r="AF145" s="26">
        <f>AE145-W145</f>
        <v>795</v>
      </c>
      <c r="AG145" s="26">
        <f>AF145-X145</f>
        <v>795</v>
      </c>
      <c r="AH145" s="26">
        <f>AG145-Y145</f>
        <v>795</v>
      </c>
      <c r="AI145" s="26">
        <f>AH145-Z145</f>
        <v>795</v>
      </c>
      <c r="AJ145" s="26">
        <f>AI145-AA145</f>
        <v>795</v>
      </c>
      <c r="AK145" s="26">
        <f>AJ145-AB145</f>
        <v>795</v>
      </c>
      <c r="AL145" s="26">
        <f>AK145-AC145</f>
        <v>795</v>
      </c>
      <c r="AM145" s="26">
        <f>AL145-AD145</f>
        <v>795</v>
      </c>
      <c r="AN145" s="26">
        <f>B144+O145-W145</f>
        <v>0</v>
      </c>
      <c r="AO145" s="26">
        <f>C144+P145-X145</f>
        <v>0</v>
      </c>
      <c r="AP145" s="26">
        <f>D144+Q145-Y145</f>
        <v>0</v>
      </c>
      <c r="AQ145" s="26">
        <f>E144+R145-Z145</f>
        <v>0</v>
      </c>
      <c r="AR145" s="26">
        <f>F144+S145-AA145</f>
        <v>0</v>
      </c>
      <c r="AS145" s="26">
        <f>G144+T145-AB145</f>
        <v>0</v>
      </c>
      <c r="AT145" s="26">
        <f>H144+U145-AC145</f>
        <v>0</v>
      </c>
      <c r="AU145" s="26">
        <f>I144+V145-AD145</f>
        <v>0</v>
      </c>
      <c r="AV145" s="26">
        <f>AM145</f>
        <v>795</v>
      </c>
      <c r="AW145" s="26">
        <f>AV145-BE145</f>
        <v>795</v>
      </c>
      <c r="AX145" s="26">
        <f>AW145-BF145</f>
        <v>795</v>
      </c>
      <c r="AY145" s="26">
        <f>AX145-BG145</f>
        <v>795</v>
      </c>
      <c r="AZ145" s="26">
        <f>AY145-BH145</f>
        <v>795</v>
      </c>
      <c r="BA145" s="26">
        <f>AZ145-BI145</f>
        <v>795</v>
      </c>
      <c r="BB145" s="26">
        <f>BA145-BJ145</f>
        <v>795</v>
      </c>
      <c r="BC145" s="26">
        <f>BB145-BK145</f>
        <v>795</v>
      </c>
      <c r="BD145" s="26">
        <f>BC145-BL145</f>
        <v>795</v>
      </c>
      <c r="BE145" s="26">
        <f>IF(AV145&gt;0.005,MIN(AV145,INDEX($AN145:$AU145,1,B$32)),0)</f>
        <v>0</v>
      </c>
      <c r="BF145" s="26">
        <f>IF(AW145&gt;0.005,MIN(AW145,INDEX($AN145:$AU145,1,C$32)),0)</f>
        <v>0</v>
      </c>
      <c r="BG145" s="26">
        <f>IF(AX145&gt;0.005,MIN(AX145,INDEX($AN145:$AU145,1,D$32)),0)</f>
        <v>0</v>
      </c>
      <c r="BH145" s="26">
        <f>IF(AY145&gt;0.005,MIN(AY145,INDEX($AN145:$AU145,1,E$32)),0)</f>
        <v>0</v>
      </c>
      <c r="BI145" s="26">
        <f>IF(AZ145&gt;0.005,MIN(AZ145,INDEX($AN145:$AU145,1,F$32)),0)</f>
        <v>0</v>
      </c>
      <c r="BJ145" s="26">
        <f>IF(BA145&gt;0.005,MIN(BA145,INDEX($AN145:$AU145,1,G$32)),0)</f>
        <v>0</v>
      </c>
      <c r="BK145" s="26">
        <f>IF(BB145&gt;0.005,MIN(BB145,INDEX($AN145:$AU145,1,H$32)),0)</f>
        <v>0</v>
      </c>
      <c r="BL145" s="26">
        <f>IF(BC145&gt;0.005,MIN(BC145,INDEX($AN145:$AU145,1,I$32)),0)</f>
        <v>0</v>
      </c>
      <c r="BM145" s="27">
        <f>IF(M145-J145&gt;0.005,1,0)</f>
        <v>0</v>
      </c>
    </row>
    <row r="146">
      <c r="A146" s="14" t="n">
        <v>110</v>
      </c>
      <c r="B146" s="26">
        <f>IF(AN146-INDEX($BE146:$BL146,1,$J$22)&lt;0.5,0,AN146-INDEX($BE146:$BL146,1,$J$22))</f>
        <v>0</v>
      </c>
      <c r="C146" s="26">
        <f>IF(AO146-INDEX($BE146:$BL146,1,$J$23)&lt;0.5,0,AO146-INDEX($BE146:$BL146,1,$J$23))</f>
        <v>0</v>
      </c>
      <c r="D146" s="26">
        <f>IF(AP146-INDEX($BE146:$BL146,1,$J$24)&lt;0.5,0,AP146-INDEX($BE146:$BL146,1,$J$24))</f>
        <v>0</v>
      </c>
      <c r="E146" s="26">
        <f>IF(AQ146-INDEX($BE146:$BL146,1,$J$25)&lt;0.5,0,AQ146-INDEX($BE146:$BL146,1,$J$25))</f>
        <v>0</v>
      </c>
      <c r="F146" s="26">
        <f>IF(AR146-INDEX($BE146:$BL146,1,$J$26)&lt;0.5,0,AR146-INDEX($BE146:$BL146,1,$J$26))</f>
        <v>0</v>
      </c>
      <c r="G146" s="26">
        <f>IF(AS146-INDEX($BE146:$BL146,1,$J$27)&lt;0.5,0,AS146-INDEX($BE146:$BL146,1,$J$27))</f>
        <v>0</v>
      </c>
      <c r="H146" s="26">
        <f>IF(AT146-INDEX($BE146:$BL146,1,$J$28)&lt;0.5,0,AT146-INDEX($BE146:$BL146,1,$J$28))</f>
        <v>0</v>
      </c>
      <c r="I146" s="26">
        <f>IF(AU146-INDEX($BE146:$BL146,1,$J$29)&lt;0.5,0,AU146-INDEX($BE146:$BL146,1,$J$29))</f>
        <v>0</v>
      </c>
      <c r="J146" s="13">
        <f>SUM(B146:I146)</f>
        <v>0</v>
      </c>
      <c r="K146" s="26">
        <f>SUM(O146:V146)</f>
        <v>0</v>
      </c>
      <c r="L146" s="26">
        <f>SUM(W146:AD146)+SUM(BE146:BL146)</f>
        <v>0</v>
      </c>
      <c r="M146" s="26">
        <f>J145</f>
        <v>0</v>
      </c>
      <c r="N146" s="27">
        <f>IF(M146&gt;0,1,0)</f>
        <v>0</v>
      </c>
      <c r="O146" s="26">
        <f>B145*$B$12/1200</f>
        <v>0</v>
      </c>
      <c r="P146" s="26">
        <f>C145*$C$12/1200</f>
        <v>0</v>
      </c>
      <c r="Q146" s="26">
        <f>D145*$D$12/1200</f>
        <v>0</v>
      </c>
      <c r="R146" s="26">
        <f>E145*$E$12/1200</f>
        <v>0</v>
      </c>
      <c r="S146" s="26">
        <f>F145*$F$12/1200</f>
        <v>0</v>
      </c>
      <c r="T146" s="26">
        <f>G145*$G$12/1200</f>
        <v>0</v>
      </c>
      <c r="U146" s="26">
        <f>H145*$H$12/1200</f>
        <v>0</v>
      </c>
      <c r="V146" s="26">
        <f>I145*$I$12/1200</f>
        <v>0</v>
      </c>
      <c r="W146" s="26">
        <f>IF(B145&gt;0,MIN($B$13,B145+O146,AE146),0)</f>
        <v>0</v>
      </c>
      <c r="X146" s="26">
        <f>IF(C145&gt;0,MIN($C$13,C145+P146,AF146),0)</f>
        <v>0</v>
      </c>
      <c r="Y146" s="26">
        <f>IF(D145&gt;0,MIN($D$13,D145+Q146,AG146),0)</f>
        <v>0</v>
      </c>
      <c r="Z146" s="26">
        <f>IF(E145&gt;0,MIN($E$13,E145+R146,AH146),0)</f>
        <v>0</v>
      </c>
      <c r="AA146" s="26">
        <f>IF(F145&gt;0,MIN($F$13,F145+S146,AI146),0)</f>
        <v>0</v>
      </c>
      <c r="AB146" s="26">
        <f>IF(G145&gt;0,MIN($G$13,G145+T146,AJ146),0)</f>
        <v>0</v>
      </c>
      <c r="AC146" s="26">
        <f>IF(H145&gt;0,MIN($H$13,H145+U146,AK146),0)</f>
        <v>0</v>
      </c>
      <c r="AD146" s="26">
        <f>IF(I145&gt;0,MIN($I$13,I145+V146,AL146),0)</f>
        <v>0</v>
      </c>
      <c r="AE146" s="26">
        <f>$B$19</f>
        <v>795</v>
      </c>
      <c r="AF146" s="26">
        <f>AE146-W146</f>
        <v>795</v>
      </c>
      <c r="AG146" s="26">
        <f>AF146-X146</f>
        <v>795</v>
      </c>
      <c r="AH146" s="26">
        <f>AG146-Y146</f>
        <v>795</v>
      </c>
      <c r="AI146" s="26">
        <f>AH146-Z146</f>
        <v>795</v>
      </c>
      <c r="AJ146" s="26">
        <f>AI146-AA146</f>
        <v>795</v>
      </c>
      <c r="AK146" s="26">
        <f>AJ146-AB146</f>
        <v>795</v>
      </c>
      <c r="AL146" s="26">
        <f>AK146-AC146</f>
        <v>795</v>
      </c>
      <c r="AM146" s="26">
        <f>AL146-AD146</f>
        <v>795</v>
      </c>
      <c r="AN146" s="26">
        <f>B145+O146-W146</f>
        <v>0</v>
      </c>
      <c r="AO146" s="26">
        <f>C145+P146-X146</f>
        <v>0</v>
      </c>
      <c r="AP146" s="26">
        <f>D145+Q146-Y146</f>
        <v>0</v>
      </c>
      <c r="AQ146" s="26">
        <f>E145+R146-Z146</f>
        <v>0</v>
      </c>
      <c r="AR146" s="26">
        <f>F145+S146-AA146</f>
        <v>0</v>
      </c>
      <c r="AS146" s="26">
        <f>G145+T146-AB146</f>
        <v>0</v>
      </c>
      <c r="AT146" s="26">
        <f>H145+U146-AC146</f>
        <v>0</v>
      </c>
      <c r="AU146" s="26">
        <f>I145+V146-AD146</f>
        <v>0</v>
      </c>
      <c r="AV146" s="26">
        <f>AM146</f>
        <v>795</v>
      </c>
      <c r="AW146" s="26">
        <f>AV146-BE146</f>
        <v>795</v>
      </c>
      <c r="AX146" s="26">
        <f>AW146-BF146</f>
        <v>795</v>
      </c>
      <c r="AY146" s="26">
        <f>AX146-BG146</f>
        <v>795</v>
      </c>
      <c r="AZ146" s="26">
        <f>AY146-BH146</f>
        <v>795</v>
      </c>
      <c r="BA146" s="26">
        <f>AZ146-BI146</f>
        <v>795</v>
      </c>
      <c r="BB146" s="26">
        <f>BA146-BJ146</f>
        <v>795</v>
      </c>
      <c r="BC146" s="26">
        <f>BB146-BK146</f>
        <v>795</v>
      </c>
      <c r="BD146" s="26">
        <f>BC146-BL146</f>
        <v>795</v>
      </c>
      <c r="BE146" s="26">
        <f>IF(AV146&gt;0.005,MIN(AV146,INDEX($AN146:$AU146,1,B$32)),0)</f>
        <v>0</v>
      </c>
      <c r="BF146" s="26">
        <f>IF(AW146&gt;0.005,MIN(AW146,INDEX($AN146:$AU146,1,C$32)),0)</f>
        <v>0</v>
      </c>
      <c r="BG146" s="26">
        <f>IF(AX146&gt;0.005,MIN(AX146,INDEX($AN146:$AU146,1,D$32)),0)</f>
        <v>0</v>
      </c>
      <c r="BH146" s="26">
        <f>IF(AY146&gt;0.005,MIN(AY146,INDEX($AN146:$AU146,1,E$32)),0)</f>
        <v>0</v>
      </c>
      <c r="BI146" s="26">
        <f>IF(AZ146&gt;0.005,MIN(AZ146,INDEX($AN146:$AU146,1,F$32)),0)</f>
        <v>0</v>
      </c>
      <c r="BJ146" s="26">
        <f>IF(BA146&gt;0.005,MIN(BA146,INDEX($AN146:$AU146,1,G$32)),0)</f>
        <v>0</v>
      </c>
      <c r="BK146" s="26">
        <f>IF(BB146&gt;0.005,MIN(BB146,INDEX($AN146:$AU146,1,H$32)),0)</f>
        <v>0</v>
      </c>
      <c r="BL146" s="26">
        <f>IF(BC146&gt;0.005,MIN(BC146,INDEX($AN146:$AU146,1,I$32)),0)</f>
        <v>0</v>
      </c>
      <c r="BM146" s="27">
        <f>IF(M146-J146&gt;0.005,1,0)</f>
        <v>0</v>
      </c>
    </row>
    <row r="147">
      <c r="A147" s="14" t="n">
        <v>111</v>
      </c>
      <c r="B147" s="26">
        <f>IF(AN147-INDEX($BE147:$BL147,1,$J$22)&lt;0.5,0,AN147-INDEX($BE147:$BL147,1,$J$22))</f>
        <v>0</v>
      </c>
      <c r="C147" s="26">
        <f>IF(AO147-INDEX($BE147:$BL147,1,$J$23)&lt;0.5,0,AO147-INDEX($BE147:$BL147,1,$J$23))</f>
        <v>0</v>
      </c>
      <c r="D147" s="26">
        <f>IF(AP147-INDEX($BE147:$BL147,1,$J$24)&lt;0.5,0,AP147-INDEX($BE147:$BL147,1,$J$24))</f>
        <v>0</v>
      </c>
      <c r="E147" s="26">
        <f>IF(AQ147-INDEX($BE147:$BL147,1,$J$25)&lt;0.5,0,AQ147-INDEX($BE147:$BL147,1,$J$25))</f>
        <v>0</v>
      </c>
      <c r="F147" s="26">
        <f>IF(AR147-INDEX($BE147:$BL147,1,$J$26)&lt;0.5,0,AR147-INDEX($BE147:$BL147,1,$J$26))</f>
        <v>0</v>
      </c>
      <c r="G147" s="26">
        <f>IF(AS147-INDEX($BE147:$BL147,1,$J$27)&lt;0.5,0,AS147-INDEX($BE147:$BL147,1,$J$27))</f>
        <v>0</v>
      </c>
      <c r="H147" s="26">
        <f>IF(AT147-INDEX($BE147:$BL147,1,$J$28)&lt;0.5,0,AT147-INDEX($BE147:$BL147,1,$J$28))</f>
        <v>0</v>
      </c>
      <c r="I147" s="26">
        <f>IF(AU147-INDEX($BE147:$BL147,1,$J$29)&lt;0.5,0,AU147-INDEX($BE147:$BL147,1,$J$29))</f>
        <v>0</v>
      </c>
      <c r="J147" s="13">
        <f>SUM(B147:I147)</f>
        <v>0</v>
      </c>
      <c r="K147" s="26">
        <f>SUM(O147:V147)</f>
        <v>0</v>
      </c>
      <c r="L147" s="26">
        <f>SUM(W147:AD147)+SUM(BE147:BL147)</f>
        <v>0</v>
      </c>
      <c r="M147" s="26">
        <f>J146</f>
        <v>0</v>
      </c>
      <c r="N147" s="27">
        <f>IF(M147&gt;0,1,0)</f>
        <v>0</v>
      </c>
      <c r="O147" s="26">
        <f>B146*$B$12/1200</f>
        <v>0</v>
      </c>
      <c r="P147" s="26">
        <f>C146*$C$12/1200</f>
        <v>0</v>
      </c>
      <c r="Q147" s="26">
        <f>D146*$D$12/1200</f>
        <v>0</v>
      </c>
      <c r="R147" s="26">
        <f>E146*$E$12/1200</f>
        <v>0</v>
      </c>
      <c r="S147" s="26">
        <f>F146*$F$12/1200</f>
        <v>0</v>
      </c>
      <c r="T147" s="26">
        <f>G146*$G$12/1200</f>
        <v>0</v>
      </c>
      <c r="U147" s="26">
        <f>H146*$H$12/1200</f>
        <v>0</v>
      </c>
      <c r="V147" s="26">
        <f>I146*$I$12/1200</f>
        <v>0</v>
      </c>
      <c r="W147" s="26">
        <f>IF(B146&gt;0,MIN($B$13,B146+O147,AE147),0)</f>
        <v>0</v>
      </c>
      <c r="X147" s="26">
        <f>IF(C146&gt;0,MIN($C$13,C146+P147,AF147),0)</f>
        <v>0</v>
      </c>
      <c r="Y147" s="26">
        <f>IF(D146&gt;0,MIN($D$13,D146+Q147,AG147),0)</f>
        <v>0</v>
      </c>
      <c r="Z147" s="26">
        <f>IF(E146&gt;0,MIN($E$13,E146+R147,AH147),0)</f>
        <v>0</v>
      </c>
      <c r="AA147" s="26">
        <f>IF(F146&gt;0,MIN($F$13,F146+S147,AI147),0)</f>
        <v>0</v>
      </c>
      <c r="AB147" s="26">
        <f>IF(G146&gt;0,MIN($G$13,G146+T147,AJ147),0)</f>
        <v>0</v>
      </c>
      <c r="AC147" s="26">
        <f>IF(H146&gt;0,MIN($H$13,H146+U147,AK147),0)</f>
        <v>0</v>
      </c>
      <c r="AD147" s="26">
        <f>IF(I146&gt;0,MIN($I$13,I146+V147,AL147),0)</f>
        <v>0</v>
      </c>
      <c r="AE147" s="26">
        <f>$B$19</f>
        <v>795</v>
      </c>
      <c r="AF147" s="26">
        <f>AE147-W147</f>
        <v>795</v>
      </c>
      <c r="AG147" s="26">
        <f>AF147-X147</f>
        <v>795</v>
      </c>
      <c r="AH147" s="26">
        <f>AG147-Y147</f>
        <v>795</v>
      </c>
      <c r="AI147" s="26">
        <f>AH147-Z147</f>
        <v>795</v>
      </c>
      <c r="AJ147" s="26">
        <f>AI147-AA147</f>
        <v>795</v>
      </c>
      <c r="AK147" s="26">
        <f>AJ147-AB147</f>
        <v>795</v>
      </c>
      <c r="AL147" s="26">
        <f>AK147-AC147</f>
        <v>795</v>
      </c>
      <c r="AM147" s="26">
        <f>AL147-AD147</f>
        <v>795</v>
      </c>
      <c r="AN147" s="26">
        <f>B146+O147-W147</f>
        <v>0</v>
      </c>
      <c r="AO147" s="26">
        <f>C146+P147-X147</f>
        <v>0</v>
      </c>
      <c r="AP147" s="26">
        <f>D146+Q147-Y147</f>
        <v>0</v>
      </c>
      <c r="AQ147" s="26">
        <f>E146+R147-Z147</f>
        <v>0</v>
      </c>
      <c r="AR147" s="26">
        <f>F146+S147-AA147</f>
        <v>0</v>
      </c>
      <c r="AS147" s="26">
        <f>G146+T147-AB147</f>
        <v>0</v>
      </c>
      <c r="AT147" s="26">
        <f>H146+U147-AC147</f>
        <v>0</v>
      </c>
      <c r="AU147" s="26">
        <f>I146+V147-AD147</f>
        <v>0</v>
      </c>
      <c r="AV147" s="26">
        <f>AM147</f>
        <v>795</v>
      </c>
      <c r="AW147" s="26">
        <f>AV147-BE147</f>
        <v>795</v>
      </c>
      <c r="AX147" s="26">
        <f>AW147-BF147</f>
        <v>795</v>
      </c>
      <c r="AY147" s="26">
        <f>AX147-BG147</f>
        <v>795</v>
      </c>
      <c r="AZ147" s="26">
        <f>AY147-BH147</f>
        <v>795</v>
      </c>
      <c r="BA147" s="26">
        <f>AZ147-BI147</f>
        <v>795</v>
      </c>
      <c r="BB147" s="26">
        <f>BA147-BJ147</f>
        <v>795</v>
      </c>
      <c r="BC147" s="26">
        <f>BB147-BK147</f>
        <v>795</v>
      </c>
      <c r="BD147" s="26">
        <f>BC147-BL147</f>
        <v>795</v>
      </c>
      <c r="BE147" s="26">
        <f>IF(AV147&gt;0.005,MIN(AV147,INDEX($AN147:$AU147,1,B$32)),0)</f>
        <v>0</v>
      </c>
      <c r="BF147" s="26">
        <f>IF(AW147&gt;0.005,MIN(AW147,INDEX($AN147:$AU147,1,C$32)),0)</f>
        <v>0</v>
      </c>
      <c r="BG147" s="26">
        <f>IF(AX147&gt;0.005,MIN(AX147,INDEX($AN147:$AU147,1,D$32)),0)</f>
        <v>0</v>
      </c>
      <c r="BH147" s="26">
        <f>IF(AY147&gt;0.005,MIN(AY147,INDEX($AN147:$AU147,1,E$32)),0)</f>
        <v>0</v>
      </c>
      <c r="BI147" s="26">
        <f>IF(AZ147&gt;0.005,MIN(AZ147,INDEX($AN147:$AU147,1,F$32)),0)</f>
        <v>0</v>
      </c>
      <c r="BJ147" s="26">
        <f>IF(BA147&gt;0.005,MIN(BA147,INDEX($AN147:$AU147,1,G$32)),0)</f>
        <v>0</v>
      </c>
      <c r="BK147" s="26">
        <f>IF(BB147&gt;0.005,MIN(BB147,INDEX($AN147:$AU147,1,H$32)),0)</f>
        <v>0</v>
      </c>
      <c r="BL147" s="26">
        <f>IF(BC147&gt;0.005,MIN(BC147,INDEX($AN147:$AU147,1,I$32)),0)</f>
        <v>0</v>
      </c>
      <c r="BM147" s="27">
        <f>IF(M147-J147&gt;0.005,1,0)</f>
        <v>0</v>
      </c>
    </row>
    <row r="148">
      <c r="A148" s="14" t="n">
        <v>112</v>
      </c>
      <c r="B148" s="26">
        <f>IF(AN148-INDEX($BE148:$BL148,1,$J$22)&lt;0.5,0,AN148-INDEX($BE148:$BL148,1,$J$22))</f>
        <v>0</v>
      </c>
      <c r="C148" s="26">
        <f>IF(AO148-INDEX($BE148:$BL148,1,$J$23)&lt;0.5,0,AO148-INDEX($BE148:$BL148,1,$J$23))</f>
        <v>0</v>
      </c>
      <c r="D148" s="26">
        <f>IF(AP148-INDEX($BE148:$BL148,1,$J$24)&lt;0.5,0,AP148-INDEX($BE148:$BL148,1,$J$24))</f>
        <v>0</v>
      </c>
      <c r="E148" s="26">
        <f>IF(AQ148-INDEX($BE148:$BL148,1,$J$25)&lt;0.5,0,AQ148-INDEX($BE148:$BL148,1,$J$25))</f>
        <v>0</v>
      </c>
      <c r="F148" s="26">
        <f>IF(AR148-INDEX($BE148:$BL148,1,$J$26)&lt;0.5,0,AR148-INDEX($BE148:$BL148,1,$J$26))</f>
        <v>0</v>
      </c>
      <c r="G148" s="26">
        <f>IF(AS148-INDEX($BE148:$BL148,1,$J$27)&lt;0.5,0,AS148-INDEX($BE148:$BL148,1,$J$27))</f>
        <v>0</v>
      </c>
      <c r="H148" s="26">
        <f>IF(AT148-INDEX($BE148:$BL148,1,$J$28)&lt;0.5,0,AT148-INDEX($BE148:$BL148,1,$J$28))</f>
        <v>0</v>
      </c>
      <c r="I148" s="26">
        <f>IF(AU148-INDEX($BE148:$BL148,1,$J$29)&lt;0.5,0,AU148-INDEX($BE148:$BL148,1,$J$29))</f>
        <v>0</v>
      </c>
      <c r="J148" s="13">
        <f>SUM(B148:I148)</f>
        <v>0</v>
      </c>
      <c r="K148" s="26">
        <f>SUM(O148:V148)</f>
        <v>0</v>
      </c>
      <c r="L148" s="26">
        <f>SUM(W148:AD148)+SUM(BE148:BL148)</f>
        <v>0</v>
      </c>
      <c r="M148" s="26">
        <f>J147</f>
        <v>0</v>
      </c>
      <c r="N148" s="27">
        <f>IF(M148&gt;0,1,0)</f>
        <v>0</v>
      </c>
      <c r="O148" s="26">
        <f>B147*$B$12/1200</f>
        <v>0</v>
      </c>
      <c r="P148" s="26">
        <f>C147*$C$12/1200</f>
        <v>0</v>
      </c>
      <c r="Q148" s="26">
        <f>D147*$D$12/1200</f>
        <v>0</v>
      </c>
      <c r="R148" s="26">
        <f>E147*$E$12/1200</f>
        <v>0</v>
      </c>
      <c r="S148" s="26">
        <f>F147*$F$12/1200</f>
        <v>0</v>
      </c>
      <c r="T148" s="26">
        <f>G147*$G$12/1200</f>
        <v>0</v>
      </c>
      <c r="U148" s="26">
        <f>H147*$H$12/1200</f>
        <v>0</v>
      </c>
      <c r="V148" s="26">
        <f>I147*$I$12/1200</f>
        <v>0</v>
      </c>
      <c r="W148" s="26">
        <f>IF(B147&gt;0,MIN($B$13,B147+O148,AE148),0)</f>
        <v>0</v>
      </c>
      <c r="X148" s="26">
        <f>IF(C147&gt;0,MIN($C$13,C147+P148,AF148),0)</f>
        <v>0</v>
      </c>
      <c r="Y148" s="26">
        <f>IF(D147&gt;0,MIN($D$13,D147+Q148,AG148),0)</f>
        <v>0</v>
      </c>
      <c r="Z148" s="26">
        <f>IF(E147&gt;0,MIN($E$13,E147+R148,AH148),0)</f>
        <v>0</v>
      </c>
      <c r="AA148" s="26">
        <f>IF(F147&gt;0,MIN($F$13,F147+S148,AI148),0)</f>
        <v>0</v>
      </c>
      <c r="AB148" s="26">
        <f>IF(G147&gt;0,MIN($G$13,G147+T148,AJ148),0)</f>
        <v>0</v>
      </c>
      <c r="AC148" s="26">
        <f>IF(H147&gt;0,MIN($H$13,H147+U148,AK148),0)</f>
        <v>0</v>
      </c>
      <c r="AD148" s="26">
        <f>IF(I147&gt;0,MIN($I$13,I147+V148,AL148),0)</f>
        <v>0</v>
      </c>
      <c r="AE148" s="26">
        <f>$B$19</f>
        <v>795</v>
      </c>
      <c r="AF148" s="26">
        <f>AE148-W148</f>
        <v>795</v>
      </c>
      <c r="AG148" s="26">
        <f>AF148-X148</f>
        <v>795</v>
      </c>
      <c r="AH148" s="26">
        <f>AG148-Y148</f>
        <v>795</v>
      </c>
      <c r="AI148" s="26">
        <f>AH148-Z148</f>
        <v>795</v>
      </c>
      <c r="AJ148" s="26">
        <f>AI148-AA148</f>
        <v>795</v>
      </c>
      <c r="AK148" s="26">
        <f>AJ148-AB148</f>
        <v>795</v>
      </c>
      <c r="AL148" s="26">
        <f>AK148-AC148</f>
        <v>795</v>
      </c>
      <c r="AM148" s="26">
        <f>AL148-AD148</f>
        <v>795</v>
      </c>
      <c r="AN148" s="26">
        <f>B147+O148-W148</f>
        <v>0</v>
      </c>
      <c r="AO148" s="26">
        <f>C147+P148-X148</f>
        <v>0</v>
      </c>
      <c r="AP148" s="26">
        <f>D147+Q148-Y148</f>
        <v>0</v>
      </c>
      <c r="AQ148" s="26">
        <f>E147+R148-Z148</f>
        <v>0</v>
      </c>
      <c r="AR148" s="26">
        <f>F147+S148-AA148</f>
        <v>0</v>
      </c>
      <c r="AS148" s="26">
        <f>G147+T148-AB148</f>
        <v>0</v>
      </c>
      <c r="AT148" s="26">
        <f>H147+U148-AC148</f>
        <v>0</v>
      </c>
      <c r="AU148" s="26">
        <f>I147+V148-AD148</f>
        <v>0</v>
      </c>
      <c r="AV148" s="26">
        <f>AM148</f>
        <v>795</v>
      </c>
      <c r="AW148" s="26">
        <f>AV148-BE148</f>
        <v>795</v>
      </c>
      <c r="AX148" s="26">
        <f>AW148-BF148</f>
        <v>795</v>
      </c>
      <c r="AY148" s="26">
        <f>AX148-BG148</f>
        <v>795</v>
      </c>
      <c r="AZ148" s="26">
        <f>AY148-BH148</f>
        <v>795</v>
      </c>
      <c r="BA148" s="26">
        <f>AZ148-BI148</f>
        <v>795</v>
      </c>
      <c r="BB148" s="26">
        <f>BA148-BJ148</f>
        <v>795</v>
      </c>
      <c r="BC148" s="26">
        <f>BB148-BK148</f>
        <v>795</v>
      </c>
      <c r="BD148" s="26">
        <f>BC148-BL148</f>
        <v>795</v>
      </c>
      <c r="BE148" s="26">
        <f>IF(AV148&gt;0.005,MIN(AV148,INDEX($AN148:$AU148,1,B$32)),0)</f>
        <v>0</v>
      </c>
      <c r="BF148" s="26">
        <f>IF(AW148&gt;0.005,MIN(AW148,INDEX($AN148:$AU148,1,C$32)),0)</f>
        <v>0</v>
      </c>
      <c r="BG148" s="26">
        <f>IF(AX148&gt;0.005,MIN(AX148,INDEX($AN148:$AU148,1,D$32)),0)</f>
        <v>0</v>
      </c>
      <c r="BH148" s="26">
        <f>IF(AY148&gt;0.005,MIN(AY148,INDEX($AN148:$AU148,1,E$32)),0)</f>
        <v>0</v>
      </c>
      <c r="BI148" s="26">
        <f>IF(AZ148&gt;0.005,MIN(AZ148,INDEX($AN148:$AU148,1,F$32)),0)</f>
        <v>0</v>
      </c>
      <c r="BJ148" s="26">
        <f>IF(BA148&gt;0.005,MIN(BA148,INDEX($AN148:$AU148,1,G$32)),0)</f>
        <v>0</v>
      </c>
      <c r="BK148" s="26">
        <f>IF(BB148&gt;0.005,MIN(BB148,INDEX($AN148:$AU148,1,H$32)),0)</f>
        <v>0</v>
      </c>
      <c r="BL148" s="26">
        <f>IF(BC148&gt;0.005,MIN(BC148,INDEX($AN148:$AU148,1,I$32)),0)</f>
        <v>0</v>
      </c>
      <c r="BM148" s="27">
        <f>IF(M148-J148&gt;0.005,1,0)</f>
        <v>0</v>
      </c>
    </row>
    <row r="149">
      <c r="A149" s="14" t="n">
        <v>113</v>
      </c>
      <c r="B149" s="26">
        <f>IF(AN149-INDEX($BE149:$BL149,1,$J$22)&lt;0.5,0,AN149-INDEX($BE149:$BL149,1,$J$22))</f>
        <v>0</v>
      </c>
      <c r="C149" s="26">
        <f>IF(AO149-INDEX($BE149:$BL149,1,$J$23)&lt;0.5,0,AO149-INDEX($BE149:$BL149,1,$J$23))</f>
        <v>0</v>
      </c>
      <c r="D149" s="26">
        <f>IF(AP149-INDEX($BE149:$BL149,1,$J$24)&lt;0.5,0,AP149-INDEX($BE149:$BL149,1,$J$24))</f>
        <v>0</v>
      </c>
      <c r="E149" s="26">
        <f>IF(AQ149-INDEX($BE149:$BL149,1,$J$25)&lt;0.5,0,AQ149-INDEX($BE149:$BL149,1,$J$25))</f>
        <v>0</v>
      </c>
      <c r="F149" s="26">
        <f>IF(AR149-INDEX($BE149:$BL149,1,$J$26)&lt;0.5,0,AR149-INDEX($BE149:$BL149,1,$J$26))</f>
        <v>0</v>
      </c>
      <c r="G149" s="26">
        <f>IF(AS149-INDEX($BE149:$BL149,1,$J$27)&lt;0.5,0,AS149-INDEX($BE149:$BL149,1,$J$27))</f>
        <v>0</v>
      </c>
      <c r="H149" s="26">
        <f>IF(AT149-INDEX($BE149:$BL149,1,$J$28)&lt;0.5,0,AT149-INDEX($BE149:$BL149,1,$J$28))</f>
        <v>0</v>
      </c>
      <c r="I149" s="26">
        <f>IF(AU149-INDEX($BE149:$BL149,1,$J$29)&lt;0.5,0,AU149-INDEX($BE149:$BL149,1,$J$29))</f>
        <v>0</v>
      </c>
      <c r="J149" s="13">
        <f>SUM(B149:I149)</f>
        <v>0</v>
      </c>
      <c r="K149" s="26">
        <f>SUM(O149:V149)</f>
        <v>0</v>
      </c>
      <c r="L149" s="26">
        <f>SUM(W149:AD149)+SUM(BE149:BL149)</f>
        <v>0</v>
      </c>
      <c r="M149" s="26">
        <f>J148</f>
        <v>0</v>
      </c>
      <c r="N149" s="27">
        <f>IF(M149&gt;0,1,0)</f>
        <v>0</v>
      </c>
      <c r="O149" s="26">
        <f>B148*$B$12/1200</f>
        <v>0</v>
      </c>
      <c r="P149" s="26">
        <f>C148*$C$12/1200</f>
        <v>0</v>
      </c>
      <c r="Q149" s="26">
        <f>D148*$D$12/1200</f>
        <v>0</v>
      </c>
      <c r="R149" s="26">
        <f>E148*$E$12/1200</f>
        <v>0</v>
      </c>
      <c r="S149" s="26">
        <f>F148*$F$12/1200</f>
        <v>0</v>
      </c>
      <c r="T149" s="26">
        <f>G148*$G$12/1200</f>
        <v>0</v>
      </c>
      <c r="U149" s="26">
        <f>H148*$H$12/1200</f>
        <v>0</v>
      </c>
      <c r="V149" s="26">
        <f>I148*$I$12/1200</f>
        <v>0</v>
      </c>
      <c r="W149" s="26">
        <f>IF(B148&gt;0,MIN($B$13,B148+O149,AE149),0)</f>
        <v>0</v>
      </c>
      <c r="X149" s="26">
        <f>IF(C148&gt;0,MIN($C$13,C148+P149,AF149),0)</f>
        <v>0</v>
      </c>
      <c r="Y149" s="26">
        <f>IF(D148&gt;0,MIN($D$13,D148+Q149,AG149),0)</f>
        <v>0</v>
      </c>
      <c r="Z149" s="26">
        <f>IF(E148&gt;0,MIN($E$13,E148+R149,AH149),0)</f>
        <v>0</v>
      </c>
      <c r="AA149" s="26">
        <f>IF(F148&gt;0,MIN($F$13,F148+S149,AI149),0)</f>
        <v>0</v>
      </c>
      <c r="AB149" s="26">
        <f>IF(G148&gt;0,MIN($G$13,G148+T149,AJ149),0)</f>
        <v>0</v>
      </c>
      <c r="AC149" s="26">
        <f>IF(H148&gt;0,MIN($H$13,H148+U149,AK149),0)</f>
        <v>0</v>
      </c>
      <c r="AD149" s="26">
        <f>IF(I148&gt;0,MIN($I$13,I148+V149,AL149),0)</f>
        <v>0</v>
      </c>
      <c r="AE149" s="26">
        <f>$B$19</f>
        <v>795</v>
      </c>
      <c r="AF149" s="26">
        <f>AE149-W149</f>
        <v>795</v>
      </c>
      <c r="AG149" s="26">
        <f>AF149-X149</f>
        <v>795</v>
      </c>
      <c r="AH149" s="26">
        <f>AG149-Y149</f>
        <v>795</v>
      </c>
      <c r="AI149" s="26">
        <f>AH149-Z149</f>
        <v>795</v>
      </c>
      <c r="AJ149" s="26">
        <f>AI149-AA149</f>
        <v>795</v>
      </c>
      <c r="AK149" s="26">
        <f>AJ149-AB149</f>
        <v>795</v>
      </c>
      <c r="AL149" s="26">
        <f>AK149-AC149</f>
        <v>795</v>
      </c>
      <c r="AM149" s="26">
        <f>AL149-AD149</f>
        <v>795</v>
      </c>
      <c r="AN149" s="26">
        <f>B148+O149-W149</f>
        <v>0</v>
      </c>
      <c r="AO149" s="26">
        <f>C148+P149-X149</f>
        <v>0</v>
      </c>
      <c r="AP149" s="26">
        <f>D148+Q149-Y149</f>
        <v>0</v>
      </c>
      <c r="AQ149" s="26">
        <f>E148+R149-Z149</f>
        <v>0</v>
      </c>
      <c r="AR149" s="26">
        <f>F148+S149-AA149</f>
        <v>0</v>
      </c>
      <c r="AS149" s="26">
        <f>G148+T149-AB149</f>
        <v>0</v>
      </c>
      <c r="AT149" s="26">
        <f>H148+U149-AC149</f>
        <v>0</v>
      </c>
      <c r="AU149" s="26">
        <f>I148+V149-AD149</f>
        <v>0</v>
      </c>
      <c r="AV149" s="26">
        <f>AM149</f>
        <v>795</v>
      </c>
      <c r="AW149" s="26">
        <f>AV149-BE149</f>
        <v>795</v>
      </c>
      <c r="AX149" s="26">
        <f>AW149-BF149</f>
        <v>795</v>
      </c>
      <c r="AY149" s="26">
        <f>AX149-BG149</f>
        <v>795</v>
      </c>
      <c r="AZ149" s="26">
        <f>AY149-BH149</f>
        <v>795</v>
      </c>
      <c r="BA149" s="26">
        <f>AZ149-BI149</f>
        <v>795</v>
      </c>
      <c r="BB149" s="26">
        <f>BA149-BJ149</f>
        <v>795</v>
      </c>
      <c r="BC149" s="26">
        <f>BB149-BK149</f>
        <v>795</v>
      </c>
      <c r="BD149" s="26">
        <f>BC149-BL149</f>
        <v>795</v>
      </c>
      <c r="BE149" s="26">
        <f>IF(AV149&gt;0.005,MIN(AV149,INDEX($AN149:$AU149,1,B$32)),0)</f>
        <v>0</v>
      </c>
      <c r="BF149" s="26">
        <f>IF(AW149&gt;0.005,MIN(AW149,INDEX($AN149:$AU149,1,C$32)),0)</f>
        <v>0</v>
      </c>
      <c r="BG149" s="26">
        <f>IF(AX149&gt;0.005,MIN(AX149,INDEX($AN149:$AU149,1,D$32)),0)</f>
        <v>0</v>
      </c>
      <c r="BH149" s="26">
        <f>IF(AY149&gt;0.005,MIN(AY149,INDEX($AN149:$AU149,1,E$32)),0)</f>
        <v>0</v>
      </c>
      <c r="BI149" s="26">
        <f>IF(AZ149&gt;0.005,MIN(AZ149,INDEX($AN149:$AU149,1,F$32)),0)</f>
        <v>0</v>
      </c>
      <c r="BJ149" s="26">
        <f>IF(BA149&gt;0.005,MIN(BA149,INDEX($AN149:$AU149,1,G$32)),0)</f>
        <v>0</v>
      </c>
      <c r="BK149" s="26">
        <f>IF(BB149&gt;0.005,MIN(BB149,INDEX($AN149:$AU149,1,H$32)),0)</f>
        <v>0</v>
      </c>
      <c r="BL149" s="26">
        <f>IF(BC149&gt;0.005,MIN(BC149,INDEX($AN149:$AU149,1,I$32)),0)</f>
        <v>0</v>
      </c>
      <c r="BM149" s="27">
        <f>IF(M149-J149&gt;0.005,1,0)</f>
        <v>0</v>
      </c>
    </row>
    <row r="150">
      <c r="A150" s="14" t="n">
        <v>114</v>
      </c>
      <c r="B150" s="26">
        <f>IF(AN150-INDEX($BE150:$BL150,1,$J$22)&lt;0.5,0,AN150-INDEX($BE150:$BL150,1,$J$22))</f>
        <v>0</v>
      </c>
      <c r="C150" s="26">
        <f>IF(AO150-INDEX($BE150:$BL150,1,$J$23)&lt;0.5,0,AO150-INDEX($BE150:$BL150,1,$J$23))</f>
        <v>0</v>
      </c>
      <c r="D150" s="26">
        <f>IF(AP150-INDEX($BE150:$BL150,1,$J$24)&lt;0.5,0,AP150-INDEX($BE150:$BL150,1,$J$24))</f>
        <v>0</v>
      </c>
      <c r="E150" s="26">
        <f>IF(AQ150-INDEX($BE150:$BL150,1,$J$25)&lt;0.5,0,AQ150-INDEX($BE150:$BL150,1,$J$25))</f>
        <v>0</v>
      </c>
      <c r="F150" s="26">
        <f>IF(AR150-INDEX($BE150:$BL150,1,$J$26)&lt;0.5,0,AR150-INDEX($BE150:$BL150,1,$J$26))</f>
        <v>0</v>
      </c>
      <c r="G150" s="26">
        <f>IF(AS150-INDEX($BE150:$BL150,1,$J$27)&lt;0.5,0,AS150-INDEX($BE150:$BL150,1,$J$27))</f>
        <v>0</v>
      </c>
      <c r="H150" s="26">
        <f>IF(AT150-INDEX($BE150:$BL150,1,$J$28)&lt;0.5,0,AT150-INDEX($BE150:$BL150,1,$J$28))</f>
        <v>0</v>
      </c>
      <c r="I150" s="26">
        <f>IF(AU150-INDEX($BE150:$BL150,1,$J$29)&lt;0.5,0,AU150-INDEX($BE150:$BL150,1,$J$29))</f>
        <v>0</v>
      </c>
      <c r="J150" s="13">
        <f>SUM(B150:I150)</f>
        <v>0</v>
      </c>
      <c r="K150" s="26">
        <f>SUM(O150:V150)</f>
        <v>0</v>
      </c>
      <c r="L150" s="26">
        <f>SUM(W150:AD150)+SUM(BE150:BL150)</f>
        <v>0</v>
      </c>
      <c r="M150" s="26">
        <f>J149</f>
        <v>0</v>
      </c>
      <c r="N150" s="27">
        <f>IF(M150&gt;0,1,0)</f>
        <v>0</v>
      </c>
      <c r="O150" s="26">
        <f>B149*$B$12/1200</f>
        <v>0</v>
      </c>
      <c r="P150" s="26">
        <f>C149*$C$12/1200</f>
        <v>0</v>
      </c>
      <c r="Q150" s="26">
        <f>D149*$D$12/1200</f>
        <v>0</v>
      </c>
      <c r="R150" s="26">
        <f>E149*$E$12/1200</f>
        <v>0</v>
      </c>
      <c r="S150" s="26">
        <f>F149*$F$12/1200</f>
        <v>0</v>
      </c>
      <c r="T150" s="26">
        <f>G149*$G$12/1200</f>
        <v>0</v>
      </c>
      <c r="U150" s="26">
        <f>H149*$H$12/1200</f>
        <v>0</v>
      </c>
      <c r="V150" s="26">
        <f>I149*$I$12/1200</f>
        <v>0</v>
      </c>
      <c r="W150" s="26">
        <f>IF(B149&gt;0,MIN($B$13,B149+O150,AE150),0)</f>
        <v>0</v>
      </c>
      <c r="X150" s="26">
        <f>IF(C149&gt;0,MIN($C$13,C149+P150,AF150),0)</f>
        <v>0</v>
      </c>
      <c r="Y150" s="26">
        <f>IF(D149&gt;0,MIN($D$13,D149+Q150,AG150),0)</f>
        <v>0</v>
      </c>
      <c r="Z150" s="26">
        <f>IF(E149&gt;0,MIN($E$13,E149+R150,AH150),0)</f>
        <v>0</v>
      </c>
      <c r="AA150" s="26">
        <f>IF(F149&gt;0,MIN($F$13,F149+S150,AI150),0)</f>
        <v>0</v>
      </c>
      <c r="AB150" s="26">
        <f>IF(G149&gt;0,MIN($G$13,G149+T150,AJ150),0)</f>
        <v>0</v>
      </c>
      <c r="AC150" s="26">
        <f>IF(H149&gt;0,MIN($H$13,H149+U150,AK150),0)</f>
        <v>0</v>
      </c>
      <c r="AD150" s="26">
        <f>IF(I149&gt;0,MIN($I$13,I149+V150,AL150),0)</f>
        <v>0</v>
      </c>
      <c r="AE150" s="26">
        <f>$B$19</f>
        <v>795</v>
      </c>
      <c r="AF150" s="26">
        <f>AE150-W150</f>
        <v>795</v>
      </c>
      <c r="AG150" s="26">
        <f>AF150-X150</f>
        <v>795</v>
      </c>
      <c r="AH150" s="26">
        <f>AG150-Y150</f>
        <v>795</v>
      </c>
      <c r="AI150" s="26">
        <f>AH150-Z150</f>
        <v>795</v>
      </c>
      <c r="AJ150" s="26">
        <f>AI150-AA150</f>
        <v>795</v>
      </c>
      <c r="AK150" s="26">
        <f>AJ150-AB150</f>
        <v>795</v>
      </c>
      <c r="AL150" s="26">
        <f>AK150-AC150</f>
        <v>795</v>
      </c>
      <c r="AM150" s="26">
        <f>AL150-AD150</f>
        <v>795</v>
      </c>
      <c r="AN150" s="26">
        <f>B149+O150-W150</f>
        <v>0</v>
      </c>
      <c r="AO150" s="26">
        <f>C149+P150-X150</f>
        <v>0</v>
      </c>
      <c r="AP150" s="26">
        <f>D149+Q150-Y150</f>
        <v>0</v>
      </c>
      <c r="AQ150" s="26">
        <f>E149+R150-Z150</f>
        <v>0</v>
      </c>
      <c r="AR150" s="26">
        <f>F149+S150-AA150</f>
        <v>0</v>
      </c>
      <c r="AS150" s="26">
        <f>G149+T150-AB150</f>
        <v>0</v>
      </c>
      <c r="AT150" s="26">
        <f>H149+U150-AC150</f>
        <v>0</v>
      </c>
      <c r="AU150" s="26">
        <f>I149+V150-AD150</f>
        <v>0</v>
      </c>
      <c r="AV150" s="26">
        <f>AM150</f>
        <v>795</v>
      </c>
      <c r="AW150" s="26">
        <f>AV150-BE150</f>
        <v>795</v>
      </c>
      <c r="AX150" s="26">
        <f>AW150-BF150</f>
        <v>795</v>
      </c>
      <c r="AY150" s="26">
        <f>AX150-BG150</f>
        <v>795</v>
      </c>
      <c r="AZ150" s="26">
        <f>AY150-BH150</f>
        <v>795</v>
      </c>
      <c r="BA150" s="26">
        <f>AZ150-BI150</f>
        <v>795</v>
      </c>
      <c r="BB150" s="26">
        <f>BA150-BJ150</f>
        <v>795</v>
      </c>
      <c r="BC150" s="26">
        <f>BB150-BK150</f>
        <v>795</v>
      </c>
      <c r="BD150" s="26">
        <f>BC150-BL150</f>
        <v>795</v>
      </c>
      <c r="BE150" s="26">
        <f>IF(AV150&gt;0.005,MIN(AV150,INDEX($AN150:$AU150,1,B$32)),0)</f>
        <v>0</v>
      </c>
      <c r="BF150" s="26">
        <f>IF(AW150&gt;0.005,MIN(AW150,INDEX($AN150:$AU150,1,C$32)),0)</f>
        <v>0</v>
      </c>
      <c r="BG150" s="26">
        <f>IF(AX150&gt;0.005,MIN(AX150,INDEX($AN150:$AU150,1,D$32)),0)</f>
        <v>0</v>
      </c>
      <c r="BH150" s="26">
        <f>IF(AY150&gt;0.005,MIN(AY150,INDEX($AN150:$AU150,1,E$32)),0)</f>
        <v>0</v>
      </c>
      <c r="BI150" s="26">
        <f>IF(AZ150&gt;0.005,MIN(AZ150,INDEX($AN150:$AU150,1,F$32)),0)</f>
        <v>0</v>
      </c>
      <c r="BJ150" s="26">
        <f>IF(BA150&gt;0.005,MIN(BA150,INDEX($AN150:$AU150,1,G$32)),0)</f>
        <v>0</v>
      </c>
      <c r="BK150" s="26">
        <f>IF(BB150&gt;0.005,MIN(BB150,INDEX($AN150:$AU150,1,H$32)),0)</f>
        <v>0</v>
      </c>
      <c r="BL150" s="26">
        <f>IF(BC150&gt;0.005,MIN(BC150,INDEX($AN150:$AU150,1,I$32)),0)</f>
        <v>0</v>
      </c>
      <c r="BM150" s="27">
        <f>IF(M150-J150&gt;0.005,1,0)</f>
        <v>0</v>
      </c>
    </row>
    <row r="151">
      <c r="A151" s="14" t="n">
        <v>115</v>
      </c>
      <c r="B151" s="26">
        <f>IF(AN151-INDEX($BE151:$BL151,1,$J$22)&lt;0.5,0,AN151-INDEX($BE151:$BL151,1,$J$22))</f>
        <v>0</v>
      </c>
      <c r="C151" s="26">
        <f>IF(AO151-INDEX($BE151:$BL151,1,$J$23)&lt;0.5,0,AO151-INDEX($BE151:$BL151,1,$J$23))</f>
        <v>0</v>
      </c>
      <c r="D151" s="26">
        <f>IF(AP151-INDEX($BE151:$BL151,1,$J$24)&lt;0.5,0,AP151-INDEX($BE151:$BL151,1,$J$24))</f>
        <v>0</v>
      </c>
      <c r="E151" s="26">
        <f>IF(AQ151-INDEX($BE151:$BL151,1,$J$25)&lt;0.5,0,AQ151-INDEX($BE151:$BL151,1,$J$25))</f>
        <v>0</v>
      </c>
      <c r="F151" s="26">
        <f>IF(AR151-INDEX($BE151:$BL151,1,$J$26)&lt;0.5,0,AR151-INDEX($BE151:$BL151,1,$J$26))</f>
        <v>0</v>
      </c>
      <c r="G151" s="26">
        <f>IF(AS151-INDEX($BE151:$BL151,1,$J$27)&lt;0.5,0,AS151-INDEX($BE151:$BL151,1,$J$27))</f>
        <v>0</v>
      </c>
      <c r="H151" s="26">
        <f>IF(AT151-INDEX($BE151:$BL151,1,$J$28)&lt;0.5,0,AT151-INDEX($BE151:$BL151,1,$J$28))</f>
        <v>0</v>
      </c>
      <c r="I151" s="26">
        <f>IF(AU151-INDEX($BE151:$BL151,1,$J$29)&lt;0.5,0,AU151-INDEX($BE151:$BL151,1,$J$29))</f>
        <v>0</v>
      </c>
      <c r="J151" s="13">
        <f>SUM(B151:I151)</f>
        <v>0</v>
      </c>
      <c r="K151" s="26">
        <f>SUM(O151:V151)</f>
        <v>0</v>
      </c>
      <c r="L151" s="26">
        <f>SUM(W151:AD151)+SUM(BE151:BL151)</f>
        <v>0</v>
      </c>
      <c r="M151" s="26">
        <f>J150</f>
        <v>0</v>
      </c>
      <c r="N151" s="27">
        <f>IF(M151&gt;0,1,0)</f>
        <v>0</v>
      </c>
      <c r="O151" s="26">
        <f>B150*$B$12/1200</f>
        <v>0</v>
      </c>
      <c r="P151" s="26">
        <f>C150*$C$12/1200</f>
        <v>0</v>
      </c>
      <c r="Q151" s="26">
        <f>D150*$D$12/1200</f>
        <v>0</v>
      </c>
      <c r="R151" s="26">
        <f>E150*$E$12/1200</f>
        <v>0</v>
      </c>
      <c r="S151" s="26">
        <f>F150*$F$12/1200</f>
        <v>0</v>
      </c>
      <c r="T151" s="26">
        <f>G150*$G$12/1200</f>
        <v>0</v>
      </c>
      <c r="U151" s="26">
        <f>H150*$H$12/1200</f>
        <v>0</v>
      </c>
      <c r="V151" s="26">
        <f>I150*$I$12/1200</f>
        <v>0</v>
      </c>
      <c r="W151" s="26">
        <f>IF(B150&gt;0,MIN($B$13,B150+O151,AE151),0)</f>
        <v>0</v>
      </c>
      <c r="X151" s="26">
        <f>IF(C150&gt;0,MIN($C$13,C150+P151,AF151),0)</f>
        <v>0</v>
      </c>
      <c r="Y151" s="26">
        <f>IF(D150&gt;0,MIN($D$13,D150+Q151,AG151),0)</f>
        <v>0</v>
      </c>
      <c r="Z151" s="26">
        <f>IF(E150&gt;0,MIN($E$13,E150+R151,AH151),0)</f>
        <v>0</v>
      </c>
      <c r="AA151" s="26">
        <f>IF(F150&gt;0,MIN($F$13,F150+S151,AI151),0)</f>
        <v>0</v>
      </c>
      <c r="AB151" s="26">
        <f>IF(G150&gt;0,MIN($G$13,G150+T151,AJ151),0)</f>
        <v>0</v>
      </c>
      <c r="AC151" s="26">
        <f>IF(H150&gt;0,MIN($H$13,H150+U151,AK151),0)</f>
        <v>0</v>
      </c>
      <c r="AD151" s="26">
        <f>IF(I150&gt;0,MIN($I$13,I150+V151,AL151),0)</f>
        <v>0</v>
      </c>
      <c r="AE151" s="26">
        <f>$B$19</f>
        <v>795</v>
      </c>
      <c r="AF151" s="26">
        <f>AE151-W151</f>
        <v>795</v>
      </c>
      <c r="AG151" s="26">
        <f>AF151-X151</f>
        <v>795</v>
      </c>
      <c r="AH151" s="26">
        <f>AG151-Y151</f>
        <v>795</v>
      </c>
      <c r="AI151" s="26">
        <f>AH151-Z151</f>
        <v>795</v>
      </c>
      <c r="AJ151" s="26">
        <f>AI151-AA151</f>
        <v>795</v>
      </c>
      <c r="AK151" s="26">
        <f>AJ151-AB151</f>
        <v>795</v>
      </c>
      <c r="AL151" s="26">
        <f>AK151-AC151</f>
        <v>795</v>
      </c>
      <c r="AM151" s="26">
        <f>AL151-AD151</f>
        <v>795</v>
      </c>
      <c r="AN151" s="26">
        <f>B150+O151-W151</f>
        <v>0</v>
      </c>
      <c r="AO151" s="26">
        <f>C150+P151-X151</f>
        <v>0</v>
      </c>
      <c r="AP151" s="26">
        <f>D150+Q151-Y151</f>
        <v>0</v>
      </c>
      <c r="AQ151" s="26">
        <f>E150+R151-Z151</f>
        <v>0</v>
      </c>
      <c r="AR151" s="26">
        <f>F150+S151-AA151</f>
        <v>0</v>
      </c>
      <c r="AS151" s="26">
        <f>G150+T151-AB151</f>
        <v>0</v>
      </c>
      <c r="AT151" s="26">
        <f>H150+U151-AC151</f>
        <v>0</v>
      </c>
      <c r="AU151" s="26">
        <f>I150+V151-AD151</f>
        <v>0</v>
      </c>
      <c r="AV151" s="26">
        <f>AM151</f>
        <v>795</v>
      </c>
      <c r="AW151" s="26">
        <f>AV151-BE151</f>
        <v>795</v>
      </c>
      <c r="AX151" s="26">
        <f>AW151-BF151</f>
        <v>795</v>
      </c>
      <c r="AY151" s="26">
        <f>AX151-BG151</f>
        <v>795</v>
      </c>
      <c r="AZ151" s="26">
        <f>AY151-BH151</f>
        <v>795</v>
      </c>
      <c r="BA151" s="26">
        <f>AZ151-BI151</f>
        <v>795</v>
      </c>
      <c r="BB151" s="26">
        <f>BA151-BJ151</f>
        <v>795</v>
      </c>
      <c r="BC151" s="26">
        <f>BB151-BK151</f>
        <v>795</v>
      </c>
      <c r="BD151" s="26">
        <f>BC151-BL151</f>
        <v>795</v>
      </c>
      <c r="BE151" s="26">
        <f>IF(AV151&gt;0.005,MIN(AV151,INDEX($AN151:$AU151,1,B$32)),0)</f>
        <v>0</v>
      </c>
      <c r="BF151" s="26">
        <f>IF(AW151&gt;0.005,MIN(AW151,INDEX($AN151:$AU151,1,C$32)),0)</f>
        <v>0</v>
      </c>
      <c r="BG151" s="26">
        <f>IF(AX151&gt;0.005,MIN(AX151,INDEX($AN151:$AU151,1,D$32)),0)</f>
        <v>0</v>
      </c>
      <c r="BH151" s="26">
        <f>IF(AY151&gt;0.005,MIN(AY151,INDEX($AN151:$AU151,1,E$32)),0)</f>
        <v>0</v>
      </c>
      <c r="BI151" s="26">
        <f>IF(AZ151&gt;0.005,MIN(AZ151,INDEX($AN151:$AU151,1,F$32)),0)</f>
        <v>0</v>
      </c>
      <c r="BJ151" s="26">
        <f>IF(BA151&gt;0.005,MIN(BA151,INDEX($AN151:$AU151,1,G$32)),0)</f>
        <v>0</v>
      </c>
      <c r="BK151" s="26">
        <f>IF(BB151&gt;0.005,MIN(BB151,INDEX($AN151:$AU151,1,H$32)),0)</f>
        <v>0</v>
      </c>
      <c r="BL151" s="26">
        <f>IF(BC151&gt;0.005,MIN(BC151,INDEX($AN151:$AU151,1,I$32)),0)</f>
        <v>0</v>
      </c>
      <c r="BM151" s="27">
        <f>IF(M151-J151&gt;0.005,1,0)</f>
        <v>0</v>
      </c>
    </row>
    <row r="152">
      <c r="A152" s="14" t="n">
        <v>116</v>
      </c>
      <c r="B152" s="26">
        <f>IF(AN152-INDEX($BE152:$BL152,1,$J$22)&lt;0.5,0,AN152-INDEX($BE152:$BL152,1,$J$22))</f>
        <v>0</v>
      </c>
      <c r="C152" s="26">
        <f>IF(AO152-INDEX($BE152:$BL152,1,$J$23)&lt;0.5,0,AO152-INDEX($BE152:$BL152,1,$J$23))</f>
        <v>0</v>
      </c>
      <c r="D152" s="26">
        <f>IF(AP152-INDEX($BE152:$BL152,1,$J$24)&lt;0.5,0,AP152-INDEX($BE152:$BL152,1,$J$24))</f>
        <v>0</v>
      </c>
      <c r="E152" s="26">
        <f>IF(AQ152-INDEX($BE152:$BL152,1,$J$25)&lt;0.5,0,AQ152-INDEX($BE152:$BL152,1,$J$25))</f>
        <v>0</v>
      </c>
      <c r="F152" s="26">
        <f>IF(AR152-INDEX($BE152:$BL152,1,$J$26)&lt;0.5,0,AR152-INDEX($BE152:$BL152,1,$J$26))</f>
        <v>0</v>
      </c>
      <c r="G152" s="26">
        <f>IF(AS152-INDEX($BE152:$BL152,1,$J$27)&lt;0.5,0,AS152-INDEX($BE152:$BL152,1,$J$27))</f>
        <v>0</v>
      </c>
      <c r="H152" s="26">
        <f>IF(AT152-INDEX($BE152:$BL152,1,$J$28)&lt;0.5,0,AT152-INDEX($BE152:$BL152,1,$J$28))</f>
        <v>0</v>
      </c>
      <c r="I152" s="26">
        <f>IF(AU152-INDEX($BE152:$BL152,1,$J$29)&lt;0.5,0,AU152-INDEX($BE152:$BL152,1,$J$29))</f>
        <v>0</v>
      </c>
      <c r="J152" s="13">
        <f>SUM(B152:I152)</f>
        <v>0</v>
      </c>
      <c r="K152" s="26">
        <f>SUM(O152:V152)</f>
        <v>0</v>
      </c>
      <c r="L152" s="26">
        <f>SUM(W152:AD152)+SUM(BE152:BL152)</f>
        <v>0</v>
      </c>
      <c r="M152" s="26">
        <f>J151</f>
        <v>0</v>
      </c>
      <c r="N152" s="27">
        <f>IF(M152&gt;0,1,0)</f>
        <v>0</v>
      </c>
      <c r="O152" s="26">
        <f>B151*$B$12/1200</f>
        <v>0</v>
      </c>
      <c r="P152" s="26">
        <f>C151*$C$12/1200</f>
        <v>0</v>
      </c>
      <c r="Q152" s="26">
        <f>D151*$D$12/1200</f>
        <v>0</v>
      </c>
      <c r="R152" s="26">
        <f>E151*$E$12/1200</f>
        <v>0</v>
      </c>
      <c r="S152" s="26">
        <f>F151*$F$12/1200</f>
        <v>0</v>
      </c>
      <c r="T152" s="26">
        <f>G151*$G$12/1200</f>
        <v>0</v>
      </c>
      <c r="U152" s="26">
        <f>H151*$H$12/1200</f>
        <v>0</v>
      </c>
      <c r="V152" s="26">
        <f>I151*$I$12/1200</f>
        <v>0</v>
      </c>
      <c r="W152" s="26">
        <f>IF(B151&gt;0,MIN($B$13,B151+O152,AE152),0)</f>
        <v>0</v>
      </c>
      <c r="X152" s="26">
        <f>IF(C151&gt;0,MIN($C$13,C151+P152,AF152),0)</f>
        <v>0</v>
      </c>
      <c r="Y152" s="26">
        <f>IF(D151&gt;0,MIN($D$13,D151+Q152,AG152),0)</f>
        <v>0</v>
      </c>
      <c r="Z152" s="26">
        <f>IF(E151&gt;0,MIN($E$13,E151+R152,AH152),0)</f>
        <v>0</v>
      </c>
      <c r="AA152" s="26">
        <f>IF(F151&gt;0,MIN($F$13,F151+S152,AI152),0)</f>
        <v>0</v>
      </c>
      <c r="AB152" s="26">
        <f>IF(G151&gt;0,MIN($G$13,G151+T152,AJ152),0)</f>
        <v>0</v>
      </c>
      <c r="AC152" s="26">
        <f>IF(H151&gt;0,MIN($H$13,H151+U152,AK152),0)</f>
        <v>0</v>
      </c>
      <c r="AD152" s="26">
        <f>IF(I151&gt;0,MIN($I$13,I151+V152,AL152),0)</f>
        <v>0</v>
      </c>
      <c r="AE152" s="26">
        <f>$B$19</f>
        <v>795</v>
      </c>
      <c r="AF152" s="26">
        <f>AE152-W152</f>
        <v>795</v>
      </c>
      <c r="AG152" s="26">
        <f>AF152-X152</f>
        <v>795</v>
      </c>
      <c r="AH152" s="26">
        <f>AG152-Y152</f>
        <v>795</v>
      </c>
      <c r="AI152" s="26">
        <f>AH152-Z152</f>
        <v>795</v>
      </c>
      <c r="AJ152" s="26">
        <f>AI152-AA152</f>
        <v>795</v>
      </c>
      <c r="AK152" s="26">
        <f>AJ152-AB152</f>
        <v>795</v>
      </c>
      <c r="AL152" s="26">
        <f>AK152-AC152</f>
        <v>795</v>
      </c>
      <c r="AM152" s="26">
        <f>AL152-AD152</f>
        <v>795</v>
      </c>
      <c r="AN152" s="26">
        <f>B151+O152-W152</f>
        <v>0</v>
      </c>
      <c r="AO152" s="26">
        <f>C151+P152-X152</f>
        <v>0</v>
      </c>
      <c r="AP152" s="26">
        <f>D151+Q152-Y152</f>
        <v>0</v>
      </c>
      <c r="AQ152" s="26">
        <f>E151+R152-Z152</f>
        <v>0</v>
      </c>
      <c r="AR152" s="26">
        <f>F151+S152-AA152</f>
        <v>0</v>
      </c>
      <c r="AS152" s="26">
        <f>G151+T152-AB152</f>
        <v>0</v>
      </c>
      <c r="AT152" s="26">
        <f>H151+U152-AC152</f>
        <v>0</v>
      </c>
      <c r="AU152" s="26">
        <f>I151+V152-AD152</f>
        <v>0</v>
      </c>
      <c r="AV152" s="26">
        <f>AM152</f>
        <v>795</v>
      </c>
      <c r="AW152" s="26">
        <f>AV152-BE152</f>
        <v>795</v>
      </c>
      <c r="AX152" s="26">
        <f>AW152-BF152</f>
        <v>795</v>
      </c>
      <c r="AY152" s="26">
        <f>AX152-BG152</f>
        <v>795</v>
      </c>
      <c r="AZ152" s="26">
        <f>AY152-BH152</f>
        <v>795</v>
      </c>
      <c r="BA152" s="26">
        <f>AZ152-BI152</f>
        <v>795</v>
      </c>
      <c r="BB152" s="26">
        <f>BA152-BJ152</f>
        <v>795</v>
      </c>
      <c r="BC152" s="26">
        <f>BB152-BK152</f>
        <v>795</v>
      </c>
      <c r="BD152" s="26">
        <f>BC152-BL152</f>
        <v>795</v>
      </c>
      <c r="BE152" s="26">
        <f>IF(AV152&gt;0.005,MIN(AV152,INDEX($AN152:$AU152,1,B$32)),0)</f>
        <v>0</v>
      </c>
      <c r="BF152" s="26">
        <f>IF(AW152&gt;0.005,MIN(AW152,INDEX($AN152:$AU152,1,C$32)),0)</f>
        <v>0</v>
      </c>
      <c r="BG152" s="26">
        <f>IF(AX152&gt;0.005,MIN(AX152,INDEX($AN152:$AU152,1,D$32)),0)</f>
        <v>0</v>
      </c>
      <c r="BH152" s="26">
        <f>IF(AY152&gt;0.005,MIN(AY152,INDEX($AN152:$AU152,1,E$32)),0)</f>
        <v>0</v>
      </c>
      <c r="BI152" s="26">
        <f>IF(AZ152&gt;0.005,MIN(AZ152,INDEX($AN152:$AU152,1,F$32)),0)</f>
        <v>0</v>
      </c>
      <c r="BJ152" s="26">
        <f>IF(BA152&gt;0.005,MIN(BA152,INDEX($AN152:$AU152,1,G$32)),0)</f>
        <v>0</v>
      </c>
      <c r="BK152" s="26">
        <f>IF(BB152&gt;0.005,MIN(BB152,INDEX($AN152:$AU152,1,H$32)),0)</f>
        <v>0</v>
      </c>
      <c r="BL152" s="26">
        <f>IF(BC152&gt;0.005,MIN(BC152,INDEX($AN152:$AU152,1,I$32)),0)</f>
        <v>0</v>
      </c>
      <c r="BM152" s="27">
        <f>IF(M152-J152&gt;0.005,1,0)</f>
        <v>0</v>
      </c>
    </row>
    <row r="153">
      <c r="A153" s="14" t="n">
        <v>117</v>
      </c>
      <c r="B153" s="26">
        <f>IF(AN153-INDEX($BE153:$BL153,1,$J$22)&lt;0.5,0,AN153-INDEX($BE153:$BL153,1,$J$22))</f>
        <v>0</v>
      </c>
      <c r="C153" s="26">
        <f>IF(AO153-INDEX($BE153:$BL153,1,$J$23)&lt;0.5,0,AO153-INDEX($BE153:$BL153,1,$J$23))</f>
        <v>0</v>
      </c>
      <c r="D153" s="26">
        <f>IF(AP153-INDEX($BE153:$BL153,1,$J$24)&lt;0.5,0,AP153-INDEX($BE153:$BL153,1,$J$24))</f>
        <v>0</v>
      </c>
      <c r="E153" s="26">
        <f>IF(AQ153-INDEX($BE153:$BL153,1,$J$25)&lt;0.5,0,AQ153-INDEX($BE153:$BL153,1,$J$25))</f>
        <v>0</v>
      </c>
      <c r="F153" s="26">
        <f>IF(AR153-INDEX($BE153:$BL153,1,$J$26)&lt;0.5,0,AR153-INDEX($BE153:$BL153,1,$J$26))</f>
        <v>0</v>
      </c>
      <c r="G153" s="26">
        <f>IF(AS153-INDEX($BE153:$BL153,1,$J$27)&lt;0.5,0,AS153-INDEX($BE153:$BL153,1,$J$27))</f>
        <v>0</v>
      </c>
      <c r="H153" s="26">
        <f>IF(AT153-INDEX($BE153:$BL153,1,$J$28)&lt;0.5,0,AT153-INDEX($BE153:$BL153,1,$J$28))</f>
        <v>0</v>
      </c>
      <c r="I153" s="26">
        <f>IF(AU153-INDEX($BE153:$BL153,1,$J$29)&lt;0.5,0,AU153-INDEX($BE153:$BL153,1,$J$29))</f>
        <v>0</v>
      </c>
      <c r="J153" s="13">
        <f>SUM(B153:I153)</f>
        <v>0</v>
      </c>
      <c r="K153" s="26">
        <f>SUM(O153:V153)</f>
        <v>0</v>
      </c>
      <c r="L153" s="26">
        <f>SUM(W153:AD153)+SUM(BE153:BL153)</f>
        <v>0</v>
      </c>
      <c r="M153" s="26">
        <f>J152</f>
        <v>0</v>
      </c>
      <c r="N153" s="27">
        <f>IF(M153&gt;0,1,0)</f>
        <v>0</v>
      </c>
      <c r="O153" s="26">
        <f>B152*$B$12/1200</f>
        <v>0</v>
      </c>
      <c r="P153" s="26">
        <f>C152*$C$12/1200</f>
        <v>0</v>
      </c>
      <c r="Q153" s="26">
        <f>D152*$D$12/1200</f>
        <v>0</v>
      </c>
      <c r="R153" s="26">
        <f>E152*$E$12/1200</f>
        <v>0</v>
      </c>
      <c r="S153" s="26">
        <f>F152*$F$12/1200</f>
        <v>0</v>
      </c>
      <c r="T153" s="26">
        <f>G152*$G$12/1200</f>
        <v>0</v>
      </c>
      <c r="U153" s="26">
        <f>H152*$H$12/1200</f>
        <v>0</v>
      </c>
      <c r="V153" s="26">
        <f>I152*$I$12/1200</f>
        <v>0</v>
      </c>
      <c r="W153" s="26">
        <f>IF(B152&gt;0,MIN($B$13,B152+O153,AE153),0)</f>
        <v>0</v>
      </c>
      <c r="X153" s="26">
        <f>IF(C152&gt;0,MIN($C$13,C152+P153,AF153),0)</f>
        <v>0</v>
      </c>
      <c r="Y153" s="26">
        <f>IF(D152&gt;0,MIN($D$13,D152+Q153,AG153),0)</f>
        <v>0</v>
      </c>
      <c r="Z153" s="26">
        <f>IF(E152&gt;0,MIN($E$13,E152+R153,AH153),0)</f>
        <v>0</v>
      </c>
      <c r="AA153" s="26">
        <f>IF(F152&gt;0,MIN($F$13,F152+S153,AI153),0)</f>
        <v>0</v>
      </c>
      <c r="AB153" s="26">
        <f>IF(G152&gt;0,MIN($G$13,G152+T153,AJ153),0)</f>
        <v>0</v>
      </c>
      <c r="AC153" s="26">
        <f>IF(H152&gt;0,MIN($H$13,H152+U153,AK153),0)</f>
        <v>0</v>
      </c>
      <c r="AD153" s="26">
        <f>IF(I152&gt;0,MIN($I$13,I152+V153,AL153),0)</f>
        <v>0</v>
      </c>
      <c r="AE153" s="26">
        <f>$B$19</f>
        <v>795</v>
      </c>
      <c r="AF153" s="26">
        <f>AE153-W153</f>
        <v>795</v>
      </c>
      <c r="AG153" s="26">
        <f>AF153-X153</f>
        <v>795</v>
      </c>
      <c r="AH153" s="26">
        <f>AG153-Y153</f>
        <v>795</v>
      </c>
      <c r="AI153" s="26">
        <f>AH153-Z153</f>
        <v>795</v>
      </c>
      <c r="AJ153" s="26">
        <f>AI153-AA153</f>
        <v>795</v>
      </c>
      <c r="AK153" s="26">
        <f>AJ153-AB153</f>
        <v>795</v>
      </c>
      <c r="AL153" s="26">
        <f>AK153-AC153</f>
        <v>795</v>
      </c>
      <c r="AM153" s="26">
        <f>AL153-AD153</f>
        <v>795</v>
      </c>
      <c r="AN153" s="26">
        <f>B152+O153-W153</f>
        <v>0</v>
      </c>
      <c r="AO153" s="26">
        <f>C152+P153-X153</f>
        <v>0</v>
      </c>
      <c r="AP153" s="26">
        <f>D152+Q153-Y153</f>
        <v>0</v>
      </c>
      <c r="AQ153" s="26">
        <f>E152+R153-Z153</f>
        <v>0</v>
      </c>
      <c r="AR153" s="26">
        <f>F152+S153-AA153</f>
        <v>0</v>
      </c>
      <c r="AS153" s="26">
        <f>G152+T153-AB153</f>
        <v>0</v>
      </c>
      <c r="AT153" s="26">
        <f>H152+U153-AC153</f>
        <v>0</v>
      </c>
      <c r="AU153" s="26">
        <f>I152+V153-AD153</f>
        <v>0</v>
      </c>
      <c r="AV153" s="26">
        <f>AM153</f>
        <v>795</v>
      </c>
      <c r="AW153" s="26">
        <f>AV153-BE153</f>
        <v>795</v>
      </c>
      <c r="AX153" s="26">
        <f>AW153-BF153</f>
        <v>795</v>
      </c>
      <c r="AY153" s="26">
        <f>AX153-BG153</f>
        <v>795</v>
      </c>
      <c r="AZ153" s="26">
        <f>AY153-BH153</f>
        <v>795</v>
      </c>
      <c r="BA153" s="26">
        <f>AZ153-BI153</f>
        <v>795</v>
      </c>
      <c r="BB153" s="26">
        <f>BA153-BJ153</f>
        <v>795</v>
      </c>
      <c r="BC153" s="26">
        <f>BB153-BK153</f>
        <v>795</v>
      </c>
      <c r="BD153" s="26">
        <f>BC153-BL153</f>
        <v>795</v>
      </c>
      <c r="BE153" s="26">
        <f>IF(AV153&gt;0.005,MIN(AV153,INDEX($AN153:$AU153,1,B$32)),0)</f>
        <v>0</v>
      </c>
      <c r="BF153" s="26">
        <f>IF(AW153&gt;0.005,MIN(AW153,INDEX($AN153:$AU153,1,C$32)),0)</f>
        <v>0</v>
      </c>
      <c r="BG153" s="26">
        <f>IF(AX153&gt;0.005,MIN(AX153,INDEX($AN153:$AU153,1,D$32)),0)</f>
        <v>0</v>
      </c>
      <c r="BH153" s="26">
        <f>IF(AY153&gt;0.005,MIN(AY153,INDEX($AN153:$AU153,1,E$32)),0)</f>
        <v>0</v>
      </c>
      <c r="BI153" s="26">
        <f>IF(AZ153&gt;0.005,MIN(AZ153,INDEX($AN153:$AU153,1,F$32)),0)</f>
        <v>0</v>
      </c>
      <c r="BJ153" s="26">
        <f>IF(BA153&gt;0.005,MIN(BA153,INDEX($AN153:$AU153,1,G$32)),0)</f>
        <v>0</v>
      </c>
      <c r="BK153" s="26">
        <f>IF(BB153&gt;0.005,MIN(BB153,INDEX($AN153:$AU153,1,H$32)),0)</f>
        <v>0</v>
      </c>
      <c r="BL153" s="26">
        <f>IF(BC153&gt;0.005,MIN(BC153,INDEX($AN153:$AU153,1,I$32)),0)</f>
        <v>0</v>
      </c>
      <c r="BM153" s="27">
        <f>IF(M153-J153&gt;0.005,1,0)</f>
        <v>0</v>
      </c>
    </row>
    <row r="154">
      <c r="A154" s="14" t="n">
        <v>118</v>
      </c>
      <c r="B154" s="26">
        <f>IF(AN154-INDEX($BE154:$BL154,1,$J$22)&lt;0.5,0,AN154-INDEX($BE154:$BL154,1,$J$22))</f>
        <v>0</v>
      </c>
      <c r="C154" s="26">
        <f>IF(AO154-INDEX($BE154:$BL154,1,$J$23)&lt;0.5,0,AO154-INDEX($BE154:$BL154,1,$J$23))</f>
        <v>0</v>
      </c>
      <c r="D154" s="26">
        <f>IF(AP154-INDEX($BE154:$BL154,1,$J$24)&lt;0.5,0,AP154-INDEX($BE154:$BL154,1,$J$24))</f>
        <v>0</v>
      </c>
      <c r="E154" s="26">
        <f>IF(AQ154-INDEX($BE154:$BL154,1,$J$25)&lt;0.5,0,AQ154-INDEX($BE154:$BL154,1,$J$25))</f>
        <v>0</v>
      </c>
      <c r="F154" s="26">
        <f>IF(AR154-INDEX($BE154:$BL154,1,$J$26)&lt;0.5,0,AR154-INDEX($BE154:$BL154,1,$J$26))</f>
        <v>0</v>
      </c>
      <c r="G154" s="26">
        <f>IF(AS154-INDEX($BE154:$BL154,1,$J$27)&lt;0.5,0,AS154-INDEX($BE154:$BL154,1,$J$27))</f>
        <v>0</v>
      </c>
      <c r="H154" s="26">
        <f>IF(AT154-INDEX($BE154:$BL154,1,$J$28)&lt;0.5,0,AT154-INDEX($BE154:$BL154,1,$J$28))</f>
        <v>0</v>
      </c>
      <c r="I154" s="26">
        <f>IF(AU154-INDEX($BE154:$BL154,1,$J$29)&lt;0.5,0,AU154-INDEX($BE154:$BL154,1,$J$29))</f>
        <v>0</v>
      </c>
      <c r="J154" s="13">
        <f>SUM(B154:I154)</f>
        <v>0</v>
      </c>
      <c r="K154" s="26">
        <f>SUM(O154:V154)</f>
        <v>0</v>
      </c>
      <c r="L154" s="26">
        <f>SUM(W154:AD154)+SUM(BE154:BL154)</f>
        <v>0</v>
      </c>
      <c r="M154" s="26">
        <f>J153</f>
        <v>0</v>
      </c>
      <c r="N154" s="27">
        <f>IF(M154&gt;0,1,0)</f>
        <v>0</v>
      </c>
      <c r="O154" s="26">
        <f>B153*$B$12/1200</f>
        <v>0</v>
      </c>
      <c r="P154" s="26">
        <f>C153*$C$12/1200</f>
        <v>0</v>
      </c>
      <c r="Q154" s="26">
        <f>D153*$D$12/1200</f>
        <v>0</v>
      </c>
      <c r="R154" s="26">
        <f>E153*$E$12/1200</f>
        <v>0</v>
      </c>
      <c r="S154" s="26">
        <f>F153*$F$12/1200</f>
        <v>0</v>
      </c>
      <c r="T154" s="26">
        <f>G153*$G$12/1200</f>
        <v>0</v>
      </c>
      <c r="U154" s="26">
        <f>H153*$H$12/1200</f>
        <v>0</v>
      </c>
      <c r="V154" s="26">
        <f>I153*$I$12/1200</f>
        <v>0</v>
      </c>
      <c r="W154" s="26">
        <f>IF(B153&gt;0,MIN($B$13,B153+O154,AE154),0)</f>
        <v>0</v>
      </c>
      <c r="X154" s="26">
        <f>IF(C153&gt;0,MIN($C$13,C153+P154,AF154),0)</f>
        <v>0</v>
      </c>
      <c r="Y154" s="26">
        <f>IF(D153&gt;0,MIN($D$13,D153+Q154,AG154),0)</f>
        <v>0</v>
      </c>
      <c r="Z154" s="26">
        <f>IF(E153&gt;0,MIN($E$13,E153+R154,AH154),0)</f>
        <v>0</v>
      </c>
      <c r="AA154" s="26">
        <f>IF(F153&gt;0,MIN($F$13,F153+S154,AI154),0)</f>
        <v>0</v>
      </c>
      <c r="AB154" s="26">
        <f>IF(G153&gt;0,MIN($G$13,G153+T154,AJ154),0)</f>
        <v>0</v>
      </c>
      <c r="AC154" s="26">
        <f>IF(H153&gt;0,MIN($H$13,H153+U154,AK154),0)</f>
        <v>0</v>
      </c>
      <c r="AD154" s="26">
        <f>IF(I153&gt;0,MIN($I$13,I153+V154,AL154),0)</f>
        <v>0</v>
      </c>
      <c r="AE154" s="26">
        <f>$B$19</f>
        <v>795</v>
      </c>
      <c r="AF154" s="26">
        <f>AE154-W154</f>
        <v>795</v>
      </c>
      <c r="AG154" s="26">
        <f>AF154-X154</f>
        <v>795</v>
      </c>
      <c r="AH154" s="26">
        <f>AG154-Y154</f>
        <v>795</v>
      </c>
      <c r="AI154" s="26">
        <f>AH154-Z154</f>
        <v>795</v>
      </c>
      <c r="AJ154" s="26">
        <f>AI154-AA154</f>
        <v>795</v>
      </c>
      <c r="AK154" s="26">
        <f>AJ154-AB154</f>
        <v>795</v>
      </c>
      <c r="AL154" s="26">
        <f>AK154-AC154</f>
        <v>795</v>
      </c>
      <c r="AM154" s="26">
        <f>AL154-AD154</f>
        <v>795</v>
      </c>
      <c r="AN154" s="26">
        <f>B153+O154-W154</f>
        <v>0</v>
      </c>
      <c r="AO154" s="26">
        <f>C153+P154-X154</f>
        <v>0</v>
      </c>
      <c r="AP154" s="26">
        <f>D153+Q154-Y154</f>
        <v>0</v>
      </c>
      <c r="AQ154" s="26">
        <f>E153+R154-Z154</f>
        <v>0</v>
      </c>
      <c r="AR154" s="26">
        <f>F153+S154-AA154</f>
        <v>0</v>
      </c>
      <c r="AS154" s="26">
        <f>G153+T154-AB154</f>
        <v>0</v>
      </c>
      <c r="AT154" s="26">
        <f>H153+U154-AC154</f>
        <v>0</v>
      </c>
      <c r="AU154" s="26">
        <f>I153+V154-AD154</f>
        <v>0</v>
      </c>
      <c r="AV154" s="26">
        <f>AM154</f>
        <v>795</v>
      </c>
      <c r="AW154" s="26">
        <f>AV154-BE154</f>
        <v>795</v>
      </c>
      <c r="AX154" s="26">
        <f>AW154-BF154</f>
        <v>795</v>
      </c>
      <c r="AY154" s="26">
        <f>AX154-BG154</f>
        <v>795</v>
      </c>
      <c r="AZ154" s="26">
        <f>AY154-BH154</f>
        <v>795</v>
      </c>
      <c r="BA154" s="26">
        <f>AZ154-BI154</f>
        <v>795</v>
      </c>
      <c r="BB154" s="26">
        <f>BA154-BJ154</f>
        <v>795</v>
      </c>
      <c r="BC154" s="26">
        <f>BB154-BK154</f>
        <v>795</v>
      </c>
      <c r="BD154" s="26">
        <f>BC154-BL154</f>
        <v>795</v>
      </c>
      <c r="BE154" s="26">
        <f>IF(AV154&gt;0.005,MIN(AV154,INDEX($AN154:$AU154,1,B$32)),0)</f>
        <v>0</v>
      </c>
      <c r="BF154" s="26">
        <f>IF(AW154&gt;0.005,MIN(AW154,INDEX($AN154:$AU154,1,C$32)),0)</f>
        <v>0</v>
      </c>
      <c r="BG154" s="26">
        <f>IF(AX154&gt;0.005,MIN(AX154,INDEX($AN154:$AU154,1,D$32)),0)</f>
        <v>0</v>
      </c>
      <c r="BH154" s="26">
        <f>IF(AY154&gt;0.005,MIN(AY154,INDEX($AN154:$AU154,1,E$32)),0)</f>
        <v>0</v>
      </c>
      <c r="BI154" s="26">
        <f>IF(AZ154&gt;0.005,MIN(AZ154,INDEX($AN154:$AU154,1,F$32)),0)</f>
        <v>0</v>
      </c>
      <c r="BJ154" s="26">
        <f>IF(BA154&gt;0.005,MIN(BA154,INDEX($AN154:$AU154,1,G$32)),0)</f>
        <v>0</v>
      </c>
      <c r="BK154" s="26">
        <f>IF(BB154&gt;0.005,MIN(BB154,INDEX($AN154:$AU154,1,H$32)),0)</f>
        <v>0</v>
      </c>
      <c r="BL154" s="26">
        <f>IF(BC154&gt;0.005,MIN(BC154,INDEX($AN154:$AU154,1,I$32)),0)</f>
        <v>0</v>
      </c>
      <c r="BM154" s="27">
        <f>IF(M154-J154&gt;0.005,1,0)</f>
        <v>0</v>
      </c>
    </row>
    <row r="155">
      <c r="A155" s="14" t="n">
        <v>119</v>
      </c>
      <c r="B155" s="26">
        <f>IF(AN155-INDEX($BE155:$BL155,1,$J$22)&lt;0.5,0,AN155-INDEX($BE155:$BL155,1,$J$22))</f>
        <v>0</v>
      </c>
      <c r="C155" s="26">
        <f>IF(AO155-INDEX($BE155:$BL155,1,$J$23)&lt;0.5,0,AO155-INDEX($BE155:$BL155,1,$J$23))</f>
        <v>0</v>
      </c>
      <c r="D155" s="26">
        <f>IF(AP155-INDEX($BE155:$BL155,1,$J$24)&lt;0.5,0,AP155-INDEX($BE155:$BL155,1,$J$24))</f>
        <v>0</v>
      </c>
      <c r="E155" s="26">
        <f>IF(AQ155-INDEX($BE155:$BL155,1,$J$25)&lt;0.5,0,AQ155-INDEX($BE155:$BL155,1,$J$25))</f>
        <v>0</v>
      </c>
      <c r="F155" s="26">
        <f>IF(AR155-INDEX($BE155:$BL155,1,$J$26)&lt;0.5,0,AR155-INDEX($BE155:$BL155,1,$J$26))</f>
        <v>0</v>
      </c>
      <c r="G155" s="26">
        <f>IF(AS155-INDEX($BE155:$BL155,1,$J$27)&lt;0.5,0,AS155-INDEX($BE155:$BL155,1,$J$27))</f>
        <v>0</v>
      </c>
      <c r="H155" s="26">
        <f>IF(AT155-INDEX($BE155:$BL155,1,$J$28)&lt;0.5,0,AT155-INDEX($BE155:$BL155,1,$J$28))</f>
        <v>0</v>
      </c>
      <c r="I155" s="26">
        <f>IF(AU155-INDEX($BE155:$BL155,1,$J$29)&lt;0.5,0,AU155-INDEX($BE155:$BL155,1,$J$29))</f>
        <v>0</v>
      </c>
      <c r="J155" s="13">
        <f>SUM(B155:I155)</f>
        <v>0</v>
      </c>
      <c r="K155" s="26">
        <f>SUM(O155:V155)</f>
        <v>0</v>
      </c>
      <c r="L155" s="26">
        <f>SUM(W155:AD155)+SUM(BE155:BL155)</f>
        <v>0</v>
      </c>
      <c r="M155" s="26">
        <f>J154</f>
        <v>0</v>
      </c>
      <c r="N155" s="27">
        <f>IF(M155&gt;0,1,0)</f>
        <v>0</v>
      </c>
      <c r="O155" s="26">
        <f>B154*$B$12/1200</f>
        <v>0</v>
      </c>
      <c r="P155" s="26">
        <f>C154*$C$12/1200</f>
        <v>0</v>
      </c>
      <c r="Q155" s="26">
        <f>D154*$D$12/1200</f>
        <v>0</v>
      </c>
      <c r="R155" s="26">
        <f>E154*$E$12/1200</f>
        <v>0</v>
      </c>
      <c r="S155" s="26">
        <f>F154*$F$12/1200</f>
        <v>0</v>
      </c>
      <c r="T155" s="26">
        <f>G154*$G$12/1200</f>
        <v>0</v>
      </c>
      <c r="U155" s="26">
        <f>H154*$H$12/1200</f>
        <v>0</v>
      </c>
      <c r="V155" s="26">
        <f>I154*$I$12/1200</f>
        <v>0</v>
      </c>
      <c r="W155" s="26">
        <f>IF(B154&gt;0,MIN($B$13,B154+O155,AE155),0)</f>
        <v>0</v>
      </c>
      <c r="X155" s="26">
        <f>IF(C154&gt;0,MIN($C$13,C154+P155,AF155),0)</f>
        <v>0</v>
      </c>
      <c r="Y155" s="26">
        <f>IF(D154&gt;0,MIN($D$13,D154+Q155,AG155),0)</f>
        <v>0</v>
      </c>
      <c r="Z155" s="26">
        <f>IF(E154&gt;0,MIN($E$13,E154+R155,AH155),0)</f>
        <v>0</v>
      </c>
      <c r="AA155" s="26">
        <f>IF(F154&gt;0,MIN($F$13,F154+S155,AI155),0)</f>
        <v>0</v>
      </c>
      <c r="AB155" s="26">
        <f>IF(G154&gt;0,MIN($G$13,G154+T155,AJ155),0)</f>
        <v>0</v>
      </c>
      <c r="AC155" s="26">
        <f>IF(H154&gt;0,MIN($H$13,H154+U155,AK155),0)</f>
        <v>0</v>
      </c>
      <c r="AD155" s="26">
        <f>IF(I154&gt;0,MIN($I$13,I154+V155,AL155),0)</f>
        <v>0</v>
      </c>
      <c r="AE155" s="26">
        <f>$B$19</f>
        <v>795</v>
      </c>
      <c r="AF155" s="26">
        <f>AE155-W155</f>
        <v>795</v>
      </c>
      <c r="AG155" s="26">
        <f>AF155-X155</f>
        <v>795</v>
      </c>
      <c r="AH155" s="26">
        <f>AG155-Y155</f>
        <v>795</v>
      </c>
      <c r="AI155" s="26">
        <f>AH155-Z155</f>
        <v>795</v>
      </c>
      <c r="AJ155" s="26">
        <f>AI155-AA155</f>
        <v>795</v>
      </c>
      <c r="AK155" s="26">
        <f>AJ155-AB155</f>
        <v>795</v>
      </c>
      <c r="AL155" s="26">
        <f>AK155-AC155</f>
        <v>795</v>
      </c>
      <c r="AM155" s="26">
        <f>AL155-AD155</f>
        <v>795</v>
      </c>
      <c r="AN155" s="26">
        <f>B154+O155-W155</f>
        <v>0</v>
      </c>
      <c r="AO155" s="26">
        <f>C154+P155-X155</f>
        <v>0</v>
      </c>
      <c r="AP155" s="26">
        <f>D154+Q155-Y155</f>
        <v>0</v>
      </c>
      <c r="AQ155" s="26">
        <f>E154+R155-Z155</f>
        <v>0</v>
      </c>
      <c r="AR155" s="26">
        <f>F154+S155-AA155</f>
        <v>0</v>
      </c>
      <c r="AS155" s="26">
        <f>G154+T155-AB155</f>
        <v>0</v>
      </c>
      <c r="AT155" s="26">
        <f>H154+U155-AC155</f>
        <v>0</v>
      </c>
      <c r="AU155" s="26">
        <f>I154+V155-AD155</f>
        <v>0</v>
      </c>
      <c r="AV155" s="26">
        <f>AM155</f>
        <v>795</v>
      </c>
      <c r="AW155" s="26">
        <f>AV155-BE155</f>
        <v>795</v>
      </c>
      <c r="AX155" s="26">
        <f>AW155-BF155</f>
        <v>795</v>
      </c>
      <c r="AY155" s="26">
        <f>AX155-BG155</f>
        <v>795</v>
      </c>
      <c r="AZ155" s="26">
        <f>AY155-BH155</f>
        <v>795</v>
      </c>
      <c r="BA155" s="26">
        <f>AZ155-BI155</f>
        <v>795</v>
      </c>
      <c r="BB155" s="26">
        <f>BA155-BJ155</f>
        <v>795</v>
      </c>
      <c r="BC155" s="26">
        <f>BB155-BK155</f>
        <v>795</v>
      </c>
      <c r="BD155" s="26">
        <f>BC155-BL155</f>
        <v>795</v>
      </c>
      <c r="BE155" s="26">
        <f>IF(AV155&gt;0.005,MIN(AV155,INDEX($AN155:$AU155,1,B$32)),0)</f>
        <v>0</v>
      </c>
      <c r="BF155" s="26">
        <f>IF(AW155&gt;0.005,MIN(AW155,INDEX($AN155:$AU155,1,C$32)),0)</f>
        <v>0</v>
      </c>
      <c r="BG155" s="26">
        <f>IF(AX155&gt;0.005,MIN(AX155,INDEX($AN155:$AU155,1,D$32)),0)</f>
        <v>0</v>
      </c>
      <c r="BH155" s="26">
        <f>IF(AY155&gt;0.005,MIN(AY155,INDEX($AN155:$AU155,1,E$32)),0)</f>
        <v>0</v>
      </c>
      <c r="BI155" s="26">
        <f>IF(AZ155&gt;0.005,MIN(AZ155,INDEX($AN155:$AU155,1,F$32)),0)</f>
        <v>0</v>
      </c>
      <c r="BJ155" s="26">
        <f>IF(BA155&gt;0.005,MIN(BA155,INDEX($AN155:$AU155,1,G$32)),0)</f>
        <v>0</v>
      </c>
      <c r="BK155" s="26">
        <f>IF(BB155&gt;0.005,MIN(BB155,INDEX($AN155:$AU155,1,H$32)),0)</f>
        <v>0</v>
      </c>
      <c r="BL155" s="26">
        <f>IF(BC155&gt;0.005,MIN(BC155,INDEX($AN155:$AU155,1,I$32)),0)</f>
        <v>0</v>
      </c>
      <c r="BM155" s="27">
        <f>IF(M155-J155&gt;0.005,1,0)</f>
        <v>0</v>
      </c>
    </row>
    <row r="156">
      <c r="A156" s="14" t="n">
        <v>120</v>
      </c>
      <c r="B156" s="26">
        <f>IF(AN156-INDEX($BE156:$BL156,1,$J$22)&lt;0.5,0,AN156-INDEX($BE156:$BL156,1,$J$22))</f>
        <v>0</v>
      </c>
      <c r="C156" s="26">
        <f>IF(AO156-INDEX($BE156:$BL156,1,$J$23)&lt;0.5,0,AO156-INDEX($BE156:$BL156,1,$J$23))</f>
        <v>0</v>
      </c>
      <c r="D156" s="26">
        <f>IF(AP156-INDEX($BE156:$BL156,1,$J$24)&lt;0.5,0,AP156-INDEX($BE156:$BL156,1,$J$24))</f>
        <v>0</v>
      </c>
      <c r="E156" s="26">
        <f>IF(AQ156-INDEX($BE156:$BL156,1,$J$25)&lt;0.5,0,AQ156-INDEX($BE156:$BL156,1,$J$25))</f>
        <v>0</v>
      </c>
      <c r="F156" s="26">
        <f>IF(AR156-INDEX($BE156:$BL156,1,$J$26)&lt;0.5,0,AR156-INDEX($BE156:$BL156,1,$J$26))</f>
        <v>0</v>
      </c>
      <c r="G156" s="26">
        <f>IF(AS156-INDEX($BE156:$BL156,1,$J$27)&lt;0.5,0,AS156-INDEX($BE156:$BL156,1,$J$27))</f>
        <v>0</v>
      </c>
      <c r="H156" s="26">
        <f>IF(AT156-INDEX($BE156:$BL156,1,$J$28)&lt;0.5,0,AT156-INDEX($BE156:$BL156,1,$J$28))</f>
        <v>0</v>
      </c>
      <c r="I156" s="26">
        <f>IF(AU156-INDEX($BE156:$BL156,1,$J$29)&lt;0.5,0,AU156-INDEX($BE156:$BL156,1,$J$29))</f>
        <v>0</v>
      </c>
      <c r="J156" s="13">
        <f>SUM(B156:I156)</f>
        <v>0</v>
      </c>
      <c r="K156" s="26">
        <f>SUM(O156:V156)</f>
        <v>0</v>
      </c>
      <c r="L156" s="26">
        <f>SUM(W156:AD156)+SUM(BE156:BL156)</f>
        <v>0</v>
      </c>
      <c r="M156" s="26">
        <f>J155</f>
        <v>0</v>
      </c>
      <c r="N156" s="27">
        <f>IF(M156&gt;0,1,0)</f>
        <v>0</v>
      </c>
      <c r="O156" s="26">
        <f>B155*$B$12/1200</f>
        <v>0</v>
      </c>
      <c r="P156" s="26">
        <f>C155*$C$12/1200</f>
        <v>0</v>
      </c>
      <c r="Q156" s="26">
        <f>D155*$D$12/1200</f>
        <v>0</v>
      </c>
      <c r="R156" s="26">
        <f>E155*$E$12/1200</f>
        <v>0</v>
      </c>
      <c r="S156" s="26">
        <f>F155*$F$12/1200</f>
        <v>0</v>
      </c>
      <c r="T156" s="26">
        <f>G155*$G$12/1200</f>
        <v>0</v>
      </c>
      <c r="U156" s="26">
        <f>H155*$H$12/1200</f>
        <v>0</v>
      </c>
      <c r="V156" s="26">
        <f>I155*$I$12/1200</f>
        <v>0</v>
      </c>
      <c r="W156" s="26">
        <f>IF(B155&gt;0,MIN($B$13,B155+O156,AE156),0)</f>
        <v>0</v>
      </c>
      <c r="X156" s="26">
        <f>IF(C155&gt;0,MIN($C$13,C155+P156,AF156),0)</f>
        <v>0</v>
      </c>
      <c r="Y156" s="26">
        <f>IF(D155&gt;0,MIN($D$13,D155+Q156,AG156),0)</f>
        <v>0</v>
      </c>
      <c r="Z156" s="26">
        <f>IF(E155&gt;0,MIN($E$13,E155+R156,AH156),0)</f>
        <v>0</v>
      </c>
      <c r="AA156" s="26">
        <f>IF(F155&gt;0,MIN($F$13,F155+S156,AI156),0)</f>
        <v>0</v>
      </c>
      <c r="AB156" s="26">
        <f>IF(G155&gt;0,MIN($G$13,G155+T156,AJ156),0)</f>
        <v>0</v>
      </c>
      <c r="AC156" s="26">
        <f>IF(H155&gt;0,MIN($H$13,H155+U156,AK156),0)</f>
        <v>0</v>
      </c>
      <c r="AD156" s="26">
        <f>IF(I155&gt;0,MIN($I$13,I155+V156,AL156),0)</f>
        <v>0</v>
      </c>
      <c r="AE156" s="26">
        <f>$B$19</f>
        <v>795</v>
      </c>
      <c r="AF156" s="26">
        <f>AE156-W156</f>
        <v>795</v>
      </c>
      <c r="AG156" s="26">
        <f>AF156-X156</f>
        <v>795</v>
      </c>
      <c r="AH156" s="26">
        <f>AG156-Y156</f>
        <v>795</v>
      </c>
      <c r="AI156" s="26">
        <f>AH156-Z156</f>
        <v>795</v>
      </c>
      <c r="AJ156" s="26">
        <f>AI156-AA156</f>
        <v>795</v>
      </c>
      <c r="AK156" s="26">
        <f>AJ156-AB156</f>
        <v>795</v>
      </c>
      <c r="AL156" s="26">
        <f>AK156-AC156</f>
        <v>795</v>
      </c>
      <c r="AM156" s="26">
        <f>AL156-AD156</f>
        <v>795</v>
      </c>
      <c r="AN156" s="26">
        <f>B155+O156-W156</f>
        <v>0</v>
      </c>
      <c r="AO156" s="26">
        <f>C155+P156-X156</f>
        <v>0</v>
      </c>
      <c r="AP156" s="26">
        <f>D155+Q156-Y156</f>
        <v>0</v>
      </c>
      <c r="AQ156" s="26">
        <f>E155+R156-Z156</f>
        <v>0</v>
      </c>
      <c r="AR156" s="26">
        <f>F155+S156-AA156</f>
        <v>0</v>
      </c>
      <c r="AS156" s="26">
        <f>G155+T156-AB156</f>
        <v>0</v>
      </c>
      <c r="AT156" s="26">
        <f>H155+U156-AC156</f>
        <v>0</v>
      </c>
      <c r="AU156" s="26">
        <f>I155+V156-AD156</f>
        <v>0</v>
      </c>
      <c r="AV156" s="26">
        <f>AM156</f>
        <v>795</v>
      </c>
      <c r="AW156" s="26">
        <f>AV156-BE156</f>
        <v>795</v>
      </c>
      <c r="AX156" s="26">
        <f>AW156-BF156</f>
        <v>795</v>
      </c>
      <c r="AY156" s="26">
        <f>AX156-BG156</f>
        <v>795</v>
      </c>
      <c r="AZ156" s="26">
        <f>AY156-BH156</f>
        <v>795</v>
      </c>
      <c r="BA156" s="26">
        <f>AZ156-BI156</f>
        <v>795</v>
      </c>
      <c r="BB156" s="26">
        <f>BA156-BJ156</f>
        <v>795</v>
      </c>
      <c r="BC156" s="26">
        <f>BB156-BK156</f>
        <v>795</v>
      </c>
      <c r="BD156" s="26">
        <f>BC156-BL156</f>
        <v>795</v>
      </c>
      <c r="BE156" s="26">
        <f>IF(AV156&gt;0.005,MIN(AV156,INDEX($AN156:$AU156,1,B$32)),0)</f>
        <v>0</v>
      </c>
      <c r="BF156" s="26">
        <f>IF(AW156&gt;0.005,MIN(AW156,INDEX($AN156:$AU156,1,C$32)),0)</f>
        <v>0</v>
      </c>
      <c r="BG156" s="26">
        <f>IF(AX156&gt;0.005,MIN(AX156,INDEX($AN156:$AU156,1,D$32)),0)</f>
        <v>0</v>
      </c>
      <c r="BH156" s="26">
        <f>IF(AY156&gt;0.005,MIN(AY156,INDEX($AN156:$AU156,1,E$32)),0)</f>
        <v>0</v>
      </c>
      <c r="BI156" s="26">
        <f>IF(AZ156&gt;0.005,MIN(AZ156,INDEX($AN156:$AU156,1,F$32)),0)</f>
        <v>0</v>
      </c>
      <c r="BJ156" s="26">
        <f>IF(BA156&gt;0.005,MIN(BA156,INDEX($AN156:$AU156,1,G$32)),0)</f>
        <v>0</v>
      </c>
      <c r="BK156" s="26">
        <f>IF(BB156&gt;0.005,MIN(BB156,INDEX($AN156:$AU156,1,H$32)),0)</f>
        <v>0</v>
      </c>
      <c r="BL156" s="26">
        <f>IF(BC156&gt;0.005,MIN(BC156,INDEX($AN156:$AU156,1,I$32)),0)</f>
        <v>0</v>
      </c>
      <c r="BM156" s="27">
        <f>IF(M156-J156&gt;0.005,1,0)</f>
        <v>0</v>
      </c>
    </row>
    <row r="157">
      <c r="A157" s="14" t="n">
        <v>121</v>
      </c>
      <c r="B157" s="26">
        <f>IF(AN157-INDEX($BE157:$BL157,1,$J$22)&lt;0.5,0,AN157-INDEX($BE157:$BL157,1,$J$22))</f>
        <v>0</v>
      </c>
      <c r="C157" s="26">
        <f>IF(AO157-INDEX($BE157:$BL157,1,$J$23)&lt;0.5,0,AO157-INDEX($BE157:$BL157,1,$J$23))</f>
        <v>0</v>
      </c>
      <c r="D157" s="26">
        <f>IF(AP157-INDEX($BE157:$BL157,1,$J$24)&lt;0.5,0,AP157-INDEX($BE157:$BL157,1,$J$24))</f>
        <v>0</v>
      </c>
      <c r="E157" s="26">
        <f>IF(AQ157-INDEX($BE157:$BL157,1,$J$25)&lt;0.5,0,AQ157-INDEX($BE157:$BL157,1,$J$25))</f>
        <v>0</v>
      </c>
      <c r="F157" s="26">
        <f>IF(AR157-INDEX($BE157:$BL157,1,$J$26)&lt;0.5,0,AR157-INDEX($BE157:$BL157,1,$J$26))</f>
        <v>0</v>
      </c>
      <c r="G157" s="26">
        <f>IF(AS157-INDEX($BE157:$BL157,1,$J$27)&lt;0.5,0,AS157-INDEX($BE157:$BL157,1,$J$27))</f>
        <v>0</v>
      </c>
      <c r="H157" s="26">
        <f>IF(AT157-INDEX($BE157:$BL157,1,$J$28)&lt;0.5,0,AT157-INDEX($BE157:$BL157,1,$J$28))</f>
        <v>0</v>
      </c>
      <c r="I157" s="26">
        <f>IF(AU157-INDEX($BE157:$BL157,1,$J$29)&lt;0.5,0,AU157-INDEX($BE157:$BL157,1,$J$29))</f>
        <v>0</v>
      </c>
      <c r="J157" s="13">
        <f>SUM(B157:I157)</f>
        <v>0</v>
      </c>
      <c r="K157" s="26">
        <f>SUM(O157:V157)</f>
        <v>0</v>
      </c>
      <c r="L157" s="26">
        <f>SUM(W157:AD157)+SUM(BE157:BL157)</f>
        <v>0</v>
      </c>
      <c r="M157" s="26">
        <f>J156</f>
        <v>0</v>
      </c>
      <c r="N157" s="27">
        <f>IF(M157&gt;0,1,0)</f>
        <v>0</v>
      </c>
      <c r="O157" s="26">
        <f>B156*$B$12/1200</f>
        <v>0</v>
      </c>
      <c r="P157" s="26">
        <f>C156*$C$12/1200</f>
        <v>0</v>
      </c>
      <c r="Q157" s="26">
        <f>D156*$D$12/1200</f>
        <v>0</v>
      </c>
      <c r="R157" s="26">
        <f>E156*$E$12/1200</f>
        <v>0</v>
      </c>
      <c r="S157" s="26">
        <f>F156*$F$12/1200</f>
        <v>0</v>
      </c>
      <c r="T157" s="26">
        <f>G156*$G$12/1200</f>
        <v>0</v>
      </c>
      <c r="U157" s="26">
        <f>H156*$H$12/1200</f>
        <v>0</v>
      </c>
      <c r="V157" s="26">
        <f>I156*$I$12/1200</f>
        <v>0</v>
      </c>
      <c r="W157" s="26">
        <f>IF(B156&gt;0,MIN($B$13,B156+O157,AE157),0)</f>
        <v>0</v>
      </c>
      <c r="X157" s="26">
        <f>IF(C156&gt;0,MIN($C$13,C156+P157,AF157),0)</f>
        <v>0</v>
      </c>
      <c r="Y157" s="26">
        <f>IF(D156&gt;0,MIN($D$13,D156+Q157,AG157),0)</f>
        <v>0</v>
      </c>
      <c r="Z157" s="26">
        <f>IF(E156&gt;0,MIN($E$13,E156+R157,AH157),0)</f>
        <v>0</v>
      </c>
      <c r="AA157" s="26">
        <f>IF(F156&gt;0,MIN($F$13,F156+S157,AI157),0)</f>
        <v>0</v>
      </c>
      <c r="AB157" s="26">
        <f>IF(G156&gt;0,MIN($G$13,G156+T157,AJ157),0)</f>
        <v>0</v>
      </c>
      <c r="AC157" s="26">
        <f>IF(H156&gt;0,MIN($H$13,H156+U157,AK157),0)</f>
        <v>0</v>
      </c>
      <c r="AD157" s="26">
        <f>IF(I156&gt;0,MIN($I$13,I156+V157,AL157),0)</f>
        <v>0</v>
      </c>
      <c r="AE157" s="26">
        <f>$B$19</f>
        <v>795</v>
      </c>
      <c r="AF157" s="26">
        <f>AE157-W157</f>
        <v>795</v>
      </c>
      <c r="AG157" s="26">
        <f>AF157-X157</f>
        <v>795</v>
      </c>
      <c r="AH157" s="26">
        <f>AG157-Y157</f>
        <v>795</v>
      </c>
      <c r="AI157" s="26">
        <f>AH157-Z157</f>
        <v>795</v>
      </c>
      <c r="AJ157" s="26">
        <f>AI157-AA157</f>
        <v>795</v>
      </c>
      <c r="AK157" s="26">
        <f>AJ157-AB157</f>
        <v>795</v>
      </c>
      <c r="AL157" s="26">
        <f>AK157-AC157</f>
        <v>795</v>
      </c>
      <c r="AM157" s="26">
        <f>AL157-AD157</f>
        <v>795</v>
      </c>
      <c r="AN157" s="26">
        <f>B156+O157-W157</f>
        <v>0</v>
      </c>
      <c r="AO157" s="26">
        <f>C156+P157-X157</f>
        <v>0</v>
      </c>
      <c r="AP157" s="26">
        <f>D156+Q157-Y157</f>
        <v>0</v>
      </c>
      <c r="AQ157" s="26">
        <f>E156+R157-Z157</f>
        <v>0</v>
      </c>
      <c r="AR157" s="26">
        <f>F156+S157-AA157</f>
        <v>0</v>
      </c>
      <c r="AS157" s="26">
        <f>G156+T157-AB157</f>
        <v>0</v>
      </c>
      <c r="AT157" s="26">
        <f>H156+U157-AC157</f>
        <v>0</v>
      </c>
      <c r="AU157" s="26">
        <f>I156+V157-AD157</f>
        <v>0</v>
      </c>
      <c r="AV157" s="26">
        <f>AM157</f>
        <v>795</v>
      </c>
      <c r="AW157" s="26">
        <f>AV157-BE157</f>
        <v>795</v>
      </c>
      <c r="AX157" s="26">
        <f>AW157-BF157</f>
        <v>795</v>
      </c>
      <c r="AY157" s="26">
        <f>AX157-BG157</f>
        <v>795</v>
      </c>
      <c r="AZ157" s="26">
        <f>AY157-BH157</f>
        <v>795</v>
      </c>
      <c r="BA157" s="26">
        <f>AZ157-BI157</f>
        <v>795</v>
      </c>
      <c r="BB157" s="26">
        <f>BA157-BJ157</f>
        <v>795</v>
      </c>
      <c r="BC157" s="26">
        <f>BB157-BK157</f>
        <v>795</v>
      </c>
      <c r="BD157" s="26">
        <f>BC157-BL157</f>
        <v>795</v>
      </c>
      <c r="BE157" s="26">
        <f>IF(AV157&gt;0.005,MIN(AV157,INDEX($AN157:$AU157,1,B$32)),0)</f>
        <v>0</v>
      </c>
      <c r="BF157" s="26">
        <f>IF(AW157&gt;0.005,MIN(AW157,INDEX($AN157:$AU157,1,C$32)),0)</f>
        <v>0</v>
      </c>
      <c r="BG157" s="26">
        <f>IF(AX157&gt;0.005,MIN(AX157,INDEX($AN157:$AU157,1,D$32)),0)</f>
        <v>0</v>
      </c>
      <c r="BH157" s="26">
        <f>IF(AY157&gt;0.005,MIN(AY157,INDEX($AN157:$AU157,1,E$32)),0)</f>
        <v>0</v>
      </c>
      <c r="BI157" s="26">
        <f>IF(AZ157&gt;0.005,MIN(AZ157,INDEX($AN157:$AU157,1,F$32)),0)</f>
        <v>0</v>
      </c>
      <c r="BJ157" s="26">
        <f>IF(BA157&gt;0.005,MIN(BA157,INDEX($AN157:$AU157,1,G$32)),0)</f>
        <v>0</v>
      </c>
      <c r="BK157" s="26">
        <f>IF(BB157&gt;0.005,MIN(BB157,INDEX($AN157:$AU157,1,H$32)),0)</f>
        <v>0</v>
      </c>
      <c r="BL157" s="26">
        <f>IF(BC157&gt;0.005,MIN(BC157,INDEX($AN157:$AU157,1,I$32)),0)</f>
        <v>0</v>
      </c>
      <c r="BM157" s="27">
        <f>IF(M157-J157&gt;0.005,1,0)</f>
        <v>0</v>
      </c>
    </row>
    <row r="158">
      <c r="A158" s="14" t="n">
        <v>122</v>
      </c>
      <c r="B158" s="26">
        <f>IF(AN158-INDEX($BE158:$BL158,1,$J$22)&lt;0.5,0,AN158-INDEX($BE158:$BL158,1,$J$22))</f>
        <v>0</v>
      </c>
      <c r="C158" s="26">
        <f>IF(AO158-INDEX($BE158:$BL158,1,$J$23)&lt;0.5,0,AO158-INDEX($BE158:$BL158,1,$J$23))</f>
        <v>0</v>
      </c>
      <c r="D158" s="26">
        <f>IF(AP158-INDEX($BE158:$BL158,1,$J$24)&lt;0.5,0,AP158-INDEX($BE158:$BL158,1,$J$24))</f>
        <v>0</v>
      </c>
      <c r="E158" s="26">
        <f>IF(AQ158-INDEX($BE158:$BL158,1,$J$25)&lt;0.5,0,AQ158-INDEX($BE158:$BL158,1,$J$25))</f>
        <v>0</v>
      </c>
      <c r="F158" s="26">
        <f>IF(AR158-INDEX($BE158:$BL158,1,$J$26)&lt;0.5,0,AR158-INDEX($BE158:$BL158,1,$J$26))</f>
        <v>0</v>
      </c>
      <c r="G158" s="26">
        <f>IF(AS158-INDEX($BE158:$BL158,1,$J$27)&lt;0.5,0,AS158-INDEX($BE158:$BL158,1,$J$27))</f>
        <v>0</v>
      </c>
      <c r="H158" s="26">
        <f>IF(AT158-INDEX($BE158:$BL158,1,$J$28)&lt;0.5,0,AT158-INDEX($BE158:$BL158,1,$J$28))</f>
        <v>0</v>
      </c>
      <c r="I158" s="26">
        <f>IF(AU158-INDEX($BE158:$BL158,1,$J$29)&lt;0.5,0,AU158-INDEX($BE158:$BL158,1,$J$29))</f>
        <v>0</v>
      </c>
      <c r="J158" s="13">
        <f>SUM(B158:I158)</f>
        <v>0</v>
      </c>
      <c r="K158" s="26">
        <f>SUM(O158:V158)</f>
        <v>0</v>
      </c>
      <c r="L158" s="26">
        <f>SUM(W158:AD158)+SUM(BE158:BL158)</f>
        <v>0</v>
      </c>
      <c r="M158" s="26">
        <f>J157</f>
        <v>0</v>
      </c>
      <c r="N158" s="27">
        <f>IF(M158&gt;0,1,0)</f>
        <v>0</v>
      </c>
      <c r="O158" s="26">
        <f>B157*$B$12/1200</f>
        <v>0</v>
      </c>
      <c r="P158" s="26">
        <f>C157*$C$12/1200</f>
        <v>0</v>
      </c>
      <c r="Q158" s="26">
        <f>D157*$D$12/1200</f>
        <v>0</v>
      </c>
      <c r="R158" s="26">
        <f>E157*$E$12/1200</f>
        <v>0</v>
      </c>
      <c r="S158" s="26">
        <f>F157*$F$12/1200</f>
        <v>0</v>
      </c>
      <c r="T158" s="26">
        <f>G157*$G$12/1200</f>
        <v>0</v>
      </c>
      <c r="U158" s="26">
        <f>H157*$H$12/1200</f>
        <v>0</v>
      </c>
      <c r="V158" s="26">
        <f>I157*$I$12/1200</f>
        <v>0</v>
      </c>
      <c r="W158" s="26">
        <f>IF(B157&gt;0,MIN($B$13,B157+O158,AE158),0)</f>
        <v>0</v>
      </c>
      <c r="X158" s="26">
        <f>IF(C157&gt;0,MIN($C$13,C157+P158,AF158),0)</f>
        <v>0</v>
      </c>
      <c r="Y158" s="26">
        <f>IF(D157&gt;0,MIN($D$13,D157+Q158,AG158),0)</f>
        <v>0</v>
      </c>
      <c r="Z158" s="26">
        <f>IF(E157&gt;0,MIN($E$13,E157+R158,AH158),0)</f>
        <v>0</v>
      </c>
      <c r="AA158" s="26">
        <f>IF(F157&gt;0,MIN($F$13,F157+S158,AI158),0)</f>
        <v>0</v>
      </c>
      <c r="AB158" s="26">
        <f>IF(G157&gt;0,MIN($G$13,G157+T158,AJ158),0)</f>
        <v>0</v>
      </c>
      <c r="AC158" s="26">
        <f>IF(H157&gt;0,MIN($H$13,H157+U158,AK158),0)</f>
        <v>0</v>
      </c>
      <c r="AD158" s="26">
        <f>IF(I157&gt;0,MIN($I$13,I157+V158,AL158),0)</f>
        <v>0</v>
      </c>
      <c r="AE158" s="26">
        <f>$B$19</f>
        <v>795</v>
      </c>
      <c r="AF158" s="26">
        <f>AE158-W158</f>
        <v>795</v>
      </c>
      <c r="AG158" s="26">
        <f>AF158-X158</f>
        <v>795</v>
      </c>
      <c r="AH158" s="26">
        <f>AG158-Y158</f>
        <v>795</v>
      </c>
      <c r="AI158" s="26">
        <f>AH158-Z158</f>
        <v>795</v>
      </c>
      <c r="AJ158" s="26">
        <f>AI158-AA158</f>
        <v>795</v>
      </c>
      <c r="AK158" s="26">
        <f>AJ158-AB158</f>
        <v>795</v>
      </c>
      <c r="AL158" s="26">
        <f>AK158-AC158</f>
        <v>795</v>
      </c>
      <c r="AM158" s="26">
        <f>AL158-AD158</f>
        <v>795</v>
      </c>
      <c r="AN158" s="26">
        <f>B157+O158-W158</f>
        <v>0</v>
      </c>
      <c r="AO158" s="26">
        <f>C157+P158-X158</f>
        <v>0</v>
      </c>
      <c r="AP158" s="26">
        <f>D157+Q158-Y158</f>
        <v>0</v>
      </c>
      <c r="AQ158" s="26">
        <f>E157+R158-Z158</f>
        <v>0</v>
      </c>
      <c r="AR158" s="26">
        <f>F157+S158-AA158</f>
        <v>0</v>
      </c>
      <c r="AS158" s="26">
        <f>G157+T158-AB158</f>
        <v>0</v>
      </c>
      <c r="AT158" s="26">
        <f>H157+U158-AC158</f>
        <v>0</v>
      </c>
      <c r="AU158" s="26">
        <f>I157+V158-AD158</f>
        <v>0</v>
      </c>
      <c r="AV158" s="26">
        <f>AM158</f>
        <v>795</v>
      </c>
      <c r="AW158" s="26">
        <f>AV158-BE158</f>
        <v>795</v>
      </c>
      <c r="AX158" s="26">
        <f>AW158-BF158</f>
        <v>795</v>
      </c>
      <c r="AY158" s="26">
        <f>AX158-BG158</f>
        <v>795</v>
      </c>
      <c r="AZ158" s="26">
        <f>AY158-BH158</f>
        <v>795</v>
      </c>
      <c r="BA158" s="26">
        <f>AZ158-BI158</f>
        <v>795</v>
      </c>
      <c r="BB158" s="26">
        <f>BA158-BJ158</f>
        <v>795</v>
      </c>
      <c r="BC158" s="26">
        <f>BB158-BK158</f>
        <v>795</v>
      </c>
      <c r="BD158" s="26">
        <f>BC158-BL158</f>
        <v>795</v>
      </c>
      <c r="BE158" s="26">
        <f>IF(AV158&gt;0.005,MIN(AV158,INDEX($AN158:$AU158,1,B$32)),0)</f>
        <v>0</v>
      </c>
      <c r="BF158" s="26">
        <f>IF(AW158&gt;0.005,MIN(AW158,INDEX($AN158:$AU158,1,C$32)),0)</f>
        <v>0</v>
      </c>
      <c r="BG158" s="26">
        <f>IF(AX158&gt;0.005,MIN(AX158,INDEX($AN158:$AU158,1,D$32)),0)</f>
        <v>0</v>
      </c>
      <c r="BH158" s="26">
        <f>IF(AY158&gt;0.005,MIN(AY158,INDEX($AN158:$AU158,1,E$32)),0)</f>
        <v>0</v>
      </c>
      <c r="BI158" s="26">
        <f>IF(AZ158&gt;0.005,MIN(AZ158,INDEX($AN158:$AU158,1,F$32)),0)</f>
        <v>0</v>
      </c>
      <c r="BJ158" s="26">
        <f>IF(BA158&gt;0.005,MIN(BA158,INDEX($AN158:$AU158,1,G$32)),0)</f>
        <v>0</v>
      </c>
      <c r="BK158" s="26">
        <f>IF(BB158&gt;0.005,MIN(BB158,INDEX($AN158:$AU158,1,H$32)),0)</f>
        <v>0</v>
      </c>
      <c r="BL158" s="26">
        <f>IF(BC158&gt;0.005,MIN(BC158,INDEX($AN158:$AU158,1,I$32)),0)</f>
        <v>0</v>
      </c>
      <c r="BM158" s="27">
        <f>IF(M158-J158&gt;0.005,1,0)</f>
        <v>0</v>
      </c>
    </row>
    <row r="159">
      <c r="A159" s="14" t="n">
        <v>123</v>
      </c>
      <c r="B159" s="26">
        <f>IF(AN159-INDEX($BE159:$BL159,1,$J$22)&lt;0.5,0,AN159-INDEX($BE159:$BL159,1,$J$22))</f>
        <v>0</v>
      </c>
      <c r="C159" s="26">
        <f>IF(AO159-INDEX($BE159:$BL159,1,$J$23)&lt;0.5,0,AO159-INDEX($BE159:$BL159,1,$J$23))</f>
        <v>0</v>
      </c>
      <c r="D159" s="26">
        <f>IF(AP159-INDEX($BE159:$BL159,1,$J$24)&lt;0.5,0,AP159-INDEX($BE159:$BL159,1,$J$24))</f>
        <v>0</v>
      </c>
      <c r="E159" s="26">
        <f>IF(AQ159-INDEX($BE159:$BL159,1,$J$25)&lt;0.5,0,AQ159-INDEX($BE159:$BL159,1,$J$25))</f>
        <v>0</v>
      </c>
      <c r="F159" s="26">
        <f>IF(AR159-INDEX($BE159:$BL159,1,$J$26)&lt;0.5,0,AR159-INDEX($BE159:$BL159,1,$J$26))</f>
        <v>0</v>
      </c>
      <c r="G159" s="26">
        <f>IF(AS159-INDEX($BE159:$BL159,1,$J$27)&lt;0.5,0,AS159-INDEX($BE159:$BL159,1,$J$27))</f>
        <v>0</v>
      </c>
      <c r="H159" s="26">
        <f>IF(AT159-INDEX($BE159:$BL159,1,$J$28)&lt;0.5,0,AT159-INDEX($BE159:$BL159,1,$J$28))</f>
        <v>0</v>
      </c>
      <c r="I159" s="26">
        <f>IF(AU159-INDEX($BE159:$BL159,1,$J$29)&lt;0.5,0,AU159-INDEX($BE159:$BL159,1,$J$29))</f>
        <v>0</v>
      </c>
      <c r="J159" s="13">
        <f>SUM(B159:I159)</f>
        <v>0</v>
      </c>
      <c r="K159" s="26">
        <f>SUM(O159:V159)</f>
        <v>0</v>
      </c>
      <c r="L159" s="26">
        <f>SUM(W159:AD159)+SUM(BE159:BL159)</f>
        <v>0</v>
      </c>
      <c r="M159" s="26">
        <f>J158</f>
        <v>0</v>
      </c>
      <c r="N159" s="27">
        <f>IF(M159&gt;0,1,0)</f>
        <v>0</v>
      </c>
      <c r="O159" s="26">
        <f>B158*$B$12/1200</f>
        <v>0</v>
      </c>
      <c r="P159" s="26">
        <f>C158*$C$12/1200</f>
        <v>0</v>
      </c>
      <c r="Q159" s="26">
        <f>D158*$D$12/1200</f>
        <v>0</v>
      </c>
      <c r="R159" s="26">
        <f>E158*$E$12/1200</f>
        <v>0</v>
      </c>
      <c r="S159" s="26">
        <f>F158*$F$12/1200</f>
        <v>0</v>
      </c>
      <c r="T159" s="26">
        <f>G158*$G$12/1200</f>
        <v>0</v>
      </c>
      <c r="U159" s="26">
        <f>H158*$H$12/1200</f>
        <v>0</v>
      </c>
      <c r="V159" s="26">
        <f>I158*$I$12/1200</f>
        <v>0</v>
      </c>
      <c r="W159" s="26">
        <f>IF(B158&gt;0,MIN($B$13,B158+O159,AE159),0)</f>
        <v>0</v>
      </c>
      <c r="X159" s="26">
        <f>IF(C158&gt;0,MIN($C$13,C158+P159,AF159),0)</f>
        <v>0</v>
      </c>
      <c r="Y159" s="26">
        <f>IF(D158&gt;0,MIN($D$13,D158+Q159,AG159),0)</f>
        <v>0</v>
      </c>
      <c r="Z159" s="26">
        <f>IF(E158&gt;0,MIN($E$13,E158+R159,AH159),0)</f>
        <v>0</v>
      </c>
      <c r="AA159" s="26">
        <f>IF(F158&gt;0,MIN($F$13,F158+S159,AI159),0)</f>
        <v>0</v>
      </c>
      <c r="AB159" s="26">
        <f>IF(G158&gt;0,MIN($G$13,G158+T159,AJ159),0)</f>
        <v>0</v>
      </c>
      <c r="AC159" s="26">
        <f>IF(H158&gt;0,MIN($H$13,H158+U159,AK159),0)</f>
        <v>0</v>
      </c>
      <c r="AD159" s="26">
        <f>IF(I158&gt;0,MIN($I$13,I158+V159,AL159),0)</f>
        <v>0</v>
      </c>
      <c r="AE159" s="26">
        <f>$B$19</f>
        <v>795</v>
      </c>
      <c r="AF159" s="26">
        <f>AE159-W159</f>
        <v>795</v>
      </c>
      <c r="AG159" s="26">
        <f>AF159-X159</f>
        <v>795</v>
      </c>
      <c r="AH159" s="26">
        <f>AG159-Y159</f>
        <v>795</v>
      </c>
      <c r="AI159" s="26">
        <f>AH159-Z159</f>
        <v>795</v>
      </c>
      <c r="AJ159" s="26">
        <f>AI159-AA159</f>
        <v>795</v>
      </c>
      <c r="AK159" s="26">
        <f>AJ159-AB159</f>
        <v>795</v>
      </c>
      <c r="AL159" s="26">
        <f>AK159-AC159</f>
        <v>795</v>
      </c>
      <c r="AM159" s="26">
        <f>AL159-AD159</f>
        <v>795</v>
      </c>
      <c r="AN159" s="26">
        <f>B158+O159-W159</f>
        <v>0</v>
      </c>
      <c r="AO159" s="26">
        <f>C158+P159-X159</f>
        <v>0</v>
      </c>
      <c r="AP159" s="26">
        <f>D158+Q159-Y159</f>
        <v>0</v>
      </c>
      <c r="AQ159" s="26">
        <f>E158+R159-Z159</f>
        <v>0</v>
      </c>
      <c r="AR159" s="26">
        <f>F158+S159-AA159</f>
        <v>0</v>
      </c>
      <c r="AS159" s="26">
        <f>G158+T159-AB159</f>
        <v>0</v>
      </c>
      <c r="AT159" s="26">
        <f>H158+U159-AC159</f>
        <v>0</v>
      </c>
      <c r="AU159" s="26">
        <f>I158+V159-AD159</f>
        <v>0</v>
      </c>
      <c r="AV159" s="26">
        <f>AM159</f>
        <v>795</v>
      </c>
      <c r="AW159" s="26">
        <f>AV159-BE159</f>
        <v>795</v>
      </c>
      <c r="AX159" s="26">
        <f>AW159-BF159</f>
        <v>795</v>
      </c>
      <c r="AY159" s="26">
        <f>AX159-BG159</f>
        <v>795</v>
      </c>
      <c r="AZ159" s="26">
        <f>AY159-BH159</f>
        <v>795</v>
      </c>
      <c r="BA159" s="26">
        <f>AZ159-BI159</f>
        <v>795</v>
      </c>
      <c r="BB159" s="26">
        <f>BA159-BJ159</f>
        <v>795</v>
      </c>
      <c r="BC159" s="26">
        <f>BB159-BK159</f>
        <v>795</v>
      </c>
      <c r="BD159" s="26">
        <f>BC159-BL159</f>
        <v>795</v>
      </c>
      <c r="BE159" s="26">
        <f>IF(AV159&gt;0.005,MIN(AV159,INDEX($AN159:$AU159,1,B$32)),0)</f>
        <v>0</v>
      </c>
      <c r="BF159" s="26">
        <f>IF(AW159&gt;0.005,MIN(AW159,INDEX($AN159:$AU159,1,C$32)),0)</f>
        <v>0</v>
      </c>
      <c r="BG159" s="26">
        <f>IF(AX159&gt;0.005,MIN(AX159,INDEX($AN159:$AU159,1,D$32)),0)</f>
        <v>0</v>
      </c>
      <c r="BH159" s="26">
        <f>IF(AY159&gt;0.005,MIN(AY159,INDEX($AN159:$AU159,1,E$32)),0)</f>
        <v>0</v>
      </c>
      <c r="BI159" s="26">
        <f>IF(AZ159&gt;0.005,MIN(AZ159,INDEX($AN159:$AU159,1,F$32)),0)</f>
        <v>0</v>
      </c>
      <c r="BJ159" s="26">
        <f>IF(BA159&gt;0.005,MIN(BA159,INDEX($AN159:$AU159,1,G$32)),0)</f>
        <v>0</v>
      </c>
      <c r="BK159" s="26">
        <f>IF(BB159&gt;0.005,MIN(BB159,INDEX($AN159:$AU159,1,H$32)),0)</f>
        <v>0</v>
      </c>
      <c r="BL159" s="26">
        <f>IF(BC159&gt;0.005,MIN(BC159,INDEX($AN159:$AU159,1,I$32)),0)</f>
        <v>0</v>
      </c>
      <c r="BM159" s="27">
        <f>IF(M159-J159&gt;0.005,1,0)</f>
        <v>0</v>
      </c>
    </row>
    <row r="160">
      <c r="A160" s="14" t="n">
        <v>124</v>
      </c>
      <c r="B160" s="26">
        <f>IF(AN160-INDEX($BE160:$BL160,1,$J$22)&lt;0.5,0,AN160-INDEX($BE160:$BL160,1,$J$22))</f>
        <v>0</v>
      </c>
      <c r="C160" s="26">
        <f>IF(AO160-INDEX($BE160:$BL160,1,$J$23)&lt;0.5,0,AO160-INDEX($BE160:$BL160,1,$J$23))</f>
        <v>0</v>
      </c>
      <c r="D160" s="26">
        <f>IF(AP160-INDEX($BE160:$BL160,1,$J$24)&lt;0.5,0,AP160-INDEX($BE160:$BL160,1,$J$24))</f>
        <v>0</v>
      </c>
      <c r="E160" s="26">
        <f>IF(AQ160-INDEX($BE160:$BL160,1,$J$25)&lt;0.5,0,AQ160-INDEX($BE160:$BL160,1,$J$25))</f>
        <v>0</v>
      </c>
      <c r="F160" s="26">
        <f>IF(AR160-INDEX($BE160:$BL160,1,$J$26)&lt;0.5,0,AR160-INDEX($BE160:$BL160,1,$J$26))</f>
        <v>0</v>
      </c>
      <c r="G160" s="26">
        <f>IF(AS160-INDEX($BE160:$BL160,1,$J$27)&lt;0.5,0,AS160-INDEX($BE160:$BL160,1,$J$27))</f>
        <v>0</v>
      </c>
      <c r="H160" s="26">
        <f>IF(AT160-INDEX($BE160:$BL160,1,$J$28)&lt;0.5,0,AT160-INDEX($BE160:$BL160,1,$J$28))</f>
        <v>0</v>
      </c>
      <c r="I160" s="26">
        <f>IF(AU160-INDEX($BE160:$BL160,1,$J$29)&lt;0.5,0,AU160-INDEX($BE160:$BL160,1,$J$29))</f>
        <v>0</v>
      </c>
      <c r="J160" s="13">
        <f>SUM(B160:I160)</f>
        <v>0</v>
      </c>
      <c r="K160" s="26">
        <f>SUM(O160:V160)</f>
        <v>0</v>
      </c>
      <c r="L160" s="26">
        <f>SUM(W160:AD160)+SUM(BE160:BL160)</f>
        <v>0</v>
      </c>
      <c r="M160" s="26">
        <f>J159</f>
        <v>0</v>
      </c>
      <c r="N160" s="27">
        <f>IF(M160&gt;0,1,0)</f>
        <v>0</v>
      </c>
      <c r="O160" s="26">
        <f>B159*$B$12/1200</f>
        <v>0</v>
      </c>
      <c r="P160" s="26">
        <f>C159*$C$12/1200</f>
        <v>0</v>
      </c>
      <c r="Q160" s="26">
        <f>D159*$D$12/1200</f>
        <v>0</v>
      </c>
      <c r="R160" s="26">
        <f>E159*$E$12/1200</f>
        <v>0</v>
      </c>
      <c r="S160" s="26">
        <f>F159*$F$12/1200</f>
        <v>0</v>
      </c>
      <c r="T160" s="26">
        <f>G159*$G$12/1200</f>
        <v>0</v>
      </c>
      <c r="U160" s="26">
        <f>H159*$H$12/1200</f>
        <v>0</v>
      </c>
      <c r="V160" s="26">
        <f>I159*$I$12/1200</f>
        <v>0</v>
      </c>
      <c r="W160" s="26">
        <f>IF(B159&gt;0,MIN($B$13,B159+O160,AE160),0)</f>
        <v>0</v>
      </c>
      <c r="X160" s="26">
        <f>IF(C159&gt;0,MIN($C$13,C159+P160,AF160),0)</f>
        <v>0</v>
      </c>
      <c r="Y160" s="26">
        <f>IF(D159&gt;0,MIN($D$13,D159+Q160,AG160),0)</f>
        <v>0</v>
      </c>
      <c r="Z160" s="26">
        <f>IF(E159&gt;0,MIN($E$13,E159+R160,AH160),0)</f>
        <v>0</v>
      </c>
      <c r="AA160" s="26">
        <f>IF(F159&gt;0,MIN($F$13,F159+S160,AI160),0)</f>
        <v>0</v>
      </c>
      <c r="AB160" s="26">
        <f>IF(G159&gt;0,MIN($G$13,G159+T160,AJ160),0)</f>
        <v>0</v>
      </c>
      <c r="AC160" s="26">
        <f>IF(H159&gt;0,MIN($H$13,H159+U160,AK160),0)</f>
        <v>0</v>
      </c>
      <c r="AD160" s="26">
        <f>IF(I159&gt;0,MIN($I$13,I159+V160,AL160),0)</f>
        <v>0</v>
      </c>
      <c r="AE160" s="26">
        <f>$B$19</f>
        <v>795</v>
      </c>
      <c r="AF160" s="26">
        <f>AE160-W160</f>
        <v>795</v>
      </c>
      <c r="AG160" s="26">
        <f>AF160-X160</f>
        <v>795</v>
      </c>
      <c r="AH160" s="26">
        <f>AG160-Y160</f>
        <v>795</v>
      </c>
      <c r="AI160" s="26">
        <f>AH160-Z160</f>
        <v>795</v>
      </c>
      <c r="AJ160" s="26">
        <f>AI160-AA160</f>
        <v>795</v>
      </c>
      <c r="AK160" s="26">
        <f>AJ160-AB160</f>
        <v>795</v>
      </c>
      <c r="AL160" s="26">
        <f>AK160-AC160</f>
        <v>795</v>
      </c>
      <c r="AM160" s="26">
        <f>AL160-AD160</f>
        <v>795</v>
      </c>
      <c r="AN160" s="26">
        <f>B159+O160-W160</f>
        <v>0</v>
      </c>
      <c r="AO160" s="26">
        <f>C159+P160-X160</f>
        <v>0</v>
      </c>
      <c r="AP160" s="26">
        <f>D159+Q160-Y160</f>
        <v>0</v>
      </c>
      <c r="AQ160" s="26">
        <f>E159+R160-Z160</f>
        <v>0</v>
      </c>
      <c r="AR160" s="26">
        <f>F159+S160-AA160</f>
        <v>0</v>
      </c>
      <c r="AS160" s="26">
        <f>G159+T160-AB160</f>
        <v>0</v>
      </c>
      <c r="AT160" s="26">
        <f>H159+U160-AC160</f>
        <v>0</v>
      </c>
      <c r="AU160" s="26">
        <f>I159+V160-AD160</f>
        <v>0</v>
      </c>
      <c r="AV160" s="26">
        <f>AM160</f>
        <v>795</v>
      </c>
      <c r="AW160" s="26">
        <f>AV160-BE160</f>
        <v>795</v>
      </c>
      <c r="AX160" s="26">
        <f>AW160-BF160</f>
        <v>795</v>
      </c>
      <c r="AY160" s="26">
        <f>AX160-BG160</f>
        <v>795</v>
      </c>
      <c r="AZ160" s="26">
        <f>AY160-BH160</f>
        <v>795</v>
      </c>
      <c r="BA160" s="26">
        <f>AZ160-BI160</f>
        <v>795</v>
      </c>
      <c r="BB160" s="26">
        <f>BA160-BJ160</f>
        <v>795</v>
      </c>
      <c r="BC160" s="26">
        <f>BB160-BK160</f>
        <v>795</v>
      </c>
      <c r="BD160" s="26">
        <f>BC160-BL160</f>
        <v>795</v>
      </c>
      <c r="BE160" s="26">
        <f>IF(AV160&gt;0.005,MIN(AV160,INDEX($AN160:$AU160,1,B$32)),0)</f>
        <v>0</v>
      </c>
      <c r="BF160" s="26">
        <f>IF(AW160&gt;0.005,MIN(AW160,INDEX($AN160:$AU160,1,C$32)),0)</f>
        <v>0</v>
      </c>
      <c r="BG160" s="26">
        <f>IF(AX160&gt;0.005,MIN(AX160,INDEX($AN160:$AU160,1,D$32)),0)</f>
        <v>0</v>
      </c>
      <c r="BH160" s="26">
        <f>IF(AY160&gt;0.005,MIN(AY160,INDEX($AN160:$AU160,1,E$32)),0)</f>
        <v>0</v>
      </c>
      <c r="BI160" s="26">
        <f>IF(AZ160&gt;0.005,MIN(AZ160,INDEX($AN160:$AU160,1,F$32)),0)</f>
        <v>0</v>
      </c>
      <c r="BJ160" s="26">
        <f>IF(BA160&gt;0.005,MIN(BA160,INDEX($AN160:$AU160,1,G$32)),0)</f>
        <v>0</v>
      </c>
      <c r="BK160" s="26">
        <f>IF(BB160&gt;0.005,MIN(BB160,INDEX($AN160:$AU160,1,H$32)),0)</f>
        <v>0</v>
      </c>
      <c r="BL160" s="26">
        <f>IF(BC160&gt;0.005,MIN(BC160,INDEX($AN160:$AU160,1,I$32)),0)</f>
        <v>0</v>
      </c>
      <c r="BM160" s="27">
        <f>IF(M160-J160&gt;0.005,1,0)</f>
        <v>0</v>
      </c>
    </row>
    <row r="161">
      <c r="A161" s="14" t="n">
        <v>125</v>
      </c>
      <c r="B161" s="26">
        <f>IF(AN161-INDEX($BE161:$BL161,1,$J$22)&lt;0.5,0,AN161-INDEX($BE161:$BL161,1,$J$22))</f>
        <v>0</v>
      </c>
      <c r="C161" s="26">
        <f>IF(AO161-INDEX($BE161:$BL161,1,$J$23)&lt;0.5,0,AO161-INDEX($BE161:$BL161,1,$J$23))</f>
        <v>0</v>
      </c>
      <c r="D161" s="26">
        <f>IF(AP161-INDEX($BE161:$BL161,1,$J$24)&lt;0.5,0,AP161-INDEX($BE161:$BL161,1,$J$24))</f>
        <v>0</v>
      </c>
      <c r="E161" s="26">
        <f>IF(AQ161-INDEX($BE161:$BL161,1,$J$25)&lt;0.5,0,AQ161-INDEX($BE161:$BL161,1,$J$25))</f>
        <v>0</v>
      </c>
      <c r="F161" s="26">
        <f>IF(AR161-INDEX($BE161:$BL161,1,$J$26)&lt;0.5,0,AR161-INDEX($BE161:$BL161,1,$J$26))</f>
        <v>0</v>
      </c>
      <c r="G161" s="26">
        <f>IF(AS161-INDEX($BE161:$BL161,1,$J$27)&lt;0.5,0,AS161-INDEX($BE161:$BL161,1,$J$27))</f>
        <v>0</v>
      </c>
      <c r="H161" s="26">
        <f>IF(AT161-INDEX($BE161:$BL161,1,$J$28)&lt;0.5,0,AT161-INDEX($BE161:$BL161,1,$J$28))</f>
        <v>0</v>
      </c>
      <c r="I161" s="26">
        <f>IF(AU161-INDEX($BE161:$BL161,1,$J$29)&lt;0.5,0,AU161-INDEX($BE161:$BL161,1,$J$29))</f>
        <v>0</v>
      </c>
      <c r="J161" s="13">
        <f>SUM(B161:I161)</f>
        <v>0</v>
      </c>
      <c r="K161" s="26">
        <f>SUM(O161:V161)</f>
        <v>0</v>
      </c>
      <c r="L161" s="26">
        <f>SUM(W161:AD161)+SUM(BE161:BL161)</f>
        <v>0</v>
      </c>
      <c r="M161" s="26">
        <f>J160</f>
        <v>0</v>
      </c>
      <c r="N161" s="27">
        <f>IF(M161&gt;0,1,0)</f>
        <v>0</v>
      </c>
      <c r="O161" s="26">
        <f>B160*$B$12/1200</f>
        <v>0</v>
      </c>
      <c r="P161" s="26">
        <f>C160*$C$12/1200</f>
        <v>0</v>
      </c>
      <c r="Q161" s="26">
        <f>D160*$D$12/1200</f>
        <v>0</v>
      </c>
      <c r="R161" s="26">
        <f>E160*$E$12/1200</f>
        <v>0</v>
      </c>
      <c r="S161" s="26">
        <f>F160*$F$12/1200</f>
        <v>0</v>
      </c>
      <c r="T161" s="26">
        <f>G160*$G$12/1200</f>
        <v>0</v>
      </c>
      <c r="U161" s="26">
        <f>H160*$H$12/1200</f>
        <v>0</v>
      </c>
      <c r="V161" s="26">
        <f>I160*$I$12/1200</f>
        <v>0</v>
      </c>
      <c r="W161" s="26">
        <f>IF(B160&gt;0,MIN($B$13,B160+O161,AE161),0)</f>
        <v>0</v>
      </c>
      <c r="X161" s="26">
        <f>IF(C160&gt;0,MIN($C$13,C160+P161,AF161),0)</f>
        <v>0</v>
      </c>
      <c r="Y161" s="26">
        <f>IF(D160&gt;0,MIN($D$13,D160+Q161,AG161),0)</f>
        <v>0</v>
      </c>
      <c r="Z161" s="26">
        <f>IF(E160&gt;0,MIN($E$13,E160+R161,AH161),0)</f>
        <v>0</v>
      </c>
      <c r="AA161" s="26">
        <f>IF(F160&gt;0,MIN($F$13,F160+S161,AI161),0)</f>
        <v>0</v>
      </c>
      <c r="AB161" s="26">
        <f>IF(G160&gt;0,MIN($G$13,G160+T161,AJ161),0)</f>
        <v>0</v>
      </c>
      <c r="AC161" s="26">
        <f>IF(H160&gt;0,MIN($H$13,H160+U161,AK161),0)</f>
        <v>0</v>
      </c>
      <c r="AD161" s="26">
        <f>IF(I160&gt;0,MIN($I$13,I160+V161,AL161),0)</f>
        <v>0</v>
      </c>
      <c r="AE161" s="26">
        <f>$B$19</f>
        <v>795</v>
      </c>
      <c r="AF161" s="26">
        <f>AE161-W161</f>
        <v>795</v>
      </c>
      <c r="AG161" s="26">
        <f>AF161-X161</f>
        <v>795</v>
      </c>
      <c r="AH161" s="26">
        <f>AG161-Y161</f>
        <v>795</v>
      </c>
      <c r="AI161" s="26">
        <f>AH161-Z161</f>
        <v>795</v>
      </c>
      <c r="AJ161" s="26">
        <f>AI161-AA161</f>
        <v>795</v>
      </c>
      <c r="AK161" s="26">
        <f>AJ161-AB161</f>
        <v>795</v>
      </c>
      <c r="AL161" s="26">
        <f>AK161-AC161</f>
        <v>795</v>
      </c>
      <c r="AM161" s="26">
        <f>AL161-AD161</f>
        <v>795</v>
      </c>
      <c r="AN161" s="26">
        <f>B160+O161-W161</f>
        <v>0</v>
      </c>
      <c r="AO161" s="26">
        <f>C160+P161-X161</f>
        <v>0</v>
      </c>
      <c r="AP161" s="26">
        <f>D160+Q161-Y161</f>
        <v>0</v>
      </c>
      <c r="AQ161" s="26">
        <f>E160+R161-Z161</f>
        <v>0</v>
      </c>
      <c r="AR161" s="26">
        <f>F160+S161-AA161</f>
        <v>0</v>
      </c>
      <c r="AS161" s="26">
        <f>G160+T161-AB161</f>
        <v>0</v>
      </c>
      <c r="AT161" s="26">
        <f>H160+U161-AC161</f>
        <v>0</v>
      </c>
      <c r="AU161" s="26">
        <f>I160+V161-AD161</f>
        <v>0</v>
      </c>
      <c r="AV161" s="26">
        <f>AM161</f>
        <v>795</v>
      </c>
      <c r="AW161" s="26">
        <f>AV161-BE161</f>
        <v>795</v>
      </c>
      <c r="AX161" s="26">
        <f>AW161-BF161</f>
        <v>795</v>
      </c>
      <c r="AY161" s="26">
        <f>AX161-BG161</f>
        <v>795</v>
      </c>
      <c r="AZ161" s="26">
        <f>AY161-BH161</f>
        <v>795</v>
      </c>
      <c r="BA161" s="26">
        <f>AZ161-BI161</f>
        <v>795</v>
      </c>
      <c r="BB161" s="26">
        <f>BA161-BJ161</f>
        <v>795</v>
      </c>
      <c r="BC161" s="26">
        <f>BB161-BK161</f>
        <v>795</v>
      </c>
      <c r="BD161" s="26">
        <f>BC161-BL161</f>
        <v>795</v>
      </c>
      <c r="BE161" s="26">
        <f>IF(AV161&gt;0.005,MIN(AV161,INDEX($AN161:$AU161,1,B$32)),0)</f>
        <v>0</v>
      </c>
      <c r="BF161" s="26">
        <f>IF(AW161&gt;0.005,MIN(AW161,INDEX($AN161:$AU161,1,C$32)),0)</f>
        <v>0</v>
      </c>
      <c r="BG161" s="26">
        <f>IF(AX161&gt;0.005,MIN(AX161,INDEX($AN161:$AU161,1,D$32)),0)</f>
        <v>0</v>
      </c>
      <c r="BH161" s="26">
        <f>IF(AY161&gt;0.005,MIN(AY161,INDEX($AN161:$AU161,1,E$32)),0)</f>
        <v>0</v>
      </c>
      <c r="BI161" s="26">
        <f>IF(AZ161&gt;0.005,MIN(AZ161,INDEX($AN161:$AU161,1,F$32)),0)</f>
        <v>0</v>
      </c>
      <c r="BJ161" s="26">
        <f>IF(BA161&gt;0.005,MIN(BA161,INDEX($AN161:$AU161,1,G$32)),0)</f>
        <v>0</v>
      </c>
      <c r="BK161" s="26">
        <f>IF(BB161&gt;0.005,MIN(BB161,INDEX($AN161:$AU161,1,H$32)),0)</f>
        <v>0</v>
      </c>
      <c r="BL161" s="26">
        <f>IF(BC161&gt;0.005,MIN(BC161,INDEX($AN161:$AU161,1,I$32)),0)</f>
        <v>0</v>
      </c>
      <c r="BM161" s="27">
        <f>IF(M161-J161&gt;0.005,1,0)</f>
        <v>0</v>
      </c>
    </row>
    <row r="162">
      <c r="A162" s="14" t="n">
        <v>126</v>
      </c>
      <c r="B162" s="26">
        <f>IF(AN162-INDEX($BE162:$BL162,1,$J$22)&lt;0.5,0,AN162-INDEX($BE162:$BL162,1,$J$22))</f>
        <v>0</v>
      </c>
      <c r="C162" s="26">
        <f>IF(AO162-INDEX($BE162:$BL162,1,$J$23)&lt;0.5,0,AO162-INDEX($BE162:$BL162,1,$J$23))</f>
        <v>0</v>
      </c>
      <c r="D162" s="26">
        <f>IF(AP162-INDEX($BE162:$BL162,1,$J$24)&lt;0.5,0,AP162-INDEX($BE162:$BL162,1,$J$24))</f>
        <v>0</v>
      </c>
      <c r="E162" s="26">
        <f>IF(AQ162-INDEX($BE162:$BL162,1,$J$25)&lt;0.5,0,AQ162-INDEX($BE162:$BL162,1,$J$25))</f>
        <v>0</v>
      </c>
      <c r="F162" s="26">
        <f>IF(AR162-INDEX($BE162:$BL162,1,$J$26)&lt;0.5,0,AR162-INDEX($BE162:$BL162,1,$J$26))</f>
        <v>0</v>
      </c>
      <c r="G162" s="26">
        <f>IF(AS162-INDEX($BE162:$BL162,1,$J$27)&lt;0.5,0,AS162-INDEX($BE162:$BL162,1,$J$27))</f>
        <v>0</v>
      </c>
      <c r="H162" s="26">
        <f>IF(AT162-INDEX($BE162:$BL162,1,$J$28)&lt;0.5,0,AT162-INDEX($BE162:$BL162,1,$J$28))</f>
        <v>0</v>
      </c>
      <c r="I162" s="26">
        <f>IF(AU162-INDEX($BE162:$BL162,1,$J$29)&lt;0.5,0,AU162-INDEX($BE162:$BL162,1,$J$29))</f>
        <v>0</v>
      </c>
      <c r="J162" s="13">
        <f>SUM(B162:I162)</f>
        <v>0</v>
      </c>
      <c r="K162" s="26">
        <f>SUM(O162:V162)</f>
        <v>0</v>
      </c>
      <c r="L162" s="26">
        <f>SUM(W162:AD162)+SUM(BE162:BL162)</f>
        <v>0</v>
      </c>
      <c r="M162" s="26">
        <f>J161</f>
        <v>0</v>
      </c>
      <c r="N162" s="27">
        <f>IF(M162&gt;0,1,0)</f>
        <v>0</v>
      </c>
      <c r="O162" s="26">
        <f>B161*$B$12/1200</f>
        <v>0</v>
      </c>
      <c r="P162" s="26">
        <f>C161*$C$12/1200</f>
        <v>0</v>
      </c>
      <c r="Q162" s="26">
        <f>D161*$D$12/1200</f>
        <v>0</v>
      </c>
      <c r="R162" s="26">
        <f>E161*$E$12/1200</f>
        <v>0</v>
      </c>
      <c r="S162" s="26">
        <f>F161*$F$12/1200</f>
        <v>0</v>
      </c>
      <c r="T162" s="26">
        <f>G161*$G$12/1200</f>
        <v>0</v>
      </c>
      <c r="U162" s="26">
        <f>H161*$H$12/1200</f>
        <v>0</v>
      </c>
      <c r="V162" s="26">
        <f>I161*$I$12/1200</f>
        <v>0</v>
      </c>
      <c r="W162" s="26">
        <f>IF(B161&gt;0,MIN($B$13,B161+O162,AE162),0)</f>
        <v>0</v>
      </c>
      <c r="X162" s="26">
        <f>IF(C161&gt;0,MIN($C$13,C161+P162,AF162),0)</f>
        <v>0</v>
      </c>
      <c r="Y162" s="26">
        <f>IF(D161&gt;0,MIN($D$13,D161+Q162,AG162),0)</f>
        <v>0</v>
      </c>
      <c r="Z162" s="26">
        <f>IF(E161&gt;0,MIN($E$13,E161+R162,AH162),0)</f>
        <v>0</v>
      </c>
      <c r="AA162" s="26">
        <f>IF(F161&gt;0,MIN($F$13,F161+S162,AI162),0)</f>
        <v>0</v>
      </c>
      <c r="AB162" s="26">
        <f>IF(G161&gt;0,MIN($G$13,G161+T162,AJ162),0)</f>
        <v>0</v>
      </c>
      <c r="AC162" s="26">
        <f>IF(H161&gt;0,MIN($H$13,H161+U162,AK162),0)</f>
        <v>0</v>
      </c>
      <c r="AD162" s="26">
        <f>IF(I161&gt;0,MIN($I$13,I161+V162,AL162),0)</f>
        <v>0</v>
      </c>
      <c r="AE162" s="26">
        <f>$B$19</f>
        <v>795</v>
      </c>
      <c r="AF162" s="26">
        <f>AE162-W162</f>
        <v>795</v>
      </c>
      <c r="AG162" s="26">
        <f>AF162-X162</f>
        <v>795</v>
      </c>
      <c r="AH162" s="26">
        <f>AG162-Y162</f>
        <v>795</v>
      </c>
      <c r="AI162" s="26">
        <f>AH162-Z162</f>
        <v>795</v>
      </c>
      <c r="AJ162" s="26">
        <f>AI162-AA162</f>
        <v>795</v>
      </c>
      <c r="AK162" s="26">
        <f>AJ162-AB162</f>
        <v>795</v>
      </c>
      <c r="AL162" s="26">
        <f>AK162-AC162</f>
        <v>795</v>
      </c>
      <c r="AM162" s="26">
        <f>AL162-AD162</f>
        <v>795</v>
      </c>
      <c r="AN162" s="26">
        <f>B161+O162-W162</f>
        <v>0</v>
      </c>
      <c r="AO162" s="26">
        <f>C161+P162-X162</f>
        <v>0</v>
      </c>
      <c r="AP162" s="26">
        <f>D161+Q162-Y162</f>
        <v>0</v>
      </c>
      <c r="AQ162" s="26">
        <f>E161+R162-Z162</f>
        <v>0</v>
      </c>
      <c r="AR162" s="26">
        <f>F161+S162-AA162</f>
        <v>0</v>
      </c>
      <c r="AS162" s="26">
        <f>G161+T162-AB162</f>
        <v>0</v>
      </c>
      <c r="AT162" s="26">
        <f>H161+U162-AC162</f>
        <v>0</v>
      </c>
      <c r="AU162" s="26">
        <f>I161+V162-AD162</f>
        <v>0</v>
      </c>
      <c r="AV162" s="26">
        <f>AM162</f>
        <v>795</v>
      </c>
      <c r="AW162" s="26">
        <f>AV162-BE162</f>
        <v>795</v>
      </c>
      <c r="AX162" s="26">
        <f>AW162-BF162</f>
        <v>795</v>
      </c>
      <c r="AY162" s="26">
        <f>AX162-BG162</f>
        <v>795</v>
      </c>
      <c r="AZ162" s="26">
        <f>AY162-BH162</f>
        <v>795</v>
      </c>
      <c r="BA162" s="26">
        <f>AZ162-BI162</f>
        <v>795</v>
      </c>
      <c r="BB162" s="26">
        <f>BA162-BJ162</f>
        <v>795</v>
      </c>
      <c r="BC162" s="26">
        <f>BB162-BK162</f>
        <v>795</v>
      </c>
      <c r="BD162" s="26">
        <f>BC162-BL162</f>
        <v>795</v>
      </c>
      <c r="BE162" s="26">
        <f>IF(AV162&gt;0.005,MIN(AV162,INDEX($AN162:$AU162,1,B$32)),0)</f>
        <v>0</v>
      </c>
      <c r="BF162" s="26">
        <f>IF(AW162&gt;0.005,MIN(AW162,INDEX($AN162:$AU162,1,C$32)),0)</f>
        <v>0</v>
      </c>
      <c r="BG162" s="26">
        <f>IF(AX162&gt;0.005,MIN(AX162,INDEX($AN162:$AU162,1,D$32)),0)</f>
        <v>0</v>
      </c>
      <c r="BH162" s="26">
        <f>IF(AY162&gt;0.005,MIN(AY162,INDEX($AN162:$AU162,1,E$32)),0)</f>
        <v>0</v>
      </c>
      <c r="BI162" s="26">
        <f>IF(AZ162&gt;0.005,MIN(AZ162,INDEX($AN162:$AU162,1,F$32)),0)</f>
        <v>0</v>
      </c>
      <c r="BJ162" s="26">
        <f>IF(BA162&gt;0.005,MIN(BA162,INDEX($AN162:$AU162,1,G$32)),0)</f>
        <v>0</v>
      </c>
      <c r="BK162" s="26">
        <f>IF(BB162&gt;0.005,MIN(BB162,INDEX($AN162:$AU162,1,H$32)),0)</f>
        <v>0</v>
      </c>
      <c r="BL162" s="26">
        <f>IF(BC162&gt;0.005,MIN(BC162,INDEX($AN162:$AU162,1,I$32)),0)</f>
        <v>0</v>
      </c>
      <c r="BM162" s="27">
        <f>IF(M162-J162&gt;0.005,1,0)</f>
        <v>0</v>
      </c>
    </row>
    <row r="163">
      <c r="A163" s="14" t="n">
        <v>127</v>
      </c>
      <c r="B163" s="26">
        <f>IF(AN163-INDEX($BE163:$BL163,1,$J$22)&lt;0.5,0,AN163-INDEX($BE163:$BL163,1,$J$22))</f>
        <v>0</v>
      </c>
      <c r="C163" s="26">
        <f>IF(AO163-INDEX($BE163:$BL163,1,$J$23)&lt;0.5,0,AO163-INDEX($BE163:$BL163,1,$J$23))</f>
        <v>0</v>
      </c>
      <c r="D163" s="26">
        <f>IF(AP163-INDEX($BE163:$BL163,1,$J$24)&lt;0.5,0,AP163-INDEX($BE163:$BL163,1,$J$24))</f>
        <v>0</v>
      </c>
      <c r="E163" s="26">
        <f>IF(AQ163-INDEX($BE163:$BL163,1,$J$25)&lt;0.5,0,AQ163-INDEX($BE163:$BL163,1,$J$25))</f>
        <v>0</v>
      </c>
      <c r="F163" s="26">
        <f>IF(AR163-INDEX($BE163:$BL163,1,$J$26)&lt;0.5,0,AR163-INDEX($BE163:$BL163,1,$J$26))</f>
        <v>0</v>
      </c>
      <c r="G163" s="26">
        <f>IF(AS163-INDEX($BE163:$BL163,1,$J$27)&lt;0.5,0,AS163-INDEX($BE163:$BL163,1,$J$27))</f>
        <v>0</v>
      </c>
      <c r="H163" s="26">
        <f>IF(AT163-INDEX($BE163:$BL163,1,$J$28)&lt;0.5,0,AT163-INDEX($BE163:$BL163,1,$J$28))</f>
        <v>0</v>
      </c>
      <c r="I163" s="26">
        <f>IF(AU163-INDEX($BE163:$BL163,1,$J$29)&lt;0.5,0,AU163-INDEX($BE163:$BL163,1,$J$29))</f>
        <v>0</v>
      </c>
      <c r="J163" s="13">
        <f>SUM(B163:I163)</f>
        <v>0</v>
      </c>
      <c r="K163" s="26">
        <f>SUM(O163:V163)</f>
        <v>0</v>
      </c>
      <c r="L163" s="26">
        <f>SUM(W163:AD163)+SUM(BE163:BL163)</f>
        <v>0</v>
      </c>
      <c r="M163" s="26">
        <f>J162</f>
        <v>0</v>
      </c>
      <c r="N163" s="27">
        <f>IF(M163&gt;0,1,0)</f>
        <v>0</v>
      </c>
      <c r="O163" s="26">
        <f>B162*$B$12/1200</f>
        <v>0</v>
      </c>
      <c r="P163" s="26">
        <f>C162*$C$12/1200</f>
        <v>0</v>
      </c>
      <c r="Q163" s="26">
        <f>D162*$D$12/1200</f>
        <v>0</v>
      </c>
      <c r="R163" s="26">
        <f>E162*$E$12/1200</f>
        <v>0</v>
      </c>
      <c r="S163" s="26">
        <f>F162*$F$12/1200</f>
        <v>0</v>
      </c>
      <c r="T163" s="26">
        <f>G162*$G$12/1200</f>
        <v>0</v>
      </c>
      <c r="U163" s="26">
        <f>H162*$H$12/1200</f>
        <v>0</v>
      </c>
      <c r="V163" s="26">
        <f>I162*$I$12/1200</f>
        <v>0</v>
      </c>
      <c r="W163" s="26">
        <f>IF(B162&gt;0,MIN($B$13,B162+O163,AE163),0)</f>
        <v>0</v>
      </c>
      <c r="X163" s="26">
        <f>IF(C162&gt;0,MIN($C$13,C162+P163,AF163),0)</f>
        <v>0</v>
      </c>
      <c r="Y163" s="26">
        <f>IF(D162&gt;0,MIN($D$13,D162+Q163,AG163),0)</f>
        <v>0</v>
      </c>
      <c r="Z163" s="26">
        <f>IF(E162&gt;0,MIN($E$13,E162+R163,AH163),0)</f>
        <v>0</v>
      </c>
      <c r="AA163" s="26">
        <f>IF(F162&gt;0,MIN($F$13,F162+S163,AI163),0)</f>
        <v>0</v>
      </c>
      <c r="AB163" s="26">
        <f>IF(G162&gt;0,MIN($G$13,G162+T163,AJ163),0)</f>
        <v>0</v>
      </c>
      <c r="AC163" s="26">
        <f>IF(H162&gt;0,MIN($H$13,H162+U163,AK163),0)</f>
        <v>0</v>
      </c>
      <c r="AD163" s="26">
        <f>IF(I162&gt;0,MIN($I$13,I162+V163,AL163),0)</f>
        <v>0</v>
      </c>
      <c r="AE163" s="26">
        <f>$B$19</f>
        <v>795</v>
      </c>
      <c r="AF163" s="26">
        <f>AE163-W163</f>
        <v>795</v>
      </c>
      <c r="AG163" s="26">
        <f>AF163-X163</f>
        <v>795</v>
      </c>
      <c r="AH163" s="26">
        <f>AG163-Y163</f>
        <v>795</v>
      </c>
      <c r="AI163" s="26">
        <f>AH163-Z163</f>
        <v>795</v>
      </c>
      <c r="AJ163" s="26">
        <f>AI163-AA163</f>
        <v>795</v>
      </c>
      <c r="AK163" s="26">
        <f>AJ163-AB163</f>
        <v>795</v>
      </c>
      <c r="AL163" s="26">
        <f>AK163-AC163</f>
        <v>795</v>
      </c>
      <c r="AM163" s="26">
        <f>AL163-AD163</f>
        <v>795</v>
      </c>
      <c r="AN163" s="26">
        <f>B162+O163-W163</f>
        <v>0</v>
      </c>
      <c r="AO163" s="26">
        <f>C162+P163-X163</f>
        <v>0</v>
      </c>
      <c r="AP163" s="26">
        <f>D162+Q163-Y163</f>
        <v>0</v>
      </c>
      <c r="AQ163" s="26">
        <f>E162+R163-Z163</f>
        <v>0</v>
      </c>
      <c r="AR163" s="26">
        <f>F162+S163-AA163</f>
        <v>0</v>
      </c>
      <c r="AS163" s="26">
        <f>G162+T163-AB163</f>
        <v>0</v>
      </c>
      <c r="AT163" s="26">
        <f>H162+U163-AC163</f>
        <v>0</v>
      </c>
      <c r="AU163" s="26">
        <f>I162+V163-AD163</f>
        <v>0</v>
      </c>
      <c r="AV163" s="26">
        <f>AM163</f>
        <v>795</v>
      </c>
      <c r="AW163" s="26">
        <f>AV163-BE163</f>
        <v>795</v>
      </c>
      <c r="AX163" s="26">
        <f>AW163-BF163</f>
        <v>795</v>
      </c>
      <c r="AY163" s="26">
        <f>AX163-BG163</f>
        <v>795</v>
      </c>
      <c r="AZ163" s="26">
        <f>AY163-BH163</f>
        <v>795</v>
      </c>
      <c r="BA163" s="26">
        <f>AZ163-BI163</f>
        <v>795</v>
      </c>
      <c r="BB163" s="26">
        <f>BA163-BJ163</f>
        <v>795</v>
      </c>
      <c r="BC163" s="26">
        <f>BB163-BK163</f>
        <v>795</v>
      </c>
      <c r="BD163" s="26">
        <f>BC163-BL163</f>
        <v>795</v>
      </c>
      <c r="BE163" s="26">
        <f>IF(AV163&gt;0.005,MIN(AV163,INDEX($AN163:$AU163,1,B$32)),0)</f>
        <v>0</v>
      </c>
      <c r="BF163" s="26">
        <f>IF(AW163&gt;0.005,MIN(AW163,INDEX($AN163:$AU163,1,C$32)),0)</f>
        <v>0</v>
      </c>
      <c r="BG163" s="26">
        <f>IF(AX163&gt;0.005,MIN(AX163,INDEX($AN163:$AU163,1,D$32)),0)</f>
        <v>0</v>
      </c>
      <c r="BH163" s="26">
        <f>IF(AY163&gt;0.005,MIN(AY163,INDEX($AN163:$AU163,1,E$32)),0)</f>
        <v>0</v>
      </c>
      <c r="BI163" s="26">
        <f>IF(AZ163&gt;0.005,MIN(AZ163,INDEX($AN163:$AU163,1,F$32)),0)</f>
        <v>0</v>
      </c>
      <c r="BJ163" s="26">
        <f>IF(BA163&gt;0.005,MIN(BA163,INDEX($AN163:$AU163,1,G$32)),0)</f>
        <v>0</v>
      </c>
      <c r="BK163" s="26">
        <f>IF(BB163&gt;0.005,MIN(BB163,INDEX($AN163:$AU163,1,H$32)),0)</f>
        <v>0</v>
      </c>
      <c r="BL163" s="26">
        <f>IF(BC163&gt;0.005,MIN(BC163,INDEX($AN163:$AU163,1,I$32)),0)</f>
        <v>0</v>
      </c>
      <c r="BM163" s="27">
        <f>IF(M163-J163&gt;0.005,1,0)</f>
        <v>0</v>
      </c>
    </row>
    <row r="164">
      <c r="A164" s="14" t="n">
        <v>128</v>
      </c>
      <c r="B164" s="26">
        <f>IF(AN164-INDEX($BE164:$BL164,1,$J$22)&lt;0.5,0,AN164-INDEX($BE164:$BL164,1,$J$22))</f>
        <v>0</v>
      </c>
      <c r="C164" s="26">
        <f>IF(AO164-INDEX($BE164:$BL164,1,$J$23)&lt;0.5,0,AO164-INDEX($BE164:$BL164,1,$J$23))</f>
        <v>0</v>
      </c>
      <c r="D164" s="26">
        <f>IF(AP164-INDEX($BE164:$BL164,1,$J$24)&lt;0.5,0,AP164-INDEX($BE164:$BL164,1,$J$24))</f>
        <v>0</v>
      </c>
      <c r="E164" s="26">
        <f>IF(AQ164-INDEX($BE164:$BL164,1,$J$25)&lt;0.5,0,AQ164-INDEX($BE164:$BL164,1,$J$25))</f>
        <v>0</v>
      </c>
      <c r="F164" s="26">
        <f>IF(AR164-INDEX($BE164:$BL164,1,$J$26)&lt;0.5,0,AR164-INDEX($BE164:$BL164,1,$J$26))</f>
        <v>0</v>
      </c>
      <c r="G164" s="26">
        <f>IF(AS164-INDEX($BE164:$BL164,1,$J$27)&lt;0.5,0,AS164-INDEX($BE164:$BL164,1,$J$27))</f>
        <v>0</v>
      </c>
      <c r="H164" s="26">
        <f>IF(AT164-INDEX($BE164:$BL164,1,$J$28)&lt;0.5,0,AT164-INDEX($BE164:$BL164,1,$J$28))</f>
        <v>0</v>
      </c>
      <c r="I164" s="26">
        <f>IF(AU164-INDEX($BE164:$BL164,1,$J$29)&lt;0.5,0,AU164-INDEX($BE164:$BL164,1,$J$29))</f>
        <v>0</v>
      </c>
      <c r="J164" s="13">
        <f>SUM(B164:I164)</f>
        <v>0</v>
      </c>
      <c r="K164" s="26">
        <f>SUM(O164:V164)</f>
        <v>0</v>
      </c>
      <c r="L164" s="26">
        <f>SUM(W164:AD164)+SUM(BE164:BL164)</f>
        <v>0</v>
      </c>
      <c r="M164" s="26">
        <f>J163</f>
        <v>0</v>
      </c>
      <c r="N164" s="27">
        <f>IF(M164&gt;0,1,0)</f>
        <v>0</v>
      </c>
      <c r="O164" s="26">
        <f>B163*$B$12/1200</f>
        <v>0</v>
      </c>
      <c r="P164" s="26">
        <f>C163*$C$12/1200</f>
        <v>0</v>
      </c>
      <c r="Q164" s="26">
        <f>D163*$D$12/1200</f>
        <v>0</v>
      </c>
      <c r="R164" s="26">
        <f>E163*$E$12/1200</f>
        <v>0</v>
      </c>
      <c r="S164" s="26">
        <f>F163*$F$12/1200</f>
        <v>0</v>
      </c>
      <c r="T164" s="26">
        <f>G163*$G$12/1200</f>
        <v>0</v>
      </c>
      <c r="U164" s="26">
        <f>H163*$H$12/1200</f>
        <v>0</v>
      </c>
      <c r="V164" s="26">
        <f>I163*$I$12/1200</f>
        <v>0</v>
      </c>
      <c r="W164" s="26">
        <f>IF(B163&gt;0,MIN($B$13,B163+O164,AE164),0)</f>
        <v>0</v>
      </c>
      <c r="X164" s="26">
        <f>IF(C163&gt;0,MIN($C$13,C163+P164,AF164),0)</f>
        <v>0</v>
      </c>
      <c r="Y164" s="26">
        <f>IF(D163&gt;0,MIN($D$13,D163+Q164,AG164),0)</f>
        <v>0</v>
      </c>
      <c r="Z164" s="26">
        <f>IF(E163&gt;0,MIN($E$13,E163+R164,AH164),0)</f>
        <v>0</v>
      </c>
      <c r="AA164" s="26">
        <f>IF(F163&gt;0,MIN($F$13,F163+S164,AI164),0)</f>
        <v>0</v>
      </c>
      <c r="AB164" s="26">
        <f>IF(G163&gt;0,MIN($G$13,G163+T164,AJ164),0)</f>
        <v>0</v>
      </c>
      <c r="AC164" s="26">
        <f>IF(H163&gt;0,MIN($H$13,H163+U164,AK164),0)</f>
        <v>0</v>
      </c>
      <c r="AD164" s="26">
        <f>IF(I163&gt;0,MIN($I$13,I163+V164,AL164),0)</f>
        <v>0</v>
      </c>
      <c r="AE164" s="26">
        <f>$B$19</f>
        <v>795</v>
      </c>
      <c r="AF164" s="26">
        <f>AE164-W164</f>
        <v>795</v>
      </c>
      <c r="AG164" s="26">
        <f>AF164-X164</f>
        <v>795</v>
      </c>
      <c r="AH164" s="26">
        <f>AG164-Y164</f>
        <v>795</v>
      </c>
      <c r="AI164" s="26">
        <f>AH164-Z164</f>
        <v>795</v>
      </c>
      <c r="AJ164" s="26">
        <f>AI164-AA164</f>
        <v>795</v>
      </c>
      <c r="AK164" s="26">
        <f>AJ164-AB164</f>
        <v>795</v>
      </c>
      <c r="AL164" s="26">
        <f>AK164-AC164</f>
        <v>795</v>
      </c>
      <c r="AM164" s="26">
        <f>AL164-AD164</f>
        <v>795</v>
      </c>
      <c r="AN164" s="26">
        <f>B163+O164-W164</f>
        <v>0</v>
      </c>
      <c r="AO164" s="26">
        <f>C163+P164-X164</f>
        <v>0</v>
      </c>
      <c r="AP164" s="26">
        <f>D163+Q164-Y164</f>
        <v>0</v>
      </c>
      <c r="AQ164" s="26">
        <f>E163+R164-Z164</f>
        <v>0</v>
      </c>
      <c r="AR164" s="26">
        <f>F163+S164-AA164</f>
        <v>0</v>
      </c>
      <c r="AS164" s="26">
        <f>G163+T164-AB164</f>
        <v>0</v>
      </c>
      <c r="AT164" s="26">
        <f>H163+U164-AC164</f>
        <v>0</v>
      </c>
      <c r="AU164" s="26">
        <f>I163+V164-AD164</f>
        <v>0</v>
      </c>
      <c r="AV164" s="26">
        <f>AM164</f>
        <v>795</v>
      </c>
      <c r="AW164" s="26">
        <f>AV164-BE164</f>
        <v>795</v>
      </c>
      <c r="AX164" s="26">
        <f>AW164-BF164</f>
        <v>795</v>
      </c>
      <c r="AY164" s="26">
        <f>AX164-BG164</f>
        <v>795</v>
      </c>
      <c r="AZ164" s="26">
        <f>AY164-BH164</f>
        <v>795</v>
      </c>
      <c r="BA164" s="26">
        <f>AZ164-BI164</f>
        <v>795</v>
      </c>
      <c r="BB164" s="26">
        <f>BA164-BJ164</f>
        <v>795</v>
      </c>
      <c r="BC164" s="26">
        <f>BB164-BK164</f>
        <v>795</v>
      </c>
      <c r="BD164" s="26">
        <f>BC164-BL164</f>
        <v>795</v>
      </c>
      <c r="BE164" s="26">
        <f>IF(AV164&gt;0.005,MIN(AV164,INDEX($AN164:$AU164,1,B$32)),0)</f>
        <v>0</v>
      </c>
      <c r="BF164" s="26">
        <f>IF(AW164&gt;0.005,MIN(AW164,INDEX($AN164:$AU164,1,C$32)),0)</f>
        <v>0</v>
      </c>
      <c r="BG164" s="26">
        <f>IF(AX164&gt;0.005,MIN(AX164,INDEX($AN164:$AU164,1,D$32)),0)</f>
        <v>0</v>
      </c>
      <c r="BH164" s="26">
        <f>IF(AY164&gt;0.005,MIN(AY164,INDEX($AN164:$AU164,1,E$32)),0)</f>
        <v>0</v>
      </c>
      <c r="BI164" s="26">
        <f>IF(AZ164&gt;0.005,MIN(AZ164,INDEX($AN164:$AU164,1,F$32)),0)</f>
        <v>0</v>
      </c>
      <c r="BJ164" s="26">
        <f>IF(BA164&gt;0.005,MIN(BA164,INDEX($AN164:$AU164,1,G$32)),0)</f>
        <v>0</v>
      </c>
      <c r="BK164" s="26">
        <f>IF(BB164&gt;0.005,MIN(BB164,INDEX($AN164:$AU164,1,H$32)),0)</f>
        <v>0</v>
      </c>
      <c r="BL164" s="26">
        <f>IF(BC164&gt;0.005,MIN(BC164,INDEX($AN164:$AU164,1,I$32)),0)</f>
        <v>0</v>
      </c>
      <c r="BM164" s="27">
        <f>IF(M164-J164&gt;0.005,1,0)</f>
        <v>0</v>
      </c>
    </row>
    <row r="165">
      <c r="A165" s="14" t="n">
        <v>129</v>
      </c>
      <c r="B165" s="26">
        <f>IF(AN165-INDEX($BE165:$BL165,1,$J$22)&lt;0.5,0,AN165-INDEX($BE165:$BL165,1,$J$22))</f>
        <v>0</v>
      </c>
      <c r="C165" s="26">
        <f>IF(AO165-INDEX($BE165:$BL165,1,$J$23)&lt;0.5,0,AO165-INDEX($BE165:$BL165,1,$J$23))</f>
        <v>0</v>
      </c>
      <c r="D165" s="26">
        <f>IF(AP165-INDEX($BE165:$BL165,1,$J$24)&lt;0.5,0,AP165-INDEX($BE165:$BL165,1,$J$24))</f>
        <v>0</v>
      </c>
      <c r="E165" s="26">
        <f>IF(AQ165-INDEX($BE165:$BL165,1,$J$25)&lt;0.5,0,AQ165-INDEX($BE165:$BL165,1,$J$25))</f>
        <v>0</v>
      </c>
      <c r="F165" s="26">
        <f>IF(AR165-INDEX($BE165:$BL165,1,$J$26)&lt;0.5,0,AR165-INDEX($BE165:$BL165,1,$J$26))</f>
        <v>0</v>
      </c>
      <c r="G165" s="26">
        <f>IF(AS165-INDEX($BE165:$BL165,1,$J$27)&lt;0.5,0,AS165-INDEX($BE165:$BL165,1,$J$27))</f>
        <v>0</v>
      </c>
      <c r="H165" s="26">
        <f>IF(AT165-INDEX($BE165:$BL165,1,$J$28)&lt;0.5,0,AT165-INDEX($BE165:$BL165,1,$J$28))</f>
        <v>0</v>
      </c>
      <c r="I165" s="26">
        <f>IF(AU165-INDEX($BE165:$BL165,1,$J$29)&lt;0.5,0,AU165-INDEX($BE165:$BL165,1,$J$29))</f>
        <v>0</v>
      </c>
      <c r="J165" s="13">
        <f>SUM(B165:I165)</f>
        <v>0</v>
      </c>
      <c r="K165" s="26">
        <f>SUM(O165:V165)</f>
        <v>0</v>
      </c>
      <c r="L165" s="26">
        <f>SUM(W165:AD165)+SUM(BE165:BL165)</f>
        <v>0</v>
      </c>
      <c r="M165" s="26">
        <f>J164</f>
        <v>0</v>
      </c>
      <c r="N165" s="27">
        <f>IF(M165&gt;0,1,0)</f>
        <v>0</v>
      </c>
      <c r="O165" s="26">
        <f>B164*$B$12/1200</f>
        <v>0</v>
      </c>
      <c r="P165" s="26">
        <f>C164*$C$12/1200</f>
        <v>0</v>
      </c>
      <c r="Q165" s="26">
        <f>D164*$D$12/1200</f>
        <v>0</v>
      </c>
      <c r="R165" s="26">
        <f>E164*$E$12/1200</f>
        <v>0</v>
      </c>
      <c r="S165" s="26">
        <f>F164*$F$12/1200</f>
        <v>0</v>
      </c>
      <c r="T165" s="26">
        <f>G164*$G$12/1200</f>
        <v>0</v>
      </c>
      <c r="U165" s="26">
        <f>H164*$H$12/1200</f>
        <v>0</v>
      </c>
      <c r="V165" s="26">
        <f>I164*$I$12/1200</f>
        <v>0</v>
      </c>
      <c r="W165" s="26">
        <f>IF(B164&gt;0,MIN($B$13,B164+O165,AE165),0)</f>
        <v>0</v>
      </c>
      <c r="X165" s="26">
        <f>IF(C164&gt;0,MIN($C$13,C164+P165,AF165),0)</f>
        <v>0</v>
      </c>
      <c r="Y165" s="26">
        <f>IF(D164&gt;0,MIN($D$13,D164+Q165,AG165),0)</f>
        <v>0</v>
      </c>
      <c r="Z165" s="26">
        <f>IF(E164&gt;0,MIN($E$13,E164+R165,AH165),0)</f>
        <v>0</v>
      </c>
      <c r="AA165" s="26">
        <f>IF(F164&gt;0,MIN($F$13,F164+S165,AI165),0)</f>
        <v>0</v>
      </c>
      <c r="AB165" s="26">
        <f>IF(G164&gt;0,MIN($G$13,G164+T165,AJ165),0)</f>
        <v>0</v>
      </c>
      <c r="AC165" s="26">
        <f>IF(H164&gt;0,MIN($H$13,H164+U165,AK165),0)</f>
        <v>0</v>
      </c>
      <c r="AD165" s="26">
        <f>IF(I164&gt;0,MIN($I$13,I164+V165,AL165),0)</f>
        <v>0</v>
      </c>
      <c r="AE165" s="26">
        <f>$B$19</f>
        <v>795</v>
      </c>
      <c r="AF165" s="26">
        <f>AE165-W165</f>
        <v>795</v>
      </c>
      <c r="AG165" s="26">
        <f>AF165-X165</f>
        <v>795</v>
      </c>
      <c r="AH165" s="26">
        <f>AG165-Y165</f>
        <v>795</v>
      </c>
      <c r="AI165" s="26">
        <f>AH165-Z165</f>
        <v>795</v>
      </c>
      <c r="AJ165" s="26">
        <f>AI165-AA165</f>
        <v>795</v>
      </c>
      <c r="AK165" s="26">
        <f>AJ165-AB165</f>
        <v>795</v>
      </c>
      <c r="AL165" s="26">
        <f>AK165-AC165</f>
        <v>795</v>
      </c>
      <c r="AM165" s="26">
        <f>AL165-AD165</f>
        <v>795</v>
      </c>
      <c r="AN165" s="26">
        <f>B164+O165-W165</f>
        <v>0</v>
      </c>
      <c r="AO165" s="26">
        <f>C164+P165-X165</f>
        <v>0</v>
      </c>
      <c r="AP165" s="26">
        <f>D164+Q165-Y165</f>
        <v>0</v>
      </c>
      <c r="AQ165" s="26">
        <f>E164+R165-Z165</f>
        <v>0</v>
      </c>
      <c r="AR165" s="26">
        <f>F164+S165-AA165</f>
        <v>0</v>
      </c>
      <c r="AS165" s="26">
        <f>G164+T165-AB165</f>
        <v>0</v>
      </c>
      <c r="AT165" s="26">
        <f>H164+U165-AC165</f>
        <v>0</v>
      </c>
      <c r="AU165" s="26">
        <f>I164+V165-AD165</f>
        <v>0</v>
      </c>
      <c r="AV165" s="26">
        <f>AM165</f>
        <v>795</v>
      </c>
      <c r="AW165" s="26">
        <f>AV165-BE165</f>
        <v>795</v>
      </c>
      <c r="AX165" s="26">
        <f>AW165-BF165</f>
        <v>795</v>
      </c>
      <c r="AY165" s="26">
        <f>AX165-BG165</f>
        <v>795</v>
      </c>
      <c r="AZ165" s="26">
        <f>AY165-BH165</f>
        <v>795</v>
      </c>
      <c r="BA165" s="26">
        <f>AZ165-BI165</f>
        <v>795</v>
      </c>
      <c r="BB165" s="26">
        <f>BA165-BJ165</f>
        <v>795</v>
      </c>
      <c r="BC165" s="26">
        <f>BB165-BK165</f>
        <v>795</v>
      </c>
      <c r="BD165" s="26">
        <f>BC165-BL165</f>
        <v>795</v>
      </c>
      <c r="BE165" s="26">
        <f>IF(AV165&gt;0.005,MIN(AV165,INDEX($AN165:$AU165,1,B$32)),0)</f>
        <v>0</v>
      </c>
      <c r="BF165" s="26">
        <f>IF(AW165&gt;0.005,MIN(AW165,INDEX($AN165:$AU165,1,C$32)),0)</f>
        <v>0</v>
      </c>
      <c r="BG165" s="26">
        <f>IF(AX165&gt;0.005,MIN(AX165,INDEX($AN165:$AU165,1,D$32)),0)</f>
        <v>0</v>
      </c>
      <c r="BH165" s="26">
        <f>IF(AY165&gt;0.005,MIN(AY165,INDEX($AN165:$AU165,1,E$32)),0)</f>
        <v>0</v>
      </c>
      <c r="BI165" s="26">
        <f>IF(AZ165&gt;0.005,MIN(AZ165,INDEX($AN165:$AU165,1,F$32)),0)</f>
        <v>0</v>
      </c>
      <c r="BJ165" s="26">
        <f>IF(BA165&gt;0.005,MIN(BA165,INDEX($AN165:$AU165,1,G$32)),0)</f>
        <v>0</v>
      </c>
      <c r="BK165" s="26">
        <f>IF(BB165&gt;0.005,MIN(BB165,INDEX($AN165:$AU165,1,H$32)),0)</f>
        <v>0</v>
      </c>
      <c r="BL165" s="26">
        <f>IF(BC165&gt;0.005,MIN(BC165,INDEX($AN165:$AU165,1,I$32)),0)</f>
        <v>0</v>
      </c>
      <c r="BM165" s="27">
        <f>IF(M165-J165&gt;0.005,1,0)</f>
        <v>0</v>
      </c>
    </row>
    <row r="166">
      <c r="A166" s="14" t="n">
        <v>130</v>
      </c>
      <c r="B166" s="26">
        <f>IF(AN166-INDEX($BE166:$BL166,1,$J$22)&lt;0.5,0,AN166-INDEX($BE166:$BL166,1,$J$22))</f>
        <v>0</v>
      </c>
      <c r="C166" s="26">
        <f>IF(AO166-INDEX($BE166:$BL166,1,$J$23)&lt;0.5,0,AO166-INDEX($BE166:$BL166,1,$J$23))</f>
        <v>0</v>
      </c>
      <c r="D166" s="26">
        <f>IF(AP166-INDEX($BE166:$BL166,1,$J$24)&lt;0.5,0,AP166-INDEX($BE166:$BL166,1,$J$24))</f>
        <v>0</v>
      </c>
      <c r="E166" s="26">
        <f>IF(AQ166-INDEX($BE166:$BL166,1,$J$25)&lt;0.5,0,AQ166-INDEX($BE166:$BL166,1,$J$25))</f>
        <v>0</v>
      </c>
      <c r="F166" s="26">
        <f>IF(AR166-INDEX($BE166:$BL166,1,$J$26)&lt;0.5,0,AR166-INDEX($BE166:$BL166,1,$J$26))</f>
        <v>0</v>
      </c>
      <c r="G166" s="26">
        <f>IF(AS166-INDEX($BE166:$BL166,1,$J$27)&lt;0.5,0,AS166-INDEX($BE166:$BL166,1,$J$27))</f>
        <v>0</v>
      </c>
      <c r="H166" s="26">
        <f>IF(AT166-INDEX($BE166:$BL166,1,$J$28)&lt;0.5,0,AT166-INDEX($BE166:$BL166,1,$J$28))</f>
        <v>0</v>
      </c>
      <c r="I166" s="26">
        <f>IF(AU166-INDEX($BE166:$BL166,1,$J$29)&lt;0.5,0,AU166-INDEX($BE166:$BL166,1,$J$29))</f>
        <v>0</v>
      </c>
      <c r="J166" s="13">
        <f>SUM(B166:I166)</f>
        <v>0</v>
      </c>
      <c r="K166" s="26">
        <f>SUM(O166:V166)</f>
        <v>0</v>
      </c>
      <c r="L166" s="26">
        <f>SUM(W166:AD166)+SUM(BE166:BL166)</f>
        <v>0</v>
      </c>
      <c r="M166" s="26">
        <f>J165</f>
        <v>0</v>
      </c>
      <c r="N166" s="27">
        <f>IF(M166&gt;0,1,0)</f>
        <v>0</v>
      </c>
      <c r="O166" s="26">
        <f>B165*$B$12/1200</f>
        <v>0</v>
      </c>
      <c r="P166" s="26">
        <f>C165*$C$12/1200</f>
        <v>0</v>
      </c>
      <c r="Q166" s="26">
        <f>D165*$D$12/1200</f>
        <v>0</v>
      </c>
      <c r="R166" s="26">
        <f>E165*$E$12/1200</f>
        <v>0</v>
      </c>
      <c r="S166" s="26">
        <f>F165*$F$12/1200</f>
        <v>0</v>
      </c>
      <c r="T166" s="26">
        <f>G165*$G$12/1200</f>
        <v>0</v>
      </c>
      <c r="U166" s="26">
        <f>H165*$H$12/1200</f>
        <v>0</v>
      </c>
      <c r="V166" s="26">
        <f>I165*$I$12/1200</f>
        <v>0</v>
      </c>
      <c r="W166" s="26">
        <f>IF(B165&gt;0,MIN($B$13,B165+O166,AE166),0)</f>
        <v>0</v>
      </c>
      <c r="X166" s="26">
        <f>IF(C165&gt;0,MIN($C$13,C165+P166,AF166),0)</f>
        <v>0</v>
      </c>
      <c r="Y166" s="26">
        <f>IF(D165&gt;0,MIN($D$13,D165+Q166,AG166),0)</f>
        <v>0</v>
      </c>
      <c r="Z166" s="26">
        <f>IF(E165&gt;0,MIN($E$13,E165+R166,AH166),0)</f>
        <v>0</v>
      </c>
      <c r="AA166" s="26">
        <f>IF(F165&gt;0,MIN($F$13,F165+S166,AI166),0)</f>
        <v>0</v>
      </c>
      <c r="AB166" s="26">
        <f>IF(G165&gt;0,MIN($G$13,G165+T166,AJ166),0)</f>
        <v>0</v>
      </c>
      <c r="AC166" s="26">
        <f>IF(H165&gt;0,MIN($H$13,H165+U166,AK166),0)</f>
        <v>0</v>
      </c>
      <c r="AD166" s="26">
        <f>IF(I165&gt;0,MIN($I$13,I165+V166,AL166),0)</f>
        <v>0</v>
      </c>
      <c r="AE166" s="26">
        <f>$B$19</f>
        <v>795</v>
      </c>
      <c r="AF166" s="26">
        <f>AE166-W166</f>
        <v>795</v>
      </c>
      <c r="AG166" s="26">
        <f>AF166-X166</f>
        <v>795</v>
      </c>
      <c r="AH166" s="26">
        <f>AG166-Y166</f>
        <v>795</v>
      </c>
      <c r="AI166" s="26">
        <f>AH166-Z166</f>
        <v>795</v>
      </c>
      <c r="AJ166" s="26">
        <f>AI166-AA166</f>
        <v>795</v>
      </c>
      <c r="AK166" s="26">
        <f>AJ166-AB166</f>
        <v>795</v>
      </c>
      <c r="AL166" s="26">
        <f>AK166-AC166</f>
        <v>795</v>
      </c>
      <c r="AM166" s="26">
        <f>AL166-AD166</f>
        <v>795</v>
      </c>
      <c r="AN166" s="26">
        <f>B165+O166-W166</f>
        <v>0</v>
      </c>
      <c r="AO166" s="26">
        <f>C165+P166-X166</f>
        <v>0</v>
      </c>
      <c r="AP166" s="26">
        <f>D165+Q166-Y166</f>
        <v>0</v>
      </c>
      <c r="AQ166" s="26">
        <f>E165+R166-Z166</f>
        <v>0</v>
      </c>
      <c r="AR166" s="26">
        <f>F165+S166-AA166</f>
        <v>0</v>
      </c>
      <c r="AS166" s="26">
        <f>G165+T166-AB166</f>
        <v>0</v>
      </c>
      <c r="AT166" s="26">
        <f>H165+U166-AC166</f>
        <v>0</v>
      </c>
      <c r="AU166" s="26">
        <f>I165+V166-AD166</f>
        <v>0</v>
      </c>
      <c r="AV166" s="26">
        <f>AM166</f>
        <v>795</v>
      </c>
      <c r="AW166" s="26">
        <f>AV166-BE166</f>
        <v>795</v>
      </c>
      <c r="AX166" s="26">
        <f>AW166-BF166</f>
        <v>795</v>
      </c>
      <c r="AY166" s="26">
        <f>AX166-BG166</f>
        <v>795</v>
      </c>
      <c r="AZ166" s="26">
        <f>AY166-BH166</f>
        <v>795</v>
      </c>
      <c r="BA166" s="26">
        <f>AZ166-BI166</f>
        <v>795</v>
      </c>
      <c r="BB166" s="26">
        <f>BA166-BJ166</f>
        <v>795</v>
      </c>
      <c r="BC166" s="26">
        <f>BB166-BK166</f>
        <v>795</v>
      </c>
      <c r="BD166" s="26">
        <f>BC166-BL166</f>
        <v>795</v>
      </c>
      <c r="BE166" s="26">
        <f>IF(AV166&gt;0.005,MIN(AV166,INDEX($AN166:$AU166,1,B$32)),0)</f>
        <v>0</v>
      </c>
      <c r="BF166" s="26">
        <f>IF(AW166&gt;0.005,MIN(AW166,INDEX($AN166:$AU166,1,C$32)),0)</f>
        <v>0</v>
      </c>
      <c r="BG166" s="26">
        <f>IF(AX166&gt;0.005,MIN(AX166,INDEX($AN166:$AU166,1,D$32)),0)</f>
        <v>0</v>
      </c>
      <c r="BH166" s="26">
        <f>IF(AY166&gt;0.005,MIN(AY166,INDEX($AN166:$AU166,1,E$32)),0)</f>
        <v>0</v>
      </c>
      <c r="BI166" s="26">
        <f>IF(AZ166&gt;0.005,MIN(AZ166,INDEX($AN166:$AU166,1,F$32)),0)</f>
        <v>0</v>
      </c>
      <c r="BJ166" s="26">
        <f>IF(BA166&gt;0.005,MIN(BA166,INDEX($AN166:$AU166,1,G$32)),0)</f>
        <v>0</v>
      </c>
      <c r="BK166" s="26">
        <f>IF(BB166&gt;0.005,MIN(BB166,INDEX($AN166:$AU166,1,H$32)),0)</f>
        <v>0</v>
      </c>
      <c r="BL166" s="26">
        <f>IF(BC166&gt;0.005,MIN(BC166,INDEX($AN166:$AU166,1,I$32)),0)</f>
        <v>0</v>
      </c>
      <c r="BM166" s="27">
        <f>IF(M166-J166&gt;0.005,1,0)</f>
        <v>0</v>
      </c>
    </row>
    <row r="167">
      <c r="A167" s="14" t="n">
        <v>131</v>
      </c>
      <c r="B167" s="26">
        <f>IF(AN167-INDEX($BE167:$BL167,1,$J$22)&lt;0.5,0,AN167-INDEX($BE167:$BL167,1,$J$22))</f>
        <v>0</v>
      </c>
      <c r="C167" s="26">
        <f>IF(AO167-INDEX($BE167:$BL167,1,$J$23)&lt;0.5,0,AO167-INDEX($BE167:$BL167,1,$J$23))</f>
        <v>0</v>
      </c>
      <c r="D167" s="26">
        <f>IF(AP167-INDEX($BE167:$BL167,1,$J$24)&lt;0.5,0,AP167-INDEX($BE167:$BL167,1,$J$24))</f>
        <v>0</v>
      </c>
      <c r="E167" s="26">
        <f>IF(AQ167-INDEX($BE167:$BL167,1,$J$25)&lt;0.5,0,AQ167-INDEX($BE167:$BL167,1,$J$25))</f>
        <v>0</v>
      </c>
      <c r="F167" s="26">
        <f>IF(AR167-INDEX($BE167:$BL167,1,$J$26)&lt;0.5,0,AR167-INDEX($BE167:$BL167,1,$J$26))</f>
        <v>0</v>
      </c>
      <c r="G167" s="26">
        <f>IF(AS167-INDEX($BE167:$BL167,1,$J$27)&lt;0.5,0,AS167-INDEX($BE167:$BL167,1,$J$27))</f>
        <v>0</v>
      </c>
      <c r="H167" s="26">
        <f>IF(AT167-INDEX($BE167:$BL167,1,$J$28)&lt;0.5,0,AT167-INDEX($BE167:$BL167,1,$J$28))</f>
        <v>0</v>
      </c>
      <c r="I167" s="26">
        <f>IF(AU167-INDEX($BE167:$BL167,1,$J$29)&lt;0.5,0,AU167-INDEX($BE167:$BL167,1,$J$29))</f>
        <v>0</v>
      </c>
      <c r="J167" s="13">
        <f>SUM(B167:I167)</f>
        <v>0</v>
      </c>
      <c r="K167" s="26">
        <f>SUM(O167:V167)</f>
        <v>0</v>
      </c>
      <c r="L167" s="26">
        <f>SUM(W167:AD167)+SUM(BE167:BL167)</f>
        <v>0</v>
      </c>
      <c r="M167" s="26">
        <f>J166</f>
        <v>0</v>
      </c>
      <c r="N167" s="27">
        <f>IF(M167&gt;0,1,0)</f>
        <v>0</v>
      </c>
      <c r="O167" s="26">
        <f>B166*$B$12/1200</f>
        <v>0</v>
      </c>
      <c r="P167" s="26">
        <f>C166*$C$12/1200</f>
        <v>0</v>
      </c>
      <c r="Q167" s="26">
        <f>D166*$D$12/1200</f>
        <v>0</v>
      </c>
      <c r="R167" s="26">
        <f>E166*$E$12/1200</f>
        <v>0</v>
      </c>
      <c r="S167" s="26">
        <f>F166*$F$12/1200</f>
        <v>0</v>
      </c>
      <c r="T167" s="26">
        <f>G166*$G$12/1200</f>
        <v>0</v>
      </c>
      <c r="U167" s="26">
        <f>H166*$H$12/1200</f>
        <v>0</v>
      </c>
      <c r="V167" s="26">
        <f>I166*$I$12/1200</f>
        <v>0</v>
      </c>
      <c r="W167" s="26">
        <f>IF(B166&gt;0,MIN($B$13,B166+O167,AE167),0)</f>
        <v>0</v>
      </c>
      <c r="X167" s="26">
        <f>IF(C166&gt;0,MIN($C$13,C166+P167,AF167),0)</f>
        <v>0</v>
      </c>
      <c r="Y167" s="26">
        <f>IF(D166&gt;0,MIN($D$13,D166+Q167,AG167),0)</f>
        <v>0</v>
      </c>
      <c r="Z167" s="26">
        <f>IF(E166&gt;0,MIN($E$13,E166+R167,AH167),0)</f>
        <v>0</v>
      </c>
      <c r="AA167" s="26">
        <f>IF(F166&gt;0,MIN($F$13,F166+S167,AI167),0)</f>
        <v>0</v>
      </c>
      <c r="AB167" s="26">
        <f>IF(G166&gt;0,MIN($G$13,G166+T167,AJ167),0)</f>
        <v>0</v>
      </c>
      <c r="AC167" s="26">
        <f>IF(H166&gt;0,MIN($H$13,H166+U167,AK167),0)</f>
        <v>0</v>
      </c>
      <c r="AD167" s="26">
        <f>IF(I166&gt;0,MIN($I$13,I166+V167,AL167),0)</f>
        <v>0</v>
      </c>
      <c r="AE167" s="26">
        <f>$B$19</f>
        <v>795</v>
      </c>
      <c r="AF167" s="26">
        <f>AE167-W167</f>
        <v>795</v>
      </c>
      <c r="AG167" s="26">
        <f>AF167-X167</f>
        <v>795</v>
      </c>
      <c r="AH167" s="26">
        <f>AG167-Y167</f>
        <v>795</v>
      </c>
      <c r="AI167" s="26">
        <f>AH167-Z167</f>
        <v>795</v>
      </c>
      <c r="AJ167" s="26">
        <f>AI167-AA167</f>
        <v>795</v>
      </c>
      <c r="AK167" s="26">
        <f>AJ167-AB167</f>
        <v>795</v>
      </c>
      <c r="AL167" s="26">
        <f>AK167-AC167</f>
        <v>795</v>
      </c>
      <c r="AM167" s="26">
        <f>AL167-AD167</f>
        <v>795</v>
      </c>
      <c r="AN167" s="26">
        <f>B166+O167-W167</f>
        <v>0</v>
      </c>
      <c r="AO167" s="26">
        <f>C166+P167-X167</f>
        <v>0</v>
      </c>
      <c r="AP167" s="26">
        <f>D166+Q167-Y167</f>
        <v>0</v>
      </c>
      <c r="AQ167" s="26">
        <f>E166+R167-Z167</f>
        <v>0</v>
      </c>
      <c r="AR167" s="26">
        <f>F166+S167-AA167</f>
        <v>0</v>
      </c>
      <c r="AS167" s="26">
        <f>G166+T167-AB167</f>
        <v>0</v>
      </c>
      <c r="AT167" s="26">
        <f>H166+U167-AC167</f>
        <v>0</v>
      </c>
      <c r="AU167" s="26">
        <f>I166+V167-AD167</f>
        <v>0</v>
      </c>
      <c r="AV167" s="26">
        <f>AM167</f>
        <v>795</v>
      </c>
      <c r="AW167" s="26">
        <f>AV167-BE167</f>
        <v>795</v>
      </c>
      <c r="AX167" s="26">
        <f>AW167-BF167</f>
        <v>795</v>
      </c>
      <c r="AY167" s="26">
        <f>AX167-BG167</f>
        <v>795</v>
      </c>
      <c r="AZ167" s="26">
        <f>AY167-BH167</f>
        <v>795</v>
      </c>
      <c r="BA167" s="26">
        <f>AZ167-BI167</f>
        <v>795</v>
      </c>
      <c r="BB167" s="26">
        <f>BA167-BJ167</f>
        <v>795</v>
      </c>
      <c r="BC167" s="26">
        <f>BB167-BK167</f>
        <v>795</v>
      </c>
      <c r="BD167" s="26">
        <f>BC167-BL167</f>
        <v>795</v>
      </c>
      <c r="BE167" s="26">
        <f>IF(AV167&gt;0.005,MIN(AV167,INDEX($AN167:$AU167,1,B$32)),0)</f>
        <v>0</v>
      </c>
      <c r="BF167" s="26">
        <f>IF(AW167&gt;0.005,MIN(AW167,INDEX($AN167:$AU167,1,C$32)),0)</f>
        <v>0</v>
      </c>
      <c r="BG167" s="26">
        <f>IF(AX167&gt;0.005,MIN(AX167,INDEX($AN167:$AU167,1,D$32)),0)</f>
        <v>0</v>
      </c>
      <c r="BH167" s="26">
        <f>IF(AY167&gt;0.005,MIN(AY167,INDEX($AN167:$AU167,1,E$32)),0)</f>
        <v>0</v>
      </c>
      <c r="BI167" s="26">
        <f>IF(AZ167&gt;0.005,MIN(AZ167,INDEX($AN167:$AU167,1,F$32)),0)</f>
        <v>0</v>
      </c>
      <c r="BJ167" s="26">
        <f>IF(BA167&gt;0.005,MIN(BA167,INDEX($AN167:$AU167,1,G$32)),0)</f>
        <v>0</v>
      </c>
      <c r="BK167" s="26">
        <f>IF(BB167&gt;0.005,MIN(BB167,INDEX($AN167:$AU167,1,H$32)),0)</f>
        <v>0</v>
      </c>
      <c r="BL167" s="26">
        <f>IF(BC167&gt;0.005,MIN(BC167,INDEX($AN167:$AU167,1,I$32)),0)</f>
        <v>0</v>
      </c>
      <c r="BM167" s="27">
        <f>IF(M167-J167&gt;0.005,1,0)</f>
        <v>0</v>
      </c>
    </row>
    <row r="168">
      <c r="A168" s="14" t="n">
        <v>132</v>
      </c>
      <c r="B168" s="26">
        <f>IF(AN168-INDEX($BE168:$BL168,1,$J$22)&lt;0.5,0,AN168-INDEX($BE168:$BL168,1,$J$22))</f>
        <v>0</v>
      </c>
      <c r="C168" s="26">
        <f>IF(AO168-INDEX($BE168:$BL168,1,$J$23)&lt;0.5,0,AO168-INDEX($BE168:$BL168,1,$J$23))</f>
        <v>0</v>
      </c>
      <c r="D168" s="26">
        <f>IF(AP168-INDEX($BE168:$BL168,1,$J$24)&lt;0.5,0,AP168-INDEX($BE168:$BL168,1,$J$24))</f>
        <v>0</v>
      </c>
      <c r="E168" s="26">
        <f>IF(AQ168-INDEX($BE168:$BL168,1,$J$25)&lt;0.5,0,AQ168-INDEX($BE168:$BL168,1,$J$25))</f>
        <v>0</v>
      </c>
      <c r="F168" s="26">
        <f>IF(AR168-INDEX($BE168:$BL168,1,$J$26)&lt;0.5,0,AR168-INDEX($BE168:$BL168,1,$J$26))</f>
        <v>0</v>
      </c>
      <c r="G168" s="26">
        <f>IF(AS168-INDEX($BE168:$BL168,1,$J$27)&lt;0.5,0,AS168-INDEX($BE168:$BL168,1,$J$27))</f>
        <v>0</v>
      </c>
      <c r="H168" s="26">
        <f>IF(AT168-INDEX($BE168:$BL168,1,$J$28)&lt;0.5,0,AT168-INDEX($BE168:$BL168,1,$J$28))</f>
        <v>0</v>
      </c>
      <c r="I168" s="26">
        <f>IF(AU168-INDEX($BE168:$BL168,1,$J$29)&lt;0.5,0,AU168-INDEX($BE168:$BL168,1,$J$29))</f>
        <v>0</v>
      </c>
      <c r="J168" s="13">
        <f>SUM(B168:I168)</f>
        <v>0</v>
      </c>
      <c r="K168" s="26">
        <f>SUM(O168:V168)</f>
        <v>0</v>
      </c>
      <c r="L168" s="26">
        <f>SUM(W168:AD168)+SUM(BE168:BL168)</f>
        <v>0</v>
      </c>
      <c r="M168" s="26">
        <f>J167</f>
        <v>0</v>
      </c>
      <c r="N168" s="27">
        <f>IF(M168&gt;0,1,0)</f>
        <v>0</v>
      </c>
      <c r="O168" s="26">
        <f>B167*$B$12/1200</f>
        <v>0</v>
      </c>
      <c r="P168" s="26">
        <f>C167*$C$12/1200</f>
        <v>0</v>
      </c>
      <c r="Q168" s="26">
        <f>D167*$D$12/1200</f>
        <v>0</v>
      </c>
      <c r="R168" s="26">
        <f>E167*$E$12/1200</f>
        <v>0</v>
      </c>
      <c r="S168" s="26">
        <f>F167*$F$12/1200</f>
        <v>0</v>
      </c>
      <c r="T168" s="26">
        <f>G167*$G$12/1200</f>
        <v>0</v>
      </c>
      <c r="U168" s="26">
        <f>H167*$H$12/1200</f>
        <v>0</v>
      </c>
      <c r="V168" s="26">
        <f>I167*$I$12/1200</f>
        <v>0</v>
      </c>
      <c r="W168" s="26">
        <f>IF(B167&gt;0,MIN($B$13,B167+O168,AE168),0)</f>
        <v>0</v>
      </c>
      <c r="X168" s="26">
        <f>IF(C167&gt;0,MIN($C$13,C167+P168,AF168),0)</f>
        <v>0</v>
      </c>
      <c r="Y168" s="26">
        <f>IF(D167&gt;0,MIN($D$13,D167+Q168,AG168),0)</f>
        <v>0</v>
      </c>
      <c r="Z168" s="26">
        <f>IF(E167&gt;0,MIN($E$13,E167+R168,AH168),0)</f>
        <v>0</v>
      </c>
      <c r="AA168" s="26">
        <f>IF(F167&gt;0,MIN($F$13,F167+S168,AI168),0)</f>
        <v>0</v>
      </c>
      <c r="AB168" s="26">
        <f>IF(G167&gt;0,MIN($G$13,G167+T168,AJ168),0)</f>
        <v>0</v>
      </c>
      <c r="AC168" s="26">
        <f>IF(H167&gt;0,MIN($H$13,H167+U168,AK168),0)</f>
        <v>0</v>
      </c>
      <c r="AD168" s="26">
        <f>IF(I167&gt;0,MIN($I$13,I167+V168,AL168),0)</f>
        <v>0</v>
      </c>
      <c r="AE168" s="26">
        <f>$B$19</f>
        <v>795</v>
      </c>
      <c r="AF168" s="26">
        <f>AE168-W168</f>
        <v>795</v>
      </c>
      <c r="AG168" s="26">
        <f>AF168-X168</f>
        <v>795</v>
      </c>
      <c r="AH168" s="26">
        <f>AG168-Y168</f>
        <v>795</v>
      </c>
      <c r="AI168" s="26">
        <f>AH168-Z168</f>
        <v>795</v>
      </c>
      <c r="AJ168" s="26">
        <f>AI168-AA168</f>
        <v>795</v>
      </c>
      <c r="AK168" s="26">
        <f>AJ168-AB168</f>
        <v>795</v>
      </c>
      <c r="AL168" s="26">
        <f>AK168-AC168</f>
        <v>795</v>
      </c>
      <c r="AM168" s="26">
        <f>AL168-AD168</f>
        <v>795</v>
      </c>
      <c r="AN168" s="26">
        <f>B167+O168-W168</f>
        <v>0</v>
      </c>
      <c r="AO168" s="26">
        <f>C167+P168-X168</f>
        <v>0</v>
      </c>
      <c r="AP168" s="26">
        <f>D167+Q168-Y168</f>
        <v>0</v>
      </c>
      <c r="AQ168" s="26">
        <f>E167+R168-Z168</f>
        <v>0</v>
      </c>
      <c r="AR168" s="26">
        <f>F167+S168-AA168</f>
        <v>0</v>
      </c>
      <c r="AS168" s="26">
        <f>G167+T168-AB168</f>
        <v>0</v>
      </c>
      <c r="AT168" s="26">
        <f>H167+U168-AC168</f>
        <v>0</v>
      </c>
      <c r="AU168" s="26">
        <f>I167+V168-AD168</f>
        <v>0</v>
      </c>
      <c r="AV168" s="26">
        <f>AM168</f>
        <v>795</v>
      </c>
      <c r="AW168" s="26">
        <f>AV168-BE168</f>
        <v>795</v>
      </c>
      <c r="AX168" s="26">
        <f>AW168-BF168</f>
        <v>795</v>
      </c>
      <c r="AY168" s="26">
        <f>AX168-BG168</f>
        <v>795</v>
      </c>
      <c r="AZ168" s="26">
        <f>AY168-BH168</f>
        <v>795</v>
      </c>
      <c r="BA168" s="26">
        <f>AZ168-BI168</f>
        <v>795</v>
      </c>
      <c r="BB168" s="26">
        <f>BA168-BJ168</f>
        <v>795</v>
      </c>
      <c r="BC168" s="26">
        <f>BB168-BK168</f>
        <v>795</v>
      </c>
      <c r="BD168" s="26">
        <f>BC168-BL168</f>
        <v>795</v>
      </c>
      <c r="BE168" s="26">
        <f>IF(AV168&gt;0.005,MIN(AV168,INDEX($AN168:$AU168,1,B$32)),0)</f>
        <v>0</v>
      </c>
      <c r="BF168" s="26">
        <f>IF(AW168&gt;0.005,MIN(AW168,INDEX($AN168:$AU168,1,C$32)),0)</f>
        <v>0</v>
      </c>
      <c r="BG168" s="26">
        <f>IF(AX168&gt;0.005,MIN(AX168,INDEX($AN168:$AU168,1,D$32)),0)</f>
        <v>0</v>
      </c>
      <c r="BH168" s="26">
        <f>IF(AY168&gt;0.005,MIN(AY168,INDEX($AN168:$AU168,1,E$32)),0)</f>
        <v>0</v>
      </c>
      <c r="BI168" s="26">
        <f>IF(AZ168&gt;0.005,MIN(AZ168,INDEX($AN168:$AU168,1,F$32)),0)</f>
        <v>0</v>
      </c>
      <c r="BJ168" s="26">
        <f>IF(BA168&gt;0.005,MIN(BA168,INDEX($AN168:$AU168,1,G$32)),0)</f>
        <v>0</v>
      </c>
      <c r="BK168" s="26">
        <f>IF(BB168&gt;0.005,MIN(BB168,INDEX($AN168:$AU168,1,H$32)),0)</f>
        <v>0</v>
      </c>
      <c r="BL168" s="26">
        <f>IF(BC168&gt;0.005,MIN(BC168,INDEX($AN168:$AU168,1,I$32)),0)</f>
        <v>0</v>
      </c>
      <c r="BM168" s="27">
        <f>IF(M168-J168&gt;0.005,1,0)</f>
        <v>0</v>
      </c>
    </row>
    <row r="169">
      <c r="A169" s="14" t="n">
        <v>133</v>
      </c>
      <c r="B169" s="26">
        <f>IF(AN169-INDEX($BE169:$BL169,1,$J$22)&lt;0.5,0,AN169-INDEX($BE169:$BL169,1,$J$22))</f>
        <v>0</v>
      </c>
      <c r="C169" s="26">
        <f>IF(AO169-INDEX($BE169:$BL169,1,$J$23)&lt;0.5,0,AO169-INDEX($BE169:$BL169,1,$J$23))</f>
        <v>0</v>
      </c>
      <c r="D169" s="26">
        <f>IF(AP169-INDEX($BE169:$BL169,1,$J$24)&lt;0.5,0,AP169-INDEX($BE169:$BL169,1,$J$24))</f>
        <v>0</v>
      </c>
      <c r="E169" s="26">
        <f>IF(AQ169-INDEX($BE169:$BL169,1,$J$25)&lt;0.5,0,AQ169-INDEX($BE169:$BL169,1,$J$25))</f>
        <v>0</v>
      </c>
      <c r="F169" s="26">
        <f>IF(AR169-INDEX($BE169:$BL169,1,$J$26)&lt;0.5,0,AR169-INDEX($BE169:$BL169,1,$J$26))</f>
        <v>0</v>
      </c>
      <c r="G169" s="26">
        <f>IF(AS169-INDEX($BE169:$BL169,1,$J$27)&lt;0.5,0,AS169-INDEX($BE169:$BL169,1,$J$27))</f>
        <v>0</v>
      </c>
      <c r="H169" s="26">
        <f>IF(AT169-INDEX($BE169:$BL169,1,$J$28)&lt;0.5,0,AT169-INDEX($BE169:$BL169,1,$J$28))</f>
        <v>0</v>
      </c>
      <c r="I169" s="26">
        <f>IF(AU169-INDEX($BE169:$BL169,1,$J$29)&lt;0.5,0,AU169-INDEX($BE169:$BL169,1,$J$29))</f>
        <v>0</v>
      </c>
      <c r="J169" s="13">
        <f>SUM(B169:I169)</f>
        <v>0</v>
      </c>
      <c r="K169" s="26">
        <f>SUM(O169:V169)</f>
        <v>0</v>
      </c>
      <c r="L169" s="26">
        <f>SUM(W169:AD169)+SUM(BE169:BL169)</f>
        <v>0</v>
      </c>
      <c r="M169" s="26">
        <f>J168</f>
        <v>0</v>
      </c>
      <c r="N169" s="27">
        <f>IF(M169&gt;0,1,0)</f>
        <v>0</v>
      </c>
      <c r="O169" s="26">
        <f>B168*$B$12/1200</f>
        <v>0</v>
      </c>
      <c r="P169" s="26">
        <f>C168*$C$12/1200</f>
        <v>0</v>
      </c>
      <c r="Q169" s="26">
        <f>D168*$D$12/1200</f>
        <v>0</v>
      </c>
      <c r="R169" s="26">
        <f>E168*$E$12/1200</f>
        <v>0</v>
      </c>
      <c r="S169" s="26">
        <f>F168*$F$12/1200</f>
        <v>0</v>
      </c>
      <c r="T169" s="26">
        <f>G168*$G$12/1200</f>
        <v>0</v>
      </c>
      <c r="U169" s="26">
        <f>H168*$H$12/1200</f>
        <v>0</v>
      </c>
      <c r="V169" s="26">
        <f>I168*$I$12/1200</f>
        <v>0</v>
      </c>
      <c r="W169" s="26">
        <f>IF(B168&gt;0,MIN($B$13,B168+O169,AE169),0)</f>
        <v>0</v>
      </c>
      <c r="X169" s="26">
        <f>IF(C168&gt;0,MIN($C$13,C168+P169,AF169),0)</f>
        <v>0</v>
      </c>
      <c r="Y169" s="26">
        <f>IF(D168&gt;0,MIN($D$13,D168+Q169,AG169),0)</f>
        <v>0</v>
      </c>
      <c r="Z169" s="26">
        <f>IF(E168&gt;0,MIN($E$13,E168+R169,AH169),0)</f>
        <v>0</v>
      </c>
      <c r="AA169" s="26">
        <f>IF(F168&gt;0,MIN($F$13,F168+S169,AI169),0)</f>
        <v>0</v>
      </c>
      <c r="AB169" s="26">
        <f>IF(G168&gt;0,MIN($G$13,G168+T169,AJ169),0)</f>
        <v>0</v>
      </c>
      <c r="AC169" s="26">
        <f>IF(H168&gt;0,MIN($H$13,H168+U169,AK169),0)</f>
        <v>0</v>
      </c>
      <c r="AD169" s="26">
        <f>IF(I168&gt;0,MIN($I$13,I168+V169,AL169),0)</f>
        <v>0</v>
      </c>
      <c r="AE169" s="26">
        <f>$B$19</f>
        <v>795</v>
      </c>
      <c r="AF169" s="26">
        <f>AE169-W169</f>
        <v>795</v>
      </c>
      <c r="AG169" s="26">
        <f>AF169-X169</f>
        <v>795</v>
      </c>
      <c r="AH169" s="26">
        <f>AG169-Y169</f>
        <v>795</v>
      </c>
      <c r="AI169" s="26">
        <f>AH169-Z169</f>
        <v>795</v>
      </c>
      <c r="AJ169" s="26">
        <f>AI169-AA169</f>
        <v>795</v>
      </c>
      <c r="AK169" s="26">
        <f>AJ169-AB169</f>
        <v>795</v>
      </c>
      <c r="AL169" s="26">
        <f>AK169-AC169</f>
        <v>795</v>
      </c>
      <c r="AM169" s="26">
        <f>AL169-AD169</f>
        <v>795</v>
      </c>
      <c r="AN169" s="26">
        <f>B168+O169-W169</f>
        <v>0</v>
      </c>
      <c r="AO169" s="26">
        <f>C168+P169-X169</f>
        <v>0</v>
      </c>
      <c r="AP169" s="26">
        <f>D168+Q169-Y169</f>
        <v>0</v>
      </c>
      <c r="AQ169" s="26">
        <f>E168+R169-Z169</f>
        <v>0</v>
      </c>
      <c r="AR169" s="26">
        <f>F168+S169-AA169</f>
        <v>0</v>
      </c>
      <c r="AS169" s="26">
        <f>G168+T169-AB169</f>
        <v>0</v>
      </c>
      <c r="AT169" s="26">
        <f>H168+U169-AC169</f>
        <v>0</v>
      </c>
      <c r="AU169" s="26">
        <f>I168+V169-AD169</f>
        <v>0</v>
      </c>
      <c r="AV169" s="26">
        <f>AM169</f>
        <v>795</v>
      </c>
      <c r="AW169" s="26">
        <f>AV169-BE169</f>
        <v>795</v>
      </c>
      <c r="AX169" s="26">
        <f>AW169-BF169</f>
        <v>795</v>
      </c>
      <c r="AY169" s="26">
        <f>AX169-BG169</f>
        <v>795</v>
      </c>
      <c r="AZ169" s="26">
        <f>AY169-BH169</f>
        <v>795</v>
      </c>
      <c r="BA169" s="26">
        <f>AZ169-BI169</f>
        <v>795</v>
      </c>
      <c r="BB169" s="26">
        <f>BA169-BJ169</f>
        <v>795</v>
      </c>
      <c r="BC169" s="26">
        <f>BB169-BK169</f>
        <v>795</v>
      </c>
      <c r="BD169" s="26">
        <f>BC169-BL169</f>
        <v>795</v>
      </c>
      <c r="BE169" s="26">
        <f>IF(AV169&gt;0.005,MIN(AV169,INDEX($AN169:$AU169,1,B$32)),0)</f>
        <v>0</v>
      </c>
      <c r="BF169" s="26">
        <f>IF(AW169&gt;0.005,MIN(AW169,INDEX($AN169:$AU169,1,C$32)),0)</f>
        <v>0</v>
      </c>
      <c r="BG169" s="26">
        <f>IF(AX169&gt;0.005,MIN(AX169,INDEX($AN169:$AU169,1,D$32)),0)</f>
        <v>0</v>
      </c>
      <c r="BH169" s="26">
        <f>IF(AY169&gt;0.005,MIN(AY169,INDEX($AN169:$AU169,1,E$32)),0)</f>
        <v>0</v>
      </c>
      <c r="BI169" s="26">
        <f>IF(AZ169&gt;0.005,MIN(AZ169,INDEX($AN169:$AU169,1,F$32)),0)</f>
        <v>0</v>
      </c>
      <c r="BJ169" s="26">
        <f>IF(BA169&gt;0.005,MIN(BA169,INDEX($AN169:$AU169,1,G$32)),0)</f>
        <v>0</v>
      </c>
      <c r="BK169" s="26">
        <f>IF(BB169&gt;0.005,MIN(BB169,INDEX($AN169:$AU169,1,H$32)),0)</f>
        <v>0</v>
      </c>
      <c r="BL169" s="26">
        <f>IF(BC169&gt;0.005,MIN(BC169,INDEX($AN169:$AU169,1,I$32)),0)</f>
        <v>0</v>
      </c>
      <c r="BM169" s="27">
        <f>IF(M169-J169&gt;0.005,1,0)</f>
        <v>0</v>
      </c>
    </row>
    <row r="170">
      <c r="A170" s="14" t="n">
        <v>134</v>
      </c>
      <c r="B170" s="26">
        <f>IF(AN170-INDEX($BE170:$BL170,1,$J$22)&lt;0.5,0,AN170-INDEX($BE170:$BL170,1,$J$22))</f>
        <v>0</v>
      </c>
      <c r="C170" s="26">
        <f>IF(AO170-INDEX($BE170:$BL170,1,$J$23)&lt;0.5,0,AO170-INDEX($BE170:$BL170,1,$J$23))</f>
        <v>0</v>
      </c>
      <c r="D170" s="26">
        <f>IF(AP170-INDEX($BE170:$BL170,1,$J$24)&lt;0.5,0,AP170-INDEX($BE170:$BL170,1,$J$24))</f>
        <v>0</v>
      </c>
      <c r="E170" s="26">
        <f>IF(AQ170-INDEX($BE170:$BL170,1,$J$25)&lt;0.5,0,AQ170-INDEX($BE170:$BL170,1,$J$25))</f>
        <v>0</v>
      </c>
      <c r="F170" s="26">
        <f>IF(AR170-INDEX($BE170:$BL170,1,$J$26)&lt;0.5,0,AR170-INDEX($BE170:$BL170,1,$J$26))</f>
        <v>0</v>
      </c>
      <c r="G170" s="26">
        <f>IF(AS170-INDEX($BE170:$BL170,1,$J$27)&lt;0.5,0,AS170-INDEX($BE170:$BL170,1,$J$27))</f>
        <v>0</v>
      </c>
      <c r="H170" s="26">
        <f>IF(AT170-INDEX($BE170:$BL170,1,$J$28)&lt;0.5,0,AT170-INDEX($BE170:$BL170,1,$J$28))</f>
        <v>0</v>
      </c>
      <c r="I170" s="26">
        <f>IF(AU170-INDEX($BE170:$BL170,1,$J$29)&lt;0.5,0,AU170-INDEX($BE170:$BL170,1,$J$29))</f>
        <v>0</v>
      </c>
      <c r="J170" s="13">
        <f>SUM(B170:I170)</f>
        <v>0</v>
      </c>
      <c r="K170" s="26">
        <f>SUM(O170:V170)</f>
        <v>0</v>
      </c>
      <c r="L170" s="26">
        <f>SUM(W170:AD170)+SUM(BE170:BL170)</f>
        <v>0</v>
      </c>
      <c r="M170" s="26">
        <f>J169</f>
        <v>0</v>
      </c>
      <c r="N170" s="27">
        <f>IF(M170&gt;0,1,0)</f>
        <v>0</v>
      </c>
      <c r="O170" s="26">
        <f>B169*$B$12/1200</f>
        <v>0</v>
      </c>
      <c r="P170" s="26">
        <f>C169*$C$12/1200</f>
        <v>0</v>
      </c>
      <c r="Q170" s="26">
        <f>D169*$D$12/1200</f>
        <v>0</v>
      </c>
      <c r="R170" s="26">
        <f>E169*$E$12/1200</f>
        <v>0</v>
      </c>
      <c r="S170" s="26">
        <f>F169*$F$12/1200</f>
        <v>0</v>
      </c>
      <c r="T170" s="26">
        <f>G169*$G$12/1200</f>
        <v>0</v>
      </c>
      <c r="U170" s="26">
        <f>H169*$H$12/1200</f>
        <v>0</v>
      </c>
      <c r="V170" s="26">
        <f>I169*$I$12/1200</f>
        <v>0</v>
      </c>
      <c r="W170" s="26">
        <f>IF(B169&gt;0,MIN($B$13,B169+O170,AE170),0)</f>
        <v>0</v>
      </c>
      <c r="X170" s="26">
        <f>IF(C169&gt;0,MIN($C$13,C169+P170,AF170),0)</f>
        <v>0</v>
      </c>
      <c r="Y170" s="26">
        <f>IF(D169&gt;0,MIN($D$13,D169+Q170,AG170),0)</f>
        <v>0</v>
      </c>
      <c r="Z170" s="26">
        <f>IF(E169&gt;0,MIN($E$13,E169+R170,AH170),0)</f>
        <v>0</v>
      </c>
      <c r="AA170" s="26">
        <f>IF(F169&gt;0,MIN($F$13,F169+S170,AI170),0)</f>
        <v>0</v>
      </c>
      <c r="AB170" s="26">
        <f>IF(G169&gt;0,MIN($G$13,G169+T170,AJ170),0)</f>
        <v>0</v>
      </c>
      <c r="AC170" s="26">
        <f>IF(H169&gt;0,MIN($H$13,H169+U170,AK170),0)</f>
        <v>0</v>
      </c>
      <c r="AD170" s="26">
        <f>IF(I169&gt;0,MIN($I$13,I169+V170,AL170),0)</f>
        <v>0</v>
      </c>
      <c r="AE170" s="26">
        <f>$B$19</f>
        <v>795</v>
      </c>
      <c r="AF170" s="26">
        <f>AE170-W170</f>
        <v>795</v>
      </c>
      <c r="AG170" s="26">
        <f>AF170-X170</f>
        <v>795</v>
      </c>
      <c r="AH170" s="26">
        <f>AG170-Y170</f>
        <v>795</v>
      </c>
      <c r="AI170" s="26">
        <f>AH170-Z170</f>
        <v>795</v>
      </c>
      <c r="AJ170" s="26">
        <f>AI170-AA170</f>
        <v>795</v>
      </c>
      <c r="AK170" s="26">
        <f>AJ170-AB170</f>
        <v>795</v>
      </c>
      <c r="AL170" s="26">
        <f>AK170-AC170</f>
        <v>795</v>
      </c>
      <c r="AM170" s="26">
        <f>AL170-AD170</f>
        <v>795</v>
      </c>
      <c r="AN170" s="26">
        <f>B169+O170-W170</f>
        <v>0</v>
      </c>
      <c r="AO170" s="26">
        <f>C169+P170-X170</f>
        <v>0</v>
      </c>
      <c r="AP170" s="26">
        <f>D169+Q170-Y170</f>
        <v>0</v>
      </c>
      <c r="AQ170" s="26">
        <f>E169+R170-Z170</f>
        <v>0</v>
      </c>
      <c r="AR170" s="26">
        <f>F169+S170-AA170</f>
        <v>0</v>
      </c>
      <c r="AS170" s="26">
        <f>G169+T170-AB170</f>
        <v>0</v>
      </c>
      <c r="AT170" s="26">
        <f>H169+U170-AC170</f>
        <v>0</v>
      </c>
      <c r="AU170" s="26">
        <f>I169+V170-AD170</f>
        <v>0</v>
      </c>
      <c r="AV170" s="26">
        <f>AM170</f>
        <v>795</v>
      </c>
      <c r="AW170" s="26">
        <f>AV170-BE170</f>
        <v>795</v>
      </c>
      <c r="AX170" s="26">
        <f>AW170-BF170</f>
        <v>795</v>
      </c>
      <c r="AY170" s="26">
        <f>AX170-BG170</f>
        <v>795</v>
      </c>
      <c r="AZ170" s="26">
        <f>AY170-BH170</f>
        <v>795</v>
      </c>
      <c r="BA170" s="26">
        <f>AZ170-BI170</f>
        <v>795</v>
      </c>
      <c r="BB170" s="26">
        <f>BA170-BJ170</f>
        <v>795</v>
      </c>
      <c r="BC170" s="26">
        <f>BB170-BK170</f>
        <v>795</v>
      </c>
      <c r="BD170" s="26">
        <f>BC170-BL170</f>
        <v>795</v>
      </c>
      <c r="BE170" s="26">
        <f>IF(AV170&gt;0.005,MIN(AV170,INDEX($AN170:$AU170,1,B$32)),0)</f>
        <v>0</v>
      </c>
      <c r="BF170" s="26">
        <f>IF(AW170&gt;0.005,MIN(AW170,INDEX($AN170:$AU170,1,C$32)),0)</f>
        <v>0</v>
      </c>
      <c r="BG170" s="26">
        <f>IF(AX170&gt;0.005,MIN(AX170,INDEX($AN170:$AU170,1,D$32)),0)</f>
        <v>0</v>
      </c>
      <c r="BH170" s="26">
        <f>IF(AY170&gt;0.005,MIN(AY170,INDEX($AN170:$AU170,1,E$32)),0)</f>
        <v>0</v>
      </c>
      <c r="BI170" s="26">
        <f>IF(AZ170&gt;0.005,MIN(AZ170,INDEX($AN170:$AU170,1,F$32)),0)</f>
        <v>0</v>
      </c>
      <c r="BJ170" s="26">
        <f>IF(BA170&gt;0.005,MIN(BA170,INDEX($AN170:$AU170,1,G$32)),0)</f>
        <v>0</v>
      </c>
      <c r="BK170" s="26">
        <f>IF(BB170&gt;0.005,MIN(BB170,INDEX($AN170:$AU170,1,H$32)),0)</f>
        <v>0</v>
      </c>
      <c r="BL170" s="26">
        <f>IF(BC170&gt;0.005,MIN(BC170,INDEX($AN170:$AU170,1,I$32)),0)</f>
        <v>0</v>
      </c>
      <c r="BM170" s="27">
        <f>IF(M170-J170&gt;0.005,1,0)</f>
        <v>0</v>
      </c>
    </row>
    <row r="171">
      <c r="A171" s="14" t="n">
        <v>135</v>
      </c>
      <c r="B171" s="26">
        <f>IF(AN171-INDEX($BE171:$BL171,1,$J$22)&lt;0.5,0,AN171-INDEX($BE171:$BL171,1,$J$22))</f>
        <v>0</v>
      </c>
      <c r="C171" s="26">
        <f>IF(AO171-INDEX($BE171:$BL171,1,$J$23)&lt;0.5,0,AO171-INDEX($BE171:$BL171,1,$J$23))</f>
        <v>0</v>
      </c>
      <c r="D171" s="26">
        <f>IF(AP171-INDEX($BE171:$BL171,1,$J$24)&lt;0.5,0,AP171-INDEX($BE171:$BL171,1,$J$24))</f>
        <v>0</v>
      </c>
      <c r="E171" s="26">
        <f>IF(AQ171-INDEX($BE171:$BL171,1,$J$25)&lt;0.5,0,AQ171-INDEX($BE171:$BL171,1,$J$25))</f>
        <v>0</v>
      </c>
      <c r="F171" s="26">
        <f>IF(AR171-INDEX($BE171:$BL171,1,$J$26)&lt;0.5,0,AR171-INDEX($BE171:$BL171,1,$J$26))</f>
        <v>0</v>
      </c>
      <c r="G171" s="26">
        <f>IF(AS171-INDEX($BE171:$BL171,1,$J$27)&lt;0.5,0,AS171-INDEX($BE171:$BL171,1,$J$27))</f>
        <v>0</v>
      </c>
      <c r="H171" s="26">
        <f>IF(AT171-INDEX($BE171:$BL171,1,$J$28)&lt;0.5,0,AT171-INDEX($BE171:$BL171,1,$J$28))</f>
        <v>0</v>
      </c>
      <c r="I171" s="26">
        <f>IF(AU171-INDEX($BE171:$BL171,1,$J$29)&lt;0.5,0,AU171-INDEX($BE171:$BL171,1,$J$29))</f>
        <v>0</v>
      </c>
      <c r="J171" s="13">
        <f>SUM(B171:I171)</f>
        <v>0</v>
      </c>
      <c r="K171" s="26">
        <f>SUM(O171:V171)</f>
        <v>0</v>
      </c>
      <c r="L171" s="26">
        <f>SUM(W171:AD171)+SUM(BE171:BL171)</f>
        <v>0</v>
      </c>
      <c r="M171" s="26">
        <f>J170</f>
        <v>0</v>
      </c>
      <c r="N171" s="27">
        <f>IF(M171&gt;0,1,0)</f>
        <v>0</v>
      </c>
      <c r="O171" s="26">
        <f>B170*$B$12/1200</f>
        <v>0</v>
      </c>
      <c r="P171" s="26">
        <f>C170*$C$12/1200</f>
        <v>0</v>
      </c>
      <c r="Q171" s="26">
        <f>D170*$D$12/1200</f>
        <v>0</v>
      </c>
      <c r="R171" s="26">
        <f>E170*$E$12/1200</f>
        <v>0</v>
      </c>
      <c r="S171" s="26">
        <f>F170*$F$12/1200</f>
        <v>0</v>
      </c>
      <c r="T171" s="26">
        <f>G170*$G$12/1200</f>
        <v>0</v>
      </c>
      <c r="U171" s="26">
        <f>H170*$H$12/1200</f>
        <v>0</v>
      </c>
      <c r="V171" s="26">
        <f>I170*$I$12/1200</f>
        <v>0</v>
      </c>
      <c r="W171" s="26">
        <f>IF(B170&gt;0,MIN($B$13,B170+O171,AE171),0)</f>
        <v>0</v>
      </c>
      <c r="X171" s="26">
        <f>IF(C170&gt;0,MIN($C$13,C170+P171,AF171),0)</f>
        <v>0</v>
      </c>
      <c r="Y171" s="26">
        <f>IF(D170&gt;0,MIN($D$13,D170+Q171,AG171),0)</f>
        <v>0</v>
      </c>
      <c r="Z171" s="26">
        <f>IF(E170&gt;0,MIN($E$13,E170+R171,AH171),0)</f>
        <v>0</v>
      </c>
      <c r="AA171" s="26">
        <f>IF(F170&gt;0,MIN($F$13,F170+S171,AI171),0)</f>
        <v>0</v>
      </c>
      <c r="AB171" s="26">
        <f>IF(G170&gt;0,MIN($G$13,G170+T171,AJ171),0)</f>
        <v>0</v>
      </c>
      <c r="AC171" s="26">
        <f>IF(H170&gt;0,MIN($H$13,H170+U171,AK171),0)</f>
        <v>0</v>
      </c>
      <c r="AD171" s="26">
        <f>IF(I170&gt;0,MIN($I$13,I170+V171,AL171),0)</f>
        <v>0</v>
      </c>
      <c r="AE171" s="26">
        <f>$B$19</f>
        <v>795</v>
      </c>
      <c r="AF171" s="26">
        <f>AE171-W171</f>
        <v>795</v>
      </c>
      <c r="AG171" s="26">
        <f>AF171-X171</f>
        <v>795</v>
      </c>
      <c r="AH171" s="26">
        <f>AG171-Y171</f>
        <v>795</v>
      </c>
      <c r="AI171" s="26">
        <f>AH171-Z171</f>
        <v>795</v>
      </c>
      <c r="AJ171" s="26">
        <f>AI171-AA171</f>
        <v>795</v>
      </c>
      <c r="AK171" s="26">
        <f>AJ171-AB171</f>
        <v>795</v>
      </c>
      <c r="AL171" s="26">
        <f>AK171-AC171</f>
        <v>795</v>
      </c>
      <c r="AM171" s="26">
        <f>AL171-AD171</f>
        <v>795</v>
      </c>
      <c r="AN171" s="26">
        <f>B170+O171-W171</f>
        <v>0</v>
      </c>
      <c r="AO171" s="26">
        <f>C170+P171-X171</f>
        <v>0</v>
      </c>
      <c r="AP171" s="26">
        <f>D170+Q171-Y171</f>
        <v>0</v>
      </c>
      <c r="AQ171" s="26">
        <f>E170+R171-Z171</f>
        <v>0</v>
      </c>
      <c r="AR171" s="26">
        <f>F170+S171-AA171</f>
        <v>0</v>
      </c>
      <c r="AS171" s="26">
        <f>G170+T171-AB171</f>
        <v>0</v>
      </c>
      <c r="AT171" s="26">
        <f>H170+U171-AC171</f>
        <v>0</v>
      </c>
      <c r="AU171" s="26">
        <f>I170+V171-AD171</f>
        <v>0</v>
      </c>
      <c r="AV171" s="26">
        <f>AM171</f>
        <v>795</v>
      </c>
      <c r="AW171" s="26">
        <f>AV171-BE171</f>
        <v>795</v>
      </c>
      <c r="AX171" s="26">
        <f>AW171-BF171</f>
        <v>795</v>
      </c>
      <c r="AY171" s="26">
        <f>AX171-BG171</f>
        <v>795</v>
      </c>
      <c r="AZ171" s="26">
        <f>AY171-BH171</f>
        <v>795</v>
      </c>
      <c r="BA171" s="26">
        <f>AZ171-BI171</f>
        <v>795</v>
      </c>
      <c r="BB171" s="26">
        <f>BA171-BJ171</f>
        <v>795</v>
      </c>
      <c r="BC171" s="26">
        <f>BB171-BK171</f>
        <v>795</v>
      </c>
      <c r="BD171" s="26">
        <f>BC171-BL171</f>
        <v>795</v>
      </c>
      <c r="BE171" s="26">
        <f>IF(AV171&gt;0.005,MIN(AV171,INDEX($AN171:$AU171,1,B$32)),0)</f>
        <v>0</v>
      </c>
      <c r="BF171" s="26">
        <f>IF(AW171&gt;0.005,MIN(AW171,INDEX($AN171:$AU171,1,C$32)),0)</f>
        <v>0</v>
      </c>
      <c r="BG171" s="26">
        <f>IF(AX171&gt;0.005,MIN(AX171,INDEX($AN171:$AU171,1,D$32)),0)</f>
        <v>0</v>
      </c>
      <c r="BH171" s="26">
        <f>IF(AY171&gt;0.005,MIN(AY171,INDEX($AN171:$AU171,1,E$32)),0)</f>
        <v>0</v>
      </c>
      <c r="BI171" s="26">
        <f>IF(AZ171&gt;0.005,MIN(AZ171,INDEX($AN171:$AU171,1,F$32)),0)</f>
        <v>0</v>
      </c>
      <c r="BJ171" s="26">
        <f>IF(BA171&gt;0.005,MIN(BA171,INDEX($AN171:$AU171,1,G$32)),0)</f>
        <v>0</v>
      </c>
      <c r="BK171" s="26">
        <f>IF(BB171&gt;0.005,MIN(BB171,INDEX($AN171:$AU171,1,H$32)),0)</f>
        <v>0</v>
      </c>
      <c r="BL171" s="26">
        <f>IF(BC171&gt;0.005,MIN(BC171,INDEX($AN171:$AU171,1,I$32)),0)</f>
        <v>0</v>
      </c>
      <c r="BM171" s="27">
        <f>IF(M171-J171&gt;0.005,1,0)</f>
        <v>0</v>
      </c>
    </row>
    <row r="172">
      <c r="A172" s="14" t="n">
        <v>136</v>
      </c>
      <c r="B172" s="26">
        <f>IF(AN172-INDEX($BE172:$BL172,1,$J$22)&lt;0.5,0,AN172-INDEX($BE172:$BL172,1,$J$22))</f>
        <v>0</v>
      </c>
      <c r="C172" s="26">
        <f>IF(AO172-INDEX($BE172:$BL172,1,$J$23)&lt;0.5,0,AO172-INDEX($BE172:$BL172,1,$J$23))</f>
        <v>0</v>
      </c>
      <c r="D172" s="26">
        <f>IF(AP172-INDEX($BE172:$BL172,1,$J$24)&lt;0.5,0,AP172-INDEX($BE172:$BL172,1,$J$24))</f>
        <v>0</v>
      </c>
      <c r="E172" s="26">
        <f>IF(AQ172-INDEX($BE172:$BL172,1,$J$25)&lt;0.5,0,AQ172-INDEX($BE172:$BL172,1,$J$25))</f>
        <v>0</v>
      </c>
      <c r="F172" s="26">
        <f>IF(AR172-INDEX($BE172:$BL172,1,$J$26)&lt;0.5,0,AR172-INDEX($BE172:$BL172,1,$J$26))</f>
        <v>0</v>
      </c>
      <c r="G172" s="26">
        <f>IF(AS172-INDEX($BE172:$BL172,1,$J$27)&lt;0.5,0,AS172-INDEX($BE172:$BL172,1,$J$27))</f>
        <v>0</v>
      </c>
      <c r="H172" s="26">
        <f>IF(AT172-INDEX($BE172:$BL172,1,$J$28)&lt;0.5,0,AT172-INDEX($BE172:$BL172,1,$J$28))</f>
        <v>0</v>
      </c>
      <c r="I172" s="26">
        <f>IF(AU172-INDEX($BE172:$BL172,1,$J$29)&lt;0.5,0,AU172-INDEX($BE172:$BL172,1,$J$29))</f>
        <v>0</v>
      </c>
      <c r="J172" s="13">
        <f>SUM(B172:I172)</f>
        <v>0</v>
      </c>
      <c r="K172" s="26">
        <f>SUM(O172:V172)</f>
        <v>0</v>
      </c>
      <c r="L172" s="26">
        <f>SUM(W172:AD172)+SUM(BE172:BL172)</f>
        <v>0</v>
      </c>
      <c r="M172" s="26">
        <f>J171</f>
        <v>0</v>
      </c>
      <c r="N172" s="27">
        <f>IF(M172&gt;0,1,0)</f>
        <v>0</v>
      </c>
      <c r="O172" s="26">
        <f>B171*$B$12/1200</f>
        <v>0</v>
      </c>
      <c r="P172" s="26">
        <f>C171*$C$12/1200</f>
        <v>0</v>
      </c>
      <c r="Q172" s="26">
        <f>D171*$D$12/1200</f>
        <v>0</v>
      </c>
      <c r="R172" s="26">
        <f>E171*$E$12/1200</f>
        <v>0</v>
      </c>
      <c r="S172" s="26">
        <f>F171*$F$12/1200</f>
        <v>0</v>
      </c>
      <c r="T172" s="26">
        <f>G171*$G$12/1200</f>
        <v>0</v>
      </c>
      <c r="U172" s="26">
        <f>H171*$H$12/1200</f>
        <v>0</v>
      </c>
      <c r="V172" s="26">
        <f>I171*$I$12/1200</f>
        <v>0</v>
      </c>
      <c r="W172" s="26">
        <f>IF(B171&gt;0,MIN($B$13,B171+O172,AE172),0)</f>
        <v>0</v>
      </c>
      <c r="X172" s="26">
        <f>IF(C171&gt;0,MIN($C$13,C171+P172,AF172),0)</f>
        <v>0</v>
      </c>
      <c r="Y172" s="26">
        <f>IF(D171&gt;0,MIN($D$13,D171+Q172,AG172),0)</f>
        <v>0</v>
      </c>
      <c r="Z172" s="26">
        <f>IF(E171&gt;0,MIN($E$13,E171+R172,AH172),0)</f>
        <v>0</v>
      </c>
      <c r="AA172" s="26">
        <f>IF(F171&gt;0,MIN($F$13,F171+S172,AI172),0)</f>
        <v>0</v>
      </c>
      <c r="AB172" s="26">
        <f>IF(G171&gt;0,MIN($G$13,G171+T172,AJ172),0)</f>
        <v>0</v>
      </c>
      <c r="AC172" s="26">
        <f>IF(H171&gt;0,MIN($H$13,H171+U172,AK172),0)</f>
        <v>0</v>
      </c>
      <c r="AD172" s="26">
        <f>IF(I171&gt;0,MIN($I$13,I171+V172,AL172),0)</f>
        <v>0</v>
      </c>
      <c r="AE172" s="26">
        <f>$B$19</f>
        <v>795</v>
      </c>
      <c r="AF172" s="26">
        <f>AE172-W172</f>
        <v>795</v>
      </c>
      <c r="AG172" s="26">
        <f>AF172-X172</f>
        <v>795</v>
      </c>
      <c r="AH172" s="26">
        <f>AG172-Y172</f>
        <v>795</v>
      </c>
      <c r="AI172" s="26">
        <f>AH172-Z172</f>
        <v>795</v>
      </c>
      <c r="AJ172" s="26">
        <f>AI172-AA172</f>
        <v>795</v>
      </c>
      <c r="AK172" s="26">
        <f>AJ172-AB172</f>
        <v>795</v>
      </c>
      <c r="AL172" s="26">
        <f>AK172-AC172</f>
        <v>795</v>
      </c>
      <c r="AM172" s="26">
        <f>AL172-AD172</f>
        <v>795</v>
      </c>
      <c r="AN172" s="26">
        <f>B171+O172-W172</f>
        <v>0</v>
      </c>
      <c r="AO172" s="26">
        <f>C171+P172-X172</f>
        <v>0</v>
      </c>
      <c r="AP172" s="26">
        <f>D171+Q172-Y172</f>
        <v>0</v>
      </c>
      <c r="AQ172" s="26">
        <f>E171+R172-Z172</f>
        <v>0</v>
      </c>
      <c r="AR172" s="26">
        <f>F171+S172-AA172</f>
        <v>0</v>
      </c>
      <c r="AS172" s="26">
        <f>G171+T172-AB172</f>
        <v>0</v>
      </c>
      <c r="AT172" s="26">
        <f>H171+U172-AC172</f>
        <v>0</v>
      </c>
      <c r="AU172" s="26">
        <f>I171+V172-AD172</f>
        <v>0</v>
      </c>
      <c r="AV172" s="26">
        <f>AM172</f>
        <v>795</v>
      </c>
      <c r="AW172" s="26">
        <f>AV172-BE172</f>
        <v>795</v>
      </c>
      <c r="AX172" s="26">
        <f>AW172-BF172</f>
        <v>795</v>
      </c>
      <c r="AY172" s="26">
        <f>AX172-BG172</f>
        <v>795</v>
      </c>
      <c r="AZ172" s="26">
        <f>AY172-BH172</f>
        <v>795</v>
      </c>
      <c r="BA172" s="26">
        <f>AZ172-BI172</f>
        <v>795</v>
      </c>
      <c r="BB172" s="26">
        <f>BA172-BJ172</f>
        <v>795</v>
      </c>
      <c r="BC172" s="26">
        <f>BB172-BK172</f>
        <v>795</v>
      </c>
      <c r="BD172" s="26">
        <f>BC172-BL172</f>
        <v>795</v>
      </c>
      <c r="BE172" s="26">
        <f>IF(AV172&gt;0.005,MIN(AV172,INDEX($AN172:$AU172,1,B$32)),0)</f>
        <v>0</v>
      </c>
      <c r="BF172" s="26">
        <f>IF(AW172&gt;0.005,MIN(AW172,INDEX($AN172:$AU172,1,C$32)),0)</f>
        <v>0</v>
      </c>
      <c r="BG172" s="26">
        <f>IF(AX172&gt;0.005,MIN(AX172,INDEX($AN172:$AU172,1,D$32)),0)</f>
        <v>0</v>
      </c>
      <c r="BH172" s="26">
        <f>IF(AY172&gt;0.005,MIN(AY172,INDEX($AN172:$AU172,1,E$32)),0)</f>
        <v>0</v>
      </c>
      <c r="BI172" s="26">
        <f>IF(AZ172&gt;0.005,MIN(AZ172,INDEX($AN172:$AU172,1,F$32)),0)</f>
        <v>0</v>
      </c>
      <c r="BJ172" s="26">
        <f>IF(BA172&gt;0.005,MIN(BA172,INDEX($AN172:$AU172,1,G$32)),0)</f>
        <v>0</v>
      </c>
      <c r="BK172" s="26">
        <f>IF(BB172&gt;0.005,MIN(BB172,INDEX($AN172:$AU172,1,H$32)),0)</f>
        <v>0</v>
      </c>
      <c r="BL172" s="26">
        <f>IF(BC172&gt;0.005,MIN(BC172,INDEX($AN172:$AU172,1,I$32)),0)</f>
        <v>0</v>
      </c>
      <c r="BM172" s="27">
        <f>IF(M172-J172&gt;0.005,1,0)</f>
        <v>0</v>
      </c>
    </row>
    <row r="173">
      <c r="A173" s="14" t="n">
        <v>137</v>
      </c>
      <c r="B173" s="26">
        <f>IF(AN173-INDEX($BE173:$BL173,1,$J$22)&lt;0.5,0,AN173-INDEX($BE173:$BL173,1,$J$22))</f>
        <v>0</v>
      </c>
      <c r="C173" s="26">
        <f>IF(AO173-INDEX($BE173:$BL173,1,$J$23)&lt;0.5,0,AO173-INDEX($BE173:$BL173,1,$J$23))</f>
        <v>0</v>
      </c>
      <c r="D173" s="26">
        <f>IF(AP173-INDEX($BE173:$BL173,1,$J$24)&lt;0.5,0,AP173-INDEX($BE173:$BL173,1,$J$24))</f>
        <v>0</v>
      </c>
      <c r="E173" s="26">
        <f>IF(AQ173-INDEX($BE173:$BL173,1,$J$25)&lt;0.5,0,AQ173-INDEX($BE173:$BL173,1,$J$25))</f>
        <v>0</v>
      </c>
      <c r="F173" s="26">
        <f>IF(AR173-INDEX($BE173:$BL173,1,$J$26)&lt;0.5,0,AR173-INDEX($BE173:$BL173,1,$J$26))</f>
        <v>0</v>
      </c>
      <c r="G173" s="26">
        <f>IF(AS173-INDEX($BE173:$BL173,1,$J$27)&lt;0.5,0,AS173-INDEX($BE173:$BL173,1,$J$27))</f>
        <v>0</v>
      </c>
      <c r="H173" s="26">
        <f>IF(AT173-INDEX($BE173:$BL173,1,$J$28)&lt;0.5,0,AT173-INDEX($BE173:$BL173,1,$J$28))</f>
        <v>0</v>
      </c>
      <c r="I173" s="26">
        <f>IF(AU173-INDEX($BE173:$BL173,1,$J$29)&lt;0.5,0,AU173-INDEX($BE173:$BL173,1,$J$29))</f>
        <v>0</v>
      </c>
      <c r="J173" s="13">
        <f>SUM(B173:I173)</f>
        <v>0</v>
      </c>
      <c r="K173" s="26">
        <f>SUM(O173:V173)</f>
        <v>0</v>
      </c>
      <c r="L173" s="26">
        <f>SUM(W173:AD173)+SUM(BE173:BL173)</f>
        <v>0</v>
      </c>
      <c r="M173" s="26">
        <f>J172</f>
        <v>0</v>
      </c>
      <c r="N173" s="27">
        <f>IF(M173&gt;0,1,0)</f>
        <v>0</v>
      </c>
      <c r="O173" s="26">
        <f>B172*$B$12/1200</f>
        <v>0</v>
      </c>
      <c r="P173" s="26">
        <f>C172*$C$12/1200</f>
        <v>0</v>
      </c>
      <c r="Q173" s="26">
        <f>D172*$D$12/1200</f>
        <v>0</v>
      </c>
      <c r="R173" s="26">
        <f>E172*$E$12/1200</f>
        <v>0</v>
      </c>
      <c r="S173" s="26">
        <f>F172*$F$12/1200</f>
        <v>0</v>
      </c>
      <c r="T173" s="26">
        <f>G172*$G$12/1200</f>
        <v>0</v>
      </c>
      <c r="U173" s="26">
        <f>H172*$H$12/1200</f>
        <v>0</v>
      </c>
      <c r="V173" s="26">
        <f>I172*$I$12/1200</f>
        <v>0</v>
      </c>
      <c r="W173" s="26">
        <f>IF(B172&gt;0,MIN($B$13,B172+O173,AE173),0)</f>
        <v>0</v>
      </c>
      <c r="X173" s="26">
        <f>IF(C172&gt;0,MIN($C$13,C172+P173,AF173),0)</f>
        <v>0</v>
      </c>
      <c r="Y173" s="26">
        <f>IF(D172&gt;0,MIN($D$13,D172+Q173,AG173),0)</f>
        <v>0</v>
      </c>
      <c r="Z173" s="26">
        <f>IF(E172&gt;0,MIN($E$13,E172+R173,AH173),0)</f>
        <v>0</v>
      </c>
      <c r="AA173" s="26">
        <f>IF(F172&gt;0,MIN($F$13,F172+S173,AI173),0)</f>
        <v>0</v>
      </c>
      <c r="AB173" s="26">
        <f>IF(G172&gt;0,MIN($G$13,G172+T173,AJ173),0)</f>
        <v>0</v>
      </c>
      <c r="AC173" s="26">
        <f>IF(H172&gt;0,MIN($H$13,H172+U173,AK173),0)</f>
        <v>0</v>
      </c>
      <c r="AD173" s="26">
        <f>IF(I172&gt;0,MIN($I$13,I172+V173,AL173),0)</f>
        <v>0</v>
      </c>
      <c r="AE173" s="26">
        <f>$B$19</f>
        <v>795</v>
      </c>
      <c r="AF173" s="26">
        <f>AE173-W173</f>
        <v>795</v>
      </c>
      <c r="AG173" s="26">
        <f>AF173-X173</f>
        <v>795</v>
      </c>
      <c r="AH173" s="26">
        <f>AG173-Y173</f>
        <v>795</v>
      </c>
      <c r="AI173" s="26">
        <f>AH173-Z173</f>
        <v>795</v>
      </c>
      <c r="AJ173" s="26">
        <f>AI173-AA173</f>
        <v>795</v>
      </c>
      <c r="AK173" s="26">
        <f>AJ173-AB173</f>
        <v>795</v>
      </c>
      <c r="AL173" s="26">
        <f>AK173-AC173</f>
        <v>795</v>
      </c>
      <c r="AM173" s="26">
        <f>AL173-AD173</f>
        <v>795</v>
      </c>
      <c r="AN173" s="26">
        <f>B172+O173-W173</f>
        <v>0</v>
      </c>
      <c r="AO173" s="26">
        <f>C172+P173-X173</f>
        <v>0</v>
      </c>
      <c r="AP173" s="26">
        <f>D172+Q173-Y173</f>
        <v>0</v>
      </c>
      <c r="AQ173" s="26">
        <f>E172+R173-Z173</f>
        <v>0</v>
      </c>
      <c r="AR173" s="26">
        <f>F172+S173-AA173</f>
        <v>0</v>
      </c>
      <c r="AS173" s="26">
        <f>G172+T173-AB173</f>
        <v>0</v>
      </c>
      <c r="AT173" s="26">
        <f>H172+U173-AC173</f>
        <v>0</v>
      </c>
      <c r="AU173" s="26">
        <f>I172+V173-AD173</f>
        <v>0</v>
      </c>
      <c r="AV173" s="26">
        <f>AM173</f>
        <v>795</v>
      </c>
      <c r="AW173" s="26">
        <f>AV173-BE173</f>
        <v>795</v>
      </c>
      <c r="AX173" s="26">
        <f>AW173-BF173</f>
        <v>795</v>
      </c>
      <c r="AY173" s="26">
        <f>AX173-BG173</f>
        <v>795</v>
      </c>
      <c r="AZ173" s="26">
        <f>AY173-BH173</f>
        <v>795</v>
      </c>
      <c r="BA173" s="26">
        <f>AZ173-BI173</f>
        <v>795</v>
      </c>
      <c r="BB173" s="26">
        <f>BA173-BJ173</f>
        <v>795</v>
      </c>
      <c r="BC173" s="26">
        <f>BB173-BK173</f>
        <v>795</v>
      </c>
      <c r="BD173" s="26">
        <f>BC173-BL173</f>
        <v>795</v>
      </c>
      <c r="BE173" s="26">
        <f>IF(AV173&gt;0.005,MIN(AV173,INDEX($AN173:$AU173,1,B$32)),0)</f>
        <v>0</v>
      </c>
      <c r="BF173" s="26">
        <f>IF(AW173&gt;0.005,MIN(AW173,INDEX($AN173:$AU173,1,C$32)),0)</f>
        <v>0</v>
      </c>
      <c r="BG173" s="26">
        <f>IF(AX173&gt;0.005,MIN(AX173,INDEX($AN173:$AU173,1,D$32)),0)</f>
        <v>0</v>
      </c>
      <c r="BH173" s="26">
        <f>IF(AY173&gt;0.005,MIN(AY173,INDEX($AN173:$AU173,1,E$32)),0)</f>
        <v>0</v>
      </c>
      <c r="BI173" s="26">
        <f>IF(AZ173&gt;0.005,MIN(AZ173,INDEX($AN173:$AU173,1,F$32)),0)</f>
        <v>0</v>
      </c>
      <c r="BJ173" s="26">
        <f>IF(BA173&gt;0.005,MIN(BA173,INDEX($AN173:$AU173,1,G$32)),0)</f>
        <v>0</v>
      </c>
      <c r="BK173" s="26">
        <f>IF(BB173&gt;0.005,MIN(BB173,INDEX($AN173:$AU173,1,H$32)),0)</f>
        <v>0</v>
      </c>
      <c r="BL173" s="26">
        <f>IF(BC173&gt;0.005,MIN(BC173,INDEX($AN173:$AU173,1,I$32)),0)</f>
        <v>0</v>
      </c>
      <c r="BM173" s="27">
        <f>IF(M173-J173&gt;0.005,1,0)</f>
        <v>0</v>
      </c>
    </row>
    <row r="174">
      <c r="A174" s="14" t="n">
        <v>138</v>
      </c>
      <c r="B174" s="26">
        <f>IF(AN174-INDEX($BE174:$BL174,1,$J$22)&lt;0.5,0,AN174-INDEX($BE174:$BL174,1,$J$22))</f>
        <v>0</v>
      </c>
      <c r="C174" s="26">
        <f>IF(AO174-INDEX($BE174:$BL174,1,$J$23)&lt;0.5,0,AO174-INDEX($BE174:$BL174,1,$J$23))</f>
        <v>0</v>
      </c>
      <c r="D174" s="26">
        <f>IF(AP174-INDEX($BE174:$BL174,1,$J$24)&lt;0.5,0,AP174-INDEX($BE174:$BL174,1,$J$24))</f>
        <v>0</v>
      </c>
      <c r="E174" s="26">
        <f>IF(AQ174-INDEX($BE174:$BL174,1,$J$25)&lt;0.5,0,AQ174-INDEX($BE174:$BL174,1,$J$25))</f>
        <v>0</v>
      </c>
      <c r="F174" s="26">
        <f>IF(AR174-INDEX($BE174:$BL174,1,$J$26)&lt;0.5,0,AR174-INDEX($BE174:$BL174,1,$J$26))</f>
        <v>0</v>
      </c>
      <c r="G174" s="26">
        <f>IF(AS174-INDEX($BE174:$BL174,1,$J$27)&lt;0.5,0,AS174-INDEX($BE174:$BL174,1,$J$27))</f>
        <v>0</v>
      </c>
      <c r="H174" s="26">
        <f>IF(AT174-INDEX($BE174:$BL174,1,$J$28)&lt;0.5,0,AT174-INDEX($BE174:$BL174,1,$J$28))</f>
        <v>0</v>
      </c>
      <c r="I174" s="26">
        <f>IF(AU174-INDEX($BE174:$BL174,1,$J$29)&lt;0.5,0,AU174-INDEX($BE174:$BL174,1,$J$29))</f>
        <v>0</v>
      </c>
      <c r="J174" s="13">
        <f>SUM(B174:I174)</f>
        <v>0</v>
      </c>
      <c r="K174" s="26">
        <f>SUM(O174:V174)</f>
        <v>0</v>
      </c>
      <c r="L174" s="26">
        <f>SUM(W174:AD174)+SUM(BE174:BL174)</f>
        <v>0</v>
      </c>
      <c r="M174" s="26">
        <f>J173</f>
        <v>0</v>
      </c>
      <c r="N174" s="27">
        <f>IF(M174&gt;0,1,0)</f>
        <v>0</v>
      </c>
      <c r="O174" s="26">
        <f>B173*$B$12/1200</f>
        <v>0</v>
      </c>
      <c r="P174" s="26">
        <f>C173*$C$12/1200</f>
        <v>0</v>
      </c>
      <c r="Q174" s="26">
        <f>D173*$D$12/1200</f>
        <v>0</v>
      </c>
      <c r="R174" s="26">
        <f>E173*$E$12/1200</f>
        <v>0</v>
      </c>
      <c r="S174" s="26">
        <f>F173*$F$12/1200</f>
        <v>0</v>
      </c>
      <c r="T174" s="26">
        <f>G173*$G$12/1200</f>
        <v>0</v>
      </c>
      <c r="U174" s="26">
        <f>H173*$H$12/1200</f>
        <v>0</v>
      </c>
      <c r="V174" s="26">
        <f>I173*$I$12/1200</f>
        <v>0</v>
      </c>
      <c r="W174" s="26">
        <f>IF(B173&gt;0,MIN($B$13,B173+O174,AE174),0)</f>
        <v>0</v>
      </c>
      <c r="X174" s="26">
        <f>IF(C173&gt;0,MIN($C$13,C173+P174,AF174),0)</f>
        <v>0</v>
      </c>
      <c r="Y174" s="26">
        <f>IF(D173&gt;0,MIN($D$13,D173+Q174,AG174),0)</f>
        <v>0</v>
      </c>
      <c r="Z174" s="26">
        <f>IF(E173&gt;0,MIN($E$13,E173+R174,AH174),0)</f>
        <v>0</v>
      </c>
      <c r="AA174" s="26">
        <f>IF(F173&gt;0,MIN($F$13,F173+S174,AI174),0)</f>
        <v>0</v>
      </c>
      <c r="AB174" s="26">
        <f>IF(G173&gt;0,MIN($G$13,G173+T174,AJ174),0)</f>
        <v>0</v>
      </c>
      <c r="AC174" s="26">
        <f>IF(H173&gt;0,MIN($H$13,H173+U174,AK174),0)</f>
        <v>0</v>
      </c>
      <c r="AD174" s="26">
        <f>IF(I173&gt;0,MIN($I$13,I173+V174,AL174),0)</f>
        <v>0</v>
      </c>
      <c r="AE174" s="26">
        <f>$B$19</f>
        <v>795</v>
      </c>
      <c r="AF174" s="26">
        <f>AE174-W174</f>
        <v>795</v>
      </c>
      <c r="AG174" s="26">
        <f>AF174-X174</f>
        <v>795</v>
      </c>
      <c r="AH174" s="26">
        <f>AG174-Y174</f>
        <v>795</v>
      </c>
      <c r="AI174" s="26">
        <f>AH174-Z174</f>
        <v>795</v>
      </c>
      <c r="AJ174" s="26">
        <f>AI174-AA174</f>
        <v>795</v>
      </c>
      <c r="AK174" s="26">
        <f>AJ174-AB174</f>
        <v>795</v>
      </c>
      <c r="AL174" s="26">
        <f>AK174-AC174</f>
        <v>795</v>
      </c>
      <c r="AM174" s="26">
        <f>AL174-AD174</f>
        <v>795</v>
      </c>
      <c r="AN174" s="26">
        <f>B173+O174-W174</f>
        <v>0</v>
      </c>
      <c r="AO174" s="26">
        <f>C173+P174-X174</f>
        <v>0</v>
      </c>
      <c r="AP174" s="26">
        <f>D173+Q174-Y174</f>
        <v>0</v>
      </c>
      <c r="AQ174" s="26">
        <f>E173+R174-Z174</f>
        <v>0</v>
      </c>
      <c r="AR174" s="26">
        <f>F173+S174-AA174</f>
        <v>0</v>
      </c>
      <c r="AS174" s="26">
        <f>G173+T174-AB174</f>
        <v>0</v>
      </c>
      <c r="AT174" s="26">
        <f>H173+U174-AC174</f>
        <v>0</v>
      </c>
      <c r="AU174" s="26">
        <f>I173+V174-AD174</f>
        <v>0</v>
      </c>
      <c r="AV174" s="26">
        <f>AM174</f>
        <v>795</v>
      </c>
      <c r="AW174" s="26">
        <f>AV174-BE174</f>
        <v>795</v>
      </c>
      <c r="AX174" s="26">
        <f>AW174-BF174</f>
        <v>795</v>
      </c>
      <c r="AY174" s="26">
        <f>AX174-BG174</f>
        <v>795</v>
      </c>
      <c r="AZ174" s="26">
        <f>AY174-BH174</f>
        <v>795</v>
      </c>
      <c r="BA174" s="26">
        <f>AZ174-BI174</f>
        <v>795</v>
      </c>
      <c r="BB174" s="26">
        <f>BA174-BJ174</f>
        <v>795</v>
      </c>
      <c r="BC174" s="26">
        <f>BB174-BK174</f>
        <v>795</v>
      </c>
      <c r="BD174" s="26">
        <f>BC174-BL174</f>
        <v>795</v>
      </c>
      <c r="BE174" s="26">
        <f>IF(AV174&gt;0.005,MIN(AV174,INDEX($AN174:$AU174,1,B$32)),0)</f>
        <v>0</v>
      </c>
      <c r="BF174" s="26">
        <f>IF(AW174&gt;0.005,MIN(AW174,INDEX($AN174:$AU174,1,C$32)),0)</f>
        <v>0</v>
      </c>
      <c r="BG174" s="26">
        <f>IF(AX174&gt;0.005,MIN(AX174,INDEX($AN174:$AU174,1,D$32)),0)</f>
        <v>0</v>
      </c>
      <c r="BH174" s="26">
        <f>IF(AY174&gt;0.005,MIN(AY174,INDEX($AN174:$AU174,1,E$32)),0)</f>
        <v>0</v>
      </c>
      <c r="BI174" s="26">
        <f>IF(AZ174&gt;0.005,MIN(AZ174,INDEX($AN174:$AU174,1,F$32)),0)</f>
        <v>0</v>
      </c>
      <c r="BJ174" s="26">
        <f>IF(BA174&gt;0.005,MIN(BA174,INDEX($AN174:$AU174,1,G$32)),0)</f>
        <v>0</v>
      </c>
      <c r="BK174" s="26">
        <f>IF(BB174&gt;0.005,MIN(BB174,INDEX($AN174:$AU174,1,H$32)),0)</f>
        <v>0</v>
      </c>
      <c r="BL174" s="26">
        <f>IF(BC174&gt;0.005,MIN(BC174,INDEX($AN174:$AU174,1,I$32)),0)</f>
        <v>0</v>
      </c>
      <c r="BM174" s="27">
        <f>IF(M174-J174&gt;0.005,1,0)</f>
        <v>0</v>
      </c>
    </row>
    <row r="175">
      <c r="A175" s="14" t="n">
        <v>139</v>
      </c>
      <c r="B175" s="26">
        <f>IF(AN175-INDEX($BE175:$BL175,1,$J$22)&lt;0.5,0,AN175-INDEX($BE175:$BL175,1,$J$22))</f>
        <v>0</v>
      </c>
      <c r="C175" s="26">
        <f>IF(AO175-INDEX($BE175:$BL175,1,$J$23)&lt;0.5,0,AO175-INDEX($BE175:$BL175,1,$J$23))</f>
        <v>0</v>
      </c>
      <c r="D175" s="26">
        <f>IF(AP175-INDEX($BE175:$BL175,1,$J$24)&lt;0.5,0,AP175-INDEX($BE175:$BL175,1,$J$24))</f>
        <v>0</v>
      </c>
      <c r="E175" s="26">
        <f>IF(AQ175-INDEX($BE175:$BL175,1,$J$25)&lt;0.5,0,AQ175-INDEX($BE175:$BL175,1,$J$25))</f>
        <v>0</v>
      </c>
      <c r="F175" s="26">
        <f>IF(AR175-INDEX($BE175:$BL175,1,$J$26)&lt;0.5,0,AR175-INDEX($BE175:$BL175,1,$J$26))</f>
        <v>0</v>
      </c>
      <c r="G175" s="26">
        <f>IF(AS175-INDEX($BE175:$BL175,1,$J$27)&lt;0.5,0,AS175-INDEX($BE175:$BL175,1,$J$27))</f>
        <v>0</v>
      </c>
      <c r="H175" s="26">
        <f>IF(AT175-INDEX($BE175:$BL175,1,$J$28)&lt;0.5,0,AT175-INDEX($BE175:$BL175,1,$J$28))</f>
        <v>0</v>
      </c>
      <c r="I175" s="26">
        <f>IF(AU175-INDEX($BE175:$BL175,1,$J$29)&lt;0.5,0,AU175-INDEX($BE175:$BL175,1,$J$29))</f>
        <v>0</v>
      </c>
      <c r="J175" s="13">
        <f>SUM(B175:I175)</f>
        <v>0</v>
      </c>
      <c r="K175" s="26">
        <f>SUM(O175:V175)</f>
        <v>0</v>
      </c>
      <c r="L175" s="26">
        <f>SUM(W175:AD175)+SUM(BE175:BL175)</f>
        <v>0</v>
      </c>
      <c r="M175" s="26">
        <f>J174</f>
        <v>0</v>
      </c>
      <c r="N175" s="27">
        <f>IF(M175&gt;0,1,0)</f>
        <v>0</v>
      </c>
      <c r="O175" s="26">
        <f>B174*$B$12/1200</f>
        <v>0</v>
      </c>
      <c r="P175" s="26">
        <f>C174*$C$12/1200</f>
        <v>0</v>
      </c>
      <c r="Q175" s="26">
        <f>D174*$D$12/1200</f>
        <v>0</v>
      </c>
      <c r="R175" s="26">
        <f>E174*$E$12/1200</f>
        <v>0</v>
      </c>
      <c r="S175" s="26">
        <f>F174*$F$12/1200</f>
        <v>0</v>
      </c>
      <c r="T175" s="26">
        <f>G174*$G$12/1200</f>
        <v>0</v>
      </c>
      <c r="U175" s="26">
        <f>H174*$H$12/1200</f>
        <v>0</v>
      </c>
      <c r="V175" s="26">
        <f>I174*$I$12/1200</f>
        <v>0</v>
      </c>
      <c r="W175" s="26">
        <f>IF(B174&gt;0,MIN($B$13,B174+O175,AE175),0)</f>
        <v>0</v>
      </c>
      <c r="X175" s="26">
        <f>IF(C174&gt;0,MIN($C$13,C174+P175,AF175),0)</f>
        <v>0</v>
      </c>
      <c r="Y175" s="26">
        <f>IF(D174&gt;0,MIN($D$13,D174+Q175,AG175),0)</f>
        <v>0</v>
      </c>
      <c r="Z175" s="26">
        <f>IF(E174&gt;0,MIN($E$13,E174+R175,AH175),0)</f>
        <v>0</v>
      </c>
      <c r="AA175" s="26">
        <f>IF(F174&gt;0,MIN($F$13,F174+S175,AI175),0)</f>
        <v>0</v>
      </c>
      <c r="AB175" s="26">
        <f>IF(G174&gt;0,MIN($G$13,G174+T175,AJ175),0)</f>
        <v>0</v>
      </c>
      <c r="AC175" s="26">
        <f>IF(H174&gt;0,MIN($H$13,H174+U175,AK175),0)</f>
        <v>0</v>
      </c>
      <c r="AD175" s="26">
        <f>IF(I174&gt;0,MIN($I$13,I174+V175,AL175),0)</f>
        <v>0</v>
      </c>
      <c r="AE175" s="26">
        <f>$B$19</f>
        <v>795</v>
      </c>
      <c r="AF175" s="26">
        <f>AE175-W175</f>
        <v>795</v>
      </c>
      <c r="AG175" s="26">
        <f>AF175-X175</f>
        <v>795</v>
      </c>
      <c r="AH175" s="26">
        <f>AG175-Y175</f>
        <v>795</v>
      </c>
      <c r="AI175" s="26">
        <f>AH175-Z175</f>
        <v>795</v>
      </c>
      <c r="AJ175" s="26">
        <f>AI175-AA175</f>
        <v>795</v>
      </c>
      <c r="AK175" s="26">
        <f>AJ175-AB175</f>
        <v>795</v>
      </c>
      <c r="AL175" s="26">
        <f>AK175-AC175</f>
        <v>795</v>
      </c>
      <c r="AM175" s="26">
        <f>AL175-AD175</f>
        <v>795</v>
      </c>
      <c r="AN175" s="26">
        <f>B174+O175-W175</f>
        <v>0</v>
      </c>
      <c r="AO175" s="26">
        <f>C174+P175-X175</f>
        <v>0</v>
      </c>
      <c r="AP175" s="26">
        <f>D174+Q175-Y175</f>
        <v>0</v>
      </c>
      <c r="AQ175" s="26">
        <f>E174+R175-Z175</f>
        <v>0</v>
      </c>
      <c r="AR175" s="26">
        <f>F174+S175-AA175</f>
        <v>0</v>
      </c>
      <c r="AS175" s="26">
        <f>G174+T175-AB175</f>
        <v>0</v>
      </c>
      <c r="AT175" s="26">
        <f>H174+U175-AC175</f>
        <v>0</v>
      </c>
      <c r="AU175" s="26">
        <f>I174+V175-AD175</f>
        <v>0</v>
      </c>
      <c r="AV175" s="26">
        <f>AM175</f>
        <v>795</v>
      </c>
      <c r="AW175" s="26">
        <f>AV175-BE175</f>
        <v>795</v>
      </c>
      <c r="AX175" s="26">
        <f>AW175-BF175</f>
        <v>795</v>
      </c>
      <c r="AY175" s="26">
        <f>AX175-BG175</f>
        <v>795</v>
      </c>
      <c r="AZ175" s="26">
        <f>AY175-BH175</f>
        <v>795</v>
      </c>
      <c r="BA175" s="26">
        <f>AZ175-BI175</f>
        <v>795</v>
      </c>
      <c r="BB175" s="26">
        <f>BA175-BJ175</f>
        <v>795</v>
      </c>
      <c r="BC175" s="26">
        <f>BB175-BK175</f>
        <v>795</v>
      </c>
      <c r="BD175" s="26">
        <f>BC175-BL175</f>
        <v>795</v>
      </c>
      <c r="BE175" s="26">
        <f>IF(AV175&gt;0.005,MIN(AV175,INDEX($AN175:$AU175,1,B$32)),0)</f>
        <v>0</v>
      </c>
      <c r="BF175" s="26">
        <f>IF(AW175&gt;0.005,MIN(AW175,INDEX($AN175:$AU175,1,C$32)),0)</f>
        <v>0</v>
      </c>
      <c r="BG175" s="26">
        <f>IF(AX175&gt;0.005,MIN(AX175,INDEX($AN175:$AU175,1,D$32)),0)</f>
        <v>0</v>
      </c>
      <c r="BH175" s="26">
        <f>IF(AY175&gt;0.005,MIN(AY175,INDEX($AN175:$AU175,1,E$32)),0)</f>
        <v>0</v>
      </c>
      <c r="BI175" s="26">
        <f>IF(AZ175&gt;0.005,MIN(AZ175,INDEX($AN175:$AU175,1,F$32)),0)</f>
        <v>0</v>
      </c>
      <c r="BJ175" s="26">
        <f>IF(BA175&gt;0.005,MIN(BA175,INDEX($AN175:$AU175,1,G$32)),0)</f>
        <v>0</v>
      </c>
      <c r="BK175" s="26">
        <f>IF(BB175&gt;0.005,MIN(BB175,INDEX($AN175:$AU175,1,H$32)),0)</f>
        <v>0</v>
      </c>
      <c r="BL175" s="26">
        <f>IF(BC175&gt;0.005,MIN(BC175,INDEX($AN175:$AU175,1,I$32)),0)</f>
        <v>0</v>
      </c>
      <c r="BM175" s="27">
        <f>IF(M175-J175&gt;0.005,1,0)</f>
        <v>0</v>
      </c>
    </row>
    <row r="176">
      <c r="A176" s="14" t="n">
        <v>140</v>
      </c>
      <c r="B176" s="26">
        <f>IF(AN176-INDEX($BE176:$BL176,1,$J$22)&lt;0.5,0,AN176-INDEX($BE176:$BL176,1,$J$22))</f>
        <v>0</v>
      </c>
      <c r="C176" s="26">
        <f>IF(AO176-INDEX($BE176:$BL176,1,$J$23)&lt;0.5,0,AO176-INDEX($BE176:$BL176,1,$J$23))</f>
        <v>0</v>
      </c>
      <c r="D176" s="26">
        <f>IF(AP176-INDEX($BE176:$BL176,1,$J$24)&lt;0.5,0,AP176-INDEX($BE176:$BL176,1,$J$24))</f>
        <v>0</v>
      </c>
      <c r="E176" s="26">
        <f>IF(AQ176-INDEX($BE176:$BL176,1,$J$25)&lt;0.5,0,AQ176-INDEX($BE176:$BL176,1,$J$25))</f>
        <v>0</v>
      </c>
      <c r="F176" s="26">
        <f>IF(AR176-INDEX($BE176:$BL176,1,$J$26)&lt;0.5,0,AR176-INDEX($BE176:$BL176,1,$J$26))</f>
        <v>0</v>
      </c>
      <c r="G176" s="26">
        <f>IF(AS176-INDEX($BE176:$BL176,1,$J$27)&lt;0.5,0,AS176-INDEX($BE176:$BL176,1,$J$27))</f>
        <v>0</v>
      </c>
      <c r="H176" s="26">
        <f>IF(AT176-INDEX($BE176:$BL176,1,$J$28)&lt;0.5,0,AT176-INDEX($BE176:$BL176,1,$J$28))</f>
        <v>0</v>
      </c>
      <c r="I176" s="26">
        <f>IF(AU176-INDEX($BE176:$BL176,1,$J$29)&lt;0.5,0,AU176-INDEX($BE176:$BL176,1,$J$29))</f>
        <v>0</v>
      </c>
      <c r="J176" s="13">
        <f>SUM(B176:I176)</f>
        <v>0</v>
      </c>
      <c r="K176" s="26">
        <f>SUM(O176:V176)</f>
        <v>0</v>
      </c>
      <c r="L176" s="26">
        <f>SUM(W176:AD176)+SUM(BE176:BL176)</f>
        <v>0</v>
      </c>
      <c r="M176" s="26">
        <f>J175</f>
        <v>0</v>
      </c>
      <c r="N176" s="27">
        <f>IF(M176&gt;0,1,0)</f>
        <v>0</v>
      </c>
      <c r="O176" s="26">
        <f>B175*$B$12/1200</f>
        <v>0</v>
      </c>
      <c r="P176" s="26">
        <f>C175*$C$12/1200</f>
        <v>0</v>
      </c>
      <c r="Q176" s="26">
        <f>D175*$D$12/1200</f>
        <v>0</v>
      </c>
      <c r="R176" s="26">
        <f>E175*$E$12/1200</f>
        <v>0</v>
      </c>
      <c r="S176" s="26">
        <f>F175*$F$12/1200</f>
        <v>0</v>
      </c>
      <c r="T176" s="26">
        <f>G175*$G$12/1200</f>
        <v>0</v>
      </c>
      <c r="U176" s="26">
        <f>H175*$H$12/1200</f>
        <v>0</v>
      </c>
      <c r="V176" s="26">
        <f>I175*$I$12/1200</f>
        <v>0</v>
      </c>
      <c r="W176" s="26">
        <f>IF(B175&gt;0,MIN($B$13,B175+O176,AE176),0)</f>
        <v>0</v>
      </c>
      <c r="X176" s="26">
        <f>IF(C175&gt;0,MIN($C$13,C175+P176,AF176),0)</f>
        <v>0</v>
      </c>
      <c r="Y176" s="26">
        <f>IF(D175&gt;0,MIN($D$13,D175+Q176,AG176),0)</f>
        <v>0</v>
      </c>
      <c r="Z176" s="26">
        <f>IF(E175&gt;0,MIN($E$13,E175+R176,AH176),0)</f>
        <v>0</v>
      </c>
      <c r="AA176" s="26">
        <f>IF(F175&gt;0,MIN($F$13,F175+S176,AI176),0)</f>
        <v>0</v>
      </c>
      <c r="AB176" s="26">
        <f>IF(G175&gt;0,MIN($G$13,G175+T176,AJ176),0)</f>
        <v>0</v>
      </c>
      <c r="AC176" s="26">
        <f>IF(H175&gt;0,MIN($H$13,H175+U176,AK176),0)</f>
        <v>0</v>
      </c>
      <c r="AD176" s="26">
        <f>IF(I175&gt;0,MIN($I$13,I175+V176,AL176),0)</f>
        <v>0</v>
      </c>
      <c r="AE176" s="26">
        <f>$B$19</f>
        <v>795</v>
      </c>
      <c r="AF176" s="26">
        <f>AE176-W176</f>
        <v>795</v>
      </c>
      <c r="AG176" s="26">
        <f>AF176-X176</f>
        <v>795</v>
      </c>
      <c r="AH176" s="26">
        <f>AG176-Y176</f>
        <v>795</v>
      </c>
      <c r="AI176" s="26">
        <f>AH176-Z176</f>
        <v>795</v>
      </c>
      <c r="AJ176" s="26">
        <f>AI176-AA176</f>
        <v>795</v>
      </c>
      <c r="AK176" s="26">
        <f>AJ176-AB176</f>
        <v>795</v>
      </c>
      <c r="AL176" s="26">
        <f>AK176-AC176</f>
        <v>795</v>
      </c>
      <c r="AM176" s="26">
        <f>AL176-AD176</f>
        <v>795</v>
      </c>
      <c r="AN176" s="26">
        <f>B175+O176-W176</f>
        <v>0</v>
      </c>
      <c r="AO176" s="26">
        <f>C175+P176-X176</f>
        <v>0</v>
      </c>
      <c r="AP176" s="26">
        <f>D175+Q176-Y176</f>
        <v>0</v>
      </c>
      <c r="AQ176" s="26">
        <f>E175+R176-Z176</f>
        <v>0</v>
      </c>
      <c r="AR176" s="26">
        <f>F175+S176-AA176</f>
        <v>0</v>
      </c>
      <c r="AS176" s="26">
        <f>G175+T176-AB176</f>
        <v>0</v>
      </c>
      <c r="AT176" s="26">
        <f>H175+U176-AC176</f>
        <v>0</v>
      </c>
      <c r="AU176" s="26">
        <f>I175+V176-AD176</f>
        <v>0</v>
      </c>
      <c r="AV176" s="26">
        <f>AM176</f>
        <v>795</v>
      </c>
      <c r="AW176" s="26">
        <f>AV176-BE176</f>
        <v>795</v>
      </c>
      <c r="AX176" s="26">
        <f>AW176-BF176</f>
        <v>795</v>
      </c>
      <c r="AY176" s="26">
        <f>AX176-BG176</f>
        <v>795</v>
      </c>
      <c r="AZ176" s="26">
        <f>AY176-BH176</f>
        <v>795</v>
      </c>
      <c r="BA176" s="26">
        <f>AZ176-BI176</f>
        <v>795</v>
      </c>
      <c r="BB176" s="26">
        <f>BA176-BJ176</f>
        <v>795</v>
      </c>
      <c r="BC176" s="26">
        <f>BB176-BK176</f>
        <v>795</v>
      </c>
      <c r="BD176" s="26">
        <f>BC176-BL176</f>
        <v>795</v>
      </c>
      <c r="BE176" s="26">
        <f>IF(AV176&gt;0.005,MIN(AV176,INDEX($AN176:$AU176,1,B$32)),0)</f>
        <v>0</v>
      </c>
      <c r="BF176" s="26">
        <f>IF(AW176&gt;0.005,MIN(AW176,INDEX($AN176:$AU176,1,C$32)),0)</f>
        <v>0</v>
      </c>
      <c r="BG176" s="26">
        <f>IF(AX176&gt;0.005,MIN(AX176,INDEX($AN176:$AU176,1,D$32)),0)</f>
        <v>0</v>
      </c>
      <c r="BH176" s="26">
        <f>IF(AY176&gt;0.005,MIN(AY176,INDEX($AN176:$AU176,1,E$32)),0)</f>
        <v>0</v>
      </c>
      <c r="BI176" s="26">
        <f>IF(AZ176&gt;0.005,MIN(AZ176,INDEX($AN176:$AU176,1,F$32)),0)</f>
        <v>0</v>
      </c>
      <c r="BJ176" s="26">
        <f>IF(BA176&gt;0.005,MIN(BA176,INDEX($AN176:$AU176,1,G$32)),0)</f>
        <v>0</v>
      </c>
      <c r="BK176" s="26">
        <f>IF(BB176&gt;0.005,MIN(BB176,INDEX($AN176:$AU176,1,H$32)),0)</f>
        <v>0</v>
      </c>
      <c r="BL176" s="26">
        <f>IF(BC176&gt;0.005,MIN(BC176,INDEX($AN176:$AU176,1,I$32)),0)</f>
        <v>0</v>
      </c>
      <c r="BM176" s="27">
        <f>IF(M176-J176&gt;0.005,1,0)</f>
        <v>0</v>
      </c>
    </row>
    <row r="177">
      <c r="A177" s="14" t="n">
        <v>141</v>
      </c>
      <c r="B177" s="26">
        <f>IF(AN177-INDEX($BE177:$BL177,1,$J$22)&lt;0.5,0,AN177-INDEX($BE177:$BL177,1,$J$22))</f>
        <v>0</v>
      </c>
      <c r="C177" s="26">
        <f>IF(AO177-INDEX($BE177:$BL177,1,$J$23)&lt;0.5,0,AO177-INDEX($BE177:$BL177,1,$J$23))</f>
        <v>0</v>
      </c>
      <c r="D177" s="26">
        <f>IF(AP177-INDEX($BE177:$BL177,1,$J$24)&lt;0.5,0,AP177-INDEX($BE177:$BL177,1,$J$24))</f>
        <v>0</v>
      </c>
      <c r="E177" s="26">
        <f>IF(AQ177-INDEX($BE177:$BL177,1,$J$25)&lt;0.5,0,AQ177-INDEX($BE177:$BL177,1,$J$25))</f>
        <v>0</v>
      </c>
      <c r="F177" s="26">
        <f>IF(AR177-INDEX($BE177:$BL177,1,$J$26)&lt;0.5,0,AR177-INDEX($BE177:$BL177,1,$J$26))</f>
        <v>0</v>
      </c>
      <c r="G177" s="26">
        <f>IF(AS177-INDEX($BE177:$BL177,1,$J$27)&lt;0.5,0,AS177-INDEX($BE177:$BL177,1,$J$27))</f>
        <v>0</v>
      </c>
      <c r="H177" s="26">
        <f>IF(AT177-INDEX($BE177:$BL177,1,$J$28)&lt;0.5,0,AT177-INDEX($BE177:$BL177,1,$J$28))</f>
        <v>0</v>
      </c>
      <c r="I177" s="26">
        <f>IF(AU177-INDEX($BE177:$BL177,1,$J$29)&lt;0.5,0,AU177-INDEX($BE177:$BL177,1,$J$29))</f>
        <v>0</v>
      </c>
      <c r="J177" s="13">
        <f>SUM(B177:I177)</f>
        <v>0</v>
      </c>
      <c r="K177" s="26">
        <f>SUM(O177:V177)</f>
        <v>0</v>
      </c>
      <c r="L177" s="26">
        <f>SUM(W177:AD177)+SUM(BE177:BL177)</f>
        <v>0</v>
      </c>
      <c r="M177" s="26">
        <f>J176</f>
        <v>0</v>
      </c>
      <c r="N177" s="27">
        <f>IF(M177&gt;0,1,0)</f>
        <v>0</v>
      </c>
      <c r="O177" s="26">
        <f>B176*$B$12/1200</f>
        <v>0</v>
      </c>
      <c r="P177" s="26">
        <f>C176*$C$12/1200</f>
        <v>0</v>
      </c>
      <c r="Q177" s="26">
        <f>D176*$D$12/1200</f>
        <v>0</v>
      </c>
      <c r="R177" s="26">
        <f>E176*$E$12/1200</f>
        <v>0</v>
      </c>
      <c r="S177" s="26">
        <f>F176*$F$12/1200</f>
        <v>0</v>
      </c>
      <c r="T177" s="26">
        <f>G176*$G$12/1200</f>
        <v>0</v>
      </c>
      <c r="U177" s="26">
        <f>H176*$H$12/1200</f>
        <v>0</v>
      </c>
      <c r="V177" s="26">
        <f>I176*$I$12/1200</f>
        <v>0</v>
      </c>
      <c r="W177" s="26">
        <f>IF(B176&gt;0,MIN($B$13,B176+O177,AE177),0)</f>
        <v>0</v>
      </c>
      <c r="X177" s="26">
        <f>IF(C176&gt;0,MIN($C$13,C176+P177,AF177),0)</f>
        <v>0</v>
      </c>
      <c r="Y177" s="26">
        <f>IF(D176&gt;0,MIN($D$13,D176+Q177,AG177),0)</f>
        <v>0</v>
      </c>
      <c r="Z177" s="26">
        <f>IF(E176&gt;0,MIN($E$13,E176+R177,AH177),0)</f>
        <v>0</v>
      </c>
      <c r="AA177" s="26">
        <f>IF(F176&gt;0,MIN($F$13,F176+S177,AI177),0)</f>
        <v>0</v>
      </c>
      <c r="AB177" s="26">
        <f>IF(G176&gt;0,MIN($G$13,G176+T177,AJ177),0)</f>
        <v>0</v>
      </c>
      <c r="AC177" s="26">
        <f>IF(H176&gt;0,MIN($H$13,H176+U177,AK177),0)</f>
        <v>0</v>
      </c>
      <c r="AD177" s="26">
        <f>IF(I176&gt;0,MIN($I$13,I176+V177,AL177),0)</f>
        <v>0</v>
      </c>
      <c r="AE177" s="26">
        <f>$B$19</f>
        <v>795</v>
      </c>
      <c r="AF177" s="26">
        <f>AE177-W177</f>
        <v>795</v>
      </c>
      <c r="AG177" s="26">
        <f>AF177-X177</f>
        <v>795</v>
      </c>
      <c r="AH177" s="26">
        <f>AG177-Y177</f>
        <v>795</v>
      </c>
      <c r="AI177" s="26">
        <f>AH177-Z177</f>
        <v>795</v>
      </c>
      <c r="AJ177" s="26">
        <f>AI177-AA177</f>
        <v>795</v>
      </c>
      <c r="AK177" s="26">
        <f>AJ177-AB177</f>
        <v>795</v>
      </c>
      <c r="AL177" s="26">
        <f>AK177-AC177</f>
        <v>795</v>
      </c>
      <c r="AM177" s="26">
        <f>AL177-AD177</f>
        <v>795</v>
      </c>
      <c r="AN177" s="26">
        <f>B176+O177-W177</f>
        <v>0</v>
      </c>
      <c r="AO177" s="26">
        <f>C176+P177-X177</f>
        <v>0</v>
      </c>
      <c r="AP177" s="26">
        <f>D176+Q177-Y177</f>
        <v>0</v>
      </c>
      <c r="AQ177" s="26">
        <f>E176+R177-Z177</f>
        <v>0</v>
      </c>
      <c r="AR177" s="26">
        <f>F176+S177-AA177</f>
        <v>0</v>
      </c>
      <c r="AS177" s="26">
        <f>G176+T177-AB177</f>
        <v>0</v>
      </c>
      <c r="AT177" s="26">
        <f>H176+U177-AC177</f>
        <v>0</v>
      </c>
      <c r="AU177" s="26">
        <f>I176+V177-AD177</f>
        <v>0</v>
      </c>
      <c r="AV177" s="26">
        <f>AM177</f>
        <v>795</v>
      </c>
      <c r="AW177" s="26">
        <f>AV177-BE177</f>
        <v>795</v>
      </c>
      <c r="AX177" s="26">
        <f>AW177-BF177</f>
        <v>795</v>
      </c>
      <c r="AY177" s="26">
        <f>AX177-BG177</f>
        <v>795</v>
      </c>
      <c r="AZ177" s="26">
        <f>AY177-BH177</f>
        <v>795</v>
      </c>
      <c r="BA177" s="26">
        <f>AZ177-BI177</f>
        <v>795</v>
      </c>
      <c r="BB177" s="26">
        <f>BA177-BJ177</f>
        <v>795</v>
      </c>
      <c r="BC177" s="26">
        <f>BB177-BK177</f>
        <v>795</v>
      </c>
      <c r="BD177" s="26">
        <f>BC177-BL177</f>
        <v>795</v>
      </c>
      <c r="BE177" s="26">
        <f>IF(AV177&gt;0.005,MIN(AV177,INDEX($AN177:$AU177,1,B$32)),0)</f>
        <v>0</v>
      </c>
      <c r="BF177" s="26">
        <f>IF(AW177&gt;0.005,MIN(AW177,INDEX($AN177:$AU177,1,C$32)),0)</f>
        <v>0</v>
      </c>
      <c r="BG177" s="26">
        <f>IF(AX177&gt;0.005,MIN(AX177,INDEX($AN177:$AU177,1,D$32)),0)</f>
        <v>0</v>
      </c>
      <c r="BH177" s="26">
        <f>IF(AY177&gt;0.005,MIN(AY177,INDEX($AN177:$AU177,1,E$32)),0)</f>
        <v>0</v>
      </c>
      <c r="BI177" s="26">
        <f>IF(AZ177&gt;0.005,MIN(AZ177,INDEX($AN177:$AU177,1,F$32)),0)</f>
        <v>0</v>
      </c>
      <c r="BJ177" s="26">
        <f>IF(BA177&gt;0.005,MIN(BA177,INDEX($AN177:$AU177,1,G$32)),0)</f>
        <v>0</v>
      </c>
      <c r="BK177" s="26">
        <f>IF(BB177&gt;0.005,MIN(BB177,INDEX($AN177:$AU177,1,H$32)),0)</f>
        <v>0</v>
      </c>
      <c r="BL177" s="26">
        <f>IF(BC177&gt;0.005,MIN(BC177,INDEX($AN177:$AU177,1,I$32)),0)</f>
        <v>0</v>
      </c>
      <c r="BM177" s="27">
        <f>IF(M177-J177&gt;0.005,1,0)</f>
        <v>0</v>
      </c>
    </row>
    <row r="178">
      <c r="A178" s="14" t="n">
        <v>142</v>
      </c>
      <c r="B178" s="26">
        <f>IF(AN178-INDEX($BE178:$BL178,1,$J$22)&lt;0.5,0,AN178-INDEX($BE178:$BL178,1,$J$22))</f>
        <v>0</v>
      </c>
      <c r="C178" s="26">
        <f>IF(AO178-INDEX($BE178:$BL178,1,$J$23)&lt;0.5,0,AO178-INDEX($BE178:$BL178,1,$J$23))</f>
        <v>0</v>
      </c>
      <c r="D178" s="26">
        <f>IF(AP178-INDEX($BE178:$BL178,1,$J$24)&lt;0.5,0,AP178-INDEX($BE178:$BL178,1,$J$24))</f>
        <v>0</v>
      </c>
      <c r="E178" s="26">
        <f>IF(AQ178-INDEX($BE178:$BL178,1,$J$25)&lt;0.5,0,AQ178-INDEX($BE178:$BL178,1,$J$25))</f>
        <v>0</v>
      </c>
      <c r="F178" s="26">
        <f>IF(AR178-INDEX($BE178:$BL178,1,$J$26)&lt;0.5,0,AR178-INDEX($BE178:$BL178,1,$J$26))</f>
        <v>0</v>
      </c>
      <c r="G178" s="26">
        <f>IF(AS178-INDEX($BE178:$BL178,1,$J$27)&lt;0.5,0,AS178-INDEX($BE178:$BL178,1,$J$27))</f>
        <v>0</v>
      </c>
      <c r="H178" s="26">
        <f>IF(AT178-INDEX($BE178:$BL178,1,$J$28)&lt;0.5,0,AT178-INDEX($BE178:$BL178,1,$J$28))</f>
        <v>0</v>
      </c>
      <c r="I178" s="26">
        <f>IF(AU178-INDEX($BE178:$BL178,1,$J$29)&lt;0.5,0,AU178-INDEX($BE178:$BL178,1,$J$29))</f>
        <v>0</v>
      </c>
      <c r="J178" s="13">
        <f>SUM(B178:I178)</f>
        <v>0</v>
      </c>
      <c r="K178" s="26">
        <f>SUM(O178:V178)</f>
        <v>0</v>
      </c>
      <c r="L178" s="26">
        <f>SUM(W178:AD178)+SUM(BE178:BL178)</f>
        <v>0</v>
      </c>
      <c r="M178" s="26">
        <f>J177</f>
        <v>0</v>
      </c>
      <c r="N178" s="27">
        <f>IF(M178&gt;0,1,0)</f>
        <v>0</v>
      </c>
      <c r="O178" s="26">
        <f>B177*$B$12/1200</f>
        <v>0</v>
      </c>
      <c r="P178" s="26">
        <f>C177*$C$12/1200</f>
        <v>0</v>
      </c>
      <c r="Q178" s="26">
        <f>D177*$D$12/1200</f>
        <v>0</v>
      </c>
      <c r="R178" s="26">
        <f>E177*$E$12/1200</f>
        <v>0</v>
      </c>
      <c r="S178" s="26">
        <f>F177*$F$12/1200</f>
        <v>0</v>
      </c>
      <c r="T178" s="26">
        <f>G177*$G$12/1200</f>
        <v>0</v>
      </c>
      <c r="U178" s="26">
        <f>H177*$H$12/1200</f>
        <v>0</v>
      </c>
      <c r="V178" s="26">
        <f>I177*$I$12/1200</f>
        <v>0</v>
      </c>
      <c r="W178" s="26">
        <f>IF(B177&gt;0,MIN($B$13,B177+O178,AE178),0)</f>
        <v>0</v>
      </c>
      <c r="X178" s="26">
        <f>IF(C177&gt;0,MIN($C$13,C177+P178,AF178),0)</f>
        <v>0</v>
      </c>
      <c r="Y178" s="26">
        <f>IF(D177&gt;0,MIN($D$13,D177+Q178,AG178),0)</f>
        <v>0</v>
      </c>
      <c r="Z178" s="26">
        <f>IF(E177&gt;0,MIN($E$13,E177+R178,AH178),0)</f>
        <v>0</v>
      </c>
      <c r="AA178" s="26">
        <f>IF(F177&gt;0,MIN($F$13,F177+S178,AI178),0)</f>
        <v>0</v>
      </c>
      <c r="AB178" s="26">
        <f>IF(G177&gt;0,MIN($G$13,G177+T178,AJ178),0)</f>
        <v>0</v>
      </c>
      <c r="AC178" s="26">
        <f>IF(H177&gt;0,MIN($H$13,H177+U178,AK178),0)</f>
        <v>0</v>
      </c>
      <c r="AD178" s="26">
        <f>IF(I177&gt;0,MIN($I$13,I177+V178,AL178),0)</f>
        <v>0</v>
      </c>
      <c r="AE178" s="26">
        <f>$B$19</f>
        <v>795</v>
      </c>
      <c r="AF178" s="26">
        <f>AE178-W178</f>
        <v>795</v>
      </c>
      <c r="AG178" s="26">
        <f>AF178-X178</f>
        <v>795</v>
      </c>
      <c r="AH178" s="26">
        <f>AG178-Y178</f>
        <v>795</v>
      </c>
      <c r="AI178" s="26">
        <f>AH178-Z178</f>
        <v>795</v>
      </c>
      <c r="AJ178" s="26">
        <f>AI178-AA178</f>
        <v>795</v>
      </c>
      <c r="AK178" s="26">
        <f>AJ178-AB178</f>
        <v>795</v>
      </c>
      <c r="AL178" s="26">
        <f>AK178-AC178</f>
        <v>795</v>
      </c>
      <c r="AM178" s="26">
        <f>AL178-AD178</f>
        <v>795</v>
      </c>
      <c r="AN178" s="26">
        <f>B177+O178-W178</f>
        <v>0</v>
      </c>
      <c r="AO178" s="26">
        <f>C177+P178-X178</f>
        <v>0</v>
      </c>
      <c r="AP178" s="26">
        <f>D177+Q178-Y178</f>
        <v>0</v>
      </c>
      <c r="AQ178" s="26">
        <f>E177+R178-Z178</f>
        <v>0</v>
      </c>
      <c r="AR178" s="26">
        <f>F177+S178-AA178</f>
        <v>0</v>
      </c>
      <c r="AS178" s="26">
        <f>G177+T178-AB178</f>
        <v>0</v>
      </c>
      <c r="AT178" s="26">
        <f>H177+U178-AC178</f>
        <v>0</v>
      </c>
      <c r="AU178" s="26">
        <f>I177+V178-AD178</f>
        <v>0</v>
      </c>
      <c r="AV178" s="26">
        <f>AM178</f>
        <v>795</v>
      </c>
      <c r="AW178" s="26">
        <f>AV178-BE178</f>
        <v>795</v>
      </c>
      <c r="AX178" s="26">
        <f>AW178-BF178</f>
        <v>795</v>
      </c>
      <c r="AY178" s="26">
        <f>AX178-BG178</f>
        <v>795</v>
      </c>
      <c r="AZ178" s="26">
        <f>AY178-BH178</f>
        <v>795</v>
      </c>
      <c r="BA178" s="26">
        <f>AZ178-BI178</f>
        <v>795</v>
      </c>
      <c r="BB178" s="26">
        <f>BA178-BJ178</f>
        <v>795</v>
      </c>
      <c r="BC178" s="26">
        <f>BB178-BK178</f>
        <v>795</v>
      </c>
      <c r="BD178" s="26">
        <f>BC178-BL178</f>
        <v>795</v>
      </c>
      <c r="BE178" s="26">
        <f>IF(AV178&gt;0.005,MIN(AV178,INDEX($AN178:$AU178,1,B$32)),0)</f>
        <v>0</v>
      </c>
      <c r="BF178" s="26">
        <f>IF(AW178&gt;0.005,MIN(AW178,INDEX($AN178:$AU178,1,C$32)),0)</f>
        <v>0</v>
      </c>
      <c r="BG178" s="26">
        <f>IF(AX178&gt;0.005,MIN(AX178,INDEX($AN178:$AU178,1,D$32)),0)</f>
        <v>0</v>
      </c>
      <c r="BH178" s="26">
        <f>IF(AY178&gt;0.005,MIN(AY178,INDEX($AN178:$AU178,1,E$32)),0)</f>
        <v>0</v>
      </c>
      <c r="BI178" s="26">
        <f>IF(AZ178&gt;0.005,MIN(AZ178,INDEX($AN178:$AU178,1,F$32)),0)</f>
        <v>0</v>
      </c>
      <c r="BJ178" s="26">
        <f>IF(BA178&gt;0.005,MIN(BA178,INDEX($AN178:$AU178,1,G$32)),0)</f>
        <v>0</v>
      </c>
      <c r="BK178" s="26">
        <f>IF(BB178&gt;0.005,MIN(BB178,INDEX($AN178:$AU178,1,H$32)),0)</f>
        <v>0</v>
      </c>
      <c r="BL178" s="26">
        <f>IF(BC178&gt;0.005,MIN(BC178,INDEX($AN178:$AU178,1,I$32)),0)</f>
        <v>0</v>
      </c>
      <c r="BM178" s="27">
        <f>IF(M178-J178&gt;0.005,1,0)</f>
        <v>0</v>
      </c>
    </row>
    <row r="179">
      <c r="A179" s="14" t="n">
        <v>143</v>
      </c>
      <c r="B179" s="26">
        <f>IF(AN179-INDEX($BE179:$BL179,1,$J$22)&lt;0.5,0,AN179-INDEX($BE179:$BL179,1,$J$22))</f>
        <v>0</v>
      </c>
      <c r="C179" s="26">
        <f>IF(AO179-INDEX($BE179:$BL179,1,$J$23)&lt;0.5,0,AO179-INDEX($BE179:$BL179,1,$J$23))</f>
        <v>0</v>
      </c>
      <c r="D179" s="26">
        <f>IF(AP179-INDEX($BE179:$BL179,1,$J$24)&lt;0.5,0,AP179-INDEX($BE179:$BL179,1,$J$24))</f>
        <v>0</v>
      </c>
      <c r="E179" s="26">
        <f>IF(AQ179-INDEX($BE179:$BL179,1,$J$25)&lt;0.5,0,AQ179-INDEX($BE179:$BL179,1,$J$25))</f>
        <v>0</v>
      </c>
      <c r="F179" s="26">
        <f>IF(AR179-INDEX($BE179:$BL179,1,$J$26)&lt;0.5,0,AR179-INDEX($BE179:$BL179,1,$J$26))</f>
        <v>0</v>
      </c>
      <c r="G179" s="26">
        <f>IF(AS179-INDEX($BE179:$BL179,1,$J$27)&lt;0.5,0,AS179-INDEX($BE179:$BL179,1,$J$27))</f>
        <v>0</v>
      </c>
      <c r="H179" s="26">
        <f>IF(AT179-INDEX($BE179:$BL179,1,$J$28)&lt;0.5,0,AT179-INDEX($BE179:$BL179,1,$J$28))</f>
        <v>0</v>
      </c>
      <c r="I179" s="26">
        <f>IF(AU179-INDEX($BE179:$BL179,1,$J$29)&lt;0.5,0,AU179-INDEX($BE179:$BL179,1,$J$29))</f>
        <v>0</v>
      </c>
      <c r="J179" s="13">
        <f>SUM(B179:I179)</f>
        <v>0</v>
      </c>
      <c r="K179" s="26">
        <f>SUM(O179:V179)</f>
        <v>0</v>
      </c>
      <c r="L179" s="26">
        <f>SUM(W179:AD179)+SUM(BE179:BL179)</f>
        <v>0</v>
      </c>
      <c r="M179" s="26">
        <f>J178</f>
        <v>0</v>
      </c>
      <c r="N179" s="27">
        <f>IF(M179&gt;0,1,0)</f>
        <v>0</v>
      </c>
      <c r="O179" s="26">
        <f>B178*$B$12/1200</f>
        <v>0</v>
      </c>
      <c r="P179" s="26">
        <f>C178*$C$12/1200</f>
        <v>0</v>
      </c>
      <c r="Q179" s="26">
        <f>D178*$D$12/1200</f>
        <v>0</v>
      </c>
      <c r="R179" s="26">
        <f>E178*$E$12/1200</f>
        <v>0</v>
      </c>
      <c r="S179" s="26">
        <f>F178*$F$12/1200</f>
        <v>0</v>
      </c>
      <c r="T179" s="26">
        <f>G178*$G$12/1200</f>
        <v>0</v>
      </c>
      <c r="U179" s="26">
        <f>H178*$H$12/1200</f>
        <v>0</v>
      </c>
      <c r="V179" s="26">
        <f>I178*$I$12/1200</f>
        <v>0</v>
      </c>
      <c r="W179" s="26">
        <f>IF(B178&gt;0,MIN($B$13,B178+O179,AE179),0)</f>
        <v>0</v>
      </c>
      <c r="X179" s="26">
        <f>IF(C178&gt;0,MIN($C$13,C178+P179,AF179),0)</f>
        <v>0</v>
      </c>
      <c r="Y179" s="26">
        <f>IF(D178&gt;0,MIN($D$13,D178+Q179,AG179),0)</f>
        <v>0</v>
      </c>
      <c r="Z179" s="26">
        <f>IF(E178&gt;0,MIN($E$13,E178+R179,AH179),0)</f>
        <v>0</v>
      </c>
      <c r="AA179" s="26">
        <f>IF(F178&gt;0,MIN($F$13,F178+S179,AI179),0)</f>
        <v>0</v>
      </c>
      <c r="AB179" s="26">
        <f>IF(G178&gt;0,MIN($G$13,G178+T179,AJ179),0)</f>
        <v>0</v>
      </c>
      <c r="AC179" s="26">
        <f>IF(H178&gt;0,MIN($H$13,H178+U179,AK179),0)</f>
        <v>0</v>
      </c>
      <c r="AD179" s="26">
        <f>IF(I178&gt;0,MIN($I$13,I178+V179,AL179),0)</f>
        <v>0</v>
      </c>
      <c r="AE179" s="26">
        <f>$B$19</f>
        <v>795</v>
      </c>
      <c r="AF179" s="26">
        <f>AE179-W179</f>
        <v>795</v>
      </c>
      <c r="AG179" s="26">
        <f>AF179-X179</f>
        <v>795</v>
      </c>
      <c r="AH179" s="26">
        <f>AG179-Y179</f>
        <v>795</v>
      </c>
      <c r="AI179" s="26">
        <f>AH179-Z179</f>
        <v>795</v>
      </c>
      <c r="AJ179" s="26">
        <f>AI179-AA179</f>
        <v>795</v>
      </c>
      <c r="AK179" s="26">
        <f>AJ179-AB179</f>
        <v>795</v>
      </c>
      <c r="AL179" s="26">
        <f>AK179-AC179</f>
        <v>795</v>
      </c>
      <c r="AM179" s="26">
        <f>AL179-AD179</f>
        <v>795</v>
      </c>
      <c r="AN179" s="26">
        <f>B178+O179-W179</f>
        <v>0</v>
      </c>
      <c r="AO179" s="26">
        <f>C178+P179-X179</f>
        <v>0</v>
      </c>
      <c r="AP179" s="26">
        <f>D178+Q179-Y179</f>
        <v>0</v>
      </c>
      <c r="AQ179" s="26">
        <f>E178+R179-Z179</f>
        <v>0</v>
      </c>
      <c r="AR179" s="26">
        <f>F178+S179-AA179</f>
        <v>0</v>
      </c>
      <c r="AS179" s="26">
        <f>G178+T179-AB179</f>
        <v>0</v>
      </c>
      <c r="AT179" s="26">
        <f>H178+U179-AC179</f>
        <v>0</v>
      </c>
      <c r="AU179" s="26">
        <f>I178+V179-AD179</f>
        <v>0</v>
      </c>
      <c r="AV179" s="26">
        <f>AM179</f>
        <v>795</v>
      </c>
      <c r="AW179" s="26">
        <f>AV179-BE179</f>
        <v>795</v>
      </c>
      <c r="AX179" s="26">
        <f>AW179-BF179</f>
        <v>795</v>
      </c>
      <c r="AY179" s="26">
        <f>AX179-BG179</f>
        <v>795</v>
      </c>
      <c r="AZ179" s="26">
        <f>AY179-BH179</f>
        <v>795</v>
      </c>
      <c r="BA179" s="26">
        <f>AZ179-BI179</f>
        <v>795</v>
      </c>
      <c r="BB179" s="26">
        <f>BA179-BJ179</f>
        <v>795</v>
      </c>
      <c r="BC179" s="26">
        <f>BB179-BK179</f>
        <v>795</v>
      </c>
      <c r="BD179" s="26">
        <f>BC179-BL179</f>
        <v>795</v>
      </c>
      <c r="BE179" s="26">
        <f>IF(AV179&gt;0.005,MIN(AV179,INDEX($AN179:$AU179,1,B$32)),0)</f>
        <v>0</v>
      </c>
      <c r="BF179" s="26">
        <f>IF(AW179&gt;0.005,MIN(AW179,INDEX($AN179:$AU179,1,C$32)),0)</f>
        <v>0</v>
      </c>
      <c r="BG179" s="26">
        <f>IF(AX179&gt;0.005,MIN(AX179,INDEX($AN179:$AU179,1,D$32)),0)</f>
        <v>0</v>
      </c>
      <c r="BH179" s="26">
        <f>IF(AY179&gt;0.005,MIN(AY179,INDEX($AN179:$AU179,1,E$32)),0)</f>
        <v>0</v>
      </c>
      <c r="BI179" s="26">
        <f>IF(AZ179&gt;0.005,MIN(AZ179,INDEX($AN179:$AU179,1,F$32)),0)</f>
        <v>0</v>
      </c>
      <c r="BJ179" s="26">
        <f>IF(BA179&gt;0.005,MIN(BA179,INDEX($AN179:$AU179,1,G$32)),0)</f>
        <v>0</v>
      </c>
      <c r="BK179" s="26">
        <f>IF(BB179&gt;0.005,MIN(BB179,INDEX($AN179:$AU179,1,H$32)),0)</f>
        <v>0</v>
      </c>
      <c r="BL179" s="26">
        <f>IF(BC179&gt;0.005,MIN(BC179,INDEX($AN179:$AU179,1,I$32)),0)</f>
        <v>0</v>
      </c>
      <c r="BM179" s="27">
        <f>IF(M179-J179&gt;0.005,1,0)</f>
        <v>0</v>
      </c>
    </row>
    <row r="180">
      <c r="A180" s="14" t="n">
        <v>144</v>
      </c>
      <c r="B180" s="26">
        <f>IF(AN180-INDEX($BE180:$BL180,1,$J$22)&lt;0.5,0,AN180-INDEX($BE180:$BL180,1,$J$22))</f>
        <v>0</v>
      </c>
      <c r="C180" s="26">
        <f>IF(AO180-INDEX($BE180:$BL180,1,$J$23)&lt;0.5,0,AO180-INDEX($BE180:$BL180,1,$J$23))</f>
        <v>0</v>
      </c>
      <c r="D180" s="26">
        <f>IF(AP180-INDEX($BE180:$BL180,1,$J$24)&lt;0.5,0,AP180-INDEX($BE180:$BL180,1,$J$24))</f>
        <v>0</v>
      </c>
      <c r="E180" s="26">
        <f>IF(AQ180-INDEX($BE180:$BL180,1,$J$25)&lt;0.5,0,AQ180-INDEX($BE180:$BL180,1,$J$25))</f>
        <v>0</v>
      </c>
      <c r="F180" s="26">
        <f>IF(AR180-INDEX($BE180:$BL180,1,$J$26)&lt;0.5,0,AR180-INDEX($BE180:$BL180,1,$J$26))</f>
        <v>0</v>
      </c>
      <c r="G180" s="26">
        <f>IF(AS180-INDEX($BE180:$BL180,1,$J$27)&lt;0.5,0,AS180-INDEX($BE180:$BL180,1,$J$27))</f>
        <v>0</v>
      </c>
      <c r="H180" s="26">
        <f>IF(AT180-INDEX($BE180:$BL180,1,$J$28)&lt;0.5,0,AT180-INDEX($BE180:$BL180,1,$J$28))</f>
        <v>0</v>
      </c>
      <c r="I180" s="26">
        <f>IF(AU180-INDEX($BE180:$BL180,1,$J$29)&lt;0.5,0,AU180-INDEX($BE180:$BL180,1,$J$29))</f>
        <v>0</v>
      </c>
      <c r="J180" s="13">
        <f>SUM(B180:I180)</f>
        <v>0</v>
      </c>
      <c r="K180" s="26">
        <f>SUM(O180:V180)</f>
        <v>0</v>
      </c>
      <c r="L180" s="26">
        <f>SUM(W180:AD180)+SUM(BE180:BL180)</f>
        <v>0</v>
      </c>
      <c r="M180" s="26">
        <f>J179</f>
        <v>0</v>
      </c>
      <c r="N180" s="27">
        <f>IF(M180&gt;0,1,0)</f>
        <v>0</v>
      </c>
      <c r="O180" s="26">
        <f>B179*$B$12/1200</f>
        <v>0</v>
      </c>
      <c r="P180" s="26">
        <f>C179*$C$12/1200</f>
        <v>0</v>
      </c>
      <c r="Q180" s="26">
        <f>D179*$D$12/1200</f>
        <v>0</v>
      </c>
      <c r="R180" s="26">
        <f>E179*$E$12/1200</f>
        <v>0</v>
      </c>
      <c r="S180" s="26">
        <f>F179*$F$12/1200</f>
        <v>0</v>
      </c>
      <c r="T180" s="26">
        <f>G179*$G$12/1200</f>
        <v>0</v>
      </c>
      <c r="U180" s="26">
        <f>H179*$H$12/1200</f>
        <v>0</v>
      </c>
      <c r="V180" s="26">
        <f>I179*$I$12/1200</f>
        <v>0</v>
      </c>
      <c r="W180" s="26">
        <f>IF(B179&gt;0,MIN($B$13,B179+O180,AE180),0)</f>
        <v>0</v>
      </c>
      <c r="X180" s="26">
        <f>IF(C179&gt;0,MIN($C$13,C179+P180,AF180),0)</f>
        <v>0</v>
      </c>
      <c r="Y180" s="26">
        <f>IF(D179&gt;0,MIN($D$13,D179+Q180,AG180),0)</f>
        <v>0</v>
      </c>
      <c r="Z180" s="26">
        <f>IF(E179&gt;0,MIN($E$13,E179+R180,AH180),0)</f>
        <v>0</v>
      </c>
      <c r="AA180" s="26">
        <f>IF(F179&gt;0,MIN($F$13,F179+S180,AI180),0)</f>
        <v>0</v>
      </c>
      <c r="AB180" s="26">
        <f>IF(G179&gt;0,MIN($G$13,G179+T180,AJ180),0)</f>
        <v>0</v>
      </c>
      <c r="AC180" s="26">
        <f>IF(H179&gt;0,MIN($H$13,H179+U180,AK180),0)</f>
        <v>0</v>
      </c>
      <c r="AD180" s="26">
        <f>IF(I179&gt;0,MIN($I$13,I179+V180,AL180),0)</f>
        <v>0</v>
      </c>
      <c r="AE180" s="26">
        <f>$B$19</f>
        <v>795</v>
      </c>
      <c r="AF180" s="26">
        <f>AE180-W180</f>
        <v>795</v>
      </c>
      <c r="AG180" s="26">
        <f>AF180-X180</f>
        <v>795</v>
      </c>
      <c r="AH180" s="26">
        <f>AG180-Y180</f>
        <v>795</v>
      </c>
      <c r="AI180" s="26">
        <f>AH180-Z180</f>
        <v>795</v>
      </c>
      <c r="AJ180" s="26">
        <f>AI180-AA180</f>
        <v>795</v>
      </c>
      <c r="AK180" s="26">
        <f>AJ180-AB180</f>
        <v>795</v>
      </c>
      <c r="AL180" s="26">
        <f>AK180-AC180</f>
        <v>795</v>
      </c>
      <c r="AM180" s="26">
        <f>AL180-AD180</f>
        <v>795</v>
      </c>
      <c r="AN180" s="26">
        <f>B179+O180-W180</f>
        <v>0</v>
      </c>
      <c r="AO180" s="26">
        <f>C179+P180-X180</f>
        <v>0</v>
      </c>
      <c r="AP180" s="26">
        <f>D179+Q180-Y180</f>
        <v>0</v>
      </c>
      <c r="AQ180" s="26">
        <f>E179+R180-Z180</f>
        <v>0</v>
      </c>
      <c r="AR180" s="26">
        <f>F179+S180-AA180</f>
        <v>0</v>
      </c>
      <c r="AS180" s="26">
        <f>G179+T180-AB180</f>
        <v>0</v>
      </c>
      <c r="AT180" s="26">
        <f>H179+U180-AC180</f>
        <v>0</v>
      </c>
      <c r="AU180" s="26">
        <f>I179+V180-AD180</f>
        <v>0</v>
      </c>
      <c r="AV180" s="26">
        <f>AM180</f>
        <v>795</v>
      </c>
      <c r="AW180" s="26">
        <f>AV180-BE180</f>
        <v>795</v>
      </c>
      <c r="AX180" s="26">
        <f>AW180-BF180</f>
        <v>795</v>
      </c>
      <c r="AY180" s="26">
        <f>AX180-BG180</f>
        <v>795</v>
      </c>
      <c r="AZ180" s="26">
        <f>AY180-BH180</f>
        <v>795</v>
      </c>
      <c r="BA180" s="26">
        <f>AZ180-BI180</f>
        <v>795</v>
      </c>
      <c r="BB180" s="26">
        <f>BA180-BJ180</f>
        <v>795</v>
      </c>
      <c r="BC180" s="26">
        <f>BB180-BK180</f>
        <v>795</v>
      </c>
      <c r="BD180" s="26">
        <f>BC180-BL180</f>
        <v>795</v>
      </c>
      <c r="BE180" s="26">
        <f>IF(AV180&gt;0.005,MIN(AV180,INDEX($AN180:$AU180,1,B$32)),0)</f>
        <v>0</v>
      </c>
      <c r="BF180" s="26">
        <f>IF(AW180&gt;0.005,MIN(AW180,INDEX($AN180:$AU180,1,C$32)),0)</f>
        <v>0</v>
      </c>
      <c r="BG180" s="26">
        <f>IF(AX180&gt;0.005,MIN(AX180,INDEX($AN180:$AU180,1,D$32)),0)</f>
        <v>0</v>
      </c>
      <c r="BH180" s="26">
        <f>IF(AY180&gt;0.005,MIN(AY180,INDEX($AN180:$AU180,1,E$32)),0)</f>
        <v>0</v>
      </c>
      <c r="BI180" s="26">
        <f>IF(AZ180&gt;0.005,MIN(AZ180,INDEX($AN180:$AU180,1,F$32)),0)</f>
        <v>0</v>
      </c>
      <c r="BJ180" s="26">
        <f>IF(BA180&gt;0.005,MIN(BA180,INDEX($AN180:$AU180,1,G$32)),0)</f>
        <v>0</v>
      </c>
      <c r="BK180" s="26">
        <f>IF(BB180&gt;0.005,MIN(BB180,INDEX($AN180:$AU180,1,H$32)),0)</f>
        <v>0</v>
      </c>
      <c r="BL180" s="26">
        <f>IF(BC180&gt;0.005,MIN(BC180,INDEX($AN180:$AU180,1,I$32)),0)</f>
        <v>0</v>
      </c>
      <c r="BM180" s="27">
        <f>IF(M180-J180&gt;0.005,1,0)</f>
        <v>0</v>
      </c>
    </row>
    <row r="181">
      <c r="A181" s="14" t="n">
        <v>145</v>
      </c>
      <c r="B181" s="26">
        <f>IF(AN181-INDEX($BE181:$BL181,1,$J$22)&lt;0.5,0,AN181-INDEX($BE181:$BL181,1,$J$22))</f>
        <v>0</v>
      </c>
      <c r="C181" s="26">
        <f>IF(AO181-INDEX($BE181:$BL181,1,$J$23)&lt;0.5,0,AO181-INDEX($BE181:$BL181,1,$J$23))</f>
        <v>0</v>
      </c>
      <c r="D181" s="26">
        <f>IF(AP181-INDEX($BE181:$BL181,1,$J$24)&lt;0.5,0,AP181-INDEX($BE181:$BL181,1,$J$24))</f>
        <v>0</v>
      </c>
      <c r="E181" s="26">
        <f>IF(AQ181-INDEX($BE181:$BL181,1,$J$25)&lt;0.5,0,AQ181-INDEX($BE181:$BL181,1,$J$25))</f>
        <v>0</v>
      </c>
      <c r="F181" s="26">
        <f>IF(AR181-INDEX($BE181:$BL181,1,$J$26)&lt;0.5,0,AR181-INDEX($BE181:$BL181,1,$J$26))</f>
        <v>0</v>
      </c>
      <c r="G181" s="26">
        <f>IF(AS181-INDEX($BE181:$BL181,1,$J$27)&lt;0.5,0,AS181-INDEX($BE181:$BL181,1,$J$27))</f>
        <v>0</v>
      </c>
      <c r="H181" s="26">
        <f>IF(AT181-INDEX($BE181:$BL181,1,$J$28)&lt;0.5,0,AT181-INDEX($BE181:$BL181,1,$J$28))</f>
        <v>0</v>
      </c>
      <c r="I181" s="26">
        <f>IF(AU181-INDEX($BE181:$BL181,1,$J$29)&lt;0.5,0,AU181-INDEX($BE181:$BL181,1,$J$29))</f>
        <v>0</v>
      </c>
      <c r="J181" s="13">
        <f>SUM(B181:I181)</f>
        <v>0</v>
      </c>
      <c r="K181" s="26">
        <f>SUM(O181:V181)</f>
        <v>0</v>
      </c>
      <c r="L181" s="26">
        <f>SUM(W181:AD181)+SUM(BE181:BL181)</f>
        <v>0</v>
      </c>
      <c r="M181" s="26">
        <f>J180</f>
        <v>0</v>
      </c>
      <c r="N181" s="27">
        <f>IF(M181&gt;0,1,0)</f>
        <v>0</v>
      </c>
      <c r="O181" s="26">
        <f>B180*$B$12/1200</f>
        <v>0</v>
      </c>
      <c r="P181" s="26">
        <f>C180*$C$12/1200</f>
        <v>0</v>
      </c>
      <c r="Q181" s="26">
        <f>D180*$D$12/1200</f>
        <v>0</v>
      </c>
      <c r="R181" s="26">
        <f>E180*$E$12/1200</f>
        <v>0</v>
      </c>
      <c r="S181" s="26">
        <f>F180*$F$12/1200</f>
        <v>0</v>
      </c>
      <c r="T181" s="26">
        <f>G180*$G$12/1200</f>
        <v>0</v>
      </c>
      <c r="U181" s="26">
        <f>H180*$H$12/1200</f>
        <v>0</v>
      </c>
      <c r="V181" s="26">
        <f>I180*$I$12/1200</f>
        <v>0</v>
      </c>
      <c r="W181" s="26">
        <f>IF(B180&gt;0,MIN($B$13,B180+O181,AE181),0)</f>
        <v>0</v>
      </c>
      <c r="X181" s="26">
        <f>IF(C180&gt;0,MIN($C$13,C180+P181,AF181),0)</f>
        <v>0</v>
      </c>
      <c r="Y181" s="26">
        <f>IF(D180&gt;0,MIN($D$13,D180+Q181,AG181),0)</f>
        <v>0</v>
      </c>
      <c r="Z181" s="26">
        <f>IF(E180&gt;0,MIN($E$13,E180+R181,AH181),0)</f>
        <v>0</v>
      </c>
      <c r="AA181" s="26">
        <f>IF(F180&gt;0,MIN($F$13,F180+S181,AI181),0)</f>
        <v>0</v>
      </c>
      <c r="AB181" s="26">
        <f>IF(G180&gt;0,MIN($G$13,G180+T181,AJ181),0)</f>
        <v>0</v>
      </c>
      <c r="AC181" s="26">
        <f>IF(H180&gt;0,MIN($H$13,H180+U181,AK181),0)</f>
        <v>0</v>
      </c>
      <c r="AD181" s="26">
        <f>IF(I180&gt;0,MIN($I$13,I180+V181,AL181),0)</f>
        <v>0</v>
      </c>
      <c r="AE181" s="26">
        <f>$B$19</f>
        <v>795</v>
      </c>
      <c r="AF181" s="26">
        <f>AE181-W181</f>
        <v>795</v>
      </c>
      <c r="AG181" s="26">
        <f>AF181-X181</f>
        <v>795</v>
      </c>
      <c r="AH181" s="26">
        <f>AG181-Y181</f>
        <v>795</v>
      </c>
      <c r="AI181" s="26">
        <f>AH181-Z181</f>
        <v>795</v>
      </c>
      <c r="AJ181" s="26">
        <f>AI181-AA181</f>
        <v>795</v>
      </c>
      <c r="AK181" s="26">
        <f>AJ181-AB181</f>
        <v>795</v>
      </c>
      <c r="AL181" s="26">
        <f>AK181-AC181</f>
        <v>795</v>
      </c>
      <c r="AM181" s="26">
        <f>AL181-AD181</f>
        <v>795</v>
      </c>
      <c r="AN181" s="26">
        <f>B180+O181-W181</f>
        <v>0</v>
      </c>
      <c r="AO181" s="26">
        <f>C180+P181-X181</f>
        <v>0</v>
      </c>
      <c r="AP181" s="26">
        <f>D180+Q181-Y181</f>
        <v>0</v>
      </c>
      <c r="AQ181" s="26">
        <f>E180+R181-Z181</f>
        <v>0</v>
      </c>
      <c r="AR181" s="26">
        <f>F180+S181-AA181</f>
        <v>0</v>
      </c>
      <c r="AS181" s="26">
        <f>G180+T181-AB181</f>
        <v>0</v>
      </c>
      <c r="AT181" s="26">
        <f>H180+U181-AC181</f>
        <v>0</v>
      </c>
      <c r="AU181" s="26">
        <f>I180+V181-AD181</f>
        <v>0</v>
      </c>
      <c r="AV181" s="26">
        <f>AM181</f>
        <v>795</v>
      </c>
      <c r="AW181" s="26">
        <f>AV181-BE181</f>
        <v>795</v>
      </c>
      <c r="AX181" s="26">
        <f>AW181-BF181</f>
        <v>795</v>
      </c>
      <c r="AY181" s="26">
        <f>AX181-BG181</f>
        <v>795</v>
      </c>
      <c r="AZ181" s="26">
        <f>AY181-BH181</f>
        <v>795</v>
      </c>
      <c r="BA181" s="26">
        <f>AZ181-BI181</f>
        <v>795</v>
      </c>
      <c r="BB181" s="26">
        <f>BA181-BJ181</f>
        <v>795</v>
      </c>
      <c r="BC181" s="26">
        <f>BB181-BK181</f>
        <v>795</v>
      </c>
      <c r="BD181" s="26">
        <f>BC181-BL181</f>
        <v>795</v>
      </c>
      <c r="BE181" s="26">
        <f>IF(AV181&gt;0.005,MIN(AV181,INDEX($AN181:$AU181,1,B$32)),0)</f>
        <v>0</v>
      </c>
      <c r="BF181" s="26">
        <f>IF(AW181&gt;0.005,MIN(AW181,INDEX($AN181:$AU181,1,C$32)),0)</f>
        <v>0</v>
      </c>
      <c r="BG181" s="26">
        <f>IF(AX181&gt;0.005,MIN(AX181,INDEX($AN181:$AU181,1,D$32)),0)</f>
        <v>0</v>
      </c>
      <c r="BH181" s="26">
        <f>IF(AY181&gt;0.005,MIN(AY181,INDEX($AN181:$AU181,1,E$32)),0)</f>
        <v>0</v>
      </c>
      <c r="BI181" s="26">
        <f>IF(AZ181&gt;0.005,MIN(AZ181,INDEX($AN181:$AU181,1,F$32)),0)</f>
        <v>0</v>
      </c>
      <c r="BJ181" s="26">
        <f>IF(BA181&gt;0.005,MIN(BA181,INDEX($AN181:$AU181,1,G$32)),0)</f>
        <v>0</v>
      </c>
      <c r="BK181" s="26">
        <f>IF(BB181&gt;0.005,MIN(BB181,INDEX($AN181:$AU181,1,H$32)),0)</f>
        <v>0</v>
      </c>
      <c r="BL181" s="26">
        <f>IF(BC181&gt;0.005,MIN(BC181,INDEX($AN181:$AU181,1,I$32)),0)</f>
        <v>0</v>
      </c>
      <c r="BM181" s="27">
        <f>IF(M181-J181&gt;0.005,1,0)</f>
        <v>0</v>
      </c>
    </row>
    <row r="182">
      <c r="A182" s="14" t="n">
        <v>146</v>
      </c>
      <c r="B182" s="26">
        <f>IF(AN182-INDEX($BE182:$BL182,1,$J$22)&lt;0.5,0,AN182-INDEX($BE182:$BL182,1,$J$22))</f>
        <v>0</v>
      </c>
      <c r="C182" s="26">
        <f>IF(AO182-INDEX($BE182:$BL182,1,$J$23)&lt;0.5,0,AO182-INDEX($BE182:$BL182,1,$J$23))</f>
        <v>0</v>
      </c>
      <c r="D182" s="26">
        <f>IF(AP182-INDEX($BE182:$BL182,1,$J$24)&lt;0.5,0,AP182-INDEX($BE182:$BL182,1,$J$24))</f>
        <v>0</v>
      </c>
      <c r="E182" s="26">
        <f>IF(AQ182-INDEX($BE182:$BL182,1,$J$25)&lt;0.5,0,AQ182-INDEX($BE182:$BL182,1,$J$25))</f>
        <v>0</v>
      </c>
      <c r="F182" s="26">
        <f>IF(AR182-INDEX($BE182:$BL182,1,$J$26)&lt;0.5,0,AR182-INDEX($BE182:$BL182,1,$J$26))</f>
        <v>0</v>
      </c>
      <c r="G182" s="26">
        <f>IF(AS182-INDEX($BE182:$BL182,1,$J$27)&lt;0.5,0,AS182-INDEX($BE182:$BL182,1,$J$27))</f>
        <v>0</v>
      </c>
      <c r="H182" s="26">
        <f>IF(AT182-INDEX($BE182:$BL182,1,$J$28)&lt;0.5,0,AT182-INDEX($BE182:$BL182,1,$J$28))</f>
        <v>0</v>
      </c>
      <c r="I182" s="26">
        <f>IF(AU182-INDEX($BE182:$BL182,1,$J$29)&lt;0.5,0,AU182-INDEX($BE182:$BL182,1,$J$29))</f>
        <v>0</v>
      </c>
      <c r="J182" s="13">
        <f>SUM(B182:I182)</f>
        <v>0</v>
      </c>
      <c r="K182" s="26">
        <f>SUM(O182:V182)</f>
        <v>0</v>
      </c>
      <c r="L182" s="26">
        <f>SUM(W182:AD182)+SUM(BE182:BL182)</f>
        <v>0</v>
      </c>
      <c r="M182" s="26">
        <f>J181</f>
        <v>0</v>
      </c>
      <c r="N182" s="27">
        <f>IF(M182&gt;0,1,0)</f>
        <v>0</v>
      </c>
      <c r="O182" s="26">
        <f>B181*$B$12/1200</f>
        <v>0</v>
      </c>
      <c r="P182" s="26">
        <f>C181*$C$12/1200</f>
        <v>0</v>
      </c>
      <c r="Q182" s="26">
        <f>D181*$D$12/1200</f>
        <v>0</v>
      </c>
      <c r="R182" s="26">
        <f>E181*$E$12/1200</f>
        <v>0</v>
      </c>
      <c r="S182" s="26">
        <f>F181*$F$12/1200</f>
        <v>0</v>
      </c>
      <c r="T182" s="26">
        <f>G181*$G$12/1200</f>
        <v>0</v>
      </c>
      <c r="U182" s="26">
        <f>H181*$H$12/1200</f>
        <v>0</v>
      </c>
      <c r="V182" s="26">
        <f>I181*$I$12/1200</f>
        <v>0</v>
      </c>
      <c r="W182" s="26">
        <f>IF(B181&gt;0,MIN($B$13,B181+O182,AE182),0)</f>
        <v>0</v>
      </c>
      <c r="X182" s="26">
        <f>IF(C181&gt;0,MIN($C$13,C181+P182,AF182),0)</f>
        <v>0</v>
      </c>
      <c r="Y182" s="26">
        <f>IF(D181&gt;0,MIN($D$13,D181+Q182,AG182),0)</f>
        <v>0</v>
      </c>
      <c r="Z182" s="26">
        <f>IF(E181&gt;0,MIN($E$13,E181+R182,AH182),0)</f>
        <v>0</v>
      </c>
      <c r="AA182" s="26">
        <f>IF(F181&gt;0,MIN($F$13,F181+S182,AI182),0)</f>
        <v>0</v>
      </c>
      <c r="AB182" s="26">
        <f>IF(G181&gt;0,MIN($G$13,G181+T182,AJ182),0)</f>
        <v>0</v>
      </c>
      <c r="AC182" s="26">
        <f>IF(H181&gt;0,MIN($H$13,H181+U182,AK182),0)</f>
        <v>0</v>
      </c>
      <c r="AD182" s="26">
        <f>IF(I181&gt;0,MIN($I$13,I181+V182,AL182),0)</f>
        <v>0</v>
      </c>
      <c r="AE182" s="26">
        <f>$B$19</f>
        <v>795</v>
      </c>
      <c r="AF182" s="26">
        <f>AE182-W182</f>
        <v>795</v>
      </c>
      <c r="AG182" s="26">
        <f>AF182-X182</f>
        <v>795</v>
      </c>
      <c r="AH182" s="26">
        <f>AG182-Y182</f>
        <v>795</v>
      </c>
      <c r="AI182" s="26">
        <f>AH182-Z182</f>
        <v>795</v>
      </c>
      <c r="AJ182" s="26">
        <f>AI182-AA182</f>
        <v>795</v>
      </c>
      <c r="AK182" s="26">
        <f>AJ182-AB182</f>
        <v>795</v>
      </c>
      <c r="AL182" s="26">
        <f>AK182-AC182</f>
        <v>795</v>
      </c>
      <c r="AM182" s="26">
        <f>AL182-AD182</f>
        <v>795</v>
      </c>
      <c r="AN182" s="26">
        <f>B181+O182-W182</f>
        <v>0</v>
      </c>
      <c r="AO182" s="26">
        <f>C181+P182-X182</f>
        <v>0</v>
      </c>
      <c r="AP182" s="26">
        <f>D181+Q182-Y182</f>
        <v>0</v>
      </c>
      <c r="AQ182" s="26">
        <f>E181+R182-Z182</f>
        <v>0</v>
      </c>
      <c r="AR182" s="26">
        <f>F181+S182-AA182</f>
        <v>0</v>
      </c>
      <c r="AS182" s="26">
        <f>G181+T182-AB182</f>
        <v>0</v>
      </c>
      <c r="AT182" s="26">
        <f>H181+U182-AC182</f>
        <v>0</v>
      </c>
      <c r="AU182" s="26">
        <f>I181+V182-AD182</f>
        <v>0</v>
      </c>
      <c r="AV182" s="26">
        <f>AM182</f>
        <v>795</v>
      </c>
      <c r="AW182" s="26">
        <f>AV182-BE182</f>
        <v>795</v>
      </c>
      <c r="AX182" s="26">
        <f>AW182-BF182</f>
        <v>795</v>
      </c>
      <c r="AY182" s="26">
        <f>AX182-BG182</f>
        <v>795</v>
      </c>
      <c r="AZ182" s="26">
        <f>AY182-BH182</f>
        <v>795</v>
      </c>
      <c r="BA182" s="26">
        <f>AZ182-BI182</f>
        <v>795</v>
      </c>
      <c r="BB182" s="26">
        <f>BA182-BJ182</f>
        <v>795</v>
      </c>
      <c r="BC182" s="26">
        <f>BB182-BK182</f>
        <v>795</v>
      </c>
      <c r="BD182" s="26">
        <f>BC182-BL182</f>
        <v>795</v>
      </c>
      <c r="BE182" s="26">
        <f>IF(AV182&gt;0.005,MIN(AV182,INDEX($AN182:$AU182,1,B$32)),0)</f>
        <v>0</v>
      </c>
      <c r="BF182" s="26">
        <f>IF(AW182&gt;0.005,MIN(AW182,INDEX($AN182:$AU182,1,C$32)),0)</f>
        <v>0</v>
      </c>
      <c r="BG182" s="26">
        <f>IF(AX182&gt;0.005,MIN(AX182,INDEX($AN182:$AU182,1,D$32)),0)</f>
        <v>0</v>
      </c>
      <c r="BH182" s="26">
        <f>IF(AY182&gt;0.005,MIN(AY182,INDEX($AN182:$AU182,1,E$32)),0)</f>
        <v>0</v>
      </c>
      <c r="BI182" s="26">
        <f>IF(AZ182&gt;0.005,MIN(AZ182,INDEX($AN182:$AU182,1,F$32)),0)</f>
        <v>0</v>
      </c>
      <c r="BJ182" s="26">
        <f>IF(BA182&gt;0.005,MIN(BA182,INDEX($AN182:$AU182,1,G$32)),0)</f>
        <v>0</v>
      </c>
      <c r="BK182" s="26">
        <f>IF(BB182&gt;0.005,MIN(BB182,INDEX($AN182:$AU182,1,H$32)),0)</f>
        <v>0</v>
      </c>
      <c r="BL182" s="26">
        <f>IF(BC182&gt;0.005,MIN(BC182,INDEX($AN182:$AU182,1,I$32)),0)</f>
        <v>0</v>
      </c>
      <c r="BM182" s="27">
        <f>IF(M182-J182&gt;0.005,1,0)</f>
        <v>0</v>
      </c>
    </row>
    <row r="183">
      <c r="A183" s="14" t="n">
        <v>147</v>
      </c>
      <c r="B183" s="26">
        <f>IF(AN183-INDEX($BE183:$BL183,1,$J$22)&lt;0.5,0,AN183-INDEX($BE183:$BL183,1,$J$22))</f>
        <v>0</v>
      </c>
      <c r="C183" s="26">
        <f>IF(AO183-INDEX($BE183:$BL183,1,$J$23)&lt;0.5,0,AO183-INDEX($BE183:$BL183,1,$J$23))</f>
        <v>0</v>
      </c>
      <c r="D183" s="26">
        <f>IF(AP183-INDEX($BE183:$BL183,1,$J$24)&lt;0.5,0,AP183-INDEX($BE183:$BL183,1,$J$24))</f>
        <v>0</v>
      </c>
      <c r="E183" s="26">
        <f>IF(AQ183-INDEX($BE183:$BL183,1,$J$25)&lt;0.5,0,AQ183-INDEX($BE183:$BL183,1,$J$25))</f>
        <v>0</v>
      </c>
      <c r="F183" s="26">
        <f>IF(AR183-INDEX($BE183:$BL183,1,$J$26)&lt;0.5,0,AR183-INDEX($BE183:$BL183,1,$J$26))</f>
        <v>0</v>
      </c>
      <c r="G183" s="26">
        <f>IF(AS183-INDEX($BE183:$BL183,1,$J$27)&lt;0.5,0,AS183-INDEX($BE183:$BL183,1,$J$27))</f>
        <v>0</v>
      </c>
      <c r="H183" s="26">
        <f>IF(AT183-INDEX($BE183:$BL183,1,$J$28)&lt;0.5,0,AT183-INDEX($BE183:$BL183,1,$J$28))</f>
        <v>0</v>
      </c>
      <c r="I183" s="26">
        <f>IF(AU183-INDEX($BE183:$BL183,1,$J$29)&lt;0.5,0,AU183-INDEX($BE183:$BL183,1,$J$29))</f>
        <v>0</v>
      </c>
      <c r="J183" s="13">
        <f>SUM(B183:I183)</f>
        <v>0</v>
      </c>
      <c r="K183" s="26">
        <f>SUM(O183:V183)</f>
        <v>0</v>
      </c>
      <c r="L183" s="26">
        <f>SUM(W183:AD183)+SUM(BE183:BL183)</f>
        <v>0</v>
      </c>
      <c r="M183" s="26">
        <f>J182</f>
        <v>0</v>
      </c>
      <c r="N183" s="27">
        <f>IF(M183&gt;0,1,0)</f>
        <v>0</v>
      </c>
      <c r="O183" s="26">
        <f>B182*$B$12/1200</f>
        <v>0</v>
      </c>
      <c r="P183" s="26">
        <f>C182*$C$12/1200</f>
        <v>0</v>
      </c>
      <c r="Q183" s="26">
        <f>D182*$D$12/1200</f>
        <v>0</v>
      </c>
      <c r="R183" s="26">
        <f>E182*$E$12/1200</f>
        <v>0</v>
      </c>
      <c r="S183" s="26">
        <f>F182*$F$12/1200</f>
        <v>0</v>
      </c>
      <c r="T183" s="26">
        <f>G182*$G$12/1200</f>
        <v>0</v>
      </c>
      <c r="U183" s="26">
        <f>H182*$H$12/1200</f>
        <v>0</v>
      </c>
      <c r="V183" s="26">
        <f>I182*$I$12/1200</f>
        <v>0</v>
      </c>
      <c r="W183" s="26">
        <f>IF(B182&gt;0,MIN($B$13,B182+O183,AE183),0)</f>
        <v>0</v>
      </c>
      <c r="X183" s="26">
        <f>IF(C182&gt;0,MIN($C$13,C182+P183,AF183),0)</f>
        <v>0</v>
      </c>
      <c r="Y183" s="26">
        <f>IF(D182&gt;0,MIN($D$13,D182+Q183,AG183),0)</f>
        <v>0</v>
      </c>
      <c r="Z183" s="26">
        <f>IF(E182&gt;0,MIN($E$13,E182+R183,AH183),0)</f>
        <v>0</v>
      </c>
      <c r="AA183" s="26">
        <f>IF(F182&gt;0,MIN($F$13,F182+S183,AI183),0)</f>
        <v>0</v>
      </c>
      <c r="AB183" s="26">
        <f>IF(G182&gt;0,MIN($G$13,G182+T183,AJ183),0)</f>
        <v>0</v>
      </c>
      <c r="AC183" s="26">
        <f>IF(H182&gt;0,MIN($H$13,H182+U183,AK183),0)</f>
        <v>0</v>
      </c>
      <c r="AD183" s="26">
        <f>IF(I182&gt;0,MIN($I$13,I182+V183,AL183),0)</f>
        <v>0</v>
      </c>
      <c r="AE183" s="26">
        <f>$B$19</f>
        <v>795</v>
      </c>
      <c r="AF183" s="26">
        <f>AE183-W183</f>
        <v>795</v>
      </c>
      <c r="AG183" s="26">
        <f>AF183-X183</f>
        <v>795</v>
      </c>
      <c r="AH183" s="26">
        <f>AG183-Y183</f>
        <v>795</v>
      </c>
      <c r="AI183" s="26">
        <f>AH183-Z183</f>
        <v>795</v>
      </c>
      <c r="AJ183" s="26">
        <f>AI183-AA183</f>
        <v>795</v>
      </c>
      <c r="AK183" s="26">
        <f>AJ183-AB183</f>
        <v>795</v>
      </c>
      <c r="AL183" s="26">
        <f>AK183-AC183</f>
        <v>795</v>
      </c>
      <c r="AM183" s="26">
        <f>AL183-AD183</f>
        <v>795</v>
      </c>
      <c r="AN183" s="26">
        <f>B182+O183-W183</f>
        <v>0</v>
      </c>
      <c r="AO183" s="26">
        <f>C182+P183-X183</f>
        <v>0</v>
      </c>
      <c r="AP183" s="26">
        <f>D182+Q183-Y183</f>
        <v>0</v>
      </c>
      <c r="AQ183" s="26">
        <f>E182+R183-Z183</f>
        <v>0</v>
      </c>
      <c r="AR183" s="26">
        <f>F182+S183-AA183</f>
        <v>0</v>
      </c>
      <c r="AS183" s="26">
        <f>G182+T183-AB183</f>
        <v>0</v>
      </c>
      <c r="AT183" s="26">
        <f>H182+U183-AC183</f>
        <v>0</v>
      </c>
      <c r="AU183" s="26">
        <f>I182+V183-AD183</f>
        <v>0</v>
      </c>
      <c r="AV183" s="26">
        <f>AM183</f>
        <v>795</v>
      </c>
      <c r="AW183" s="26">
        <f>AV183-BE183</f>
        <v>795</v>
      </c>
      <c r="AX183" s="26">
        <f>AW183-BF183</f>
        <v>795</v>
      </c>
      <c r="AY183" s="26">
        <f>AX183-BG183</f>
        <v>795</v>
      </c>
      <c r="AZ183" s="26">
        <f>AY183-BH183</f>
        <v>795</v>
      </c>
      <c r="BA183" s="26">
        <f>AZ183-BI183</f>
        <v>795</v>
      </c>
      <c r="BB183" s="26">
        <f>BA183-BJ183</f>
        <v>795</v>
      </c>
      <c r="BC183" s="26">
        <f>BB183-BK183</f>
        <v>795</v>
      </c>
      <c r="BD183" s="26">
        <f>BC183-BL183</f>
        <v>795</v>
      </c>
      <c r="BE183" s="26">
        <f>IF(AV183&gt;0.005,MIN(AV183,INDEX($AN183:$AU183,1,B$32)),0)</f>
        <v>0</v>
      </c>
      <c r="BF183" s="26">
        <f>IF(AW183&gt;0.005,MIN(AW183,INDEX($AN183:$AU183,1,C$32)),0)</f>
        <v>0</v>
      </c>
      <c r="BG183" s="26">
        <f>IF(AX183&gt;0.005,MIN(AX183,INDEX($AN183:$AU183,1,D$32)),0)</f>
        <v>0</v>
      </c>
      <c r="BH183" s="26">
        <f>IF(AY183&gt;0.005,MIN(AY183,INDEX($AN183:$AU183,1,E$32)),0)</f>
        <v>0</v>
      </c>
      <c r="BI183" s="26">
        <f>IF(AZ183&gt;0.005,MIN(AZ183,INDEX($AN183:$AU183,1,F$32)),0)</f>
        <v>0</v>
      </c>
      <c r="BJ183" s="26">
        <f>IF(BA183&gt;0.005,MIN(BA183,INDEX($AN183:$AU183,1,G$32)),0)</f>
        <v>0</v>
      </c>
      <c r="BK183" s="26">
        <f>IF(BB183&gt;0.005,MIN(BB183,INDEX($AN183:$AU183,1,H$32)),0)</f>
        <v>0</v>
      </c>
      <c r="BL183" s="26">
        <f>IF(BC183&gt;0.005,MIN(BC183,INDEX($AN183:$AU183,1,I$32)),0)</f>
        <v>0</v>
      </c>
      <c r="BM183" s="27">
        <f>IF(M183-J183&gt;0.005,1,0)</f>
        <v>0</v>
      </c>
    </row>
    <row r="184">
      <c r="A184" s="14" t="n">
        <v>148</v>
      </c>
      <c r="B184" s="26">
        <f>IF(AN184-INDEX($BE184:$BL184,1,$J$22)&lt;0.5,0,AN184-INDEX($BE184:$BL184,1,$J$22))</f>
        <v>0</v>
      </c>
      <c r="C184" s="26">
        <f>IF(AO184-INDEX($BE184:$BL184,1,$J$23)&lt;0.5,0,AO184-INDEX($BE184:$BL184,1,$J$23))</f>
        <v>0</v>
      </c>
      <c r="D184" s="26">
        <f>IF(AP184-INDEX($BE184:$BL184,1,$J$24)&lt;0.5,0,AP184-INDEX($BE184:$BL184,1,$J$24))</f>
        <v>0</v>
      </c>
      <c r="E184" s="26">
        <f>IF(AQ184-INDEX($BE184:$BL184,1,$J$25)&lt;0.5,0,AQ184-INDEX($BE184:$BL184,1,$J$25))</f>
        <v>0</v>
      </c>
      <c r="F184" s="26">
        <f>IF(AR184-INDEX($BE184:$BL184,1,$J$26)&lt;0.5,0,AR184-INDEX($BE184:$BL184,1,$J$26))</f>
        <v>0</v>
      </c>
      <c r="G184" s="26">
        <f>IF(AS184-INDEX($BE184:$BL184,1,$J$27)&lt;0.5,0,AS184-INDEX($BE184:$BL184,1,$J$27))</f>
        <v>0</v>
      </c>
      <c r="H184" s="26">
        <f>IF(AT184-INDEX($BE184:$BL184,1,$J$28)&lt;0.5,0,AT184-INDEX($BE184:$BL184,1,$J$28))</f>
        <v>0</v>
      </c>
      <c r="I184" s="26">
        <f>IF(AU184-INDEX($BE184:$BL184,1,$J$29)&lt;0.5,0,AU184-INDEX($BE184:$BL184,1,$J$29))</f>
        <v>0</v>
      </c>
      <c r="J184" s="13">
        <f>SUM(B184:I184)</f>
        <v>0</v>
      </c>
      <c r="K184" s="26">
        <f>SUM(O184:V184)</f>
        <v>0</v>
      </c>
      <c r="L184" s="26">
        <f>SUM(W184:AD184)+SUM(BE184:BL184)</f>
        <v>0</v>
      </c>
      <c r="M184" s="26">
        <f>J183</f>
        <v>0</v>
      </c>
      <c r="N184" s="27">
        <f>IF(M184&gt;0,1,0)</f>
        <v>0</v>
      </c>
      <c r="O184" s="26">
        <f>B183*$B$12/1200</f>
        <v>0</v>
      </c>
      <c r="P184" s="26">
        <f>C183*$C$12/1200</f>
        <v>0</v>
      </c>
      <c r="Q184" s="26">
        <f>D183*$D$12/1200</f>
        <v>0</v>
      </c>
      <c r="R184" s="26">
        <f>E183*$E$12/1200</f>
        <v>0</v>
      </c>
      <c r="S184" s="26">
        <f>F183*$F$12/1200</f>
        <v>0</v>
      </c>
      <c r="T184" s="26">
        <f>G183*$G$12/1200</f>
        <v>0</v>
      </c>
      <c r="U184" s="26">
        <f>H183*$H$12/1200</f>
        <v>0</v>
      </c>
      <c r="V184" s="26">
        <f>I183*$I$12/1200</f>
        <v>0</v>
      </c>
      <c r="W184" s="26">
        <f>IF(B183&gt;0,MIN($B$13,B183+O184,AE184),0)</f>
        <v>0</v>
      </c>
      <c r="X184" s="26">
        <f>IF(C183&gt;0,MIN($C$13,C183+P184,AF184),0)</f>
        <v>0</v>
      </c>
      <c r="Y184" s="26">
        <f>IF(D183&gt;0,MIN($D$13,D183+Q184,AG184),0)</f>
        <v>0</v>
      </c>
      <c r="Z184" s="26">
        <f>IF(E183&gt;0,MIN($E$13,E183+R184,AH184),0)</f>
        <v>0</v>
      </c>
      <c r="AA184" s="26">
        <f>IF(F183&gt;0,MIN($F$13,F183+S184,AI184),0)</f>
        <v>0</v>
      </c>
      <c r="AB184" s="26">
        <f>IF(G183&gt;0,MIN($G$13,G183+T184,AJ184),0)</f>
        <v>0</v>
      </c>
      <c r="AC184" s="26">
        <f>IF(H183&gt;0,MIN($H$13,H183+U184,AK184),0)</f>
        <v>0</v>
      </c>
      <c r="AD184" s="26">
        <f>IF(I183&gt;0,MIN($I$13,I183+V184,AL184),0)</f>
        <v>0</v>
      </c>
      <c r="AE184" s="26">
        <f>$B$19</f>
        <v>795</v>
      </c>
      <c r="AF184" s="26">
        <f>AE184-W184</f>
        <v>795</v>
      </c>
      <c r="AG184" s="26">
        <f>AF184-X184</f>
        <v>795</v>
      </c>
      <c r="AH184" s="26">
        <f>AG184-Y184</f>
        <v>795</v>
      </c>
      <c r="AI184" s="26">
        <f>AH184-Z184</f>
        <v>795</v>
      </c>
      <c r="AJ184" s="26">
        <f>AI184-AA184</f>
        <v>795</v>
      </c>
      <c r="AK184" s="26">
        <f>AJ184-AB184</f>
        <v>795</v>
      </c>
      <c r="AL184" s="26">
        <f>AK184-AC184</f>
        <v>795</v>
      </c>
      <c r="AM184" s="26">
        <f>AL184-AD184</f>
        <v>795</v>
      </c>
      <c r="AN184" s="26">
        <f>B183+O184-W184</f>
        <v>0</v>
      </c>
      <c r="AO184" s="26">
        <f>C183+P184-X184</f>
        <v>0</v>
      </c>
      <c r="AP184" s="26">
        <f>D183+Q184-Y184</f>
        <v>0</v>
      </c>
      <c r="AQ184" s="26">
        <f>E183+R184-Z184</f>
        <v>0</v>
      </c>
      <c r="AR184" s="26">
        <f>F183+S184-AA184</f>
        <v>0</v>
      </c>
      <c r="AS184" s="26">
        <f>G183+T184-AB184</f>
        <v>0</v>
      </c>
      <c r="AT184" s="26">
        <f>H183+U184-AC184</f>
        <v>0</v>
      </c>
      <c r="AU184" s="26">
        <f>I183+V184-AD184</f>
        <v>0</v>
      </c>
      <c r="AV184" s="26">
        <f>AM184</f>
        <v>795</v>
      </c>
      <c r="AW184" s="26">
        <f>AV184-BE184</f>
        <v>795</v>
      </c>
      <c r="AX184" s="26">
        <f>AW184-BF184</f>
        <v>795</v>
      </c>
      <c r="AY184" s="26">
        <f>AX184-BG184</f>
        <v>795</v>
      </c>
      <c r="AZ184" s="26">
        <f>AY184-BH184</f>
        <v>795</v>
      </c>
      <c r="BA184" s="26">
        <f>AZ184-BI184</f>
        <v>795</v>
      </c>
      <c r="BB184" s="26">
        <f>BA184-BJ184</f>
        <v>795</v>
      </c>
      <c r="BC184" s="26">
        <f>BB184-BK184</f>
        <v>795</v>
      </c>
      <c r="BD184" s="26">
        <f>BC184-BL184</f>
        <v>795</v>
      </c>
      <c r="BE184" s="26">
        <f>IF(AV184&gt;0.005,MIN(AV184,INDEX($AN184:$AU184,1,B$32)),0)</f>
        <v>0</v>
      </c>
      <c r="BF184" s="26">
        <f>IF(AW184&gt;0.005,MIN(AW184,INDEX($AN184:$AU184,1,C$32)),0)</f>
        <v>0</v>
      </c>
      <c r="BG184" s="26">
        <f>IF(AX184&gt;0.005,MIN(AX184,INDEX($AN184:$AU184,1,D$32)),0)</f>
        <v>0</v>
      </c>
      <c r="BH184" s="26">
        <f>IF(AY184&gt;0.005,MIN(AY184,INDEX($AN184:$AU184,1,E$32)),0)</f>
        <v>0</v>
      </c>
      <c r="BI184" s="26">
        <f>IF(AZ184&gt;0.005,MIN(AZ184,INDEX($AN184:$AU184,1,F$32)),0)</f>
        <v>0</v>
      </c>
      <c r="BJ184" s="26">
        <f>IF(BA184&gt;0.005,MIN(BA184,INDEX($AN184:$AU184,1,G$32)),0)</f>
        <v>0</v>
      </c>
      <c r="BK184" s="26">
        <f>IF(BB184&gt;0.005,MIN(BB184,INDEX($AN184:$AU184,1,H$32)),0)</f>
        <v>0</v>
      </c>
      <c r="BL184" s="26">
        <f>IF(BC184&gt;0.005,MIN(BC184,INDEX($AN184:$AU184,1,I$32)),0)</f>
        <v>0</v>
      </c>
      <c r="BM184" s="27">
        <f>IF(M184-J184&gt;0.005,1,0)</f>
        <v>0</v>
      </c>
    </row>
    <row r="185">
      <c r="A185" s="14" t="n">
        <v>149</v>
      </c>
      <c r="B185" s="26">
        <f>IF(AN185-INDEX($BE185:$BL185,1,$J$22)&lt;0.5,0,AN185-INDEX($BE185:$BL185,1,$J$22))</f>
        <v>0</v>
      </c>
      <c r="C185" s="26">
        <f>IF(AO185-INDEX($BE185:$BL185,1,$J$23)&lt;0.5,0,AO185-INDEX($BE185:$BL185,1,$J$23))</f>
        <v>0</v>
      </c>
      <c r="D185" s="26">
        <f>IF(AP185-INDEX($BE185:$BL185,1,$J$24)&lt;0.5,0,AP185-INDEX($BE185:$BL185,1,$J$24))</f>
        <v>0</v>
      </c>
      <c r="E185" s="26">
        <f>IF(AQ185-INDEX($BE185:$BL185,1,$J$25)&lt;0.5,0,AQ185-INDEX($BE185:$BL185,1,$J$25))</f>
        <v>0</v>
      </c>
      <c r="F185" s="26">
        <f>IF(AR185-INDEX($BE185:$BL185,1,$J$26)&lt;0.5,0,AR185-INDEX($BE185:$BL185,1,$J$26))</f>
        <v>0</v>
      </c>
      <c r="G185" s="26">
        <f>IF(AS185-INDEX($BE185:$BL185,1,$J$27)&lt;0.5,0,AS185-INDEX($BE185:$BL185,1,$J$27))</f>
        <v>0</v>
      </c>
      <c r="H185" s="26">
        <f>IF(AT185-INDEX($BE185:$BL185,1,$J$28)&lt;0.5,0,AT185-INDEX($BE185:$BL185,1,$J$28))</f>
        <v>0</v>
      </c>
      <c r="I185" s="26">
        <f>IF(AU185-INDEX($BE185:$BL185,1,$J$29)&lt;0.5,0,AU185-INDEX($BE185:$BL185,1,$J$29))</f>
        <v>0</v>
      </c>
      <c r="J185" s="13">
        <f>SUM(B185:I185)</f>
        <v>0</v>
      </c>
      <c r="K185" s="26">
        <f>SUM(O185:V185)</f>
        <v>0</v>
      </c>
      <c r="L185" s="26">
        <f>SUM(W185:AD185)+SUM(BE185:BL185)</f>
        <v>0</v>
      </c>
      <c r="M185" s="26">
        <f>J184</f>
        <v>0</v>
      </c>
      <c r="N185" s="27">
        <f>IF(M185&gt;0,1,0)</f>
        <v>0</v>
      </c>
      <c r="O185" s="26">
        <f>B184*$B$12/1200</f>
        <v>0</v>
      </c>
      <c r="P185" s="26">
        <f>C184*$C$12/1200</f>
        <v>0</v>
      </c>
      <c r="Q185" s="26">
        <f>D184*$D$12/1200</f>
        <v>0</v>
      </c>
      <c r="R185" s="26">
        <f>E184*$E$12/1200</f>
        <v>0</v>
      </c>
      <c r="S185" s="26">
        <f>F184*$F$12/1200</f>
        <v>0</v>
      </c>
      <c r="T185" s="26">
        <f>G184*$G$12/1200</f>
        <v>0</v>
      </c>
      <c r="U185" s="26">
        <f>H184*$H$12/1200</f>
        <v>0</v>
      </c>
      <c r="V185" s="26">
        <f>I184*$I$12/1200</f>
        <v>0</v>
      </c>
      <c r="W185" s="26">
        <f>IF(B184&gt;0,MIN($B$13,B184+O185,AE185),0)</f>
        <v>0</v>
      </c>
      <c r="X185" s="26">
        <f>IF(C184&gt;0,MIN($C$13,C184+P185,AF185),0)</f>
        <v>0</v>
      </c>
      <c r="Y185" s="26">
        <f>IF(D184&gt;0,MIN($D$13,D184+Q185,AG185),0)</f>
        <v>0</v>
      </c>
      <c r="Z185" s="26">
        <f>IF(E184&gt;0,MIN($E$13,E184+R185,AH185),0)</f>
        <v>0</v>
      </c>
      <c r="AA185" s="26">
        <f>IF(F184&gt;0,MIN($F$13,F184+S185,AI185),0)</f>
        <v>0</v>
      </c>
      <c r="AB185" s="26">
        <f>IF(G184&gt;0,MIN($G$13,G184+T185,AJ185),0)</f>
        <v>0</v>
      </c>
      <c r="AC185" s="26">
        <f>IF(H184&gt;0,MIN($H$13,H184+U185,AK185),0)</f>
        <v>0</v>
      </c>
      <c r="AD185" s="26">
        <f>IF(I184&gt;0,MIN($I$13,I184+V185,AL185),0)</f>
        <v>0</v>
      </c>
      <c r="AE185" s="26">
        <f>$B$19</f>
        <v>795</v>
      </c>
      <c r="AF185" s="26">
        <f>AE185-W185</f>
        <v>795</v>
      </c>
      <c r="AG185" s="26">
        <f>AF185-X185</f>
        <v>795</v>
      </c>
      <c r="AH185" s="26">
        <f>AG185-Y185</f>
        <v>795</v>
      </c>
      <c r="AI185" s="26">
        <f>AH185-Z185</f>
        <v>795</v>
      </c>
      <c r="AJ185" s="26">
        <f>AI185-AA185</f>
        <v>795</v>
      </c>
      <c r="AK185" s="26">
        <f>AJ185-AB185</f>
        <v>795</v>
      </c>
      <c r="AL185" s="26">
        <f>AK185-AC185</f>
        <v>795</v>
      </c>
      <c r="AM185" s="26">
        <f>AL185-AD185</f>
        <v>795</v>
      </c>
      <c r="AN185" s="26">
        <f>B184+O185-W185</f>
        <v>0</v>
      </c>
      <c r="AO185" s="26">
        <f>C184+P185-X185</f>
        <v>0</v>
      </c>
      <c r="AP185" s="26">
        <f>D184+Q185-Y185</f>
        <v>0</v>
      </c>
      <c r="AQ185" s="26">
        <f>E184+R185-Z185</f>
        <v>0</v>
      </c>
      <c r="AR185" s="26">
        <f>F184+S185-AA185</f>
        <v>0</v>
      </c>
      <c r="AS185" s="26">
        <f>G184+T185-AB185</f>
        <v>0</v>
      </c>
      <c r="AT185" s="26">
        <f>H184+U185-AC185</f>
        <v>0</v>
      </c>
      <c r="AU185" s="26">
        <f>I184+V185-AD185</f>
        <v>0</v>
      </c>
      <c r="AV185" s="26">
        <f>AM185</f>
        <v>795</v>
      </c>
      <c r="AW185" s="26">
        <f>AV185-BE185</f>
        <v>795</v>
      </c>
      <c r="AX185" s="26">
        <f>AW185-BF185</f>
        <v>795</v>
      </c>
      <c r="AY185" s="26">
        <f>AX185-BG185</f>
        <v>795</v>
      </c>
      <c r="AZ185" s="26">
        <f>AY185-BH185</f>
        <v>795</v>
      </c>
      <c r="BA185" s="26">
        <f>AZ185-BI185</f>
        <v>795</v>
      </c>
      <c r="BB185" s="26">
        <f>BA185-BJ185</f>
        <v>795</v>
      </c>
      <c r="BC185" s="26">
        <f>BB185-BK185</f>
        <v>795</v>
      </c>
      <c r="BD185" s="26">
        <f>BC185-BL185</f>
        <v>795</v>
      </c>
      <c r="BE185" s="26">
        <f>IF(AV185&gt;0.005,MIN(AV185,INDEX($AN185:$AU185,1,B$32)),0)</f>
        <v>0</v>
      </c>
      <c r="BF185" s="26">
        <f>IF(AW185&gt;0.005,MIN(AW185,INDEX($AN185:$AU185,1,C$32)),0)</f>
        <v>0</v>
      </c>
      <c r="BG185" s="26">
        <f>IF(AX185&gt;0.005,MIN(AX185,INDEX($AN185:$AU185,1,D$32)),0)</f>
        <v>0</v>
      </c>
      <c r="BH185" s="26">
        <f>IF(AY185&gt;0.005,MIN(AY185,INDEX($AN185:$AU185,1,E$32)),0)</f>
        <v>0</v>
      </c>
      <c r="BI185" s="26">
        <f>IF(AZ185&gt;0.005,MIN(AZ185,INDEX($AN185:$AU185,1,F$32)),0)</f>
        <v>0</v>
      </c>
      <c r="BJ185" s="26">
        <f>IF(BA185&gt;0.005,MIN(BA185,INDEX($AN185:$AU185,1,G$32)),0)</f>
        <v>0</v>
      </c>
      <c r="BK185" s="26">
        <f>IF(BB185&gt;0.005,MIN(BB185,INDEX($AN185:$AU185,1,H$32)),0)</f>
        <v>0</v>
      </c>
      <c r="BL185" s="26">
        <f>IF(BC185&gt;0.005,MIN(BC185,INDEX($AN185:$AU185,1,I$32)),0)</f>
        <v>0</v>
      </c>
      <c r="BM185" s="27">
        <f>IF(M185-J185&gt;0.005,1,0)</f>
        <v>0</v>
      </c>
    </row>
    <row r="186">
      <c r="A186" s="14" t="n">
        <v>150</v>
      </c>
      <c r="B186" s="26">
        <f>IF(AN186-INDEX($BE186:$BL186,1,$J$22)&lt;0.5,0,AN186-INDEX($BE186:$BL186,1,$J$22))</f>
        <v>0</v>
      </c>
      <c r="C186" s="26">
        <f>IF(AO186-INDEX($BE186:$BL186,1,$J$23)&lt;0.5,0,AO186-INDEX($BE186:$BL186,1,$J$23))</f>
        <v>0</v>
      </c>
      <c r="D186" s="26">
        <f>IF(AP186-INDEX($BE186:$BL186,1,$J$24)&lt;0.5,0,AP186-INDEX($BE186:$BL186,1,$J$24))</f>
        <v>0</v>
      </c>
      <c r="E186" s="26">
        <f>IF(AQ186-INDEX($BE186:$BL186,1,$J$25)&lt;0.5,0,AQ186-INDEX($BE186:$BL186,1,$J$25))</f>
        <v>0</v>
      </c>
      <c r="F186" s="26">
        <f>IF(AR186-INDEX($BE186:$BL186,1,$J$26)&lt;0.5,0,AR186-INDEX($BE186:$BL186,1,$J$26))</f>
        <v>0</v>
      </c>
      <c r="G186" s="26">
        <f>IF(AS186-INDEX($BE186:$BL186,1,$J$27)&lt;0.5,0,AS186-INDEX($BE186:$BL186,1,$J$27))</f>
        <v>0</v>
      </c>
      <c r="H186" s="26">
        <f>IF(AT186-INDEX($BE186:$BL186,1,$J$28)&lt;0.5,0,AT186-INDEX($BE186:$BL186,1,$J$28))</f>
        <v>0</v>
      </c>
      <c r="I186" s="26">
        <f>IF(AU186-INDEX($BE186:$BL186,1,$J$29)&lt;0.5,0,AU186-INDEX($BE186:$BL186,1,$J$29))</f>
        <v>0</v>
      </c>
      <c r="J186" s="13">
        <f>SUM(B186:I186)</f>
        <v>0</v>
      </c>
      <c r="K186" s="26">
        <f>SUM(O186:V186)</f>
        <v>0</v>
      </c>
      <c r="L186" s="26">
        <f>SUM(W186:AD186)+SUM(BE186:BL186)</f>
        <v>0</v>
      </c>
      <c r="M186" s="26">
        <f>J185</f>
        <v>0</v>
      </c>
      <c r="N186" s="27">
        <f>IF(M186&gt;0,1,0)</f>
        <v>0</v>
      </c>
      <c r="O186" s="26">
        <f>B185*$B$12/1200</f>
        <v>0</v>
      </c>
      <c r="P186" s="26">
        <f>C185*$C$12/1200</f>
        <v>0</v>
      </c>
      <c r="Q186" s="26">
        <f>D185*$D$12/1200</f>
        <v>0</v>
      </c>
      <c r="R186" s="26">
        <f>E185*$E$12/1200</f>
        <v>0</v>
      </c>
      <c r="S186" s="26">
        <f>F185*$F$12/1200</f>
        <v>0</v>
      </c>
      <c r="T186" s="26">
        <f>G185*$G$12/1200</f>
        <v>0</v>
      </c>
      <c r="U186" s="26">
        <f>H185*$H$12/1200</f>
        <v>0</v>
      </c>
      <c r="V186" s="26">
        <f>I185*$I$12/1200</f>
        <v>0</v>
      </c>
      <c r="W186" s="26">
        <f>IF(B185&gt;0,MIN($B$13,B185+O186,AE186),0)</f>
        <v>0</v>
      </c>
      <c r="X186" s="26">
        <f>IF(C185&gt;0,MIN($C$13,C185+P186,AF186),0)</f>
        <v>0</v>
      </c>
      <c r="Y186" s="26">
        <f>IF(D185&gt;0,MIN($D$13,D185+Q186,AG186),0)</f>
        <v>0</v>
      </c>
      <c r="Z186" s="26">
        <f>IF(E185&gt;0,MIN($E$13,E185+R186,AH186),0)</f>
        <v>0</v>
      </c>
      <c r="AA186" s="26">
        <f>IF(F185&gt;0,MIN($F$13,F185+S186,AI186),0)</f>
        <v>0</v>
      </c>
      <c r="AB186" s="26">
        <f>IF(G185&gt;0,MIN($G$13,G185+T186,AJ186),0)</f>
        <v>0</v>
      </c>
      <c r="AC186" s="26">
        <f>IF(H185&gt;0,MIN($H$13,H185+U186,AK186),0)</f>
        <v>0</v>
      </c>
      <c r="AD186" s="26">
        <f>IF(I185&gt;0,MIN($I$13,I185+V186,AL186),0)</f>
        <v>0</v>
      </c>
      <c r="AE186" s="26">
        <f>$B$19</f>
        <v>795</v>
      </c>
      <c r="AF186" s="26">
        <f>AE186-W186</f>
        <v>795</v>
      </c>
      <c r="AG186" s="26">
        <f>AF186-X186</f>
        <v>795</v>
      </c>
      <c r="AH186" s="26">
        <f>AG186-Y186</f>
        <v>795</v>
      </c>
      <c r="AI186" s="26">
        <f>AH186-Z186</f>
        <v>795</v>
      </c>
      <c r="AJ186" s="26">
        <f>AI186-AA186</f>
        <v>795</v>
      </c>
      <c r="AK186" s="26">
        <f>AJ186-AB186</f>
        <v>795</v>
      </c>
      <c r="AL186" s="26">
        <f>AK186-AC186</f>
        <v>795</v>
      </c>
      <c r="AM186" s="26">
        <f>AL186-AD186</f>
        <v>795</v>
      </c>
      <c r="AN186" s="26">
        <f>B185+O186-W186</f>
        <v>0</v>
      </c>
      <c r="AO186" s="26">
        <f>C185+P186-X186</f>
        <v>0</v>
      </c>
      <c r="AP186" s="26">
        <f>D185+Q186-Y186</f>
        <v>0</v>
      </c>
      <c r="AQ186" s="26">
        <f>E185+R186-Z186</f>
        <v>0</v>
      </c>
      <c r="AR186" s="26">
        <f>F185+S186-AA186</f>
        <v>0</v>
      </c>
      <c r="AS186" s="26">
        <f>G185+T186-AB186</f>
        <v>0</v>
      </c>
      <c r="AT186" s="26">
        <f>H185+U186-AC186</f>
        <v>0</v>
      </c>
      <c r="AU186" s="26">
        <f>I185+V186-AD186</f>
        <v>0</v>
      </c>
      <c r="AV186" s="26">
        <f>AM186</f>
        <v>795</v>
      </c>
      <c r="AW186" s="26">
        <f>AV186-BE186</f>
        <v>795</v>
      </c>
      <c r="AX186" s="26">
        <f>AW186-BF186</f>
        <v>795</v>
      </c>
      <c r="AY186" s="26">
        <f>AX186-BG186</f>
        <v>795</v>
      </c>
      <c r="AZ186" s="26">
        <f>AY186-BH186</f>
        <v>795</v>
      </c>
      <c r="BA186" s="26">
        <f>AZ186-BI186</f>
        <v>795</v>
      </c>
      <c r="BB186" s="26">
        <f>BA186-BJ186</f>
        <v>795</v>
      </c>
      <c r="BC186" s="26">
        <f>BB186-BK186</f>
        <v>795</v>
      </c>
      <c r="BD186" s="26">
        <f>BC186-BL186</f>
        <v>795</v>
      </c>
      <c r="BE186" s="26">
        <f>IF(AV186&gt;0.005,MIN(AV186,INDEX($AN186:$AU186,1,B$32)),0)</f>
        <v>0</v>
      </c>
      <c r="BF186" s="26">
        <f>IF(AW186&gt;0.005,MIN(AW186,INDEX($AN186:$AU186,1,C$32)),0)</f>
        <v>0</v>
      </c>
      <c r="BG186" s="26">
        <f>IF(AX186&gt;0.005,MIN(AX186,INDEX($AN186:$AU186,1,D$32)),0)</f>
        <v>0</v>
      </c>
      <c r="BH186" s="26">
        <f>IF(AY186&gt;0.005,MIN(AY186,INDEX($AN186:$AU186,1,E$32)),0)</f>
        <v>0</v>
      </c>
      <c r="BI186" s="26">
        <f>IF(AZ186&gt;0.005,MIN(AZ186,INDEX($AN186:$AU186,1,F$32)),0)</f>
        <v>0</v>
      </c>
      <c r="BJ186" s="26">
        <f>IF(BA186&gt;0.005,MIN(BA186,INDEX($AN186:$AU186,1,G$32)),0)</f>
        <v>0</v>
      </c>
      <c r="BK186" s="26">
        <f>IF(BB186&gt;0.005,MIN(BB186,INDEX($AN186:$AU186,1,H$32)),0)</f>
        <v>0</v>
      </c>
      <c r="BL186" s="26">
        <f>IF(BC186&gt;0.005,MIN(BC186,INDEX($AN186:$AU186,1,I$32)),0)</f>
        <v>0</v>
      </c>
      <c r="BM186" s="27">
        <f>IF(M186-J186&gt;0.005,1,0)</f>
        <v>0</v>
      </c>
    </row>
    <row r="187">
      <c r="A187" s="14" t="n">
        <v>151</v>
      </c>
      <c r="B187" s="26">
        <f>IF(AN187-INDEX($BE187:$BL187,1,$J$22)&lt;0.5,0,AN187-INDEX($BE187:$BL187,1,$J$22))</f>
        <v>0</v>
      </c>
      <c r="C187" s="26">
        <f>IF(AO187-INDEX($BE187:$BL187,1,$J$23)&lt;0.5,0,AO187-INDEX($BE187:$BL187,1,$J$23))</f>
        <v>0</v>
      </c>
      <c r="D187" s="26">
        <f>IF(AP187-INDEX($BE187:$BL187,1,$J$24)&lt;0.5,0,AP187-INDEX($BE187:$BL187,1,$J$24))</f>
        <v>0</v>
      </c>
      <c r="E187" s="26">
        <f>IF(AQ187-INDEX($BE187:$BL187,1,$J$25)&lt;0.5,0,AQ187-INDEX($BE187:$BL187,1,$J$25))</f>
        <v>0</v>
      </c>
      <c r="F187" s="26">
        <f>IF(AR187-INDEX($BE187:$BL187,1,$J$26)&lt;0.5,0,AR187-INDEX($BE187:$BL187,1,$J$26))</f>
        <v>0</v>
      </c>
      <c r="G187" s="26">
        <f>IF(AS187-INDEX($BE187:$BL187,1,$J$27)&lt;0.5,0,AS187-INDEX($BE187:$BL187,1,$J$27))</f>
        <v>0</v>
      </c>
      <c r="H187" s="26">
        <f>IF(AT187-INDEX($BE187:$BL187,1,$J$28)&lt;0.5,0,AT187-INDEX($BE187:$BL187,1,$J$28))</f>
        <v>0</v>
      </c>
      <c r="I187" s="26">
        <f>IF(AU187-INDEX($BE187:$BL187,1,$J$29)&lt;0.5,0,AU187-INDEX($BE187:$BL187,1,$J$29))</f>
        <v>0</v>
      </c>
      <c r="J187" s="13">
        <f>SUM(B187:I187)</f>
        <v>0</v>
      </c>
      <c r="K187" s="26">
        <f>SUM(O187:V187)</f>
        <v>0</v>
      </c>
      <c r="L187" s="26">
        <f>SUM(W187:AD187)+SUM(BE187:BL187)</f>
        <v>0</v>
      </c>
      <c r="M187" s="26">
        <f>J186</f>
        <v>0</v>
      </c>
      <c r="N187" s="27">
        <f>IF(M187&gt;0,1,0)</f>
        <v>0</v>
      </c>
      <c r="O187" s="26">
        <f>B186*$B$12/1200</f>
        <v>0</v>
      </c>
      <c r="P187" s="26">
        <f>C186*$C$12/1200</f>
        <v>0</v>
      </c>
      <c r="Q187" s="26">
        <f>D186*$D$12/1200</f>
        <v>0</v>
      </c>
      <c r="R187" s="26">
        <f>E186*$E$12/1200</f>
        <v>0</v>
      </c>
      <c r="S187" s="26">
        <f>F186*$F$12/1200</f>
        <v>0</v>
      </c>
      <c r="T187" s="26">
        <f>G186*$G$12/1200</f>
        <v>0</v>
      </c>
      <c r="U187" s="26">
        <f>H186*$H$12/1200</f>
        <v>0</v>
      </c>
      <c r="V187" s="26">
        <f>I186*$I$12/1200</f>
        <v>0</v>
      </c>
      <c r="W187" s="26">
        <f>IF(B186&gt;0,MIN($B$13,B186+O187,AE187),0)</f>
        <v>0</v>
      </c>
      <c r="X187" s="26">
        <f>IF(C186&gt;0,MIN($C$13,C186+P187,AF187),0)</f>
        <v>0</v>
      </c>
      <c r="Y187" s="26">
        <f>IF(D186&gt;0,MIN($D$13,D186+Q187,AG187),0)</f>
        <v>0</v>
      </c>
      <c r="Z187" s="26">
        <f>IF(E186&gt;0,MIN($E$13,E186+R187,AH187),0)</f>
        <v>0</v>
      </c>
      <c r="AA187" s="26">
        <f>IF(F186&gt;0,MIN($F$13,F186+S187,AI187),0)</f>
        <v>0</v>
      </c>
      <c r="AB187" s="26">
        <f>IF(G186&gt;0,MIN($G$13,G186+T187,AJ187),0)</f>
        <v>0</v>
      </c>
      <c r="AC187" s="26">
        <f>IF(H186&gt;0,MIN($H$13,H186+U187,AK187),0)</f>
        <v>0</v>
      </c>
      <c r="AD187" s="26">
        <f>IF(I186&gt;0,MIN($I$13,I186+V187,AL187),0)</f>
        <v>0</v>
      </c>
      <c r="AE187" s="26">
        <f>$B$19</f>
        <v>795</v>
      </c>
      <c r="AF187" s="26">
        <f>AE187-W187</f>
        <v>795</v>
      </c>
      <c r="AG187" s="26">
        <f>AF187-X187</f>
        <v>795</v>
      </c>
      <c r="AH187" s="26">
        <f>AG187-Y187</f>
        <v>795</v>
      </c>
      <c r="AI187" s="26">
        <f>AH187-Z187</f>
        <v>795</v>
      </c>
      <c r="AJ187" s="26">
        <f>AI187-AA187</f>
        <v>795</v>
      </c>
      <c r="AK187" s="26">
        <f>AJ187-AB187</f>
        <v>795</v>
      </c>
      <c r="AL187" s="26">
        <f>AK187-AC187</f>
        <v>795</v>
      </c>
      <c r="AM187" s="26">
        <f>AL187-AD187</f>
        <v>795</v>
      </c>
      <c r="AN187" s="26">
        <f>B186+O187-W187</f>
        <v>0</v>
      </c>
      <c r="AO187" s="26">
        <f>C186+P187-X187</f>
        <v>0</v>
      </c>
      <c r="AP187" s="26">
        <f>D186+Q187-Y187</f>
        <v>0</v>
      </c>
      <c r="AQ187" s="26">
        <f>E186+R187-Z187</f>
        <v>0</v>
      </c>
      <c r="AR187" s="26">
        <f>F186+S187-AA187</f>
        <v>0</v>
      </c>
      <c r="AS187" s="26">
        <f>G186+T187-AB187</f>
        <v>0</v>
      </c>
      <c r="AT187" s="26">
        <f>H186+U187-AC187</f>
        <v>0</v>
      </c>
      <c r="AU187" s="26">
        <f>I186+V187-AD187</f>
        <v>0</v>
      </c>
      <c r="AV187" s="26">
        <f>AM187</f>
        <v>795</v>
      </c>
      <c r="AW187" s="26">
        <f>AV187-BE187</f>
        <v>795</v>
      </c>
      <c r="AX187" s="26">
        <f>AW187-BF187</f>
        <v>795</v>
      </c>
      <c r="AY187" s="26">
        <f>AX187-BG187</f>
        <v>795</v>
      </c>
      <c r="AZ187" s="26">
        <f>AY187-BH187</f>
        <v>795</v>
      </c>
      <c r="BA187" s="26">
        <f>AZ187-BI187</f>
        <v>795</v>
      </c>
      <c r="BB187" s="26">
        <f>BA187-BJ187</f>
        <v>795</v>
      </c>
      <c r="BC187" s="26">
        <f>BB187-BK187</f>
        <v>795</v>
      </c>
      <c r="BD187" s="26">
        <f>BC187-BL187</f>
        <v>795</v>
      </c>
      <c r="BE187" s="26">
        <f>IF(AV187&gt;0.005,MIN(AV187,INDEX($AN187:$AU187,1,B$32)),0)</f>
        <v>0</v>
      </c>
      <c r="BF187" s="26">
        <f>IF(AW187&gt;0.005,MIN(AW187,INDEX($AN187:$AU187,1,C$32)),0)</f>
        <v>0</v>
      </c>
      <c r="BG187" s="26">
        <f>IF(AX187&gt;0.005,MIN(AX187,INDEX($AN187:$AU187,1,D$32)),0)</f>
        <v>0</v>
      </c>
      <c r="BH187" s="26">
        <f>IF(AY187&gt;0.005,MIN(AY187,INDEX($AN187:$AU187,1,E$32)),0)</f>
        <v>0</v>
      </c>
      <c r="BI187" s="26">
        <f>IF(AZ187&gt;0.005,MIN(AZ187,INDEX($AN187:$AU187,1,F$32)),0)</f>
        <v>0</v>
      </c>
      <c r="BJ187" s="26">
        <f>IF(BA187&gt;0.005,MIN(BA187,INDEX($AN187:$AU187,1,G$32)),0)</f>
        <v>0</v>
      </c>
      <c r="BK187" s="26">
        <f>IF(BB187&gt;0.005,MIN(BB187,INDEX($AN187:$AU187,1,H$32)),0)</f>
        <v>0</v>
      </c>
      <c r="BL187" s="26">
        <f>IF(BC187&gt;0.005,MIN(BC187,INDEX($AN187:$AU187,1,I$32)),0)</f>
        <v>0</v>
      </c>
      <c r="BM187" s="27">
        <f>IF(M187-J187&gt;0.005,1,0)</f>
        <v>0</v>
      </c>
    </row>
    <row r="188">
      <c r="A188" s="14" t="n">
        <v>152</v>
      </c>
      <c r="B188" s="26">
        <f>IF(AN188-INDEX($BE188:$BL188,1,$J$22)&lt;0.5,0,AN188-INDEX($BE188:$BL188,1,$J$22))</f>
        <v>0</v>
      </c>
      <c r="C188" s="26">
        <f>IF(AO188-INDEX($BE188:$BL188,1,$J$23)&lt;0.5,0,AO188-INDEX($BE188:$BL188,1,$J$23))</f>
        <v>0</v>
      </c>
      <c r="D188" s="26">
        <f>IF(AP188-INDEX($BE188:$BL188,1,$J$24)&lt;0.5,0,AP188-INDEX($BE188:$BL188,1,$J$24))</f>
        <v>0</v>
      </c>
      <c r="E188" s="26">
        <f>IF(AQ188-INDEX($BE188:$BL188,1,$J$25)&lt;0.5,0,AQ188-INDEX($BE188:$BL188,1,$J$25))</f>
        <v>0</v>
      </c>
      <c r="F188" s="26">
        <f>IF(AR188-INDEX($BE188:$BL188,1,$J$26)&lt;0.5,0,AR188-INDEX($BE188:$BL188,1,$J$26))</f>
        <v>0</v>
      </c>
      <c r="G188" s="26">
        <f>IF(AS188-INDEX($BE188:$BL188,1,$J$27)&lt;0.5,0,AS188-INDEX($BE188:$BL188,1,$J$27))</f>
        <v>0</v>
      </c>
      <c r="H188" s="26">
        <f>IF(AT188-INDEX($BE188:$BL188,1,$J$28)&lt;0.5,0,AT188-INDEX($BE188:$BL188,1,$J$28))</f>
        <v>0</v>
      </c>
      <c r="I188" s="26">
        <f>IF(AU188-INDEX($BE188:$BL188,1,$J$29)&lt;0.5,0,AU188-INDEX($BE188:$BL188,1,$J$29))</f>
        <v>0</v>
      </c>
      <c r="J188" s="13">
        <f>SUM(B188:I188)</f>
        <v>0</v>
      </c>
      <c r="K188" s="26">
        <f>SUM(O188:V188)</f>
        <v>0</v>
      </c>
      <c r="L188" s="26">
        <f>SUM(W188:AD188)+SUM(BE188:BL188)</f>
        <v>0</v>
      </c>
      <c r="M188" s="26">
        <f>J187</f>
        <v>0</v>
      </c>
      <c r="N188" s="27">
        <f>IF(M188&gt;0,1,0)</f>
        <v>0</v>
      </c>
      <c r="O188" s="26">
        <f>B187*$B$12/1200</f>
        <v>0</v>
      </c>
      <c r="P188" s="26">
        <f>C187*$C$12/1200</f>
        <v>0</v>
      </c>
      <c r="Q188" s="26">
        <f>D187*$D$12/1200</f>
        <v>0</v>
      </c>
      <c r="R188" s="26">
        <f>E187*$E$12/1200</f>
        <v>0</v>
      </c>
      <c r="S188" s="26">
        <f>F187*$F$12/1200</f>
        <v>0</v>
      </c>
      <c r="T188" s="26">
        <f>G187*$G$12/1200</f>
        <v>0</v>
      </c>
      <c r="U188" s="26">
        <f>H187*$H$12/1200</f>
        <v>0</v>
      </c>
      <c r="V188" s="26">
        <f>I187*$I$12/1200</f>
        <v>0</v>
      </c>
      <c r="W188" s="26">
        <f>IF(B187&gt;0,MIN($B$13,B187+O188,AE188),0)</f>
        <v>0</v>
      </c>
      <c r="X188" s="26">
        <f>IF(C187&gt;0,MIN($C$13,C187+P188,AF188),0)</f>
        <v>0</v>
      </c>
      <c r="Y188" s="26">
        <f>IF(D187&gt;0,MIN($D$13,D187+Q188,AG188),0)</f>
        <v>0</v>
      </c>
      <c r="Z188" s="26">
        <f>IF(E187&gt;0,MIN($E$13,E187+R188,AH188),0)</f>
        <v>0</v>
      </c>
      <c r="AA188" s="26">
        <f>IF(F187&gt;0,MIN($F$13,F187+S188,AI188),0)</f>
        <v>0</v>
      </c>
      <c r="AB188" s="26">
        <f>IF(G187&gt;0,MIN($G$13,G187+T188,AJ188),0)</f>
        <v>0</v>
      </c>
      <c r="AC188" s="26">
        <f>IF(H187&gt;0,MIN($H$13,H187+U188,AK188),0)</f>
        <v>0</v>
      </c>
      <c r="AD188" s="26">
        <f>IF(I187&gt;0,MIN($I$13,I187+V188,AL188),0)</f>
        <v>0</v>
      </c>
      <c r="AE188" s="26">
        <f>$B$19</f>
        <v>795</v>
      </c>
      <c r="AF188" s="26">
        <f>AE188-W188</f>
        <v>795</v>
      </c>
      <c r="AG188" s="26">
        <f>AF188-X188</f>
        <v>795</v>
      </c>
      <c r="AH188" s="26">
        <f>AG188-Y188</f>
        <v>795</v>
      </c>
      <c r="AI188" s="26">
        <f>AH188-Z188</f>
        <v>795</v>
      </c>
      <c r="AJ188" s="26">
        <f>AI188-AA188</f>
        <v>795</v>
      </c>
      <c r="AK188" s="26">
        <f>AJ188-AB188</f>
        <v>795</v>
      </c>
      <c r="AL188" s="26">
        <f>AK188-AC188</f>
        <v>795</v>
      </c>
      <c r="AM188" s="26">
        <f>AL188-AD188</f>
        <v>795</v>
      </c>
      <c r="AN188" s="26">
        <f>B187+O188-W188</f>
        <v>0</v>
      </c>
      <c r="AO188" s="26">
        <f>C187+P188-X188</f>
        <v>0</v>
      </c>
      <c r="AP188" s="26">
        <f>D187+Q188-Y188</f>
        <v>0</v>
      </c>
      <c r="AQ188" s="26">
        <f>E187+R188-Z188</f>
        <v>0</v>
      </c>
      <c r="AR188" s="26">
        <f>F187+S188-AA188</f>
        <v>0</v>
      </c>
      <c r="AS188" s="26">
        <f>G187+T188-AB188</f>
        <v>0</v>
      </c>
      <c r="AT188" s="26">
        <f>H187+U188-AC188</f>
        <v>0</v>
      </c>
      <c r="AU188" s="26">
        <f>I187+V188-AD188</f>
        <v>0</v>
      </c>
      <c r="AV188" s="26">
        <f>AM188</f>
        <v>795</v>
      </c>
      <c r="AW188" s="26">
        <f>AV188-BE188</f>
        <v>795</v>
      </c>
      <c r="AX188" s="26">
        <f>AW188-BF188</f>
        <v>795</v>
      </c>
      <c r="AY188" s="26">
        <f>AX188-BG188</f>
        <v>795</v>
      </c>
      <c r="AZ188" s="26">
        <f>AY188-BH188</f>
        <v>795</v>
      </c>
      <c r="BA188" s="26">
        <f>AZ188-BI188</f>
        <v>795</v>
      </c>
      <c r="BB188" s="26">
        <f>BA188-BJ188</f>
        <v>795</v>
      </c>
      <c r="BC188" s="26">
        <f>BB188-BK188</f>
        <v>795</v>
      </c>
      <c r="BD188" s="26">
        <f>BC188-BL188</f>
        <v>795</v>
      </c>
      <c r="BE188" s="26">
        <f>IF(AV188&gt;0.005,MIN(AV188,INDEX($AN188:$AU188,1,B$32)),0)</f>
        <v>0</v>
      </c>
      <c r="BF188" s="26">
        <f>IF(AW188&gt;0.005,MIN(AW188,INDEX($AN188:$AU188,1,C$32)),0)</f>
        <v>0</v>
      </c>
      <c r="BG188" s="26">
        <f>IF(AX188&gt;0.005,MIN(AX188,INDEX($AN188:$AU188,1,D$32)),0)</f>
        <v>0</v>
      </c>
      <c r="BH188" s="26">
        <f>IF(AY188&gt;0.005,MIN(AY188,INDEX($AN188:$AU188,1,E$32)),0)</f>
        <v>0</v>
      </c>
      <c r="BI188" s="26">
        <f>IF(AZ188&gt;0.005,MIN(AZ188,INDEX($AN188:$AU188,1,F$32)),0)</f>
        <v>0</v>
      </c>
      <c r="BJ188" s="26">
        <f>IF(BA188&gt;0.005,MIN(BA188,INDEX($AN188:$AU188,1,G$32)),0)</f>
        <v>0</v>
      </c>
      <c r="BK188" s="26">
        <f>IF(BB188&gt;0.005,MIN(BB188,INDEX($AN188:$AU188,1,H$32)),0)</f>
        <v>0</v>
      </c>
      <c r="BL188" s="26">
        <f>IF(BC188&gt;0.005,MIN(BC188,INDEX($AN188:$AU188,1,I$32)),0)</f>
        <v>0</v>
      </c>
      <c r="BM188" s="27">
        <f>IF(M188-J188&gt;0.005,1,0)</f>
        <v>0</v>
      </c>
    </row>
    <row r="189">
      <c r="A189" s="14" t="n">
        <v>153</v>
      </c>
      <c r="B189" s="26">
        <f>IF(AN189-INDEX($BE189:$BL189,1,$J$22)&lt;0.5,0,AN189-INDEX($BE189:$BL189,1,$J$22))</f>
        <v>0</v>
      </c>
      <c r="C189" s="26">
        <f>IF(AO189-INDEX($BE189:$BL189,1,$J$23)&lt;0.5,0,AO189-INDEX($BE189:$BL189,1,$J$23))</f>
        <v>0</v>
      </c>
      <c r="D189" s="26">
        <f>IF(AP189-INDEX($BE189:$BL189,1,$J$24)&lt;0.5,0,AP189-INDEX($BE189:$BL189,1,$J$24))</f>
        <v>0</v>
      </c>
      <c r="E189" s="26">
        <f>IF(AQ189-INDEX($BE189:$BL189,1,$J$25)&lt;0.5,0,AQ189-INDEX($BE189:$BL189,1,$J$25))</f>
        <v>0</v>
      </c>
      <c r="F189" s="26">
        <f>IF(AR189-INDEX($BE189:$BL189,1,$J$26)&lt;0.5,0,AR189-INDEX($BE189:$BL189,1,$J$26))</f>
        <v>0</v>
      </c>
      <c r="G189" s="26">
        <f>IF(AS189-INDEX($BE189:$BL189,1,$J$27)&lt;0.5,0,AS189-INDEX($BE189:$BL189,1,$J$27))</f>
        <v>0</v>
      </c>
      <c r="H189" s="26">
        <f>IF(AT189-INDEX($BE189:$BL189,1,$J$28)&lt;0.5,0,AT189-INDEX($BE189:$BL189,1,$J$28))</f>
        <v>0</v>
      </c>
      <c r="I189" s="26">
        <f>IF(AU189-INDEX($BE189:$BL189,1,$J$29)&lt;0.5,0,AU189-INDEX($BE189:$BL189,1,$J$29))</f>
        <v>0</v>
      </c>
      <c r="J189" s="13">
        <f>SUM(B189:I189)</f>
        <v>0</v>
      </c>
      <c r="K189" s="26">
        <f>SUM(O189:V189)</f>
        <v>0</v>
      </c>
      <c r="L189" s="26">
        <f>SUM(W189:AD189)+SUM(BE189:BL189)</f>
        <v>0</v>
      </c>
      <c r="M189" s="26">
        <f>J188</f>
        <v>0</v>
      </c>
      <c r="N189" s="27">
        <f>IF(M189&gt;0,1,0)</f>
        <v>0</v>
      </c>
      <c r="O189" s="26">
        <f>B188*$B$12/1200</f>
        <v>0</v>
      </c>
      <c r="P189" s="26">
        <f>C188*$C$12/1200</f>
        <v>0</v>
      </c>
      <c r="Q189" s="26">
        <f>D188*$D$12/1200</f>
        <v>0</v>
      </c>
      <c r="R189" s="26">
        <f>E188*$E$12/1200</f>
        <v>0</v>
      </c>
      <c r="S189" s="26">
        <f>F188*$F$12/1200</f>
        <v>0</v>
      </c>
      <c r="T189" s="26">
        <f>G188*$G$12/1200</f>
        <v>0</v>
      </c>
      <c r="U189" s="26">
        <f>H188*$H$12/1200</f>
        <v>0</v>
      </c>
      <c r="V189" s="26">
        <f>I188*$I$12/1200</f>
        <v>0</v>
      </c>
      <c r="W189" s="26">
        <f>IF(B188&gt;0,MIN($B$13,B188+O189,AE189),0)</f>
        <v>0</v>
      </c>
      <c r="X189" s="26">
        <f>IF(C188&gt;0,MIN($C$13,C188+P189,AF189),0)</f>
        <v>0</v>
      </c>
      <c r="Y189" s="26">
        <f>IF(D188&gt;0,MIN($D$13,D188+Q189,AG189),0)</f>
        <v>0</v>
      </c>
      <c r="Z189" s="26">
        <f>IF(E188&gt;0,MIN($E$13,E188+R189,AH189),0)</f>
        <v>0</v>
      </c>
      <c r="AA189" s="26">
        <f>IF(F188&gt;0,MIN($F$13,F188+S189,AI189),0)</f>
        <v>0</v>
      </c>
      <c r="AB189" s="26">
        <f>IF(G188&gt;0,MIN($G$13,G188+T189,AJ189),0)</f>
        <v>0</v>
      </c>
      <c r="AC189" s="26">
        <f>IF(H188&gt;0,MIN($H$13,H188+U189,AK189),0)</f>
        <v>0</v>
      </c>
      <c r="AD189" s="26">
        <f>IF(I188&gt;0,MIN($I$13,I188+V189,AL189),0)</f>
        <v>0</v>
      </c>
      <c r="AE189" s="26">
        <f>$B$19</f>
        <v>795</v>
      </c>
      <c r="AF189" s="26">
        <f>AE189-W189</f>
        <v>795</v>
      </c>
      <c r="AG189" s="26">
        <f>AF189-X189</f>
        <v>795</v>
      </c>
      <c r="AH189" s="26">
        <f>AG189-Y189</f>
        <v>795</v>
      </c>
      <c r="AI189" s="26">
        <f>AH189-Z189</f>
        <v>795</v>
      </c>
      <c r="AJ189" s="26">
        <f>AI189-AA189</f>
        <v>795</v>
      </c>
      <c r="AK189" s="26">
        <f>AJ189-AB189</f>
        <v>795</v>
      </c>
      <c r="AL189" s="26">
        <f>AK189-AC189</f>
        <v>795</v>
      </c>
      <c r="AM189" s="26">
        <f>AL189-AD189</f>
        <v>795</v>
      </c>
      <c r="AN189" s="26">
        <f>B188+O189-W189</f>
        <v>0</v>
      </c>
      <c r="AO189" s="26">
        <f>C188+P189-X189</f>
        <v>0</v>
      </c>
      <c r="AP189" s="26">
        <f>D188+Q189-Y189</f>
        <v>0</v>
      </c>
      <c r="AQ189" s="26">
        <f>E188+R189-Z189</f>
        <v>0</v>
      </c>
      <c r="AR189" s="26">
        <f>F188+S189-AA189</f>
        <v>0</v>
      </c>
      <c r="AS189" s="26">
        <f>G188+T189-AB189</f>
        <v>0</v>
      </c>
      <c r="AT189" s="26">
        <f>H188+U189-AC189</f>
        <v>0</v>
      </c>
      <c r="AU189" s="26">
        <f>I188+V189-AD189</f>
        <v>0</v>
      </c>
      <c r="AV189" s="26">
        <f>AM189</f>
        <v>795</v>
      </c>
      <c r="AW189" s="26">
        <f>AV189-BE189</f>
        <v>795</v>
      </c>
      <c r="AX189" s="26">
        <f>AW189-BF189</f>
        <v>795</v>
      </c>
      <c r="AY189" s="26">
        <f>AX189-BG189</f>
        <v>795</v>
      </c>
      <c r="AZ189" s="26">
        <f>AY189-BH189</f>
        <v>795</v>
      </c>
      <c r="BA189" s="26">
        <f>AZ189-BI189</f>
        <v>795</v>
      </c>
      <c r="BB189" s="26">
        <f>BA189-BJ189</f>
        <v>795</v>
      </c>
      <c r="BC189" s="26">
        <f>BB189-BK189</f>
        <v>795</v>
      </c>
      <c r="BD189" s="26">
        <f>BC189-BL189</f>
        <v>795</v>
      </c>
      <c r="BE189" s="26">
        <f>IF(AV189&gt;0.005,MIN(AV189,INDEX($AN189:$AU189,1,B$32)),0)</f>
        <v>0</v>
      </c>
      <c r="BF189" s="26">
        <f>IF(AW189&gt;0.005,MIN(AW189,INDEX($AN189:$AU189,1,C$32)),0)</f>
        <v>0</v>
      </c>
      <c r="BG189" s="26">
        <f>IF(AX189&gt;0.005,MIN(AX189,INDEX($AN189:$AU189,1,D$32)),0)</f>
        <v>0</v>
      </c>
      <c r="BH189" s="26">
        <f>IF(AY189&gt;0.005,MIN(AY189,INDEX($AN189:$AU189,1,E$32)),0)</f>
        <v>0</v>
      </c>
      <c r="BI189" s="26">
        <f>IF(AZ189&gt;0.005,MIN(AZ189,INDEX($AN189:$AU189,1,F$32)),0)</f>
        <v>0</v>
      </c>
      <c r="BJ189" s="26">
        <f>IF(BA189&gt;0.005,MIN(BA189,INDEX($AN189:$AU189,1,G$32)),0)</f>
        <v>0</v>
      </c>
      <c r="BK189" s="26">
        <f>IF(BB189&gt;0.005,MIN(BB189,INDEX($AN189:$AU189,1,H$32)),0)</f>
        <v>0</v>
      </c>
      <c r="BL189" s="26">
        <f>IF(BC189&gt;0.005,MIN(BC189,INDEX($AN189:$AU189,1,I$32)),0)</f>
        <v>0</v>
      </c>
      <c r="BM189" s="27">
        <f>IF(M189-J189&gt;0.005,1,0)</f>
        <v>0</v>
      </c>
    </row>
    <row r="190">
      <c r="A190" s="14" t="n">
        <v>154</v>
      </c>
      <c r="B190" s="26">
        <f>IF(AN190-INDEX($BE190:$BL190,1,$J$22)&lt;0.5,0,AN190-INDEX($BE190:$BL190,1,$J$22))</f>
        <v>0</v>
      </c>
      <c r="C190" s="26">
        <f>IF(AO190-INDEX($BE190:$BL190,1,$J$23)&lt;0.5,0,AO190-INDEX($BE190:$BL190,1,$J$23))</f>
        <v>0</v>
      </c>
      <c r="D190" s="26">
        <f>IF(AP190-INDEX($BE190:$BL190,1,$J$24)&lt;0.5,0,AP190-INDEX($BE190:$BL190,1,$J$24))</f>
        <v>0</v>
      </c>
      <c r="E190" s="26">
        <f>IF(AQ190-INDEX($BE190:$BL190,1,$J$25)&lt;0.5,0,AQ190-INDEX($BE190:$BL190,1,$J$25))</f>
        <v>0</v>
      </c>
      <c r="F190" s="26">
        <f>IF(AR190-INDEX($BE190:$BL190,1,$J$26)&lt;0.5,0,AR190-INDEX($BE190:$BL190,1,$J$26))</f>
        <v>0</v>
      </c>
      <c r="G190" s="26">
        <f>IF(AS190-INDEX($BE190:$BL190,1,$J$27)&lt;0.5,0,AS190-INDEX($BE190:$BL190,1,$J$27))</f>
        <v>0</v>
      </c>
      <c r="H190" s="26">
        <f>IF(AT190-INDEX($BE190:$BL190,1,$J$28)&lt;0.5,0,AT190-INDEX($BE190:$BL190,1,$J$28))</f>
        <v>0</v>
      </c>
      <c r="I190" s="26">
        <f>IF(AU190-INDEX($BE190:$BL190,1,$J$29)&lt;0.5,0,AU190-INDEX($BE190:$BL190,1,$J$29))</f>
        <v>0</v>
      </c>
      <c r="J190" s="13">
        <f>SUM(B190:I190)</f>
        <v>0</v>
      </c>
      <c r="K190" s="26">
        <f>SUM(O190:V190)</f>
        <v>0</v>
      </c>
      <c r="L190" s="26">
        <f>SUM(W190:AD190)+SUM(BE190:BL190)</f>
        <v>0</v>
      </c>
      <c r="M190" s="26">
        <f>J189</f>
        <v>0</v>
      </c>
      <c r="N190" s="27">
        <f>IF(M190&gt;0,1,0)</f>
        <v>0</v>
      </c>
      <c r="O190" s="26">
        <f>B189*$B$12/1200</f>
        <v>0</v>
      </c>
      <c r="P190" s="26">
        <f>C189*$C$12/1200</f>
        <v>0</v>
      </c>
      <c r="Q190" s="26">
        <f>D189*$D$12/1200</f>
        <v>0</v>
      </c>
      <c r="R190" s="26">
        <f>E189*$E$12/1200</f>
        <v>0</v>
      </c>
      <c r="S190" s="26">
        <f>F189*$F$12/1200</f>
        <v>0</v>
      </c>
      <c r="T190" s="26">
        <f>G189*$G$12/1200</f>
        <v>0</v>
      </c>
      <c r="U190" s="26">
        <f>H189*$H$12/1200</f>
        <v>0</v>
      </c>
      <c r="V190" s="26">
        <f>I189*$I$12/1200</f>
        <v>0</v>
      </c>
      <c r="W190" s="26">
        <f>IF(B189&gt;0,MIN($B$13,B189+O190,AE190),0)</f>
        <v>0</v>
      </c>
      <c r="X190" s="26">
        <f>IF(C189&gt;0,MIN($C$13,C189+P190,AF190),0)</f>
        <v>0</v>
      </c>
      <c r="Y190" s="26">
        <f>IF(D189&gt;0,MIN($D$13,D189+Q190,AG190),0)</f>
        <v>0</v>
      </c>
      <c r="Z190" s="26">
        <f>IF(E189&gt;0,MIN($E$13,E189+R190,AH190),0)</f>
        <v>0</v>
      </c>
      <c r="AA190" s="26">
        <f>IF(F189&gt;0,MIN($F$13,F189+S190,AI190),0)</f>
        <v>0</v>
      </c>
      <c r="AB190" s="26">
        <f>IF(G189&gt;0,MIN($G$13,G189+T190,AJ190),0)</f>
        <v>0</v>
      </c>
      <c r="AC190" s="26">
        <f>IF(H189&gt;0,MIN($H$13,H189+U190,AK190),0)</f>
        <v>0</v>
      </c>
      <c r="AD190" s="26">
        <f>IF(I189&gt;0,MIN($I$13,I189+V190,AL190),0)</f>
        <v>0</v>
      </c>
      <c r="AE190" s="26">
        <f>$B$19</f>
        <v>795</v>
      </c>
      <c r="AF190" s="26">
        <f>AE190-W190</f>
        <v>795</v>
      </c>
      <c r="AG190" s="26">
        <f>AF190-X190</f>
        <v>795</v>
      </c>
      <c r="AH190" s="26">
        <f>AG190-Y190</f>
        <v>795</v>
      </c>
      <c r="AI190" s="26">
        <f>AH190-Z190</f>
        <v>795</v>
      </c>
      <c r="AJ190" s="26">
        <f>AI190-AA190</f>
        <v>795</v>
      </c>
      <c r="AK190" s="26">
        <f>AJ190-AB190</f>
        <v>795</v>
      </c>
      <c r="AL190" s="26">
        <f>AK190-AC190</f>
        <v>795</v>
      </c>
      <c r="AM190" s="26">
        <f>AL190-AD190</f>
        <v>795</v>
      </c>
      <c r="AN190" s="26">
        <f>B189+O190-W190</f>
        <v>0</v>
      </c>
      <c r="AO190" s="26">
        <f>C189+P190-X190</f>
        <v>0</v>
      </c>
      <c r="AP190" s="26">
        <f>D189+Q190-Y190</f>
        <v>0</v>
      </c>
      <c r="AQ190" s="26">
        <f>E189+R190-Z190</f>
        <v>0</v>
      </c>
      <c r="AR190" s="26">
        <f>F189+S190-AA190</f>
        <v>0</v>
      </c>
      <c r="AS190" s="26">
        <f>G189+T190-AB190</f>
        <v>0</v>
      </c>
      <c r="AT190" s="26">
        <f>H189+U190-AC190</f>
        <v>0</v>
      </c>
      <c r="AU190" s="26">
        <f>I189+V190-AD190</f>
        <v>0</v>
      </c>
      <c r="AV190" s="26">
        <f>AM190</f>
        <v>795</v>
      </c>
      <c r="AW190" s="26">
        <f>AV190-BE190</f>
        <v>795</v>
      </c>
      <c r="AX190" s="26">
        <f>AW190-BF190</f>
        <v>795</v>
      </c>
      <c r="AY190" s="26">
        <f>AX190-BG190</f>
        <v>795</v>
      </c>
      <c r="AZ190" s="26">
        <f>AY190-BH190</f>
        <v>795</v>
      </c>
      <c r="BA190" s="26">
        <f>AZ190-BI190</f>
        <v>795</v>
      </c>
      <c r="BB190" s="26">
        <f>BA190-BJ190</f>
        <v>795</v>
      </c>
      <c r="BC190" s="26">
        <f>BB190-BK190</f>
        <v>795</v>
      </c>
      <c r="BD190" s="26">
        <f>BC190-BL190</f>
        <v>795</v>
      </c>
      <c r="BE190" s="26">
        <f>IF(AV190&gt;0.005,MIN(AV190,INDEX($AN190:$AU190,1,B$32)),0)</f>
        <v>0</v>
      </c>
      <c r="BF190" s="26">
        <f>IF(AW190&gt;0.005,MIN(AW190,INDEX($AN190:$AU190,1,C$32)),0)</f>
        <v>0</v>
      </c>
      <c r="BG190" s="26">
        <f>IF(AX190&gt;0.005,MIN(AX190,INDEX($AN190:$AU190,1,D$32)),0)</f>
        <v>0</v>
      </c>
      <c r="BH190" s="26">
        <f>IF(AY190&gt;0.005,MIN(AY190,INDEX($AN190:$AU190,1,E$32)),0)</f>
        <v>0</v>
      </c>
      <c r="BI190" s="26">
        <f>IF(AZ190&gt;0.005,MIN(AZ190,INDEX($AN190:$AU190,1,F$32)),0)</f>
        <v>0</v>
      </c>
      <c r="BJ190" s="26">
        <f>IF(BA190&gt;0.005,MIN(BA190,INDEX($AN190:$AU190,1,G$32)),0)</f>
        <v>0</v>
      </c>
      <c r="BK190" s="26">
        <f>IF(BB190&gt;0.005,MIN(BB190,INDEX($AN190:$AU190,1,H$32)),0)</f>
        <v>0</v>
      </c>
      <c r="BL190" s="26">
        <f>IF(BC190&gt;0.005,MIN(BC190,INDEX($AN190:$AU190,1,I$32)),0)</f>
        <v>0</v>
      </c>
      <c r="BM190" s="27">
        <f>IF(M190-J190&gt;0.005,1,0)</f>
        <v>0</v>
      </c>
    </row>
    <row r="191">
      <c r="A191" s="14" t="n">
        <v>155</v>
      </c>
      <c r="B191" s="26">
        <f>IF(AN191-INDEX($BE191:$BL191,1,$J$22)&lt;0.5,0,AN191-INDEX($BE191:$BL191,1,$J$22))</f>
        <v>0</v>
      </c>
      <c r="C191" s="26">
        <f>IF(AO191-INDEX($BE191:$BL191,1,$J$23)&lt;0.5,0,AO191-INDEX($BE191:$BL191,1,$J$23))</f>
        <v>0</v>
      </c>
      <c r="D191" s="26">
        <f>IF(AP191-INDEX($BE191:$BL191,1,$J$24)&lt;0.5,0,AP191-INDEX($BE191:$BL191,1,$J$24))</f>
        <v>0</v>
      </c>
      <c r="E191" s="26">
        <f>IF(AQ191-INDEX($BE191:$BL191,1,$J$25)&lt;0.5,0,AQ191-INDEX($BE191:$BL191,1,$J$25))</f>
        <v>0</v>
      </c>
      <c r="F191" s="26">
        <f>IF(AR191-INDEX($BE191:$BL191,1,$J$26)&lt;0.5,0,AR191-INDEX($BE191:$BL191,1,$J$26))</f>
        <v>0</v>
      </c>
      <c r="G191" s="26">
        <f>IF(AS191-INDEX($BE191:$BL191,1,$J$27)&lt;0.5,0,AS191-INDEX($BE191:$BL191,1,$J$27))</f>
        <v>0</v>
      </c>
      <c r="H191" s="26">
        <f>IF(AT191-INDEX($BE191:$BL191,1,$J$28)&lt;0.5,0,AT191-INDEX($BE191:$BL191,1,$J$28))</f>
        <v>0</v>
      </c>
      <c r="I191" s="26">
        <f>IF(AU191-INDEX($BE191:$BL191,1,$J$29)&lt;0.5,0,AU191-INDEX($BE191:$BL191,1,$J$29))</f>
        <v>0</v>
      </c>
      <c r="J191" s="13">
        <f>SUM(B191:I191)</f>
        <v>0</v>
      </c>
      <c r="K191" s="26">
        <f>SUM(O191:V191)</f>
        <v>0</v>
      </c>
      <c r="L191" s="26">
        <f>SUM(W191:AD191)+SUM(BE191:BL191)</f>
        <v>0</v>
      </c>
      <c r="M191" s="26">
        <f>J190</f>
        <v>0</v>
      </c>
      <c r="N191" s="27">
        <f>IF(M191&gt;0,1,0)</f>
        <v>0</v>
      </c>
      <c r="O191" s="26">
        <f>B190*$B$12/1200</f>
        <v>0</v>
      </c>
      <c r="P191" s="26">
        <f>C190*$C$12/1200</f>
        <v>0</v>
      </c>
      <c r="Q191" s="26">
        <f>D190*$D$12/1200</f>
        <v>0</v>
      </c>
      <c r="R191" s="26">
        <f>E190*$E$12/1200</f>
        <v>0</v>
      </c>
      <c r="S191" s="26">
        <f>F190*$F$12/1200</f>
        <v>0</v>
      </c>
      <c r="T191" s="26">
        <f>G190*$G$12/1200</f>
        <v>0</v>
      </c>
      <c r="U191" s="26">
        <f>H190*$H$12/1200</f>
        <v>0</v>
      </c>
      <c r="V191" s="26">
        <f>I190*$I$12/1200</f>
        <v>0</v>
      </c>
      <c r="W191" s="26">
        <f>IF(B190&gt;0,MIN($B$13,B190+O191,AE191),0)</f>
        <v>0</v>
      </c>
      <c r="X191" s="26">
        <f>IF(C190&gt;0,MIN($C$13,C190+P191,AF191),0)</f>
        <v>0</v>
      </c>
      <c r="Y191" s="26">
        <f>IF(D190&gt;0,MIN($D$13,D190+Q191,AG191),0)</f>
        <v>0</v>
      </c>
      <c r="Z191" s="26">
        <f>IF(E190&gt;0,MIN($E$13,E190+R191,AH191),0)</f>
        <v>0</v>
      </c>
      <c r="AA191" s="26">
        <f>IF(F190&gt;0,MIN($F$13,F190+S191,AI191),0)</f>
        <v>0</v>
      </c>
      <c r="AB191" s="26">
        <f>IF(G190&gt;0,MIN($G$13,G190+T191,AJ191),0)</f>
        <v>0</v>
      </c>
      <c r="AC191" s="26">
        <f>IF(H190&gt;0,MIN($H$13,H190+U191,AK191),0)</f>
        <v>0</v>
      </c>
      <c r="AD191" s="26">
        <f>IF(I190&gt;0,MIN($I$13,I190+V191,AL191),0)</f>
        <v>0</v>
      </c>
      <c r="AE191" s="26">
        <f>$B$19</f>
        <v>795</v>
      </c>
      <c r="AF191" s="26">
        <f>AE191-W191</f>
        <v>795</v>
      </c>
      <c r="AG191" s="26">
        <f>AF191-X191</f>
        <v>795</v>
      </c>
      <c r="AH191" s="26">
        <f>AG191-Y191</f>
        <v>795</v>
      </c>
      <c r="AI191" s="26">
        <f>AH191-Z191</f>
        <v>795</v>
      </c>
      <c r="AJ191" s="26">
        <f>AI191-AA191</f>
        <v>795</v>
      </c>
      <c r="AK191" s="26">
        <f>AJ191-AB191</f>
        <v>795</v>
      </c>
      <c r="AL191" s="26">
        <f>AK191-AC191</f>
        <v>795</v>
      </c>
      <c r="AM191" s="26">
        <f>AL191-AD191</f>
        <v>795</v>
      </c>
      <c r="AN191" s="26">
        <f>B190+O191-W191</f>
        <v>0</v>
      </c>
      <c r="AO191" s="26">
        <f>C190+P191-X191</f>
        <v>0</v>
      </c>
      <c r="AP191" s="26">
        <f>D190+Q191-Y191</f>
        <v>0</v>
      </c>
      <c r="AQ191" s="26">
        <f>E190+R191-Z191</f>
        <v>0</v>
      </c>
      <c r="AR191" s="26">
        <f>F190+S191-AA191</f>
        <v>0</v>
      </c>
      <c r="AS191" s="26">
        <f>G190+T191-AB191</f>
        <v>0</v>
      </c>
      <c r="AT191" s="26">
        <f>H190+U191-AC191</f>
        <v>0</v>
      </c>
      <c r="AU191" s="26">
        <f>I190+V191-AD191</f>
        <v>0</v>
      </c>
      <c r="AV191" s="26">
        <f>AM191</f>
        <v>795</v>
      </c>
      <c r="AW191" s="26">
        <f>AV191-BE191</f>
        <v>795</v>
      </c>
      <c r="AX191" s="26">
        <f>AW191-BF191</f>
        <v>795</v>
      </c>
      <c r="AY191" s="26">
        <f>AX191-BG191</f>
        <v>795</v>
      </c>
      <c r="AZ191" s="26">
        <f>AY191-BH191</f>
        <v>795</v>
      </c>
      <c r="BA191" s="26">
        <f>AZ191-BI191</f>
        <v>795</v>
      </c>
      <c r="BB191" s="26">
        <f>BA191-BJ191</f>
        <v>795</v>
      </c>
      <c r="BC191" s="26">
        <f>BB191-BK191</f>
        <v>795</v>
      </c>
      <c r="BD191" s="26">
        <f>BC191-BL191</f>
        <v>795</v>
      </c>
      <c r="BE191" s="26">
        <f>IF(AV191&gt;0.005,MIN(AV191,INDEX($AN191:$AU191,1,B$32)),0)</f>
        <v>0</v>
      </c>
      <c r="BF191" s="26">
        <f>IF(AW191&gt;0.005,MIN(AW191,INDEX($AN191:$AU191,1,C$32)),0)</f>
        <v>0</v>
      </c>
      <c r="BG191" s="26">
        <f>IF(AX191&gt;0.005,MIN(AX191,INDEX($AN191:$AU191,1,D$32)),0)</f>
        <v>0</v>
      </c>
      <c r="BH191" s="26">
        <f>IF(AY191&gt;0.005,MIN(AY191,INDEX($AN191:$AU191,1,E$32)),0)</f>
        <v>0</v>
      </c>
      <c r="BI191" s="26">
        <f>IF(AZ191&gt;0.005,MIN(AZ191,INDEX($AN191:$AU191,1,F$32)),0)</f>
        <v>0</v>
      </c>
      <c r="BJ191" s="26">
        <f>IF(BA191&gt;0.005,MIN(BA191,INDEX($AN191:$AU191,1,G$32)),0)</f>
        <v>0</v>
      </c>
      <c r="BK191" s="26">
        <f>IF(BB191&gt;0.005,MIN(BB191,INDEX($AN191:$AU191,1,H$32)),0)</f>
        <v>0</v>
      </c>
      <c r="BL191" s="26">
        <f>IF(BC191&gt;0.005,MIN(BC191,INDEX($AN191:$AU191,1,I$32)),0)</f>
        <v>0</v>
      </c>
      <c r="BM191" s="27">
        <f>IF(M191-J191&gt;0.005,1,0)</f>
        <v>0</v>
      </c>
    </row>
    <row r="192">
      <c r="A192" s="14" t="n">
        <v>156</v>
      </c>
      <c r="B192" s="26">
        <f>IF(AN192-INDEX($BE192:$BL192,1,$J$22)&lt;0.5,0,AN192-INDEX($BE192:$BL192,1,$J$22))</f>
        <v>0</v>
      </c>
      <c r="C192" s="26">
        <f>IF(AO192-INDEX($BE192:$BL192,1,$J$23)&lt;0.5,0,AO192-INDEX($BE192:$BL192,1,$J$23))</f>
        <v>0</v>
      </c>
      <c r="D192" s="26">
        <f>IF(AP192-INDEX($BE192:$BL192,1,$J$24)&lt;0.5,0,AP192-INDEX($BE192:$BL192,1,$J$24))</f>
        <v>0</v>
      </c>
      <c r="E192" s="26">
        <f>IF(AQ192-INDEX($BE192:$BL192,1,$J$25)&lt;0.5,0,AQ192-INDEX($BE192:$BL192,1,$J$25))</f>
        <v>0</v>
      </c>
      <c r="F192" s="26">
        <f>IF(AR192-INDEX($BE192:$BL192,1,$J$26)&lt;0.5,0,AR192-INDEX($BE192:$BL192,1,$J$26))</f>
        <v>0</v>
      </c>
      <c r="G192" s="26">
        <f>IF(AS192-INDEX($BE192:$BL192,1,$J$27)&lt;0.5,0,AS192-INDEX($BE192:$BL192,1,$J$27))</f>
        <v>0</v>
      </c>
      <c r="H192" s="26">
        <f>IF(AT192-INDEX($BE192:$BL192,1,$J$28)&lt;0.5,0,AT192-INDEX($BE192:$BL192,1,$J$28))</f>
        <v>0</v>
      </c>
      <c r="I192" s="26">
        <f>IF(AU192-INDEX($BE192:$BL192,1,$J$29)&lt;0.5,0,AU192-INDEX($BE192:$BL192,1,$J$29))</f>
        <v>0</v>
      </c>
      <c r="J192" s="13">
        <f>SUM(B192:I192)</f>
        <v>0</v>
      </c>
      <c r="K192" s="26">
        <f>SUM(O192:V192)</f>
        <v>0</v>
      </c>
      <c r="L192" s="26">
        <f>SUM(W192:AD192)+SUM(BE192:BL192)</f>
        <v>0</v>
      </c>
      <c r="M192" s="26">
        <f>J191</f>
        <v>0</v>
      </c>
      <c r="N192" s="27">
        <f>IF(M192&gt;0,1,0)</f>
        <v>0</v>
      </c>
      <c r="O192" s="26">
        <f>B191*$B$12/1200</f>
        <v>0</v>
      </c>
      <c r="P192" s="26">
        <f>C191*$C$12/1200</f>
        <v>0</v>
      </c>
      <c r="Q192" s="26">
        <f>D191*$D$12/1200</f>
        <v>0</v>
      </c>
      <c r="R192" s="26">
        <f>E191*$E$12/1200</f>
        <v>0</v>
      </c>
      <c r="S192" s="26">
        <f>F191*$F$12/1200</f>
        <v>0</v>
      </c>
      <c r="T192" s="26">
        <f>G191*$G$12/1200</f>
        <v>0</v>
      </c>
      <c r="U192" s="26">
        <f>H191*$H$12/1200</f>
        <v>0</v>
      </c>
      <c r="V192" s="26">
        <f>I191*$I$12/1200</f>
        <v>0</v>
      </c>
      <c r="W192" s="26">
        <f>IF(B191&gt;0,MIN($B$13,B191+O192,AE192),0)</f>
        <v>0</v>
      </c>
      <c r="X192" s="26">
        <f>IF(C191&gt;0,MIN($C$13,C191+P192,AF192),0)</f>
        <v>0</v>
      </c>
      <c r="Y192" s="26">
        <f>IF(D191&gt;0,MIN($D$13,D191+Q192,AG192),0)</f>
        <v>0</v>
      </c>
      <c r="Z192" s="26">
        <f>IF(E191&gt;0,MIN($E$13,E191+R192,AH192),0)</f>
        <v>0</v>
      </c>
      <c r="AA192" s="26">
        <f>IF(F191&gt;0,MIN($F$13,F191+S192,AI192),0)</f>
        <v>0</v>
      </c>
      <c r="AB192" s="26">
        <f>IF(G191&gt;0,MIN($G$13,G191+T192,AJ192),0)</f>
        <v>0</v>
      </c>
      <c r="AC192" s="26">
        <f>IF(H191&gt;0,MIN($H$13,H191+U192,AK192),0)</f>
        <v>0</v>
      </c>
      <c r="AD192" s="26">
        <f>IF(I191&gt;0,MIN($I$13,I191+V192,AL192),0)</f>
        <v>0</v>
      </c>
      <c r="AE192" s="26">
        <f>$B$19</f>
        <v>795</v>
      </c>
      <c r="AF192" s="26">
        <f>AE192-W192</f>
        <v>795</v>
      </c>
      <c r="AG192" s="26">
        <f>AF192-X192</f>
        <v>795</v>
      </c>
      <c r="AH192" s="26">
        <f>AG192-Y192</f>
        <v>795</v>
      </c>
      <c r="AI192" s="26">
        <f>AH192-Z192</f>
        <v>795</v>
      </c>
      <c r="AJ192" s="26">
        <f>AI192-AA192</f>
        <v>795</v>
      </c>
      <c r="AK192" s="26">
        <f>AJ192-AB192</f>
        <v>795</v>
      </c>
      <c r="AL192" s="26">
        <f>AK192-AC192</f>
        <v>795</v>
      </c>
      <c r="AM192" s="26">
        <f>AL192-AD192</f>
        <v>795</v>
      </c>
      <c r="AN192" s="26">
        <f>B191+O192-W192</f>
        <v>0</v>
      </c>
      <c r="AO192" s="26">
        <f>C191+P192-X192</f>
        <v>0</v>
      </c>
      <c r="AP192" s="26">
        <f>D191+Q192-Y192</f>
        <v>0</v>
      </c>
      <c r="AQ192" s="26">
        <f>E191+R192-Z192</f>
        <v>0</v>
      </c>
      <c r="AR192" s="26">
        <f>F191+S192-AA192</f>
        <v>0</v>
      </c>
      <c r="AS192" s="26">
        <f>G191+T192-AB192</f>
        <v>0</v>
      </c>
      <c r="AT192" s="26">
        <f>H191+U192-AC192</f>
        <v>0</v>
      </c>
      <c r="AU192" s="26">
        <f>I191+V192-AD192</f>
        <v>0</v>
      </c>
      <c r="AV192" s="26">
        <f>AM192</f>
        <v>795</v>
      </c>
      <c r="AW192" s="26">
        <f>AV192-BE192</f>
        <v>795</v>
      </c>
      <c r="AX192" s="26">
        <f>AW192-BF192</f>
        <v>795</v>
      </c>
      <c r="AY192" s="26">
        <f>AX192-BG192</f>
        <v>795</v>
      </c>
      <c r="AZ192" s="26">
        <f>AY192-BH192</f>
        <v>795</v>
      </c>
      <c r="BA192" s="26">
        <f>AZ192-BI192</f>
        <v>795</v>
      </c>
      <c r="BB192" s="26">
        <f>BA192-BJ192</f>
        <v>795</v>
      </c>
      <c r="BC192" s="26">
        <f>BB192-BK192</f>
        <v>795</v>
      </c>
      <c r="BD192" s="26">
        <f>BC192-BL192</f>
        <v>795</v>
      </c>
      <c r="BE192" s="26">
        <f>IF(AV192&gt;0.005,MIN(AV192,INDEX($AN192:$AU192,1,B$32)),0)</f>
        <v>0</v>
      </c>
      <c r="BF192" s="26">
        <f>IF(AW192&gt;0.005,MIN(AW192,INDEX($AN192:$AU192,1,C$32)),0)</f>
        <v>0</v>
      </c>
      <c r="BG192" s="26">
        <f>IF(AX192&gt;0.005,MIN(AX192,INDEX($AN192:$AU192,1,D$32)),0)</f>
        <v>0</v>
      </c>
      <c r="BH192" s="26">
        <f>IF(AY192&gt;0.005,MIN(AY192,INDEX($AN192:$AU192,1,E$32)),0)</f>
        <v>0</v>
      </c>
      <c r="BI192" s="26">
        <f>IF(AZ192&gt;0.005,MIN(AZ192,INDEX($AN192:$AU192,1,F$32)),0)</f>
        <v>0</v>
      </c>
      <c r="BJ192" s="26">
        <f>IF(BA192&gt;0.005,MIN(BA192,INDEX($AN192:$AU192,1,G$32)),0)</f>
        <v>0</v>
      </c>
      <c r="BK192" s="26">
        <f>IF(BB192&gt;0.005,MIN(BB192,INDEX($AN192:$AU192,1,H$32)),0)</f>
        <v>0</v>
      </c>
      <c r="BL192" s="26">
        <f>IF(BC192&gt;0.005,MIN(BC192,INDEX($AN192:$AU192,1,I$32)),0)</f>
        <v>0</v>
      </c>
      <c r="BM192" s="27">
        <f>IF(M192-J192&gt;0.005,1,0)</f>
        <v>0</v>
      </c>
    </row>
    <row r="193">
      <c r="A193" s="14" t="n">
        <v>157</v>
      </c>
      <c r="B193" s="26">
        <f>IF(AN193-INDEX($BE193:$BL193,1,$J$22)&lt;0.5,0,AN193-INDEX($BE193:$BL193,1,$J$22))</f>
        <v>0</v>
      </c>
      <c r="C193" s="26">
        <f>IF(AO193-INDEX($BE193:$BL193,1,$J$23)&lt;0.5,0,AO193-INDEX($BE193:$BL193,1,$J$23))</f>
        <v>0</v>
      </c>
      <c r="D193" s="26">
        <f>IF(AP193-INDEX($BE193:$BL193,1,$J$24)&lt;0.5,0,AP193-INDEX($BE193:$BL193,1,$J$24))</f>
        <v>0</v>
      </c>
      <c r="E193" s="26">
        <f>IF(AQ193-INDEX($BE193:$BL193,1,$J$25)&lt;0.5,0,AQ193-INDEX($BE193:$BL193,1,$J$25))</f>
        <v>0</v>
      </c>
      <c r="F193" s="26">
        <f>IF(AR193-INDEX($BE193:$BL193,1,$J$26)&lt;0.5,0,AR193-INDEX($BE193:$BL193,1,$J$26))</f>
        <v>0</v>
      </c>
      <c r="G193" s="26">
        <f>IF(AS193-INDEX($BE193:$BL193,1,$J$27)&lt;0.5,0,AS193-INDEX($BE193:$BL193,1,$J$27))</f>
        <v>0</v>
      </c>
      <c r="H193" s="26">
        <f>IF(AT193-INDEX($BE193:$BL193,1,$J$28)&lt;0.5,0,AT193-INDEX($BE193:$BL193,1,$J$28))</f>
        <v>0</v>
      </c>
      <c r="I193" s="26">
        <f>IF(AU193-INDEX($BE193:$BL193,1,$J$29)&lt;0.5,0,AU193-INDEX($BE193:$BL193,1,$J$29))</f>
        <v>0</v>
      </c>
      <c r="J193" s="13">
        <f>SUM(B193:I193)</f>
        <v>0</v>
      </c>
      <c r="K193" s="26">
        <f>SUM(O193:V193)</f>
        <v>0</v>
      </c>
      <c r="L193" s="26">
        <f>SUM(W193:AD193)+SUM(BE193:BL193)</f>
        <v>0</v>
      </c>
      <c r="M193" s="26">
        <f>J192</f>
        <v>0</v>
      </c>
      <c r="N193" s="27">
        <f>IF(M193&gt;0,1,0)</f>
        <v>0</v>
      </c>
      <c r="O193" s="26">
        <f>B192*$B$12/1200</f>
        <v>0</v>
      </c>
      <c r="P193" s="26">
        <f>C192*$C$12/1200</f>
        <v>0</v>
      </c>
      <c r="Q193" s="26">
        <f>D192*$D$12/1200</f>
        <v>0</v>
      </c>
      <c r="R193" s="26">
        <f>E192*$E$12/1200</f>
        <v>0</v>
      </c>
      <c r="S193" s="26">
        <f>F192*$F$12/1200</f>
        <v>0</v>
      </c>
      <c r="T193" s="26">
        <f>G192*$G$12/1200</f>
        <v>0</v>
      </c>
      <c r="U193" s="26">
        <f>H192*$H$12/1200</f>
        <v>0</v>
      </c>
      <c r="V193" s="26">
        <f>I192*$I$12/1200</f>
        <v>0</v>
      </c>
      <c r="W193" s="26">
        <f>IF(B192&gt;0,MIN($B$13,B192+O193,AE193),0)</f>
        <v>0</v>
      </c>
      <c r="X193" s="26">
        <f>IF(C192&gt;0,MIN($C$13,C192+P193,AF193),0)</f>
        <v>0</v>
      </c>
      <c r="Y193" s="26">
        <f>IF(D192&gt;0,MIN($D$13,D192+Q193,AG193),0)</f>
        <v>0</v>
      </c>
      <c r="Z193" s="26">
        <f>IF(E192&gt;0,MIN($E$13,E192+R193,AH193),0)</f>
        <v>0</v>
      </c>
      <c r="AA193" s="26">
        <f>IF(F192&gt;0,MIN($F$13,F192+S193,AI193),0)</f>
        <v>0</v>
      </c>
      <c r="AB193" s="26">
        <f>IF(G192&gt;0,MIN($G$13,G192+T193,AJ193),0)</f>
        <v>0</v>
      </c>
      <c r="AC193" s="26">
        <f>IF(H192&gt;0,MIN($H$13,H192+U193,AK193),0)</f>
        <v>0</v>
      </c>
      <c r="AD193" s="26">
        <f>IF(I192&gt;0,MIN($I$13,I192+V193,AL193),0)</f>
        <v>0</v>
      </c>
      <c r="AE193" s="26">
        <f>$B$19</f>
        <v>795</v>
      </c>
      <c r="AF193" s="26">
        <f>AE193-W193</f>
        <v>795</v>
      </c>
      <c r="AG193" s="26">
        <f>AF193-X193</f>
        <v>795</v>
      </c>
      <c r="AH193" s="26">
        <f>AG193-Y193</f>
        <v>795</v>
      </c>
      <c r="AI193" s="26">
        <f>AH193-Z193</f>
        <v>795</v>
      </c>
      <c r="AJ193" s="26">
        <f>AI193-AA193</f>
        <v>795</v>
      </c>
      <c r="AK193" s="26">
        <f>AJ193-AB193</f>
        <v>795</v>
      </c>
      <c r="AL193" s="26">
        <f>AK193-AC193</f>
        <v>795</v>
      </c>
      <c r="AM193" s="26">
        <f>AL193-AD193</f>
        <v>795</v>
      </c>
      <c r="AN193" s="26">
        <f>B192+O193-W193</f>
        <v>0</v>
      </c>
      <c r="AO193" s="26">
        <f>C192+P193-X193</f>
        <v>0</v>
      </c>
      <c r="AP193" s="26">
        <f>D192+Q193-Y193</f>
        <v>0</v>
      </c>
      <c r="AQ193" s="26">
        <f>E192+R193-Z193</f>
        <v>0</v>
      </c>
      <c r="AR193" s="26">
        <f>F192+S193-AA193</f>
        <v>0</v>
      </c>
      <c r="AS193" s="26">
        <f>G192+T193-AB193</f>
        <v>0</v>
      </c>
      <c r="AT193" s="26">
        <f>H192+U193-AC193</f>
        <v>0</v>
      </c>
      <c r="AU193" s="26">
        <f>I192+V193-AD193</f>
        <v>0</v>
      </c>
      <c r="AV193" s="26">
        <f>AM193</f>
        <v>795</v>
      </c>
      <c r="AW193" s="26">
        <f>AV193-BE193</f>
        <v>795</v>
      </c>
      <c r="AX193" s="26">
        <f>AW193-BF193</f>
        <v>795</v>
      </c>
      <c r="AY193" s="26">
        <f>AX193-BG193</f>
        <v>795</v>
      </c>
      <c r="AZ193" s="26">
        <f>AY193-BH193</f>
        <v>795</v>
      </c>
      <c r="BA193" s="26">
        <f>AZ193-BI193</f>
        <v>795</v>
      </c>
      <c r="BB193" s="26">
        <f>BA193-BJ193</f>
        <v>795</v>
      </c>
      <c r="BC193" s="26">
        <f>BB193-BK193</f>
        <v>795</v>
      </c>
      <c r="BD193" s="26">
        <f>BC193-BL193</f>
        <v>795</v>
      </c>
      <c r="BE193" s="26">
        <f>IF(AV193&gt;0.005,MIN(AV193,INDEX($AN193:$AU193,1,B$32)),0)</f>
        <v>0</v>
      </c>
      <c r="BF193" s="26">
        <f>IF(AW193&gt;0.005,MIN(AW193,INDEX($AN193:$AU193,1,C$32)),0)</f>
        <v>0</v>
      </c>
      <c r="BG193" s="26">
        <f>IF(AX193&gt;0.005,MIN(AX193,INDEX($AN193:$AU193,1,D$32)),0)</f>
        <v>0</v>
      </c>
      <c r="BH193" s="26">
        <f>IF(AY193&gt;0.005,MIN(AY193,INDEX($AN193:$AU193,1,E$32)),0)</f>
        <v>0</v>
      </c>
      <c r="BI193" s="26">
        <f>IF(AZ193&gt;0.005,MIN(AZ193,INDEX($AN193:$AU193,1,F$32)),0)</f>
        <v>0</v>
      </c>
      <c r="BJ193" s="26">
        <f>IF(BA193&gt;0.005,MIN(BA193,INDEX($AN193:$AU193,1,G$32)),0)</f>
        <v>0</v>
      </c>
      <c r="BK193" s="26">
        <f>IF(BB193&gt;0.005,MIN(BB193,INDEX($AN193:$AU193,1,H$32)),0)</f>
        <v>0</v>
      </c>
      <c r="BL193" s="26">
        <f>IF(BC193&gt;0.005,MIN(BC193,INDEX($AN193:$AU193,1,I$32)),0)</f>
        <v>0</v>
      </c>
      <c r="BM193" s="27">
        <f>IF(M193-J193&gt;0.005,1,0)</f>
        <v>0</v>
      </c>
    </row>
    <row r="194">
      <c r="A194" s="14" t="n">
        <v>158</v>
      </c>
      <c r="B194" s="26">
        <f>IF(AN194-INDEX($BE194:$BL194,1,$J$22)&lt;0.5,0,AN194-INDEX($BE194:$BL194,1,$J$22))</f>
        <v>0</v>
      </c>
      <c r="C194" s="26">
        <f>IF(AO194-INDEX($BE194:$BL194,1,$J$23)&lt;0.5,0,AO194-INDEX($BE194:$BL194,1,$J$23))</f>
        <v>0</v>
      </c>
      <c r="D194" s="26">
        <f>IF(AP194-INDEX($BE194:$BL194,1,$J$24)&lt;0.5,0,AP194-INDEX($BE194:$BL194,1,$J$24))</f>
        <v>0</v>
      </c>
      <c r="E194" s="26">
        <f>IF(AQ194-INDEX($BE194:$BL194,1,$J$25)&lt;0.5,0,AQ194-INDEX($BE194:$BL194,1,$J$25))</f>
        <v>0</v>
      </c>
      <c r="F194" s="26">
        <f>IF(AR194-INDEX($BE194:$BL194,1,$J$26)&lt;0.5,0,AR194-INDEX($BE194:$BL194,1,$J$26))</f>
        <v>0</v>
      </c>
      <c r="G194" s="26">
        <f>IF(AS194-INDEX($BE194:$BL194,1,$J$27)&lt;0.5,0,AS194-INDEX($BE194:$BL194,1,$J$27))</f>
        <v>0</v>
      </c>
      <c r="H194" s="26">
        <f>IF(AT194-INDEX($BE194:$BL194,1,$J$28)&lt;0.5,0,AT194-INDEX($BE194:$BL194,1,$J$28))</f>
        <v>0</v>
      </c>
      <c r="I194" s="26">
        <f>IF(AU194-INDEX($BE194:$BL194,1,$J$29)&lt;0.5,0,AU194-INDEX($BE194:$BL194,1,$J$29))</f>
        <v>0</v>
      </c>
      <c r="J194" s="13">
        <f>SUM(B194:I194)</f>
        <v>0</v>
      </c>
      <c r="K194" s="26">
        <f>SUM(O194:V194)</f>
        <v>0</v>
      </c>
      <c r="L194" s="26">
        <f>SUM(W194:AD194)+SUM(BE194:BL194)</f>
        <v>0</v>
      </c>
      <c r="M194" s="26">
        <f>J193</f>
        <v>0</v>
      </c>
      <c r="N194" s="27">
        <f>IF(M194&gt;0,1,0)</f>
        <v>0</v>
      </c>
      <c r="O194" s="26">
        <f>B193*$B$12/1200</f>
        <v>0</v>
      </c>
      <c r="P194" s="26">
        <f>C193*$C$12/1200</f>
        <v>0</v>
      </c>
      <c r="Q194" s="26">
        <f>D193*$D$12/1200</f>
        <v>0</v>
      </c>
      <c r="R194" s="26">
        <f>E193*$E$12/1200</f>
        <v>0</v>
      </c>
      <c r="S194" s="26">
        <f>F193*$F$12/1200</f>
        <v>0</v>
      </c>
      <c r="T194" s="26">
        <f>G193*$G$12/1200</f>
        <v>0</v>
      </c>
      <c r="U194" s="26">
        <f>H193*$H$12/1200</f>
        <v>0</v>
      </c>
      <c r="V194" s="26">
        <f>I193*$I$12/1200</f>
        <v>0</v>
      </c>
      <c r="W194" s="26">
        <f>IF(B193&gt;0,MIN($B$13,B193+O194,AE194),0)</f>
        <v>0</v>
      </c>
      <c r="X194" s="26">
        <f>IF(C193&gt;0,MIN($C$13,C193+P194,AF194),0)</f>
        <v>0</v>
      </c>
      <c r="Y194" s="26">
        <f>IF(D193&gt;0,MIN($D$13,D193+Q194,AG194),0)</f>
        <v>0</v>
      </c>
      <c r="Z194" s="26">
        <f>IF(E193&gt;0,MIN($E$13,E193+R194,AH194),0)</f>
        <v>0</v>
      </c>
      <c r="AA194" s="26">
        <f>IF(F193&gt;0,MIN($F$13,F193+S194,AI194),0)</f>
        <v>0</v>
      </c>
      <c r="AB194" s="26">
        <f>IF(G193&gt;0,MIN($G$13,G193+T194,AJ194),0)</f>
        <v>0</v>
      </c>
      <c r="AC194" s="26">
        <f>IF(H193&gt;0,MIN($H$13,H193+U194,AK194),0)</f>
        <v>0</v>
      </c>
      <c r="AD194" s="26">
        <f>IF(I193&gt;0,MIN($I$13,I193+V194,AL194),0)</f>
        <v>0</v>
      </c>
      <c r="AE194" s="26">
        <f>$B$19</f>
        <v>795</v>
      </c>
      <c r="AF194" s="26">
        <f>AE194-W194</f>
        <v>795</v>
      </c>
      <c r="AG194" s="26">
        <f>AF194-X194</f>
        <v>795</v>
      </c>
      <c r="AH194" s="26">
        <f>AG194-Y194</f>
        <v>795</v>
      </c>
      <c r="AI194" s="26">
        <f>AH194-Z194</f>
        <v>795</v>
      </c>
      <c r="AJ194" s="26">
        <f>AI194-AA194</f>
        <v>795</v>
      </c>
      <c r="AK194" s="26">
        <f>AJ194-AB194</f>
        <v>795</v>
      </c>
      <c r="AL194" s="26">
        <f>AK194-AC194</f>
        <v>795</v>
      </c>
      <c r="AM194" s="26">
        <f>AL194-AD194</f>
        <v>795</v>
      </c>
      <c r="AN194" s="26">
        <f>B193+O194-W194</f>
        <v>0</v>
      </c>
      <c r="AO194" s="26">
        <f>C193+P194-X194</f>
        <v>0</v>
      </c>
      <c r="AP194" s="26">
        <f>D193+Q194-Y194</f>
        <v>0</v>
      </c>
      <c r="AQ194" s="26">
        <f>E193+R194-Z194</f>
        <v>0</v>
      </c>
      <c r="AR194" s="26">
        <f>F193+S194-AA194</f>
        <v>0</v>
      </c>
      <c r="AS194" s="26">
        <f>G193+T194-AB194</f>
        <v>0</v>
      </c>
      <c r="AT194" s="26">
        <f>H193+U194-AC194</f>
        <v>0</v>
      </c>
      <c r="AU194" s="26">
        <f>I193+V194-AD194</f>
        <v>0</v>
      </c>
      <c r="AV194" s="26">
        <f>AM194</f>
        <v>795</v>
      </c>
      <c r="AW194" s="26">
        <f>AV194-BE194</f>
        <v>795</v>
      </c>
      <c r="AX194" s="26">
        <f>AW194-BF194</f>
        <v>795</v>
      </c>
      <c r="AY194" s="26">
        <f>AX194-BG194</f>
        <v>795</v>
      </c>
      <c r="AZ194" s="26">
        <f>AY194-BH194</f>
        <v>795</v>
      </c>
      <c r="BA194" s="26">
        <f>AZ194-BI194</f>
        <v>795</v>
      </c>
      <c r="BB194" s="26">
        <f>BA194-BJ194</f>
        <v>795</v>
      </c>
      <c r="BC194" s="26">
        <f>BB194-BK194</f>
        <v>795</v>
      </c>
      <c r="BD194" s="26">
        <f>BC194-BL194</f>
        <v>795</v>
      </c>
      <c r="BE194" s="26">
        <f>IF(AV194&gt;0.005,MIN(AV194,INDEX($AN194:$AU194,1,B$32)),0)</f>
        <v>0</v>
      </c>
      <c r="BF194" s="26">
        <f>IF(AW194&gt;0.005,MIN(AW194,INDEX($AN194:$AU194,1,C$32)),0)</f>
        <v>0</v>
      </c>
      <c r="BG194" s="26">
        <f>IF(AX194&gt;0.005,MIN(AX194,INDEX($AN194:$AU194,1,D$32)),0)</f>
        <v>0</v>
      </c>
      <c r="BH194" s="26">
        <f>IF(AY194&gt;0.005,MIN(AY194,INDEX($AN194:$AU194,1,E$32)),0)</f>
        <v>0</v>
      </c>
      <c r="BI194" s="26">
        <f>IF(AZ194&gt;0.005,MIN(AZ194,INDEX($AN194:$AU194,1,F$32)),0)</f>
        <v>0</v>
      </c>
      <c r="BJ194" s="26">
        <f>IF(BA194&gt;0.005,MIN(BA194,INDEX($AN194:$AU194,1,G$32)),0)</f>
        <v>0</v>
      </c>
      <c r="BK194" s="26">
        <f>IF(BB194&gt;0.005,MIN(BB194,INDEX($AN194:$AU194,1,H$32)),0)</f>
        <v>0</v>
      </c>
      <c r="BL194" s="26">
        <f>IF(BC194&gt;0.005,MIN(BC194,INDEX($AN194:$AU194,1,I$32)),0)</f>
        <v>0</v>
      </c>
      <c r="BM194" s="27">
        <f>IF(M194-J194&gt;0.005,1,0)</f>
        <v>0</v>
      </c>
    </row>
    <row r="195">
      <c r="A195" s="14" t="n">
        <v>159</v>
      </c>
      <c r="B195" s="26">
        <f>IF(AN195-INDEX($BE195:$BL195,1,$J$22)&lt;0.5,0,AN195-INDEX($BE195:$BL195,1,$J$22))</f>
        <v>0</v>
      </c>
      <c r="C195" s="26">
        <f>IF(AO195-INDEX($BE195:$BL195,1,$J$23)&lt;0.5,0,AO195-INDEX($BE195:$BL195,1,$J$23))</f>
        <v>0</v>
      </c>
      <c r="D195" s="26">
        <f>IF(AP195-INDEX($BE195:$BL195,1,$J$24)&lt;0.5,0,AP195-INDEX($BE195:$BL195,1,$J$24))</f>
        <v>0</v>
      </c>
      <c r="E195" s="26">
        <f>IF(AQ195-INDEX($BE195:$BL195,1,$J$25)&lt;0.5,0,AQ195-INDEX($BE195:$BL195,1,$J$25))</f>
        <v>0</v>
      </c>
      <c r="F195" s="26">
        <f>IF(AR195-INDEX($BE195:$BL195,1,$J$26)&lt;0.5,0,AR195-INDEX($BE195:$BL195,1,$J$26))</f>
        <v>0</v>
      </c>
      <c r="G195" s="26">
        <f>IF(AS195-INDEX($BE195:$BL195,1,$J$27)&lt;0.5,0,AS195-INDEX($BE195:$BL195,1,$J$27))</f>
        <v>0</v>
      </c>
      <c r="H195" s="26">
        <f>IF(AT195-INDEX($BE195:$BL195,1,$J$28)&lt;0.5,0,AT195-INDEX($BE195:$BL195,1,$J$28))</f>
        <v>0</v>
      </c>
      <c r="I195" s="26">
        <f>IF(AU195-INDEX($BE195:$BL195,1,$J$29)&lt;0.5,0,AU195-INDEX($BE195:$BL195,1,$J$29))</f>
        <v>0</v>
      </c>
      <c r="J195" s="13">
        <f>SUM(B195:I195)</f>
        <v>0</v>
      </c>
      <c r="K195" s="26">
        <f>SUM(O195:V195)</f>
        <v>0</v>
      </c>
      <c r="L195" s="26">
        <f>SUM(W195:AD195)+SUM(BE195:BL195)</f>
        <v>0</v>
      </c>
      <c r="M195" s="26">
        <f>J194</f>
        <v>0</v>
      </c>
      <c r="N195" s="27">
        <f>IF(M195&gt;0,1,0)</f>
        <v>0</v>
      </c>
      <c r="O195" s="26">
        <f>B194*$B$12/1200</f>
        <v>0</v>
      </c>
      <c r="P195" s="26">
        <f>C194*$C$12/1200</f>
        <v>0</v>
      </c>
      <c r="Q195" s="26">
        <f>D194*$D$12/1200</f>
        <v>0</v>
      </c>
      <c r="R195" s="26">
        <f>E194*$E$12/1200</f>
        <v>0</v>
      </c>
      <c r="S195" s="26">
        <f>F194*$F$12/1200</f>
        <v>0</v>
      </c>
      <c r="T195" s="26">
        <f>G194*$G$12/1200</f>
        <v>0</v>
      </c>
      <c r="U195" s="26">
        <f>H194*$H$12/1200</f>
        <v>0</v>
      </c>
      <c r="V195" s="26">
        <f>I194*$I$12/1200</f>
        <v>0</v>
      </c>
      <c r="W195" s="26">
        <f>IF(B194&gt;0,MIN($B$13,B194+O195,AE195),0)</f>
        <v>0</v>
      </c>
      <c r="X195" s="26">
        <f>IF(C194&gt;0,MIN($C$13,C194+P195,AF195),0)</f>
        <v>0</v>
      </c>
      <c r="Y195" s="26">
        <f>IF(D194&gt;0,MIN($D$13,D194+Q195,AG195),0)</f>
        <v>0</v>
      </c>
      <c r="Z195" s="26">
        <f>IF(E194&gt;0,MIN($E$13,E194+R195,AH195),0)</f>
        <v>0</v>
      </c>
      <c r="AA195" s="26">
        <f>IF(F194&gt;0,MIN($F$13,F194+S195,AI195),0)</f>
        <v>0</v>
      </c>
      <c r="AB195" s="26">
        <f>IF(G194&gt;0,MIN($G$13,G194+T195,AJ195),0)</f>
        <v>0</v>
      </c>
      <c r="AC195" s="26">
        <f>IF(H194&gt;0,MIN($H$13,H194+U195,AK195),0)</f>
        <v>0</v>
      </c>
      <c r="AD195" s="26">
        <f>IF(I194&gt;0,MIN($I$13,I194+V195,AL195),0)</f>
        <v>0</v>
      </c>
      <c r="AE195" s="26">
        <f>$B$19</f>
        <v>795</v>
      </c>
      <c r="AF195" s="26">
        <f>AE195-W195</f>
        <v>795</v>
      </c>
      <c r="AG195" s="26">
        <f>AF195-X195</f>
        <v>795</v>
      </c>
      <c r="AH195" s="26">
        <f>AG195-Y195</f>
        <v>795</v>
      </c>
      <c r="AI195" s="26">
        <f>AH195-Z195</f>
        <v>795</v>
      </c>
      <c r="AJ195" s="26">
        <f>AI195-AA195</f>
        <v>795</v>
      </c>
      <c r="AK195" s="26">
        <f>AJ195-AB195</f>
        <v>795</v>
      </c>
      <c r="AL195" s="26">
        <f>AK195-AC195</f>
        <v>795</v>
      </c>
      <c r="AM195" s="26">
        <f>AL195-AD195</f>
        <v>795</v>
      </c>
      <c r="AN195" s="26">
        <f>B194+O195-W195</f>
        <v>0</v>
      </c>
      <c r="AO195" s="26">
        <f>C194+P195-X195</f>
        <v>0</v>
      </c>
      <c r="AP195" s="26">
        <f>D194+Q195-Y195</f>
        <v>0</v>
      </c>
      <c r="AQ195" s="26">
        <f>E194+R195-Z195</f>
        <v>0</v>
      </c>
      <c r="AR195" s="26">
        <f>F194+S195-AA195</f>
        <v>0</v>
      </c>
      <c r="AS195" s="26">
        <f>G194+T195-AB195</f>
        <v>0</v>
      </c>
      <c r="AT195" s="26">
        <f>H194+U195-AC195</f>
        <v>0</v>
      </c>
      <c r="AU195" s="26">
        <f>I194+V195-AD195</f>
        <v>0</v>
      </c>
      <c r="AV195" s="26">
        <f>AM195</f>
        <v>795</v>
      </c>
      <c r="AW195" s="26">
        <f>AV195-BE195</f>
        <v>795</v>
      </c>
      <c r="AX195" s="26">
        <f>AW195-BF195</f>
        <v>795</v>
      </c>
      <c r="AY195" s="26">
        <f>AX195-BG195</f>
        <v>795</v>
      </c>
      <c r="AZ195" s="26">
        <f>AY195-BH195</f>
        <v>795</v>
      </c>
      <c r="BA195" s="26">
        <f>AZ195-BI195</f>
        <v>795</v>
      </c>
      <c r="BB195" s="26">
        <f>BA195-BJ195</f>
        <v>795</v>
      </c>
      <c r="BC195" s="26">
        <f>BB195-BK195</f>
        <v>795</v>
      </c>
      <c r="BD195" s="26">
        <f>BC195-BL195</f>
        <v>795</v>
      </c>
      <c r="BE195" s="26">
        <f>IF(AV195&gt;0.005,MIN(AV195,INDEX($AN195:$AU195,1,B$32)),0)</f>
        <v>0</v>
      </c>
      <c r="BF195" s="26">
        <f>IF(AW195&gt;0.005,MIN(AW195,INDEX($AN195:$AU195,1,C$32)),0)</f>
        <v>0</v>
      </c>
      <c r="BG195" s="26">
        <f>IF(AX195&gt;0.005,MIN(AX195,INDEX($AN195:$AU195,1,D$32)),0)</f>
        <v>0</v>
      </c>
      <c r="BH195" s="26">
        <f>IF(AY195&gt;0.005,MIN(AY195,INDEX($AN195:$AU195,1,E$32)),0)</f>
        <v>0</v>
      </c>
      <c r="BI195" s="26">
        <f>IF(AZ195&gt;0.005,MIN(AZ195,INDEX($AN195:$AU195,1,F$32)),0)</f>
        <v>0</v>
      </c>
      <c r="BJ195" s="26">
        <f>IF(BA195&gt;0.005,MIN(BA195,INDEX($AN195:$AU195,1,G$32)),0)</f>
        <v>0</v>
      </c>
      <c r="BK195" s="26">
        <f>IF(BB195&gt;0.005,MIN(BB195,INDEX($AN195:$AU195,1,H$32)),0)</f>
        <v>0</v>
      </c>
      <c r="BL195" s="26">
        <f>IF(BC195&gt;0.005,MIN(BC195,INDEX($AN195:$AU195,1,I$32)),0)</f>
        <v>0</v>
      </c>
      <c r="BM195" s="27">
        <f>IF(M195-J195&gt;0.005,1,0)</f>
        <v>0</v>
      </c>
    </row>
    <row r="196">
      <c r="A196" s="14" t="n">
        <v>160</v>
      </c>
      <c r="B196" s="26">
        <f>IF(AN196-INDEX($BE196:$BL196,1,$J$22)&lt;0.5,0,AN196-INDEX($BE196:$BL196,1,$J$22))</f>
        <v>0</v>
      </c>
      <c r="C196" s="26">
        <f>IF(AO196-INDEX($BE196:$BL196,1,$J$23)&lt;0.5,0,AO196-INDEX($BE196:$BL196,1,$J$23))</f>
        <v>0</v>
      </c>
      <c r="D196" s="26">
        <f>IF(AP196-INDEX($BE196:$BL196,1,$J$24)&lt;0.5,0,AP196-INDEX($BE196:$BL196,1,$J$24))</f>
        <v>0</v>
      </c>
      <c r="E196" s="26">
        <f>IF(AQ196-INDEX($BE196:$BL196,1,$J$25)&lt;0.5,0,AQ196-INDEX($BE196:$BL196,1,$J$25))</f>
        <v>0</v>
      </c>
      <c r="F196" s="26">
        <f>IF(AR196-INDEX($BE196:$BL196,1,$J$26)&lt;0.5,0,AR196-INDEX($BE196:$BL196,1,$J$26))</f>
        <v>0</v>
      </c>
      <c r="G196" s="26">
        <f>IF(AS196-INDEX($BE196:$BL196,1,$J$27)&lt;0.5,0,AS196-INDEX($BE196:$BL196,1,$J$27))</f>
        <v>0</v>
      </c>
      <c r="H196" s="26">
        <f>IF(AT196-INDEX($BE196:$BL196,1,$J$28)&lt;0.5,0,AT196-INDEX($BE196:$BL196,1,$J$28))</f>
        <v>0</v>
      </c>
      <c r="I196" s="26">
        <f>IF(AU196-INDEX($BE196:$BL196,1,$J$29)&lt;0.5,0,AU196-INDEX($BE196:$BL196,1,$J$29))</f>
        <v>0</v>
      </c>
      <c r="J196" s="13">
        <f>SUM(B196:I196)</f>
        <v>0</v>
      </c>
      <c r="K196" s="26">
        <f>SUM(O196:V196)</f>
        <v>0</v>
      </c>
      <c r="L196" s="26">
        <f>SUM(W196:AD196)+SUM(BE196:BL196)</f>
        <v>0</v>
      </c>
      <c r="M196" s="26">
        <f>J195</f>
        <v>0</v>
      </c>
      <c r="N196" s="27">
        <f>IF(M196&gt;0,1,0)</f>
        <v>0</v>
      </c>
      <c r="O196" s="26">
        <f>B195*$B$12/1200</f>
        <v>0</v>
      </c>
      <c r="P196" s="26">
        <f>C195*$C$12/1200</f>
        <v>0</v>
      </c>
      <c r="Q196" s="26">
        <f>D195*$D$12/1200</f>
        <v>0</v>
      </c>
      <c r="R196" s="26">
        <f>E195*$E$12/1200</f>
        <v>0</v>
      </c>
      <c r="S196" s="26">
        <f>F195*$F$12/1200</f>
        <v>0</v>
      </c>
      <c r="T196" s="26">
        <f>G195*$G$12/1200</f>
        <v>0</v>
      </c>
      <c r="U196" s="26">
        <f>H195*$H$12/1200</f>
        <v>0</v>
      </c>
      <c r="V196" s="26">
        <f>I195*$I$12/1200</f>
        <v>0</v>
      </c>
      <c r="W196" s="26">
        <f>IF(B195&gt;0,MIN($B$13,B195+O196,AE196),0)</f>
        <v>0</v>
      </c>
      <c r="X196" s="26">
        <f>IF(C195&gt;0,MIN($C$13,C195+P196,AF196),0)</f>
        <v>0</v>
      </c>
      <c r="Y196" s="26">
        <f>IF(D195&gt;0,MIN($D$13,D195+Q196,AG196),0)</f>
        <v>0</v>
      </c>
      <c r="Z196" s="26">
        <f>IF(E195&gt;0,MIN($E$13,E195+R196,AH196),0)</f>
        <v>0</v>
      </c>
      <c r="AA196" s="26">
        <f>IF(F195&gt;0,MIN($F$13,F195+S196,AI196),0)</f>
        <v>0</v>
      </c>
      <c r="AB196" s="26">
        <f>IF(G195&gt;0,MIN($G$13,G195+T196,AJ196),0)</f>
        <v>0</v>
      </c>
      <c r="AC196" s="26">
        <f>IF(H195&gt;0,MIN($H$13,H195+U196,AK196),0)</f>
        <v>0</v>
      </c>
      <c r="AD196" s="26">
        <f>IF(I195&gt;0,MIN($I$13,I195+V196,AL196),0)</f>
        <v>0</v>
      </c>
      <c r="AE196" s="26">
        <f>$B$19</f>
        <v>795</v>
      </c>
      <c r="AF196" s="26">
        <f>AE196-W196</f>
        <v>795</v>
      </c>
      <c r="AG196" s="26">
        <f>AF196-X196</f>
        <v>795</v>
      </c>
      <c r="AH196" s="26">
        <f>AG196-Y196</f>
        <v>795</v>
      </c>
      <c r="AI196" s="26">
        <f>AH196-Z196</f>
        <v>795</v>
      </c>
      <c r="AJ196" s="26">
        <f>AI196-AA196</f>
        <v>795</v>
      </c>
      <c r="AK196" s="26">
        <f>AJ196-AB196</f>
        <v>795</v>
      </c>
      <c r="AL196" s="26">
        <f>AK196-AC196</f>
        <v>795</v>
      </c>
      <c r="AM196" s="26">
        <f>AL196-AD196</f>
        <v>795</v>
      </c>
      <c r="AN196" s="26">
        <f>B195+O196-W196</f>
        <v>0</v>
      </c>
      <c r="AO196" s="26">
        <f>C195+P196-X196</f>
        <v>0</v>
      </c>
      <c r="AP196" s="26">
        <f>D195+Q196-Y196</f>
        <v>0</v>
      </c>
      <c r="AQ196" s="26">
        <f>E195+R196-Z196</f>
        <v>0</v>
      </c>
      <c r="AR196" s="26">
        <f>F195+S196-AA196</f>
        <v>0</v>
      </c>
      <c r="AS196" s="26">
        <f>G195+T196-AB196</f>
        <v>0</v>
      </c>
      <c r="AT196" s="26">
        <f>H195+U196-AC196</f>
        <v>0</v>
      </c>
      <c r="AU196" s="26">
        <f>I195+V196-AD196</f>
        <v>0</v>
      </c>
      <c r="AV196" s="26">
        <f>AM196</f>
        <v>795</v>
      </c>
      <c r="AW196" s="26">
        <f>AV196-BE196</f>
        <v>795</v>
      </c>
      <c r="AX196" s="26">
        <f>AW196-BF196</f>
        <v>795</v>
      </c>
      <c r="AY196" s="26">
        <f>AX196-BG196</f>
        <v>795</v>
      </c>
      <c r="AZ196" s="26">
        <f>AY196-BH196</f>
        <v>795</v>
      </c>
      <c r="BA196" s="26">
        <f>AZ196-BI196</f>
        <v>795</v>
      </c>
      <c r="BB196" s="26">
        <f>BA196-BJ196</f>
        <v>795</v>
      </c>
      <c r="BC196" s="26">
        <f>BB196-BK196</f>
        <v>795</v>
      </c>
      <c r="BD196" s="26">
        <f>BC196-BL196</f>
        <v>795</v>
      </c>
      <c r="BE196" s="26">
        <f>IF(AV196&gt;0.005,MIN(AV196,INDEX($AN196:$AU196,1,B$32)),0)</f>
        <v>0</v>
      </c>
      <c r="BF196" s="26">
        <f>IF(AW196&gt;0.005,MIN(AW196,INDEX($AN196:$AU196,1,C$32)),0)</f>
        <v>0</v>
      </c>
      <c r="BG196" s="26">
        <f>IF(AX196&gt;0.005,MIN(AX196,INDEX($AN196:$AU196,1,D$32)),0)</f>
        <v>0</v>
      </c>
      <c r="BH196" s="26">
        <f>IF(AY196&gt;0.005,MIN(AY196,INDEX($AN196:$AU196,1,E$32)),0)</f>
        <v>0</v>
      </c>
      <c r="BI196" s="26">
        <f>IF(AZ196&gt;0.005,MIN(AZ196,INDEX($AN196:$AU196,1,F$32)),0)</f>
        <v>0</v>
      </c>
      <c r="BJ196" s="26">
        <f>IF(BA196&gt;0.005,MIN(BA196,INDEX($AN196:$AU196,1,G$32)),0)</f>
        <v>0</v>
      </c>
      <c r="BK196" s="26">
        <f>IF(BB196&gt;0.005,MIN(BB196,INDEX($AN196:$AU196,1,H$32)),0)</f>
        <v>0</v>
      </c>
      <c r="BL196" s="26">
        <f>IF(BC196&gt;0.005,MIN(BC196,INDEX($AN196:$AU196,1,I$32)),0)</f>
        <v>0</v>
      </c>
      <c r="BM196" s="27">
        <f>IF(M196-J196&gt;0.005,1,0)</f>
        <v>0</v>
      </c>
    </row>
    <row r="197">
      <c r="A197" s="14" t="n">
        <v>161</v>
      </c>
      <c r="B197" s="26">
        <f>IF(AN197-INDEX($BE197:$BL197,1,$J$22)&lt;0.5,0,AN197-INDEX($BE197:$BL197,1,$J$22))</f>
        <v>0</v>
      </c>
      <c r="C197" s="26">
        <f>IF(AO197-INDEX($BE197:$BL197,1,$J$23)&lt;0.5,0,AO197-INDEX($BE197:$BL197,1,$J$23))</f>
        <v>0</v>
      </c>
      <c r="D197" s="26">
        <f>IF(AP197-INDEX($BE197:$BL197,1,$J$24)&lt;0.5,0,AP197-INDEX($BE197:$BL197,1,$J$24))</f>
        <v>0</v>
      </c>
      <c r="E197" s="26">
        <f>IF(AQ197-INDEX($BE197:$BL197,1,$J$25)&lt;0.5,0,AQ197-INDEX($BE197:$BL197,1,$J$25))</f>
        <v>0</v>
      </c>
      <c r="F197" s="26">
        <f>IF(AR197-INDEX($BE197:$BL197,1,$J$26)&lt;0.5,0,AR197-INDEX($BE197:$BL197,1,$J$26))</f>
        <v>0</v>
      </c>
      <c r="G197" s="26">
        <f>IF(AS197-INDEX($BE197:$BL197,1,$J$27)&lt;0.5,0,AS197-INDEX($BE197:$BL197,1,$J$27))</f>
        <v>0</v>
      </c>
      <c r="H197" s="26">
        <f>IF(AT197-INDEX($BE197:$BL197,1,$J$28)&lt;0.5,0,AT197-INDEX($BE197:$BL197,1,$J$28))</f>
        <v>0</v>
      </c>
      <c r="I197" s="26">
        <f>IF(AU197-INDEX($BE197:$BL197,1,$J$29)&lt;0.5,0,AU197-INDEX($BE197:$BL197,1,$J$29))</f>
        <v>0</v>
      </c>
      <c r="J197" s="13">
        <f>SUM(B197:I197)</f>
        <v>0</v>
      </c>
      <c r="K197" s="26">
        <f>SUM(O197:V197)</f>
        <v>0</v>
      </c>
      <c r="L197" s="26">
        <f>SUM(W197:AD197)+SUM(BE197:BL197)</f>
        <v>0</v>
      </c>
      <c r="M197" s="26">
        <f>J196</f>
        <v>0</v>
      </c>
      <c r="N197" s="27">
        <f>IF(M197&gt;0,1,0)</f>
        <v>0</v>
      </c>
      <c r="O197" s="26">
        <f>B196*$B$12/1200</f>
        <v>0</v>
      </c>
      <c r="P197" s="26">
        <f>C196*$C$12/1200</f>
        <v>0</v>
      </c>
      <c r="Q197" s="26">
        <f>D196*$D$12/1200</f>
        <v>0</v>
      </c>
      <c r="R197" s="26">
        <f>E196*$E$12/1200</f>
        <v>0</v>
      </c>
      <c r="S197" s="26">
        <f>F196*$F$12/1200</f>
        <v>0</v>
      </c>
      <c r="T197" s="26">
        <f>G196*$G$12/1200</f>
        <v>0</v>
      </c>
      <c r="U197" s="26">
        <f>H196*$H$12/1200</f>
        <v>0</v>
      </c>
      <c r="V197" s="26">
        <f>I196*$I$12/1200</f>
        <v>0</v>
      </c>
      <c r="W197" s="26">
        <f>IF(B196&gt;0,MIN($B$13,B196+O197,AE197),0)</f>
        <v>0</v>
      </c>
      <c r="X197" s="26">
        <f>IF(C196&gt;0,MIN($C$13,C196+P197,AF197),0)</f>
        <v>0</v>
      </c>
      <c r="Y197" s="26">
        <f>IF(D196&gt;0,MIN($D$13,D196+Q197,AG197),0)</f>
        <v>0</v>
      </c>
      <c r="Z197" s="26">
        <f>IF(E196&gt;0,MIN($E$13,E196+R197,AH197),0)</f>
        <v>0</v>
      </c>
      <c r="AA197" s="26">
        <f>IF(F196&gt;0,MIN($F$13,F196+S197,AI197),0)</f>
        <v>0</v>
      </c>
      <c r="AB197" s="26">
        <f>IF(G196&gt;0,MIN($G$13,G196+T197,AJ197),0)</f>
        <v>0</v>
      </c>
      <c r="AC197" s="26">
        <f>IF(H196&gt;0,MIN($H$13,H196+U197,AK197),0)</f>
        <v>0</v>
      </c>
      <c r="AD197" s="26">
        <f>IF(I196&gt;0,MIN($I$13,I196+V197,AL197),0)</f>
        <v>0</v>
      </c>
      <c r="AE197" s="26">
        <f>$B$19</f>
        <v>795</v>
      </c>
      <c r="AF197" s="26">
        <f>AE197-W197</f>
        <v>795</v>
      </c>
      <c r="AG197" s="26">
        <f>AF197-X197</f>
        <v>795</v>
      </c>
      <c r="AH197" s="26">
        <f>AG197-Y197</f>
        <v>795</v>
      </c>
      <c r="AI197" s="26">
        <f>AH197-Z197</f>
        <v>795</v>
      </c>
      <c r="AJ197" s="26">
        <f>AI197-AA197</f>
        <v>795</v>
      </c>
      <c r="AK197" s="26">
        <f>AJ197-AB197</f>
        <v>795</v>
      </c>
      <c r="AL197" s="26">
        <f>AK197-AC197</f>
        <v>795</v>
      </c>
      <c r="AM197" s="26">
        <f>AL197-AD197</f>
        <v>795</v>
      </c>
      <c r="AN197" s="26">
        <f>B196+O197-W197</f>
        <v>0</v>
      </c>
      <c r="AO197" s="26">
        <f>C196+P197-X197</f>
        <v>0</v>
      </c>
      <c r="AP197" s="26">
        <f>D196+Q197-Y197</f>
        <v>0</v>
      </c>
      <c r="AQ197" s="26">
        <f>E196+R197-Z197</f>
        <v>0</v>
      </c>
      <c r="AR197" s="26">
        <f>F196+S197-AA197</f>
        <v>0</v>
      </c>
      <c r="AS197" s="26">
        <f>G196+T197-AB197</f>
        <v>0</v>
      </c>
      <c r="AT197" s="26">
        <f>H196+U197-AC197</f>
        <v>0</v>
      </c>
      <c r="AU197" s="26">
        <f>I196+V197-AD197</f>
        <v>0</v>
      </c>
      <c r="AV197" s="26">
        <f>AM197</f>
        <v>795</v>
      </c>
      <c r="AW197" s="26">
        <f>AV197-BE197</f>
        <v>795</v>
      </c>
      <c r="AX197" s="26">
        <f>AW197-BF197</f>
        <v>795</v>
      </c>
      <c r="AY197" s="26">
        <f>AX197-BG197</f>
        <v>795</v>
      </c>
      <c r="AZ197" s="26">
        <f>AY197-BH197</f>
        <v>795</v>
      </c>
      <c r="BA197" s="26">
        <f>AZ197-BI197</f>
        <v>795</v>
      </c>
      <c r="BB197" s="26">
        <f>BA197-BJ197</f>
        <v>795</v>
      </c>
      <c r="BC197" s="26">
        <f>BB197-BK197</f>
        <v>795</v>
      </c>
      <c r="BD197" s="26">
        <f>BC197-BL197</f>
        <v>795</v>
      </c>
      <c r="BE197" s="26">
        <f>IF(AV197&gt;0.005,MIN(AV197,INDEX($AN197:$AU197,1,B$32)),0)</f>
        <v>0</v>
      </c>
      <c r="BF197" s="26">
        <f>IF(AW197&gt;0.005,MIN(AW197,INDEX($AN197:$AU197,1,C$32)),0)</f>
        <v>0</v>
      </c>
      <c r="BG197" s="26">
        <f>IF(AX197&gt;0.005,MIN(AX197,INDEX($AN197:$AU197,1,D$32)),0)</f>
        <v>0</v>
      </c>
      <c r="BH197" s="26">
        <f>IF(AY197&gt;0.005,MIN(AY197,INDEX($AN197:$AU197,1,E$32)),0)</f>
        <v>0</v>
      </c>
      <c r="BI197" s="26">
        <f>IF(AZ197&gt;0.005,MIN(AZ197,INDEX($AN197:$AU197,1,F$32)),0)</f>
        <v>0</v>
      </c>
      <c r="BJ197" s="26">
        <f>IF(BA197&gt;0.005,MIN(BA197,INDEX($AN197:$AU197,1,G$32)),0)</f>
        <v>0</v>
      </c>
      <c r="BK197" s="26">
        <f>IF(BB197&gt;0.005,MIN(BB197,INDEX($AN197:$AU197,1,H$32)),0)</f>
        <v>0</v>
      </c>
      <c r="BL197" s="26">
        <f>IF(BC197&gt;0.005,MIN(BC197,INDEX($AN197:$AU197,1,I$32)),0)</f>
        <v>0</v>
      </c>
      <c r="BM197" s="27">
        <f>IF(M197-J197&gt;0.005,1,0)</f>
        <v>0</v>
      </c>
    </row>
    <row r="198">
      <c r="A198" s="14" t="n">
        <v>162</v>
      </c>
      <c r="B198" s="26">
        <f>IF(AN198-INDEX($BE198:$BL198,1,$J$22)&lt;0.5,0,AN198-INDEX($BE198:$BL198,1,$J$22))</f>
        <v>0</v>
      </c>
      <c r="C198" s="26">
        <f>IF(AO198-INDEX($BE198:$BL198,1,$J$23)&lt;0.5,0,AO198-INDEX($BE198:$BL198,1,$J$23))</f>
        <v>0</v>
      </c>
      <c r="D198" s="26">
        <f>IF(AP198-INDEX($BE198:$BL198,1,$J$24)&lt;0.5,0,AP198-INDEX($BE198:$BL198,1,$J$24))</f>
        <v>0</v>
      </c>
      <c r="E198" s="26">
        <f>IF(AQ198-INDEX($BE198:$BL198,1,$J$25)&lt;0.5,0,AQ198-INDEX($BE198:$BL198,1,$J$25))</f>
        <v>0</v>
      </c>
      <c r="F198" s="26">
        <f>IF(AR198-INDEX($BE198:$BL198,1,$J$26)&lt;0.5,0,AR198-INDEX($BE198:$BL198,1,$J$26))</f>
        <v>0</v>
      </c>
      <c r="G198" s="26">
        <f>IF(AS198-INDEX($BE198:$BL198,1,$J$27)&lt;0.5,0,AS198-INDEX($BE198:$BL198,1,$J$27))</f>
        <v>0</v>
      </c>
      <c r="H198" s="26">
        <f>IF(AT198-INDEX($BE198:$BL198,1,$J$28)&lt;0.5,0,AT198-INDEX($BE198:$BL198,1,$J$28))</f>
        <v>0</v>
      </c>
      <c r="I198" s="26">
        <f>IF(AU198-INDEX($BE198:$BL198,1,$J$29)&lt;0.5,0,AU198-INDEX($BE198:$BL198,1,$J$29))</f>
        <v>0</v>
      </c>
      <c r="J198" s="13">
        <f>SUM(B198:I198)</f>
        <v>0</v>
      </c>
      <c r="K198" s="26">
        <f>SUM(O198:V198)</f>
        <v>0</v>
      </c>
      <c r="L198" s="26">
        <f>SUM(W198:AD198)+SUM(BE198:BL198)</f>
        <v>0</v>
      </c>
      <c r="M198" s="26">
        <f>J197</f>
        <v>0</v>
      </c>
      <c r="N198" s="27">
        <f>IF(M198&gt;0,1,0)</f>
        <v>0</v>
      </c>
      <c r="O198" s="26">
        <f>B197*$B$12/1200</f>
        <v>0</v>
      </c>
      <c r="P198" s="26">
        <f>C197*$C$12/1200</f>
        <v>0</v>
      </c>
      <c r="Q198" s="26">
        <f>D197*$D$12/1200</f>
        <v>0</v>
      </c>
      <c r="R198" s="26">
        <f>E197*$E$12/1200</f>
        <v>0</v>
      </c>
      <c r="S198" s="26">
        <f>F197*$F$12/1200</f>
        <v>0</v>
      </c>
      <c r="T198" s="26">
        <f>G197*$G$12/1200</f>
        <v>0</v>
      </c>
      <c r="U198" s="26">
        <f>H197*$H$12/1200</f>
        <v>0</v>
      </c>
      <c r="V198" s="26">
        <f>I197*$I$12/1200</f>
        <v>0</v>
      </c>
      <c r="W198" s="26">
        <f>IF(B197&gt;0,MIN($B$13,B197+O198,AE198),0)</f>
        <v>0</v>
      </c>
      <c r="X198" s="26">
        <f>IF(C197&gt;0,MIN($C$13,C197+P198,AF198),0)</f>
        <v>0</v>
      </c>
      <c r="Y198" s="26">
        <f>IF(D197&gt;0,MIN($D$13,D197+Q198,AG198),0)</f>
        <v>0</v>
      </c>
      <c r="Z198" s="26">
        <f>IF(E197&gt;0,MIN($E$13,E197+R198,AH198),0)</f>
        <v>0</v>
      </c>
      <c r="AA198" s="26">
        <f>IF(F197&gt;0,MIN($F$13,F197+S198,AI198),0)</f>
        <v>0</v>
      </c>
      <c r="AB198" s="26">
        <f>IF(G197&gt;0,MIN($G$13,G197+T198,AJ198),0)</f>
        <v>0</v>
      </c>
      <c r="AC198" s="26">
        <f>IF(H197&gt;0,MIN($H$13,H197+U198,AK198),0)</f>
        <v>0</v>
      </c>
      <c r="AD198" s="26">
        <f>IF(I197&gt;0,MIN($I$13,I197+V198,AL198),0)</f>
        <v>0</v>
      </c>
      <c r="AE198" s="26">
        <f>$B$19</f>
        <v>795</v>
      </c>
      <c r="AF198" s="26">
        <f>AE198-W198</f>
        <v>795</v>
      </c>
      <c r="AG198" s="26">
        <f>AF198-X198</f>
        <v>795</v>
      </c>
      <c r="AH198" s="26">
        <f>AG198-Y198</f>
        <v>795</v>
      </c>
      <c r="AI198" s="26">
        <f>AH198-Z198</f>
        <v>795</v>
      </c>
      <c r="AJ198" s="26">
        <f>AI198-AA198</f>
        <v>795</v>
      </c>
      <c r="AK198" s="26">
        <f>AJ198-AB198</f>
        <v>795</v>
      </c>
      <c r="AL198" s="26">
        <f>AK198-AC198</f>
        <v>795</v>
      </c>
      <c r="AM198" s="26">
        <f>AL198-AD198</f>
        <v>795</v>
      </c>
      <c r="AN198" s="26">
        <f>B197+O198-W198</f>
        <v>0</v>
      </c>
      <c r="AO198" s="26">
        <f>C197+P198-X198</f>
        <v>0</v>
      </c>
      <c r="AP198" s="26">
        <f>D197+Q198-Y198</f>
        <v>0</v>
      </c>
      <c r="AQ198" s="26">
        <f>E197+R198-Z198</f>
        <v>0</v>
      </c>
      <c r="AR198" s="26">
        <f>F197+S198-AA198</f>
        <v>0</v>
      </c>
      <c r="AS198" s="26">
        <f>G197+T198-AB198</f>
        <v>0</v>
      </c>
      <c r="AT198" s="26">
        <f>H197+U198-AC198</f>
        <v>0</v>
      </c>
      <c r="AU198" s="26">
        <f>I197+V198-AD198</f>
        <v>0</v>
      </c>
      <c r="AV198" s="26">
        <f>AM198</f>
        <v>795</v>
      </c>
      <c r="AW198" s="26">
        <f>AV198-BE198</f>
        <v>795</v>
      </c>
      <c r="AX198" s="26">
        <f>AW198-BF198</f>
        <v>795</v>
      </c>
      <c r="AY198" s="26">
        <f>AX198-BG198</f>
        <v>795</v>
      </c>
      <c r="AZ198" s="26">
        <f>AY198-BH198</f>
        <v>795</v>
      </c>
      <c r="BA198" s="26">
        <f>AZ198-BI198</f>
        <v>795</v>
      </c>
      <c r="BB198" s="26">
        <f>BA198-BJ198</f>
        <v>795</v>
      </c>
      <c r="BC198" s="26">
        <f>BB198-BK198</f>
        <v>795</v>
      </c>
      <c r="BD198" s="26">
        <f>BC198-BL198</f>
        <v>795</v>
      </c>
      <c r="BE198" s="26">
        <f>IF(AV198&gt;0.005,MIN(AV198,INDEX($AN198:$AU198,1,B$32)),0)</f>
        <v>0</v>
      </c>
      <c r="BF198" s="26">
        <f>IF(AW198&gt;0.005,MIN(AW198,INDEX($AN198:$AU198,1,C$32)),0)</f>
        <v>0</v>
      </c>
      <c r="BG198" s="26">
        <f>IF(AX198&gt;0.005,MIN(AX198,INDEX($AN198:$AU198,1,D$32)),0)</f>
        <v>0</v>
      </c>
      <c r="BH198" s="26">
        <f>IF(AY198&gt;0.005,MIN(AY198,INDEX($AN198:$AU198,1,E$32)),0)</f>
        <v>0</v>
      </c>
      <c r="BI198" s="26">
        <f>IF(AZ198&gt;0.005,MIN(AZ198,INDEX($AN198:$AU198,1,F$32)),0)</f>
        <v>0</v>
      </c>
      <c r="BJ198" s="26">
        <f>IF(BA198&gt;0.005,MIN(BA198,INDEX($AN198:$AU198,1,G$32)),0)</f>
        <v>0</v>
      </c>
      <c r="BK198" s="26">
        <f>IF(BB198&gt;0.005,MIN(BB198,INDEX($AN198:$AU198,1,H$32)),0)</f>
        <v>0</v>
      </c>
      <c r="BL198" s="26">
        <f>IF(BC198&gt;0.005,MIN(BC198,INDEX($AN198:$AU198,1,I$32)),0)</f>
        <v>0</v>
      </c>
      <c r="BM198" s="27">
        <f>IF(M198-J198&gt;0.005,1,0)</f>
        <v>0</v>
      </c>
    </row>
    <row r="199">
      <c r="A199" s="14" t="n">
        <v>163</v>
      </c>
      <c r="B199" s="26">
        <f>IF(AN199-INDEX($BE199:$BL199,1,$J$22)&lt;0.5,0,AN199-INDEX($BE199:$BL199,1,$J$22))</f>
        <v>0</v>
      </c>
      <c r="C199" s="26">
        <f>IF(AO199-INDEX($BE199:$BL199,1,$J$23)&lt;0.5,0,AO199-INDEX($BE199:$BL199,1,$J$23))</f>
        <v>0</v>
      </c>
      <c r="D199" s="26">
        <f>IF(AP199-INDEX($BE199:$BL199,1,$J$24)&lt;0.5,0,AP199-INDEX($BE199:$BL199,1,$J$24))</f>
        <v>0</v>
      </c>
      <c r="E199" s="26">
        <f>IF(AQ199-INDEX($BE199:$BL199,1,$J$25)&lt;0.5,0,AQ199-INDEX($BE199:$BL199,1,$J$25))</f>
        <v>0</v>
      </c>
      <c r="F199" s="26">
        <f>IF(AR199-INDEX($BE199:$BL199,1,$J$26)&lt;0.5,0,AR199-INDEX($BE199:$BL199,1,$J$26))</f>
        <v>0</v>
      </c>
      <c r="G199" s="26">
        <f>IF(AS199-INDEX($BE199:$BL199,1,$J$27)&lt;0.5,0,AS199-INDEX($BE199:$BL199,1,$J$27))</f>
        <v>0</v>
      </c>
      <c r="H199" s="26">
        <f>IF(AT199-INDEX($BE199:$BL199,1,$J$28)&lt;0.5,0,AT199-INDEX($BE199:$BL199,1,$J$28))</f>
        <v>0</v>
      </c>
      <c r="I199" s="26">
        <f>IF(AU199-INDEX($BE199:$BL199,1,$J$29)&lt;0.5,0,AU199-INDEX($BE199:$BL199,1,$J$29))</f>
        <v>0</v>
      </c>
      <c r="J199" s="13">
        <f>SUM(B199:I199)</f>
        <v>0</v>
      </c>
      <c r="K199" s="26">
        <f>SUM(O199:V199)</f>
        <v>0</v>
      </c>
      <c r="L199" s="26">
        <f>SUM(W199:AD199)+SUM(BE199:BL199)</f>
        <v>0</v>
      </c>
      <c r="M199" s="26">
        <f>J198</f>
        <v>0</v>
      </c>
      <c r="N199" s="27">
        <f>IF(M199&gt;0,1,0)</f>
        <v>0</v>
      </c>
      <c r="O199" s="26">
        <f>B198*$B$12/1200</f>
        <v>0</v>
      </c>
      <c r="P199" s="26">
        <f>C198*$C$12/1200</f>
        <v>0</v>
      </c>
      <c r="Q199" s="26">
        <f>D198*$D$12/1200</f>
        <v>0</v>
      </c>
      <c r="R199" s="26">
        <f>E198*$E$12/1200</f>
        <v>0</v>
      </c>
      <c r="S199" s="26">
        <f>F198*$F$12/1200</f>
        <v>0</v>
      </c>
      <c r="T199" s="26">
        <f>G198*$G$12/1200</f>
        <v>0</v>
      </c>
      <c r="U199" s="26">
        <f>H198*$H$12/1200</f>
        <v>0</v>
      </c>
      <c r="V199" s="26">
        <f>I198*$I$12/1200</f>
        <v>0</v>
      </c>
      <c r="W199" s="26">
        <f>IF(B198&gt;0,MIN($B$13,B198+O199,AE199),0)</f>
        <v>0</v>
      </c>
      <c r="X199" s="26">
        <f>IF(C198&gt;0,MIN($C$13,C198+P199,AF199),0)</f>
        <v>0</v>
      </c>
      <c r="Y199" s="26">
        <f>IF(D198&gt;0,MIN($D$13,D198+Q199,AG199),0)</f>
        <v>0</v>
      </c>
      <c r="Z199" s="26">
        <f>IF(E198&gt;0,MIN($E$13,E198+R199,AH199),0)</f>
        <v>0</v>
      </c>
      <c r="AA199" s="26">
        <f>IF(F198&gt;0,MIN($F$13,F198+S199,AI199),0)</f>
        <v>0</v>
      </c>
      <c r="AB199" s="26">
        <f>IF(G198&gt;0,MIN($G$13,G198+T199,AJ199),0)</f>
        <v>0</v>
      </c>
      <c r="AC199" s="26">
        <f>IF(H198&gt;0,MIN($H$13,H198+U199,AK199),0)</f>
        <v>0</v>
      </c>
      <c r="AD199" s="26">
        <f>IF(I198&gt;0,MIN($I$13,I198+V199,AL199),0)</f>
        <v>0</v>
      </c>
      <c r="AE199" s="26">
        <f>$B$19</f>
        <v>795</v>
      </c>
      <c r="AF199" s="26">
        <f>AE199-W199</f>
        <v>795</v>
      </c>
      <c r="AG199" s="26">
        <f>AF199-X199</f>
        <v>795</v>
      </c>
      <c r="AH199" s="26">
        <f>AG199-Y199</f>
        <v>795</v>
      </c>
      <c r="AI199" s="26">
        <f>AH199-Z199</f>
        <v>795</v>
      </c>
      <c r="AJ199" s="26">
        <f>AI199-AA199</f>
        <v>795</v>
      </c>
      <c r="AK199" s="26">
        <f>AJ199-AB199</f>
        <v>795</v>
      </c>
      <c r="AL199" s="26">
        <f>AK199-AC199</f>
        <v>795</v>
      </c>
      <c r="AM199" s="26">
        <f>AL199-AD199</f>
        <v>795</v>
      </c>
      <c r="AN199" s="26">
        <f>B198+O199-W199</f>
        <v>0</v>
      </c>
      <c r="AO199" s="26">
        <f>C198+P199-X199</f>
        <v>0</v>
      </c>
      <c r="AP199" s="26">
        <f>D198+Q199-Y199</f>
        <v>0</v>
      </c>
      <c r="AQ199" s="26">
        <f>E198+R199-Z199</f>
        <v>0</v>
      </c>
      <c r="AR199" s="26">
        <f>F198+S199-AA199</f>
        <v>0</v>
      </c>
      <c r="AS199" s="26">
        <f>G198+T199-AB199</f>
        <v>0</v>
      </c>
      <c r="AT199" s="26">
        <f>H198+U199-AC199</f>
        <v>0</v>
      </c>
      <c r="AU199" s="26">
        <f>I198+V199-AD199</f>
        <v>0</v>
      </c>
      <c r="AV199" s="26">
        <f>AM199</f>
        <v>795</v>
      </c>
      <c r="AW199" s="26">
        <f>AV199-BE199</f>
        <v>795</v>
      </c>
      <c r="AX199" s="26">
        <f>AW199-BF199</f>
        <v>795</v>
      </c>
      <c r="AY199" s="26">
        <f>AX199-BG199</f>
        <v>795</v>
      </c>
      <c r="AZ199" s="26">
        <f>AY199-BH199</f>
        <v>795</v>
      </c>
      <c r="BA199" s="26">
        <f>AZ199-BI199</f>
        <v>795</v>
      </c>
      <c r="BB199" s="26">
        <f>BA199-BJ199</f>
        <v>795</v>
      </c>
      <c r="BC199" s="26">
        <f>BB199-BK199</f>
        <v>795</v>
      </c>
      <c r="BD199" s="26">
        <f>BC199-BL199</f>
        <v>795</v>
      </c>
      <c r="BE199" s="26">
        <f>IF(AV199&gt;0.005,MIN(AV199,INDEX($AN199:$AU199,1,B$32)),0)</f>
        <v>0</v>
      </c>
      <c r="BF199" s="26">
        <f>IF(AW199&gt;0.005,MIN(AW199,INDEX($AN199:$AU199,1,C$32)),0)</f>
        <v>0</v>
      </c>
      <c r="BG199" s="26">
        <f>IF(AX199&gt;0.005,MIN(AX199,INDEX($AN199:$AU199,1,D$32)),0)</f>
        <v>0</v>
      </c>
      <c r="BH199" s="26">
        <f>IF(AY199&gt;0.005,MIN(AY199,INDEX($AN199:$AU199,1,E$32)),0)</f>
        <v>0</v>
      </c>
      <c r="BI199" s="26">
        <f>IF(AZ199&gt;0.005,MIN(AZ199,INDEX($AN199:$AU199,1,F$32)),0)</f>
        <v>0</v>
      </c>
      <c r="BJ199" s="26">
        <f>IF(BA199&gt;0.005,MIN(BA199,INDEX($AN199:$AU199,1,G$32)),0)</f>
        <v>0</v>
      </c>
      <c r="BK199" s="26">
        <f>IF(BB199&gt;0.005,MIN(BB199,INDEX($AN199:$AU199,1,H$32)),0)</f>
        <v>0</v>
      </c>
      <c r="BL199" s="26">
        <f>IF(BC199&gt;0.005,MIN(BC199,INDEX($AN199:$AU199,1,I$32)),0)</f>
        <v>0</v>
      </c>
      <c r="BM199" s="27">
        <f>IF(M199-J199&gt;0.005,1,0)</f>
        <v>0</v>
      </c>
    </row>
    <row r="200">
      <c r="A200" s="14" t="n">
        <v>164</v>
      </c>
      <c r="B200" s="26">
        <f>IF(AN200-INDEX($BE200:$BL200,1,$J$22)&lt;0.5,0,AN200-INDEX($BE200:$BL200,1,$J$22))</f>
        <v>0</v>
      </c>
      <c r="C200" s="26">
        <f>IF(AO200-INDEX($BE200:$BL200,1,$J$23)&lt;0.5,0,AO200-INDEX($BE200:$BL200,1,$J$23))</f>
        <v>0</v>
      </c>
      <c r="D200" s="26">
        <f>IF(AP200-INDEX($BE200:$BL200,1,$J$24)&lt;0.5,0,AP200-INDEX($BE200:$BL200,1,$J$24))</f>
        <v>0</v>
      </c>
      <c r="E200" s="26">
        <f>IF(AQ200-INDEX($BE200:$BL200,1,$J$25)&lt;0.5,0,AQ200-INDEX($BE200:$BL200,1,$J$25))</f>
        <v>0</v>
      </c>
      <c r="F200" s="26">
        <f>IF(AR200-INDEX($BE200:$BL200,1,$J$26)&lt;0.5,0,AR200-INDEX($BE200:$BL200,1,$J$26))</f>
        <v>0</v>
      </c>
      <c r="G200" s="26">
        <f>IF(AS200-INDEX($BE200:$BL200,1,$J$27)&lt;0.5,0,AS200-INDEX($BE200:$BL200,1,$J$27))</f>
        <v>0</v>
      </c>
      <c r="H200" s="26">
        <f>IF(AT200-INDEX($BE200:$BL200,1,$J$28)&lt;0.5,0,AT200-INDEX($BE200:$BL200,1,$J$28))</f>
        <v>0</v>
      </c>
      <c r="I200" s="26">
        <f>IF(AU200-INDEX($BE200:$BL200,1,$J$29)&lt;0.5,0,AU200-INDEX($BE200:$BL200,1,$J$29))</f>
        <v>0</v>
      </c>
      <c r="J200" s="13">
        <f>SUM(B200:I200)</f>
        <v>0</v>
      </c>
      <c r="K200" s="26">
        <f>SUM(O200:V200)</f>
        <v>0</v>
      </c>
      <c r="L200" s="26">
        <f>SUM(W200:AD200)+SUM(BE200:BL200)</f>
        <v>0</v>
      </c>
      <c r="M200" s="26">
        <f>J199</f>
        <v>0</v>
      </c>
      <c r="N200" s="27">
        <f>IF(M200&gt;0,1,0)</f>
        <v>0</v>
      </c>
      <c r="O200" s="26">
        <f>B199*$B$12/1200</f>
        <v>0</v>
      </c>
      <c r="P200" s="26">
        <f>C199*$C$12/1200</f>
        <v>0</v>
      </c>
      <c r="Q200" s="26">
        <f>D199*$D$12/1200</f>
        <v>0</v>
      </c>
      <c r="R200" s="26">
        <f>E199*$E$12/1200</f>
        <v>0</v>
      </c>
      <c r="S200" s="26">
        <f>F199*$F$12/1200</f>
        <v>0</v>
      </c>
      <c r="T200" s="26">
        <f>G199*$G$12/1200</f>
        <v>0</v>
      </c>
      <c r="U200" s="26">
        <f>H199*$H$12/1200</f>
        <v>0</v>
      </c>
      <c r="V200" s="26">
        <f>I199*$I$12/1200</f>
        <v>0</v>
      </c>
      <c r="W200" s="26">
        <f>IF(B199&gt;0,MIN($B$13,B199+O200,AE200),0)</f>
        <v>0</v>
      </c>
      <c r="X200" s="26">
        <f>IF(C199&gt;0,MIN($C$13,C199+P200,AF200),0)</f>
        <v>0</v>
      </c>
      <c r="Y200" s="26">
        <f>IF(D199&gt;0,MIN($D$13,D199+Q200,AG200),0)</f>
        <v>0</v>
      </c>
      <c r="Z200" s="26">
        <f>IF(E199&gt;0,MIN($E$13,E199+R200,AH200),0)</f>
        <v>0</v>
      </c>
      <c r="AA200" s="26">
        <f>IF(F199&gt;0,MIN($F$13,F199+S200,AI200),0)</f>
        <v>0</v>
      </c>
      <c r="AB200" s="26">
        <f>IF(G199&gt;0,MIN($G$13,G199+T200,AJ200),0)</f>
        <v>0</v>
      </c>
      <c r="AC200" s="26">
        <f>IF(H199&gt;0,MIN($H$13,H199+U200,AK200),0)</f>
        <v>0</v>
      </c>
      <c r="AD200" s="26">
        <f>IF(I199&gt;0,MIN($I$13,I199+V200,AL200),0)</f>
        <v>0</v>
      </c>
      <c r="AE200" s="26">
        <f>$B$19</f>
        <v>795</v>
      </c>
      <c r="AF200" s="26">
        <f>AE200-W200</f>
        <v>795</v>
      </c>
      <c r="AG200" s="26">
        <f>AF200-X200</f>
        <v>795</v>
      </c>
      <c r="AH200" s="26">
        <f>AG200-Y200</f>
        <v>795</v>
      </c>
      <c r="AI200" s="26">
        <f>AH200-Z200</f>
        <v>795</v>
      </c>
      <c r="AJ200" s="26">
        <f>AI200-AA200</f>
        <v>795</v>
      </c>
      <c r="AK200" s="26">
        <f>AJ200-AB200</f>
        <v>795</v>
      </c>
      <c r="AL200" s="26">
        <f>AK200-AC200</f>
        <v>795</v>
      </c>
      <c r="AM200" s="26">
        <f>AL200-AD200</f>
        <v>795</v>
      </c>
      <c r="AN200" s="26">
        <f>B199+O200-W200</f>
        <v>0</v>
      </c>
      <c r="AO200" s="26">
        <f>C199+P200-X200</f>
        <v>0</v>
      </c>
      <c r="AP200" s="26">
        <f>D199+Q200-Y200</f>
        <v>0</v>
      </c>
      <c r="AQ200" s="26">
        <f>E199+R200-Z200</f>
        <v>0</v>
      </c>
      <c r="AR200" s="26">
        <f>F199+S200-AA200</f>
        <v>0</v>
      </c>
      <c r="AS200" s="26">
        <f>G199+T200-AB200</f>
        <v>0</v>
      </c>
      <c r="AT200" s="26">
        <f>H199+U200-AC200</f>
        <v>0</v>
      </c>
      <c r="AU200" s="26">
        <f>I199+V200-AD200</f>
        <v>0</v>
      </c>
      <c r="AV200" s="26">
        <f>AM200</f>
        <v>795</v>
      </c>
      <c r="AW200" s="26">
        <f>AV200-BE200</f>
        <v>795</v>
      </c>
      <c r="AX200" s="26">
        <f>AW200-BF200</f>
        <v>795</v>
      </c>
      <c r="AY200" s="26">
        <f>AX200-BG200</f>
        <v>795</v>
      </c>
      <c r="AZ200" s="26">
        <f>AY200-BH200</f>
        <v>795</v>
      </c>
      <c r="BA200" s="26">
        <f>AZ200-BI200</f>
        <v>795</v>
      </c>
      <c r="BB200" s="26">
        <f>BA200-BJ200</f>
        <v>795</v>
      </c>
      <c r="BC200" s="26">
        <f>BB200-BK200</f>
        <v>795</v>
      </c>
      <c r="BD200" s="26">
        <f>BC200-BL200</f>
        <v>795</v>
      </c>
      <c r="BE200" s="26">
        <f>IF(AV200&gt;0.005,MIN(AV200,INDEX($AN200:$AU200,1,B$32)),0)</f>
        <v>0</v>
      </c>
      <c r="BF200" s="26">
        <f>IF(AW200&gt;0.005,MIN(AW200,INDEX($AN200:$AU200,1,C$32)),0)</f>
        <v>0</v>
      </c>
      <c r="BG200" s="26">
        <f>IF(AX200&gt;0.005,MIN(AX200,INDEX($AN200:$AU200,1,D$32)),0)</f>
        <v>0</v>
      </c>
      <c r="BH200" s="26">
        <f>IF(AY200&gt;0.005,MIN(AY200,INDEX($AN200:$AU200,1,E$32)),0)</f>
        <v>0</v>
      </c>
      <c r="BI200" s="26">
        <f>IF(AZ200&gt;0.005,MIN(AZ200,INDEX($AN200:$AU200,1,F$32)),0)</f>
        <v>0</v>
      </c>
      <c r="BJ200" s="26">
        <f>IF(BA200&gt;0.005,MIN(BA200,INDEX($AN200:$AU200,1,G$32)),0)</f>
        <v>0</v>
      </c>
      <c r="BK200" s="26">
        <f>IF(BB200&gt;0.005,MIN(BB200,INDEX($AN200:$AU200,1,H$32)),0)</f>
        <v>0</v>
      </c>
      <c r="BL200" s="26">
        <f>IF(BC200&gt;0.005,MIN(BC200,INDEX($AN200:$AU200,1,I$32)),0)</f>
        <v>0</v>
      </c>
      <c r="BM200" s="27">
        <f>IF(M200-J200&gt;0.005,1,0)</f>
        <v>0</v>
      </c>
    </row>
    <row r="201">
      <c r="A201" s="14" t="n">
        <v>165</v>
      </c>
      <c r="B201" s="26">
        <f>IF(AN201-INDEX($BE201:$BL201,1,$J$22)&lt;0.5,0,AN201-INDEX($BE201:$BL201,1,$J$22))</f>
        <v>0</v>
      </c>
      <c r="C201" s="26">
        <f>IF(AO201-INDEX($BE201:$BL201,1,$J$23)&lt;0.5,0,AO201-INDEX($BE201:$BL201,1,$J$23))</f>
        <v>0</v>
      </c>
      <c r="D201" s="26">
        <f>IF(AP201-INDEX($BE201:$BL201,1,$J$24)&lt;0.5,0,AP201-INDEX($BE201:$BL201,1,$J$24))</f>
        <v>0</v>
      </c>
      <c r="E201" s="26">
        <f>IF(AQ201-INDEX($BE201:$BL201,1,$J$25)&lt;0.5,0,AQ201-INDEX($BE201:$BL201,1,$J$25))</f>
        <v>0</v>
      </c>
      <c r="F201" s="26">
        <f>IF(AR201-INDEX($BE201:$BL201,1,$J$26)&lt;0.5,0,AR201-INDEX($BE201:$BL201,1,$J$26))</f>
        <v>0</v>
      </c>
      <c r="G201" s="26">
        <f>IF(AS201-INDEX($BE201:$BL201,1,$J$27)&lt;0.5,0,AS201-INDEX($BE201:$BL201,1,$J$27))</f>
        <v>0</v>
      </c>
      <c r="H201" s="26">
        <f>IF(AT201-INDEX($BE201:$BL201,1,$J$28)&lt;0.5,0,AT201-INDEX($BE201:$BL201,1,$J$28))</f>
        <v>0</v>
      </c>
      <c r="I201" s="26">
        <f>IF(AU201-INDEX($BE201:$BL201,1,$J$29)&lt;0.5,0,AU201-INDEX($BE201:$BL201,1,$J$29))</f>
        <v>0</v>
      </c>
      <c r="J201" s="13">
        <f>SUM(B201:I201)</f>
        <v>0</v>
      </c>
      <c r="K201" s="26">
        <f>SUM(O201:V201)</f>
        <v>0</v>
      </c>
      <c r="L201" s="26">
        <f>SUM(W201:AD201)+SUM(BE201:BL201)</f>
        <v>0</v>
      </c>
      <c r="M201" s="26">
        <f>J200</f>
        <v>0</v>
      </c>
      <c r="N201" s="27">
        <f>IF(M201&gt;0,1,0)</f>
        <v>0</v>
      </c>
      <c r="O201" s="26">
        <f>B200*$B$12/1200</f>
        <v>0</v>
      </c>
      <c r="P201" s="26">
        <f>C200*$C$12/1200</f>
        <v>0</v>
      </c>
      <c r="Q201" s="26">
        <f>D200*$D$12/1200</f>
        <v>0</v>
      </c>
      <c r="R201" s="26">
        <f>E200*$E$12/1200</f>
        <v>0</v>
      </c>
      <c r="S201" s="26">
        <f>F200*$F$12/1200</f>
        <v>0</v>
      </c>
      <c r="T201" s="26">
        <f>G200*$G$12/1200</f>
        <v>0</v>
      </c>
      <c r="U201" s="26">
        <f>H200*$H$12/1200</f>
        <v>0</v>
      </c>
      <c r="V201" s="26">
        <f>I200*$I$12/1200</f>
        <v>0</v>
      </c>
      <c r="W201" s="26">
        <f>IF(B200&gt;0,MIN($B$13,B200+O201,AE201),0)</f>
        <v>0</v>
      </c>
      <c r="X201" s="26">
        <f>IF(C200&gt;0,MIN($C$13,C200+P201,AF201),0)</f>
        <v>0</v>
      </c>
      <c r="Y201" s="26">
        <f>IF(D200&gt;0,MIN($D$13,D200+Q201,AG201),0)</f>
        <v>0</v>
      </c>
      <c r="Z201" s="26">
        <f>IF(E200&gt;0,MIN($E$13,E200+R201,AH201),0)</f>
        <v>0</v>
      </c>
      <c r="AA201" s="26">
        <f>IF(F200&gt;0,MIN($F$13,F200+S201,AI201),0)</f>
        <v>0</v>
      </c>
      <c r="AB201" s="26">
        <f>IF(G200&gt;0,MIN($G$13,G200+T201,AJ201),0)</f>
        <v>0</v>
      </c>
      <c r="AC201" s="26">
        <f>IF(H200&gt;0,MIN($H$13,H200+U201,AK201),0)</f>
        <v>0</v>
      </c>
      <c r="AD201" s="26">
        <f>IF(I200&gt;0,MIN($I$13,I200+V201,AL201),0)</f>
        <v>0</v>
      </c>
      <c r="AE201" s="26">
        <f>$B$19</f>
        <v>795</v>
      </c>
      <c r="AF201" s="26">
        <f>AE201-W201</f>
        <v>795</v>
      </c>
      <c r="AG201" s="26">
        <f>AF201-X201</f>
        <v>795</v>
      </c>
      <c r="AH201" s="26">
        <f>AG201-Y201</f>
        <v>795</v>
      </c>
      <c r="AI201" s="26">
        <f>AH201-Z201</f>
        <v>795</v>
      </c>
      <c r="AJ201" s="26">
        <f>AI201-AA201</f>
        <v>795</v>
      </c>
      <c r="AK201" s="26">
        <f>AJ201-AB201</f>
        <v>795</v>
      </c>
      <c r="AL201" s="26">
        <f>AK201-AC201</f>
        <v>795</v>
      </c>
      <c r="AM201" s="26">
        <f>AL201-AD201</f>
        <v>795</v>
      </c>
      <c r="AN201" s="26">
        <f>B200+O201-W201</f>
        <v>0</v>
      </c>
      <c r="AO201" s="26">
        <f>C200+P201-X201</f>
        <v>0</v>
      </c>
      <c r="AP201" s="26">
        <f>D200+Q201-Y201</f>
        <v>0</v>
      </c>
      <c r="AQ201" s="26">
        <f>E200+R201-Z201</f>
        <v>0</v>
      </c>
      <c r="AR201" s="26">
        <f>F200+S201-AA201</f>
        <v>0</v>
      </c>
      <c r="AS201" s="26">
        <f>G200+T201-AB201</f>
        <v>0</v>
      </c>
      <c r="AT201" s="26">
        <f>H200+U201-AC201</f>
        <v>0</v>
      </c>
      <c r="AU201" s="26">
        <f>I200+V201-AD201</f>
        <v>0</v>
      </c>
      <c r="AV201" s="26">
        <f>AM201</f>
        <v>795</v>
      </c>
      <c r="AW201" s="26">
        <f>AV201-BE201</f>
        <v>795</v>
      </c>
      <c r="AX201" s="26">
        <f>AW201-BF201</f>
        <v>795</v>
      </c>
      <c r="AY201" s="26">
        <f>AX201-BG201</f>
        <v>795</v>
      </c>
      <c r="AZ201" s="26">
        <f>AY201-BH201</f>
        <v>795</v>
      </c>
      <c r="BA201" s="26">
        <f>AZ201-BI201</f>
        <v>795</v>
      </c>
      <c r="BB201" s="26">
        <f>BA201-BJ201</f>
        <v>795</v>
      </c>
      <c r="BC201" s="26">
        <f>BB201-BK201</f>
        <v>795</v>
      </c>
      <c r="BD201" s="26">
        <f>BC201-BL201</f>
        <v>795</v>
      </c>
      <c r="BE201" s="26">
        <f>IF(AV201&gt;0.005,MIN(AV201,INDEX($AN201:$AU201,1,B$32)),0)</f>
        <v>0</v>
      </c>
      <c r="BF201" s="26">
        <f>IF(AW201&gt;0.005,MIN(AW201,INDEX($AN201:$AU201,1,C$32)),0)</f>
        <v>0</v>
      </c>
      <c r="BG201" s="26">
        <f>IF(AX201&gt;0.005,MIN(AX201,INDEX($AN201:$AU201,1,D$32)),0)</f>
        <v>0</v>
      </c>
      <c r="BH201" s="26">
        <f>IF(AY201&gt;0.005,MIN(AY201,INDEX($AN201:$AU201,1,E$32)),0)</f>
        <v>0</v>
      </c>
      <c r="BI201" s="26">
        <f>IF(AZ201&gt;0.005,MIN(AZ201,INDEX($AN201:$AU201,1,F$32)),0)</f>
        <v>0</v>
      </c>
      <c r="BJ201" s="26">
        <f>IF(BA201&gt;0.005,MIN(BA201,INDEX($AN201:$AU201,1,G$32)),0)</f>
        <v>0</v>
      </c>
      <c r="BK201" s="26">
        <f>IF(BB201&gt;0.005,MIN(BB201,INDEX($AN201:$AU201,1,H$32)),0)</f>
        <v>0</v>
      </c>
      <c r="BL201" s="26">
        <f>IF(BC201&gt;0.005,MIN(BC201,INDEX($AN201:$AU201,1,I$32)),0)</f>
        <v>0</v>
      </c>
      <c r="BM201" s="27">
        <f>IF(M201-J201&gt;0.005,1,0)</f>
        <v>0</v>
      </c>
    </row>
    <row r="202">
      <c r="A202" s="14" t="n">
        <v>166</v>
      </c>
      <c r="B202" s="26">
        <f>IF(AN202-INDEX($BE202:$BL202,1,$J$22)&lt;0.5,0,AN202-INDEX($BE202:$BL202,1,$J$22))</f>
        <v>0</v>
      </c>
      <c r="C202" s="26">
        <f>IF(AO202-INDEX($BE202:$BL202,1,$J$23)&lt;0.5,0,AO202-INDEX($BE202:$BL202,1,$J$23))</f>
        <v>0</v>
      </c>
      <c r="D202" s="26">
        <f>IF(AP202-INDEX($BE202:$BL202,1,$J$24)&lt;0.5,0,AP202-INDEX($BE202:$BL202,1,$J$24))</f>
        <v>0</v>
      </c>
      <c r="E202" s="26">
        <f>IF(AQ202-INDEX($BE202:$BL202,1,$J$25)&lt;0.5,0,AQ202-INDEX($BE202:$BL202,1,$J$25))</f>
        <v>0</v>
      </c>
      <c r="F202" s="26">
        <f>IF(AR202-INDEX($BE202:$BL202,1,$J$26)&lt;0.5,0,AR202-INDEX($BE202:$BL202,1,$J$26))</f>
        <v>0</v>
      </c>
      <c r="G202" s="26">
        <f>IF(AS202-INDEX($BE202:$BL202,1,$J$27)&lt;0.5,0,AS202-INDEX($BE202:$BL202,1,$J$27))</f>
        <v>0</v>
      </c>
      <c r="H202" s="26">
        <f>IF(AT202-INDEX($BE202:$BL202,1,$J$28)&lt;0.5,0,AT202-INDEX($BE202:$BL202,1,$J$28))</f>
        <v>0</v>
      </c>
      <c r="I202" s="26">
        <f>IF(AU202-INDEX($BE202:$BL202,1,$J$29)&lt;0.5,0,AU202-INDEX($BE202:$BL202,1,$J$29))</f>
        <v>0</v>
      </c>
      <c r="J202" s="13">
        <f>SUM(B202:I202)</f>
        <v>0</v>
      </c>
      <c r="K202" s="26">
        <f>SUM(O202:V202)</f>
        <v>0</v>
      </c>
      <c r="L202" s="26">
        <f>SUM(W202:AD202)+SUM(BE202:BL202)</f>
        <v>0</v>
      </c>
      <c r="M202" s="26">
        <f>J201</f>
        <v>0</v>
      </c>
      <c r="N202" s="27">
        <f>IF(M202&gt;0,1,0)</f>
        <v>0</v>
      </c>
      <c r="O202" s="26">
        <f>B201*$B$12/1200</f>
        <v>0</v>
      </c>
      <c r="P202" s="26">
        <f>C201*$C$12/1200</f>
        <v>0</v>
      </c>
      <c r="Q202" s="26">
        <f>D201*$D$12/1200</f>
        <v>0</v>
      </c>
      <c r="R202" s="26">
        <f>E201*$E$12/1200</f>
        <v>0</v>
      </c>
      <c r="S202" s="26">
        <f>F201*$F$12/1200</f>
        <v>0</v>
      </c>
      <c r="T202" s="26">
        <f>G201*$G$12/1200</f>
        <v>0</v>
      </c>
      <c r="U202" s="26">
        <f>H201*$H$12/1200</f>
        <v>0</v>
      </c>
      <c r="V202" s="26">
        <f>I201*$I$12/1200</f>
        <v>0</v>
      </c>
      <c r="W202" s="26">
        <f>IF(B201&gt;0,MIN($B$13,B201+O202,AE202),0)</f>
        <v>0</v>
      </c>
      <c r="X202" s="26">
        <f>IF(C201&gt;0,MIN($C$13,C201+P202,AF202),0)</f>
        <v>0</v>
      </c>
      <c r="Y202" s="26">
        <f>IF(D201&gt;0,MIN($D$13,D201+Q202,AG202),0)</f>
        <v>0</v>
      </c>
      <c r="Z202" s="26">
        <f>IF(E201&gt;0,MIN($E$13,E201+R202,AH202),0)</f>
        <v>0</v>
      </c>
      <c r="AA202" s="26">
        <f>IF(F201&gt;0,MIN($F$13,F201+S202,AI202),0)</f>
        <v>0</v>
      </c>
      <c r="AB202" s="26">
        <f>IF(G201&gt;0,MIN($G$13,G201+T202,AJ202),0)</f>
        <v>0</v>
      </c>
      <c r="AC202" s="26">
        <f>IF(H201&gt;0,MIN($H$13,H201+U202,AK202),0)</f>
        <v>0</v>
      </c>
      <c r="AD202" s="26">
        <f>IF(I201&gt;0,MIN($I$13,I201+V202,AL202),0)</f>
        <v>0</v>
      </c>
      <c r="AE202" s="26">
        <f>$B$19</f>
        <v>795</v>
      </c>
      <c r="AF202" s="26">
        <f>AE202-W202</f>
        <v>795</v>
      </c>
      <c r="AG202" s="26">
        <f>AF202-X202</f>
        <v>795</v>
      </c>
      <c r="AH202" s="26">
        <f>AG202-Y202</f>
        <v>795</v>
      </c>
      <c r="AI202" s="26">
        <f>AH202-Z202</f>
        <v>795</v>
      </c>
      <c r="AJ202" s="26">
        <f>AI202-AA202</f>
        <v>795</v>
      </c>
      <c r="AK202" s="26">
        <f>AJ202-AB202</f>
        <v>795</v>
      </c>
      <c r="AL202" s="26">
        <f>AK202-AC202</f>
        <v>795</v>
      </c>
      <c r="AM202" s="26">
        <f>AL202-AD202</f>
        <v>795</v>
      </c>
      <c r="AN202" s="26">
        <f>B201+O202-W202</f>
        <v>0</v>
      </c>
      <c r="AO202" s="26">
        <f>C201+P202-X202</f>
        <v>0</v>
      </c>
      <c r="AP202" s="26">
        <f>D201+Q202-Y202</f>
        <v>0</v>
      </c>
      <c r="AQ202" s="26">
        <f>E201+R202-Z202</f>
        <v>0</v>
      </c>
      <c r="AR202" s="26">
        <f>F201+S202-AA202</f>
        <v>0</v>
      </c>
      <c r="AS202" s="26">
        <f>G201+T202-AB202</f>
        <v>0</v>
      </c>
      <c r="AT202" s="26">
        <f>H201+U202-AC202</f>
        <v>0</v>
      </c>
      <c r="AU202" s="26">
        <f>I201+V202-AD202</f>
        <v>0</v>
      </c>
      <c r="AV202" s="26">
        <f>AM202</f>
        <v>795</v>
      </c>
      <c r="AW202" s="26">
        <f>AV202-BE202</f>
        <v>795</v>
      </c>
      <c r="AX202" s="26">
        <f>AW202-BF202</f>
        <v>795</v>
      </c>
      <c r="AY202" s="26">
        <f>AX202-BG202</f>
        <v>795</v>
      </c>
      <c r="AZ202" s="26">
        <f>AY202-BH202</f>
        <v>795</v>
      </c>
      <c r="BA202" s="26">
        <f>AZ202-BI202</f>
        <v>795</v>
      </c>
      <c r="BB202" s="26">
        <f>BA202-BJ202</f>
        <v>795</v>
      </c>
      <c r="BC202" s="26">
        <f>BB202-BK202</f>
        <v>795</v>
      </c>
      <c r="BD202" s="26">
        <f>BC202-BL202</f>
        <v>795</v>
      </c>
      <c r="BE202" s="26">
        <f>IF(AV202&gt;0.005,MIN(AV202,INDEX($AN202:$AU202,1,B$32)),0)</f>
        <v>0</v>
      </c>
      <c r="BF202" s="26">
        <f>IF(AW202&gt;0.005,MIN(AW202,INDEX($AN202:$AU202,1,C$32)),0)</f>
        <v>0</v>
      </c>
      <c r="BG202" s="26">
        <f>IF(AX202&gt;0.005,MIN(AX202,INDEX($AN202:$AU202,1,D$32)),0)</f>
        <v>0</v>
      </c>
      <c r="BH202" s="26">
        <f>IF(AY202&gt;0.005,MIN(AY202,INDEX($AN202:$AU202,1,E$32)),0)</f>
        <v>0</v>
      </c>
      <c r="BI202" s="26">
        <f>IF(AZ202&gt;0.005,MIN(AZ202,INDEX($AN202:$AU202,1,F$32)),0)</f>
        <v>0</v>
      </c>
      <c r="BJ202" s="26">
        <f>IF(BA202&gt;0.005,MIN(BA202,INDEX($AN202:$AU202,1,G$32)),0)</f>
        <v>0</v>
      </c>
      <c r="BK202" s="26">
        <f>IF(BB202&gt;0.005,MIN(BB202,INDEX($AN202:$AU202,1,H$32)),0)</f>
        <v>0</v>
      </c>
      <c r="BL202" s="26">
        <f>IF(BC202&gt;0.005,MIN(BC202,INDEX($AN202:$AU202,1,I$32)),0)</f>
        <v>0</v>
      </c>
      <c r="BM202" s="27">
        <f>IF(M202-J202&gt;0.005,1,0)</f>
        <v>0</v>
      </c>
    </row>
    <row r="203">
      <c r="A203" s="14" t="n">
        <v>167</v>
      </c>
      <c r="B203" s="26">
        <f>IF(AN203-INDEX($BE203:$BL203,1,$J$22)&lt;0.5,0,AN203-INDEX($BE203:$BL203,1,$J$22))</f>
        <v>0</v>
      </c>
      <c r="C203" s="26">
        <f>IF(AO203-INDEX($BE203:$BL203,1,$J$23)&lt;0.5,0,AO203-INDEX($BE203:$BL203,1,$J$23))</f>
        <v>0</v>
      </c>
      <c r="D203" s="26">
        <f>IF(AP203-INDEX($BE203:$BL203,1,$J$24)&lt;0.5,0,AP203-INDEX($BE203:$BL203,1,$J$24))</f>
        <v>0</v>
      </c>
      <c r="E203" s="26">
        <f>IF(AQ203-INDEX($BE203:$BL203,1,$J$25)&lt;0.5,0,AQ203-INDEX($BE203:$BL203,1,$J$25))</f>
        <v>0</v>
      </c>
      <c r="F203" s="26">
        <f>IF(AR203-INDEX($BE203:$BL203,1,$J$26)&lt;0.5,0,AR203-INDEX($BE203:$BL203,1,$J$26))</f>
        <v>0</v>
      </c>
      <c r="G203" s="26">
        <f>IF(AS203-INDEX($BE203:$BL203,1,$J$27)&lt;0.5,0,AS203-INDEX($BE203:$BL203,1,$J$27))</f>
        <v>0</v>
      </c>
      <c r="H203" s="26">
        <f>IF(AT203-INDEX($BE203:$BL203,1,$J$28)&lt;0.5,0,AT203-INDEX($BE203:$BL203,1,$J$28))</f>
        <v>0</v>
      </c>
      <c r="I203" s="26">
        <f>IF(AU203-INDEX($BE203:$BL203,1,$J$29)&lt;0.5,0,AU203-INDEX($BE203:$BL203,1,$J$29))</f>
        <v>0</v>
      </c>
      <c r="J203" s="13">
        <f>SUM(B203:I203)</f>
        <v>0</v>
      </c>
      <c r="K203" s="26">
        <f>SUM(O203:V203)</f>
        <v>0</v>
      </c>
      <c r="L203" s="26">
        <f>SUM(W203:AD203)+SUM(BE203:BL203)</f>
        <v>0</v>
      </c>
      <c r="M203" s="26">
        <f>J202</f>
        <v>0</v>
      </c>
      <c r="N203" s="27">
        <f>IF(M203&gt;0,1,0)</f>
        <v>0</v>
      </c>
      <c r="O203" s="26">
        <f>B202*$B$12/1200</f>
        <v>0</v>
      </c>
      <c r="P203" s="26">
        <f>C202*$C$12/1200</f>
        <v>0</v>
      </c>
      <c r="Q203" s="26">
        <f>D202*$D$12/1200</f>
        <v>0</v>
      </c>
      <c r="R203" s="26">
        <f>E202*$E$12/1200</f>
        <v>0</v>
      </c>
      <c r="S203" s="26">
        <f>F202*$F$12/1200</f>
        <v>0</v>
      </c>
      <c r="T203" s="26">
        <f>G202*$G$12/1200</f>
        <v>0</v>
      </c>
      <c r="U203" s="26">
        <f>H202*$H$12/1200</f>
        <v>0</v>
      </c>
      <c r="V203" s="26">
        <f>I202*$I$12/1200</f>
        <v>0</v>
      </c>
      <c r="W203" s="26">
        <f>IF(B202&gt;0,MIN($B$13,B202+O203,AE203),0)</f>
        <v>0</v>
      </c>
      <c r="X203" s="26">
        <f>IF(C202&gt;0,MIN($C$13,C202+P203,AF203),0)</f>
        <v>0</v>
      </c>
      <c r="Y203" s="26">
        <f>IF(D202&gt;0,MIN($D$13,D202+Q203,AG203),0)</f>
        <v>0</v>
      </c>
      <c r="Z203" s="26">
        <f>IF(E202&gt;0,MIN($E$13,E202+R203,AH203),0)</f>
        <v>0</v>
      </c>
      <c r="AA203" s="26">
        <f>IF(F202&gt;0,MIN($F$13,F202+S203,AI203),0)</f>
        <v>0</v>
      </c>
      <c r="AB203" s="26">
        <f>IF(G202&gt;0,MIN($G$13,G202+T203,AJ203),0)</f>
        <v>0</v>
      </c>
      <c r="AC203" s="26">
        <f>IF(H202&gt;0,MIN($H$13,H202+U203,AK203),0)</f>
        <v>0</v>
      </c>
      <c r="AD203" s="26">
        <f>IF(I202&gt;0,MIN($I$13,I202+V203,AL203),0)</f>
        <v>0</v>
      </c>
      <c r="AE203" s="26">
        <f>$B$19</f>
        <v>795</v>
      </c>
      <c r="AF203" s="26">
        <f>AE203-W203</f>
        <v>795</v>
      </c>
      <c r="AG203" s="26">
        <f>AF203-X203</f>
        <v>795</v>
      </c>
      <c r="AH203" s="26">
        <f>AG203-Y203</f>
        <v>795</v>
      </c>
      <c r="AI203" s="26">
        <f>AH203-Z203</f>
        <v>795</v>
      </c>
      <c r="AJ203" s="26">
        <f>AI203-AA203</f>
        <v>795</v>
      </c>
      <c r="AK203" s="26">
        <f>AJ203-AB203</f>
        <v>795</v>
      </c>
      <c r="AL203" s="26">
        <f>AK203-AC203</f>
        <v>795</v>
      </c>
      <c r="AM203" s="26">
        <f>AL203-AD203</f>
        <v>795</v>
      </c>
      <c r="AN203" s="26">
        <f>B202+O203-W203</f>
        <v>0</v>
      </c>
      <c r="AO203" s="26">
        <f>C202+P203-X203</f>
        <v>0</v>
      </c>
      <c r="AP203" s="26">
        <f>D202+Q203-Y203</f>
        <v>0</v>
      </c>
      <c r="AQ203" s="26">
        <f>E202+R203-Z203</f>
        <v>0</v>
      </c>
      <c r="AR203" s="26">
        <f>F202+S203-AA203</f>
        <v>0</v>
      </c>
      <c r="AS203" s="26">
        <f>G202+T203-AB203</f>
        <v>0</v>
      </c>
      <c r="AT203" s="26">
        <f>H202+U203-AC203</f>
        <v>0</v>
      </c>
      <c r="AU203" s="26">
        <f>I202+V203-AD203</f>
        <v>0</v>
      </c>
      <c r="AV203" s="26">
        <f>AM203</f>
        <v>795</v>
      </c>
      <c r="AW203" s="26">
        <f>AV203-BE203</f>
        <v>795</v>
      </c>
      <c r="AX203" s="26">
        <f>AW203-BF203</f>
        <v>795</v>
      </c>
      <c r="AY203" s="26">
        <f>AX203-BG203</f>
        <v>795</v>
      </c>
      <c r="AZ203" s="26">
        <f>AY203-BH203</f>
        <v>795</v>
      </c>
      <c r="BA203" s="26">
        <f>AZ203-BI203</f>
        <v>795</v>
      </c>
      <c r="BB203" s="26">
        <f>BA203-BJ203</f>
        <v>795</v>
      </c>
      <c r="BC203" s="26">
        <f>BB203-BK203</f>
        <v>795</v>
      </c>
      <c r="BD203" s="26">
        <f>BC203-BL203</f>
        <v>795</v>
      </c>
      <c r="BE203" s="26">
        <f>IF(AV203&gt;0.005,MIN(AV203,INDEX($AN203:$AU203,1,B$32)),0)</f>
        <v>0</v>
      </c>
      <c r="BF203" s="26">
        <f>IF(AW203&gt;0.005,MIN(AW203,INDEX($AN203:$AU203,1,C$32)),0)</f>
        <v>0</v>
      </c>
      <c r="BG203" s="26">
        <f>IF(AX203&gt;0.005,MIN(AX203,INDEX($AN203:$AU203,1,D$32)),0)</f>
        <v>0</v>
      </c>
      <c r="BH203" s="26">
        <f>IF(AY203&gt;0.005,MIN(AY203,INDEX($AN203:$AU203,1,E$32)),0)</f>
        <v>0</v>
      </c>
      <c r="BI203" s="26">
        <f>IF(AZ203&gt;0.005,MIN(AZ203,INDEX($AN203:$AU203,1,F$32)),0)</f>
        <v>0</v>
      </c>
      <c r="BJ203" s="26">
        <f>IF(BA203&gt;0.005,MIN(BA203,INDEX($AN203:$AU203,1,G$32)),0)</f>
        <v>0</v>
      </c>
      <c r="BK203" s="26">
        <f>IF(BB203&gt;0.005,MIN(BB203,INDEX($AN203:$AU203,1,H$32)),0)</f>
        <v>0</v>
      </c>
      <c r="BL203" s="26">
        <f>IF(BC203&gt;0.005,MIN(BC203,INDEX($AN203:$AU203,1,I$32)),0)</f>
        <v>0</v>
      </c>
      <c r="BM203" s="27">
        <f>IF(M203-J203&gt;0.005,1,0)</f>
        <v>0</v>
      </c>
    </row>
    <row r="204">
      <c r="A204" s="14" t="n">
        <v>168</v>
      </c>
      <c r="B204" s="26">
        <f>IF(AN204-INDEX($BE204:$BL204,1,$J$22)&lt;0.5,0,AN204-INDEX($BE204:$BL204,1,$J$22))</f>
        <v>0</v>
      </c>
      <c r="C204" s="26">
        <f>IF(AO204-INDEX($BE204:$BL204,1,$J$23)&lt;0.5,0,AO204-INDEX($BE204:$BL204,1,$J$23))</f>
        <v>0</v>
      </c>
      <c r="D204" s="26">
        <f>IF(AP204-INDEX($BE204:$BL204,1,$J$24)&lt;0.5,0,AP204-INDEX($BE204:$BL204,1,$J$24))</f>
        <v>0</v>
      </c>
      <c r="E204" s="26">
        <f>IF(AQ204-INDEX($BE204:$BL204,1,$J$25)&lt;0.5,0,AQ204-INDEX($BE204:$BL204,1,$J$25))</f>
        <v>0</v>
      </c>
      <c r="F204" s="26">
        <f>IF(AR204-INDEX($BE204:$BL204,1,$J$26)&lt;0.5,0,AR204-INDEX($BE204:$BL204,1,$J$26))</f>
        <v>0</v>
      </c>
      <c r="G204" s="26">
        <f>IF(AS204-INDEX($BE204:$BL204,1,$J$27)&lt;0.5,0,AS204-INDEX($BE204:$BL204,1,$J$27))</f>
        <v>0</v>
      </c>
      <c r="H204" s="26">
        <f>IF(AT204-INDEX($BE204:$BL204,1,$J$28)&lt;0.5,0,AT204-INDEX($BE204:$BL204,1,$J$28))</f>
        <v>0</v>
      </c>
      <c r="I204" s="26">
        <f>IF(AU204-INDEX($BE204:$BL204,1,$J$29)&lt;0.5,0,AU204-INDEX($BE204:$BL204,1,$J$29))</f>
        <v>0</v>
      </c>
      <c r="J204" s="13">
        <f>SUM(B204:I204)</f>
        <v>0</v>
      </c>
      <c r="K204" s="26">
        <f>SUM(O204:V204)</f>
        <v>0</v>
      </c>
      <c r="L204" s="26">
        <f>SUM(W204:AD204)+SUM(BE204:BL204)</f>
        <v>0</v>
      </c>
      <c r="M204" s="26">
        <f>J203</f>
        <v>0</v>
      </c>
      <c r="N204" s="27">
        <f>IF(M204&gt;0,1,0)</f>
        <v>0</v>
      </c>
      <c r="O204" s="26">
        <f>B203*$B$12/1200</f>
        <v>0</v>
      </c>
      <c r="P204" s="26">
        <f>C203*$C$12/1200</f>
        <v>0</v>
      </c>
      <c r="Q204" s="26">
        <f>D203*$D$12/1200</f>
        <v>0</v>
      </c>
      <c r="R204" s="26">
        <f>E203*$E$12/1200</f>
        <v>0</v>
      </c>
      <c r="S204" s="26">
        <f>F203*$F$12/1200</f>
        <v>0</v>
      </c>
      <c r="T204" s="26">
        <f>G203*$G$12/1200</f>
        <v>0</v>
      </c>
      <c r="U204" s="26">
        <f>H203*$H$12/1200</f>
        <v>0</v>
      </c>
      <c r="V204" s="26">
        <f>I203*$I$12/1200</f>
        <v>0</v>
      </c>
      <c r="W204" s="26">
        <f>IF(B203&gt;0,MIN($B$13,B203+O204,AE204),0)</f>
        <v>0</v>
      </c>
      <c r="X204" s="26">
        <f>IF(C203&gt;0,MIN($C$13,C203+P204,AF204),0)</f>
        <v>0</v>
      </c>
      <c r="Y204" s="26">
        <f>IF(D203&gt;0,MIN($D$13,D203+Q204,AG204),0)</f>
        <v>0</v>
      </c>
      <c r="Z204" s="26">
        <f>IF(E203&gt;0,MIN($E$13,E203+R204,AH204),0)</f>
        <v>0</v>
      </c>
      <c r="AA204" s="26">
        <f>IF(F203&gt;0,MIN($F$13,F203+S204,AI204),0)</f>
        <v>0</v>
      </c>
      <c r="AB204" s="26">
        <f>IF(G203&gt;0,MIN($G$13,G203+T204,AJ204),0)</f>
        <v>0</v>
      </c>
      <c r="AC204" s="26">
        <f>IF(H203&gt;0,MIN($H$13,H203+U204,AK204),0)</f>
        <v>0</v>
      </c>
      <c r="AD204" s="26">
        <f>IF(I203&gt;0,MIN($I$13,I203+V204,AL204),0)</f>
        <v>0</v>
      </c>
      <c r="AE204" s="26">
        <f>$B$19</f>
        <v>795</v>
      </c>
      <c r="AF204" s="26">
        <f>AE204-W204</f>
        <v>795</v>
      </c>
      <c r="AG204" s="26">
        <f>AF204-X204</f>
        <v>795</v>
      </c>
      <c r="AH204" s="26">
        <f>AG204-Y204</f>
        <v>795</v>
      </c>
      <c r="AI204" s="26">
        <f>AH204-Z204</f>
        <v>795</v>
      </c>
      <c r="AJ204" s="26">
        <f>AI204-AA204</f>
        <v>795</v>
      </c>
      <c r="AK204" s="26">
        <f>AJ204-AB204</f>
        <v>795</v>
      </c>
      <c r="AL204" s="26">
        <f>AK204-AC204</f>
        <v>795</v>
      </c>
      <c r="AM204" s="26">
        <f>AL204-AD204</f>
        <v>795</v>
      </c>
      <c r="AN204" s="26">
        <f>B203+O204-W204</f>
        <v>0</v>
      </c>
      <c r="AO204" s="26">
        <f>C203+P204-X204</f>
        <v>0</v>
      </c>
      <c r="AP204" s="26">
        <f>D203+Q204-Y204</f>
        <v>0</v>
      </c>
      <c r="AQ204" s="26">
        <f>E203+R204-Z204</f>
        <v>0</v>
      </c>
      <c r="AR204" s="26">
        <f>F203+S204-AA204</f>
        <v>0</v>
      </c>
      <c r="AS204" s="26">
        <f>G203+T204-AB204</f>
        <v>0</v>
      </c>
      <c r="AT204" s="26">
        <f>H203+U204-AC204</f>
        <v>0</v>
      </c>
      <c r="AU204" s="26">
        <f>I203+V204-AD204</f>
        <v>0</v>
      </c>
      <c r="AV204" s="26">
        <f>AM204</f>
        <v>795</v>
      </c>
      <c r="AW204" s="26">
        <f>AV204-BE204</f>
        <v>795</v>
      </c>
      <c r="AX204" s="26">
        <f>AW204-BF204</f>
        <v>795</v>
      </c>
      <c r="AY204" s="26">
        <f>AX204-BG204</f>
        <v>795</v>
      </c>
      <c r="AZ204" s="26">
        <f>AY204-BH204</f>
        <v>795</v>
      </c>
      <c r="BA204" s="26">
        <f>AZ204-BI204</f>
        <v>795</v>
      </c>
      <c r="BB204" s="26">
        <f>BA204-BJ204</f>
        <v>795</v>
      </c>
      <c r="BC204" s="26">
        <f>BB204-BK204</f>
        <v>795</v>
      </c>
      <c r="BD204" s="26">
        <f>BC204-BL204</f>
        <v>795</v>
      </c>
      <c r="BE204" s="26">
        <f>IF(AV204&gt;0.005,MIN(AV204,INDEX($AN204:$AU204,1,B$32)),0)</f>
        <v>0</v>
      </c>
      <c r="BF204" s="26">
        <f>IF(AW204&gt;0.005,MIN(AW204,INDEX($AN204:$AU204,1,C$32)),0)</f>
        <v>0</v>
      </c>
      <c r="BG204" s="26">
        <f>IF(AX204&gt;0.005,MIN(AX204,INDEX($AN204:$AU204,1,D$32)),0)</f>
        <v>0</v>
      </c>
      <c r="BH204" s="26">
        <f>IF(AY204&gt;0.005,MIN(AY204,INDEX($AN204:$AU204,1,E$32)),0)</f>
        <v>0</v>
      </c>
      <c r="BI204" s="26">
        <f>IF(AZ204&gt;0.005,MIN(AZ204,INDEX($AN204:$AU204,1,F$32)),0)</f>
        <v>0</v>
      </c>
      <c r="BJ204" s="26">
        <f>IF(BA204&gt;0.005,MIN(BA204,INDEX($AN204:$AU204,1,G$32)),0)</f>
        <v>0</v>
      </c>
      <c r="BK204" s="26">
        <f>IF(BB204&gt;0.005,MIN(BB204,INDEX($AN204:$AU204,1,H$32)),0)</f>
        <v>0</v>
      </c>
      <c r="BL204" s="26">
        <f>IF(BC204&gt;0.005,MIN(BC204,INDEX($AN204:$AU204,1,I$32)),0)</f>
        <v>0</v>
      </c>
      <c r="BM204" s="27">
        <f>IF(M204-J204&gt;0.005,1,0)</f>
        <v>0</v>
      </c>
    </row>
    <row r="205">
      <c r="A205" s="14" t="n">
        <v>169</v>
      </c>
      <c r="B205" s="26">
        <f>IF(AN205-INDEX($BE205:$BL205,1,$J$22)&lt;0.5,0,AN205-INDEX($BE205:$BL205,1,$J$22))</f>
        <v>0</v>
      </c>
      <c r="C205" s="26">
        <f>IF(AO205-INDEX($BE205:$BL205,1,$J$23)&lt;0.5,0,AO205-INDEX($BE205:$BL205,1,$J$23))</f>
        <v>0</v>
      </c>
      <c r="D205" s="26">
        <f>IF(AP205-INDEX($BE205:$BL205,1,$J$24)&lt;0.5,0,AP205-INDEX($BE205:$BL205,1,$J$24))</f>
        <v>0</v>
      </c>
      <c r="E205" s="26">
        <f>IF(AQ205-INDEX($BE205:$BL205,1,$J$25)&lt;0.5,0,AQ205-INDEX($BE205:$BL205,1,$J$25))</f>
        <v>0</v>
      </c>
      <c r="F205" s="26">
        <f>IF(AR205-INDEX($BE205:$BL205,1,$J$26)&lt;0.5,0,AR205-INDEX($BE205:$BL205,1,$J$26))</f>
        <v>0</v>
      </c>
      <c r="G205" s="26">
        <f>IF(AS205-INDEX($BE205:$BL205,1,$J$27)&lt;0.5,0,AS205-INDEX($BE205:$BL205,1,$J$27))</f>
        <v>0</v>
      </c>
      <c r="H205" s="26">
        <f>IF(AT205-INDEX($BE205:$BL205,1,$J$28)&lt;0.5,0,AT205-INDEX($BE205:$BL205,1,$J$28))</f>
        <v>0</v>
      </c>
      <c r="I205" s="26">
        <f>IF(AU205-INDEX($BE205:$BL205,1,$J$29)&lt;0.5,0,AU205-INDEX($BE205:$BL205,1,$J$29))</f>
        <v>0</v>
      </c>
      <c r="J205" s="13">
        <f>SUM(B205:I205)</f>
        <v>0</v>
      </c>
      <c r="K205" s="26">
        <f>SUM(O205:V205)</f>
        <v>0</v>
      </c>
      <c r="L205" s="26">
        <f>SUM(W205:AD205)+SUM(BE205:BL205)</f>
        <v>0</v>
      </c>
      <c r="M205" s="26">
        <f>J204</f>
        <v>0</v>
      </c>
      <c r="N205" s="27">
        <f>IF(M205&gt;0,1,0)</f>
        <v>0</v>
      </c>
      <c r="O205" s="26">
        <f>B204*$B$12/1200</f>
        <v>0</v>
      </c>
      <c r="P205" s="26">
        <f>C204*$C$12/1200</f>
        <v>0</v>
      </c>
      <c r="Q205" s="26">
        <f>D204*$D$12/1200</f>
        <v>0</v>
      </c>
      <c r="R205" s="26">
        <f>E204*$E$12/1200</f>
        <v>0</v>
      </c>
      <c r="S205" s="26">
        <f>F204*$F$12/1200</f>
        <v>0</v>
      </c>
      <c r="T205" s="26">
        <f>G204*$G$12/1200</f>
        <v>0</v>
      </c>
      <c r="U205" s="26">
        <f>H204*$H$12/1200</f>
        <v>0</v>
      </c>
      <c r="V205" s="26">
        <f>I204*$I$12/1200</f>
        <v>0</v>
      </c>
      <c r="W205" s="26">
        <f>IF(B204&gt;0,MIN($B$13,B204+O205,AE205),0)</f>
        <v>0</v>
      </c>
      <c r="X205" s="26">
        <f>IF(C204&gt;0,MIN($C$13,C204+P205,AF205),0)</f>
        <v>0</v>
      </c>
      <c r="Y205" s="26">
        <f>IF(D204&gt;0,MIN($D$13,D204+Q205,AG205),0)</f>
        <v>0</v>
      </c>
      <c r="Z205" s="26">
        <f>IF(E204&gt;0,MIN($E$13,E204+R205,AH205),0)</f>
        <v>0</v>
      </c>
      <c r="AA205" s="26">
        <f>IF(F204&gt;0,MIN($F$13,F204+S205,AI205),0)</f>
        <v>0</v>
      </c>
      <c r="AB205" s="26">
        <f>IF(G204&gt;0,MIN($G$13,G204+T205,AJ205),0)</f>
        <v>0</v>
      </c>
      <c r="AC205" s="26">
        <f>IF(H204&gt;0,MIN($H$13,H204+U205,AK205),0)</f>
        <v>0</v>
      </c>
      <c r="AD205" s="26">
        <f>IF(I204&gt;0,MIN($I$13,I204+V205,AL205),0)</f>
        <v>0</v>
      </c>
      <c r="AE205" s="26">
        <f>$B$19</f>
        <v>795</v>
      </c>
      <c r="AF205" s="26">
        <f>AE205-W205</f>
        <v>795</v>
      </c>
      <c r="AG205" s="26">
        <f>AF205-X205</f>
        <v>795</v>
      </c>
      <c r="AH205" s="26">
        <f>AG205-Y205</f>
        <v>795</v>
      </c>
      <c r="AI205" s="26">
        <f>AH205-Z205</f>
        <v>795</v>
      </c>
      <c r="AJ205" s="26">
        <f>AI205-AA205</f>
        <v>795</v>
      </c>
      <c r="AK205" s="26">
        <f>AJ205-AB205</f>
        <v>795</v>
      </c>
      <c r="AL205" s="26">
        <f>AK205-AC205</f>
        <v>795</v>
      </c>
      <c r="AM205" s="26">
        <f>AL205-AD205</f>
        <v>795</v>
      </c>
      <c r="AN205" s="26">
        <f>B204+O205-W205</f>
        <v>0</v>
      </c>
      <c r="AO205" s="26">
        <f>C204+P205-X205</f>
        <v>0</v>
      </c>
      <c r="AP205" s="26">
        <f>D204+Q205-Y205</f>
        <v>0</v>
      </c>
      <c r="AQ205" s="26">
        <f>E204+R205-Z205</f>
        <v>0</v>
      </c>
      <c r="AR205" s="26">
        <f>F204+S205-AA205</f>
        <v>0</v>
      </c>
      <c r="AS205" s="26">
        <f>G204+T205-AB205</f>
        <v>0</v>
      </c>
      <c r="AT205" s="26">
        <f>H204+U205-AC205</f>
        <v>0</v>
      </c>
      <c r="AU205" s="26">
        <f>I204+V205-AD205</f>
        <v>0</v>
      </c>
      <c r="AV205" s="26">
        <f>AM205</f>
        <v>795</v>
      </c>
      <c r="AW205" s="26">
        <f>AV205-BE205</f>
        <v>795</v>
      </c>
      <c r="AX205" s="26">
        <f>AW205-BF205</f>
        <v>795</v>
      </c>
      <c r="AY205" s="26">
        <f>AX205-BG205</f>
        <v>795</v>
      </c>
      <c r="AZ205" s="26">
        <f>AY205-BH205</f>
        <v>795</v>
      </c>
      <c r="BA205" s="26">
        <f>AZ205-BI205</f>
        <v>795</v>
      </c>
      <c r="BB205" s="26">
        <f>BA205-BJ205</f>
        <v>795</v>
      </c>
      <c r="BC205" s="26">
        <f>BB205-BK205</f>
        <v>795</v>
      </c>
      <c r="BD205" s="26">
        <f>BC205-BL205</f>
        <v>795</v>
      </c>
      <c r="BE205" s="26">
        <f>IF(AV205&gt;0.005,MIN(AV205,INDEX($AN205:$AU205,1,B$32)),0)</f>
        <v>0</v>
      </c>
      <c r="BF205" s="26">
        <f>IF(AW205&gt;0.005,MIN(AW205,INDEX($AN205:$AU205,1,C$32)),0)</f>
        <v>0</v>
      </c>
      <c r="BG205" s="26">
        <f>IF(AX205&gt;0.005,MIN(AX205,INDEX($AN205:$AU205,1,D$32)),0)</f>
        <v>0</v>
      </c>
      <c r="BH205" s="26">
        <f>IF(AY205&gt;0.005,MIN(AY205,INDEX($AN205:$AU205,1,E$32)),0)</f>
        <v>0</v>
      </c>
      <c r="BI205" s="26">
        <f>IF(AZ205&gt;0.005,MIN(AZ205,INDEX($AN205:$AU205,1,F$32)),0)</f>
        <v>0</v>
      </c>
      <c r="BJ205" s="26">
        <f>IF(BA205&gt;0.005,MIN(BA205,INDEX($AN205:$AU205,1,G$32)),0)</f>
        <v>0</v>
      </c>
      <c r="BK205" s="26">
        <f>IF(BB205&gt;0.005,MIN(BB205,INDEX($AN205:$AU205,1,H$32)),0)</f>
        <v>0</v>
      </c>
      <c r="BL205" s="26">
        <f>IF(BC205&gt;0.005,MIN(BC205,INDEX($AN205:$AU205,1,I$32)),0)</f>
        <v>0</v>
      </c>
      <c r="BM205" s="27">
        <f>IF(M205-J205&gt;0.005,1,0)</f>
        <v>0</v>
      </c>
    </row>
    <row r="206">
      <c r="A206" s="14" t="n">
        <v>170</v>
      </c>
      <c r="B206" s="26">
        <f>IF(AN206-INDEX($BE206:$BL206,1,$J$22)&lt;0.5,0,AN206-INDEX($BE206:$BL206,1,$J$22))</f>
        <v>0</v>
      </c>
      <c r="C206" s="26">
        <f>IF(AO206-INDEX($BE206:$BL206,1,$J$23)&lt;0.5,0,AO206-INDEX($BE206:$BL206,1,$J$23))</f>
        <v>0</v>
      </c>
      <c r="D206" s="26">
        <f>IF(AP206-INDEX($BE206:$BL206,1,$J$24)&lt;0.5,0,AP206-INDEX($BE206:$BL206,1,$J$24))</f>
        <v>0</v>
      </c>
      <c r="E206" s="26">
        <f>IF(AQ206-INDEX($BE206:$BL206,1,$J$25)&lt;0.5,0,AQ206-INDEX($BE206:$BL206,1,$J$25))</f>
        <v>0</v>
      </c>
      <c r="F206" s="26">
        <f>IF(AR206-INDEX($BE206:$BL206,1,$J$26)&lt;0.5,0,AR206-INDEX($BE206:$BL206,1,$J$26))</f>
        <v>0</v>
      </c>
      <c r="G206" s="26">
        <f>IF(AS206-INDEX($BE206:$BL206,1,$J$27)&lt;0.5,0,AS206-INDEX($BE206:$BL206,1,$J$27))</f>
        <v>0</v>
      </c>
      <c r="H206" s="26">
        <f>IF(AT206-INDEX($BE206:$BL206,1,$J$28)&lt;0.5,0,AT206-INDEX($BE206:$BL206,1,$J$28))</f>
        <v>0</v>
      </c>
      <c r="I206" s="26">
        <f>IF(AU206-INDEX($BE206:$BL206,1,$J$29)&lt;0.5,0,AU206-INDEX($BE206:$BL206,1,$J$29))</f>
        <v>0</v>
      </c>
      <c r="J206" s="13">
        <f>SUM(B206:I206)</f>
        <v>0</v>
      </c>
      <c r="K206" s="26">
        <f>SUM(O206:V206)</f>
        <v>0</v>
      </c>
      <c r="L206" s="26">
        <f>SUM(W206:AD206)+SUM(BE206:BL206)</f>
        <v>0</v>
      </c>
      <c r="M206" s="26">
        <f>J205</f>
        <v>0</v>
      </c>
      <c r="N206" s="27">
        <f>IF(M206&gt;0,1,0)</f>
        <v>0</v>
      </c>
      <c r="O206" s="26">
        <f>B205*$B$12/1200</f>
        <v>0</v>
      </c>
      <c r="P206" s="26">
        <f>C205*$C$12/1200</f>
        <v>0</v>
      </c>
      <c r="Q206" s="26">
        <f>D205*$D$12/1200</f>
        <v>0</v>
      </c>
      <c r="R206" s="26">
        <f>E205*$E$12/1200</f>
        <v>0</v>
      </c>
      <c r="S206" s="26">
        <f>F205*$F$12/1200</f>
        <v>0</v>
      </c>
      <c r="T206" s="26">
        <f>G205*$G$12/1200</f>
        <v>0</v>
      </c>
      <c r="U206" s="26">
        <f>H205*$H$12/1200</f>
        <v>0</v>
      </c>
      <c r="V206" s="26">
        <f>I205*$I$12/1200</f>
        <v>0</v>
      </c>
      <c r="W206" s="26">
        <f>IF(B205&gt;0,MIN($B$13,B205+O206,AE206),0)</f>
        <v>0</v>
      </c>
      <c r="X206" s="26">
        <f>IF(C205&gt;0,MIN($C$13,C205+P206,AF206),0)</f>
        <v>0</v>
      </c>
      <c r="Y206" s="26">
        <f>IF(D205&gt;0,MIN($D$13,D205+Q206,AG206),0)</f>
        <v>0</v>
      </c>
      <c r="Z206" s="26">
        <f>IF(E205&gt;0,MIN($E$13,E205+R206,AH206),0)</f>
        <v>0</v>
      </c>
      <c r="AA206" s="26">
        <f>IF(F205&gt;0,MIN($F$13,F205+S206,AI206),0)</f>
        <v>0</v>
      </c>
      <c r="AB206" s="26">
        <f>IF(G205&gt;0,MIN($G$13,G205+T206,AJ206),0)</f>
        <v>0</v>
      </c>
      <c r="AC206" s="26">
        <f>IF(H205&gt;0,MIN($H$13,H205+U206,AK206),0)</f>
        <v>0</v>
      </c>
      <c r="AD206" s="26">
        <f>IF(I205&gt;0,MIN($I$13,I205+V206,AL206),0)</f>
        <v>0</v>
      </c>
      <c r="AE206" s="26">
        <f>$B$19</f>
        <v>795</v>
      </c>
      <c r="AF206" s="26">
        <f>AE206-W206</f>
        <v>795</v>
      </c>
      <c r="AG206" s="26">
        <f>AF206-X206</f>
        <v>795</v>
      </c>
      <c r="AH206" s="26">
        <f>AG206-Y206</f>
        <v>795</v>
      </c>
      <c r="AI206" s="26">
        <f>AH206-Z206</f>
        <v>795</v>
      </c>
      <c r="AJ206" s="26">
        <f>AI206-AA206</f>
        <v>795</v>
      </c>
      <c r="AK206" s="26">
        <f>AJ206-AB206</f>
        <v>795</v>
      </c>
      <c r="AL206" s="26">
        <f>AK206-AC206</f>
        <v>795</v>
      </c>
      <c r="AM206" s="26">
        <f>AL206-AD206</f>
        <v>795</v>
      </c>
      <c r="AN206" s="26">
        <f>B205+O206-W206</f>
        <v>0</v>
      </c>
      <c r="AO206" s="26">
        <f>C205+P206-X206</f>
        <v>0</v>
      </c>
      <c r="AP206" s="26">
        <f>D205+Q206-Y206</f>
        <v>0</v>
      </c>
      <c r="AQ206" s="26">
        <f>E205+R206-Z206</f>
        <v>0</v>
      </c>
      <c r="AR206" s="26">
        <f>F205+S206-AA206</f>
        <v>0</v>
      </c>
      <c r="AS206" s="26">
        <f>G205+T206-AB206</f>
        <v>0</v>
      </c>
      <c r="AT206" s="26">
        <f>H205+U206-AC206</f>
        <v>0</v>
      </c>
      <c r="AU206" s="26">
        <f>I205+V206-AD206</f>
        <v>0</v>
      </c>
      <c r="AV206" s="26">
        <f>AM206</f>
        <v>795</v>
      </c>
      <c r="AW206" s="26">
        <f>AV206-BE206</f>
        <v>795</v>
      </c>
      <c r="AX206" s="26">
        <f>AW206-BF206</f>
        <v>795</v>
      </c>
      <c r="AY206" s="26">
        <f>AX206-BG206</f>
        <v>795</v>
      </c>
      <c r="AZ206" s="26">
        <f>AY206-BH206</f>
        <v>795</v>
      </c>
      <c r="BA206" s="26">
        <f>AZ206-BI206</f>
        <v>795</v>
      </c>
      <c r="BB206" s="26">
        <f>BA206-BJ206</f>
        <v>795</v>
      </c>
      <c r="BC206" s="26">
        <f>BB206-BK206</f>
        <v>795</v>
      </c>
      <c r="BD206" s="26">
        <f>BC206-BL206</f>
        <v>795</v>
      </c>
      <c r="BE206" s="26">
        <f>IF(AV206&gt;0.005,MIN(AV206,INDEX($AN206:$AU206,1,B$32)),0)</f>
        <v>0</v>
      </c>
      <c r="BF206" s="26">
        <f>IF(AW206&gt;0.005,MIN(AW206,INDEX($AN206:$AU206,1,C$32)),0)</f>
        <v>0</v>
      </c>
      <c r="BG206" s="26">
        <f>IF(AX206&gt;0.005,MIN(AX206,INDEX($AN206:$AU206,1,D$32)),0)</f>
        <v>0</v>
      </c>
      <c r="BH206" s="26">
        <f>IF(AY206&gt;0.005,MIN(AY206,INDEX($AN206:$AU206,1,E$32)),0)</f>
        <v>0</v>
      </c>
      <c r="BI206" s="26">
        <f>IF(AZ206&gt;0.005,MIN(AZ206,INDEX($AN206:$AU206,1,F$32)),0)</f>
        <v>0</v>
      </c>
      <c r="BJ206" s="26">
        <f>IF(BA206&gt;0.005,MIN(BA206,INDEX($AN206:$AU206,1,G$32)),0)</f>
        <v>0</v>
      </c>
      <c r="BK206" s="26">
        <f>IF(BB206&gt;0.005,MIN(BB206,INDEX($AN206:$AU206,1,H$32)),0)</f>
        <v>0</v>
      </c>
      <c r="BL206" s="26">
        <f>IF(BC206&gt;0.005,MIN(BC206,INDEX($AN206:$AU206,1,I$32)),0)</f>
        <v>0</v>
      </c>
      <c r="BM206" s="27">
        <f>IF(M206-J206&gt;0.005,1,0)</f>
        <v>0</v>
      </c>
    </row>
    <row r="207">
      <c r="A207" s="14" t="n">
        <v>171</v>
      </c>
      <c r="B207" s="26">
        <f>IF(AN207-INDEX($BE207:$BL207,1,$J$22)&lt;0.5,0,AN207-INDEX($BE207:$BL207,1,$J$22))</f>
        <v>0</v>
      </c>
      <c r="C207" s="26">
        <f>IF(AO207-INDEX($BE207:$BL207,1,$J$23)&lt;0.5,0,AO207-INDEX($BE207:$BL207,1,$J$23))</f>
        <v>0</v>
      </c>
      <c r="D207" s="26">
        <f>IF(AP207-INDEX($BE207:$BL207,1,$J$24)&lt;0.5,0,AP207-INDEX($BE207:$BL207,1,$J$24))</f>
        <v>0</v>
      </c>
      <c r="E207" s="26">
        <f>IF(AQ207-INDEX($BE207:$BL207,1,$J$25)&lt;0.5,0,AQ207-INDEX($BE207:$BL207,1,$J$25))</f>
        <v>0</v>
      </c>
      <c r="F207" s="26">
        <f>IF(AR207-INDEX($BE207:$BL207,1,$J$26)&lt;0.5,0,AR207-INDEX($BE207:$BL207,1,$J$26))</f>
        <v>0</v>
      </c>
      <c r="G207" s="26">
        <f>IF(AS207-INDEX($BE207:$BL207,1,$J$27)&lt;0.5,0,AS207-INDEX($BE207:$BL207,1,$J$27))</f>
        <v>0</v>
      </c>
      <c r="H207" s="26">
        <f>IF(AT207-INDEX($BE207:$BL207,1,$J$28)&lt;0.5,0,AT207-INDEX($BE207:$BL207,1,$J$28))</f>
        <v>0</v>
      </c>
      <c r="I207" s="26">
        <f>IF(AU207-INDEX($BE207:$BL207,1,$J$29)&lt;0.5,0,AU207-INDEX($BE207:$BL207,1,$J$29))</f>
        <v>0</v>
      </c>
      <c r="J207" s="13">
        <f>SUM(B207:I207)</f>
        <v>0</v>
      </c>
      <c r="K207" s="26">
        <f>SUM(O207:V207)</f>
        <v>0</v>
      </c>
      <c r="L207" s="26">
        <f>SUM(W207:AD207)+SUM(BE207:BL207)</f>
        <v>0</v>
      </c>
      <c r="M207" s="26">
        <f>J206</f>
        <v>0</v>
      </c>
      <c r="N207" s="27">
        <f>IF(M207&gt;0,1,0)</f>
        <v>0</v>
      </c>
      <c r="O207" s="26">
        <f>B206*$B$12/1200</f>
        <v>0</v>
      </c>
      <c r="P207" s="26">
        <f>C206*$C$12/1200</f>
        <v>0</v>
      </c>
      <c r="Q207" s="26">
        <f>D206*$D$12/1200</f>
        <v>0</v>
      </c>
      <c r="R207" s="26">
        <f>E206*$E$12/1200</f>
        <v>0</v>
      </c>
      <c r="S207" s="26">
        <f>F206*$F$12/1200</f>
        <v>0</v>
      </c>
      <c r="T207" s="26">
        <f>G206*$G$12/1200</f>
        <v>0</v>
      </c>
      <c r="U207" s="26">
        <f>H206*$H$12/1200</f>
        <v>0</v>
      </c>
      <c r="V207" s="26">
        <f>I206*$I$12/1200</f>
        <v>0</v>
      </c>
      <c r="W207" s="26">
        <f>IF(B206&gt;0,MIN($B$13,B206+O207,AE207),0)</f>
        <v>0</v>
      </c>
      <c r="X207" s="26">
        <f>IF(C206&gt;0,MIN($C$13,C206+P207,AF207),0)</f>
        <v>0</v>
      </c>
      <c r="Y207" s="26">
        <f>IF(D206&gt;0,MIN($D$13,D206+Q207,AG207),0)</f>
        <v>0</v>
      </c>
      <c r="Z207" s="26">
        <f>IF(E206&gt;0,MIN($E$13,E206+R207,AH207),0)</f>
        <v>0</v>
      </c>
      <c r="AA207" s="26">
        <f>IF(F206&gt;0,MIN($F$13,F206+S207,AI207),0)</f>
        <v>0</v>
      </c>
      <c r="AB207" s="26">
        <f>IF(G206&gt;0,MIN($G$13,G206+T207,AJ207),0)</f>
        <v>0</v>
      </c>
      <c r="AC207" s="26">
        <f>IF(H206&gt;0,MIN($H$13,H206+U207,AK207),0)</f>
        <v>0</v>
      </c>
      <c r="AD207" s="26">
        <f>IF(I206&gt;0,MIN($I$13,I206+V207,AL207),0)</f>
        <v>0</v>
      </c>
      <c r="AE207" s="26">
        <f>$B$19</f>
        <v>795</v>
      </c>
      <c r="AF207" s="26">
        <f>AE207-W207</f>
        <v>795</v>
      </c>
      <c r="AG207" s="26">
        <f>AF207-X207</f>
        <v>795</v>
      </c>
      <c r="AH207" s="26">
        <f>AG207-Y207</f>
        <v>795</v>
      </c>
      <c r="AI207" s="26">
        <f>AH207-Z207</f>
        <v>795</v>
      </c>
      <c r="AJ207" s="26">
        <f>AI207-AA207</f>
        <v>795</v>
      </c>
      <c r="AK207" s="26">
        <f>AJ207-AB207</f>
        <v>795</v>
      </c>
      <c r="AL207" s="26">
        <f>AK207-AC207</f>
        <v>795</v>
      </c>
      <c r="AM207" s="26">
        <f>AL207-AD207</f>
        <v>795</v>
      </c>
      <c r="AN207" s="26">
        <f>B206+O207-W207</f>
        <v>0</v>
      </c>
      <c r="AO207" s="26">
        <f>C206+P207-X207</f>
        <v>0</v>
      </c>
      <c r="AP207" s="26">
        <f>D206+Q207-Y207</f>
        <v>0</v>
      </c>
      <c r="AQ207" s="26">
        <f>E206+R207-Z207</f>
        <v>0</v>
      </c>
      <c r="AR207" s="26">
        <f>F206+S207-AA207</f>
        <v>0</v>
      </c>
      <c r="AS207" s="26">
        <f>G206+T207-AB207</f>
        <v>0</v>
      </c>
      <c r="AT207" s="26">
        <f>H206+U207-AC207</f>
        <v>0</v>
      </c>
      <c r="AU207" s="26">
        <f>I206+V207-AD207</f>
        <v>0</v>
      </c>
      <c r="AV207" s="26">
        <f>AM207</f>
        <v>795</v>
      </c>
      <c r="AW207" s="26">
        <f>AV207-BE207</f>
        <v>795</v>
      </c>
      <c r="AX207" s="26">
        <f>AW207-BF207</f>
        <v>795</v>
      </c>
      <c r="AY207" s="26">
        <f>AX207-BG207</f>
        <v>795</v>
      </c>
      <c r="AZ207" s="26">
        <f>AY207-BH207</f>
        <v>795</v>
      </c>
      <c r="BA207" s="26">
        <f>AZ207-BI207</f>
        <v>795</v>
      </c>
      <c r="BB207" s="26">
        <f>BA207-BJ207</f>
        <v>795</v>
      </c>
      <c r="BC207" s="26">
        <f>BB207-BK207</f>
        <v>795</v>
      </c>
      <c r="BD207" s="26">
        <f>BC207-BL207</f>
        <v>795</v>
      </c>
      <c r="BE207" s="26">
        <f>IF(AV207&gt;0.005,MIN(AV207,INDEX($AN207:$AU207,1,B$32)),0)</f>
        <v>0</v>
      </c>
      <c r="BF207" s="26">
        <f>IF(AW207&gt;0.005,MIN(AW207,INDEX($AN207:$AU207,1,C$32)),0)</f>
        <v>0</v>
      </c>
      <c r="BG207" s="26">
        <f>IF(AX207&gt;0.005,MIN(AX207,INDEX($AN207:$AU207,1,D$32)),0)</f>
        <v>0</v>
      </c>
      <c r="BH207" s="26">
        <f>IF(AY207&gt;0.005,MIN(AY207,INDEX($AN207:$AU207,1,E$32)),0)</f>
        <v>0</v>
      </c>
      <c r="BI207" s="26">
        <f>IF(AZ207&gt;0.005,MIN(AZ207,INDEX($AN207:$AU207,1,F$32)),0)</f>
        <v>0</v>
      </c>
      <c r="BJ207" s="26">
        <f>IF(BA207&gt;0.005,MIN(BA207,INDEX($AN207:$AU207,1,G$32)),0)</f>
        <v>0</v>
      </c>
      <c r="BK207" s="26">
        <f>IF(BB207&gt;0.005,MIN(BB207,INDEX($AN207:$AU207,1,H$32)),0)</f>
        <v>0</v>
      </c>
      <c r="BL207" s="26">
        <f>IF(BC207&gt;0.005,MIN(BC207,INDEX($AN207:$AU207,1,I$32)),0)</f>
        <v>0</v>
      </c>
      <c r="BM207" s="27">
        <f>IF(M207-J207&gt;0.005,1,0)</f>
        <v>0</v>
      </c>
    </row>
    <row r="208">
      <c r="A208" s="14" t="n">
        <v>172</v>
      </c>
      <c r="B208" s="26">
        <f>IF(AN208-INDEX($BE208:$BL208,1,$J$22)&lt;0.5,0,AN208-INDEX($BE208:$BL208,1,$J$22))</f>
        <v>0</v>
      </c>
      <c r="C208" s="26">
        <f>IF(AO208-INDEX($BE208:$BL208,1,$J$23)&lt;0.5,0,AO208-INDEX($BE208:$BL208,1,$J$23))</f>
        <v>0</v>
      </c>
      <c r="D208" s="26">
        <f>IF(AP208-INDEX($BE208:$BL208,1,$J$24)&lt;0.5,0,AP208-INDEX($BE208:$BL208,1,$J$24))</f>
        <v>0</v>
      </c>
      <c r="E208" s="26">
        <f>IF(AQ208-INDEX($BE208:$BL208,1,$J$25)&lt;0.5,0,AQ208-INDEX($BE208:$BL208,1,$J$25))</f>
        <v>0</v>
      </c>
      <c r="F208" s="26">
        <f>IF(AR208-INDEX($BE208:$BL208,1,$J$26)&lt;0.5,0,AR208-INDEX($BE208:$BL208,1,$J$26))</f>
        <v>0</v>
      </c>
      <c r="G208" s="26">
        <f>IF(AS208-INDEX($BE208:$BL208,1,$J$27)&lt;0.5,0,AS208-INDEX($BE208:$BL208,1,$J$27))</f>
        <v>0</v>
      </c>
      <c r="H208" s="26">
        <f>IF(AT208-INDEX($BE208:$BL208,1,$J$28)&lt;0.5,0,AT208-INDEX($BE208:$BL208,1,$J$28))</f>
        <v>0</v>
      </c>
      <c r="I208" s="26">
        <f>IF(AU208-INDEX($BE208:$BL208,1,$J$29)&lt;0.5,0,AU208-INDEX($BE208:$BL208,1,$J$29))</f>
        <v>0</v>
      </c>
      <c r="J208" s="13">
        <f>SUM(B208:I208)</f>
        <v>0</v>
      </c>
      <c r="K208" s="26">
        <f>SUM(O208:V208)</f>
        <v>0</v>
      </c>
      <c r="L208" s="26">
        <f>SUM(W208:AD208)+SUM(BE208:BL208)</f>
        <v>0</v>
      </c>
      <c r="M208" s="26">
        <f>J207</f>
        <v>0</v>
      </c>
      <c r="N208" s="27">
        <f>IF(M208&gt;0,1,0)</f>
        <v>0</v>
      </c>
      <c r="O208" s="26">
        <f>B207*$B$12/1200</f>
        <v>0</v>
      </c>
      <c r="P208" s="26">
        <f>C207*$C$12/1200</f>
        <v>0</v>
      </c>
      <c r="Q208" s="26">
        <f>D207*$D$12/1200</f>
        <v>0</v>
      </c>
      <c r="R208" s="26">
        <f>E207*$E$12/1200</f>
        <v>0</v>
      </c>
      <c r="S208" s="26">
        <f>F207*$F$12/1200</f>
        <v>0</v>
      </c>
      <c r="T208" s="26">
        <f>G207*$G$12/1200</f>
        <v>0</v>
      </c>
      <c r="U208" s="26">
        <f>H207*$H$12/1200</f>
        <v>0</v>
      </c>
      <c r="V208" s="26">
        <f>I207*$I$12/1200</f>
        <v>0</v>
      </c>
      <c r="W208" s="26">
        <f>IF(B207&gt;0,MIN($B$13,B207+O208,AE208),0)</f>
        <v>0</v>
      </c>
      <c r="X208" s="26">
        <f>IF(C207&gt;0,MIN($C$13,C207+P208,AF208),0)</f>
        <v>0</v>
      </c>
      <c r="Y208" s="26">
        <f>IF(D207&gt;0,MIN($D$13,D207+Q208,AG208),0)</f>
        <v>0</v>
      </c>
      <c r="Z208" s="26">
        <f>IF(E207&gt;0,MIN($E$13,E207+R208,AH208),0)</f>
        <v>0</v>
      </c>
      <c r="AA208" s="26">
        <f>IF(F207&gt;0,MIN($F$13,F207+S208,AI208),0)</f>
        <v>0</v>
      </c>
      <c r="AB208" s="26">
        <f>IF(G207&gt;0,MIN($G$13,G207+T208,AJ208),0)</f>
        <v>0</v>
      </c>
      <c r="AC208" s="26">
        <f>IF(H207&gt;0,MIN($H$13,H207+U208,AK208),0)</f>
        <v>0</v>
      </c>
      <c r="AD208" s="26">
        <f>IF(I207&gt;0,MIN($I$13,I207+V208,AL208),0)</f>
        <v>0</v>
      </c>
      <c r="AE208" s="26">
        <f>$B$19</f>
        <v>795</v>
      </c>
      <c r="AF208" s="26">
        <f>AE208-W208</f>
        <v>795</v>
      </c>
      <c r="AG208" s="26">
        <f>AF208-X208</f>
        <v>795</v>
      </c>
      <c r="AH208" s="26">
        <f>AG208-Y208</f>
        <v>795</v>
      </c>
      <c r="AI208" s="26">
        <f>AH208-Z208</f>
        <v>795</v>
      </c>
      <c r="AJ208" s="26">
        <f>AI208-AA208</f>
        <v>795</v>
      </c>
      <c r="AK208" s="26">
        <f>AJ208-AB208</f>
        <v>795</v>
      </c>
      <c r="AL208" s="26">
        <f>AK208-AC208</f>
        <v>795</v>
      </c>
      <c r="AM208" s="26">
        <f>AL208-AD208</f>
        <v>795</v>
      </c>
      <c r="AN208" s="26">
        <f>B207+O208-W208</f>
        <v>0</v>
      </c>
      <c r="AO208" s="26">
        <f>C207+P208-X208</f>
        <v>0</v>
      </c>
      <c r="AP208" s="26">
        <f>D207+Q208-Y208</f>
        <v>0</v>
      </c>
      <c r="AQ208" s="26">
        <f>E207+R208-Z208</f>
        <v>0</v>
      </c>
      <c r="AR208" s="26">
        <f>F207+S208-AA208</f>
        <v>0</v>
      </c>
      <c r="AS208" s="26">
        <f>G207+T208-AB208</f>
        <v>0</v>
      </c>
      <c r="AT208" s="26">
        <f>H207+U208-AC208</f>
        <v>0</v>
      </c>
      <c r="AU208" s="26">
        <f>I207+V208-AD208</f>
        <v>0</v>
      </c>
      <c r="AV208" s="26">
        <f>AM208</f>
        <v>795</v>
      </c>
      <c r="AW208" s="26">
        <f>AV208-BE208</f>
        <v>795</v>
      </c>
      <c r="AX208" s="26">
        <f>AW208-BF208</f>
        <v>795</v>
      </c>
      <c r="AY208" s="26">
        <f>AX208-BG208</f>
        <v>795</v>
      </c>
      <c r="AZ208" s="26">
        <f>AY208-BH208</f>
        <v>795</v>
      </c>
      <c r="BA208" s="26">
        <f>AZ208-BI208</f>
        <v>795</v>
      </c>
      <c r="BB208" s="26">
        <f>BA208-BJ208</f>
        <v>795</v>
      </c>
      <c r="BC208" s="26">
        <f>BB208-BK208</f>
        <v>795</v>
      </c>
      <c r="BD208" s="26">
        <f>BC208-BL208</f>
        <v>795</v>
      </c>
      <c r="BE208" s="26">
        <f>IF(AV208&gt;0.005,MIN(AV208,INDEX($AN208:$AU208,1,B$32)),0)</f>
        <v>0</v>
      </c>
      <c r="BF208" s="26">
        <f>IF(AW208&gt;0.005,MIN(AW208,INDEX($AN208:$AU208,1,C$32)),0)</f>
        <v>0</v>
      </c>
      <c r="BG208" s="26">
        <f>IF(AX208&gt;0.005,MIN(AX208,INDEX($AN208:$AU208,1,D$32)),0)</f>
        <v>0</v>
      </c>
      <c r="BH208" s="26">
        <f>IF(AY208&gt;0.005,MIN(AY208,INDEX($AN208:$AU208,1,E$32)),0)</f>
        <v>0</v>
      </c>
      <c r="BI208" s="26">
        <f>IF(AZ208&gt;0.005,MIN(AZ208,INDEX($AN208:$AU208,1,F$32)),0)</f>
        <v>0</v>
      </c>
      <c r="BJ208" s="26">
        <f>IF(BA208&gt;0.005,MIN(BA208,INDEX($AN208:$AU208,1,G$32)),0)</f>
        <v>0</v>
      </c>
      <c r="BK208" s="26">
        <f>IF(BB208&gt;0.005,MIN(BB208,INDEX($AN208:$AU208,1,H$32)),0)</f>
        <v>0</v>
      </c>
      <c r="BL208" s="26">
        <f>IF(BC208&gt;0.005,MIN(BC208,INDEX($AN208:$AU208,1,I$32)),0)</f>
        <v>0</v>
      </c>
      <c r="BM208" s="27">
        <f>IF(M208-J208&gt;0.005,1,0)</f>
        <v>0</v>
      </c>
    </row>
    <row r="209">
      <c r="A209" s="14" t="n">
        <v>173</v>
      </c>
      <c r="B209" s="26">
        <f>IF(AN209-INDEX($BE209:$BL209,1,$J$22)&lt;0.5,0,AN209-INDEX($BE209:$BL209,1,$J$22))</f>
        <v>0</v>
      </c>
      <c r="C209" s="26">
        <f>IF(AO209-INDEX($BE209:$BL209,1,$J$23)&lt;0.5,0,AO209-INDEX($BE209:$BL209,1,$J$23))</f>
        <v>0</v>
      </c>
      <c r="D209" s="26">
        <f>IF(AP209-INDEX($BE209:$BL209,1,$J$24)&lt;0.5,0,AP209-INDEX($BE209:$BL209,1,$J$24))</f>
        <v>0</v>
      </c>
      <c r="E209" s="26">
        <f>IF(AQ209-INDEX($BE209:$BL209,1,$J$25)&lt;0.5,0,AQ209-INDEX($BE209:$BL209,1,$J$25))</f>
        <v>0</v>
      </c>
      <c r="F209" s="26">
        <f>IF(AR209-INDEX($BE209:$BL209,1,$J$26)&lt;0.5,0,AR209-INDEX($BE209:$BL209,1,$J$26))</f>
        <v>0</v>
      </c>
      <c r="G209" s="26">
        <f>IF(AS209-INDEX($BE209:$BL209,1,$J$27)&lt;0.5,0,AS209-INDEX($BE209:$BL209,1,$J$27))</f>
        <v>0</v>
      </c>
      <c r="H209" s="26">
        <f>IF(AT209-INDEX($BE209:$BL209,1,$J$28)&lt;0.5,0,AT209-INDEX($BE209:$BL209,1,$J$28))</f>
        <v>0</v>
      </c>
      <c r="I209" s="26">
        <f>IF(AU209-INDEX($BE209:$BL209,1,$J$29)&lt;0.5,0,AU209-INDEX($BE209:$BL209,1,$J$29))</f>
        <v>0</v>
      </c>
      <c r="J209" s="13">
        <f>SUM(B209:I209)</f>
        <v>0</v>
      </c>
      <c r="K209" s="26">
        <f>SUM(O209:V209)</f>
        <v>0</v>
      </c>
      <c r="L209" s="26">
        <f>SUM(W209:AD209)+SUM(BE209:BL209)</f>
        <v>0</v>
      </c>
      <c r="M209" s="26">
        <f>J208</f>
        <v>0</v>
      </c>
      <c r="N209" s="27">
        <f>IF(M209&gt;0,1,0)</f>
        <v>0</v>
      </c>
      <c r="O209" s="26">
        <f>B208*$B$12/1200</f>
        <v>0</v>
      </c>
      <c r="P209" s="26">
        <f>C208*$C$12/1200</f>
        <v>0</v>
      </c>
      <c r="Q209" s="26">
        <f>D208*$D$12/1200</f>
        <v>0</v>
      </c>
      <c r="R209" s="26">
        <f>E208*$E$12/1200</f>
        <v>0</v>
      </c>
      <c r="S209" s="26">
        <f>F208*$F$12/1200</f>
        <v>0</v>
      </c>
      <c r="T209" s="26">
        <f>G208*$G$12/1200</f>
        <v>0</v>
      </c>
      <c r="U209" s="26">
        <f>H208*$H$12/1200</f>
        <v>0</v>
      </c>
      <c r="V209" s="26">
        <f>I208*$I$12/1200</f>
        <v>0</v>
      </c>
      <c r="W209" s="26">
        <f>IF(B208&gt;0,MIN($B$13,B208+O209,AE209),0)</f>
        <v>0</v>
      </c>
      <c r="X209" s="26">
        <f>IF(C208&gt;0,MIN($C$13,C208+P209,AF209),0)</f>
        <v>0</v>
      </c>
      <c r="Y209" s="26">
        <f>IF(D208&gt;0,MIN($D$13,D208+Q209,AG209),0)</f>
        <v>0</v>
      </c>
      <c r="Z209" s="26">
        <f>IF(E208&gt;0,MIN($E$13,E208+R209,AH209),0)</f>
        <v>0</v>
      </c>
      <c r="AA209" s="26">
        <f>IF(F208&gt;0,MIN($F$13,F208+S209,AI209),0)</f>
        <v>0</v>
      </c>
      <c r="AB209" s="26">
        <f>IF(G208&gt;0,MIN($G$13,G208+T209,AJ209),0)</f>
        <v>0</v>
      </c>
      <c r="AC209" s="26">
        <f>IF(H208&gt;0,MIN($H$13,H208+U209,AK209),0)</f>
        <v>0</v>
      </c>
      <c r="AD209" s="26">
        <f>IF(I208&gt;0,MIN($I$13,I208+V209,AL209),0)</f>
        <v>0</v>
      </c>
      <c r="AE209" s="26">
        <f>$B$19</f>
        <v>795</v>
      </c>
      <c r="AF209" s="26">
        <f>AE209-W209</f>
        <v>795</v>
      </c>
      <c r="AG209" s="26">
        <f>AF209-X209</f>
        <v>795</v>
      </c>
      <c r="AH209" s="26">
        <f>AG209-Y209</f>
        <v>795</v>
      </c>
      <c r="AI209" s="26">
        <f>AH209-Z209</f>
        <v>795</v>
      </c>
      <c r="AJ209" s="26">
        <f>AI209-AA209</f>
        <v>795</v>
      </c>
      <c r="AK209" s="26">
        <f>AJ209-AB209</f>
        <v>795</v>
      </c>
      <c r="AL209" s="26">
        <f>AK209-AC209</f>
        <v>795</v>
      </c>
      <c r="AM209" s="26">
        <f>AL209-AD209</f>
        <v>795</v>
      </c>
      <c r="AN209" s="26">
        <f>B208+O209-W209</f>
        <v>0</v>
      </c>
      <c r="AO209" s="26">
        <f>C208+P209-X209</f>
        <v>0</v>
      </c>
      <c r="AP209" s="26">
        <f>D208+Q209-Y209</f>
        <v>0</v>
      </c>
      <c r="AQ209" s="26">
        <f>E208+R209-Z209</f>
        <v>0</v>
      </c>
      <c r="AR209" s="26">
        <f>F208+S209-AA209</f>
        <v>0</v>
      </c>
      <c r="AS209" s="26">
        <f>G208+T209-AB209</f>
        <v>0</v>
      </c>
      <c r="AT209" s="26">
        <f>H208+U209-AC209</f>
        <v>0</v>
      </c>
      <c r="AU209" s="26">
        <f>I208+V209-AD209</f>
        <v>0</v>
      </c>
      <c r="AV209" s="26">
        <f>AM209</f>
        <v>795</v>
      </c>
      <c r="AW209" s="26">
        <f>AV209-BE209</f>
        <v>795</v>
      </c>
      <c r="AX209" s="26">
        <f>AW209-BF209</f>
        <v>795</v>
      </c>
      <c r="AY209" s="26">
        <f>AX209-BG209</f>
        <v>795</v>
      </c>
      <c r="AZ209" s="26">
        <f>AY209-BH209</f>
        <v>795</v>
      </c>
      <c r="BA209" s="26">
        <f>AZ209-BI209</f>
        <v>795</v>
      </c>
      <c r="BB209" s="26">
        <f>BA209-BJ209</f>
        <v>795</v>
      </c>
      <c r="BC209" s="26">
        <f>BB209-BK209</f>
        <v>795</v>
      </c>
      <c r="BD209" s="26">
        <f>BC209-BL209</f>
        <v>795</v>
      </c>
      <c r="BE209" s="26">
        <f>IF(AV209&gt;0.005,MIN(AV209,INDEX($AN209:$AU209,1,B$32)),0)</f>
        <v>0</v>
      </c>
      <c r="BF209" s="26">
        <f>IF(AW209&gt;0.005,MIN(AW209,INDEX($AN209:$AU209,1,C$32)),0)</f>
        <v>0</v>
      </c>
      <c r="BG209" s="26">
        <f>IF(AX209&gt;0.005,MIN(AX209,INDEX($AN209:$AU209,1,D$32)),0)</f>
        <v>0</v>
      </c>
      <c r="BH209" s="26">
        <f>IF(AY209&gt;0.005,MIN(AY209,INDEX($AN209:$AU209,1,E$32)),0)</f>
        <v>0</v>
      </c>
      <c r="BI209" s="26">
        <f>IF(AZ209&gt;0.005,MIN(AZ209,INDEX($AN209:$AU209,1,F$32)),0)</f>
        <v>0</v>
      </c>
      <c r="BJ209" s="26">
        <f>IF(BA209&gt;0.005,MIN(BA209,INDEX($AN209:$AU209,1,G$32)),0)</f>
        <v>0</v>
      </c>
      <c r="BK209" s="26">
        <f>IF(BB209&gt;0.005,MIN(BB209,INDEX($AN209:$AU209,1,H$32)),0)</f>
        <v>0</v>
      </c>
      <c r="BL209" s="26">
        <f>IF(BC209&gt;0.005,MIN(BC209,INDEX($AN209:$AU209,1,I$32)),0)</f>
        <v>0</v>
      </c>
      <c r="BM209" s="27">
        <f>IF(M209-J209&gt;0.005,1,0)</f>
        <v>0</v>
      </c>
    </row>
    <row r="210">
      <c r="A210" s="14" t="n">
        <v>174</v>
      </c>
      <c r="B210" s="26">
        <f>IF(AN210-INDEX($BE210:$BL210,1,$J$22)&lt;0.5,0,AN210-INDEX($BE210:$BL210,1,$J$22))</f>
        <v>0</v>
      </c>
      <c r="C210" s="26">
        <f>IF(AO210-INDEX($BE210:$BL210,1,$J$23)&lt;0.5,0,AO210-INDEX($BE210:$BL210,1,$J$23))</f>
        <v>0</v>
      </c>
      <c r="D210" s="26">
        <f>IF(AP210-INDEX($BE210:$BL210,1,$J$24)&lt;0.5,0,AP210-INDEX($BE210:$BL210,1,$J$24))</f>
        <v>0</v>
      </c>
      <c r="E210" s="26">
        <f>IF(AQ210-INDEX($BE210:$BL210,1,$J$25)&lt;0.5,0,AQ210-INDEX($BE210:$BL210,1,$J$25))</f>
        <v>0</v>
      </c>
      <c r="F210" s="26">
        <f>IF(AR210-INDEX($BE210:$BL210,1,$J$26)&lt;0.5,0,AR210-INDEX($BE210:$BL210,1,$J$26))</f>
        <v>0</v>
      </c>
      <c r="G210" s="26">
        <f>IF(AS210-INDEX($BE210:$BL210,1,$J$27)&lt;0.5,0,AS210-INDEX($BE210:$BL210,1,$J$27))</f>
        <v>0</v>
      </c>
      <c r="H210" s="26">
        <f>IF(AT210-INDEX($BE210:$BL210,1,$J$28)&lt;0.5,0,AT210-INDEX($BE210:$BL210,1,$J$28))</f>
        <v>0</v>
      </c>
      <c r="I210" s="26">
        <f>IF(AU210-INDEX($BE210:$BL210,1,$J$29)&lt;0.5,0,AU210-INDEX($BE210:$BL210,1,$J$29))</f>
        <v>0</v>
      </c>
      <c r="J210" s="13">
        <f>SUM(B210:I210)</f>
        <v>0</v>
      </c>
      <c r="K210" s="26">
        <f>SUM(O210:V210)</f>
        <v>0</v>
      </c>
      <c r="L210" s="26">
        <f>SUM(W210:AD210)+SUM(BE210:BL210)</f>
        <v>0</v>
      </c>
      <c r="M210" s="26">
        <f>J209</f>
        <v>0</v>
      </c>
      <c r="N210" s="27">
        <f>IF(M210&gt;0,1,0)</f>
        <v>0</v>
      </c>
      <c r="O210" s="26">
        <f>B209*$B$12/1200</f>
        <v>0</v>
      </c>
      <c r="P210" s="26">
        <f>C209*$C$12/1200</f>
        <v>0</v>
      </c>
      <c r="Q210" s="26">
        <f>D209*$D$12/1200</f>
        <v>0</v>
      </c>
      <c r="R210" s="26">
        <f>E209*$E$12/1200</f>
        <v>0</v>
      </c>
      <c r="S210" s="26">
        <f>F209*$F$12/1200</f>
        <v>0</v>
      </c>
      <c r="T210" s="26">
        <f>G209*$G$12/1200</f>
        <v>0</v>
      </c>
      <c r="U210" s="26">
        <f>H209*$H$12/1200</f>
        <v>0</v>
      </c>
      <c r="V210" s="26">
        <f>I209*$I$12/1200</f>
        <v>0</v>
      </c>
      <c r="W210" s="26">
        <f>IF(B209&gt;0,MIN($B$13,B209+O210,AE210),0)</f>
        <v>0</v>
      </c>
      <c r="X210" s="26">
        <f>IF(C209&gt;0,MIN($C$13,C209+P210,AF210),0)</f>
        <v>0</v>
      </c>
      <c r="Y210" s="26">
        <f>IF(D209&gt;0,MIN($D$13,D209+Q210,AG210),0)</f>
        <v>0</v>
      </c>
      <c r="Z210" s="26">
        <f>IF(E209&gt;0,MIN($E$13,E209+R210,AH210),0)</f>
        <v>0</v>
      </c>
      <c r="AA210" s="26">
        <f>IF(F209&gt;0,MIN($F$13,F209+S210,AI210),0)</f>
        <v>0</v>
      </c>
      <c r="AB210" s="26">
        <f>IF(G209&gt;0,MIN($G$13,G209+T210,AJ210),0)</f>
        <v>0</v>
      </c>
      <c r="AC210" s="26">
        <f>IF(H209&gt;0,MIN($H$13,H209+U210,AK210),0)</f>
        <v>0</v>
      </c>
      <c r="AD210" s="26">
        <f>IF(I209&gt;0,MIN($I$13,I209+V210,AL210),0)</f>
        <v>0</v>
      </c>
      <c r="AE210" s="26">
        <f>$B$19</f>
        <v>795</v>
      </c>
      <c r="AF210" s="26">
        <f>AE210-W210</f>
        <v>795</v>
      </c>
      <c r="AG210" s="26">
        <f>AF210-X210</f>
        <v>795</v>
      </c>
      <c r="AH210" s="26">
        <f>AG210-Y210</f>
        <v>795</v>
      </c>
      <c r="AI210" s="26">
        <f>AH210-Z210</f>
        <v>795</v>
      </c>
      <c r="AJ210" s="26">
        <f>AI210-AA210</f>
        <v>795</v>
      </c>
      <c r="AK210" s="26">
        <f>AJ210-AB210</f>
        <v>795</v>
      </c>
      <c r="AL210" s="26">
        <f>AK210-AC210</f>
        <v>795</v>
      </c>
      <c r="AM210" s="26">
        <f>AL210-AD210</f>
        <v>795</v>
      </c>
      <c r="AN210" s="26">
        <f>B209+O210-W210</f>
        <v>0</v>
      </c>
      <c r="AO210" s="26">
        <f>C209+P210-X210</f>
        <v>0</v>
      </c>
      <c r="AP210" s="26">
        <f>D209+Q210-Y210</f>
        <v>0</v>
      </c>
      <c r="AQ210" s="26">
        <f>E209+R210-Z210</f>
        <v>0</v>
      </c>
      <c r="AR210" s="26">
        <f>F209+S210-AA210</f>
        <v>0</v>
      </c>
      <c r="AS210" s="26">
        <f>G209+T210-AB210</f>
        <v>0</v>
      </c>
      <c r="AT210" s="26">
        <f>H209+U210-AC210</f>
        <v>0</v>
      </c>
      <c r="AU210" s="26">
        <f>I209+V210-AD210</f>
        <v>0</v>
      </c>
      <c r="AV210" s="26">
        <f>AM210</f>
        <v>795</v>
      </c>
      <c r="AW210" s="26">
        <f>AV210-BE210</f>
        <v>795</v>
      </c>
      <c r="AX210" s="26">
        <f>AW210-BF210</f>
        <v>795</v>
      </c>
      <c r="AY210" s="26">
        <f>AX210-BG210</f>
        <v>795</v>
      </c>
      <c r="AZ210" s="26">
        <f>AY210-BH210</f>
        <v>795</v>
      </c>
      <c r="BA210" s="26">
        <f>AZ210-BI210</f>
        <v>795</v>
      </c>
      <c r="BB210" s="26">
        <f>BA210-BJ210</f>
        <v>795</v>
      </c>
      <c r="BC210" s="26">
        <f>BB210-BK210</f>
        <v>795</v>
      </c>
      <c r="BD210" s="26">
        <f>BC210-BL210</f>
        <v>795</v>
      </c>
      <c r="BE210" s="26">
        <f>IF(AV210&gt;0.005,MIN(AV210,INDEX($AN210:$AU210,1,B$32)),0)</f>
        <v>0</v>
      </c>
      <c r="BF210" s="26">
        <f>IF(AW210&gt;0.005,MIN(AW210,INDEX($AN210:$AU210,1,C$32)),0)</f>
        <v>0</v>
      </c>
      <c r="BG210" s="26">
        <f>IF(AX210&gt;0.005,MIN(AX210,INDEX($AN210:$AU210,1,D$32)),0)</f>
        <v>0</v>
      </c>
      <c r="BH210" s="26">
        <f>IF(AY210&gt;0.005,MIN(AY210,INDEX($AN210:$AU210,1,E$32)),0)</f>
        <v>0</v>
      </c>
      <c r="BI210" s="26">
        <f>IF(AZ210&gt;0.005,MIN(AZ210,INDEX($AN210:$AU210,1,F$32)),0)</f>
        <v>0</v>
      </c>
      <c r="BJ210" s="26">
        <f>IF(BA210&gt;0.005,MIN(BA210,INDEX($AN210:$AU210,1,G$32)),0)</f>
        <v>0</v>
      </c>
      <c r="BK210" s="26">
        <f>IF(BB210&gt;0.005,MIN(BB210,INDEX($AN210:$AU210,1,H$32)),0)</f>
        <v>0</v>
      </c>
      <c r="BL210" s="26">
        <f>IF(BC210&gt;0.005,MIN(BC210,INDEX($AN210:$AU210,1,I$32)),0)</f>
        <v>0</v>
      </c>
      <c r="BM210" s="27">
        <f>IF(M210-J210&gt;0.005,1,0)</f>
        <v>0</v>
      </c>
    </row>
    <row r="211">
      <c r="A211" s="14" t="n">
        <v>175</v>
      </c>
      <c r="B211" s="26">
        <f>IF(AN211-INDEX($BE211:$BL211,1,$J$22)&lt;0.5,0,AN211-INDEX($BE211:$BL211,1,$J$22))</f>
        <v>0</v>
      </c>
      <c r="C211" s="26">
        <f>IF(AO211-INDEX($BE211:$BL211,1,$J$23)&lt;0.5,0,AO211-INDEX($BE211:$BL211,1,$J$23))</f>
        <v>0</v>
      </c>
      <c r="D211" s="26">
        <f>IF(AP211-INDEX($BE211:$BL211,1,$J$24)&lt;0.5,0,AP211-INDEX($BE211:$BL211,1,$J$24))</f>
        <v>0</v>
      </c>
      <c r="E211" s="26">
        <f>IF(AQ211-INDEX($BE211:$BL211,1,$J$25)&lt;0.5,0,AQ211-INDEX($BE211:$BL211,1,$J$25))</f>
        <v>0</v>
      </c>
      <c r="F211" s="26">
        <f>IF(AR211-INDEX($BE211:$BL211,1,$J$26)&lt;0.5,0,AR211-INDEX($BE211:$BL211,1,$J$26))</f>
        <v>0</v>
      </c>
      <c r="G211" s="26">
        <f>IF(AS211-INDEX($BE211:$BL211,1,$J$27)&lt;0.5,0,AS211-INDEX($BE211:$BL211,1,$J$27))</f>
        <v>0</v>
      </c>
      <c r="H211" s="26">
        <f>IF(AT211-INDEX($BE211:$BL211,1,$J$28)&lt;0.5,0,AT211-INDEX($BE211:$BL211,1,$J$28))</f>
        <v>0</v>
      </c>
      <c r="I211" s="26">
        <f>IF(AU211-INDEX($BE211:$BL211,1,$J$29)&lt;0.5,0,AU211-INDEX($BE211:$BL211,1,$J$29))</f>
        <v>0</v>
      </c>
      <c r="J211" s="13">
        <f>SUM(B211:I211)</f>
        <v>0</v>
      </c>
      <c r="K211" s="26">
        <f>SUM(O211:V211)</f>
        <v>0</v>
      </c>
      <c r="L211" s="26">
        <f>SUM(W211:AD211)+SUM(BE211:BL211)</f>
        <v>0</v>
      </c>
      <c r="M211" s="26">
        <f>J210</f>
        <v>0</v>
      </c>
      <c r="N211" s="27">
        <f>IF(M211&gt;0,1,0)</f>
        <v>0</v>
      </c>
      <c r="O211" s="26">
        <f>B210*$B$12/1200</f>
        <v>0</v>
      </c>
      <c r="P211" s="26">
        <f>C210*$C$12/1200</f>
        <v>0</v>
      </c>
      <c r="Q211" s="26">
        <f>D210*$D$12/1200</f>
        <v>0</v>
      </c>
      <c r="R211" s="26">
        <f>E210*$E$12/1200</f>
        <v>0</v>
      </c>
      <c r="S211" s="26">
        <f>F210*$F$12/1200</f>
        <v>0</v>
      </c>
      <c r="T211" s="26">
        <f>G210*$G$12/1200</f>
        <v>0</v>
      </c>
      <c r="U211" s="26">
        <f>H210*$H$12/1200</f>
        <v>0</v>
      </c>
      <c r="V211" s="26">
        <f>I210*$I$12/1200</f>
        <v>0</v>
      </c>
      <c r="W211" s="26">
        <f>IF(B210&gt;0,MIN($B$13,B210+O211,AE211),0)</f>
        <v>0</v>
      </c>
      <c r="X211" s="26">
        <f>IF(C210&gt;0,MIN($C$13,C210+P211,AF211),0)</f>
        <v>0</v>
      </c>
      <c r="Y211" s="26">
        <f>IF(D210&gt;0,MIN($D$13,D210+Q211,AG211),0)</f>
        <v>0</v>
      </c>
      <c r="Z211" s="26">
        <f>IF(E210&gt;0,MIN($E$13,E210+R211,AH211),0)</f>
        <v>0</v>
      </c>
      <c r="AA211" s="26">
        <f>IF(F210&gt;0,MIN($F$13,F210+S211,AI211),0)</f>
        <v>0</v>
      </c>
      <c r="AB211" s="26">
        <f>IF(G210&gt;0,MIN($G$13,G210+T211,AJ211),0)</f>
        <v>0</v>
      </c>
      <c r="AC211" s="26">
        <f>IF(H210&gt;0,MIN($H$13,H210+U211,AK211),0)</f>
        <v>0</v>
      </c>
      <c r="AD211" s="26">
        <f>IF(I210&gt;0,MIN($I$13,I210+V211,AL211),0)</f>
        <v>0</v>
      </c>
      <c r="AE211" s="26">
        <f>$B$19</f>
        <v>795</v>
      </c>
      <c r="AF211" s="26">
        <f>AE211-W211</f>
        <v>795</v>
      </c>
      <c r="AG211" s="26">
        <f>AF211-X211</f>
        <v>795</v>
      </c>
      <c r="AH211" s="26">
        <f>AG211-Y211</f>
        <v>795</v>
      </c>
      <c r="AI211" s="26">
        <f>AH211-Z211</f>
        <v>795</v>
      </c>
      <c r="AJ211" s="26">
        <f>AI211-AA211</f>
        <v>795</v>
      </c>
      <c r="AK211" s="26">
        <f>AJ211-AB211</f>
        <v>795</v>
      </c>
      <c r="AL211" s="26">
        <f>AK211-AC211</f>
        <v>795</v>
      </c>
      <c r="AM211" s="26">
        <f>AL211-AD211</f>
        <v>795</v>
      </c>
      <c r="AN211" s="26">
        <f>B210+O211-W211</f>
        <v>0</v>
      </c>
      <c r="AO211" s="26">
        <f>C210+P211-X211</f>
        <v>0</v>
      </c>
      <c r="AP211" s="26">
        <f>D210+Q211-Y211</f>
        <v>0</v>
      </c>
      <c r="AQ211" s="26">
        <f>E210+R211-Z211</f>
        <v>0</v>
      </c>
      <c r="AR211" s="26">
        <f>F210+S211-AA211</f>
        <v>0</v>
      </c>
      <c r="AS211" s="26">
        <f>G210+T211-AB211</f>
        <v>0</v>
      </c>
      <c r="AT211" s="26">
        <f>H210+U211-AC211</f>
        <v>0</v>
      </c>
      <c r="AU211" s="26">
        <f>I210+V211-AD211</f>
        <v>0</v>
      </c>
      <c r="AV211" s="26">
        <f>AM211</f>
        <v>795</v>
      </c>
      <c r="AW211" s="26">
        <f>AV211-BE211</f>
        <v>795</v>
      </c>
      <c r="AX211" s="26">
        <f>AW211-BF211</f>
        <v>795</v>
      </c>
      <c r="AY211" s="26">
        <f>AX211-BG211</f>
        <v>795</v>
      </c>
      <c r="AZ211" s="26">
        <f>AY211-BH211</f>
        <v>795</v>
      </c>
      <c r="BA211" s="26">
        <f>AZ211-BI211</f>
        <v>795</v>
      </c>
      <c r="BB211" s="26">
        <f>BA211-BJ211</f>
        <v>795</v>
      </c>
      <c r="BC211" s="26">
        <f>BB211-BK211</f>
        <v>795</v>
      </c>
      <c r="BD211" s="26">
        <f>BC211-BL211</f>
        <v>795</v>
      </c>
      <c r="BE211" s="26">
        <f>IF(AV211&gt;0.005,MIN(AV211,INDEX($AN211:$AU211,1,B$32)),0)</f>
        <v>0</v>
      </c>
      <c r="BF211" s="26">
        <f>IF(AW211&gt;0.005,MIN(AW211,INDEX($AN211:$AU211,1,C$32)),0)</f>
        <v>0</v>
      </c>
      <c r="BG211" s="26">
        <f>IF(AX211&gt;0.005,MIN(AX211,INDEX($AN211:$AU211,1,D$32)),0)</f>
        <v>0</v>
      </c>
      <c r="BH211" s="26">
        <f>IF(AY211&gt;0.005,MIN(AY211,INDEX($AN211:$AU211,1,E$32)),0)</f>
        <v>0</v>
      </c>
      <c r="BI211" s="26">
        <f>IF(AZ211&gt;0.005,MIN(AZ211,INDEX($AN211:$AU211,1,F$32)),0)</f>
        <v>0</v>
      </c>
      <c r="BJ211" s="26">
        <f>IF(BA211&gt;0.005,MIN(BA211,INDEX($AN211:$AU211,1,G$32)),0)</f>
        <v>0</v>
      </c>
      <c r="BK211" s="26">
        <f>IF(BB211&gt;0.005,MIN(BB211,INDEX($AN211:$AU211,1,H$32)),0)</f>
        <v>0</v>
      </c>
      <c r="BL211" s="26">
        <f>IF(BC211&gt;0.005,MIN(BC211,INDEX($AN211:$AU211,1,I$32)),0)</f>
        <v>0</v>
      </c>
      <c r="BM211" s="27">
        <f>IF(M211-J211&gt;0.005,1,0)</f>
        <v>0</v>
      </c>
    </row>
    <row r="212">
      <c r="A212" s="14" t="n">
        <v>176</v>
      </c>
      <c r="B212" s="26">
        <f>IF(AN212-INDEX($BE212:$BL212,1,$J$22)&lt;0.5,0,AN212-INDEX($BE212:$BL212,1,$J$22))</f>
        <v>0</v>
      </c>
      <c r="C212" s="26">
        <f>IF(AO212-INDEX($BE212:$BL212,1,$J$23)&lt;0.5,0,AO212-INDEX($BE212:$BL212,1,$J$23))</f>
        <v>0</v>
      </c>
      <c r="D212" s="26">
        <f>IF(AP212-INDEX($BE212:$BL212,1,$J$24)&lt;0.5,0,AP212-INDEX($BE212:$BL212,1,$J$24))</f>
        <v>0</v>
      </c>
      <c r="E212" s="26">
        <f>IF(AQ212-INDEX($BE212:$BL212,1,$J$25)&lt;0.5,0,AQ212-INDEX($BE212:$BL212,1,$J$25))</f>
        <v>0</v>
      </c>
      <c r="F212" s="26">
        <f>IF(AR212-INDEX($BE212:$BL212,1,$J$26)&lt;0.5,0,AR212-INDEX($BE212:$BL212,1,$J$26))</f>
        <v>0</v>
      </c>
      <c r="G212" s="26">
        <f>IF(AS212-INDEX($BE212:$BL212,1,$J$27)&lt;0.5,0,AS212-INDEX($BE212:$BL212,1,$J$27))</f>
        <v>0</v>
      </c>
      <c r="H212" s="26">
        <f>IF(AT212-INDEX($BE212:$BL212,1,$J$28)&lt;0.5,0,AT212-INDEX($BE212:$BL212,1,$J$28))</f>
        <v>0</v>
      </c>
      <c r="I212" s="26">
        <f>IF(AU212-INDEX($BE212:$BL212,1,$J$29)&lt;0.5,0,AU212-INDEX($BE212:$BL212,1,$J$29))</f>
        <v>0</v>
      </c>
      <c r="J212" s="13">
        <f>SUM(B212:I212)</f>
        <v>0</v>
      </c>
      <c r="K212" s="26">
        <f>SUM(O212:V212)</f>
        <v>0</v>
      </c>
      <c r="L212" s="26">
        <f>SUM(W212:AD212)+SUM(BE212:BL212)</f>
        <v>0</v>
      </c>
      <c r="M212" s="26">
        <f>J211</f>
        <v>0</v>
      </c>
      <c r="N212" s="27">
        <f>IF(M212&gt;0,1,0)</f>
        <v>0</v>
      </c>
      <c r="O212" s="26">
        <f>B211*$B$12/1200</f>
        <v>0</v>
      </c>
      <c r="P212" s="26">
        <f>C211*$C$12/1200</f>
        <v>0</v>
      </c>
      <c r="Q212" s="26">
        <f>D211*$D$12/1200</f>
        <v>0</v>
      </c>
      <c r="R212" s="26">
        <f>E211*$E$12/1200</f>
        <v>0</v>
      </c>
      <c r="S212" s="26">
        <f>F211*$F$12/1200</f>
        <v>0</v>
      </c>
      <c r="T212" s="26">
        <f>G211*$G$12/1200</f>
        <v>0</v>
      </c>
      <c r="U212" s="26">
        <f>H211*$H$12/1200</f>
        <v>0</v>
      </c>
      <c r="V212" s="26">
        <f>I211*$I$12/1200</f>
        <v>0</v>
      </c>
      <c r="W212" s="26">
        <f>IF(B211&gt;0,MIN($B$13,B211+O212,AE212),0)</f>
        <v>0</v>
      </c>
      <c r="X212" s="26">
        <f>IF(C211&gt;0,MIN($C$13,C211+P212,AF212),0)</f>
        <v>0</v>
      </c>
      <c r="Y212" s="26">
        <f>IF(D211&gt;0,MIN($D$13,D211+Q212,AG212),0)</f>
        <v>0</v>
      </c>
      <c r="Z212" s="26">
        <f>IF(E211&gt;0,MIN($E$13,E211+R212,AH212),0)</f>
        <v>0</v>
      </c>
      <c r="AA212" s="26">
        <f>IF(F211&gt;0,MIN($F$13,F211+S212,AI212),0)</f>
        <v>0</v>
      </c>
      <c r="AB212" s="26">
        <f>IF(G211&gt;0,MIN($G$13,G211+T212,AJ212),0)</f>
        <v>0</v>
      </c>
      <c r="AC212" s="26">
        <f>IF(H211&gt;0,MIN($H$13,H211+U212,AK212),0)</f>
        <v>0</v>
      </c>
      <c r="AD212" s="26">
        <f>IF(I211&gt;0,MIN($I$13,I211+V212,AL212),0)</f>
        <v>0</v>
      </c>
      <c r="AE212" s="26">
        <f>$B$19</f>
        <v>795</v>
      </c>
      <c r="AF212" s="26">
        <f>AE212-W212</f>
        <v>795</v>
      </c>
      <c r="AG212" s="26">
        <f>AF212-X212</f>
        <v>795</v>
      </c>
      <c r="AH212" s="26">
        <f>AG212-Y212</f>
        <v>795</v>
      </c>
      <c r="AI212" s="26">
        <f>AH212-Z212</f>
        <v>795</v>
      </c>
      <c r="AJ212" s="26">
        <f>AI212-AA212</f>
        <v>795</v>
      </c>
      <c r="AK212" s="26">
        <f>AJ212-AB212</f>
        <v>795</v>
      </c>
      <c r="AL212" s="26">
        <f>AK212-AC212</f>
        <v>795</v>
      </c>
      <c r="AM212" s="26">
        <f>AL212-AD212</f>
        <v>795</v>
      </c>
      <c r="AN212" s="26">
        <f>B211+O212-W212</f>
        <v>0</v>
      </c>
      <c r="AO212" s="26">
        <f>C211+P212-X212</f>
        <v>0</v>
      </c>
      <c r="AP212" s="26">
        <f>D211+Q212-Y212</f>
        <v>0</v>
      </c>
      <c r="AQ212" s="26">
        <f>E211+R212-Z212</f>
        <v>0</v>
      </c>
      <c r="AR212" s="26">
        <f>F211+S212-AA212</f>
        <v>0</v>
      </c>
      <c r="AS212" s="26">
        <f>G211+T212-AB212</f>
        <v>0</v>
      </c>
      <c r="AT212" s="26">
        <f>H211+U212-AC212</f>
        <v>0</v>
      </c>
      <c r="AU212" s="26">
        <f>I211+V212-AD212</f>
        <v>0</v>
      </c>
      <c r="AV212" s="26">
        <f>AM212</f>
        <v>795</v>
      </c>
      <c r="AW212" s="26">
        <f>AV212-BE212</f>
        <v>795</v>
      </c>
      <c r="AX212" s="26">
        <f>AW212-BF212</f>
        <v>795</v>
      </c>
      <c r="AY212" s="26">
        <f>AX212-BG212</f>
        <v>795</v>
      </c>
      <c r="AZ212" s="26">
        <f>AY212-BH212</f>
        <v>795</v>
      </c>
      <c r="BA212" s="26">
        <f>AZ212-BI212</f>
        <v>795</v>
      </c>
      <c r="BB212" s="26">
        <f>BA212-BJ212</f>
        <v>795</v>
      </c>
      <c r="BC212" s="26">
        <f>BB212-BK212</f>
        <v>795</v>
      </c>
      <c r="BD212" s="26">
        <f>BC212-BL212</f>
        <v>795</v>
      </c>
      <c r="BE212" s="26">
        <f>IF(AV212&gt;0.005,MIN(AV212,INDEX($AN212:$AU212,1,B$32)),0)</f>
        <v>0</v>
      </c>
      <c r="BF212" s="26">
        <f>IF(AW212&gt;0.005,MIN(AW212,INDEX($AN212:$AU212,1,C$32)),0)</f>
        <v>0</v>
      </c>
      <c r="BG212" s="26">
        <f>IF(AX212&gt;0.005,MIN(AX212,INDEX($AN212:$AU212,1,D$32)),0)</f>
        <v>0</v>
      </c>
      <c r="BH212" s="26">
        <f>IF(AY212&gt;0.005,MIN(AY212,INDEX($AN212:$AU212,1,E$32)),0)</f>
        <v>0</v>
      </c>
      <c r="BI212" s="26">
        <f>IF(AZ212&gt;0.005,MIN(AZ212,INDEX($AN212:$AU212,1,F$32)),0)</f>
        <v>0</v>
      </c>
      <c r="BJ212" s="26">
        <f>IF(BA212&gt;0.005,MIN(BA212,INDEX($AN212:$AU212,1,G$32)),0)</f>
        <v>0</v>
      </c>
      <c r="BK212" s="26">
        <f>IF(BB212&gt;0.005,MIN(BB212,INDEX($AN212:$AU212,1,H$32)),0)</f>
        <v>0</v>
      </c>
      <c r="BL212" s="26">
        <f>IF(BC212&gt;0.005,MIN(BC212,INDEX($AN212:$AU212,1,I$32)),0)</f>
        <v>0</v>
      </c>
      <c r="BM212" s="27">
        <f>IF(M212-J212&gt;0.005,1,0)</f>
        <v>0</v>
      </c>
    </row>
    <row r="213">
      <c r="A213" s="14" t="n">
        <v>177</v>
      </c>
      <c r="B213" s="26">
        <f>IF(AN213-INDEX($BE213:$BL213,1,$J$22)&lt;0.5,0,AN213-INDEX($BE213:$BL213,1,$J$22))</f>
        <v>0</v>
      </c>
      <c r="C213" s="26">
        <f>IF(AO213-INDEX($BE213:$BL213,1,$J$23)&lt;0.5,0,AO213-INDEX($BE213:$BL213,1,$J$23))</f>
        <v>0</v>
      </c>
      <c r="D213" s="26">
        <f>IF(AP213-INDEX($BE213:$BL213,1,$J$24)&lt;0.5,0,AP213-INDEX($BE213:$BL213,1,$J$24))</f>
        <v>0</v>
      </c>
      <c r="E213" s="26">
        <f>IF(AQ213-INDEX($BE213:$BL213,1,$J$25)&lt;0.5,0,AQ213-INDEX($BE213:$BL213,1,$J$25))</f>
        <v>0</v>
      </c>
      <c r="F213" s="26">
        <f>IF(AR213-INDEX($BE213:$BL213,1,$J$26)&lt;0.5,0,AR213-INDEX($BE213:$BL213,1,$J$26))</f>
        <v>0</v>
      </c>
      <c r="G213" s="26">
        <f>IF(AS213-INDEX($BE213:$BL213,1,$J$27)&lt;0.5,0,AS213-INDEX($BE213:$BL213,1,$J$27))</f>
        <v>0</v>
      </c>
      <c r="H213" s="26">
        <f>IF(AT213-INDEX($BE213:$BL213,1,$J$28)&lt;0.5,0,AT213-INDEX($BE213:$BL213,1,$J$28))</f>
        <v>0</v>
      </c>
      <c r="I213" s="26">
        <f>IF(AU213-INDEX($BE213:$BL213,1,$J$29)&lt;0.5,0,AU213-INDEX($BE213:$BL213,1,$J$29))</f>
        <v>0</v>
      </c>
      <c r="J213" s="13">
        <f>SUM(B213:I213)</f>
        <v>0</v>
      </c>
      <c r="K213" s="26">
        <f>SUM(O213:V213)</f>
        <v>0</v>
      </c>
      <c r="L213" s="26">
        <f>SUM(W213:AD213)+SUM(BE213:BL213)</f>
        <v>0</v>
      </c>
      <c r="M213" s="26">
        <f>J212</f>
        <v>0</v>
      </c>
      <c r="N213" s="27">
        <f>IF(M213&gt;0,1,0)</f>
        <v>0</v>
      </c>
      <c r="O213" s="26">
        <f>B212*$B$12/1200</f>
        <v>0</v>
      </c>
      <c r="P213" s="26">
        <f>C212*$C$12/1200</f>
        <v>0</v>
      </c>
      <c r="Q213" s="26">
        <f>D212*$D$12/1200</f>
        <v>0</v>
      </c>
      <c r="R213" s="26">
        <f>E212*$E$12/1200</f>
        <v>0</v>
      </c>
      <c r="S213" s="26">
        <f>F212*$F$12/1200</f>
        <v>0</v>
      </c>
      <c r="T213" s="26">
        <f>G212*$G$12/1200</f>
        <v>0</v>
      </c>
      <c r="U213" s="26">
        <f>H212*$H$12/1200</f>
        <v>0</v>
      </c>
      <c r="V213" s="26">
        <f>I212*$I$12/1200</f>
        <v>0</v>
      </c>
      <c r="W213" s="26">
        <f>IF(B212&gt;0,MIN($B$13,B212+O213,AE213),0)</f>
        <v>0</v>
      </c>
      <c r="X213" s="26">
        <f>IF(C212&gt;0,MIN($C$13,C212+P213,AF213),0)</f>
        <v>0</v>
      </c>
      <c r="Y213" s="26">
        <f>IF(D212&gt;0,MIN($D$13,D212+Q213,AG213),0)</f>
        <v>0</v>
      </c>
      <c r="Z213" s="26">
        <f>IF(E212&gt;0,MIN($E$13,E212+R213,AH213),0)</f>
        <v>0</v>
      </c>
      <c r="AA213" s="26">
        <f>IF(F212&gt;0,MIN($F$13,F212+S213,AI213),0)</f>
        <v>0</v>
      </c>
      <c r="AB213" s="26">
        <f>IF(G212&gt;0,MIN($G$13,G212+T213,AJ213),0)</f>
        <v>0</v>
      </c>
      <c r="AC213" s="26">
        <f>IF(H212&gt;0,MIN($H$13,H212+U213,AK213),0)</f>
        <v>0</v>
      </c>
      <c r="AD213" s="26">
        <f>IF(I212&gt;0,MIN($I$13,I212+V213,AL213),0)</f>
        <v>0</v>
      </c>
      <c r="AE213" s="26">
        <f>$B$19</f>
        <v>795</v>
      </c>
      <c r="AF213" s="26">
        <f>AE213-W213</f>
        <v>795</v>
      </c>
      <c r="AG213" s="26">
        <f>AF213-X213</f>
        <v>795</v>
      </c>
      <c r="AH213" s="26">
        <f>AG213-Y213</f>
        <v>795</v>
      </c>
      <c r="AI213" s="26">
        <f>AH213-Z213</f>
        <v>795</v>
      </c>
      <c r="AJ213" s="26">
        <f>AI213-AA213</f>
        <v>795</v>
      </c>
      <c r="AK213" s="26">
        <f>AJ213-AB213</f>
        <v>795</v>
      </c>
      <c r="AL213" s="26">
        <f>AK213-AC213</f>
        <v>795</v>
      </c>
      <c r="AM213" s="26">
        <f>AL213-AD213</f>
        <v>795</v>
      </c>
      <c r="AN213" s="26">
        <f>B212+O213-W213</f>
        <v>0</v>
      </c>
      <c r="AO213" s="26">
        <f>C212+P213-X213</f>
        <v>0</v>
      </c>
      <c r="AP213" s="26">
        <f>D212+Q213-Y213</f>
        <v>0</v>
      </c>
      <c r="AQ213" s="26">
        <f>E212+R213-Z213</f>
        <v>0</v>
      </c>
      <c r="AR213" s="26">
        <f>F212+S213-AA213</f>
        <v>0</v>
      </c>
      <c r="AS213" s="26">
        <f>G212+T213-AB213</f>
        <v>0</v>
      </c>
      <c r="AT213" s="26">
        <f>H212+U213-AC213</f>
        <v>0</v>
      </c>
      <c r="AU213" s="26">
        <f>I212+V213-AD213</f>
        <v>0</v>
      </c>
      <c r="AV213" s="26">
        <f>AM213</f>
        <v>795</v>
      </c>
      <c r="AW213" s="26">
        <f>AV213-BE213</f>
        <v>795</v>
      </c>
      <c r="AX213" s="26">
        <f>AW213-BF213</f>
        <v>795</v>
      </c>
      <c r="AY213" s="26">
        <f>AX213-BG213</f>
        <v>795</v>
      </c>
      <c r="AZ213" s="26">
        <f>AY213-BH213</f>
        <v>795</v>
      </c>
      <c r="BA213" s="26">
        <f>AZ213-BI213</f>
        <v>795</v>
      </c>
      <c r="BB213" s="26">
        <f>BA213-BJ213</f>
        <v>795</v>
      </c>
      <c r="BC213" s="26">
        <f>BB213-BK213</f>
        <v>795</v>
      </c>
      <c r="BD213" s="26">
        <f>BC213-BL213</f>
        <v>795</v>
      </c>
      <c r="BE213" s="26">
        <f>IF(AV213&gt;0.005,MIN(AV213,INDEX($AN213:$AU213,1,B$32)),0)</f>
        <v>0</v>
      </c>
      <c r="BF213" s="26">
        <f>IF(AW213&gt;0.005,MIN(AW213,INDEX($AN213:$AU213,1,C$32)),0)</f>
        <v>0</v>
      </c>
      <c r="BG213" s="26">
        <f>IF(AX213&gt;0.005,MIN(AX213,INDEX($AN213:$AU213,1,D$32)),0)</f>
        <v>0</v>
      </c>
      <c r="BH213" s="26">
        <f>IF(AY213&gt;0.005,MIN(AY213,INDEX($AN213:$AU213,1,E$32)),0)</f>
        <v>0</v>
      </c>
      <c r="BI213" s="26">
        <f>IF(AZ213&gt;0.005,MIN(AZ213,INDEX($AN213:$AU213,1,F$32)),0)</f>
        <v>0</v>
      </c>
      <c r="BJ213" s="26">
        <f>IF(BA213&gt;0.005,MIN(BA213,INDEX($AN213:$AU213,1,G$32)),0)</f>
        <v>0</v>
      </c>
      <c r="BK213" s="26">
        <f>IF(BB213&gt;0.005,MIN(BB213,INDEX($AN213:$AU213,1,H$32)),0)</f>
        <v>0</v>
      </c>
      <c r="BL213" s="26">
        <f>IF(BC213&gt;0.005,MIN(BC213,INDEX($AN213:$AU213,1,I$32)),0)</f>
        <v>0</v>
      </c>
      <c r="BM213" s="27">
        <f>IF(M213-J213&gt;0.005,1,0)</f>
        <v>0</v>
      </c>
    </row>
    <row r="214">
      <c r="A214" s="14" t="n">
        <v>178</v>
      </c>
      <c r="B214" s="26">
        <f>IF(AN214-INDEX($BE214:$BL214,1,$J$22)&lt;0.5,0,AN214-INDEX($BE214:$BL214,1,$J$22))</f>
        <v>0</v>
      </c>
      <c r="C214" s="26">
        <f>IF(AO214-INDEX($BE214:$BL214,1,$J$23)&lt;0.5,0,AO214-INDEX($BE214:$BL214,1,$J$23))</f>
        <v>0</v>
      </c>
      <c r="D214" s="26">
        <f>IF(AP214-INDEX($BE214:$BL214,1,$J$24)&lt;0.5,0,AP214-INDEX($BE214:$BL214,1,$J$24))</f>
        <v>0</v>
      </c>
      <c r="E214" s="26">
        <f>IF(AQ214-INDEX($BE214:$BL214,1,$J$25)&lt;0.5,0,AQ214-INDEX($BE214:$BL214,1,$J$25))</f>
        <v>0</v>
      </c>
      <c r="F214" s="26">
        <f>IF(AR214-INDEX($BE214:$BL214,1,$J$26)&lt;0.5,0,AR214-INDEX($BE214:$BL214,1,$J$26))</f>
        <v>0</v>
      </c>
      <c r="G214" s="26">
        <f>IF(AS214-INDEX($BE214:$BL214,1,$J$27)&lt;0.5,0,AS214-INDEX($BE214:$BL214,1,$J$27))</f>
        <v>0</v>
      </c>
      <c r="H214" s="26">
        <f>IF(AT214-INDEX($BE214:$BL214,1,$J$28)&lt;0.5,0,AT214-INDEX($BE214:$BL214,1,$J$28))</f>
        <v>0</v>
      </c>
      <c r="I214" s="26">
        <f>IF(AU214-INDEX($BE214:$BL214,1,$J$29)&lt;0.5,0,AU214-INDEX($BE214:$BL214,1,$J$29))</f>
        <v>0</v>
      </c>
      <c r="J214" s="13">
        <f>SUM(B214:I214)</f>
        <v>0</v>
      </c>
      <c r="K214" s="26">
        <f>SUM(O214:V214)</f>
        <v>0</v>
      </c>
      <c r="L214" s="26">
        <f>SUM(W214:AD214)+SUM(BE214:BL214)</f>
        <v>0</v>
      </c>
      <c r="M214" s="26">
        <f>J213</f>
        <v>0</v>
      </c>
      <c r="N214" s="27">
        <f>IF(M214&gt;0,1,0)</f>
        <v>0</v>
      </c>
      <c r="O214" s="26">
        <f>B213*$B$12/1200</f>
        <v>0</v>
      </c>
      <c r="P214" s="26">
        <f>C213*$C$12/1200</f>
        <v>0</v>
      </c>
      <c r="Q214" s="26">
        <f>D213*$D$12/1200</f>
        <v>0</v>
      </c>
      <c r="R214" s="26">
        <f>E213*$E$12/1200</f>
        <v>0</v>
      </c>
      <c r="S214" s="26">
        <f>F213*$F$12/1200</f>
        <v>0</v>
      </c>
      <c r="T214" s="26">
        <f>G213*$G$12/1200</f>
        <v>0</v>
      </c>
      <c r="U214" s="26">
        <f>H213*$H$12/1200</f>
        <v>0</v>
      </c>
      <c r="V214" s="26">
        <f>I213*$I$12/1200</f>
        <v>0</v>
      </c>
      <c r="W214" s="26">
        <f>IF(B213&gt;0,MIN($B$13,B213+O214,AE214),0)</f>
        <v>0</v>
      </c>
      <c r="X214" s="26">
        <f>IF(C213&gt;0,MIN($C$13,C213+P214,AF214),0)</f>
        <v>0</v>
      </c>
      <c r="Y214" s="26">
        <f>IF(D213&gt;0,MIN($D$13,D213+Q214,AG214),0)</f>
        <v>0</v>
      </c>
      <c r="Z214" s="26">
        <f>IF(E213&gt;0,MIN($E$13,E213+R214,AH214),0)</f>
        <v>0</v>
      </c>
      <c r="AA214" s="26">
        <f>IF(F213&gt;0,MIN($F$13,F213+S214,AI214),0)</f>
        <v>0</v>
      </c>
      <c r="AB214" s="26">
        <f>IF(G213&gt;0,MIN($G$13,G213+T214,AJ214),0)</f>
        <v>0</v>
      </c>
      <c r="AC214" s="26">
        <f>IF(H213&gt;0,MIN($H$13,H213+U214,AK214),0)</f>
        <v>0</v>
      </c>
      <c r="AD214" s="26">
        <f>IF(I213&gt;0,MIN($I$13,I213+V214,AL214),0)</f>
        <v>0</v>
      </c>
      <c r="AE214" s="26">
        <f>$B$19</f>
        <v>795</v>
      </c>
      <c r="AF214" s="26">
        <f>AE214-W214</f>
        <v>795</v>
      </c>
      <c r="AG214" s="26">
        <f>AF214-X214</f>
        <v>795</v>
      </c>
      <c r="AH214" s="26">
        <f>AG214-Y214</f>
        <v>795</v>
      </c>
      <c r="AI214" s="26">
        <f>AH214-Z214</f>
        <v>795</v>
      </c>
      <c r="AJ214" s="26">
        <f>AI214-AA214</f>
        <v>795</v>
      </c>
      <c r="AK214" s="26">
        <f>AJ214-AB214</f>
        <v>795</v>
      </c>
      <c r="AL214" s="26">
        <f>AK214-AC214</f>
        <v>795</v>
      </c>
      <c r="AM214" s="26">
        <f>AL214-AD214</f>
        <v>795</v>
      </c>
      <c r="AN214" s="26">
        <f>B213+O214-W214</f>
        <v>0</v>
      </c>
      <c r="AO214" s="26">
        <f>C213+P214-X214</f>
        <v>0</v>
      </c>
      <c r="AP214" s="26">
        <f>D213+Q214-Y214</f>
        <v>0</v>
      </c>
      <c r="AQ214" s="26">
        <f>E213+R214-Z214</f>
        <v>0</v>
      </c>
      <c r="AR214" s="26">
        <f>F213+S214-AA214</f>
        <v>0</v>
      </c>
      <c r="AS214" s="26">
        <f>G213+T214-AB214</f>
        <v>0</v>
      </c>
      <c r="AT214" s="26">
        <f>H213+U214-AC214</f>
        <v>0</v>
      </c>
      <c r="AU214" s="26">
        <f>I213+V214-AD214</f>
        <v>0</v>
      </c>
      <c r="AV214" s="26">
        <f>AM214</f>
        <v>795</v>
      </c>
      <c r="AW214" s="26">
        <f>AV214-BE214</f>
        <v>795</v>
      </c>
      <c r="AX214" s="26">
        <f>AW214-BF214</f>
        <v>795</v>
      </c>
      <c r="AY214" s="26">
        <f>AX214-BG214</f>
        <v>795</v>
      </c>
      <c r="AZ214" s="26">
        <f>AY214-BH214</f>
        <v>795</v>
      </c>
      <c r="BA214" s="26">
        <f>AZ214-BI214</f>
        <v>795</v>
      </c>
      <c r="BB214" s="26">
        <f>BA214-BJ214</f>
        <v>795</v>
      </c>
      <c r="BC214" s="26">
        <f>BB214-BK214</f>
        <v>795</v>
      </c>
      <c r="BD214" s="26">
        <f>BC214-BL214</f>
        <v>795</v>
      </c>
      <c r="BE214" s="26">
        <f>IF(AV214&gt;0.005,MIN(AV214,INDEX($AN214:$AU214,1,B$32)),0)</f>
        <v>0</v>
      </c>
      <c r="BF214" s="26">
        <f>IF(AW214&gt;0.005,MIN(AW214,INDEX($AN214:$AU214,1,C$32)),0)</f>
        <v>0</v>
      </c>
      <c r="BG214" s="26">
        <f>IF(AX214&gt;0.005,MIN(AX214,INDEX($AN214:$AU214,1,D$32)),0)</f>
        <v>0</v>
      </c>
      <c r="BH214" s="26">
        <f>IF(AY214&gt;0.005,MIN(AY214,INDEX($AN214:$AU214,1,E$32)),0)</f>
        <v>0</v>
      </c>
      <c r="BI214" s="26">
        <f>IF(AZ214&gt;0.005,MIN(AZ214,INDEX($AN214:$AU214,1,F$32)),0)</f>
        <v>0</v>
      </c>
      <c r="BJ214" s="26">
        <f>IF(BA214&gt;0.005,MIN(BA214,INDEX($AN214:$AU214,1,G$32)),0)</f>
        <v>0</v>
      </c>
      <c r="BK214" s="26">
        <f>IF(BB214&gt;0.005,MIN(BB214,INDEX($AN214:$AU214,1,H$32)),0)</f>
        <v>0</v>
      </c>
      <c r="BL214" s="26">
        <f>IF(BC214&gt;0.005,MIN(BC214,INDEX($AN214:$AU214,1,I$32)),0)</f>
        <v>0</v>
      </c>
      <c r="BM214" s="27">
        <f>IF(M214-J214&gt;0.005,1,0)</f>
        <v>0</v>
      </c>
    </row>
    <row r="215">
      <c r="A215" s="14" t="n">
        <v>179</v>
      </c>
      <c r="B215" s="26">
        <f>IF(AN215-INDEX($BE215:$BL215,1,$J$22)&lt;0.5,0,AN215-INDEX($BE215:$BL215,1,$J$22))</f>
        <v>0</v>
      </c>
      <c r="C215" s="26">
        <f>IF(AO215-INDEX($BE215:$BL215,1,$J$23)&lt;0.5,0,AO215-INDEX($BE215:$BL215,1,$J$23))</f>
        <v>0</v>
      </c>
      <c r="D215" s="26">
        <f>IF(AP215-INDEX($BE215:$BL215,1,$J$24)&lt;0.5,0,AP215-INDEX($BE215:$BL215,1,$J$24))</f>
        <v>0</v>
      </c>
      <c r="E215" s="26">
        <f>IF(AQ215-INDEX($BE215:$BL215,1,$J$25)&lt;0.5,0,AQ215-INDEX($BE215:$BL215,1,$J$25))</f>
        <v>0</v>
      </c>
      <c r="F215" s="26">
        <f>IF(AR215-INDEX($BE215:$BL215,1,$J$26)&lt;0.5,0,AR215-INDEX($BE215:$BL215,1,$J$26))</f>
        <v>0</v>
      </c>
      <c r="G215" s="26">
        <f>IF(AS215-INDEX($BE215:$BL215,1,$J$27)&lt;0.5,0,AS215-INDEX($BE215:$BL215,1,$J$27))</f>
        <v>0</v>
      </c>
      <c r="H215" s="26">
        <f>IF(AT215-INDEX($BE215:$BL215,1,$J$28)&lt;0.5,0,AT215-INDEX($BE215:$BL215,1,$J$28))</f>
        <v>0</v>
      </c>
      <c r="I215" s="26">
        <f>IF(AU215-INDEX($BE215:$BL215,1,$J$29)&lt;0.5,0,AU215-INDEX($BE215:$BL215,1,$J$29))</f>
        <v>0</v>
      </c>
      <c r="J215" s="13">
        <f>SUM(B215:I215)</f>
        <v>0</v>
      </c>
      <c r="K215" s="26">
        <f>SUM(O215:V215)</f>
        <v>0</v>
      </c>
      <c r="L215" s="26">
        <f>SUM(W215:AD215)+SUM(BE215:BL215)</f>
        <v>0</v>
      </c>
      <c r="M215" s="26">
        <f>J214</f>
        <v>0</v>
      </c>
      <c r="N215" s="27">
        <f>IF(M215&gt;0,1,0)</f>
        <v>0</v>
      </c>
      <c r="O215" s="26">
        <f>B214*$B$12/1200</f>
        <v>0</v>
      </c>
      <c r="P215" s="26">
        <f>C214*$C$12/1200</f>
        <v>0</v>
      </c>
      <c r="Q215" s="26">
        <f>D214*$D$12/1200</f>
        <v>0</v>
      </c>
      <c r="R215" s="26">
        <f>E214*$E$12/1200</f>
        <v>0</v>
      </c>
      <c r="S215" s="26">
        <f>F214*$F$12/1200</f>
        <v>0</v>
      </c>
      <c r="T215" s="26">
        <f>G214*$G$12/1200</f>
        <v>0</v>
      </c>
      <c r="U215" s="26">
        <f>H214*$H$12/1200</f>
        <v>0</v>
      </c>
      <c r="V215" s="26">
        <f>I214*$I$12/1200</f>
        <v>0</v>
      </c>
      <c r="W215" s="26">
        <f>IF(B214&gt;0,MIN($B$13,B214+O215,AE215),0)</f>
        <v>0</v>
      </c>
      <c r="X215" s="26">
        <f>IF(C214&gt;0,MIN($C$13,C214+P215,AF215),0)</f>
        <v>0</v>
      </c>
      <c r="Y215" s="26">
        <f>IF(D214&gt;0,MIN($D$13,D214+Q215,AG215),0)</f>
        <v>0</v>
      </c>
      <c r="Z215" s="26">
        <f>IF(E214&gt;0,MIN($E$13,E214+R215,AH215),0)</f>
        <v>0</v>
      </c>
      <c r="AA215" s="26">
        <f>IF(F214&gt;0,MIN($F$13,F214+S215,AI215),0)</f>
        <v>0</v>
      </c>
      <c r="AB215" s="26">
        <f>IF(G214&gt;0,MIN($G$13,G214+T215,AJ215),0)</f>
        <v>0</v>
      </c>
      <c r="AC215" s="26">
        <f>IF(H214&gt;0,MIN($H$13,H214+U215,AK215),0)</f>
        <v>0</v>
      </c>
      <c r="AD215" s="26">
        <f>IF(I214&gt;0,MIN($I$13,I214+V215,AL215),0)</f>
        <v>0</v>
      </c>
      <c r="AE215" s="26">
        <f>$B$19</f>
        <v>795</v>
      </c>
      <c r="AF215" s="26">
        <f>AE215-W215</f>
        <v>795</v>
      </c>
      <c r="AG215" s="26">
        <f>AF215-X215</f>
        <v>795</v>
      </c>
      <c r="AH215" s="26">
        <f>AG215-Y215</f>
        <v>795</v>
      </c>
      <c r="AI215" s="26">
        <f>AH215-Z215</f>
        <v>795</v>
      </c>
      <c r="AJ215" s="26">
        <f>AI215-AA215</f>
        <v>795</v>
      </c>
      <c r="AK215" s="26">
        <f>AJ215-AB215</f>
        <v>795</v>
      </c>
      <c r="AL215" s="26">
        <f>AK215-AC215</f>
        <v>795</v>
      </c>
      <c r="AM215" s="26">
        <f>AL215-AD215</f>
        <v>795</v>
      </c>
      <c r="AN215" s="26">
        <f>B214+O215-W215</f>
        <v>0</v>
      </c>
      <c r="AO215" s="26">
        <f>C214+P215-X215</f>
        <v>0</v>
      </c>
      <c r="AP215" s="26">
        <f>D214+Q215-Y215</f>
        <v>0</v>
      </c>
      <c r="AQ215" s="26">
        <f>E214+R215-Z215</f>
        <v>0</v>
      </c>
      <c r="AR215" s="26">
        <f>F214+S215-AA215</f>
        <v>0</v>
      </c>
      <c r="AS215" s="26">
        <f>G214+T215-AB215</f>
        <v>0</v>
      </c>
      <c r="AT215" s="26">
        <f>H214+U215-AC215</f>
        <v>0</v>
      </c>
      <c r="AU215" s="26">
        <f>I214+V215-AD215</f>
        <v>0</v>
      </c>
      <c r="AV215" s="26">
        <f>AM215</f>
        <v>795</v>
      </c>
      <c r="AW215" s="26">
        <f>AV215-BE215</f>
        <v>795</v>
      </c>
      <c r="AX215" s="26">
        <f>AW215-BF215</f>
        <v>795</v>
      </c>
      <c r="AY215" s="26">
        <f>AX215-BG215</f>
        <v>795</v>
      </c>
      <c r="AZ215" s="26">
        <f>AY215-BH215</f>
        <v>795</v>
      </c>
      <c r="BA215" s="26">
        <f>AZ215-BI215</f>
        <v>795</v>
      </c>
      <c r="BB215" s="26">
        <f>BA215-BJ215</f>
        <v>795</v>
      </c>
      <c r="BC215" s="26">
        <f>BB215-BK215</f>
        <v>795</v>
      </c>
      <c r="BD215" s="26">
        <f>BC215-BL215</f>
        <v>795</v>
      </c>
      <c r="BE215" s="26">
        <f>IF(AV215&gt;0.005,MIN(AV215,INDEX($AN215:$AU215,1,B$32)),0)</f>
        <v>0</v>
      </c>
      <c r="BF215" s="26">
        <f>IF(AW215&gt;0.005,MIN(AW215,INDEX($AN215:$AU215,1,C$32)),0)</f>
        <v>0</v>
      </c>
      <c r="BG215" s="26">
        <f>IF(AX215&gt;0.005,MIN(AX215,INDEX($AN215:$AU215,1,D$32)),0)</f>
        <v>0</v>
      </c>
      <c r="BH215" s="26">
        <f>IF(AY215&gt;0.005,MIN(AY215,INDEX($AN215:$AU215,1,E$32)),0)</f>
        <v>0</v>
      </c>
      <c r="BI215" s="26">
        <f>IF(AZ215&gt;0.005,MIN(AZ215,INDEX($AN215:$AU215,1,F$32)),0)</f>
        <v>0</v>
      </c>
      <c r="BJ215" s="26">
        <f>IF(BA215&gt;0.005,MIN(BA215,INDEX($AN215:$AU215,1,G$32)),0)</f>
        <v>0</v>
      </c>
      <c r="BK215" s="26">
        <f>IF(BB215&gt;0.005,MIN(BB215,INDEX($AN215:$AU215,1,H$32)),0)</f>
        <v>0</v>
      </c>
      <c r="BL215" s="26">
        <f>IF(BC215&gt;0.005,MIN(BC215,INDEX($AN215:$AU215,1,I$32)),0)</f>
        <v>0</v>
      </c>
      <c r="BM215" s="27">
        <f>IF(M215-J215&gt;0.005,1,0)</f>
        <v>0</v>
      </c>
    </row>
    <row r="216">
      <c r="A216" s="14" t="n">
        <v>180</v>
      </c>
      <c r="B216" s="26">
        <f>IF(AN216-INDEX($BE216:$BL216,1,$J$22)&lt;0.5,0,AN216-INDEX($BE216:$BL216,1,$J$22))</f>
        <v>0</v>
      </c>
      <c r="C216" s="26">
        <f>IF(AO216-INDEX($BE216:$BL216,1,$J$23)&lt;0.5,0,AO216-INDEX($BE216:$BL216,1,$J$23))</f>
        <v>0</v>
      </c>
      <c r="D216" s="26">
        <f>IF(AP216-INDEX($BE216:$BL216,1,$J$24)&lt;0.5,0,AP216-INDEX($BE216:$BL216,1,$J$24))</f>
        <v>0</v>
      </c>
      <c r="E216" s="26">
        <f>IF(AQ216-INDEX($BE216:$BL216,1,$J$25)&lt;0.5,0,AQ216-INDEX($BE216:$BL216,1,$J$25))</f>
        <v>0</v>
      </c>
      <c r="F216" s="26">
        <f>IF(AR216-INDEX($BE216:$BL216,1,$J$26)&lt;0.5,0,AR216-INDEX($BE216:$BL216,1,$J$26))</f>
        <v>0</v>
      </c>
      <c r="G216" s="26">
        <f>IF(AS216-INDEX($BE216:$BL216,1,$J$27)&lt;0.5,0,AS216-INDEX($BE216:$BL216,1,$J$27))</f>
        <v>0</v>
      </c>
      <c r="H216" s="26">
        <f>IF(AT216-INDEX($BE216:$BL216,1,$J$28)&lt;0.5,0,AT216-INDEX($BE216:$BL216,1,$J$28))</f>
        <v>0</v>
      </c>
      <c r="I216" s="26">
        <f>IF(AU216-INDEX($BE216:$BL216,1,$J$29)&lt;0.5,0,AU216-INDEX($BE216:$BL216,1,$J$29))</f>
        <v>0</v>
      </c>
      <c r="J216" s="13">
        <f>SUM(B216:I216)</f>
        <v>0</v>
      </c>
      <c r="K216" s="26">
        <f>SUM(O216:V216)</f>
        <v>0</v>
      </c>
      <c r="L216" s="26">
        <f>SUM(W216:AD216)+SUM(BE216:BL216)</f>
        <v>0</v>
      </c>
      <c r="M216" s="26">
        <f>J215</f>
        <v>0</v>
      </c>
      <c r="N216" s="27">
        <f>IF(M216&gt;0,1,0)</f>
        <v>0</v>
      </c>
      <c r="O216" s="26">
        <f>B215*$B$12/1200</f>
        <v>0</v>
      </c>
      <c r="P216" s="26">
        <f>C215*$C$12/1200</f>
        <v>0</v>
      </c>
      <c r="Q216" s="26">
        <f>D215*$D$12/1200</f>
        <v>0</v>
      </c>
      <c r="R216" s="26">
        <f>E215*$E$12/1200</f>
        <v>0</v>
      </c>
      <c r="S216" s="26">
        <f>F215*$F$12/1200</f>
        <v>0</v>
      </c>
      <c r="T216" s="26">
        <f>G215*$G$12/1200</f>
        <v>0</v>
      </c>
      <c r="U216" s="26">
        <f>H215*$H$12/1200</f>
        <v>0</v>
      </c>
      <c r="V216" s="26">
        <f>I215*$I$12/1200</f>
        <v>0</v>
      </c>
      <c r="W216" s="26">
        <f>IF(B215&gt;0,MIN($B$13,B215+O216,AE216),0)</f>
        <v>0</v>
      </c>
      <c r="X216" s="26">
        <f>IF(C215&gt;0,MIN($C$13,C215+P216,AF216),0)</f>
        <v>0</v>
      </c>
      <c r="Y216" s="26">
        <f>IF(D215&gt;0,MIN($D$13,D215+Q216,AG216),0)</f>
        <v>0</v>
      </c>
      <c r="Z216" s="26">
        <f>IF(E215&gt;0,MIN($E$13,E215+R216,AH216),0)</f>
        <v>0</v>
      </c>
      <c r="AA216" s="26">
        <f>IF(F215&gt;0,MIN($F$13,F215+S216,AI216),0)</f>
        <v>0</v>
      </c>
      <c r="AB216" s="26">
        <f>IF(G215&gt;0,MIN($G$13,G215+T216,AJ216),0)</f>
        <v>0</v>
      </c>
      <c r="AC216" s="26">
        <f>IF(H215&gt;0,MIN($H$13,H215+U216,AK216),0)</f>
        <v>0</v>
      </c>
      <c r="AD216" s="26">
        <f>IF(I215&gt;0,MIN($I$13,I215+V216,AL216),0)</f>
        <v>0</v>
      </c>
      <c r="AE216" s="26">
        <f>$B$19</f>
        <v>795</v>
      </c>
      <c r="AF216" s="26">
        <f>AE216-W216</f>
        <v>795</v>
      </c>
      <c r="AG216" s="26">
        <f>AF216-X216</f>
        <v>795</v>
      </c>
      <c r="AH216" s="26">
        <f>AG216-Y216</f>
        <v>795</v>
      </c>
      <c r="AI216" s="26">
        <f>AH216-Z216</f>
        <v>795</v>
      </c>
      <c r="AJ216" s="26">
        <f>AI216-AA216</f>
        <v>795</v>
      </c>
      <c r="AK216" s="26">
        <f>AJ216-AB216</f>
        <v>795</v>
      </c>
      <c r="AL216" s="26">
        <f>AK216-AC216</f>
        <v>795</v>
      </c>
      <c r="AM216" s="26">
        <f>AL216-AD216</f>
        <v>795</v>
      </c>
      <c r="AN216" s="26">
        <f>B215+O216-W216</f>
        <v>0</v>
      </c>
      <c r="AO216" s="26">
        <f>C215+P216-X216</f>
        <v>0</v>
      </c>
      <c r="AP216" s="26">
        <f>D215+Q216-Y216</f>
        <v>0</v>
      </c>
      <c r="AQ216" s="26">
        <f>E215+R216-Z216</f>
        <v>0</v>
      </c>
      <c r="AR216" s="26">
        <f>F215+S216-AA216</f>
        <v>0</v>
      </c>
      <c r="AS216" s="26">
        <f>G215+T216-AB216</f>
        <v>0</v>
      </c>
      <c r="AT216" s="26">
        <f>H215+U216-AC216</f>
        <v>0</v>
      </c>
      <c r="AU216" s="26">
        <f>I215+V216-AD216</f>
        <v>0</v>
      </c>
      <c r="AV216" s="26">
        <f>AM216</f>
        <v>795</v>
      </c>
      <c r="AW216" s="26">
        <f>AV216-BE216</f>
        <v>795</v>
      </c>
      <c r="AX216" s="26">
        <f>AW216-BF216</f>
        <v>795</v>
      </c>
      <c r="AY216" s="26">
        <f>AX216-BG216</f>
        <v>795</v>
      </c>
      <c r="AZ216" s="26">
        <f>AY216-BH216</f>
        <v>795</v>
      </c>
      <c r="BA216" s="26">
        <f>AZ216-BI216</f>
        <v>795</v>
      </c>
      <c r="BB216" s="26">
        <f>BA216-BJ216</f>
        <v>795</v>
      </c>
      <c r="BC216" s="26">
        <f>BB216-BK216</f>
        <v>795</v>
      </c>
      <c r="BD216" s="26">
        <f>BC216-BL216</f>
        <v>795</v>
      </c>
      <c r="BE216" s="26">
        <f>IF(AV216&gt;0.005,MIN(AV216,INDEX($AN216:$AU216,1,B$32)),0)</f>
        <v>0</v>
      </c>
      <c r="BF216" s="26">
        <f>IF(AW216&gt;0.005,MIN(AW216,INDEX($AN216:$AU216,1,C$32)),0)</f>
        <v>0</v>
      </c>
      <c r="BG216" s="26">
        <f>IF(AX216&gt;0.005,MIN(AX216,INDEX($AN216:$AU216,1,D$32)),0)</f>
        <v>0</v>
      </c>
      <c r="BH216" s="26">
        <f>IF(AY216&gt;0.005,MIN(AY216,INDEX($AN216:$AU216,1,E$32)),0)</f>
        <v>0</v>
      </c>
      <c r="BI216" s="26">
        <f>IF(AZ216&gt;0.005,MIN(AZ216,INDEX($AN216:$AU216,1,F$32)),0)</f>
        <v>0</v>
      </c>
      <c r="BJ216" s="26">
        <f>IF(BA216&gt;0.005,MIN(BA216,INDEX($AN216:$AU216,1,G$32)),0)</f>
        <v>0</v>
      </c>
      <c r="BK216" s="26">
        <f>IF(BB216&gt;0.005,MIN(BB216,INDEX($AN216:$AU216,1,H$32)),0)</f>
        <v>0</v>
      </c>
      <c r="BL216" s="26">
        <f>IF(BC216&gt;0.005,MIN(BC216,INDEX($AN216:$AU216,1,I$32)),0)</f>
        <v>0</v>
      </c>
      <c r="BM216" s="27">
        <f>IF(M216-J216&gt;0.005,1,0)</f>
        <v>0</v>
      </c>
    </row>
    <row r="217">
      <c r="A217" s="14" t="n">
        <v>181</v>
      </c>
      <c r="B217" s="26">
        <f>IF(AN217-INDEX($BE217:$BL217,1,$J$22)&lt;0.5,0,AN217-INDEX($BE217:$BL217,1,$J$22))</f>
        <v>0</v>
      </c>
      <c r="C217" s="26">
        <f>IF(AO217-INDEX($BE217:$BL217,1,$J$23)&lt;0.5,0,AO217-INDEX($BE217:$BL217,1,$J$23))</f>
        <v>0</v>
      </c>
      <c r="D217" s="26">
        <f>IF(AP217-INDEX($BE217:$BL217,1,$J$24)&lt;0.5,0,AP217-INDEX($BE217:$BL217,1,$J$24))</f>
        <v>0</v>
      </c>
      <c r="E217" s="26">
        <f>IF(AQ217-INDEX($BE217:$BL217,1,$J$25)&lt;0.5,0,AQ217-INDEX($BE217:$BL217,1,$J$25))</f>
        <v>0</v>
      </c>
      <c r="F217" s="26">
        <f>IF(AR217-INDEX($BE217:$BL217,1,$J$26)&lt;0.5,0,AR217-INDEX($BE217:$BL217,1,$J$26))</f>
        <v>0</v>
      </c>
      <c r="G217" s="26">
        <f>IF(AS217-INDEX($BE217:$BL217,1,$J$27)&lt;0.5,0,AS217-INDEX($BE217:$BL217,1,$J$27))</f>
        <v>0</v>
      </c>
      <c r="H217" s="26">
        <f>IF(AT217-INDEX($BE217:$BL217,1,$J$28)&lt;0.5,0,AT217-INDEX($BE217:$BL217,1,$J$28))</f>
        <v>0</v>
      </c>
      <c r="I217" s="26">
        <f>IF(AU217-INDEX($BE217:$BL217,1,$J$29)&lt;0.5,0,AU217-INDEX($BE217:$BL217,1,$J$29))</f>
        <v>0</v>
      </c>
      <c r="J217" s="13">
        <f>SUM(B217:I217)</f>
        <v>0</v>
      </c>
      <c r="K217" s="26">
        <f>SUM(O217:V217)</f>
        <v>0</v>
      </c>
      <c r="L217" s="26">
        <f>SUM(W217:AD217)+SUM(BE217:BL217)</f>
        <v>0</v>
      </c>
      <c r="M217" s="26">
        <f>J216</f>
        <v>0</v>
      </c>
      <c r="N217" s="27">
        <f>IF(M217&gt;0,1,0)</f>
        <v>0</v>
      </c>
      <c r="O217" s="26">
        <f>B216*$B$12/1200</f>
        <v>0</v>
      </c>
      <c r="P217" s="26">
        <f>C216*$C$12/1200</f>
        <v>0</v>
      </c>
      <c r="Q217" s="26">
        <f>D216*$D$12/1200</f>
        <v>0</v>
      </c>
      <c r="R217" s="26">
        <f>E216*$E$12/1200</f>
        <v>0</v>
      </c>
      <c r="S217" s="26">
        <f>F216*$F$12/1200</f>
        <v>0</v>
      </c>
      <c r="T217" s="26">
        <f>G216*$G$12/1200</f>
        <v>0</v>
      </c>
      <c r="U217" s="26">
        <f>H216*$H$12/1200</f>
        <v>0</v>
      </c>
      <c r="V217" s="26">
        <f>I216*$I$12/1200</f>
        <v>0</v>
      </c>
      <c r="W217" s="26">
        <f>IF(B216&gt;0,MIN($B$13,B216+O217,AE217),0)</f>
        <v>0</v>
      </c>
      <c r="X217" s="26">
        <f>IF(C216&gt;0,MIN($C$13,C216+P217,AF217),0)</f>
        <v>0</v>
      </c>
      <c r="Y217" s="26">
        <f>IF(D216&gt;0,MIN($D$13,D216+Q217,AG217),0)</f>
        <v>0</v>
      </c>
      <c r="Z217" s="26">
        <f>IF(E216&gt;0,MIN($E$13,E216+R217,AH217),0)</f>
        <v>0</v>
      </c>
      <c r="AA217" s="26">
        <f>IF(F216&gt;0,MIN($F$13,F216+S217,AI217),0)</f>
        <v>0</v>
      </c>
      <c r="AB217" s="26">
        <f>IF(G216&gt;0,MIN($G$13,G216+T217,AJ217),0)</f>
        <v>0</v>
      </c>
      <c r="AC217" s="26">
        <f>IF(H216&gt;0,MIN($H$13,H216+U217,AK217),0)</f>
        <v>0</v>
      </c>
      <c r="AD217" s="26">
        <f>IF(I216&gt;0,MIN($I$13,I216+V217,AL217),0)</f>
        <v>0</v>
      </c>
      <c r="AE217" s="26">
        <f>$B$19</f>
        <v>795</v>
      </c>
      <c r="AF217" s="26">
        <f>AE217-W217</f>
        <v>795</v>
      </c>
      <c r="AG217" s="26">
        <f>AF217-X217</f>
        <v>795</v>
      </c>
      <c r="AH217" s="26">
        <f>AG217-Y217</f>
        <v>795</v>
      </c>
      <c r="AI217" s="26">
        <f>AH217-Z217</f>
        <v>795</v>
      </c>
      <c r="AJ217" s="26">
        <f>AI217-AA217</f>
        <v>795</v>
      </c>
      <c r="AK217" s="26">
        <f>AJ217-AB217</f>
        <v>795</v>
      </c>
      <c r="AL217" s="26">
        <f>AK217-AC217</f>
        <v>795</v>
      </c>
      <c r="AM217" s="26">
        <f>AL217-AD217</f>
        <v>795</v>
      </c>
      <c r="AN217" s="26">
        <f>B216+O217-W217</f>
        <v>0</v>
      </c>
      <c r="AO217" s="26">
        <f>C216+P217-X217</f>
        <v>0</v>
      </c>
      <c r="AP217" s="26">
        <f>D216+Q217-Y217</f>
        <v>0</v>
      </c>
      <c r="AQ217" s="26">
        <f>E216+R217-Z217</f>
        <v>0</v>
      </c>
      <c r="AR217" s="26">
        <f>F216+S217-AA217</f>
        <v>0</v>
      </c>
      <c r="AS217" s="26">
        <f>G216+T217-AB217</f>
        <v>0</v>
      </c>
      <c r="AT217" s="26">
        <f>H216+U217-AC217</f>
        <v>0</v>
      </c>
      <c r="AU217" s="26">
        <f>I216+V217-AD217</f>
        <v>0</v>
      </c>
      <c r="AV217" s="26">
        <f>AM217</f>
        <v>795</v>
      </c>
      <c r="AW217" s="26">
        <f>AV217-BE217</f>
        <v>795</v>
      </c>
      <c r="AX217" s="26">
        <f>AW217-BF217</f>
        <v>795</v>
      </c>
      <c r="AY217" s="26">
        <f>AX217-BG217</f>
        <v>795</v>
      </c>
      <c r="AZ217" s="26">
        <f>AY217-BH217</f>
        <v>795</v>
      </c>
      <c r="BA217" s="26">
        <f>AZ217-BI217</f>
        <v>795</v>
      </c>
      <c r="BB217" s="26">
        <f>BA217-BJ217</f>
        <v>795</v>
      </c>
      <c r="BC217" s="26">
        <f>BB217-BK217</f>
        <v>795</v>
      </c>
      <c r="BD217" s="26">
        <f>BC217-BL217</f>
        <v>795</v>
      </c>
      <c r="BE217" s="26">
        <f>IF(AV217&gt;0.005,MIN(AV217,INDEX($AN217:$AU217,1,B$32)),0)</f>
        <v>0</v>
      </c>
      <c r="BF217" s="26">
        <f>IF(AW217&gt;0.005,MIN(AW217,INDEX($AN217:$AU217,1,C$32)),0)</f>
        <v>0</v>
      </c>
      <c r="BG217" s="26">
        <f>IF(AX217&gt;0.005,MIN(AX217,INDEX($AN217:$AU217,1,D$32)),0)</f>
        <v>0</v>
      </c>
      <c r="BH217" s="26">
        <f>IF(AY217&gt;0.005,MIN(AY217,INDEX($AN217:$AU217,1,E$32)),0)</f>
        <v>0</v>
      </c>
      <c r="BI217" s="26">
        <f>IF(AZ217&gt;0.005,MIN(AZ217,INDEX($AN217:$AU217,1,F$32)),0)</f>
        <v>0</v>
      </c>
      <c r="BJ217" s="26">
        <f>IF(BA217&gt;0.005,MIN(BA217,INDEX($AN217:$AU217,1,G$32)),0)</f>
        <v>0</v>
      </c>
      <c r="BK217" s="26">
        <f>IF(BB217&gt;0.005,MIN(BB217,INDEX($AN217:$AU217,1,H$32)),0)</f>
        <v>0</v>
      </c>
      <c r="BL217" s="26">
        <f>IF(BC217&gt;0.005,MIN(BC217,INDEX($AN217:$AU217,1,I$32)),0)</f>
        <v>0</v>
      </c>
      <c r="BM217" s="27">
        <f>IF(M217-J217&gt;0.005,1,0)</f>
        <v>0</v>
      </c>
    </row>
    <row r="218">
      <c r="A218" s="14" t="n">
        <v>182</v>
      </c>
      <c r="B218" s="26">
        <f>IF(AN218-INDEX($BE218:$BL218,1,$J$22)&lt;0.5,0,AN218-INDEX($BE218:$BL218,1,$J$22))</f>
        <v>0</v>
      </c>
      <c r="C218" s="26">
        <f>IF(AO218-INDEX($BE218:$BL218,1,$J$23)&lt;0.5,0,AO218-INDEX($BE218:$BL218,1,$J$23))</f>
        <v>0</v>
      </c>
      <c r="D218" s="26">
        <f>IF(AP218-INDEX($BE218:$BL218,1,$J$24)&lt;0.5,0,AP218-INDEX($BE218:$BL218,1,$J$24))</f>
        <v>0</v>
      </c>
      <c r="E218" s="26">
        <f>IF(AQ218-INDEX($BE218:$BL218,1,$J$25)&lt;0.5,0,AQ218-INDEX($BE218:$BL218,1,$J$25))</f>
        <v>0</v>
      </c>
      <c r="F218" s="26">
        <f>IF(AR218-INDEX($BE218:$BL218,1,$J$26)&lt;0.5,0,AR218-INDEX($BE218:$BL218,1,$J$26))</f>
        <v>0</v>
      </c>
      <c r="G218" s="26">
        <f>IF(AS218-INDEX($BE218:$BL218,1,$J$27)&lt;0.5,0,AS218-INDEX($BE218:$BL218,1,$J$27))</f>
        <v>0</v>
      </c>
      <c r="H218" s="26">
        <f>IF(AT218-INDEX($BE218:$BL218,1,$J$28)&lt;0.5,0,AT218-INDEX($BE218:$BL218,1,$J$28))</f>
        <v>0</v>
      </c>
      <c r="I218" s="26">
        <f>IF(AU218-INDEX($BE218:$BL218,1,$J$29)&lt;0.5,0,AU218-INDEX($BE218:$BL218,1,$J$29))</f>
        <v>0</v>
      </c>
      <c r="J218" s="13">
        <f>SUM(B218:I218)</f>
        <v>0</v>
      </c>
      <c r="K218" s="26">
        <f>SUM(O218:V218)</f>
        <v>0</v>
      </c>
      <c r="L218" s="26">
        <f>SUM(W218:AD218)+SUM(BE218:BL218)</f>
        <v>0</v>
      </c>
      <c r="M218" s="26">
        <f>J217</f>
        <v>0</v>
      </c>
      <c r="N218" s="27">
        <f>IF(M218&gt;0,1,0)</f>
        <v>0</v>
      </c>
      <c r="O218" s="26">
        <f>B217*$B$12/1200</f>
        <v>0</v>
      </c>
      <c r="P218" s="26">
        <f>C217*$C$12/1200</f>
        <v>0</v>
      </c>
      <c r="Q218" s="26">
        <f>D217*$D$12/1200</f>
        <v>0</v>
      </c>
      <c r="R218" s="26">
        <f>E217*$E$12/1200</f>
        <v>0</v>
      </c>
      <c r="S218" s="26">
        <f>F217*$F$12/1200</f>
        <v>0</v>
      </c>
      <c r="T218" s="26">
        <f>G217*$G$12/1200</f>
        <v>0</v>
      </c>
      <c r="U218" s="26">
        <f>H217*$H$12/1200</f>
        <v>0</v>
      </c>
      <c r="V218" s="26">
        <f>I217*$I$12/1200</f>
        <v>0</v>
      </c>
      <c r="W218" s="26">
        <f>IF(B217&gt;0,MIN($B$13,B217+O218,AE218),0)</f>
        <v>0</v>
      </c>
      <c r="X218" s="26">
        <f>IF(C217&gt;0,MIN($C$13,C217+P218,AF218),0)</f>
        <v>0</v>
      </c>
      <c r="Y218" s="26">
        <f>IF(D217&gt;0,MIN($D$13,D217+Q218,AG218),0)</f>
        <v>0</v>
      </c>
      <c r="Z218" s="26">
        <f>IF(E217&gt;0,MIN($E$13,E217+R218,AH218),0)</f>
        <v>0</v>
      </c>
      <c r="AA218" s="26">
        <f>IF(F217&gt;0,MIN($F$13,F217+S218,AI218),0)</f>
        <v>0</v>
      </c>
      <c r="AB218" s="26">
        <f>IF(G217&gt;0,MIN($G$13,G217+T218,AJ218),0)</f>
        <v>0</v>
      </c>
      <c r="AC218" s="26">
        <f>IF(H217&gt;0,MIN($H$13,H217+U218,AK218),0)</f>
        <v>0</v>
      </c>
      <c r="AD218" s="26">
        <f>IF(I217&gt;0,MIN($I$13,I217+V218,AL218),0)</f>
        <v>0</v>
      </c>
      <c r="AE218" s="26">
        <f>$B$19</f>
        <v>795</v>
      </c>
      <c r="AF218" s="26">
        <f>AE218-W218</f>
        <v>795</v>
      </c>
      <c r="AG218" s="26">
        <f>AF218-X218</f>
        <v>795</v>
      </c>
      <c r="AH218" s="26">
        <f>AG218-Y218</f>
        <v>795</v>
      </c>
      <c r="AI218" s="26">
        <f>AH218-Z218</f>
        <v>795</v>
      </c>
      <c r="AJ218" s="26">
        <f>AI218-AA218</f>
        <v>795</v>
      </c>
      <c r="AK218" s="26">
        <f>AJ218-AB218</f>
        <v>795</v>
      </c>
      <c r="AL218" s="26">
        <f>AK218-AC218</f>
        <v>795</v>
      </c>
      <c r="AM218" s="26">
        <f>AL218-AD218</f>
        <v>795</v>
      </c>
      <c r="AN218" s="26">
        <f>B217+O218-W218</f>
        <v>0</v>
      </c>
      <c r="AO218" s="26">
        <f>C217+P218-X218</f>
        <v>0</v>
      </c>
      <c r="AP218" s="26">
        <f>D217+Q218-Y218</f>
        <v>0</v>
      </c>
      <c r="AQ218" s="26">
        <f>E217+R218-Z218</f>
        <v>0</v>
      </c>
      <c r="AR218" s="26">
        <f>F217+S218-AA218</f>
        <v>0</v>
      </c>
      <c r="AS218" s="26">
        <f>G217+T218-AB218</f>
        <v>0</v>
      </c>
      <c r="AT218" s="26">
        <f>H217+U218-AC218</f>
        <v>0</v>
      </c>
      <c r="AU218" s="26">
        <f>I217+V218-AD218</f>
        <v>0</v>
      </c>
      <c r="AV218" s="26">
        <f>AM218</f>
        <v>795</v>
      </c>
      <c r="AW218" s="26">
        <f>AV218-BE218</f>
        <v>795</v>
      </c>
      <c r="AX218" s="26">
        <f>AW218-BF218</f>
        <v>795</v>
      </c>
      <c r="AY218" s="26">
        <f>AX218-BG218</f>
        <v>795</v>
      </c>
      <c r="AZ218" s="26">
        <f>AY218-BH218</f>
        <v>795</v>
      </c>
      <c r="BA218" s="26">
        <f>AZ218-BI218</f>
        <v>795</v>
      </c>
      <c r="BB218" s="26">
        <f>BA218-BJ218</f>
        <v>795</v>
      </c>
      <c r="BC218" s="26">
        <f>BB218-BK218</f>
        <v>795</v>
      </c>
      <c r="BD218" s="26">
        <f>BC218-BL218</f>
        <v>795</v>
      </c>
      <c r="BE218" s="26">
        <f>IF(AV218&gt;0.005,MIN(AV218,INDEX($AN218:$AU218,1,B$32)),0)</f>
        <v>0</v>
      </c>
      <c r="BF218" s="26">
        <f>IF(AW218&gt;0.005,MIN(AW218,INDEX($AN218:$AU218,1,C$32)),0)</f>
        <v>0</v>
      </c>
      <c r="BG218" s="26">
        <f>IF(AX218&gt;0.005,MIN(AX218,INDEX($AN218:$AU218,1,D$32)),0)</f>
        <v>0</v>
      </c>
      <c r="BH218" s="26">
        <f>IF(AY218&gt;0.005,MIN(AY218,INDEX($AN218:$AU218,1,E$32)),0)</f>
        <v>0</v>
      </c>
      <c r="BI218" s="26">
        <f>IF(AZ218&gt;0.005,MIN(AZ218,INDEX($AN218:$AU218,1,F$32)),0)</f>
        <v>0</v>
      </c>
      <c r="BJ218" s="26">
        <f>IF(BA218&gt;0.005,MIN(BA218,INDEX($AN218:$AU218,1,G$32)),0)</f>
        <v>0</v>
      </c>
      <c r="BK218" s="26">
        <f>IF(BB218&gt;0.005,MIN(BB218,INDEX($AN218:$AU218,1,H$32)),0)</f>
        <v>0</v>
      </c>
      <c r="BL218" s="26">
        <f>IF(BC218&gt;0.005,MIN(BC218,INDEX($AN218:$AU218,1,I$32)),0)</f>
        <v>0</v>
      </c>
      <c r="BM218" s="27">
        <f>IF(M218-J218&gt;0.005,1,0)</f>
        <v>0</v>
      </c>
    </row>
    <row r="219">
      <c r="A219" s="14" t="n">
        <v>183</v>
      </c>
      <c r="B219" s="26">
        <f>IF(AN219-INDEX($BE219:$BL219,1,$J$22)&lt;0.5,0,AN219-INDEX($BE219:$BL219,1,$J$22))</f>
        <v>0</v>
      </c>
      <c r="C219" s="26">
        <f>IF(AO219-INDEX($BE219:$BL219,1,$J$23)&lt;0.5,0,AO219-INDEX($BE219:$BL219,1,$J$23))</f>
        <v>0</v>
      </c>
      <c r="D219" s="26">
        <f>IF(AP219-INDEX($BE219:$BL219,1,$J$24)&lt;0.5,0,AP219-INDEX($BE219:$BL219,1,$J$24))</f>
        <v>0</v>
      </c>
      <c r="E219" s="26">
        <f>IF(AQ219-INDEX($BE219:$BL219,1,$J$25)&lt;0.5,0,AQ219-INDEX($BE219:$BL219,1,$J$25))</f>
        <v>0</v>
      </c>
      <c r="F219" s="26">
        <f>IF(AR219-INDEX($BE219:$BL219,1,$J$26)&lt;0.5,0,AR219-INDEX($BE219:$BL219,1,$J$26))</f>
        <v>0</v>
      </c>
      <c r="G219" s="26">
        <f>IF(AS219-INDEX($BE219:$BL219,1,$J$27)&lt;0.5,0,AS219-INDEX($BE219:$BL219,1,$J$27))</f>
        <v>0</v>
      </c>
      <c r="H219" s="26">
        <f>IF(AT219-INDEX($BE219:$BL219,1,$J$28)&lt;0.5,0,AT219-INDEX($BE219:$BL219,1,$J$28))</f>
        <v>0</v>
      </c>
      <c r="I219" s="26">
        <f>IF(AU219-INDEX($BE219:$BL219,1,$J$29)&lt;0.5,0,AU219-INDEX($BE219:$BL219,1,$J$29))</f>
        <v>0</v>
      </c>
      <c r="J219" s="13">
        <f>SUM(B219:I219)</f>
        <v>0</v>
      </c>
      <c r="K219" s="26">
        <f>SUM(O219:V219)</f>
        <v>0</v>
      </c>
      <c r="L219" s="26">
        <f>SUM(W219:AD219)+SUM(BE219:BL219)</f>
        <v>0</v>
      </c>
      <c r="M219" s="26">
        <f>J218</f>
        <v>0</v>
      </c>
      <c r="N219" s="27">
        <f>IF(M219&gt;0,1,0)</f>
        <v>0</v>
      </c>
      <c r="O219" s="26">
        <f>B218*$B$12/1200</f>
        <v>0</v>
      </c>
      <c r="P219" s="26">
        <f>C218*$C$12/1200</f>
        <v>0</v>
      </c>
      <c r="Q219" s="26">
        <f>D218*$D$12/1200</f>
        <v>0</v>
      </c>
      <c r="R219" s="26">
        <f>E218*$E$12/1200</f>
        <v>0</v>
      </c>
      <c r="S219" s="26">
        <f>F218*$F$12/1200</f>
        <v>0</v>
      </c>
      <c r="T219" s="26">
        <f>G218*$G$12/1200</f>
        <v>0</v>
      </c>
      <c r="U219" s="26">
        <f>H218*$H$12/1200</f>
        <v>0</v>
      </c>
      <c r="V219" s="26">
        <f>I218*$I$12/1200</f>
        <v>0</v>
      </c>
      <c r="W219" s="26">
        <f>IF(B218&gt;0,MIN($B$13,B218+O219,AE219),0)</f>
        <v>0</v>
      </c>
      <c r="X219" s="26">
        <f>IF(C218&gt;0,MIN($C$13,C218+P219,AF219),0)</f>
        <v>0</v>
      </c>
      <c r="Y219" s="26">
        <f>IF(D218&gt;0,MIN($D$13,D218+Q219,AG219),0)</f>
        <v>0</v>
      </c>
      <c r="Z219" s="26">
        <f>IF(E218&gt;0,MIN($E$13,E218+R219,AH219),0)</f>
        <v>0</v>
      </c>
      <c r="AA219" s="26">
        <f>IF(F218&gt;0,MIN($F$13,F218+S219,AI219),0)</f>
        <v>0</v>
      </c>
      <c r="AB219" s="26">
        <f>IF(G218&gt;0,MIN($G$13,G218+T219,AJ219),0)</f>
        <v>0</v>
      </c>
      <c r="AC219" s="26">
        <f>IF(H218&gt;0,MIN($H$13,H218+U219,AK219),0)</f>
        <v>0</v>
      </c>
      <c r="AD219" s="26">
        <f>IF(I218&gt;0,MIN($I$13,I218+V219,AL219),0)</f>
        <v>0</v>
      </c>
      <c r="AE219" s="26">
        <f>$B$19</f>
        <v>795</v>
      </c>
      <c r="AF219" s="26">
        <f>AE219-W219</f>
        <v>795</v>
      </c>
      <c r="AG219" s="26">
        <f>AF219-X219</f>
        <v>795</v>
      </c>
      <c r="AH219" s="26">
        <f>AG219-Y219</f>
        <v>795</v>
      </c>
      <c r="AI219" s="26">
        <f>AH219-Z219</f>
        <v>795</v>
      </c>
      <c r="AJ219" s="26">
        <f>AI219-AA219</f>
        <v>795</v>
      </c>
      <c r="AK219" s="26">
        <f>AJ219-AB219</f>
        <v>795</v>
      </c>
      <c r="AL219" s="26">
        <f>AK219-AC219</f>
        <v>795</v>
      </c>
      <c r="AM219" s="26">
        <f>AL219-AD219</f>
        <v>795</v>
      </c>
      <c r="AN219" s="26">
        <f>B218+O219-W219</f>
        <v>0</v>
      </c>
      <c r="AO219" s="26">
        <f>C218+P219-X219</f>
        <v>0</v>
      </c>
      <c r="AP219" s="26">
        <f>D218+Q219-Y219</f>
        <v>0</v>
      </c>
      <c r="AQ219" s="26">
        <f>E218+R219-Z219</f>
        <v>0</v>
      </c>
      <c r="AR219" s="26">
        <f>F218+S219-AA219</f>
        <v>0</v>
      </c>
      <c r="AS219" s="26">
        <f>G218+T219-AB219</f>
        <v>0</v>
      </c>
      <c r="AT219" s="26">
        <f>H218+U219-AC219</f>
        <v>0</v>
      </c>
      <c r="AU219" s="26">
        <f>I218+V219-AD219</f>
        <v>0</v>
      </c>
      <c r="AV219" s="26">
        <f>AM219</f>
        <v>795</v>
      </c>
      <c r="AW219" s="26">
        <f>AV219-BE219</f>
        <v>795</v>
      </c>
      <c r="AX219" s="26">
        <f>AW219-BF219</f>
        <v>795</v>
      </c>
      <c r="AY219" s="26">
        <f>AX219-BG219</f>
        <v>795</v>
      </c>
      <c r="AZ219" s="26">
        <f>AY219-BH219</f>
        <v>795</v>
      </c>
      <c r="BA219" s="26">
        <f>AZ219-BI219</f>
        <v>795</v>
      </c>
      <c r="BB219" s="26">
        <f>BA219-BJ219</f>
        <v>795</v>
      </c>
      <c r="BC219" s="26">
        <f>BB219-BK219</f>
        <v>795</v>
      </c>
      <c r="BD219" s="26">
        <f>BC219-BL219</f>
        <v>795</v>
      </c>
      <c r="BE219" s="26">
        <f>IF(AV219&gt;0.005,MIN(AV219,INDEX($AN219:$AU219,1,B$32)),0)</f>
        <v>0</v>
      </c>
      <c r="BF219" s="26">
        <f>IF(AW219&gt;0.005,MIN(AW219,INDEX($AN219:$AU219,1,C$32)),0)</f>
        <v>0</v>
      </c>
      <c r="BG219" s="26">
        <f>IF(AX219&gt;0.005,MIN(AX219,INDEX($AN219:$AU219,1,D$32)),0)</f>
        <v>0</v>
      </c>
      <c r="BH219" s="26">
        <f>IF(AY219&gt;0.005,MIN(AY219,INDEX($AN219:$AU219,1,E$32)),0)</f>
        <v>0</v>
      </c>
      <c r="BI219" s="26">
        <f>IF(AZ219&gt;0.005,MIN(AZ219,INDEX($AN219:$AU219,1,F$32)),0)</f>
        <v>0</v>
      </c>
      <c r="BJ219" s="26">
        <f>IF(BA219&gt;0.005,MIN(BA219,INDEX($AN219:$AU219,1,G$32)),0)</f>
        <v>0</v>
      </c>
      <c r="BK219" s="26">
        <f>IF(BB219&gt;0.005,MIN(BB219,INDEX($AN219:$AU219,1,H$32)),0)</f>
        <v>0</v>
      </c>
      <c r="BL219" s="26">
        <f>IF(BC219&gt;0.005,MIN(BC219,INDEX($AN219:$AU219,1,I$32)),0)</f>
        <v>0</v>
      </c>
      <c r="BM219" s="27">
        <f>IF(M219-J219&gt;0.005,1,0)</f>
        <v>0</v>
      </c>
    </row>
    <row r="220">
      <c r="A220" s="14" t="n">
        <v>184</v>
      </c>
      <c r="B220" s="26">
        <f>IF(AN220-INDEX($BE220:$BL220,1,$J$22)&lt;0.5,0,AN220-INDEX($BE220:$BL220,1,$J$22))</f>
        <v>0</v>
      </c>
      <c r="C220" s="26">
        <f>IF(AO220-INDEX($BE220:$BL220,1,$J$23)&lt;0.5,0,AO220-INDEX($BE220:$BL220,1,$J$23))</f>
        <v>0</v>
      </c>
      <c r="D220" s="26">
        <f>IF(AP220-INDEX($BE220:$BL220,1,$J$24)&lt;0.5,0,AP220-INDEX($BE220:$BL220,1,$J$24))</f>
        <v>0</v>
      </c>
      <c r="E220" s="26">
        <f>IF(AQ220-INDEX($BE220:$BL220,1,$J$25)&lt;0.5,0,AQ220-INDEX($BE220:$BL220,1,$J$25))</f>
        <v>0</v>
      </c>
      <c r="F220" s="26">
        <f>IF(AR220-INDEX($BE220:$BL220,1,$J$26)&lt;0.5,0,AR220-INDEX($BE220:$BL220,1,$J$26))</f>
        <v>0</v>
      </c>
      <c r="G220" s="26">
        <f>IF(AS220-INDEX($BE220:$BL220,1,$J$27)&lt;0.5,0,AS220-INDEX($BE220:$BL220,1,$J$27))</f>
        <v>0</v>
      </c>
      <c r="H220" s="26">
        <f>IF(AT220-INDEX($BE220:$BL220,1,$J$28)&lt;0.5,0,AT220-INDEX($BE220:$BL220,1,$J$28))</f>
        <v>0</v>
      </c>
      <c r="I220" s="26">
        <f>IF(AU220-INDEX($BE220:$BL220,1,$J$29)&lt;0.5,0,AU220-INDEX($BE220:$BL220,1,$J$29))</f>
        <v>0</v>
      </c>
      <c r="J220" s="13">
        <f>SUM(B220:I220)</f>
        <v>0</v>
      </c>
      <c r="K220" s="26">
        <f>SUM(O220:V220)</f>
        <v>0</v>
      </c>
      <c r="L220" s="26">
        <f>SUM(W220:AD220)+SUM(BE220:BL220)</f>
        <v>0</v>
      </c>
      <c r="M220" s="26">
        <f>J219</f>
        <v>0</v>
      </c>
      <c r="N220" s="27">
        <f>IF(M220&gt;0,1,0)</f>
        <v>0</v>
      </c>
      <c r="O220" s="26">
        <f>B219*$B$12/1200</f>
        <v>0</v>
      </c>
      <c r="P220" s="26">
        <f>C219*$C$12/1200</f>
        <v>0</v>
      </c>
      <c r="Q220" s="26">
        <f>D219*$D$12/1200</f>
        <v>0</v>
      </c>
      <c r="R220" s="26">
        <f>E219*$E$12/1200</f>
        <v>0</v>
      </c>
      <c r="S220" s="26">
        <f>F219*$F$12/1200</f>
        <v>0</v>
      </c>
      <c r="T220" s="26">
        <f>G219*$G$12/1200</f>
        <v>0</v>
      </c>
      <c r="U220" s="26">
        <f>H219*$H$12/1200</f>
        <v>0</v>
      </c>
      <c r="V220" s="26">
        <f>I219*$I$12/1200</f>
        <v>0</v>
      </c>
      <c r="W220" s="26">
        <f>IF(B219&gt;0,MIN($B$13,B219+O220,AE220),0)</f>
        <v>0</v>
      </c>
      <c r="X220" s="26">
        <f>IF(C219&gt;0,MIN($C$13,C219+P220,AF220),0)</f>
        <v>0</v>
      </c>
      <c r="Y220" s="26">
        <f>IF(D219&gt;0,MIN($D$13,D219+Q220,AG220),0)</f>
        <v>0</v>
      </c>
      <c r="Z220" s="26">
        <f>IF(E219&gt;0,MIN($E$13,E219+R220,AH220),0)</f>
        <v>0</v>
      </c>
      <c r="AA220" s="26">
        <f>IF(F219&gt;0,MIN($F$13,F219+S220,AI220),0)</f>
        <v>0</v>
      </c>
      <c r="AB220" s="26">
        <f>IF(G219&gt;0,MIN($G$13,G219+T220,AJ220),0)</f>
        <v>0</v>
      </c>
      <c r="AC220" s="26">
        <f>IF(H219&gt;0,MIN($H$13,H219+U220,AK220),0)</f>
        <v>0</v>
      </c>
      <c r="AD220" s="26">
        <f>IF(I219&gt;0,MIN($I$13,I219+V220,AL220),0)</f>
        <v>0</v>
      </c>
      <c r="AE220" s="26">
        <f>$B$19</f>
        <v>795</v>
      </c>
      <c r="AF220" s="26">
        <f>AE220-W220</f>
        <v>795</v>
      </c>
      <c r="AG220" s="26">
        <f>AF220-X220</f>
        <v>795</v>
      </c>
      <c r="AH220" s="26">
        <f>AG220-Y220</f>
        <v>795</v>
      </c>
      <c r="AI220" s="26">
        <f>AH220-Z220</f>
        <v>795</v>
      </c>
      <c r="AJ220" s="26">
        <f>AI220-AA220</f>
        <v>795</v>
      </c>
      <c r="AK220" s="26">
        <f>AJ220-AB220</f>
        <v>795</v>
      </c>
      <c r="AL220" s="26">
        <f>AK220-AC220</f>
        <v>795</v>
      </c>
      <c r="AM220" s="26">
        <f>AL220-AD220</f>
        <v>795</v>
      </c>
      <c r="AN220" s="26">
        <f>B219+O220-W220</f>
        <v>0</v>
      </c>
      <c r="AO220" s="26">
        <f>C219+P220-X220</f>
        <v>0</v>
      </c>
      <c r="AP220" s="26">
        <f>D219+Q220-Y220</f>
        <v>0</v>
      </c>
      <c r="AQ220" s="26">
        <f>E219+R220-Z220</f>
        <v>0</v>
      </c>
      <c r="AR220" s="26">
        <f>F219+S220-AA220</f>
        <v>0</v>
      </c>
      <c r="AS220" s="26">
        <f>G219+T220-AB220</f>
        <v>0</v>
      </c>
      <c r="AT220" s="26">
        <f>H219+U220-AC220</f>
        <v>0</v>
      </c>
      <c r="AU220" s="26">
        <f>I219+V220-AD220</f>
        <v>0</v>
      </c>
      <c r="AV220" s="26">
        <f>AM220</f>
        <v>795</v>
      </c>
      <c r="AW220" s="26">
        <f>AV220-BE220</f>
        <v>795</v>
      </c>
      <c r="AX220" s="26">
        <f>AW220-BF220</f>
        <v>795</v>
      </c>
      <c r="AY220" s="26">
        <f>AX220-BG220</f>
        <v>795</v>
      </c>
      <c r="AZ220" s="26">
        <f>AY220-BH220</f>
        <v>795</v>
      </c>
      <c r="BA220" s="26">
        <f>AZ220-BI220</f>
        <v>795</v>
      </c>
      <c r="BB220" s="26">
        <f>BA220-BJ220</f>
        <v>795</v>
      </c>
      <c r="BC220" s="26">
        <f>BB220-BK220</f>
        <v>795</v>
      </c>
      <c r="BD220" s="26">
        <f>BC220-BL220</f>
        <v>795</v>
      </c>
      <c r="BE220" s="26">
        <f>IF(AV220&gt;0.005,MIN(AV220,INDEX($AN220:$AU220,1,B$32)),0)</f>
        <v>0</v>
      </c>
      <c r="BF220" s="26">
        <f>IF(AW220&gt;0.005,MIN(AW220,INDEX($AN220:$AU220,1,C$32)),0)</f>
        <v>0</v>
      </c>
      <c r="BG220" s="26">
        <f>IF(AX220&gt;0.005,MIN(AX220,INDEX($AN220:$AU220,1,D$32)),0)</f>
        <v>0</v>
      </c>
      <c r="BH220" s="26">
        <f>IF(AY220&gt;0.005,MIN(AY220,INDEX($AN220:$AU220,1,E$32)),0)</f>
        <v>0</v>
      </c>
      <c r="BI220" s="26">
        <f>IF(AZ220&gt;0.005,MIN(AZ220,INDEX($AN220:$AU220,1,F$32)),0)</f>
        <v>0</v>
      </c>
      <c r="BJ220" s="26">
        <f>IF(BA220&gt;0.005,MIN(BA220,INDEX($AN220:$AU220,1,G$32)),0)</f>
        <v>0</v>
      </c>
      <c r="BK220" s="26">
        <f>IF(BB220&gt;0.005,MIN(BB220,INDEX($AN220:$AU220,1,H$32)),0)</f>
        <v>0</v>
      </c>
      <c r="BL220" s="26">
        <f>IF(BC220&gt;0.005,MIN(BC220,INDEX($AN220:$AU220,1,I$32)),0)</f>
        <v>0</v>
      </c>
      <c r="BM220" s="27">
        <f>IF(M220-J220&gt;0.005,1,0)</f>
        <v>0</v>
      </c>
    </row>
    <row r="221">
      <c r="A221" s="14" t="n">
        <v>185</v>
      </c>
      <c r="B221" s="26">
        <f>IF(AN221-INDEX($BE221:$BL221,1,$J$22)&lt;0.5,0,AN221-INDEX($BE221:$BL221,1,$J$22))</f>
        <v>0</v>
      </c>
      <c r="C221" s="26">
        <f>IF(AO221-INDEX($BE221:$BL221,1,$J$23)&lt;0.5,0,AO221-INDEX($BE221:$BL221,1,$J$23))</f>
        <v>0</v>
      </c>
      <c r="D221" s="26">
        <f>IF(AP221-INDEX($BE221:$BL221,1,$J$24)&lt;0.5,0,AP221-INDEX($BE221:$BL221,1,$J$24))</f>
        <v>0</v>
      </c>
      <c r="E221" s="26">
        <f>IF(AQ221-INDEX($BE221:$BL221,1,$J$25)&lt;0.5,0,AQ221-INDEX($BE221:$BL221,1,$J$25))</f>
        <v>0</v>
      </c>
      <c r="F221" s="26">
        <f>IF(AR221-INDEX($BE221:$BL221,1,$J$26)&lt;0.5,0,AR221-INDEX($BE221:$BL221,1,$J$26))</f>
        <v>0</v>
      </c>
      <c r="G221" s="26">
        <f>IF(AS221-INDEX($BE221:$BL221,1,$J$27)&lt;0.5,0,AS221-INDEX($BE221:$BL221,1,$J$27))</f>
        <v>0</v>
      </c>
      <c r="H221" s="26">
        <f>IF(AT221-INDEX($BE221:$BL221,1,$J$28)&lt;0.5,0,AT221-INDEX($BE221:$BL221,1,$J$28))</f>
        <v>0</v>
      </c>
      <c r="I221" s="26">
        <f>IF(AU221-INDEX($BE221:$BL221,1,$J$29)&lt;0.5,0,AU221-INDEX($BE221:$BL221,1,$J$29))</f>
        <v>0</v>
      </c>
      <c r="J221" s="13">
        <f>SUM(B221:I221)</f>
        <v>0</v>
      </c>
      <c r="K221" s="26">
        <f>SUM(O221:V221)</f>
        <v>0</v>
      </c>
      <c r="L221" s="26">
        <f>SUM(W221:AD221)+SUM(BE221:BL221)</f>
        <v>0</v>
      </c>
      <c r="M221" s="26">
        <f>J220</f>
        <v>0</v>
      </c>
      <c r="N221" s="27">
        <f>IF(M221&gt;0,1,0)</f>
        <v>0</v>
      </c>
      <c r="O221" s="26">
        <f>B220*$B$12/1200</f>
        <v>0</v>
      </c>
      <c r="P221" s="26">
        <f>C220*$C$12/1200</f>
        <v>0</v>
      </c>
      <c r="Q221" s="26">
        <f>D220*$D$12/1200</f>
        <v>0</v>
      </c>
      <c r="R221" s="26">
        <f>E220*$E$12/1200</f>
        <v>0</v>
      </c>
      <c r="S221" s="26">
        <f>F220*$F$12/1200</f>
        <v>0</v>
      </c>
      <c r="T221" s="26">
        <f>G220*$G$12/1200</f>
        <v>0</v>
      </c>
      <c r="U221" s="26">
        <f>H220*$H$12/1200</f>
        <v>0</v>
      </c>
      <c r="V221" s="26">
        <f>I220*$I$12/1200</f>
        <v>0</v>
      </c>
      <c r="W221" s="26">
        <f>IF(B220&gt;0,MIN($B$13,B220+O221,AE221),0)</f>
        <v>0</v>
      </c>
      <c r="X221" s="26">
        <f>IF(C220&gt;0,MIN($C$13,C220+P221,AF221),0)</f>
        <v>0</v>
      </c>
      <c r="Y221" s="26">
        <f>IF(D220&gt;0,MIN($D$13,D220+Q221,AG221),0)</f>
        <v>0</v>
      </c>
      <c r="Z221" s="26">
        <f>IF(E220&gt;0,MIN($E$13,E220+R221,AH221),0)</f>
        <v>0</v>
      </c>
      <c r="AA221" s="26">
        <f>IF(F220&gt;0,MIN($F$13,F220+S221,AI221),0)</f>
        <v>0</v>
      </c>
      <c r="AB221" s="26">
        <f>IF(G220&gt;0,MIN($G$13,G220+T221,AJ221),0)</f>
        <v>0</v>
      </c>
      <c r="AC221" s="26">
        <f>IF(H220&gt;0,MIN($H$13,H220+U221,AK221),0)</f>
        <v>0</v>
      </c>
      <c r="AD221" s="26">
        <f>IF(I220&gt;0,MIN($I$13,I220+V221,AL221),0)</f>
        <v>0</v>
      </c>
      <c r="AE221" s="26">
        <f>$B$19</f>
        <v>795</v>
      </c>
      <c r="AF221" s="26">
        <f>AE221-W221</f>
        <v>795</v>
      </c>
      <c r="AG221" s="26">
        <f>AF221-X221</f>
        <v>795</v>
      </c>
      <c r="AH221" s="26">
        <f>AG221-Y221</f>
        <v>795</v>
      </c>
      <c r="AI221" s="26">
        <f>AH221-Z221</f>
        <v>795</v>
      </c>
      <c r="AJ221" s="26">
        <f>AI221-AA221</f>
        <v>795</v>
      </c>
      <c r="AK221" s="26">
        <f>AJ221-AB221</f>
        <v>795</v>
      </c>
      <c r="AL221" s="26">
        <f>AK221-AC221</f>
        <v>795</v>
      </c>
      <c r="AM221" s="26">
        <f>AL221-AD221</f>
        <v>795</v>
      </c>
      <c r="AN221" s="26">
        <f>B220+O221-W221</f>
        <v>0</v>
      </c>
      <c r="AO221" s="26">
        <f>C220+P221-X221</f>
        <v>0</v>
      </c>
      <c r="AP221" s="26">
        <f>D220+Q221-Y221</f>
        <v>0</v>
      </c>
      <c r="AQ221" s="26">
        <f>E220+R221-Z221</f>
        <v>0</v>
      </c>
      <c r="AR221" s="26">
        <f>F220+S221-AA221</f>
        <v>0</v>
      </c>
      <c r="AS221" s="26">
        <f>G220+T221-AB221</f>
        <v>0</v>
      </c>
      <c r="AT221" s="26">
        <f>H220+U221-AC221</f>
        <v>0</v>
      </c>
      <c r="AU221" s="26">
        <f>I220+V221-AD221</f>
        <v>0</v>
      </c>
      <c r="AV221" s="26">
        <f>AM221</f>
        <v>795</v>
      </c>
      <c r="AW221" s="26">
        <f>AV221-BE221</f>
        <v>795</v>
      </c>
      <c r="AX221" s="26">
        <f>AW221-BF221</f>
        <v>795</v>
      </c>
      <c r="AY221" s="26">
        <f>AX221-BG221</f>
        <v>795</v>
      </c>
      <c r="AZ221" s="26">
        <f>AY221-BH221</f>
        <v>795</v>
      </c>
      <c r="BA221" s="26">
        <f>AZ221-BI221</f>
        <v>795</v>
      </c>
      <c r="BB221" s="26">
        <f>BA221-BJ221</f>
        <v>795</v>
      </c>
      <c r="BC221" s="26">
        <f>BB221-BK221</f>
        <v>795</v>
      </c>
      <c r="BD221" s="26">
        <f>BC221-BL221</f>
        <v>795</v>
      </c>
      <c r="BE221" s="26">
        <f>IF(AV221&gt;0.005,MIN(AV221,INDEX($AN221:$AU221,1,B$32)),0)</f>
        <v>0</v>
      </c>
      <c r="BF221" s="26">
        <f>IF(AW221&gt;0.005,MIN(AW221,INDEX($AN221:$AU221,1,C$32)),0)</f>
        <v>0</v>
      </c>
      <c r="BG221" s="26">
        <f>IF(AX221&gt;0.005,MIN(AX221,INDEX($AN221:$AU221,1,D$32)),0)</f>
        <v>0</v>
      </c>
      <c r="BH221" s="26">
        <f>IF(AY221&gt;0.005,MIN(AY221,INDEX($AN221:$AU221,1,E$32)),0)</f>
        <v>0</v>
      </c>
      <c r="BI221" s="26">
        <f>IF(AZ221&gt;0.005,MIN(AZ221,INDEX($AN221:$AU221,1,F$32)),0)</f>
        <v>0</v>
      </c>
      <c r="BJ221" s="26">
        <f>IF(BA221&gt;0.005,MIN(BA221,INDEX($AN221:$AU221,1,G$32)),0)</f>
        <v>0</v>
      </c>
      <c r="BK221" s="26">
        <f>IF(BB221&gt;0.005,MIN(BB221,INDEX($AN221:$AU221,1,H$32)),0)</f>
        <v>0</v>
      </c>
      <c r="BL221" s="26">
        <f>IF(BC221&gt;0.005,MIN(BC221,INDEX($AN221:$AU221,1,I$32)),0)</f>
        <v>0</v>
      </c>
      <c r="BM221" s="27">
        <f>IF(M221-J221&gt;0.005,1,0)</f>
        <v>0</v>
      </c>
    </row>
    <row r="222">
      <c r="A222" s="14" t="n">
        <v>186</v>
      </c>
      <c r="B222" s="26">
        <f>IF(AN222-INDEX($BE222:$BL222,1,$J$22)&lt;0.5,0,AN222-INDEX($BE222:$BL222,1,$J$22))</f>
        <v>0</v>
      </c>
      <c r="C222" s="26">
        <f>IF(AO222-INDEX($BE222:$BL222,1,$J$23)&lt;0.5,0,AO222-INDEX($BE222:$BL222,1,$J$23))</f>
        <v>0</v>
      </c>
      <c r="D222" s="26">
        <f>IF(AP222-INDEX($BE222:$BL222,1,$J$24)&lt;0.5,0,AP222-INDEX($BE222:$BL222,1,$J$24))</f>
        <v>0</v>
      </c>
      <c r="E222" s="26">
        <f>IF(AQ222-INDEX($BE222:$BL222,1,$J$25)&lt;0.5,0,AQ222-INDEX($BE222:$BL222,1,$J$25))</f>
        <v>0</v>
      </c>
      <c r="F222" s="26">
        <f>IF(AR222-INDEX($BE222:$BL222,1,$J$26)&lt;0.5,0,AR222-INDEX($BE222:$BL222,1,$J$26))</f>
        <v>0</v>
      </c>
      <c r="G222" s="26">
        <f>IF(AS222-INDEX($BE222:$BL222,1,$J$27)&lt;0.5,0,AS222-INDEX($BE222:$BL222,1,$J$27))</f>
        <v>0</v>
      </c>
      <c r="H222" s="26">
        <f>IF(AT222-INDEX($BE222:$BL222,1,$J$28)&lt;0.5,0,AT222-INDEX($BE222:$BL222,1,$J$28))</f>
        <v>0</v>
      </c>
      <c r="I222" s="26">
        <f>IF(AU222-INDEX($BE222:$BL222,1,$J$29)&lt;0.5,0,AU222-INDEX($BE222:$BL222,1,$J$29))</f>
        <v>0</v>
      </c>
      <c r="J222" s="13">
        <f>SUM(B222:I222)</f>
        <v>0</v>
      </c>
      <c r="K222" s="26">
        <f>SUM(O222:V222)</f>
        <v>0</v>
      </c>
      <c r="L222" s="26">
        <f>SUM(W222:AD222)+SUM(BE222:BL222)</f>
        <v>0</v>
      </c>
      <c r="M222" s="26">
        <f>J221</f>
        <v>0</v>
      </c>
      <c r="N222" s="27">
        <f>IF(M222&gt;0,1,0)</f>
        <v>0</v>
      </c>
      <c r="O222" s="26">
        <f>B221*$B$12/1200</f>
        <v>0</v>
      </c>
      <c r="P222" s="26">
        <f>C221*$C$12/1200</f>
        <v>0</v>
      </c>
      <c r="Q222" s="26">
        <f>D221*$D$12/1200</f>
        <v>0</v>
      </c>
      <c r="R222" s="26">
        <f>E221*$E$12/1200</f>
        <v>0</v>
      </c>
      <c r="S222" s="26">
        <f>F221*$F$12/1200</f>
        <v>0</v>
      </c>
      <c r="T222" s="26">
        <f>G221*$G$12/1200</f>
        <v>0</v>
      </c>
      <c r="U222" s="26">
        <f>H221*$H$12/1200</f>
        <v>0</v>
      </c>
      <c r="V222" s="26">
        <f>I221*$I$12/1200</f>
        <v>0</v>
      </c>
      <c r="W222" s="26">
        <f>IF(B221&gt;0,MIN($B$13,B221+O222,AE222),0)</f>
        <v>0</v>
      </c>
      <c r="X222" s="26">
        <f>IF(C221&gt;0,MIN($C$13,C221+P222,AF222),0)</f>
        <v>0</v>
      </c>
      <c r="Y222" s="26">
        <f>IF(D221&gt;0,MIN($D$13,D221+Q222,AG222),0)</f>
        <v>0</v>
      </c>
      <c r="Z222" s="26">
        <f>IF(E221&gt;0,MIN($E$13,E221+R222,AH222),0)</f>
        <v>0</v>
      </c>
      <c r="AA222" s="26">
        <f>IF(F221&gt;0,MIN($F$13,F221+S222,AI222),0)</f>
        <v>0</v>
      </c>
      <c r="AB222" s="26">
        <f>IF(G221&gt;0,MIN($G$13,G221+T222,AJ222),0)</f>
        <v>0</v>
      </c>
      <c r="AC222" s="26">
        <f>IF(H221&gt;0,MIN($H$13,H221+U222,AK222),0)</f>
        <v>0</v>
      </c>
      <c r="AD222" s="26">
        <f>IF(I221&gt;0,MIN($I$13,I221+V222,AL222),0)</f>
        <v>0</v>
      </c>
      <c r="AE222" s="26">
        <f>$B$19</f>
        <v>795</v>
      </c>
      <c r="AF222" s="26">
        <f>AE222-W222</f>
        <v>795</v>
      </c>
      <c r="AG222" s="26">
        <f>AF222-X222</f>
        <v>795</v>
      </c>
      <c r="AH222" s="26">
        <f>AG222-Y222</f>
        <v>795</v>
      </c>
      <c r="AI222" s="26">
        <f>AH222-Z222</f>
        <v>795</v>
      </c>
      <c r="AJ222" s="26">
        <f>AI222-AA222</f>
        <v>795</v>
      </c>
      <c r="AK222" s="26">
        <f>AJ222-AB222</f>
        <v>795</v>
      </c>
      <c r="AL222" s="26">
        <f>AK222-AC222</f>
        <v>795</v>
      </c>
      <c r="AM222" s="26">
        <f>AL222-AD222</f>
        <v>795</v>
      </c>
      <c r="AN222" s="26">
        <f>B221+O222-W222</f>
        <v>0</v>
      </c>
      <c r="AO222" s="26">
        <f>C221+P222-X222</f>
        <v>0</v>
      </c>
      <c r="AP222" s="26">
        <f>D221+Q222-Y222</f>
        <v>0</v>
      </c>
      <c r="AQ222" s="26">
        <f>E221+R222-Z222</f>
        <v>0</v>
      </c>
      <c r="AR222" s="26">
        <f>F221+S222-AA222</f>
        <v>0</v>
      </c>
      <c r="AS222" s="26">
        <f>G221+T222-AB222</f>
        <v>0</v>
      </c>
      <c r="AT222" s="26">
        <f>H221+U222-AC222</f>
        <v>0</v>
      </c>
      <c r="AU222" s="26">
        <f>I221+V222-AD222</f>
        <v>0</v>
      </c>
      <c r="AV222" s="26">
        <f>AM222</f>
        <v>795</v>
      </c>
      <c r="AW222" s="26">
        <f>AV222-BE222</f>
        <v>795</v>
      </c>
      <c r="AX222" s="26">
        <f>AW222-BF222</f>
        <v>795</v>
      </c>
      <c r="AY222" s="26">
        <f>AX222-BG222</f>
        <v>795</v>
      </c>
      <c r="AZ222" s="26">
        <f>AY222-BH222</f>
        <v>795</v>
      </c>
      <c r="BA222" s="26">
        <f>AZ222-BI222</f>
        <v>795</v>
      </c>
      <c r="BB222" s="26">
        <f>BA222-BJ222</f>
        <v>795</v>
      </c>
      <c r="BC222" s="26">
        <f>BB222-BK222</f>
        <v>795</v>
      </c>
      <c r="BD222" s="26">
        <f>BC222-BL222</f>
        <v>795</v>
      </c>
      <c r="BE222" s="26">
        <f>IF(AV222&gt;0.005,MIN(AV222,INDEX($AN222:$AU222,1,B$32)),0)</f>
        <v>0</v>
      </c>
      <c r="BF222" s="26">
        <f>IF(AW222&gt;0.005,MIN(AW222,INDEX($AN222:$AU222,1,C$32)),0)</f>
        <v>0</v>
      </c>
      <c r="BG222" s="26">
        <f>IF(AX222&gt;0.005,MIN(AX222,INDEX($AN222:$AU222,1,D$32)),0)</f>
        <v>0</v>
      </c>
      <c r="BH222" s="26">
        <f>IF(AY222&gt;0.005,MIN(AY222,INDEX($AN222:$AU222,1,E$32)),0)</f>
        <v>0</v>
      </c>
      <c r="BI222" s="26">
        <f>IF(AZ222&gt;0.005,MIN(AZ222,INDEX($AN222:$AU222,1,F$32)),0)</f>
        <v>0</v>
      </c>
      <c r="BJ222" s="26">
        <f>IF(BA222&gt;0.005,MIN(BA222,INDEX($AN222:$AU222,1,G$32)),0)</f>
        <v>0</v>
      </c>
      <c r="BK222" s="26">
        <f>IF(BB222&gt;0.005,MIN(BB222,INDEX($AN222:$AU222,1,H$32)),0)</f>
        <v>0</v>
      </c>
      <c r="BL222" s="26">
        <f>IF(BC222&gt;0.005,MIN(BC222,INDEX($AN222:$AU222,1,I$32)),0)</f>
        <v>0</v>
      </c>
      <c r="BM222" s="27">
        <f>IF(M222-J222&gt;0.005,1,0)</f>
        <v>0</v>
      </c>
    </row>
    <row r="223">
      <c r="A223" s="14" t="n">
        <v>187</v>
      </c>
      <c r="B223" s="26">
        <f>IF(AN223-INDEX($BE223:$BL223,1,$J$22)&lt;0.5,0,AN223-INDEX($BE223:$BL223,1,$J$22))</f>
        <v>0</v>
      </c>
      <c r="C223" s="26">
        <f>IF(AO223-INDEX($BE223:$BL223,1,$J$23)&lt;0.5,0,AO223-INDEX($BE223:$BL223,1,$J$23))</f>
        <v>0</v>
      </c>
      <c r="D223" s="26">
        <f>IF(AP223-INDEX($BE223:$BL223,1,$J$24)&lt;0.5,0,AP223-INDEX($BE223:$BL223,1,$J$24))</f>
        <v>0</v>
      </c>
      <c r="E223" s="26">
        <f>IF(AQ223-INDEX($BE223:$BL223,1,$J$25)&lt;0.5,0,AQ223-INDEX($BE223:$BL223,1,$J$25))</f>
        <v>0</v>
      </c>
      <c r="F223" s="26">
        <f>IF(AR223-INDEX($BE223:$BL223,1,$J$26)&lt;0.5,0,AR223-INDEX($BE223:$BL223,1,$J$26))</f>
        <v>0</v>
      </c>
      <c r="G223" s="26">
        <f>IF(AS223-INDEX($BE223:$BL223,1,$J$27)&lt;0.5,0,AS223-INDEX($BE223:$BL223,1,$J$27))</f>
        <v>0</v>
      </c>
      <c r="H223" s="26">
        <f>IF(AT223-INDEX($BE223:$BL223,1,$J$28)&lt;0.5,0,AT223-INDEX($BE223:$BL223,1,$J$28))</f>
        <v>0</v>
      </c>
      <c r="I223" s="26">
        <f>IF(AU223-INDEX($BE223:$BL223,1,$J$29)&lt;0.5,0,AU223-INDEX($BE223:$BL223,1,$J$29))</f>
        <v>0</v>
      </c>
      <c r="J223" s="13">
        <f>SUM(B223:I223)</f>
        <v>0</v>
      </c>
      <c r="K223" s="26">
        <f>SUM(O223:V223)</f>
        <v>0</v>
      </c>
      <c r="L223" s="26">
        <f>SUM(W223:AD223)+SUM(BE223:BL223)</f>
        <v>0</v>
      </c>
      <c r="M223" s="26">
        <f>J222</f>
        <v>0</v>
      </c>
      <c r="N223" s="27">
        <f>IF(M223&gt;0,1,0)</f>
        <v>0</v>
      </c>
      <c r="O223" s="26">
        <f>B222*$B$12/1200</f>
        <v>0</v>
      </c>
      <c r="P223" s="26">
        <f>C222*$C$12/1200</f>
        <v>0</v>
      </c>
      <c r="Q223" s="26">
        <f>D222*$D$12/1200</f>
        <v>0</v>
      </c>
      <c r="R223" s="26">
        <f>E222*$E$12/1200</f>
        <v>0</v>
      </c>
      <c r="S223" s="26">
        <f>F222*$F$12/1200</f>
        <v>0</v>
      </c>
      <c r="T223" s="26">
        <f>G222*$G$12/1200</f>
        <v>0</v>
      </c>
      <c r="U223" s="26">
        <f>H222*$H$12/1200</f>
        <v>0</v>
      </c>
      <c r="V223" s="26">
        <f>I222*$I$12/1200</f>
        <v>0</v>
      </c>
      <c r="W223" s="26">
        <f>IF(B222&gt;0,MIN($B$13,B222+O223,AE223),0)</f>
        <v>0</v>
      </c>
      <c r="X223" s="26">
        <f>IF(C222&gt;0,MIN($C$13,C222+P223,AF223),0)</f>
        <v>0</v>
      </c>
      <c r="Y223" s="26">
        <f>IF(D222&gt;0,MIN($D$13,D222+Q223,AG223),0)</f>
        <v>0</v>
      </c>
      <c r="Z223" s="26">
        <f>IF(E222&gt;0,MIN($E$13,E222+R223,AH223),0)</f>
        <v>0</v>
      </c>
      <c r="AA223" s="26">
        <f>IF(F222&gt;0,MIN($F$13,F222+S223,AI223),0)</f>
        <v>0</v>
      </c>
      <c r="AB223" s="26">
        <f>IF(G222&gt;0,MIN($G$13,G222+T223,AJ223),0)</f>
        <v>0</v>
      </c>
      <c r="AC223" s="26">
        <f>IF(H222&gt;0,MIN($H$13,H222+U223,AK223),0)</f>
        <v>0</v>
      </c>
      <c r="AD223" s="26">
        <f>IF(I222&gt;0,MIN($I$13,I222+V223,AL223),0)</f>
        <v>0</v>
      </c>
      <c r="AE223" s="26">
        <f>$B$19</f>
        <v>795</v>
      </c>
      <c r="AF223" s="26">
        <f>AE223-W223</f>
        <v>795</v>
      </c>
      <c r="AG223" s="26">
        <f>AF223-X223</f>
        <v>795</v>
      </c>
      <c r="AH223" s="26">
        <f>AG223-Y223</f>
        <v>795</v>
      </c>
      <c r="AI223" s="26">
        <f>AH223-Z223</f>
        <v>795</v>
      </c>
      <c r="AJ223" s="26">
        <f>AI223-AA223</f>
        <v>795</v>
      </c>
      <c r="AK223" s="26">
        <f>AJ223-AB223</f>
        <v>795</v>
      </c>
      <c r="AL223" s="26">
        <f>AK223-AC223</f>
        <v>795</v>
      </c>
      <c r="AM223" s="26">
        <f>AL223-AD223</f>
        <v>795</v>
      </c>
      <c r="AN223" s="26">
        <f>B222+O223-W223</f>
        <v>0</v>
      </c>
      <c r="AO223" s="26">
        <f>C222+P223-X223</f>
        <v>0</v>
      </c>
      <c r="AP223" s="26">
        <f>D222+Q223-Y223</f>
        <v>0</v>
      </c>
      <c r="AQ223" s="26">
        <f>E222+R223-Z223</f>
        <v>0</v>
      </c>
      <c r="AR223" s="26">
        <f>F222+S223-AA223</f>
        <v>0</v>
      </c>
      <c r="AS223" s="26">
        <f>G222+T223-AB223</f>
        <v>0</v>
      </c>
      <c r="AT223" s="26">
        <f>H222+U223-AC223</f>
        <v>0</v>
      </c>
      <c r="AU223" s="26">
        <f>I222+V223-AD223</f>
        <v>0</v>
      </c>
      <c r="AV223" s="26">
        <f>AM223</f>
        <v>795</v>
      </c>
      <c r="AW223" s="26">
        <f>AV223-BE223</f>
        <v>795</v>
      </c>
      <c r="AX223" s="26">
        <f>AW223-BF223</f>
        <v>795</v>
      </c>
      <c r="AY223" s="26">
        <f>AX223-BG223</f>
        <v>795</v>
      </c>
      <c r="AZ223" s="26">
        <f>AY223-BH223</f>
        <v>795</v>
      </c>
      <c r="BA223" s="26">
        <f>AZ223-BI223</f>
        <v>795</v>
      </c>
      <c r="BB223" s="26">
        <f>BA223-BJ223</f>
        <v>795</v>
      </c>
      <c r="BC223" s="26">
        <f>BB223-BK223</f>
        <v>795</v>
      </c>
      <c r="BD223" s="26">
        <f>BC223-BL223</f>
        <v>795</v>
      </c>
      <c r="BE223" s="26">
        <f>IF(AV223&gt;0.005,MIN(AV223,INDEX($AN223:$AU223,1,B$32)),0)</f>
        <v>0</v>
      </c>
      <c r="BF223" s="26">
        <f>IF(AW223&gt;0.005,MIN(AW223,INDEX($AN223:$AU223,1,C$32)),0)</f>
        <v>0</v>
      </c>
      <c r="BG223" s="26">
        <f>IF(AX223&gt;0.005,MIN(AX223,INDEX($AN223:$AU223,1,D$32)),0)</f>
        <v>0</v>
      </c>
      <c r="BH223" s="26">
        <f>IF(AY223&gt;0.005,MIN(AY223,INDEX($AN223:$AU223,1,E$32)),0)</f>
        <v>0</v>
      </c>
      <c r="BI223" s="26">
        <f>IF(AZ223&gt;0.005,MIN(AZ223,INDEX($AN223:$AU223,1,F$32)),0)</f>
        <v>0</v>
      </c>
      <c r="BJ223" s="26">
        <f>IF(BA223&gt;0.005,MIN(BA223,INDEX($AN223:$AU223,1,G$32)),0)</f>
        <v>0</v>
      </c>
      <c r="BK223" s="26">
        <f>IF(BB223&gt;0.005,MIN(BB223,INDEX($AN223:$AU223,1,H$32)),0)</f>
        <v>0</v>
      </c>
      <c r="BL223" s="26">
        <f>IF(BC223&gt;0.005,MIN(BC223,INDEX($AN223:$AU223,1,I$32)),0)</f>
        <v>0</v>
      </c>
      <c r="BM223" s="27">
        <f>IF(M223-J223&gt;0.005,1,0)</f>
        <v>0</v>
      </c>
    </row>
    <row r="224">
      <c r="A224" s="14" t="n">
        <v>188</v>
      </c>
      <c r="B224" s="26">
        <f>IF(AN224-INDEX($BE224:$BL224,1,$J$22)&lt;0.5,0,AN224-INDEX($BE224:$BL224,1,$J$22))</f>
        <v>0</v>
      </c>
      <c r="C224" s="26">
        <f>IF(AO224-INDEX($BE224:$BL224,1,$J$23)&lt;0.5,0,AO224-INDEX($BE224:$BL224,1,$J$23))</f>
        <v>0</v>
      </c>
      <c r="D224" s="26">
        <f>IF(AP224-INDEX($BE224:$BL224,1,$J$24)&lt;0.5,0,AP224-INDEX($BE224:$BL224,1,$J$24))</f>
        <v>0</v>
      </c>
      <c r="E224" s="26">
        <f>IF(AQ224-INDEX($BE224:$BL224,1,$J$25)&lt;0.5,0,AQ224-INDEX($BE224:$BL224,1,$J$25))</f>
        <v>0</v>
      </c>
      <c r="F224" s="26">
        <f>IF(AR224-INDEX($BE224:$BL224,1,$J$26)&lt;0.5,0,AR224-INDEX($BE224:$BL224,1,$J$26))</f>
        <v>0</v>
      </c>
      <c r="G224" s="26">
        <f>IF(AS224-INDEX($BE224:$BL224,1,$J$27)&lt;0.5,0,AS224-INDEX($BE224:$BL224,1,$J$27))</f>
        <v>0</v>
      </c>
      <c r="H224" s="26">
        <f>IF(AT224-INDEX($BE224:$BL224,1,$J$28)&lt;0.5,0,AT224-INDEX($BE224:$BL224,1,$J$28))</f>
        <v>0</v>
      </c>
      <c r="I224" s="26">
        <f>IF(AU224-INDEX($BE224:$BL224,1,$J$29)&lt;0.5,0,AU224-INDEX($BE224:$BL224,1,$J$29))</f>
        <v>0</v>
      </c>
      <c r="J224" s="13">
        <f>SUM(B224:I224)</f>
        <v>0</v>
      </c>
      <c r="K224" s="26">
        <f>SUM(O224:V224)</f>
        <v>0</v>
      </c>
      <c r="L224" s="26">
        <f>SUM(W224:AD224)+SUM(BE224:BL224)</f>
        <v>0</v>
      </c>
      <c r="M224" s="26">
        <f>J223</f>
        <v>0</v>
      </c>
      <c r="N224" s="27">
        <f>IF(M224&gt;0,1,0)</f>
        <v>0</v>
      </c>
      <c r="O224" s="26">
        <f>B223*$B$12/1200</f>
        <v>0</v>
      </c>
      <c r="P224" s="26">
        <f>C223*$C$12/1200</f>
        <v>0</v>
      </c>
      <c r="Q224" s="26">
        <f>D223*$D$12/1200</f>
        <v>0</v>
      </c>
      <c r="R224" s="26">
        <f>E223*$E$12/1200</f>
        <v>0</v>
      </c>
      <c r="S224" s="26">
        <f>F223*$F$12/1200</f>
        <v>0</v>
      </c>
      <c r="T224" s="26">
        <f>G223*$G$12/1200</f>
        <v>0</v>
      </c>
      <c r="U224" s="26">
        <f>H223*$H$12/1200</f>
        <v>0</v>
      </c>
      <c r="V224" s="26">
        <f>I223*$I$12/1200</f>
        <v>0</v>
      </c>
      <c r="W224" s="26">
        <f>IF(B223&gt;0,MIN($B$13,B223+O224,AE224),0)</f>
        <v>0</v>
      </c>
      <c r="X224" s="26">
        <f>IF(C223&gt;0,MIN($C$13,C223+P224,AF224),0)</f>
        <v>0</v>
      </c>
      <c r="Y224" s="26">
        <f>IF(D223&gt;0,MIN($D$13,D223+Q224,AG224),0)</f>
        <v>0</v>
      </c>
      <c r="Z224" s="26">
        <f>IF(E223&gt;0,MIN($E$13,E223+R224,AH224),0)</f>
        <v>0</v>
      </c>
      <c r="AA224" s="26">
        <f>IF(F223&gt;0,MIN($F$13,F223+S224,AI224),0)</f>
        <v>0</v>
      </c>
      <c r="AB224" s="26">
        <f>IF(G223&gt;0,MIN($G$13,G223+T224,AJ224),0)</f>
        <v>0</v>
      </c>
      <c r="AC224" s="26">
        <f>IF(H223&gt;0,MIN($H$13,H223+U224,AK224),0)</f>
        <v>0</v>
      </c>
      <c r="AD224" s="26">
        <f>IF(I223&gt;0,MIN($I$13,I223+V224,AL224),0)</f>
        <v>0</v>
      </c>
      <c r="AE224" s="26">
        <f>$B$19</f>
        <v>795</v>
      </c>
      <c r="AF224" s="26">
        <f>AE224-W224</f>
        <v>795</v>
      </c>
      <c r="AG224" s="26">
        <f>AF224-X224</f>
        <v>795</v>
      </c>
      <c r="AH224" s="26">
        <f>AG224-Y224</f>
        <v>795</v>
      </c>
      <c r="AI224" s="26">
        <f>AH224-Z224</f>
        <v>795</v>
      </c>
      <c r="AJ224" s="26">
        <f>AI224-AA224</f>
        <v>795</v>
      </c>
      <c r="AK224" s="26">
        <f>AJ224-AB224</f>
        <v>795</v>
      </c>
      <c r="AL224" s="26">
        <f>AK224-AC224</f>
        <v>795</v>
      </c>
      <c r="AM224" s="26">
        <f>AL224-AD224</f>
        <v>795</v>
      </c>
      <c r="AN224" s="26">
        <f>B223+O224-W224</f>
        <v>0</v>
      </c>
      <c r="AO224" s="26">
        <f>C223+P224-X224</f>
        <v>0</v>
      </c>
      <c r="AP224" s="26">
        <f>D223+Q224-Y224</f>
        <v>0</v>
      </c>
      <c r="AQ224" s="26">
        <f>E223+R224-Z224</f>
        <v>0</v>
      </c>
      <c r="AR224" s="26">
        <f>F223+S224-AA224</f>
        <v>0</v>
      </c>
      <c r="AS224" s="26">
        <f>G223+T224-AB224</f>
        <v>0</v>
      </c>
      <c r="AT224" s="26">
        <f>H223+U224-AC224</f>
        <v>0</v>
      </c>
      <c r="AU224" s="26">
        <f>I223+V224-AD224</f>
        <v>0</v>
      </c>
      <c r="AV224" s="26">
        <f>AM224</f>
        <v>795</v>
      </c>
      <c r="AW224" s="26">
        <f>AV224-BE224</f>
        <v>795</v>
      </c>
      <c r="AX224" s="26">
        <f>AW224-BF224</f>
        <v>795</v>
      </c>
      <c r="AY224" s="26">
        <f>AX224-BG224</f>
        <v>795</v>
      </c>
      <c r="AZ224" s="26">
        <f>AY224-BH224</f>
        <v>795</v>
      </c>
      <c r="BA224" s="26">
        <f>AZ224-BI224</f>
        <v>795</v>
      </c>
      <c r="BB224" s="26">
        <f>BA224-BJ224</f>
        <v>795</v>
      </c>
      <c r="BC224" s="26">
        <f>BB224-BK224</f>
        <v>795</v>
      </c>
      <c r="BD224" s="26">
        <f>BC224-BL224</f>
        <v>795</v>
      </c>
      <c r="BE224" s="26">
        <f>IF(AV224&gt;0.005,MIN(AV224,INDEX($AN224:$AU224,1,B$32)),0)</f>
        <v>0</v>
      </c>
      <c r="BF224" s="26">
        <f>IF(AW224&gt;0.005,MIN(AW224,INDEX($AN224:$AU224,1,C$32)),0)</f>
        <v>0</v>
      </c>
      <c r="BG224" s="26">
        <f>IF(AX224&gt;0.005,MIN(AX224,INDEX($AN224:$AU224,1,D$32)),0)</f>
        <v>0</v>
      </c>
      <c r="BH224" s="26">
        <f>IF(AY224&gt;0.005,MIN(AY224,INDEX($AN224:$AU224,1,E$32)),0)</f>
        <v>0</v>
      </c>
      <c r="BI224" s="26">
        <f>IF(AZ224&gt;0.005,MIN(AZ224,INDEX($AN224:$AU224,1,F$32)),0)</f>
        <v>0</v>
      </c>
      <c r="BJ224" s="26">
        <f>IF(BA224&gt;0.005,MIN(BA224,INDEX($AN224:$AU224,1,G$32)),0)</f>
        <v>0</v>
      </c>
      <c r="BK224" s="26">
        <f>IF(BB224&gt;0.005,MIN(BB224,INDEX($AN224:$AU224,1,H$32)),0)</f>
        <v>0</v>
      </c>
      <c r="BL224" s="26">
        <f>IF(BC224&gt;0.005,MIN(BC224,INDEX($AN224:$AU224,1,I$32)),0)</f>
        <v>0</v>
      </c>
      <c r="BM224" s="27">
        <f>IF(M224-J224&gt;0.005,1,0)</f>
        <v>0</v>
      </c>
    </row>
    <row r="225">
      <c r="A225" s="14" t="n">
        <v>189</v>
      </c>
      <c r="B225" s="26">
        <f>IF(AN225-INDEX($BE225:$BL225,1,$J$22)&lt;0.5,0,AN225-INDEX($BE225:$BL225,1,$J$22))</f>
        <v>0</v>
      </c>
      <c r="C225" s="26">
        <f>IF(AO225-INDEX($BE225:$BL225,1,$J$23)&lt;0.5,0,AO225-INDEX($BE225:$BL225,1,$J$23))</f>
        <v>0</v>
      </c>
      <c r="D225" s="26">
        <f>IF(AP225-INDEX($BE225:$BL225,1,$J$24)&lt;0.5,0,AP225-INDEX($BE225:$BL225,1,$J$24))</f>
        <v>0</v>
      </c>
      <c r="E225" s="26">
        <f>IF(AQ225-INDEX($BE225:$BL225,1,$J$25)&lt;0.5,0,AQ225-INDEX($BE225:$BL225,1,$J$25))</f>
        <v>0</v>
      </c>
      <c r="F225" s="26">
        <f>IF(AR225-INDEX($BE225:$BL225,1,$J$26)&lt;0.5,0,AR225-INDEX($BE225:$BL225,1,$J$26))</f>
        <v>0</v>
      </c>
      <c r="G225" s="26">
        <f>IF(AS225-INDEX($BE225:$BL225,1,$J$27)&lt;0.5,0,AS225-INDEX($BE225:$BL225,1,$J$27))</f>
        <v>0</v>
      </c>
      <c r="H225" s="26">
        <f>IF(AT225-INDEX($BE225:$BL225,1,$J$28)&lt;0.5,0,AT225-INDEX($BE225:$BL225,1,$J$28))</f>
        <v>0</v>
      </c>
      <c r="I225" s="26">
        <f>IF(AU225-INDEX($BE225:$BL225,1,$J$29)&lt;0.5,0,AU225-INDEX($BE225:$BL225,1,$J$29))</f>
        <v>0</v>
      </c>
      <c r="J225" s="13">
        <f>SUM(B225:I225)</f>
        <v>0</v>
      </c>
      <c r="K225" s="26">
        <f>SUM(O225:V225)</f>
        <v>0</v>
      </c>
      <c r="L225" s="26">
        <f>SUM(W225:AD225)+SUM(BE225:BL225)</f>
        <v>0</v>
      </c>
      <c r="M225" s="26">
        <f>J224</f>
        <v>0</v>
      </c>
      <c r="N225" s="27">
        <f>IF(M225&gt;0,1,0)</f>
        <v>0</v>
      </c>
      <c r="O225" s="26">
        <f>B224*$B$12/1200</f>
        <v>0</v>
      </c>
      <c r="P225" s="26">
        <f>C224*$C$12/1200</f>
        <v>0</v>
      </c>
      <c r="Q225" s="26">
        <f>D224*$D$12/1200</f>
        <v>0</v>
      </c>
      <c r="R225" s="26">
        <f>E224*$E$12/1200</f>
        <v>0</v>
      </c>
      <c r="S225" s="26">
        <f>F224*$F$12/1200</f>
        <v>0</v>
      </c>
      <c r="T225" s="26">
        <f>G224*$G$12/1200</f>
        <v>0</v>
      </c>
      <c r="U225" s="26">
        <f>H224*$H$12/1200</f>
        <v>0</v>
      </c>
      <c r="V225" s="26">
        <f>I224*$I$12/1200</f>
        <v>0</v>
      </c>
      <c r="W225" s="26">
        <f>IF(B224&gt;0,MIN($B$13,B224+O225,AE225),0)</f>
        <v>0</v>
      </c>
      <c r="X225" s="26">
        <f>IF(C224&gt;0,MIN($C$13,C224+P225,AF225),0)</f>
        <v>0</v>
      </c>
      <c r="Y225" s="26">
        <f>IF(D224&gt;0,MIN($D$13,D224+Q225,AG225),0)</f>
        <v>0</v>
      </c>
      <c r="Z225" s="26">
        <f>IF(E224&gt;0,MIN($E$13,E224+R225,AH225),0)</f>
        <v>0</v>
      </c>
      <c r="AA225" s="26">
        <f>IF(F224&gt;0,MIN($F$13,F224+S225,AI225),0)</f>
        <v>0</v>
      </c>
      <c r="AB225" s="26">
        <f>IF(G224&gt;0,MIN($G$13,G224+T225,AJ225),0)</f>
        <v>0</v>
      </c>
      <c r="AC225" s="26">
        <f>IF(H224&gt;0,MIN($H$13,H224+U225,AK225),0)</f>
        <v>0</v>
      </c>
      <c r="AD225" s="26">
        <f>IF(I224&gt;0,MIN($I$13,I224+V225,AL225),0)</f>
        <v>0</v>
      </c>
      <c r="AE225" s="26">
        <f>$B$19</f>
        <v>795</v>
      </c>
      <c r="AF225" s="26">
        <f>AE225-W225</f>
        <v>795</v>
      </c>
      <c r="AG225" s="26">
        <f>AF225-X225</f>
        <v>795</v>
      </c>
      <c r="AH225" s="26">
        <f>AG225-Y225</f>
        <v>795</v>
      </c>
      <c r="AI225" s="26">
        <f>AH225-Z225</f>
        <v>795</v>
      </c>
      <c r="AJ225" s="26">
        <f>AI225-AA225</f>
        <v>795</v>
      </c>
      <c r="AK225" s="26">
        <f>AJ225-AB225</f>
        <v>795</v>
      </c>
      <c r="AL225" s="26">
        <f>AK225-AC225</f>
        <v>795</v>
      </c>
      <c r="AM225" s="26">
        <f>AL225-AD225</f>
        <v>795</v>
      </c>
      <c r="AN225" s="26">
        <f>B224+O225-W225</f>
        <v>0</v>
      </c>
      <c r="AO225" s="26">
        <f>C224+P225-X225</f>
        <v>0</v>
      </c>
      <c r="AP225" s="26">
        <f>D224+Q225-Y225</f>
        <v>0</v>
      </c>
      <c r="AQ225" s="26">
        <f>E224+R225-Z225</f>
        <v>0</v>
      </c>
      <c r="AR225" s="26">
        <f>F224+S225-AA225</f>
        <v>0</v>
      </c>
      <c r="AS225" s="26">
        <f>G224+T225-AB225</f>
        <v>0</v>
      </c>
      <c r="AT225" s="26">
        <f>H224+U225-AC225</f>
        <v>0</v>
      </c>
      <c r="AU225" s="26">
        <f>I224+V225-AD225</f>
        <v>0</v>
      </c>
      <c r="AV225" s="26">
        <f>AM225</f>
        <v>795</v>
      </c>
      <c r="AW225" s="26">
        <f>AV225-BE225</f>
        <v>795</v>
      </c>
      <c r="AX225" s="26">
        <f>AW225-BF225</f>
        <v>795</v>
      </c>
      <c r="AY225" s="26">
        <f>AX225-BG225</f>
        <v>795</v>
      </c>
      <c r="AZ225" s="26">
        <f>AY225-BH225</f>
        <v>795</v>
      </c>
      <c r="BA225" s="26">
        <f>AZ225-BI225</f>
        <v>795</v>
      </c>
      <c r="BB225" s="26">
        <f>BA225-BJ225</f>
        <v>795</v>
      </c>
      <c r="BC225" s="26">
        <f>BB225-BK225</f>
        <v>795</v>
      </c>
      <c r="BD225" s="26">
        <f>BC225-BL225</f>
        <v>795</v>
      </c>
      <c r="BE225" s="26">
        <f>IF(AV225&gt;0.005,MIN(AV225,INDEX($AN225:$AU225,1,B$32)),0)</f>
        <v>0</v>
      </c>
      <c r="BF225" s="26">
        <f>IF(AW225&gt;0.005,MIN(AW225,INDEX($AN225:$AU225,1,C$32)),0)</f>
        <v>0</v>
      </c>
      <c r="BG225" s="26">
        <f>IF(AX225&gt;0.005,MIN(AX225,INDEX($AN225:$AU225,1,D$32)),0)</f>
        <v>0</v>
      </c>
      <c r="BH225" s="26">
        <f>IF(AY225&gt;0.005,MIN(AY225,INDEX($AN225:$AU225,1,E$32)),0)</f>
        <v>0</v>
      </c>
      <c r="BI225" s="26">
        <f>IF(AZ225&gt;0.005,MIN(AZ225,INDEX($AN225:$AU225,1,F$32)),0)</f>
        <v>0</v>
      </c>
      <c r="BJ225" s="26">
        <f>IF(BA225&gt;0.005,MIN(BA225,INDEX($AN225:$AU225,1,G$32)),0)</f>
        <v>0</v>
      </c>
      <c r="BK225" s="26">
        <f>IF(BB225&gt;0.005,MIN(BB225,INDEX($AN225:$AU225,1,H$32)),0)</f>
        <v>0</v>
      </c>
      <c r="BL225" s="26">
        <f>IF(BC225&gt;0.005,MIN(BC225,INDEX($AN225:$AU225,1,I$32)),0)</f>
        <v>0</v>
      </c>
      <c r="BM225" s="27">
        <f>IF(M225-J225&gt;0.005,1,0)</f>
        <v>0</v>
      </c>
    </row>
    <row r="226">
      <c r="A226" s="14" t="n">
        <v>190</v>
      </c>
      <c r="B226" s="26">
        <f>IF(AN226-INDEX($BE226:$BL226,1,$J$22)&lt;0.5,0,AN226-INDEX($BE226:$BL226,1,$J$22))</f>
        <v>0</v>
      </c>
      <c r="C226" s="26">
        <f>IF(AO226-INDEX($BE226:$BL226,1,$J$23)&lt;0.5,0,AO226-INDEX($BE226:$BL226,1,$J$23))</f>
        <v>0</v>
      </c>
      <c r="D226" s="26">
        <f>IF(AP226-INDEX($BE226:$BL226,1,$J$24)&lt;0.5,0,AP226-INDEX($BE226:$BL226,1,$J$24))</f>
        <v>0</v>
      </c>
      <c r="E226" s="26">
        <f>IF(AQ226-INDEX($BE226:$BL226,1,$J$25)&lt;0.5,0,AQ226-INDEX($BE226:$BL226,1,$J$25))</f>
        <v>0</v>
      </c>
      <c r="F226" s="26">
        <f>IF(AR226-INDEX($BE226:$BL226,1,$J$26)&lt;0.5,0,AR226-INDEX($BE226:$BL226,1,$J$26))</f>
        <v>0</v>
      </c>
      <c r="G226" s="26">
        <f>IF(AS226-INDEX($BE226:$BL226,1,$J$27)&lt;0.5,0,AS226-INDEX($BE226:$BL226,1,$J$27))</f>
        <v>0</v>
      </c>
      <c r="H226" s="26">
        <f>IF(AT226-INDEX($BE226:$BL226,1,$J$28)&lt;0.5,0,AT226-INDEX($BE226:$BL226,1,$J$28))</f>
        <v>0</v>
      </c>
      <c r="I226" s="26">
        <f>IF(AU226-INDEX($BE226:$BL226,1,$J$29)&lt;0.5,0,AU226-INDEX($BE226:$BL226,1,$J$29))</f>
        <v>0</v>
      </c>
      <c r="J226" s="13">
        <f>SUM(B226:I226)</f>
        <v>0</v>
      </c>
      <c r="K226" s="26">
        <f>SUM(O226:V226)</f>
        <v>0</v>
      </c>
      <c r="L226" s="26">
        <f>SUM(W226:AD226)+SUM(BE226:BL226)</f>
        <v>0</v>
      </c>
      <c r="M226" s="26">
        <f>J225</f>
        <v>0</v>
      </c>
      <c r="N226" s="27">
        <f>IF(M226&gt;0,1,0)</f>
        <v>0</v>
      </c>
      <c r="O226" s="26">
        <f>B225*$B$12/1200</f>
        <v>0</v>
      </c>
      <c r="P226" s="26">
        <f>C225*$C$12/1200</f>
        <v>0</v>
      </c>
      <c r="Q226" s="26">
        <f>D225*$D$12/1200</f>
        <v>0</v>
      </c>
      <c r="R226" s="26">
        <f>E225*$E$12/1200</f>
        <v>0</v>
      </c>
      <c r="S226" s="26">
        <f>F225*$F$12/1200</f>
        <v>0</v>
      </c>
      <c r="T226" s="26">
        <f>G225*$G$12/1200</f>
        <v>0</v>
      </c>
      <c r="U226" s="26">
        <f>H225*$H$12/1200</f>
        <v>0</v>
      </c>
      <c r="V226" s="26">
        <f>I225*$I$12/1200</f>
        <v>0</v>
      </c>
      <c r="W226" s="26">
        <f>IF(B225&gt;0,MIN($B$13,B225+O226,AE226),0)</f>
        <v>0</v>
      </c>
      <c r="X226" s="26">
        <f>IF(C225&gt;0,MIN($C$13,C225+P226,AF226),0)</f>
        <v>0</v>
      </c>
      <c r="Y226" s="26">
        <f>IF(D225&gt;0,MIN($D$13,D225+Q226,AG226),0)</f>
        <v>0</v>
      </c>
      <c r="Z226" s="26">
        <f>IF(E225&gt;0,MIN($E$13,E225+R226,AH226),0)</f>
        <v>0</v>
      </c>
      <c r="AA226" s="26">
        <f>IF(F225&gt;0,MIN($F$13,F225+S226,AI226),0)</f>
        <v>0</v>
      </c>
      <c r="AB226" s="26">
        <f>IF(G225&gt;0,MIN($G$13,G225+T226,AJ226),0)</f>
        <v>0</v>
      </c>
      <c r="AC226" s="26">
        <f>IF(H225&gt;0,MIN($H$13,H225+U226,AK226),0)</f>
        <v>0</v>
      </c>
      <c r="AD226" s="26">
        <f>IF(I225&gt;0,MIN($I$13,I225+V226,AL226),0)</f>
        <v>0</v>
      </c>
      <c r="AE226" s="26">
        <f>$B$19</f>
        <v>795</v>
      </c>
      <c r="AF226" s="26">
        <f>AE226-W226</f>
        <v>795</v>
      </c>
      <c r="AG226" s="26">
        <f>AF226-X226</f>
        <v>795</v>
      </c>
      <c r="AH226" s="26">
        <f>AG226-Y226</f>
        <v>795</v>
      </c>
      <c r="AI226" s="26">
        <f>AH226-Z226</f>
        <v>795</v>
      </c>
      <c r="AJ226" s="26">
        <f>AI226-AA226</f>
        <v>795</v>
      </c>
      <c r="AK226" s="26">
        <f>AJ226-AB226</f>
        <v>795</v>
      </c>
      <c r="AL226" s="26">
        <f>AK226-AC226</f>
        <v>795</v>
      </c>
      <c r="AM226" s="26">
        <f>AL226-AD226</f>
        <v>795</v>
      </c>
      <c r="AN226" s="26">
        <f>B225+O226-W226</f>
        <v>0</v>
      </c>
      <c r="AO226" s="26">
        <f>C225+P226-X226</f>
        <v>0</v>
      </c>
      <c r="AP226" s="26">
        <f>D225+Q226-Y226</f>
        <v>0</v>
      </c>
      <c r="AQ226" s="26">
        <f>E225+R226-Z226</f>
        <v>0</v>
      </c>
      <c r="AR226" s="26">
        <f>F225+S226-AA226</f>
        <v>0</v>
      </c>
      <c r="AS226" s="26">
        <f>G225+T226-AB226</f>
        <v>0</v>
      </c>
      <c r="AT226" s="26">
        <f>H225+U226-AC226</f>
        <v>0</v>
      </c>
      <c r="AU226" s="26">
        <f>I225+V226-AD226</f>
        <v>0</v>
      </c>
      <c r="AV226" s="26">
        <f>AM226</f>
        <v>795</v>
      </c>
      <c r="AW226" s="26">
        <f>AV226-BE226</f>
        <v>795</v>
      </c>
      <c r="AX226" s="26">
        <f>AW226-BF226</f>
        <v>795</v>
      </c>
      <c r="AY226" s="26">
        <f>AX226-BG226</f>
        <v>795</v>
      </c>
      <c r="AZ226" s="26">
        <f>AY226-BH226</f>
        <v>795</v>
      </c>
      <c r="BA226" s="26">
        <f>AZ226-BI226</f>
        <v>795</v>
      </c>
      <c r="BB226" s="26">
        <f>BA226-BJ226</f>
        <v>795</v>
      </c>
      <c r="BC226" s="26">
        <f>BB226-BK226</f>
        <v>795</v>
      </c>
      <c r="BD226" s="26">
        <f>BC226-BL226</f>
        <v>795</v>
      </c>
      <c r="BE226" s="26">
        <f>IF(AV226&gt;0.005,MIN(AV226,INDEX($AN226:$AU226,1,B$32)),0)</f>
        <v>0</v>
      </c>
      <c r="BF226" s="26">
        <f>IF(AW226&gt;0.005,MIN(AW226,INDEX($AN226:$AU226,1,C$32)),0)</f>
        <v>0</v>
      </c>
      <c r="BG226" s="26">
        <f>IF(AX226&gt;0.005,MIN(AX226,INDEX($AN226:$AU226,1,D$32)),0)</f>
        <v>0</v>
      </c>
      <c r="BH226" s="26">
        <f>IF(AY226&gt;0.005,MIN(AY226,INDEX($AN226:$AU226,1,E$32)),0)</f>
        <v>0</v>
      </c>
      <c r="BI226" s="26">
        <f>IF(AZ226&gt;0.005,MIN(AZ226,INDEX($AN226:$AU226,1,F$32)),0)</f>
        <v>0</v>
      </c>
      <c r="BJ226" s="26">
        <f>IF(BA226&gt;0.005,MIN(BA226,INDEX($AN226:$AU226,1,G$32)),0)</f>
        <v>0</v>
      </c>
      <c r="BK226" s="26">
        <f>IF(BB226&gt;0.005,MIN(BB226,INDEX($AN226:$AU226,1,H$32)),0)</f>
        <v>0</v>
      </c>
      <c r="BL226" s="26">
        <f>IF(BC226&gt;0.005,MIN(BC226,INDEX($AN226:$AU226,1,I$32)),0)</f>
        <v>0</v>
      </c>
      <c r="BM226" s="27">
        <f>IF(M226-J226&gt;0.005,1,0)</f>
        <v>0</v>
      </c>
    </row>
    <row r="227">
      <c r="A227" s="14" t="n">
        <v>191</v>
      </c>
      <c r="B227" s="26">
        <f>IF(AN227-INDEX($BE227:$BL227,1,$J$22)&lt;0.5,0,AN227-INDEX($BE227:$BL227,1,$J$22))</f>
        <v>0</v>
      </c>
      <c r="C227" s="26">
        <f>IF(AO227-INDEX($BE227:$BL227,1,$J$23)&lt;0.5,0,AO227-INDEX($BE227:$BL227,1,$J$23))</f>
        <v>0</v>
      </c>
      <c r="D227" s="26">
        <f>IF(AP227-INDEX($BE227:$BL227,1,$J$24)&lt;0.5,0,AP227-INDEX($BE227:$BL227,1,$J$24))</f>
        <v>0</v>
      </c>
      <c r="E227" s="26">
        <f>IF(AQ227-INDEX($BE227:$BL227,1,$J$25)&lt;0.5,0,AQ227-INDEX($BE227:$BL227,1,$J$25))</f>
        <v>0</v>
      </c>
      <c r="F227" s="26">
        <f>IF(AR227-INDEX($BE227:$BL227,1,$J$26)&lt;0.5,0,AR227-INDEX($BE227:$BL227,1,$J$26))</f>
        <v>0</v>
      </c>
      <c r="G227" s="26">
        <f>IF(AS227-INDEX($BE227:$BL227,1,$J$27)&lt;0.5,0,AS227-INDEX($BE227:$BL227,1,$J$27))</f>
        <v>0</v>
      </c>
      <c r="H227" s="26">
        <f>IF(AT227-INDEX($BE227:$BL227,1,$J$28)&lt;0.5,0,AT227-INDEX($BE227:$BL227,1,$J$28))</f>
        <v>0</v>
      </c>
      <c r="I227" s="26">
        <f>IF(AU227-INDEX($BE227:$BL227,1,$J$29)&lt;0.5,0,AU227-INDEX($BE227:$BL227,1,$J$29))</f>
        <v>0</v>
      </c>
      <c r="J227" s="13">
        <f>SUM(B227:I227)</f>
        <v>0</v>
      </c>
      <c r="K227" s="26">
        <f>SUM(O227:V227)</f>
        <v>0</v>
      </c>
      <c r="L227" s="26">
        <f>SUM(W227:AD227)+SUM(BE227:BL227)</f>
        <v>0</v>
      </c>
      <c r="M227" s="26">
        <f>J226</f>
        <v>0</v>
      </c>
      <c r="N227" s="27">
        <f>IF(M227&gt;0,1,0)</f>
        <v>0</v>
      </c>
      <c r="O227" s="26">
        <f>B226*$B$12/1200</f>
        <v>0</v>
      </c>
      <c r="P227" s="26">
        <f>C226*$C$12/1200</f>
        <v>0</v>
      </c>
      <c r="Q227" s="26">
        <f>D226*$D$12/1200</f>
        <v>0</v>
      </c>
      <c r="R227" s="26">
        <f>E226*$E$12/1200</f>
        <v>0</v>
      </c>
      <c r="S227" s="26">
        <f>F226*$F$12/1200</f>
        <v>0</v>
      </c>
      <c r="T227" s="26">
        <f>G226*$G$12/1200</f>
        <v>0</v>
      </c>
      <c r="U227" s="26">
        <f>H226*$H$12/1200</f>
        <v>0</v>
      </c>
      <c r="V227" s="26">
        <f>I226*$I$12/1200</f>
        <v>0</v>
      </c>
      <c r="W227" s="26">
        <f>IF(B226&gt;0,MIN($B$13,B226+O227,AE227),0)</f>
        <v>0</v>
      </c>
      <c r="X227" s="26">
        <f>IF(C226&gt;0,MIN($C$13,C226+P227,AF227),0)</f>
        <v>0</v>
      </c>
      <c r="Y227" s="26">
        <f>IF(D226&gt;0,MIN($D$13,D226+Q227,AG227),0)</f>
        <v>0</v>
      </c>
      <c r="Z227" s="26">
        <f>IF(E226&gt;0,MIN($E$13,E226+R227,AH227),0)</f>
        <v>0</v>
      </c>
      <c r="AA227" s="26">
        <f>IF(F226&gt;0,MIN($F$13,F226+S227,AI227),0)</f>
        <v>0</v>
      </c>
      <c r="AB227" s="26">
        <f>IF(G226&gt;0,MIN($G$13,G226+T227,AJ227),0)</f>
        <v>0</v>
      </c>
      <c r="AC227" s="26">
        <f>IF(H226&gt;0,MIN($H$13,H226+U227,AK227),0)</f>
        <v>0</v>
      </c>
      <c r="AD227" s="26">
        <f>IF(I226&gt;0,MIN($I$13,I226+V227,AL227),0)</f>
        <v>0</v>
      </c>
      <c r="AE227" s="26">
        <f>$B$19</f>
        <v>795</v>
      </c>
      <c r="AF227" s="26">
        <f>AE227-W227</f>
        <v>795</v>
      </c>
      <c r="AG227" s="26">
        <f>AF227-X227</f>
        <v>795</v>
      </c>
      <c r="AH227" s="26">
        <f>AG227-Y227</f>
        <v>795</v>
      </c>
      <c r="AI227" s="26">
        <f>AH227-Z227</f>
        <v>795</v>
      </c>
      <c r="AJ227" s="26">
        <f>AI227-AA227</f>
        <v>795</v>
      </c>
      <c r="AK227" s="26">
        <f>AJ227-AB227</f>
        <v>795</v>
      </c>
      <c r="AL227" s="26">
        <f>AK227-AC227</f>
        <v>795</v>
      </c>
      <c r="AM227" s="26">
        <f>AL227-AD227</f>
        <v>795</v>
      </c>
      <c r="AN227" s="26">
        <f>B226+O227-W227</f>
        <v>0</v>
      </c>
      <c r="AO227" s="26">
        <f>C226+P227-X227</f>
        <v>0</v>
      </c>
      <c r="AP227" s="26">
        <f>D226+Q227-Y227</f>
        <v>0</v>
      </c>
      <c r="AQ227" s="26">
        <f>E226+R227-Z227</f>
        <v>0</v>
      </c>
      <c r="AR227" s="26">
        <f>F226+S227-AA227</f>
        <v>0</v>
      </c>
      <c r="AS227" s="26">
        <f>G226+T227-AB227</f>
        <v>0</v>
      </c>
      <c r="AT227" s="26">
        <f>H226+U227-AC227</f>
        <v>0</v>
      </c>
      <c r="AU227" s="26">
        <f>I226+V227-AD227</f>
        <v>0</v>
      </c>
      <c r="AV227" s="26">
        <f>AM227</f>
        <v>795</v>
      </c>
      <c r="AW227" s="26">
        <f>AV227-BE227</f>
        <v>795</v>
      </c>
      <c r="AX227" s="26">
        <f>AW227-BF227</f>
        <v>795</v>
      </c>
      <c r="AY227" s="26">
        <f>AX227-BG227</f>
        <v>795</v>
      </c>
      <c r="AZ227" s="26">
        <f>AY227-BH227</f>
        <v>795</v>
      </c>
      <c r="BA227" s="26">
        <f>AZ227-BI227</f>
        <v>795</v>
      </c>
      <c r="BB227" s="26">
        <f>BA227-BJ227</f>
        <v>795</v>
      </c>
      <c r="BC227" s="26">
        <f>BB227-BK227</f>
        <v>795</v>
      </c>
      <c r="BD227" s="26">
        <f>BC227-BL227</f>
        <v>795</v>
      </c>
      <c r="BE227" s="26">
        <f>IF(AV227&gt;0.005,MIN(AV227,INDEX($AN227:$AU227,1,B$32)),0)</f>
        <v>0</v>
      </c>
      <c r="BF227" s="26">
        <f>IF(AW227&gt;0.005,MIN(AW227,INDEX($AN227:$AU227,1,C$32)),0)</f>
        <v>0</v>
      </c>
      <c r="BG227" s="26">
        <f>IF(AX227&gt;0.005,MIN(AX227,INDEX($AN227:$AU227,1,D$32)),0)</f>
        <v>0</v>
      </c>
      <c r="BH227" s="26">
        <f>IF(AY227&gt;0.005,MIN(AY227,INDEX($AN227:$AU227,1,E$32)),0)</f>
        <v>0</v>
      </c>
      <c r="BI227" s="26">
        <f>IF(AZ227&gt;0.005,MIN(AZ227,INDEX($AN227:$AU227,1,F$32)),0)</f>
        <v>0</v>
      </c>
      <c r="BJ227" s="26">
        <f>IF(BA227&gt;0.005,MIN(BA227,INDEX($AN227:$AU227,1,G$32)),0)</f>
        <v>0</v>
      </c>
      <c r="BK227" s="26">
        <f>IF(BB227&gt;0.005,MIN(BB227,INDEX($AN227:$AU227,1,H$32)),0)</f>
        <v>0</v>
      </c>
      <c r="BL227" s="26">
        <f>IF(BC227&gt;0.005,MIN(BC227,INDEX($AN227:$AU227,1,I$32)),0)</f>
        <v>0</v>
      </c>
      <c r="BM227" s="27">
        <f>IF(M227-J227&gt;0.005,1,0)</f>
        <v>0</v>
      </c>
    </row>
    <row r="228">
      <c r="A228" s="14" t="n">
        <v>192</v>
      </c>
      <c r="B228" s="26">
        <f>IF(AN228-INDEX($BE228:$BL228,1,$J$22)&lt;0.5,0,AN228-INDEX($BE228:$BL228,1,$J$22))</f>
        <v>0</v>
      </c>
      <c r="C228" s="26">
        <f>IF(AO228-INDEX($BE228:$BL228,1,$J$23)&lt;0.5,0,AO228-INDEX($BE228:$BL228,1,$J$23))</f>
        <v>0</v>
      </c>
      <c r="D228" s="26">
        <f>IF(AP228-INDEX($BE228:$BL228,1,$J$24)&lt;0.5,0,AP228-INDEX($BE228:$BL228,1,$J$24))</f>
        <v>0</v>
      </c>
      <c r="E228" s="26">
        <f>IF(AQ228-INDEX($BE228:$BL228,1,$J$25)&lt;0.5,0,AQ228-INDEX($BE228:$BL228,1,$J$25))</f>
        <v>0</v>
      </c>
      <c r="F228" s="26">
        <f>IF(AR228-INDEX($BE228:$BL228,1,$J$26)&lt;0.5,0,AR228-INDEX($BE228:$BL228,1,$J$26))</f>
        <v>0</v>
      </c>
      <c r="G228" s="26">
        <f>IF(AS228-INDEX($BE228:$BL228,1,$J$27)&lt;0.5,0,AS228-INDEX($BE228:$BL228,1,$J$27))</f>
        <v>0</v>
      </c>
      <c r="H228" s="26">
        <f>IF(AT228-INDEX($BE228:$BL228,1,$J$28)&lt;0.5,0,AT228-INDEX($BE228:$BL228,1,$J$28))</f>
        <v>0</v>
      </c>
      <c r="I228" s="26">
        <f>IF(AU228-INDEX($BE228:$BL228,1,$J$29)&lt;0.5,0,AU228-INDEX($BE228:$BL228,1,$J$29))</f>
        <v>0</v>
      </c>
      <c r="J228" s="13">
        <f>SUM(B228:I228)</f>
        <v>0</v>
      </c>
      <c r="K228" s="26">
        <f>SUM(O228:V228)</f>
        <v>0</v>
      </c>
      <c r="L228" s="26">
        <f>SUM(W228:AD228)+SUM(BE228:BL228)</f>
        <v>0</v>
      </c>
      <c r="M228" s="26">
        <f>J227</f>
        <v>0</v>
      </c>
      <c r="N228" s="27">
        <f>IF(M228&gt;0,1,0)</f>
        <v>0</v>
      </c>
      <c r="O228" s="26">
        <f>B227*$B$12/1200</f>
        <v>0</v>
      </c>
      <c r="P228" s="26">
        <f>C227*$C$12/1200</f>
        <v>0</v>
      </c>
      <c r="Q228" s="26">
        <f>D227*$D$12/1200</f>
        <v>0</v>
      </c>
      <c r="R228" s="26">
        <f>E227*$E$12/1200</f>
        <v>0</v>
      </c>
      <c r="S228" s="26">
        <f>F227*$F$12/1200</f>
        <v>0</v>
      </c>
      <c r="T228" s="26">
        <f>G227*$G$12/1200</f>
        <v>0</v>
      </c>
      <c r="U228" s="26">
        <f>H227*$H$12/1200</f>
        <v>0</v>
      </c>
      <c r="V228" s="26">
        <f>I227*$I$12/1200</f>
        <v>0</v>
      </c>
      <c r="W228" s="26">
        <f>IF(B227&gt;0,MIN($B$13,B227+O228,AE228),0)</f>
        <v>0</v>
      </c>
      <c r="X228" s="26">
        <f>IF(C227&gt;0,MIN($C$13,C227+P228,AF228),0)</f>
        <v>0</v>
      </c>
      <c r="Y228" s="26">
        <f>IF(D227&gt;0,MIN($D$13,D227+Q228,AG228),0)</f>
        <v>0</v>
      </c>
      <c r="Z228" s="26">
        <f>IF(E227&gt;0,MIN($E$13,E227+R228,AH228),0)</f>
        <v>0</v>
      </c>
      <c r="AA228" s="26">
        <f>IF(F227&gt;0,MIN($F$13,F227+S228,AI228),0)</f>
        <v>0</v>
      </c>
      <c r="AB228" s="26">
        <f>IF(G227&gt;0,MIN($G$13,G227+T228,AJ228),0)</f>
        <v>0</v>
      </c>
      <c r="AC228" s="26">
        <f>IF(H227&gt;0,MIN($H$13,H227+U228,AK228),0)</f>
        <v>0</v>
      </c>
      <c r="AD228" s="26">
        <f>IF(I227&gt;0,MIN($I$13,I227+V228,AL228),0)</f>
        <v>0</v>
      </c>
      <c r="AE228" s="26">
        <f>$B$19</f>
        <v>795</v>
      </c>
      <c r="AF228" s="26">
        <f>AE228-W228</f>
        <v>795</v>
      </c>
      <c r="AG228" s="26">
        <f>AF228-X228</f>
        <v>795</v>
      </c>
      <c r="AH228" s="26">
        <f>AG228-Y228</f>
        <v>795</v>
      </c>
      <c r="AI228" s="26">
        <f>AH228-Z228</f>
        <v>795</v>
      </c>
      <c r="AJ228" s="26">
        <f>AI228-AA228</f>
        <v>795</v>
      </c>
      <c r="AK228" s="26">
        <f>AJ228-AB228</f>
        <v>795</v>
      </c>
      <c r="AL228" s="26">
        <f>AK228-AC228</f>
        <v>795</v>
      </c>
      <c r="AM228" s="26">
        <f>AL228-AD228</f>
        <v>795</v>
      </c>
      <c r="AN228" s="26">
        <f>B227+O228-W228</f>
        <v>0</v>
      </c>
      <c r="AO228" s="26">
        <f>C227+P228-X228</f>
        <v>0</v>
      </c>
      <c r="AP228" s="26">
        <f>D227+Q228-Y228</f>
        <v>0</v>
      </c>
      <c r="AQ228" s="26">
        <f>E227+R228-Z228</f>
        <v>0</v>
      </c>
      <c r="AR228" s="26">
        <f>F227+S228-AA228</f>
        <v>0</v>
      </c>
      <c r="AS228" s="26">
        <f>G227+T228-AB228</f>
        <v>0</v>
      </c>
      <c r="AT228" s="26">
        <f>H227+U228-AC228</f>
        <v>0</v>
      </c>
      <c r="AU228" s="26">
        <f>I227+V228-AD228</f>
        <v>0</v>
      </c>
      <c r="AV228" s="26">
        <f>AM228</f>
        <v>795</v>
      </c>
      <c r="AW228" s="26">
        <f>AV228-BE228</f>
        <v>795</v>
      </c>
      <c r="AX228" s="26">
        <f>AW228-BF228</f>
        <v>795</v>
      </c>
      <c r="AY228" s="26">
        <f>AX228-BG228</f>
        <v>795</v>
      </c>
      <c r="AZ228" s="26">
        <f>AY228-BH228</f>
        <v>795</v>
      </c>
      <c r="BA228" s="26">
        <f>AZ228-BI228</f>
        <v>795</v>
      </c>
      <c r="BB228" s="26">
        <f>BA228-BJ228</f>
        <v>795</v>
      </c>
      <c r="BC228" s="26">
        <f>BB228-BK228</f>
        <v>795</v>
      </c>
      <c r="BD228" s="26">
        <f>BC228-BL228</f>
        <v>795</v>
      </c>
      <c r="BE228" s="26">
        <f>IF(AV228&gt;0.005,MIN(AV228,INDEX($AN228:$AU228,1,B$32)),0)</f>
        <v>0</v>
      </c>
      <c r="BF228" s="26">
        <f>IF(AW228&gt;0.005,MIN(AW228,INDEX($AN228:$AU228,1,C$32)),0)</f>
        <v>0</v>
      </c>
      <c r="BG228" s="26">
        <f>IF(AX228&gt;0.005,MIN(AX228,INDEX($AN228:$AU228,1,D$32)),0)</f>
        <v>0</v>
      </c>
      <c r="BH228" s="26">
        <f>IF(AY228&gt;0.005,MIN(AY228,INDEX($AN228:$AU228,1,E$32)),0)</f>
        <v>0</v>
      </c>
      <c r="BI228" s="26">
        <f>IF(AZ228&gt;0.005,MIN(AZ228,INDEX($AN228:$AU228,1,F$32)),0)</f>
        <v>0</v>
      </c>
      <c r="BJ228" s="26">
        <f>IF(BA228&gt;0.005,MIN(BA228,INDEX($AN228:$AU228,1,G$32)),0)</f>
        <v>0</v>
      </c>
      <c r="BK228" s="26">
        <f>IF(BB228&gt;0.005,MIN(BB228,INDEX($AN228:$AU228,1,H$32)),0)</f>
        <v>0</v>
      </c>
      <c r="BL228" s="26">
        <f>IF(BC228&gt;0.005,MIN(BC228,INDEX($AN228:$AU228,1,I$32)),0)</f>
        <v>0</v>
      </c>
      <c r="BM228" s="27">
        <f>IF(M228-J228&gt;0.005,1,0)</f>
        <v>0</v>
      </c>
    </row>
    <row r="229">
      <c r="A229" s="14" t="n">
        <v>193</v>
      </c>
      <c r="B229" s="26">
        <f>IF(AN229-INDEX($BE229:$BL229,1,$J$22)&lt;0.5,0,AN229-INDEX($BE229:$BL229,1,$J$22))</f>
        <v>0</v>
      </c>
      <c r="C229" s="26">
        <f>IF(AO229-INDEX($BE229:$BL229,1,$J$23)&lt;0.5,0,AO229-INDEX($BE229:$BL229,1,$J$23))</f>
        <v>0</v>
      </c>
      <c r="D229" s="26">
        <f>IF(AP229-INDEX($BE229:$BL229,1,$J$24)&lt;0.5,0,AP229-INDEX($BE229:$BL229,1,$J$24))</f>
        <v>0</v>
      </c>
      <c r="E229" s="26">
        <f>IF(AQ229-INDEX($BE229:$BL229,1,$J$25)&lt;0.5,0,AQ229-INDEX($BE229:$BL229,1,$J$25))</f>
        <v>0</v>
      </c>
      <c r="F229" s="26">
        <f>IF(AR229-INDEX($BE229:$BL229,1,$J$26)&lt;0.5,0,AR229-INDEX($BE229:$BL229,1,$J$26))</f>
        <v>0</v>
      </c>
      <c r="G229" s="26">
        <f>IF(AS229-INDEX($BE229:$BL229,1,$J$27)&lt;0.5,0,AS229-INDEX($BE229:$BL229,1,$J$27))</f>
        <v>0</v>
      </c>
      <c r="H229" s="26">
        <f>IF(AT229-INDEX($BE229:$BL229,1,$J$28)&lt;0.5,0,AT229-INDEX($BE229:$BL229,1,$J$28))</f>
        <v>0</v>
      </c>
      <c r="I229" s="26">
        <f>IF(AU229-INDEX($BE229:$BL229,1,$J$29)&lt;0.5,0,AU229-INDEX($BE229:$BL229,1,$J$29))</f>
        <v>0</v>
      </c>
      <c r="J229" s="13">
        <f>SUM(B229:I229)</f>
        <v>0</v>
      </c>
      <c r="K229" s="26">
        <f>SUM(O229:V229)</f>
        <v>0</v>
      </c>
      <c r="L229" s="26">
        <f>SUM(W229:AD229)+SUM(BE229:BL229)</f>
        <v>0</v>
      </c>
      <c r="M229" s="26">
        <f>J228</f>
        <v>0</v>
      </c>
      <c r="N229" s="27">
        <f>IF(M229&gt;0,1,0)</f>
        <v>0</v>
      </c>
      <c r="O229" s="26">
        <f>B228*$B$12/1200</f>
        <v>0</v>
      </c>
      <c r="P229" s="26">
        <f>C228*$C$12/1200</f>
        <v>0</v>
      </c>
      <c r="Q229" s="26">
        <f>D228*$D$12/1200</f>
        <v>0</v>
      </c>
      <c r="R229" s="26">
        <f>E228*$E$12/1200</f>
        <v>0</v>
      </c>
      <c r="S229" s="26">
        <f>F228*$F$12/1200</f>
        <v>0</v>
      </c>
      <c r="T229" s="26">
        <f>G228*$G$12/1200</f>
        <v>0</v>
      </c>
      <c r="U229" s="26">
        <f>H228*$H$12/1200</f>
        <v>0</v>
      </c>
      <c r="V229" s="26">
        <f>I228*$I$12/1200</f>
        <v>0</v>
      </c>
      <c r="W229" s="26">
        <f>IF(B228&gt;0,MIN($B$13,B228+O229,AE229),0)</f>
        <v>0</v>
      </c>
      <c r="X229" s="26">
        <f>IF(C228&gt;0,MIN($C$13,C228+P229,AF229),0)</f>
        <v>0</v>
      </c>
      <c r="Y229" s="26">
        <f>IF(D228&gt;0,MIN($D$13,D228+Q229,AG229),0)</f>
        <v>0</v>
      </c>
      <c r="Z229" s="26">
        <f>IF(E228&gt;0,MIN($E$13,E228+R229,AH229),0)</f>
        <v>0</v>
      </c>
      <c r="AA229" s="26">
        <f>IF(F228&gt;0,MIN($F$13,F228+S229,AI229),0)</f>
        <v>0</v>
      </c>
      <c r="AB229" s="26">
        <f>IF(G228&gt;0,MIN($G$13,G228+T229,AJ229),0)</f>
        <v>0</v>
      </c>
      <c r="AC229" s="26">
        <f>IF(H228&gt;0,MIN($H$13,H228+U229,AK229),0)</f>
        <v>0</v>
      </c>
      <c r="AD229" s="26">
        <f>IF(I228&gt;0,MIN($I$13,I228+V229,AL229),0)</f>
        <v>0</v>
      </c>
      <c r="AE229" s="26">
        <f>$B$19</f>
        <v>795</v>
      </c>
      <c r="AF229" s="26">
        <f>AE229-W229</f>
        <v>795</v>
      </c>
      <c r="AG229" s="26">
        <f>AF229-X229</f>
        <v>795</v>
      </c>
      <c r="AH229" s="26">
        <f>AG229-Y229</f>
        <v>795</v>
      </c>
      <c r="AI229" s="26">
        <f>AH229-Z229</f>
        <v>795</v>
      </c>
      <c r="AJ229" s="26">
        <f>AI229-AA229</f>
        <v>795</v>
      </c>
      <c r="AK229" s="26">
        <f>AJ229-AB229</f>
        <v>795</v>
      </c>
      <c r="AL229" s="26">
        <f>AK229-AC229</f>
        <v>795</v>
      </c>
      <c r="AM229" s="26">
        <f>AL229-AD229</f>
        <v>795</v>
      </c>
      <c r="AN229" s="26">
        <f>B228+O229-W229</f>
        <v>0</v>
      </c>
      <c r="AO229" s="26">
        <f>C228+P229-X229</f>
        <v>0</v>
      </c>
      <c r="AP229" s="26">
        <f>D228+Q229-Y229</f>
        <v>0</v>
      </c>
      <c r="AQ229" s="26">
        <f>E228+R229-Z229</f>
        <v>0</v>
      </c>
      <c r="AR229" s="26">
        <f>F228+S229-AA229</f>
        <v>0</v>
      </c>
      <c r="AS229" s="26">
        <f>G228+T229-AB229</f>
        <v>0</v>
      </c>
      <c r="AT229" s="26">
        <f>H228+U229-AC229</f>
        <v>0</v>
      </c>
      <c r="AU229" s="26">
        <f>I228+V229-AD229</f>
        <v>0</v>
      </c>
      <c r="AV229" s="26">
        <f>AM229</f>
        <v>795</v>
      </c>
      <c r="AW229" s="26">
        <f>AV229-BE229</f>
        <v>795</v>
      </c>
      <c r="AX229" s="26">
        <f>AW229-BF229</f>
        <v>795</v>
      </c>
      <c r="AY229" s="26">
        <f>AX229-BG229</f>
        <v>795</v>
      </c>
      <c r="AZ229" s="26">
        <f>AY229-BH229</f>
        <v>795</v>
      </c>
      <c r="BA229" s="26">
        <f>AZ229-BI229</f>
        <v>795</v>
      </c>
      <c r="BB229" s="26">
        <f>BA229-BJ229</f>
        <v>795</v>
      </c>
      <c r="BC229" s="26">
        <f>BB229-BK229</f>
        <v>795</v>
      </c>
      <c r="BD229" s="26">
        <f>BC229-BL229</f>
        <v>795</v>
      </c>
      <c r="BE229" s="26">
        <f>IF(AV229&gt;0.005,MIN(AV229,INDEX($AN229:$AU229,1,B$32)),0)</f>
        <v>0</v>
      </c>
      <c r="BF229" s="26">
        <f>IF(AW229&gt;0.005,MIN(AW229,INDEX($AN229:$AU229,1,C$32)),0)</f>
        <v>0</v>
      </c>
      <c r="BG229" s="26">
        <f>IF(AX229&gt;0.005,MIN(AX229,INDEX($AN229:$AU229,1,D$32)),0)</f>
        <v>0</v>
      </c>
      <c r="BH229" s="26">
        <f>IF(AY229&gt;0.005,MIN(AY229,INDEX($AN229:$AU229,1,E$32)),0)</f>
        <v>0</v>
      </c>
      <c r="BI229" s="26">
        <f>IF(AZ229&gt;0.005,MIN(AZ229,INDEX($AN229:$AU229,1,F$32)),0)</f>
        <v>0</v>
      </c>
      <c r="BJ229" s="26">
        <f>IF(BA229&gt;0.005,MIN(BA229,INDEX($AN229:$AU229,1,G$32)),0)</f>
        <v>0</v>
      </c>
      <c r="BK229" s="26">
        <f>IF(BB229&gt;0.005,MIN(BB229,INDEX($AN229:$AU229,1,H$32)),0)</f>
        <v>0</v>
      </c>
      <c r="BL229" s="26">
        <f>IF(BC229&gt;0.005,MIN(BC229,INDEX($AN229:$AU229,1,I$32)),0)</f>
        <v>0</v>
      </c>
      <c r="BM229" s="27">
        <f>IF(M229-J229&gt;0.005,1,0)</f>
        <v>0</v>
      </c>
    </row>
    <row r="230">
      <c r="A230" s="14" t="n">
        <v>194</v>
      </c>
      <c r="B230" s="26">
        <f>IF(AN230-INDEX($BE230:$BL230,1,$J$22)&lt;0.5,0,AN230-INDEX($BE230:$BL230,1,$J$22))</f>
        <v>0</v>
      </c>
      <c r="C230" s="26">
        <f>IF(AO230-INDEX($BE230:$BL230,1,$J$23)&lt;0.5,0,AO230-INDEX($BE230:$BL230,1,$J$23))</f>
        <v>0</v>
      </c>
      <c r="D230" s="26">
        <f>IF(AP230-INDEX($BE230:$BL230,1,$J$24)&lt;0.5,0,AP230-INDEX($BE230:$BL230,1,$J$24))</f>
        <v>0</v>
      </c>
      <c r="E230" s="26">
        <f>IF(AQ230-INDEX($BE230:$BL230,1,$J$25)&lt;0.5,0,AQ230-INDEX($BE230:$BL230,1,$J$25))</f>
        <v>0</v>
      </c>
      <c r="F230" s="26">
        <f>IF(AR230-INDEX($BE230:$BL230,1,$J$26)&lt;0.5,0,AR230-INDEX($BE230:$BL230,1,$J$26))</f>
        <v>0</v>
      </c>
      <c r="G230" s="26">
        <f>IF(AS230-INDEX($BE230:$BL230,1,$J$27)&lt;0.5,0,AS230-INDEX($BE230:$BL230,1,$J$27))</f>
        <v>0</v>
      </c>
      <c r="H230" s="26">
        <f>IF(AT230-INDEX($BE230:$BL230,1,$J$28)&lt;0.5,0,AT230-INDEX($BE230:$BL230,1,$J$28))</f>
        <v>0</v>
      </c>
      <c r="I230" s="26">
        <f>IF(AU230-INDEX($BE230:$BL230,1,$J$29)&lt;0.5,0,AU230-INDEX($BE230:$BL230,1,$J$29))</f>
        <v>0</v>
      </c>
      <c r="J230" s="13">
        <f>SUM(B230:I230)</f>
        <v>0</v>
      </c>
      <c r="K230" s="26">
        <f>SUM(O230:V230)</f>
        <v>0</v>
      </c>
      <c r="L230" s="26">
        <f>SUM(W230:AD230)+SUM(BE230:BL230)</f>
        <v>0</v>
      </c>
      <c r="M230" s="26">
        <f>J229</f>
        <v>0</v>
      </c>
      <c r="N230" s="27">
        <f>IF(M230&gt;0,1,0)</f>
        <v>0</v>
      </c>
      <c r="O230" s="26">
        <f>B229*$B$12/1200</f>
        <v>0</v>
      </c>
      <c r="P230" s="26">
        <f>C229*$C$12/1200</f>
        <v>0</v>
      </c>
      <c r="Q230" s="26">
        <f>D229*$D$12/1200</f>
        <v>0</v>
      </c>
      <c r="R230" s="26">
        <f>E229*$E$12/1200</f>
        <v>0</v>
      </c>
      <c r="S230" s="26">
        <f>F229*$F$12/1200</f>
        <v>0</v>
      </c>
      <c r="T230" s="26">
        <f>G229*$G$12/1200</f>
        <v>0</v>
      </c>
      <c r="U230" s="26">
        <f>H229*$H$12/1200</f>
        <v>0</v>
      </c>
      <c r="V230" s="26">
        <f>I229*$I$12/1200</f>
        <v>0</v>
      </c>
      <c r="W230" s="26">
        <f>IF(B229&gt;0,MIN($B$13,B229+O230,AE230),0)</f>
        <v>0</v>
      </c>
      <c r="X230" s="26">
        <f>IF(C229&gt;0,MIN($C$13,C229+P230,AF230),0)</f>
        <v>0</v>
      </c>
      <c r="Y230" s="26">
        <f>IF(D229&gt;0,MIN($D$13,D229+Q230,AG230),0)</f>
        <v>0</v>
      </c>
      <c r="Z230" s="26">
        <f>IF(E229&gt;0,MIN($E$13,E229+R230,AH230),0)</f>
        <v>0</v>
      </c>
      <c r="AA230" s="26">
        <f>IF(F229&gt;0,MIN($F$13,F229+S230,AI230),0)</f>
        <v>0</v>
      </c>
      <c r="AB230" s="26">
        <f>IF(G229&gt;0,MIN($G$13,G229+T230,AJ230),0)</f>
        <v>0</v>
      </c>
      <c r="AC230" s="26">
        <f>IF(H229&gt;0,MIN($H$13,H229+U230,AK230),0)</f>
        <v>0</v>
      </c>
      <c r="AD230" s="26">
        <f>IF(I229&gt;0,MIN($I$13,I229+V230,AL230),0)</f>
        <v>0</v>
      </c>
      <c r="AE230" s="26">
        <f>$B$19</f>
        <v>795</v>
      </c>
      <c r="AF230" s="26">
        <f>AE230-W230</f>
        <v>795</v>
      </c>
      <c r="AG230" s="26">
        <f>AF230-X230</f>
        <v>795</v>
      </c>
      <c r="AH230" s="26">
        <f>AG230-Y230</f>
        <v>795</v>
      </c>
      <c r="AI230" s="26">
        <f>AH230-Z230</f>
        <v>795</v>
      </c>
      <c r="AJ230" s="26">
        <f>AI230-AA230</f>
        <v>795</v>
      </c>
      <c r="AK230" s="26">
        <f>AJ230-AB230</f>
        <v>795</v>
      </c>
      <c r="AL230" s="26">
        <f>AK230-AC230</f>
        <v>795</v>
      </c>
      <c r="AM230" s="26">
        <f>AL230-AD230</f>
        <v>795</v>
      </c>
      <c r="AN230" s="26">
        <f>B229+O230-W230</f>
        <v>0</v>
      </c>
      <c r="AO230" s="26">
        <f>C229+P230-X230</f>
        <v>0</v>
      </c>
      <c r="AP230" s="26">
        <f>D229+Q230-Y230</f>
        <v>0</v>
      </c>
      <c r="AQ230" s="26">
        <f>E229+R230-Z230</f>
        <v>0</v>
      </c>
      <c r="AR230" s="26">
        <f>F229+S230-AA230</f>
        <v>0</v>
      </c>
      <c r="AS230" s="26">
        <f>G229+T230-AB230</f>
        <v>0</v>
      </c>
      <c r="AT230" s="26">
        <f>H229+U230-AC230</f>
        <v>0</v>
      </c>
      <c r="AU230" s="26">
        <f>I229+V230-AD230</f>
        <v>0</v>
      </c>
      <c r="AV230" s="26">
        <f>AM230</f>
        <v>795</v>
      </c>
      <c r="AW230" s="26">
        <f>AV230-BE230</f>
        <v>795</v>
      </c>
      <c r="AX230" s="26">
        <f>AW230-BF230</f>
        <v>795</v>
      </c>
      <c r="AY230" s="26">
        <f>AX230-BG230</f>
        <v>795</v>
      </c>
      <c r="AZ230" s="26">
        <f>AY230-BH230</f>
        <v>795</v>
      </c>
      <c r="BA230" s="26">
        <f>AZ230-BI230</f>
        <v>795</v>
      </c>
      <c r="BB230" s="26">
        <f>BA230-BJ230</f>
        <v>795</v>
      </c>
      <c r="BC230" s="26">
        <f>BB230-BK230</f>
        <v>795</v>
      </c>
      <c r="BD230" s="26">
        <f>BC230-BL230</f>
        <v>795</v>
      </c>
      <c r="BE230" s="26">
        <f>IF(AV230&gt;0.005,MIN(AV230,INDEX($AN230:$AU230,1,B$32)),0)</f>
        <v>0</v>
      </c>
      <c r="BF230" s="26">
        <f>IF(AW230&gt;0.005,MIN(AW230,INDEX($AN230:$AU230,1,C$32)),0)</f>
        <v>0</v>
      </c>
      <c r="BG230" s="26">
        <f>IF(AX230&gt;0.005,MIN(AX230,INDEX($AN230:$AU230,1,D$32)),0)</f>
        <v>0</v>
      </c>
      <c r="BH230" s="26">
        <f>IF(AY230&gt;0.005,MIN(AY230,INDEX($AN230:$AU230,1,E$32)),0)</f>
        <v>0</v>
      </c>
      <c r="BI230" s="26">
        <f>IF(AZ230&gt;0.005,MIN(AZ230,INDEX($AN230:$AU230,1,F$32)),0)</f>
        <v>0</v>
      </c>
      <c r="BJ230" s="26">
        <f>IF(BA230&gt;0.005,MIN(BA230,INDEX($AN230:$AU230,1,G$32)),0)</f>
        <v>0</v>
      </c>
      <c r="BK230" s="26">
        <f>IF(BB230&gt;0.005,MIN(BB230,INDEX($AN230:$AU230,1,H$32)),0)</f>
        <v>0</v>
      </c>
      <c r="BL230" s="26">
        <f>IF(BC230&gt;0.005,MIN(BC230,INDEX($AN230:$AU230,1,I$32)),0)</f>
        <v>0</v>
      </c>
      <c r="BM230" s="27">
        <f>IF(M230-J230&gt;0.005,1,0)</f>
        <v>0</v>
      </c>
    </row>
    <row r="231">
      <c r="A231" s="14" t="n">
        <v>195</v>
      </c>
      <c r="B231" s="26">
        <f>IF(AN231-INDEX($BE231:$BL231,1,$J$22)&lt;0.5,0,AN231-INDEX($BE231:$BL231,1,$J$22))</f>
        <v>0</v>
      </c>
      <c r="C231" s="26">
        <f>IF(AO231-INDEX($BE231:$BL231,1,$J$23)&lt;0.5,0,AO231-INDEX($BE231:$BL231,1,$J$23))</f>
        <v>0</v>
      </c>
      <c r="D231" s="26">
        <f>IF(AP231-INDEX($BE231:$BL231,1,$J$24)&lt;0.5,0,AP231-INDEX($BE231:$BL231,1,$J$24))</f>
        <v>0</v>
      </c>
      <c r="E231" s="26">
        <f>IF(AQ231-INDEX($BE231:$BL231,1,$J$25)&lt;0.5,0,AQ231-INDEX($BE231:$BL231,1,$J$25))</f>
        <v>0</v>
      </c>
      <c r="F231" s="26">
        <f>IF(AR231-INDEX($BE231:$BL231,1,$J$26)&lt;0.5,0,AR231-INDEX($BE231:$BL231,1,$J$26))</f>
        <v>0</v>
      </c>
      <c r="G231" s="26">
        <f>IF(AS231-INDEX($BE231:$BL231,1,$J$27)&lt;0.5,0,AS231-INDEX($BE231:$BL231,1,$J$27))</f>
        <v>0</v>
      </c>
      <c r="H231" s="26">
        <f>IF(AT231-INDEX($BE231:$BL231,1,$J$28)&lt;0.5,0,AT231-INDEX($BE231:$BL231,1,$J$28))</f>
        <v>0</v>
      </c>
      <c r="I231" s="26">
        <f>IF(AU231-INDEX($BE231:$BL231,1,$J$29)&lt;0.5,0,AU231-INDEX($BE231:$BL231,1,$J$29))</f>
        <v>0</v>
      </c>
      <c r="J231" s="13">
        <f>SUM(B231:I231)</f>
        <v>0</v>
      </c>
      <c r="K231" s="26">
        <f>SUM(O231:V231)</f>
        <v>0</v>
      </c>
      <c r="L231" s="26">
        <f>SUM(W231:AD231)+SUM(BE231:BL231)</f>
        <v>0</v>
      </c>
      <c r="M231" s="26">
        <f>J230</f>
        <v>0</v>
      </c>
      <c r="N231" s="27">
        <f>IF(M231&gt;0,1,0)</f>
        <v>0</v>
      </c>
      <c r="O231" s="26">
        <f>B230*$B$12/1200</f>
        <v>0</v>
      </c>
      <c r="P231" s="26">
        <f>C230*$C$12/1200</f>
        <v>0</v>
      </c>
      <c r="Q231" s="26">
        <f>D230*$D$12/1200</f>
        <v>0</v>
      </c>
      <c r="R231" s="26">
        <f>E230*$E$12/1200</f>
        <v>0</v>
      </c>
      <c r="S231" s="26">
        <f>F230*$F$12/1200</f>
        <v>0</v>
      </c>
      <c r="T231" s="26">
        <f>G230*$G$12/1200</f>
        <v>0</v>
      </c>
      <c r="U231" s="26">
        <f>H230*$H$12/1200</f>
        <v>0</v>
      </c>
      <c r="V231" s="26">
        <f>I230*$I$12/1200</f>
        <v>0</v>
      </c>
      <c r="W231" s="26">
        <f>IF(B230&gt;0,MIN($B$13,B230+O231,AE231),0)</f>
        <v>0</v>
      </c>
      <c r="X231" s="26">
        <f>IF(C230&gt;0,MIN($C$13,C230+P231,AF231),0)</f>
        <v>0</v>
      </c>
      <c r="Y231" s="26">
        <f>IF(D230&gt;0,MIN($D$13,D230+Q231,AG231),0)</f>
        <v>0</v>
      </c>
      <c r="Z231" s="26">
        <f>IF(E230&gt;0,MIN($E$13,E230+R231,AH231),0)</f>
        <v>0</v>
      </c>
      <c r="AA231" s="26">
        <f>IF(F230&gt;0,MIN($F$13,F230+S231,AI231),0)</f>
        <v>0</v>
      </c>
      <c r="AB231" s="26">
        <f>IF(G230&gt;0,MIN($G$13,G230+T231,AJ231),0)</f>
        <v>0</v>
      </c>
      <c r="AC231" s="26">
        <f>IF(H230&gt;0,MIN($H$13,H230+U231,AK231),0)</f>
        <v>0</v>
      </c>
      <c r="AD231" s="26">
        <f>IF(I230&gt;0,MIN($I$13,I230+V231,AL231),0)</f>
        <v>0</v>
      </c>
      <c r="AE231" s="26">
        <f>$B$19</f>
        <v>795</v>
      </c>
      <c r="AF231" s="26">
        <f>AE231-W231</f>
        <v>795</v>
      </c>
      <c r="AG231" s="26">
        <f>AF231-X231</f>
        <v>795</v>
      </c>
      <c r="AH231" s="26">
        <f>AG231-Y231</f>
        <v>795</v>
      </c>
      <c r="AI231" s="26">
        <f>AH231-Z231</f>
        <v>795</v>
      </c>
      <c r="AJ231" s="26">
        <f>AI231-AA231</f>
        <v>795</v>
      </c>
      <c r="AK231" s="26">
        <f>AJ231-AB231</f>
        <v>795</v>
      </c>
      <c r="AL231" s="26">
        <f>AK231-AC231</f>
        <v>795</v>
      </c>
      <c r="AM231" s="26">
        <f>AL231-AD231</f>
        <v>795</v>
      </c>
      <c r="AN231" s="26">
        <f>B230+O231-W231</f>
        <v>0</v>
      </c>
      <c r="AO231" s="26">
        <f>C230+P231-X231</f>
        <v>0</v>
      </c>
      <c r="AP231" s="26">
        <f>D230+Q231-Y231</f>
        <v>0</v>
      </c>
      <c r="AQ231" s="26">
        <f>E230+R231-Z231</f>
        <v>0</v>
      </c>
      <c r="AR231" s="26">
        <f>F230+S231-AA231</f>
        <v>0</v>
      </c>
      <c r="AS231" s="26">
        <f>G230+T231-AB231</f>
        <v>0</v>
      </c>
      <c r="AT231" s="26">
        <f>H230+U231-AC231</f>
        <v>0</v>
      </c>
      <c r="AU231" s="26">
        <f>I230+V231-AD231</f>
        <v>0</v>
      </c>
      <c r="AV231" s="26">
        <f>AM231</f>
        <v>795</v>
      </c>
      <c r="AW231" s="26">
        <f>AV231-BE231</f>
        <v>795</v>
      </c>
      <c r="AX231" s="26">
        <f>AW231-BF231</f>
        <v>795</v>
      </c>
      <c r="AY231" s="26">
        <f>AX231-BG231</f>
        <v>795</v>
      </c>
      <c r="AZ231" s="26">
        <f>AY231-BH231</f>
        <v>795</v>
      </c>
      <c r="BA231" s="26">
        <f>AZ231-BI231</f>
        <v>795</v>
      </c>
      <c r="BB231" s="26">
        <f>BA231-BJ231</f>
        <v>795</v>
      </c>
      <c r="BC231" s="26">
        <f>BB231-BK231</f>
        <v>795</v>
      </c>
      <c r="BD231" s="26">
        <f>BC231-BL231</f>
        <v>795</v>
      </c>
      <c r="BE231" s="26">
        <f>IF(AV231&gt;0.005,MIN(AV231,INDEX($AN231:$AU231,1,B$32)),0)</f>
        <v>0</v>
      </c>
      <c r="BF231" s="26">
        <f>IF(AW231&gt;0.005,MIN(AW231,INDEX($AN231:$AU231,1,C$32)),0)</f>
        <v>0</v>
      </c>
      <c r="BG231" s="26">
        <f>IF(AX231&gt;0.005,MIN(AX231,INDEX($AN231:$AU231,1,D$32)),0)</f>
        <v>0</v>
      </c>
      <c r="BH231" s="26">
        <f>IF(AY231&gt;0.005,MIN(AY231,INDEX($AN231:$AU231,1,E$32)),0)</f>
        <v>0</v>
      </c>
      <c r="BI231" s="26">
        <f>IF(AZ231&gt;0.005,MIN(AZ231,INDEX($AN231:$AU231,1,F$32)),0)</f>
        <v>0</v>
      </c>
      <c r="BJ231" s="26">
        <f>IF(BA231&gt;0.005,MIN(BA231,INDEX($AN231:$AU231,1,G$32)),0)</f>
        <v>0</v>
      </c>
      <c r="BK231" s="26">
        <f>IF(BB231&gt;0.005,MIN(BB231,INDEX($AN231:$AU231,1,H$32)),0)</f>
        <v>0</v>
      </c>
      <c r="BL231" s="26">
        <f>IF(BC231&gt;0.005,MIN(BC231,INDEX($AN231:$AU231,1,I$32)),0)</f>
        <v>0</v>
      </c>
      <c r="BM231" s="27">
        <f>IF(M231-J231&gt;0.005,1,0)</f>
        <v>0</v>
      </c>
    </row>
    <row r="232">
      <c r="A232" s="14" t="n">
        <v>196</v>
      </c>
      <c r="B232" s="26">
        <f>IF(AN232-INDEX($BE232:$BL232,1,$J$22)&lt;0.5,0,AN232-INDEX($BE232:$BL232,1,$J$22))</f>
        <v>0</v>
      </c>
      <c r="C232" s="26">
        <f>IF(AO232-INDEX($BE232:$BL232,1,$J$23)&lt;0.5,0,AO232-INDEX($BE232:$BL232,1,$J$23))</f>
        <v>0</v>
      </c>
      <c r="D232" s="26">
        <f>IF(AP232-INDEX($BE232:$BL232,1,$J$24)&lt;0.5,0,AP232-INDEX($BE232:$BL232,1,$J$24))</f>
        <v>0</v>
      </c>
      <c r="E232" s="26">
        <f>IF(AQ232-INDEX($BE232:$BL232,1,$J$25)&lt;0.5,0,AQ232-INDEX($BE232:$BL232,1,$J$25))</f>
        <v>0</v>
      </c>
      <c r="F232" s="26">
        <f>IF(AR232-INDEX($BE232:$BL232,1,$J$26)&lt;0.5,0,AR232-INDEX($BE232:$BL232,1,$J$26))</f>
        <v>0</v>
      </c>
      <c r="G232" s="26">
        <f>IF(AS232-INDEX($BE232:$BL232,1,$J$27)&lt;0.5,0,AS232-INDEX($BE232:$BL232,1,$J$27))</f>
        <v>0</v>
      </c>
      <c r="H232" s="26">
        <f>IF(AT232-INDEX($BE232:$BL232,1,$J$28)&lt;0.5,0,AT232-INDEX($BE232:$BL232,1,$J$28))</f>
        <v>0</v>
      </c>
      <c r="I232" s="26">
        <f>IF(AU232-INDEX($BE232:$BL232,1,$J$29)&lt;0.5,0,AU232-INDEX($BE232:$BL232,1,$J$29))</f>
        <v>0</v>
      </c>
      <c r="J232" s="13">
        <f>SUM(B232:I232)</f>
        <v>0</v>
      </c>
      <c r="K232" s="26">
        <f>SUM(O232:V232)</f>
        <v>0</v>
      </c>
      <c r="L232" s="26">
        <f>SUM(W232:AD232)+SUM(BE232:BL232)</f>
        <v>0</v>
      </c>
      <c r="M232" s="26">
        <f>J231</f>
        <v>0</v>
      </c>
      <c r="N232" s="27">
        <f>IF(M232&gt;0,1,0)</f>
        <v>0</v>
      </c>
      <c r="O232" s="26">
        <f>B231*$B$12/1200</f>
        <v>0</v>
      </c>
      <c r="P232" s="26">
        <f>C231*$C$12/1200</f>
        <v>0</v>
      </c>
      <c r="Q232" s="26">
        <f>D231*$D$12/1200</f>
        <v>0</v>
      </c>
      <c r="R232" s="26">
        <f>E231*$E$12/1200</f>
        <v>0</v>
      </c>
      <c r="S232" s="26">
        <f>F231*$F$12/1200</f>
        <v>0</v>
      </c>
      <c r="T232" s="26">
        <f>G231*$G$12/1200</f>
        <v>0</v>
      </c>
      <c r="U232" s="26">
        <f>H231*$H$12/1200</f>
        <v>0</v>
      </c>
      <c r="V232" s="26">
        <f>I231*$I$12/1200</f>
        <v>0</v>
      </c>
      <c r="W232" s="26">
        <f>IF(B231&gt;0,MIN($B$13,B231+O232,AE232),0)</f>
        <v>0</v>
      </c>
      <c r="X232" s="26">
        <f>IF(C231&gt;0,MIN($C$13,C231+P232,AF232),0)</f>
        <v>0</v>
      </c>
      <c r="Y232" s="26">
        <f>IF(D231&gt;0,MIN($D$13,D231+Q232,AG232),0)</f>
        <v>0</v>
      </c>
      <c r="Z232" s="26">
        <f>IF(E231&gt;0,MIN($E$13,E231+R232,AH232),0)</f>
        <v>0</v>
      </c>
      <c r="AA232" s="26">
        <f>IF(F231&gt;0,MIN($F$13,F231+S232,AI232),0)</f>
        <v>0</v>
      </c>
      <c r="AB232" s="26">
        <f>IF(G231&gt;0,MIN($G$13,G231+T232,AJ232),0)</f>
        <v>0</v>
      </c>
      <c r="AC232" s="26">
        <f>IF(H231&gt;0,MIN($H$13,H231+U232,AK232),0)</f>
        <v>0</v>
      </c>
      <c r="AD232" s="26">
        <f>IF(I231&gt;0,MIN($I$13,I231+V232,AL232),0)</f>
        <v>0</v>
      </c>
      <c r="AE232" s="26">
        <f>$B$19</f>
        <v>795</v>
      </c>
      <c r="AF232" s="26">
        <f>AE232-W232</f>
        <v>795</v>
      </c>
      <c r="AG232" s="26">
        <f>AF232-X232</f>
        <v>795</v>
      </c>
      <c r="AH232" s="26">
        <f>AG232-Y232</f>
        <v>795</v>
      </c>
      <c r="AI232" s="26">
        <f>AH232-Z232</f>
        <v>795</v>
      </c>
      <c r="AJ232" s="26">
        <f>AI232-AA232</f>
        <v>795</v>
      </c>
      <c r="AK232" s="26">
        <f>AJ232-AB232</f>
        <v>795</v>
      </c>
      <c r="AL232" s="26">
        <f>AK232-AC232</f>
        <v>795</v>
      </c>
      <c r="AM232" s="26">
        <f>AL232-AD232</f>
        <v>795</v>
      </c>
      <c r="AN232" s="26">
        <f>B231+O232-W232</f>
        <v>0</v>
      </c>
      <c r="AO232" s="26">
        <f>C231+P232-X232</f>
        <v>0</v>
      </c>
      <c r="AP232" s="26">
        <f>D231+Q232-Y232</f>
        <v>0</v>
      </c>
      <c r="AQ232" s="26">
        <f>E231+R232-Z232</f>
        <v>0</v>
      </c>
      <c r="AR232" s="26">
        <f>F231+S232-AA232</f>
        <v>0</v>
      </c>
      <c r="AS232" s="26">
        <f>G231+T232-AB232</f>
        <v>0</v>
      </c>
      <c r="AT232" s="26">
        <f>H231+U232-AC232</f>
        <v>0</v>
      </c>
      <c r="AU232" s="26">
        <f>I231+V232-AD232</f>
        <v>0</v>
      </c>
      <c r="AV232" s="26">
        <f>AM232</f>
        <v>795</v>
      </c>
      <c r="AW232" s="26">
        <f>AV232-BE232</f>
        <v>795</v>
      </c>
      <c r="AX232" s="26">
        <f>AW232-BF232</f>
        <v>795</v>
      </c>
      <c r="AY232" s="26">
        <f>AX232-BG232</f>
        <v>795</v>
      </c>
      <c r="AZ232" s="26">
        <f>AY232-BH232</f>
        <v>795</v>
      </c>
      <c r="BA232" s="26">
        <f>AZ232-BI232</f>
        <v>795</v>
      </c>
      <c r="BB232" s="26">
        <f>BA232-BJ232</f>
        <v>795</v>
      </c>
      <c r="BC232" s="26">
        <f>BB232-BK232</f>
        <v>795</v>
      </c>
      <c r="BD232" s="26">
        <f>BC232-BL232</f>
        <v>795</v>
      </c>
      <c r="BE232" s="26">
        <f>IF(AV232&gt;0.005,MIN(AV232,INDEX($AN232:$AU232,1,B$32)),0)</f>
        <v>0</v>
      </c>
      <c r="BF232" s="26">
        <f>IF(AW232&gt;0.005,MIN(AW232,INDEX($AN232:$AU232,1,C$32)),0)</f>
        <v>0</v>
      </c>
      <c r="BG232" s="26">
        <f>IF(AX232&gt;0.005,MIN(AX232,INDEX($AN232:$AU232,1,D$32)),0)</f>
        <v>0</v>
      </c>
      <c r="BH232" s="26">
        <f>IF(AY232&gt;0.005,MIN(AY232,INDEX($AN232:$AU232,1,E$32)),0)</f>
        <v>0</v>
      </c>
      <c r="BI232" s="26">
        <f>IF(AZ232&gt;0.005,MIN(AZ232,INDEX($AN232:$AU232,1,F$32)),0)</f>
        <v>0</v>
      </c>
      <c r="BJ232" s="26">
        <f>IF(BA232&gt;0.005,MIN(BA232,INDEX($AN232:$AU232,1,G$32)),0)</f>
        <v>0</v>
      </c>
      <c r="BK232" s="26">
        <f>IF(BB232&gt;0.005,MIN(BB232,INDEX($AN232:$AU232,1,H$32)),0)</f>
        <v>0</v>
      </c>
      <c r="BL232" s="26">
        <f>IF(BC232&gt;0.005,MIN(BC232,INDEX($AN232:$AU232,1,I$32)),0)</f>
        <v>0</v>
      </c>
      <c r="BM232" s="27">
        <f>IF(M232-J232&gt;0.005,1,0)</f>
        <v>0</v>
      </c>
    </row>
    <row r="233">
      <c r="A233" s="14" t="n">
        <v>197</v>
      </c>
      <c r="B233" s="26">
        <f>IF(AN233-INDEX($BE233:$BL233,1,$J$22)&lt;0.5,0,AN233-INDEX($BE233:$BL233,1,$J$22))</f>
        <v>0</v>
      </c>
      <c r="C233" s="26">
        <f>IF(AO233-INDEX($BE233:$BL233,1,$J$23)&lt;0.5,0,AO233-INDEX($BE233:$BL233,1,$J$23))</f>
        <v>0</v>
      </c>
      <c r="D233" s="26">
        <f>IF(AP233-INDEX($BE233:$BL233,1,$J$24)&lt;0.5,0,AP233-INDEX($BE233:$BL233,1,$J$24))</f>
        <v>0</v>
      </c>
      <c r="E233" s="26">
        <f>IF(AQ233-INDEX($BE233:$BL233,1,$J$25)&lt;0.5,0,AQ233-INDEX($BE233:$BL233,1,$J$25))</f>
        <v>0</v>
      </c>
      <c r="F233" s="26">
        <f>IF(AR233-INDEX($BE233:$BL233,1,$J$26)&lt;0.5,0,AR233-INDEX($BE233:$BL233,1,$J$26))</f>
        <v>0</v>
      </c>
      <c r="G233" s="26">
        <f>IF(AS233-INDEX($BE233:$BL233,1,$J$27)&lt;0.5,0,AS233-INDEX($BE233:$BL233,1,$J$27))</f>
        <v>0</v>
      </c>
      <c r="H233" s="26">
        <f>IF(AT233-INDEX($BE233:$BL233,1,$J$28)&lt;0.5,0,AT233-INDEX($BE233:$BL233,1,$J$28))</f>
        <v>0</v>
      </c>
      <c r="I233" s="26">
        <f>IF(AU233-INDEX($BE233:$BL233,1,$J$29)&lt;0.5,0,AU233-INDEX($BE233:$BL233,1,$J$29))</f>
        <v>0</v>
      </c>
      <c r="J233" s="13">
        <f>SUM(B233:I233)</f>
        <v>0</v>
      </c>
      <c r="K233" s="26">
        <f>SUM(O233:V233)</f>
        <v>0</v>
      </c>
      <c r="L233" s="26">
        <f>SUM(W233:AD233)+SUM(BE233:BL233)</f>
        <v>0</v>
      </c>
      <c r="M233" s="26">
        <f>J232</f>
        <v>0</v>
      </c>
      <c r="N233" s="27">
        <f>IF(M233&gt;0,1,0)</f>
        <v>0</v>
      </c>
      <c r="O233" s="26">
        <f>B232*$B$12/1200</f>
        <v>0</v>
      </c>
      <c r="P233" s="26">
        <f>C232*$C$12/1200</f>
        <v>0</v>
      </c>
      <c r="Q233" s="26">
        <f>D232*$D$12/1200</f>
        <v>0</v>
      </c>
      <c r="R233" s="26">
        <f>E232*$E$12/1200</f>
        <v>0</v>
      </c>
      <c r="S233" s="26">
        <f>F232*$F$12/1200</f>
        <v>0</v>
      </c>
      <c r="T233" s="26">
        <f>G232*$G$12/1200</f>
        <v>0</v>
      </c>
      <c r="U233" s="26">
        <f>H232*$H$12/1200</f>
        <v>0</v>
      </c>
      <c r="V233" s="26">
        <f>I232*$I$12/1200</f>
        <v>0</v>
      </c>
      <c r="W233" s="26">
        <f>IF(B232&gt;0,MIN($B$13,B232+O233,AE233),0)</f>
        <v>0</v>
      </c>
      <c r="X233" s="26">
        <f>IF(C232&gt;0,MIN($C$13,C232+P233,AF233),0)</f>
        <v>0</v>
      </c>
      <c r="Y233" s="26">
        <f>IF(D232&gt;0,MIN($D$13,D232+Q233,AG233),0)</f>
        <v>0</v>
      </c>
      <c r="Z233" s="26">
        <f>IF(E232&gt;0,MIN($E$13,E232+R233,AH233),0)</f>
        <v>0</v>
      </c>
      <c r="AA233" s="26">
        <f>IF(F232&gt;0,MIN($F$13,F232+S233,AI233),0)</f>
        <v>0</v>
      </c>
      <c r="AB233" s="26">
        <f>IF(G232&gt;0,MIN($G$13,G232+T233,AJ233),0)</f>
        <v>0</v>
      </c>
      <c r="AC233" s="26">
        <f>IF(H232&gt;0,MIN($H$13,H232+U233,AK233),0)</f>
        <v>0</v>
      </c>
      <c r="AD233" s="26">
        <f>IF(I232&gt;0,MIN($I$13,I232+V233,AL233),0)</f>
        <v>0</v>
      </c>
      <c r="AE233" s="26">
        <f>$B$19</f>
        <v>795</v>
      </c>
      <c r="AF233" s="26">
        <f>AE233-W233</f>
        <v>795</v>
      </c>
      <c r="AG233" s="26">
        <f>AF233-X233</f>
        <v>795</v>
      </c>
      <c r="AH233" s="26">
        <f>AG233-Y233</f>
        <v>795</v>
      </c>
      <c r="AI233" s="26">
        <f>AH233-Z233</f>
        <v>795</v>
      </c>
      <c r="AJ233" s="26">
        <f>AI233-AA233</f>
        <v>795</v>
      </c>
      <c r="AK233" s="26">
        <f>AJ233-AB233</f>
        <v>795</v>
      </c>
      <c r="AL233" s="26">
        <f>AK233-AC233</f>
        <v>795</v>
      </c>
      <c r="AM233" s="26">
        <f>AL233-AD233</f>
        <v>795</v>
      </c>
      <c r="AN233" s="26">
        <f>B232+O233-W233</f>
        <v>0</v>
      </c>
      <c r="AO233" s="26">
        <f>C232+P233-X233</f>
        <v>0</v>
      </c>
      <c r="AP233" s="26">
        <f>D232+Q233-Y233</f>
        <v>0</v>
      </c>
      <c r="AQ233" s="26">
        <f>E232+R233-Z233</f>
        <v>0</v>
      </c>
      <c r="AR233" s="26">
        <f>F232+S233-AA233</f>
        <v>0</v>
      </c>
      <c r="AS233" s="26">
        <f>G232+T233-AB233</f>
        <v>0</v>
      </c>
      <c r="AT233" s="26">
        <f>H232+U233-AC233</f>
        <v>0</v>
      </c>
      <c r="AU233" s="26">
        <f>I232+V233-AD233</f>
        <v>0</v>
      </c>
      <c r="AV233" s="26">
        <f>AM233</f>
        <v>795</v>
      </c>
      <c r="AW233" s="26">
        <f>AV233-BE233</f>
        <v>795</v>
      </c>
      <c r="AX233" s="26">
        <f>AW233-BF233</f>
        <v>795</v>
      </c>
      <c r="AY233" s="26">
        <f>AX233-BG233</f>
        <v>795</v>
      </c>
      <c r="AZ233" s="26">
        <f>AY233-BH233</f>
        <v>795</v>
      </c>
      <c r="BA233" s="26">
        <f>AZ233-BI233</f>
        <v>795</v>
      </c>
      <c r="BB233" s="26">
        <f>BA233-BJ233</f>
        <v>795</v>
      </c>
      <c r="BC233" s="26">
        <f>BB233-BK233</f>
        <v>795</v>
      </c>
      <c r="BD233" s="26">
        <f>BC233-BL233</f>
        <v>795</v>
      </c>
      <c r="BE233" s="26">
        <f>IF(AV233&gt;0.005,MIN(AV233,INDEX($AN233:$AU233,1,B$32)),0)</f>
        <v>0</v>
      </c>
      <c r="BF233" s="26">
        <f>IF(AW233&gt;0.005,MIN(AW233,INDEX($AN233:$AU233,1,C$32)),0)</f>
        <v>0</v>
      </c>
      <c r="BG233" s="26">
        <f>IF(AX233&gt;0.005,MIN(AX233,INDEX($AN233:$AU233,1,D$32)),0)</f>
        <v>0</v>
      </c>
      <c r="BH233" s="26">
        <f>IF(AY233&gt;0.005,MIN(AY233,INDEX($AN233:$AU233,1,E$32)),0)</f>
        <v>0</v>
      </c>
      <c r="BI233" s="26">
        <f>IF(AZ233&gt;0.005,MIN(AZ233,INDEX($AN233:$AU233,1,F$32)),0)</f>
        <v>0</v>
      </c>
      <c r="BJ233" s="26">
        <f>IF(BA233&gt;0.005,MIN(BA233,INDEX($AN233:$AU233,1,G$32)),0)</f>
        <v>0</v>
      </c>
      <c r="BK233" s="26">
        <f>IF(BB233&gt;0.005,MIN(BB233,INDEX($AN233:$AU233,1,H$32)),0)</f>
        <v>0</v>
      </c>
      <c r="BL233" s="26">
        <f>IF(BC233&gt;0.005,MIN(BC233,INDEX($AN233:$AU233,1,I$32)),0)</f>
        <v>0</v>
      </c>
      <c r="BM233" s="27">
        <f>IF(M233-J233&gt;0.005,1,0)</f>
        <v>0</v>
      </c>
    </row>
    <row r="234">
      <c r="A234" s="14" t="n">
        <v>198</v>
      </c>
      <c r="B234" s="26">
        <f>IF(AN234-INDEX($BE234:$BL234,1,$J$22)&lt;0.5,0,AN234-INDEX($BE234:$BL234,1,$J$22))</f>
        <v>0</v>
      </c>
      <c r="C234" s="26">
        <f>IF(AO234-INDEX($BE234:$BL234,1,$J$23)&lt;0.5,0,AO234-INDEX($BE234:$BL234,1,$J$23))</f>
        <v>0</v>
      </c>
      <c r="D234" s="26">
        <f>IF(AP234-INDEX($BE234:$BL234,1,$J$24)&lt;0.5,0,AP234-INDEX($BE234:$BL234,1,$J$24))</f>
        <v>0</v>
      </c>
      <c r="E234" s="26">
        <f>IF(AQ234-INDEX($BE234:$BL234,1,$J$25)&lt;0.5,0,AQ234-INDEX($BE234:$BL234,1,$J$25))</f>
        <v>0</v>
      </c>
      <c r="F234" s="26">
        <f>IF(AR234-INDEX($BE234:$BL234,1,$J$26)&lt;0.5,0,AR234-INDEX($BE234:$BL234,1,$J$26))</f>
        <v>0</v>
      </c>
      <c r="G234" s="26">
        <f>IF(AS234-INDEX($BE234:$BL234,1,$J$27)&lt;0.5,0,AS234-INDEX($BE234:$BL234,1,$J$27))</f>
        <v>0</v>
      </c>
      <c r="H234" s="26">
        <f>IF(AT234-INDEX($BE234:$BL234,1,$J$28)&lt;0.5,0,AT234-INDEX($BE234:$BL234,1,$J$28))</f>
        <v>0</v>
      </c>
      <c r="I234" s="26">
        <f>IF(AU234-INDEX($BE234:$BL234,1,$J$29)&lt;0.5,0,AU234-INDEX($BE234:$BL234,1,$J$29))</f>
        <v>0</v>
      </c>
      <c r="J234" s="13">
        <f>SUM(B234:I234)</f>
        <v>0</v>
      </c>
      <c r="K234" s="26">
        <f>SUM(O234:V234)</f>
        <v>0</v>
      </c>
      <c r="L234" s="26">
        <f>SUM(W234:AD234)+SUM(BE234:BL234)</f>
        <v>0</v>
      </c>
      <c r="M234" s="26">
        <f>J233</f>
        <v>0</v>
      </c>
      <c r="N234" s="27">
        <f>IF(M234&gt;0,1,0)</f>
        <v>0</v>
      </c>
      <c r="O234" s="26">
        <f>B233*$B$12/1200</f>
        <v>0</v>
      </c>
      <c r="P234" s="26">
        <f>C233*$C$12/1200</f>
        <v>0</v>
      </c>
      <c r="Q234" s="26">
        <f>D233*$D$12/1200</f>
        <v>0</v>
      </c>
      <c r="R234" s="26">
        <f>E233*$E$12/1200</f>
        <v>0</v>
      </c>
      <c r="S234" s="26">
        <f>F233*$F$12/1200</f>
        <v>0</v>
      </c>
      <c r="T234" s="26">
        <f>G233*$G$12/1200</f>
        <v>0</v>
      </c>
      <c r="U234" s="26">
        <f>H233*$H$12/1200</f>
        <v>0</v>
      </c>
      <c r="V234" s="26">
        <f>I233*$I$12/1200</f>
        <v>0</v>
      </c>
      <c r="W234" s="26">
        <f>IF(B233&gt;0,MIN($B$13,B233+O234,AE234),0)</f>
        <v>0</v>
      </c>
      <c r="X234" s="26">
        <f>IF(C233&gt;0,MIN($C$13,C233+P234,AF234),0)</f>
        <v>0</v>
      </c>
      <c r="Y234" s="26">
        <f>IF(D233&gt;0,MIN($D$13,D233+Q234,AG234),0)</f>
        <v>0</v>
      </c>
      <c r="Z234" s="26">
        <f>IF(E233&gt;0,MIN($E$13,E233+R234,AH234),0)</f>
        <v>0</v>
      </c>
      <c r="AA234" s="26">
        <f>IF(F233&gt;0,MIN($F$13,F233+S234,AI234),0)</f>
        <v>0</v>
      </c>
      <c r="AB234" s="26">
        <f>IF(G233&gt;0,MIN($G$13,G233+T234,AJ234),0)</f>
        <v>0</v>
      </c>
      <c r="AC234" s="26">
        <f>IF(H233&gt;0,MIN($H$13,H233+U234,AK234),0)</f>
        <v>0</v>
      </c>
      <c r="AD234" s="26">
        <f>IF(I233&gt;0,MIN($I$13,I233+V234,AL234),0)</f>
        <v>0</v>
      </c>
      <c r="AE234" s="26">
        <f>$B$19</f>
        <v>795</v>
      </c>
      <c r="AF234" s="26">
        <f>AE234-W234</f>
        <v>795</v>
      </c>
      <c r="AG234" s="26">
        <f>AF234-X234</f>
        <v>795</v>
      </c>
      <c r="AH234" s="26">
        <f>AG234-Y234</f>
        <v>795</v>
      </c>
      <c r="AI234" s="26">
        <f>AH234-Z234</f>
        <v>795</v>
      </c>
      <c r="AJ234" s="26">
        <f>AI234-AA234</f>
        <v>795</v>
      </c>
      <c r="AK234" s="26">
        <f>AJ234-AB234</f>
        <v>795</v>
      </c>
      <c r="AL234" s="26">
        <f>AK234-AC234</f>
        <v>795</v>
      </c>
      <c r="AM234" s="26">
        <f>AL234-AD234</f>
        <v>795</v>
      </c>
      <c r="AN234" s="26">
        <f>B233+O234-W234</f>
        <v>0</v>
      </c>
      <c r="AO234" s="26">
        <f>C233+P234-X234</f>
        <v>0</v>
      </c>
      <c r="AP234" s="26">
        <f>D233+Q234-Y234</f>
        <v>0</v>
      </c>
      <c r="AQ234" s="26">
        <f>E233+R234-Z234</f>
        <v>0</v>
      </c>
      <c r="AR234" s="26">
        <f>F233+S234-AA234</f>
        <v>0</v>
      </c>
      <c r="AS234" s="26">
        <f>G233+T234-AB234</f>
        <v>0</v>
      </c>
      <c r="AT234" s="26">
        <f>H233+U234-AC234</f>
        <v>0</v>
      </c>
      <c r="AU234" s="26">
        <f>I233+V234-AD234</f>
        <v>0</v>
      </c>
      <c r="AV234" s="26">
        <f>AM234</f>
        <v>795</v>
      </c>
      <c r="AW234" s="26">
        <f>AV234-BE234</f>
        <v>795</v>
      </c>
      <c r="AX234" s="26">
        <f>AW234-BF234</f>
        <v>795</v>
      </c>
      <c r="AY234" s="26">
        <f>AX234-BG234</f>
        <v>795</v>
      </c>
      <c r="AZ234" s="26">
        <f>AY234-BH234</f>
        <v>795</v>
      </c>
      <c r="BA234" s="26">
        <f>AZ234-BI234</f>
        <v>795</v>
      </c>
      <c r="BB234" s="26">
        <f>BA234-BJ234</f>
        <v>795</v>
      </c>
      <c r="BC234" s="26">
        <f>BB234-BK234</f>
        <v>795</v>
      </c>
      <c r="BD234" s="26">
        <f>BC234-BL234</f>
        <v>795</v>
      </c>
      <c r="BE234" s="26">
        <f>IF(AV234&gt;0.005,MIN(AV234,INDEX($AN234:$AU234,1,B$32)),0)</f>
        <v>0</v>
      </c>
      <c r="BF234" s="26">
        <f>IF(AW234&gt;0.005,MIN(AW234,INDEX($AN234:$AU234,1,C$32)),0)</f>
        <v>0</v>
      </c>
      <c r="BG234" s="26">
        <f>IF(AX234&gt;0.005,MIN(AX234,INDEX($AN234:$AU234,1,D$32)),0)</f>
        <v>0</v>
      </c>
      <c r="BH234" s="26">
        <f>IF(AY234&gt;0.005,MIN(AY234,INDEX($AN234:$AU234,1,E$32)),0)</f>
        <v>0</v>
      </c>
      <c r="BI234" s="26">
        <f>IF(AZ234&gt;0.005,MIN(AZ234,INDEX($AN234:$AU234,1,F$32)),0)</f>
        <v>0</v>
      </c>
      <c r="BJ234" s="26">
        <f>IF(BA234&gt;0.005,MIN(BA234,INDEX($AN234:$AU234,1,G$32)),0)</f>
        <v>0</v>
      </c>
      <c r="BK234" s="26">
        <f>IF(BB234&gt;0.005,MIN(BB234,INDEX($AN234:$AU234,1,H$32)),0)</f>
        <v>0</v>
      </c>
      <c r="BL234" s="26">
        <f>IF(BC234&gt;0.005,MIN(BC234,INDEX($AN234:$AU234,1,I$32)),0)</f>
        <v>0</v>
      </c>
      <c r="BM234" s="27">
        <f>IF(M234-J234&gt;0.005,1,0)</f>
        <v>0</v>
      </c>
    </row>
    <row r="235">
      <c r="A235" s="14" t="n">
        <v>199</v>
      </c>
      <c r="B235" s="26">
        <f>IF(AN235-INDEX($BE235:$BL235,1,$J$22)&lt;0.5,0,AN235-INDEX($BE235:$BL235,1,$J$22))</f>
        <v>0</v>
      </c>
      <c r="C235" s="26">
        <f>IF(AO235-INDEX($BE235:$BL235,1,$J$23)&lt;0.5,0,AO235-INDEX($BE235:$BL235,1,$J$23))</f>
        <v>0</v>
      </c>
      <c r="D235" s="26">
        <f>IF(AP235-INDEX($BE235:$BL235,1,$J$24)&lt;0.5,0,AP235-INDEX($BE235:$BL235,1,$J$24))</f>
        <v>0</v>
      </c>
      <c r="E235" s="26">
        <f>IF(AQ235-INDEX($BE235:$BL235,1,$J$25)&lt;0.5,0,AQ235-INDEX($BE235:$BL235,1,$J$25))</f>
        <v>0</v>
      </c>
      <c r="F235" s="26">
        <f>IF(AR235-INDEX($BE235:$BL235,1,$J$26)&lt;0.5,0,AR235-INDEX($BE235:$BL235,1,$J$26))</f>
        <v>0</v>
      </c>
      <c r="G235" s="26">
        <f>IF(AS235-INDEX($BE235:$BL235,1,$J$27)&lt;0.5,0,AS235-INDEX($BE235:$BL235,1,$J$27))</f>
        <v>0</v>
      </c>
      <c r="H235" s="26">
        <f>IF(AT235-INDEX($BE235:$BL235,1,$J$28)&lt;0.5,0,AT235-INDEX($BE235:$BL235,1,$J$28))</f>
        <v>0</v>
      </c>
      <c r="I235" s="26">
        <f>IF(AU235-INDEX($BE235:$BL235,1,$J$29)&lt;0.5,0,AU235-INDEX($BE235:$BL235,1,$J$29))</f>
        <v>0</v>
      </c>
      <c r="J235" s="13">
        <f>SUM(B235:I235)</f>
        <v>0</v>
      </c>
      <c r="K235" s="26">
        <f>SUM(O235:V235)</f>
        <v>0</v>
      </c>
      <c r="L235" s="26">
        <f>SUM(W235:AD235)+SUM(BE235:BL235)</f>
        <v>0</v>
      </c>
      <c r="M235" s="26">
        <f>J234</f>
        <v>0</v>
      </c>
      <c r="N235" s="27">
        <f>IF(M235&gt;0,1,0)</f>
        <v>0</v>
      </c>
      <c r="O235" s="26">
        <f>B234*$B$12/1200</f>
        <v>0</v>
      </c>
      <c r="P235" s="26">
        <f>C234*$C$12/1200</f>
        <v>0</v>
      </c>
      <c r="Q235" s="26">
        <f>D234*$D$12/1200</f>
        <v>0</v>
      </c>
      <c r="R235" s="26">
        <f>E234*$E$12/1200</f>
        <v>0</v>
      </c>
      <c r="S235" s="26">
        <f>F234*$F$12/1200</f>
        <v>0</v>
      </c>
      <c r="T235" s="26">
        <f>G234*$G$12/1200</f>
        <v>0</v>
      </c>
      <c r="U235" s="26">
        <f>H234*$H$12/1200</f>
        <v>0</v>
      </c>
      <c r="V235" s="26">
        <f>I234*$I$12/1200</f>
        <v>0</v>
      </c>
      <c r="W235" s="26">
        <f>IF(B234&gt;0,MIN($B$13,B234+O235,AE235),0)</f>
        <v>0</v>
      </c>
      <c r="X235" s="26">
        <f>IF(C234&gt;0,MIN($C$13,C234+P235,AF235),0)</f>
        <v>0</v>
      </c>
      <c r="Y235" s="26">
        <f>IF(D234&gt;0,MIN($D$13,D234+Q235,AG235),0)</f>
        <v>0</v>
      </c>
      <c r="Z235" s="26">
        <f>IF(E234&gt;0,MIN($E$13,E234+R235,AH235),0)</f>
        <v>0</v>
      </c>
      <c r="AA235" s="26">
        <f>IF(F234&gt;0,MIN($F$13,F234+S235,AI235),0)</f>
        <v>0</v>
      </c>
      <c r="AB235" s="26">
        <f>IF(G234&gt;0,MIN($G$13,G234+T235,AJ235),0)</f>
        <v>0</v>
      </c>
      <c r="AC235" s="26">
        <f>IF(H234&gt;0,MIN($H$13,H234+U235,AK235),0)</f>
        <v>0</v>
      </c>
      <c r="AD235" s="26">
        <f>IF(I234&gt;0,MIN($I$13,I234+V235,AL235),0)</f>
        <v>0</v>
      </c>
      <c r="AE235" s="26">
        <f>$B$19</f>
        <v>795</v>
      </c>
      <c r="AF235" s="26">
        <f>AE235-W235</f>
        <v>795</v>
      </c>
      <c r="AG235" s="26">
        <f>AF235-X235</f>
        <v>795</v>
      </c>
      <c r="AH235" s="26">
        <f>AG235-Y235</f>
        <v>795</v>
      </c>
      <c r="AI235" s="26">
        <f>AH235-Z235</f>
        <v>795</v>
      </c>
      <c r="AJ235" s="26">
        <f>AI235-AA235</f>
        <v>795</v>
      </c>
      <c r="AK235" s="26">
        <f>AJ235-AB235</f>
        <v>795</v>
      </c>
      <c r="AL235" s="26">
        <f>AK235-AC235</f>
        <v>795</v>
      </c>
      <c r="AM235" s="26">
        <f>AL235-AD235</f>
        <v>795</v>
      </c>
      <c r="AN235" s="26">
        <f>B234+O235-W235</f>
        <v>0</v>
      </c>
      <c r="AO235" s="26">
        <f>C234+P235-X235</f>
        <v>0</v>
      </c>
      <c r="AP235" s="26">
        <f>D234+Q235-Y235</f>
        <v>0</v>
      </c>
      <c r="AQ235" s="26">
        <f>E234+R235-Z235</f>
        <v>0</v>
      </c>
      <c r="AR235" s="26">
        <f>F234+S235-AA235</f>
        <v>0</v>
      </c>
      <c r="AS235" s="26">
        <f>G234+T235-AB235</f>
        <v>0</v>
      </c>
      <c r="AT235" s="26">
        <f>H234+U235-AC235</f>
        <v>0</v>
      </c>
      <c r="AU235" s="26">
        <f>I234+V235-AD235</f>
        <v>0</v>
      </c>
      <c r="AV235" s="26">
        <f>AM235</f>
        <v>795</v>
      </c>
      <c r="AW235" s="26">
        <f>AV235-BE235</f>
        <v>795</v>
      </c>
      <c r="AX235" s="26">
        <f>AW235-BF235</f>
        <v>795</v>
      </c>
      <c r="AY235" s="26">
        <f>AX235-BG235</f>
        <v>795</v>
      </c>
      <c r="AZ235" s="26">
        <f>AY235-BH235</f>
        <v>795</v>
      </c>
      <c r="BA235" s="26">
        <f>AZ235-BI235</f>
        <v>795</v>
      </c>
      <c r="BB235" s="26">
        <f>BA235-BJ235</f>
        <v>795</v>
      </c>
      <c r="BC235" s="26">
        <f>BB235-BK235</f>
        <v>795</v>
      </c>
      <c r="BD235" s="26">
        <f>BC235-BL235</f>
        <v>795</v>
      </c>
      <c r="BE235" s="26">
        <f>IF(AV235&gt;0.005,MIN(AV235,INDEX($AN235:$AU235,1,B$32)),0)</f>
        <v>0</v>
      </c>
      <c r="BF235" s="26">
        <f>IF(AW235&gt;0.005,MIN(AW235,INDEX($AN235:$AU235,1,C$32)),0)</f>
        <v>0</v>
      </c>
      <c r="BG235" s="26">
        <f>IF(AX235&gt;0.005,MIN(AX235,INDEX($AN235:$AU235,1,D$32)),0)</f>
        <v>0</v>
      </c>
      <c r="BH235" s="26">
        <f>IF(AY235&gt;0.005,MIN(AY235,INDEX($AN235:$AU235,1,E$32)),0)</f>
        <v>0</v>
      </c>
      <c r="BI235" s="26">
        <f>IF(AZ235&gt;0.005,MIN(AZ235,INDEX($AN235:$AU235,1,F$32)),0)</f>
        <v>0</v>
      </c>
      <c r="BJ235" s="26">
        <f>IF(BA235&gt;0.005,MIN(BA235,INDEX($AN235:$AU235,1,G$32)),0)</f>
        <v>0</v>
      </c>
      <c r="BK235" s="26">
        <f>IF(BB235&gt;0.005,MIN(BB235,INDEX($AN235:$AU235,1,H$32)),0)</f>
        <v>0</v>
      </c>
      <c r="BL235" s="26">
        <f>IF(BC235&gt;0.005,MIN(BC235,INDEX($AN235:$AU235,1,I$32)),0)</f>
        <v>0</v>
      </c>
      <c r="BM235" s="27">
        <f>IF(M235-J235&gt;0.005,1,0)</f>
        <v>0</v>
      </c>
    </row>
    <row r="236">
      <c r="A236" s="14" t="n">
        <v>200</v>
      </c>
      <c r="B236" s="26">
        <f>IF(AN236-INDEX($BE236:$BL236,1,$J$22)&lt;0.5,0,AN236-INDEX($BE236:$BL236,1,$J$22))</f>
        <v>0</v>
      </c>
      <c r="C236" s="26">
        <f>IF(AO236-INDEX($BE236:$BL236,1,$J$23)&lt;0.5,0,AO236-INDEX($BE236:$BL236,1,$J$23))</f>
        <v>0</v>
      </c>
      <c r="D236" s="26">
        <f>IF(AP236-INDEX($BE236:$BL236,1,$J$24)&lt;0.5,0,AP236-INDEX($BE236:$BL236,1,$J$24))</f>
        <v>0</v>
      </c>
      <c r="E236" s="26">
        <f>IF(AQ236-INDEX($BE236:$BL236,1,$J$25)&lt;0.5,0,AQ236-INDEX($BE236:$BL236,1,$J$25))</f>
        <v>0</v>
      </c>
      <c r="F236" s="26">
        <f>IF(AR236-INDEX($BE236:$BL236,1,$J$26)&lt;0.5,0,AR236-INDEX($BE236:$BL236,1,$J$26))</f>
        <v>0</v>
      </c>
      <c r="G236" s="26">
        <f>IF(AS236-INDEX($BE236:$BL236,1,$J$27)&lt;0.5,0,AS236-INDEX($BE236:$BL236,1,$J$27))</f>
        <v>0</v>
      </c>
      <c r="H236" s="26">
        <f>IF(AT236-INDEX($BE236:$BL236,1,$J$28)&lt;0.5,0,AT236-INDEX($BE236:$BL236,1,$J$28))</f>
        <v>0</v>
      </c>
      <c r="I236" s="26">
        <f>IF(AU236-INDEX($BE236:$BL236,1,$J$29)&lt;0.5,0,AU236-INDEX($BE236:$BL236,1,$J$29))</f>
        <v>0</v>
      </c>
      <c r="J236" s="13">
        <f>SUM(B236:I236)</f>
        <v>0</v>
      </c>
      <c r="K236" s="26">
        <f>SUM(O236:V236)</f>
        <v>0</v>
      </c>
      <c r="L236" s="26">
        <f>SUM(W236:AD236)+SUM(BE236:BL236)</f>
        <v>0</v>
      </c>
      <c r="M236" s="26">
        <f>J235</f>
        <v>0</v>
      </c>
      <c r="N236" s="27">
        <f>IF(M236&gt;0,1,0)</f>
        <v>0</v>
      </c>
      <c r="O236" s="26">
        <f>B235*$B$12/1200</f>
        <v>0</v>
      </c>
      <c r="P236" s="26">
        <f>C235*$C$12/1200</f>
        <v>0</v>
      </c>
      <c r="Q236" s="26">
        <f>D235*$D$12/1200</f>
        <v>0</v>
      </c>
      <c r="R236" s="26">
        <f>E235*$E$12/1200</f>
        <v>0</v>
      </c>
      <c r="S236" s="26">
        <f>F235*$F$12/1200</f>
        <v>0</v>
      </c>
      <c r="T236" s="26">
        <f>G235*$G$12/1200</f>
        <v>0</v>
      </c>
      <c r="U236" s="26">
        <f>H235*$H$12/1200</f>
        <v>0</v>
      </c>
      <c r="V236" s="26">
        <f>I235*$I$12/1200</f>
        <v>0</v>
      </c>
      <c r="W236" s="26">
        <f>IF(B235&gt;0,MIN($B$13,B235+O236,AE236),0)</f>
        <v>0</v>
      </c>
      <c r="X236" s="26">
        <f>IF(C235&gt;0,MIN($C$13,C235+P236,AF236),0)</f>
        <v>0</v>
      </c>
      <c r="Y236" s="26">
        <f>IF(D235&gt;0,MIN($D$13,D235+Q236,AG236),0)</f>
        <v>0</v>
      </c>
      <c r="Z236" s="26">
        <f>IF(E235&gt;0,MIN($E$13,E235+R236,AH236),0)</f>
        <v>0</v>
      </c>
      <c r="AA236" s="26">
        <f>IF(F235&gt;0,MIN($F$13,F235+S236,AI236),0)</f>
        <v>0</v>
      </c>
      <c r="AB236" s="26">
        <f>IF(G235&gt;0,MIN($G$13,G235+T236,AJ236),0)</f>
        <v>0</v>
      </c>
      <c r="AC236" s="26">
        <f>IF(H235&gt;0,MIN($H$13,H235+U236,AK236),0)</f>
        <v>0</v>
      </c>
      <c r="AD236" s="26">
        <f>IF(I235&gt;0,MIN($I$13,I235+V236,AL236),0)</f>
        <v>0</v>
      </c>
      <c r="AE236" s="26">
        <f>$B$19</f>
        <v>795</v>
      </c>
      <c r="AF236" s="26">
        <f>AE236-W236</f>
        <v>795</v>
      </c>
      <c r="AG236" s="26">
        <f>AF236-X236</f>
        <v>795</v>
      </c>
      <c r="AH236" s="26">
        <f>AG236-Y236</f>
        <v>795</v>
      </c>
      <c r="AI236" s="26">
        <f>AH236-Z236</f>
        <v>795</v>
      </c>
      <c r="AJ236" s="26">
        <f>AI236-AA236</f>
        <v>795</v>
      </c>
      <c r="AK236" s="26">
        <f>AJ236-AB236</f>
        <v>795</v>
      </c>
      <c r="AL236" s="26">
        <f>AK236-AC236</f>
        <v>795</v>
      </c>
      <c r="AM236" s="26">
        <f>AL236-AD236</f>
        <v>795</v>
      </c>
      <c r="AN236" s="26">
        <f>B235+O236-W236</f>
        <v>0</v>
      </c>
      <c r="AO236" s="26">
        <f>C235+P236-X236</f>
        <v>0</v>
      </c>
      <c r="AP236" s="26">
        <f>D235+Q236-Y236</f>
        <v>0</v>
      </c>
      <c r="AQ236" s="26">
        <f>E235+R236-Z236</f>
        <v>0</v>
      </c>
      <c r="AR236" s="26">
        <f>F235+S236-AA236</f>
        <v>0</v>
      </c>
      <c r="AS236" s="26">
        <f>G235+T236-AB236</f>
        <v>0</v>
      </c>
      <c r="AT236" s="26">
        <f>H235+U236-AC236</f>
        <v>0</v>
      </c>
      <c r="AU236" s="26">
        <f>I235+V236-AD236</f>
        <v>0</v>
      </c>
      <c r="AV236" s="26">
        <f>AM236</f>
        <v>795</v>
      </c>
      <c r="AW236" s="26">
        <f>AV236-BE236</f>
        <v>795</v>
      </c>
      <c r="AX236" s="26">
        <f>AW236-BF236</f>
        <v>795</v>
      </c>
      <c r="AY236" s="26">
        <f>AX236-BG236</f>
        <v>795</v>
      </c>
      <c r="AZ236" s="26">
        <f>AY236-BH236</f>
        <v>795</v>
      </c>
      <c r="BA236" s="26">
        <f>AZ236-BI236</f>
        <v>795</v>
      </c>
      <c r="BB236" s="26">
        <f>BA236-BJ236</f>
        <v>795</v>
      </c>
      <c r="BC236" s="26">
        <f>BB236-BK236</f>
        <v>795</v>
      </c>
      <c r="BD236" s="26">
        <f>BC236-BL236</f>
        <v>795</v>
      </c>
      <c r="BE236" s="26">
        <f>IF(AV236&gt;0.005,MIN(AV236,INDEX($AN236:$AU236,1,B$32)),0)</f>
        <v>0</v>
      </c>
      <c r="BF236" s="26">
        <f>IF(AW236&gt;0.005,MIN(AW236,INDEX($AN236:$AU236,1,C$32)),0)</f>
        <v>0</v>
      </c>
      <c r="BG236" s="26">
        <f>IF(AX236&gt;0.005,MIN(AX236,INDEX($AN236:$AU236,1,D$32)),0)</f>
        <v>0</v>
      </c>
      <c r="BH236" s="26">
        <f>IF(AY236&gt;0.005,MIN(AY236,INDEX($AN236:$AU236,1,E$32)),0)</f>
        <v>0</v>
      </c>
      <c r="BI236" s="26">
        <f>IF(AZ236&gt;0.005,MIN(AZ236,INDEX($AN236:$AU236,1,F$32)),0)</f>
        <v>0</v>
      </c>
      <c r="BJ236" s="26">
        <f>IF(BA236&gt;0.005,MIN(BA236,INDEX($AN236:$AU236,1,G$32)),0)</f>
        <v>0</v>
      </c>
      <c r="BK236" s="26">
        <f>IF(BB236&gt;0.005,MIN(BB236,INDEX($AN236:$AU236,1,H$32)),0)</f>
        <v>0</v>
      </c>
      <c r="BL236" s="26">
        <f>IF(BC236&gt;0.005,MIN(BC236,INDEX($AN236:$AU236,1,I$32)),0)</f>
        <v>0</v>
      </c>
      <c r="BM236" s="27">
        <f>IF(M236-J236&gt;0.005,1,0)</f>
        <v>0</v>
      </c>
    </row>
    <row r="237">
      <c r="A237" s="14" t="n">
        <v>201</v>
      </c>
      <c r="B237" s="26">
        <f>IF(AN237-INDEX($BE237:$BL237,1,$J$22)&lt;0.5,0,AN237-INDEX($BE237:$BL237,1,$J$22))</f>
        <v>0</v>
      </c>
      <c r="C237" s="26">
        <f>IF(AO237-INDEX($BE237:$BL237,1,$J$23)&lt;0.5,0,AO237-INDEX($BE237:$BL237,1,$J$23))</f>
        <v>0</v>
      </c>
      <c r="D237" s="26">
        <f>IF(AP237-INDEX($BE237:$BL237,1,$J$24)&lt;0.5,0,AP237-INDEX($BE237:$BL237,1,$J$24))</f>
        <v>0</v>
      </c>
      <c r="E237" s="26">
        <f>IF(AQ237-INDEX($BE237:$BL237,1,$J$25)&lt;0.5,0,AQ237-INDEX($BE237:$BL237,1,$J$25))</f>
        <v>0</v>
      </c>
      <c r="F237" s="26">
        <f>IF(AR237-INDEX($BE237:$BL237,1,$J$26)&lt;0.5,0,AR237-INDEX($BE237:$BL237,1,$J$26))</f>
        <v>0</v>
      </c>
      <c r="G237" s="26">
        <f>IF(AS237-INDEX($BE237:$BL237,1,$J$27)&lt;0.5,0,AS237-INDEX($BE237:$BL237,1,$J$27))</f>
        <v>0</v>
      </c>
      <c r="H237" s="26">
        <f>IF(AT237-INDEX($BE237:$BL237,1,$J$28)&lt;0.5,0,AT237-INDEX($BE237:$BL237,1,$J$28))</f>
        <v>0</v>
      </c>
      <c r="I237" s="26">
        <f>IF(AU237-INDEX($BE237:$BL237,1,$J$29)&lt;0.5,0,AU237-INDEX($BE237:$BL237,1,$J$29))</f>
        <v>0</v>
      </c>
      <c r="J237" s="13">
        <f>SUM(B237:I237)</f>
        <v>0</v>
      </c>
      <c r="K237" s="26">
        <f>SUM(O237:V237)</f>
        <v>0</v>
      </c>
      <c r="L237" s="26">
        <f>SUM(W237:AD237)+SUM(BE237:BL237)</f>
        <v>0</v>
      </c>
      <c r="M237" s="26">
        <f>J236</f>
        <v>0</v>
      </c>
      <c r="N237" s="27">
        <f>IF(M237&gt;0,1,0)</f>
        <v>0</v>
      </c>
      <c r="O237" s="26">
        <f>B236*$B$12/1200</f>
        <v>0</v>
      </c>
      <c r="P237" s="26">
        <f>C236*$C$12/1200</f>
        <v>0</v>
      </c>
      <c r="Q237" s="26">
        <f>D236*$D$12/1200</f>
        <v>0</v>
      </c>
      <c r="R237" s="26">
        <f>E236*$E$12/1200</f>
        <v>0</v>
      </c>
      <c r="S237" s="26">
        <f>F236*$F$12/1200</f>
        <v>0</v>
      </c>
      <c r="T237" s="26">
        <f>G236*$G$12/1200</f>
        <v>0</v>
      </c>
      <c r="U237" s="26">
        <f>H236*$H$12/1200</f>
        <v>0</v>
      </c>
      <c r="V237" s="26">
        <f>I236*$I$12/1200</f>
        <v>0</v>
      </c>
      <c r="W237" s="26">
        <f>IF(B236&gt;0,MIN($B$13,B236+O237,AE237),0)</f>
        <v>0</v>
      </c>
      <c r="X237" s="26">
        <f>IF(C236&gt;0,MIN($C$13,C236+P237,AF237),0)</f>
        <v>0</v>
      </c>
      <c r="Y237" s="26">
        <f>IF(D236&gt;0,MIN($D$13,D236+Q237,AG237),0)</f>
        <v>0</v>
      </c>
      <c r="Z237" s="26">
        <f>IF(E236&gt;0,MIN($E$13,E236+R237,AH237),0)</f>
        <v>0</v>
      </c>
      <c r="AA237" s="26">
        <f>IF(F236&gt;0,MIN($F$13,F236+S237,AI237),0)</f>
        <v>0</v>
      </c>
      <c r="AB237" s="26">
        <f>IF(G236&gt;0,MIN($G$13,G236+T237,AJ237),0)</f>
        <v>0</v>
      </c>
      <c r="AC237" s="26">
        <f>IF(H236&gt;0,MIN($H$13,H236+U237,AK237),0)</f>
        <v>0</v>
      </c>
      <c r="AD237" s="26">
        <f>IF(I236&gt;0,MIN($I$13,I236+V237,AL237),0)</f>
        <v>0</v>
      </c>
      <c r="AE237" s="26">
        <f>$B$19</f>
        <v>795</v>
      </c>
      <c r="AF237" s="26">
        <f>AE237-W237</f>
        <v>795</v>
      </c>
      <c r="AG237" s="26">
        <f>AF237-X237</f>
        <v>795</v>
      </c>
      <c r="AH237" s="26">
        <f>AG237-Y237</f>
        <v>795</v>
      </c>
      <c r="AI237" s="26">
        <f>AH237-Z237</f>
        <v>795</v>
      </c>
      <c r="AJ237" s="26">
        <f>AI237-AA237</f>
        <v>795</v>
      </c>
      <c r="AK237" s="26">
        <f>AJ237-AB237</f>
        <v>795</v>
      </c>
      <c r="AL237" s="26">
        <f>AK237-AC237</f>
        <v>795</v>
      </c>
      <c r="AM237" s="26">
        <f>AL237-AD237</f>
        <v>795</v>
      </c>
      <c r="AN237" s="26">
        <f>B236+O237-W237</f>
        <v>0</v>
      </c>
      <c r="AO237" s="26">
        <f>C236+P237-X237</f>
        <v>0</v>
      </c>
      <c r="AP237" s="26">
        <f>D236+Q237-Y237</f>
        <v>0</v>
      </c>
      <c r="AQ237" s="26">
        <f>E236+R237-Z237</f>
        <v>0</v>
      </c>
      <c r="AR237" s="26">
        <f>F236+S237-AA237</f>
        <v>0</v>
      </c>
      <c r="AS237" s="26">
        <f>G236+T237-AB237</f>
        <v>0</v>
      </c>
      <c r="AT237" s="26">
        <f>H236+U237-AC237</f>
        <v>0</v>
      </c>
      <c r="AU237" s="26">
        <f>I236+V237-AD237</f>
        <v>0</v>
      </c>
      <c r="AV237" s="26">
        <f>AM237</f>
        <v>795</v>
      </c>
      <c r="AW237" s="26">
        <f>AV237-BE237</f>
        <v>795</v>
      </c>
      <c r="AX237" s="26">
        <f>AW237-BF237</f>
        <v>795</v>
      </c>
      <c r="AY237" s="26">
        <f>AX237-BG237</f>
        <v>795</v>
      </c>
      <c r="AZ237" s="26">
        <f>AY237-BH237</f>
        <v>795</v>
      </c>
      <c r="BA237" s="26">
        <f>AZ237-BI237</f>
        <v>795</v>
      </c>
      <c r="BB237" s="26">
        <f>BA237-BJ237</f>
        <v>795</v>
      </c>
      <c r="BC237" s="26">
        <f>BB237-BK237</f>
        <v>795</v>
      </c>
      <c r="BD237" s="26">
        <f>BC237-BL237</f>
        <v>795</v>
      </c>
      <c r="BE237" s="26">
        <f>IF(AV237&gt;0.005,MIN(AV237,INDEX($AN237:$AU237,1,B$32)),0)</f>
        <v>0</v>
      </c>
      <c r="BF237" s="26">
        <f>IF(AW237&gt;0.005,MIN(AW237,INDEX($AN237:$AU237,1,C$32)),0)</f>
        <v>0</v>
      </c>
      <c r="BG237" s="26">
        <f>IF(AX237&gt;0.005,MIN(AX237,INDEX($AN237:$AU237,1,D$32)),0)</f>
        <v>0</v>
      </c>
      <c r="BH237" s="26">
        <f>IF(AY237&gt;0.005,MIN(AY237,INDEX($AN237:$AU237,1,E$32)),0)</f>
        <v>0</v>
      </c>
      <c r="BI237" s="26">
        <f>IF(AZ237&gt;0.005,MIN(AZ237,INDEX($AN237:$AU237,1,F$32)),0)</f>
        <v>0</v>
      </c>
      <c r="BJ237" s="26">
        <f>IF(BA237&gt;0.005,MIN(BA237,INDEX($AN237:$AU237,1,G$32)),0)</f>
        <v>0</v>
      </c>
      <c r="BK237" s="26">
        <f>IF(BB237&gt;0.005,MIN(BB237,INDEX($AN237:$AU237,1,H$32)),0)</f>
        <v>0</v>
      </c>
      <c r="BL237" s="26">
        <f>IF(BC237&gt;0.005,MIN(BC237,INDEX($AN237:$AU237,1,I$32)),0)</f>
        <v>0</v>
      </c>
      <c r="BM237" s="27">
        <f>IF(M237-J237&gt;0.005,1,0)</f>
        <v>0</v>
      </c>
    </row>
    <row r="238">
      <c r="A238" s="14" t="n">
        <v>202</v>
      </c>
      <c r="B238" s="26">
        <f>IF(AN238-INDEX($BE238:$BL238,1,$J$22)&lt;0.5,0,AN238-INDEX($BE238:$BL238,1,$J$22))</f>
        <v>0</v>
      </c>
      <c r="C238" s="26">
        <f>IF(AO238-INDEX($BE238:$BL238,1,$J$23)&lt;0.5,0,AO238-INDEX($BE238:$BL238,1,$J$23))</f>
        <v>0</v>
      </c>
      <c r="D238" s="26">
        <f>IF(AP238-INDEX($BE238:$BL238,1,$J$24)&lt;0.5,0,AP238-INDEX($BE238:$BL238,1,$J$24))</f>
        <v>0</v>
      </c>
      <c r="E238" s="26">
        <f>IF(AQ238-INDEX($BE238:$BL238,1,$J$25)&lt;0.5,0,AQ238-INDEX($BE238:$BL238,1,$J$25))</f>
        <v>0</v>
      </c>
      <c r="F238" s="26">
        <f>IF(AR238-INDEX($BE238:$BL238,1,$J$26)&lt;0.5,0,AR238-INDEX($BE238:$BL238,1,$J$26))</f>
        <v>0</v>
      </c>
      <c r="G238" s="26">
        <f>IF(AS238-INDEX($BE238:$BL238,1,$J$27)&lt;0.5,0,AS238-INDEX($BE238:$BL238,1,$J$27))</f>
        <v>0</v>
      </c>
      <c r="H238" s="26">
        <f>IF(AT238-INDEX($BE238:$BL238,1,$J$28)&lt;0.5,0,AT238-INDEX($BE238:$BL238,1,$J$28))</f>
        <v>0</v>
      </c>
      <c r="I238" s="26">
        <f>IF(AU238-INDEX($BE238:$BL238,1,$J$29)&lt;0.5,0,AU238-INDEX($BE238:$BL238,1,$J$29))</f>
        <v>0</v>
      </c>
      <c r="J238" s="13">
        <f>SUM(B238:I238)</f>
        <v>0</v>
      </c>
      <c r="K238" s="26">
        <f>SUM(O238:V238)</f>
        <v>0</v>
      </c>
      <c r="L238" s="26">
        <f>SUM(W238:AD238)+SUM(BE238:BL238)</f>
        <v>0</v>
      </c>
      <c r="M238" s="26">
        <f>J237</f>
        <v>0</v>
      </c>
      <c r="N238" s="27">
        <f>IF(M238&gt;0,1,0)</f>
        <v>0</v>
      </c>
      <c r="O238" s="26">
        <f>B237*$B$12/1200</f>
        <v>0</v>
      </c>
      <c r="P238" s="26">
        <f>C237*$C$12/1200</f>
        <v>0</v>
      </c>
      <c r="Q238" s="26">
        <f>D237*$D$12/1200</f>
        <v>0</v>
      </c>
      <c r="R238" s="26">
        <f>E237*$E$12/1200</f>
        <v>0</v>
      </c>
      <c r="S238" s="26">
        <f>F237*$F$12/1200</f>
        <v>0</v>
      </c>
      <c r="T238" s="26">
        <f>G237*$G$12/1200</f>
        <v>0</v>
      </c>
      <c r="U238" s="26">
        <f>H237*$H$12/1200</f>
        <v>0</v>
      </c>
      <c r="V238" s="26">
        <f>I237*$I$12/1200</f>
        <v>0</v>
      </c>
      <c r="W238" s="26">
        <f>IF(B237&gt;0,MIN($B$13,B237+O238,AE238),0)</f>
        <v>0</v>
      </c>
      <c r="X238" s="26">
        <f>IF(C237&gt;0,MIN($C$13,C237+P238,AF238),0)</f>
        <v>0</v>
      </c>
      <c r="Y238" s="26">
        <f>IF(D237&gt;0,MIN($D$13,D237+Q238,AG238),0)</f>
        <v>0</v>
      </c>
      <c r="Z238" s="26">
        <f>IF(E237&gt;0,MIN($E$13,E237+R238,AH238),0)</f>
        <v>0</v>
      </c>
      <c r="AA238" s="26">
        <f>IF(F237&gt;0,MIN($F$13,F237+S238,AI238),0)</f>
        <v>0</v>
      </c>
      <c r="AB238" s="26">
        <f>IF(G237&gt;0,MIN($G$13,G237+T238,AJ238),0)</f>
        <v>0</v>
      </c>
      <c r="AC238" s="26">
        <f>IF(H237&gt;0,MIN($H$13,H237+U238,AK238),0)</f>
        <v>0</v>
      </c>
      <c r="AD238" s="26">
        <f>IF(I237&gt;0,MIN($I$13,I237+V238,AL238),0)</f>
        <v>0</v>
      </c>
      <c r="AE238" s="26">
        <f>$B$19</f>
        <v>795</v>
      </c>
      <c r="AF238" s="26">
        <f>AE238-W238</f>
        <v>795</v>
      </c>
      <c r="AG238" s="26">
        <f>AF238-X238</f>
        <v>795</v>
      </c>
      <c r="AH238" s="26">
        <f>AG238-Y238</f>
        <v>795</v>
      </c>
      <c r="AI238" s="26">
        <f>AH238-Z238</f>
        <v>795</v>
      </c>
      <c r="AJ238" s="26">
        <f>AI238-AA238</f>
        <v>795</v>
      </c>
      <c r="AK238" s="26">
        <f>AJ238-AB238</f>
        <v>795</v>
      </c>
      <c r="AL238" s="26">
        <f>AK238-AC238</f>
        <v>795</v>
      </c>
      <c r="AM238" s="26">
        <f>AL238-AD238</f>
        <v>795</v>
      </c>
      <c r="AN238" s="26">
        <f>B237+O238-W238</f>
        <v>0</v>
      </c>
      <c r="AO238" s="26">
        <f>C237+P238-X238</f>
        <v>0</v>
      </c>
      <c r="AP238" s="26">
        <f>D237+Q238-Y238</f>
        <v>0</v>
      </c>
      <c r="AQ238" s="26">
        <f>E237+R238-Z238</f>
        <v>0</v>
      </c>
      <c r="AR238" s="26">
        <f>F237+S238-AA238</f>
        <v>0</v>
      </c>
      <c r="AS238" s="26">
        <f>G237+T238-AB238</f>
        <v>0</v>
      </c>
      <c r="AT238" s="26">
        <f>H237+U238-AC238</f>
        <v>0</v>
      </c>
      <c r="AU238" s="26">
        <f>I237+V238-AD238</f>
        <v>0</v>
      </c>
      <c r="AV238" s="26">
        <f>AM238</f>
        <v>795</v>
      </c>
      <c r="AW238" s="26">
        <f>AV238-BE238</f>
        <v>795</v>
      </c>
      <c r="AX238" s="26">
        <f>AW238-BF238</f>
        <v>795</v>
      </c>
      <c r="AY238" s="26">
        <f>AX238-BG238</f>
        <v>795</v>
      </c>
      <c r="AZ238" s="26">
        <f>AY238-BH238</f>
        <v>795</v>
      </c>
      <c r="BA238" s="26">
        <f>AZ238-BI238</f>
        <v>795</v>
      </c>
      <c r="BB238" s="26">
        <f>BA238-BJ238</f>
        <v>795</v>
      </c>
      <c r="BC238" s="26">
        <f>BB238-BK238</f>
        <v>795</v>
      </c>
      <c r="BD238" s="26">
        <f>BC238-BL238</f>
        <v>795</v>
      </c>
      <c r="BE238" s="26">
        <f>IF(AV238&gt;0.005,MIN(AV238,INDEX($AN238:$AU238,1,B$32)),0)</f>
        <v>0</v>
      </c>
      <c r="BF238" s="26">
        <f>IF(AW238&gt;0.005,MIN(AW238,INDEX($AN238:$AU238,1,C$32)),0)</f>
        <v>0</v>
      </c>
      <c r="BG238" s="26">
        <f>IF(AX238&gt;0.005,MIN(AX238,INDEX($AN238:$AU238,1,D$32)),0)</f>
        <v>0</v>
      </c>
      <c r="BH238" s="26">
        <f>IF(AY238&gt;0.005,MIN(AY238,INDEX($AN238:$AU238,1,E$32)),0)</f>
        <v>0</v>
      </c>
      <c r="BI238" s="26">
        <f>IF(AZ238&gt;0.005,MIN(AZ238,INDEX($AN238:$AU238,1,F$32)),0)</f>
        <v>0</v>
      </c>
      <c r="BJ238" s="26">
        <f>IF(BA238&gt;0.005,MIN(BA238,INDEX($AN238:$AU238,1,G$32)),0)</f>
        <v>0</v>
      </c>
      <c r="BK238" s="26">
        <f>IF(BB238&gt;0.005,MIN(BB238,INDEX($AN238:$AU238,1,H$32)),0)</f>
        <v>0</v>
      </c>
      <c r="BL238" s="26">
        <f>IF(BC238&gt;0.005,MIN(BC238,INDEX($AN238:$AU238,1,I$32)),0)</f>
        <v>0</v>
      </c>
      <c r="BM238" s="27">
        <f>IF(M238-J238&gt;0.005,1,0)</f>
        <v>0</v>
      </c>
    </row>
    <row r="239">
      <c r="A239" s="14" t="n">
        <v>203</v>
      </c>
      <c r="B239" s="26">
        <f>IF(AN239-INDEX($BE239:$BL239,1,$J$22)&lt;0.5,0,AN239-INDEX($BE239:$BL239,1,$J$22))</f>
        <v>0</v>
      </c>
      <c r="C239" s="26">
        <f>IF(AO239-INDEX($BE239:$BL239,1,$J$23)&lt;0.5,0,AO239-INDEX($BE239:$BL239,1,$J$23))</f>
        <v>0</v>
      </c>
      <c r="D239" s="26">
        <f>IF(AP239-INDEX($BE239:$BL239,1,$J$24)&lt;0.5,0,AP239-INDEX($BE239:$BL239,1,$J$24))</f>
        <v>0</v>
      </c>
      <c r="E239" s="26">
        <f>IF(AQ239-INDEX($BE239:$BL239,1,$J$25)&lt;0.5,0,AQ239-INDEX($BE239:$BL239,1,$J$25))</f>
        <v>0</v>
      </c>
      <c r="F239" s="26">
        <f>IF(AR239-INDEX($BE239:$BL239,1,$J$26)&lt;0.5,0,AR239-INDEX($BE239:$BL239,1,$J$26))</f>
        <v>0</v>
      </c>
      <c r="G239" s="26">
        <f>IF(AS239-INDEX($BE239:$BL239,1,$J$27)&lt;0.5,0,AS239-INDEX($BE239:$BL239,1,$J$27))</f>
        <v>0</v>
      </c>
      <c r="H239" s="26">
        <f>IF(AT239-INDEX($BE239:$BL239,1,$J$28)&lt;0.5,0,AT239-INDEX($BE239:$BL239,1,$J$28))</f>
        <v>0</v>
      </c>
      <c r="I239" s="26">
        <f>IF(AU239-INDEX($BE239:$BL239,1,$J$29)&lt;0.5,0,AU239-INDEX($BE239:$BL239,1,$J$29))</f>
        <v>0</v>
      </c>
      <c r="J239" s="13">
        <f>SUM(B239:I239)</f>
        <v>0</v>
      </c>
      <c r="K239" s="26">
        <f>SUM(O239:V239)</f>
        <v>0</v>
      </c>
      <c r="L239" s="26">
        <f>SUM(W239:AD239)+SUM(BE239:BL239)</f>
        <v>0</v>
      </c>
      <c r="M239" s="26">
        <f>J238</f>
        <v>0</v>
      </c>
      <c r="N239" s="27">
        <f>IF(M239&gt;0,1,0)</f>
        <v>0</v>
      </c>
      <c r="O239" s="26">
        <f>B238*$B$12/1200</f>
        <v>0</v>
      </c>
      <c r="P239" s="26">
        <f>C238*$C$12/1200</f>
        <v>0</v>
      </c>
      <c r="Q239" s="26">
        <f>D238*$D$12/1200</f>
        <v>0</v>
      </c>
      <c r="R239" s="26">
        <f>E238*$E$12/1200</f>
        <v>0</v>
      </c>
      <c r="S239" s="26">
        <f>F238*$F$12/1200</f>
        <v>0</v>
      </c>
      <c r="T239" s="26">
        <f>G238*$G$12/1200</f>
        <v>0</v>
      </c>
      <c r="U239" s="26">
        <f>H238*$H$12/1200</f>
        <v>0</v>
      </c>
      <c r="V239" s="26">
        <f>I238*$I$12/1200</f>
        <v>0</v>
      </c>
      <c r="W239" s="26">
        <f>IF(B238&gt;0,MIN($B$13,B238+O239,AE239),0)</f>
        <v>0</v>
      </c>
      <c r="X239" s="26">
        <f>IF(C238&gt;0,MIN($C$13,C238+P239,AF239),0)</f>
        <v>0</v>
      </c>
      <c r="Y239" s="26">
        <f>IF(D238&gt;0,MIN($D$13,D238+Q239,AG239),0)</f>
        <v>0</v>
      </c>
      <c r="Z239" s="26">
        <f>IF(E238&gt;0,MIN($E$13,E238+R239,AH239),0)</f>
        <v>0</v>
      </c>
      <c r="AA239" s="26">
        <f>IF(F238&gt;0,MIN($F$13,F238+S239,AI239),0)</f>
        <v>0</v>
      </c>
      <c r="AB239" s="26">
        <f>IF(G238&gt;0,MIN($G$13,G238+T239,AJ239),0)</f>
        <v>0</v>
      </c>
      <c r="AC239" s="26">
        <f>IF(H238&gt;0,MIN($H$13,H238+U239,AK239),0)</f>
        <v>0</v>
      </c>
      <c r="AD239" s="26">
        <f>IF(I238&gt;0,MIN($I$13,I238+V239,AL239),0)</f>
        <v>0</v>
      </c>
      <c r="AE239" s="26">
        <f>$B$19</f>
        <v>795</v>
      </c>
      <c r="AF239" s="26">
        <f>AE239-W239</f>
        <v>795</v>
      </c>
      <c r="AG239" s="26">
        <f>AF239-X239</f>
        <v>795</v>
      </c>
      <c r="AH239" s="26">
        <f>AG239-Y239</f>
        <v>795</v>
      </c>
      <c r="AI239" s="26">
        <f>AH239-Z239</f>
        <v>795</v>
      </c>
      <c r="AJ239" s="26">
        <f>AI239-AA239</f>
        <v>795</v>
      </c>
      <c r="AK239" s="26">
        <f>AJ239-AB239</f>
        <v>795</v>
      </c>
      <c r="AL239" s="26">
        <f>AK239-AC239</f>
        <v>795</v>
      </c>
      <c r="AM239" s="26">
        <f>AL239-AD239</f>
        <v>795</v>
      </c>
      <c r="AN239" s="26">
        <f>B238+O239-W239</f>
        <v>0</v>
      </c>
      <c r="AO239" s="26">
        <f>C238+P239-X239</f>
        <v>0</v>
      </c>
      <c r="AP239" s="26">
        <f>D238+Q239-Y239</f>
        <v>0</v>
      </c>
      <c r="AQ239" s="26">
        <f>E238+R239-Z239</f>
        <v>0</v>
      </c>
      <c r="AR239" s="26">
        <f>F238+S239-AA239</f>
        <v>0</v>
      </c>
      <c r="AS239" s="26">
        <f>G238+T239-AB239</f>
        <v>0</v>
      </c>
      <c r="AT239" s="26">
        <f>H238+U239-AC239</f>
        <v>0</v>
      </c>
      <c r="AU239" s="26">
        <f>I238+V239-AD239</f>
        <v>0</v>
      </c>
      <c r="AV239" s="26">
        <f>AM239</f>
        <v>795</v>
      </c>
      <c r="AW239" s="26">
        <f>AV239-BE239</f>
        <v>795</v>
      </c>
      <c r="AX239" s="26">
        <f>AW239-BF239</f>
        <v>795</v>
      </c>
      <c r="AY239" s="26">
        <f>AX239-BG239</f>
        <v>795</v>
      </c>
      <c r="AZ239" s="26">
        <f>AY239-BH239</f>
        <v>795</v>
      </c>
      <c r="BA239" s="26">
        <f>AZ239-BI239</f>
        <v>795</v>
      </c>
      <c r="BB239" s="26">
        <f>BA239-BJ239</f>
        <v>795</v>
      </c>
      <c r="BC239" s="26">
        <f>BB239-BK239</f>
        <v>795</v>
      </c>
      <c r="BD239" s="26">
        <f>BC239-BL239</f>
        <v>795</v>
      </c>
      <c r="BE239" s="26">
        <f>IF(AV239&gt;0.005,MIN(AV239,INDEX($AN239:$AU239,1,B$32)),0)</f>
        <v>0</v>
      </c>
      <c r="BF239" s="26">
        <f>IF(AW239&gt;0.005,MIN(AW239,INDEX($AN239:$AU239,1,C$32)),0)</f>
        <v>0</v>
      </c>
      <c r="BG239" s="26">
        <f>IF(AX239&gt;0.005,MIN(AX239,INDEX($AN239:$AU239,1,D$32)),0)</f>
        <v>0</v>
      </c>
      <c r="BH239" s="26">
        <f>IF(AY239&gt;0.005,MIN(AY239,INDEX($AN239:$AU239,1,E$32)),0)</f>
        <v>0</v>
      </c>
      <c r="BI239" s="26">
        <f>IF(AZ239&gt;0.005,MIN(AZ239,INDEX($AN239:$AU239,1,F$32)),0)</f>
        <v>0</v>
      </c>
      <c r="BJ239" s="26">
        <f>IF(BA239&gt;0.005,MIN(BA239,INDEX($AN239:$AU239,1,G$32)),0)</f>
        <v>0</v>
      </c>
      <c r="BK239" s="26">
        <f>IF(BB239&gt;0.005,MIN(BB239,INDEX($AN239:$AU239,1,H$32)),0)</f>
        <v>0</v>
      </c>
      <c r="BL239" s="26">
        <f>IF(BC239&gt;0.005,MIN(BC239,INDEX($AN239:$AU239,1,I$32)),0)</f>
        <v>0</v>
      </c>
      <c r="BM239" s="27">
        <f>IF(M239-J239&gt;0.005,1,0)</f>
        <v>0</v>
      </c>
    </row>
    <row r="240">
      <c r="A240" s="14" t="n">
        <v>204</v>
      </c>
      <c r="B240" s="26">
        <f>IF(AN240-INDEX($BE240:$BL240,1,$J$22)&lt;0.5,0,AN240-INDEX($BE240:$BL240,1,$J$22))</f>
        <v>0</v>
      </c>
      <c r="C240" s="26">
        <f>IF(AO240-INDEX($BE240:$BL240,1,$J$23)&lt;0.5,0,AO240-INDEX($BE240:$BL240,1,$J$23))</f>
        <v>0</v>
      </c>
      <c r="D240" s="26">
        <f>IF(AP240-INDEX($BE240:$BL240,1,$J$24)&lt;0.5,0,AP240-INDEX($BE240:$BL240,1,$J$24))</f>
        <v>0</v>
      </c>
      <c r="E240" s="26">
        <f>IF(AQ240-INDEX($BE240:$BL240,1,$J$25)&lt;0.5,0,AQ240-INDEX($BE240:$BL240,1,$J$25))</f>
        <v>0</v>
      </c>
      <c r="F240" s="26">
        <f>IF(AR240-INDEX($BE240:$BL240,1,$J$26)&lt;0.5,0,AR240-INDEX($BE240:$BL240,1,$J$26))</f>
        <v>0</v>
      </c>
      <c r="G240" s="26">
        <f>IF(AS240-INDEX($BE240:$BL240,1,$J$27)&lt;0.5,0,AS240-INDEX($BE240:$BL240,1,$J$27))</f>
        <v>0</v>
      </c>
      <c r="H240" s="26">
        <f>IF(AT240-INDEX($BE240:$BL240,1,$J$28)&lt;0.5,0,AT240-INDEX($BE240:$BL240,1,$J$28))</f>
        <v>0</v>
      </c>
      <c r="I240" s="26">
        <f>IF(AU240-INDEX($BE240:$BL240,1,$J$29)&lt;0.5,0,AU240-INDEX($BE240:$BL240,1,$J$29))</f>
        <v>0</v>
      </c>
      <c r="J240" s="13">
        <f>SUM(B240:I240)</f>
        <v>0</v>
      </c>
      <c r="K240" s="26">
        <f>SUM(O240:V240)</f>
        <v>0</v>
      </c>
      <c r="L240" s="26">
        <f>SUM(W240:AD240)+SUM(BE240:BL240)</f>
        <v>0</v>
      </c>
      <c r="M240" s="26">
        <f>J239</f>
        <v>0</v>
      </c>
      <c r="N240" s="27">
        <f>IF(M240&gt;0,1,0)</f>
        <v>0</v>
      </c>
      <c r="O240" s="26">
        <f>B239*$B$12/1200</f>
        <v>0</v>
      </c>
      <c r="P240" s="26">
        <f>C239*$C$12/1200</f>
        <v>0</v>
      </c>
      <c r="Q240" s="26">
        <f>D239*$D$12/1200</f>
        <v>0</v>
      </c>
      <c r="R240" s="26">
        <f>E239*$E$12/1200</f>
        <v>0</v>
      </c>
      <c r="S240" s="26">
        <f>F239*$F$12/1200</f>
        <v>0</v>
      </c>
      <c r="T240" s="26">
        <f>G239*$G$12/1200</f>
        <v>0</v>
      </c>
      <c r="U240" s="26">
        <f>H239*$H$12/1200</f>
        <v>0</v>
      </c>
      <c r="V240" s="26">
        <f>I239*$I$12/1200</f>
        <v>0</v>
      </c>
      <c r="W240" s="26">
        <f>IF(B239&gt;0,MIN($B$13,B239+O240,AE240),0)</f>
        <v>0</v>
      </c>
      <c r="X240" s="26">
        <f>IF(C239&gt;0,MIN($C$13,C239+P240,AF240),0)</f>
        <v>0</v>
      </c>
      <c r="Y240" s="26">
        <f>IF(D239&gt;0,MIN($D$13,D239+Q240,AG240),0)</f>
        <v>0</v>
      </c>
      <c r="Z240" s="26">
        <f>IF(E239&gt;0,MIN($E$13,E239+R240,AH240),0)</f>
        <v>0</v>
      </c>
      <c r="AA240" s="26">
        <f>IF(F239&gt;0,MIN($F$13,F239+S240,AI240),0)</f>
        <v>0</v>
      </c>
      <c r="AB240" s="26">
        <f>IF(G239&gt;0,MIN($G$13,G239+T240,AJ240),0)</f>
        <v>0</v>
      </c>
      <c r="AC240" s="26">
        <f>IF(H239&gt;0,MIN($H$13,H239+U240,AK240),0)</f>
        <v>0</v>
      </c>
      <c r="AD240" s="26">
        <f>IF(I239&gt;0,MIN($I$13,I239+V240,AL240),0)</f>
        <v>0</v>
      </c>
      <c r="AE240" s="26">
        <f>$B$19</f>
        <v>795</v>
      </c>
      <c r="AF240" s="26">
        <f>AE240-W240</f>
        <v>795</v>
      </c>
      <c r="AG240" s="26">
        <f>AF240-X240</f>
        <v>795</v>
      </c>
      <c r="AH240" s="26">
        <f>AG240-Y240</f>
        <v>795</v>
      </c>
      <c r="AI240" s="26">
        <f>AH240-Z240</f>
        <v>795</v>
      </c>
      <c r="AJ240" s="26">
        <f>AI240-AA240</f>
        <v>795</v>
      </c>
      <c r="AK240" s="26">
        <f>AJ240-AB240</f>
        <v>795</v>
      </c>
      <c r="AL240" s="26">
        <f>AK240-AC240</f>
        <v>795</v>
      </c>
      <c r="AM240" s="26">
        <f>AL240-AD240</f>
        <v>795</v>
      </c>
      <c r="AN240" s="26">
        <f>B239+O240-W240</f>
        <v>0</v>
      </c>
      <c r="AO240" s="26">
        <f>C239+P240-X240</f>
        <v>0</v>
      </c>
      <c r="AP240" s="26">
        <f>D239+Q240-Y240</f>
        <v>0</v>
      </c>
      <c r="AQ240" s="26">
        <f>E239+R240-Z240</f>
        <v>0</v>
      </c>
      <c r="AR240" s="26">
        <f>F239+S240-AA240</f>
        <v>0</v>
      </c>
      <c r="AS240" s="26">
        <f>G239+T240-AB240</f>
        <v>0</v>
      </c>
      <c r="AT240" s="26">
        <f>H239+U240-AC240</f>
        <v>0</v>
      </c>
      <c r="AU240" s="26">
        <f>I239+V240-AD240</f>
        <v>0</v>
      </c>
      <c r="AV240" s="26">
        <f>AM240</f>
        <v>795</v>
      </c>
      <c r="AW240" s="26">
        <f>AV240-BE240</f>
        <v>795</v>
      </c>
      <c r="AX240" s="26">
        <f>AW240-BF240</f>
        <v>795</v>
      </c>
      <c r="AY240" s="26">
        <f>AX240-BG240</f>
        <v>795</v>
      </c>
      <c r="AZ240" s="26">
        <f>AY240-BH240</f>
        <v>795</v>
      </c>
      <c r="BA240" s="26">
        <f>AZ240-BI240</f>
        <v>795</v>
      </c>
      <c r="BB240" s="26">
        <f>BA240-BJ240</f>
        <v>795</v>
      </c>
      <c r="BC240" s="26">
        <f>BB240-BK240</f>
        <v>795</v>
      </c>
      <c r="BD240" s="26">
        <f>BC240-BL240</f>
        <v>795</v>
      </c>
      <c r="BE240" s="26">
        <f>IF(AV240&gt;0.005,MIN(AV240,INDEX($AN240:$AU240,1,B$32)),0)</f>
        <v>0</v>
      </c>
      <c r="BF240" s="26">
        <f>IF(AW240&gt;0.005,MIN(AW240,INDEX($AN240:$AU240,1,C$32)),0)</f>
        <v>0</v>
      </c>
      <c r="BG240" s="26">
        <f>IF(AX240&gt;0.005,MIN(AX240,INDEX($AN240:$AU240,1,D$32)),0)</f>
        <v>0</v>
      </c>
      <c r="BH240" s="26">
        <f>IF(AY240&gt;0.005,MIN(AY240,INDEX($AN240:$AU240,1,E$32)),0)</f>
        <v>0</v>
      </c>
      <c r="BI240" s="26">
        <f>IF(AZ240&gt;0.005,MIN(AZ240,INDEX($AN240:$AU240,1,F$32)),0)</f>
        <v>0</v>
      </c>
      <c r="BJ240" s="26">
        <f>IF(BA240&gt;0.005,MIN(BA240,INDEX($AN240:$AU240,1,G$32)),0)</f>
        <v>0</v>
      </c>
      <c r="BK240" s="26">
        <f>IF(BB240&gt;0.005,MIN(BB240,INDEX($AN240:$AU240,1,H$32)),0)</f>
        <v>0</v>
      </c>
      <c r="BL240" s="26">
        <f>IF(BC240&gt;0.005,MIN(BC240,INDEX($AN240:$AU240,1,I$32)),0)</f>
        <v>0</v>
      </c>
      <c r="BM240" s="27">
        <f>IF(M240-J240&gt;0.005,1,0)</f>
        <v>0</v>
      </c>
    </row>
    <row r="241">
      <c r="A241" s="14" t="n">
        <v>205</v>
      </c>
      <c r="B241" s="26">
        <f>IF(AN241-INDEX($BE241:$BL241,1,$J$22)&lt;0.5,0,AN241-INDEX($BE241:$BL241,1,$J$22))</f>
        <v>0</v>
      </c>
      <c r="C241" s="26">
        <f>IF(AO241-INDEX($BE241:$BL241,1,$J$23)&lt;0.5,0,AO241-INDEX($BE241:$BL241,1,$J$23))</f>
        <v>0</v>
      </c>
      <c r="D241" s="26">
        <f>IF(AP241-INDEX($BE241:$BL241,1,$J$24)&lt;0.5,0,AP241-INDEX($BE241:$BL241,1,$J$24))</f>
        <v>0</v>
      </c>
      <c r="E241" s="26">
        <f>IF(AQ241-INDEX($BE241:$BL241,1,$J$25)&lt;0.5,0,AQ241-INDEX($BE241:$BL241,1,$J$25))</f>
        <v>0</v>
      </c>
      <c r="F241" s="26">
        <f>IF(AR241-INDEX($BE241:$BL241,1,$J$26)&lt;0.5,0,AR241-INDEX($BE241:$BL241,1,$J$26))</f>
        <v>0</v>
      </c>
      <c r="G241" s="26">
        <f>IF(AS241-INDEX($BE241:$BL241,1,$J$27)&lt;0.5,0,AS241-INDEX($BE241:$BL241,1,$J$27))</f>
        <v>0</v>
      </c>
      <c r="H241" s="26">
        <f>IF(AT241-INDEX($BE241:$BL241,1,$J$28)&lt;0.5,0,AT241-INDEX($BE241:$BL241,1,$J$28))</f>
        <v>0</v>
      </c>
      <c r="I241" s="26">
        <f>IF(AU241-INDEX($BE241:$BL241,1,$J$29)&lt;0.5,0,AU241-INDEX($BE241:$BL241,1,$J$29))</f>
        <v>0</v>
      </c>
      <c r="J241" s="13">
        <f>SUM(B241:I241)</f>
        <v>0</v>
      </c>
      <c r="K241" s="26">
        <f>SUM(O241:V241)</f>
        <v>0</v>
      </c>
      <c r="L241" s="26">
        <f>SUM(W241:AD241)+SUM(BE241:BL241)</f>
        <v>0</v>
      </c>
      <c r="M241" s="26">
        <f>J240</f>
        <v>0</v>
      </c>
      <c r="N241" s="27">
        <f>IF(M241&gt;0,1,0)</f>
        <v>0</v>
      </c>
      <c r="O241" s="26">
        <f>B240*$B$12/1200</f>
        <v>0</v>
      </c>
      <c r="P241" s="26">
        <f>C240*$C$12/1200</f>
        <v>0</v>
      </c>
      <c r="Q241" s="26">
        <f>D240*$D$12/1200</f>
        <v>0</v>
      </c>
      <c r="R241" s="26">
        <f>E240*$E$12/1200</f>
        <v>0</v>
      </c>
      <c r="S241" s="26">
        <f>F240*$F$12/1200</f>
        <v>0</v>
      </c>
      <c r="T241" s="26">
        <f>G240*$G$12/1200</f>
        <v>0</v>
      </c>
      <c r="U241" s="26">
        <f>H240*$H$12/1200</f>
        <v>0</v>
      </c>
      <c r="V241" s="26">
        <f>I240*$I$12/1200</f>
        <v>0</v>
      </c>
      <c r="W241" s="26">
        <f>IF(B240&gt;0,MIN($B$13,B240+O241,AE241),0)</f>
        <v>0</v>
      </c>
      <c r="X241" s="26">
        <f>IF(C240&gt;0,MIN($C$13,C240+P241,AF241),0)</f>
        <v>0</v>
      </c>
      <c r="Y241" s="26">
        <f>IF(D240&gt;0,MIN($D$13,D240+Q241,AG241),0)</f>
        <v>0</v>
      </c>
      <c r="Z241" s="26">
        <f>IF(E240&gt;0,MIN($E$13,E240+R241,AH241),0)</f>
        <v>0</v>
      </c>
      <c r="AA241" s="26">
        <f>IF(F240&gt;0,MIN($F$13,F240+S241,AI241),0)</f>
        <v>0</v>
      </c>
      <c r="AB241" s="26">
        <f>IF(G240&gt;0,MIN($G$13,G240+T241,AJ241),0)</f>
        <v>0</v>
      </c>
      <c r="AC241" s="26">
        <f>IF(H240&gt;0,MIN($H$13,H240+U241,AK241),0)</f>
        <v>0</v>
      </c>
      <c r="AD241" s="26">
        <f>IF(I240&gt;0,MIN($I$13,I240+V241,AL241),0)</f>
        <v>0</v>
      </c>
      <c r="AE241" s="26">
        <f>$B$19</f>
        <v>795</v>
      </c>
      <c r="AF241" s="26">
        <f>AE241-W241</f>
        <v>795</v>
      </c>
      <c r="AG241" s="26">
        <f>AF241-X241</f>
        <v>795</v>
      </c>
      <c r="AH241" s="26">
        <f>AG241-Y241</f>
        <v>795</v>
      </c>
      <c r="AI241" s="26">
        <f>AH241-Z241</f>
        <v>795</v>
      </c>
      <c r="AJ241" s="26">
        <f>AI241-AA241</f>
        <v>795</v>
      </c>
      <c r="AK241" s="26">
        <f>AJ241-AB241</f>
        <v>795</v>
      </c>
      <c r="AL241" s="26">
        <f>AK241-AC241</f>
        <v>795</v>
      </c>
      <c r="AM241" s="26">
        <f>AL241-AD241</f>
        <v>795</v>
      </c>
      <c r="AN241" s="26">
        <f>B240+O241-W241</f>
        <v>0</v>
      </c>
      <c r="AO241" s="26">
        <f>C240+P241-X241</f>
        <v>0</v>
      </c>
      <c r="AP241" s="26">
        <f>D240+Q241-Y241</f>
        <v>0</v>
      </c>
      <c r="AQ241" s="26">
        <f>E240+R241-Z241</f>
        <v>0</v>
      </c>
      <c r="AR241" s="26">
        <f>F240+S241-AA241</f>
        <v>0</v>
      </c>
      <c r="AS241" s="26">
        <f>G240+T241-AB241</f>
        <v>0</v>
      </c>
      <c r="AT241" s="26">
        <f>H240+U241-AC241</f>
        <v>0</v>
      </c>
      <c r="AU241" s="26">
        <f>I240+V241-AD241</f>
        <v>0</v>
      </c>
      <c r="AV241" s="26">
        <f>AM241</f>
        <v>795</v>
      </c>
      <c r="AW241" s="26">
        <f>AV241-BE241</f>
        <v>795</v>
      </c>
      <c r="AX241" s="26">
        <f>AW241-BF241</f>
        <v>795</v>
      </c>
      <c r="AY241" s="26">
        <f>AX241-BG241</f>
        <v>795</v>
      </c>
      <c r="AZ241" s="26">
        <f>AY241-BH241</f>
        <v>795</v>
      </c>
      <c r="BA241" s="26">
        <f>AZ241-BI241</f>
        <v>795</v>
      </c>
      <c r="BB241" s="26">
        <f>BA241-BJ241</f>
        <v>795</v>
      </c>
      <c r="BC241" s="26">
        <f>BB241-BK241</f>
        <v>795</v>
      </c>
      <c r="BD241" s="26">
        <f>BC241-BL241</f>
        <v>795</v>
      </c>
      <c r="BE241" s="26">
        <f>IF(AV241&gt;0.005,MIN(AV241,INDEX($AN241:$AU241,1,B$32)),0)</f>
        <v>0</v>
      </c>
      <c r="BF241" s="26">
        <f>IF(AW241&gt;0.005,MIN(AW241,INDEX($AN241:$AU241,1,C$32)),0)</f>
        <v>0</v>
      </c>
      <c r="BG241" s="26">
        <f>IF(AX241&gt;0.005,MIN(AX241,INDEX($AN241:$AU241,1,D$32)),0)</f>
        <v>0</v>
      </c>
      <c r="BH241" s="26">
        <f>IF(AY241&gt;0.005,MIN(AY241,INDEX($AN241:$AU241,1,E$32)),0)</f>
        <v>0</v>
      </c>
      <c r="BI241" s="26">
        <f>IF(AZ241&gt;0.005,MIN(AZ241,INDEX($AN241:$AU241,1,F$32)),0)</f>
        <v>0</v>
      </c>
      <c r="BJ241" s="26">
        <f>IF(BA241&gt;0.005,MIN(BA241,INDEX($AN241:$AU241,1,G$32)),0)</f>
        <v>0</v>
      </c>
      <c r="BK241" s="26">
        <f>IF(BB241&gt;0.005,MIN(BB241,INDEX($AN241:$AU241,1,H$32)),0)</f>
        <v>0</v>
      </c>
      <c r="BL241" s="26">
        <f>IF(BC241&gt;0.005,MIN(BC241,INDEX($AN241:$AU241,1,I$32)),0)</f>
        <v>0</v>
      </c>
      <c r="BM241" s="27">
        <f>IF(M241-J241&gt;0.005,1,0)</f>
        <v>0</v>
      </c>
    </row>
    <row r="242">
      <c r="A242" s="14" t="n">
        <v>206</v>
      </c>
      <c r="B242" s="26">
        <f>IF(AN242-INDEX($BE242:$BL242,1,$J$22)&lt;0.5,0,AN242-INDEX($BE242:$BL242,1,$J$22))</f>
        <v>0</v>
      </c>
      <c r="C242" s="26">
        <f>IF(AO242-INDEX($BE242:$BL242,1,$J$23)&lt;0.5,0,AO242-INDEX($BE242:$BL242,1,$J$23))</f>
        <v>0</v>
      </c>
      <c r="D242" s="26">
        <f>IF(AP242-INDEX($BE242:$BL242,1,$J$24)&lt;0.5,0,AP242-INDEX($BE242:$BL242,1,$J$24))</f>
        <v>0</v>
      </c>
      <c r="E242" s="26">
        <f>IF(AQ242-INDEX($BE242:$BL242,1,$J$25)&lt;0.5,0,AQ242-INDEX($BE242:$BL242,1,$J$25))</f>
        <v>0</v>
      </c>
      <c r="F242" s="26">
        <f>IF(AR242-INDEX($BE242:$BL242,1,$J$26)&lt;0.5,0,AR242-INDEX($BE242:$BL242,1,$J$26))</f>
        <v>0</v>
      </c>
      <c r="G242" s="26">
        <f>IF(AS242-INDEX($BE242:$BL242,1,$J$27)&lt;0.5,0,AS242-INDEX($BE242:$BL242,1,$J$27))</f>
        <v>0</v>
      </c>
      <c r="H242" s="26">
        <f>IF(AT242-INDEX($BE242:$BL242,1,$J$28)&lt;0.5,0,AT242-INDEX($BE242:$BL242,1,$J$28))</f>
        <v>0</v>
      </c>
      <c r="I242" s="26">
        <f>IF(AU242-INDEX($BE242:$BL242,1,$J$29)&lt;0.5,0,AU242-INDEX($BE242:$BL242,1,$J$29))</f>
        <v>0</v>
      </c>
      <c r="J242" s="13">
        <f>SUM(B242:I242)</f>
        <v>0</v>
      </c>
      <c r="K242" s="26">
        <f>SUM(O242:V242)</f>
        <v>0</v>
      </c>
      <c r="L242" s="26">
        <f>SUM(W242:AD242)+SUM(BE242:BL242)</f>
        <v>0</v>
      </c>
      <c r="M242" s="26">
        <f>J241</f>
        <v>0</v>
      </c>
      <c r="N242" s="27">
        <f>IF(M242&gt;0,1,0)</f>
        <v>0</v>
      </c>
      <c r="O242" s="26">
        <f>B241*$B$12/1200</f>
        <v>0</v>
      </c>
      <c r="P242" s="26">
        <f>C241*$C$12/1200</f>
        <v>0</v>
      </c>
      <c r="Q242" s="26">
        <f>D241*$D$12/1200</f>
        <v>0</v>
      </c>
      <c r="R242" s="26">
        <f>E241*$E$12/1200</f>
        <v>0</v>
      </c>
      <c r="S242" s="26">
        <f>F241*$F$12/1200</f>
        <v>0</v>
      </c>
      <c r="T242" s="26">
        <f>G241*$G$12/1200</f>
        <v>0</v>
      </c>
      <c r="U242" s="26">
        <f>H241*$H$12/1200</f>
        <v>0</v>
      </c>
      <c r="V242" s="26">
        <f>I241*$I$12/1200</f>
        <v>0</v>
      </c>
      <c r="W242" s="26">
        <f>IF(B241&gt;0,MIN($B$13,B241+O242,AE242),0)</f>
        <v>0</v>
      </c>
      <c r="X242" s="26">
        <f>IF(C241&gt;0,MIN($C$13,C241+P242,AF242),0)</f>
        <v>0</v>
      </c>
      <c r="Y242" s="26">
        <f>IF(D241&gt;0,MIN($D$13,D241+Q242,AG242),0)</f>
        <v>0</v>
      </c>
      <c r="Z242" s="26">
        <f>IF(E241&gt;0,MIN($E$13,E241+R242,AH242),0)</f>
        <v>0</v>
      </c>
      <c r="AA242" s="26">
        <f>IF(F241&gt;0,MIN($F$13,F241+S242,AI242),0)</f>
        <v>0</v>
      </c>
      <c r="AB242" s="26">
        <f>IF(G241&gt;0,MIN($G$13,G241+T242,AJ242),0)</f>
        <v>0</v>
      </c>
      <c r="AC242" s="26">
        <f>IF(H241&gt;0,MIN($H$13,H241+U242,AK242),0)</f>
        <v>0</v>
      </c>
      <c r="AD242" s="26">
        <f>IF(I241&gt;0,MIN($I$13,I241+V242,AL242),0)</f>
        <v>0</v>
      </c>
      <c r="AE242" s="26">
        <f>$B$19</f>
        <v>795</v>
      </c>
      <c r="AF242" s="26">
        <f>AE242-W242</f>
        <v>795</v>
      </c>
      <c r="AG242" s="26">
        <f>AF242-X242</f>
        <v>795</v>
      </c>
      <c r="AH242" s="26">
        <f>AG242-Y242</f>
        <v>795</v>
      </c>
      <c r="AI242" s="26">
        <f>AH242-Z242</f>
        <v>795</v>
      </c>
      <c r="AJ242" s="26">
        <f>AI242-AA242</f>
        <v>795</v>
      </c>
      <c r="AK242" s="26">
        <f>AJ242-AB242</f>
        <v>795</v>
      </c>
      <c r="AL242" s="26">
        <f>AK242-AC242</f>
        <v>795</v>
      </c>
      <c r="AM242" s="26">
        <f>AL242-AD242</f>
        <v>795</v>
      </c>
      <c r="AN242" s="26">
        <f>B241+O242-W242</f>
        <v>0</v>
      </c>
      <c r="AO242" s="26">
        <f>C241+P242-X242</f>
        <v>0</v>
      </c>
      <c r="AP242" s="26">
        <f>D241+Q242-Y242</f>
        <v>0</v>
      </c>
      <c r="AQ242" s="26">
        <f>E241+R242-Z242</f>
        <v>0</v>
      </c>
      <c r="AR242" s="26">
        <f>F241+S242-AA242</f>
        <v>0</v>
      </c>
      <c r="AS242" s="26">
        <f>G241+T242-AB242</f>
        <v>0</v>
      </c>
      <c r="AT242" s="26">
        <f>H241+U242-AC242</f>
        <v>0</v>
      </c>
      <c r="AU242" s="26">
        <f>I241+V242-AD242</f>
        <v>0</v>
      </c>
      <c r="AV242" s="26">
        <f>AM242</f>
        <v>795</v>
      </c>
      <c r="AW242" s="26">
        <f>AV242-BE242</f>
        <v>795</v>
      </c>
      <c r="AX242" s="26">
        <f>AW242-BF242</f>
        <v>795</v>
      </c>
      <c r="AY242" s="26">
        <f>AX242-BG242</f>
        <v>795</v>
      </c>
      <c r="AZ242" s="26">
        <f>AY242-BH242</f>
        <v>795</v>
      </c>
      <c r="BA242" s="26">
        <f>AZ242-BI242</f>
        <v>795</v>
      </c>
      <c r="BB242" s="26">
        <f>BA242-BJ242</f>
        <v>795</v>
      </c>
      <c r="BC242" s="26">
        <f>BB242-BK242</f>
        <v>795</v>
      </c>
      <c r="BD242" s="26">
        <f>BC242-BL242</f>
        <v>795</v>
      </c>
      <c r="BE242" s="26">
        <f>IF(AV242&gt;0.005,MIN(AV242,INDEX($AN242:$AU242,1,B$32)),0)</f>
        <v>0</v>
      </c>
      <c r="BF242" s="26">
        <f>IF(AW242&gt;0.005,MIN(AW242,INDEX($AN242:$AU242,1,C$32)),0)</f>
        <v>0</v>
      </c>
      <c r="BG242" s="26">
        <f>IF(AX242&gt;0.005,MIN(AX242,INDEX($AN242:$AU242,1,D$32)),0)</f>
        <v>0</v>
      </c>
      <c r="BH242" s="26">
        <f>IF(AY242&gt;0.005,MIN(AY242,INDEX($AN242:$AU242,1,E$32)),0)</f>
        <v>0</v>
      </c>
      <c r="BI242" s="26">
        <f>IF(AZ242&gt;0.005,MIN(AZ242,INDEX($AN242:$AU242,1,F$32)),0)</f>
        <v>0</v>
      </c>
      <c r="BJ242" s="26">
        <f>IF(BA242&gt;0.005,MIN(BA242,INDEX($AN242:$AU242,1,G$32)),0)</f>
        <v>0</v>
      </c>
      <c r="BK242" s="26">
        <f>IF(BB242&gt;0.005,MIN(BB242,INDEX($AN242:$AU242,1,H$32)),0)</f>
        <v>0</v>
      </c>
      <c r="BL242" s="26">
        <f>IF(BC242&gt;0.005,MIN(BC242,INDEX($AN242:$AU242,1,I$32)),0)</f>
        <v>0</v>
      </c>
      <c r="BM242" s="27">
        <f>IF(M242-J242&gt;0.005,1,0)</f>
        <v>0</v>
      </c>
    </row>
    <row r="243">
      <c r="A243" s="14" t="n">
        <v>207</v>
      </c>
      <c r="B243" s="26">
        <f>IF(AN243-INDEX($BE243:$BL243,1,$J$22)&lt;0.5,0,AN243-INDEX($BE243:$BL243,1,$J$22))</f>
        <v>0</v>
      </c>
      <c r="C243" s="26">
        <f>IF(AO243-INDEX($BE243:$BL243,1,$J$23)&lt;0.5,0,AO243-INDEX($BE243:$BL243,1,$J$23))</f>
        <v>0</v>
      </c>
      <c r="D243" s="26">
        <f>IF(AP243-INDEX($BE243:$BL243,1,$J$24)&lt;0.5,0,AP243-INDEX($BE243:$BL243,1,$J$24))</f>
        <v>0</v>
      </c>
      <c r="E243" s="26">
        <f>IF(AQ243-INDEX($BE243:$BL243,1,$J$25)&lt;0.5,0,AQ243-INDEX($BE243:$BL243,1,$J$25))</f>
        <v>0</v>
      </c>
      <c r="F243" s="26">
        <f>IF(AR243-INDEX($BE243:$BL243,1,$J$26)&lt;0.5,0,AR243-INDEX($BE243:$BL243,1,$J$26))</f>
        <v>0</v>
      </c>
      <c r="G243" s="26">
        <f>IF(AS243-INDEX($BE243:$BL243,1,$J$27)&lt;0.5,0,AS243-INDEX($BE243:$BL243,1,$J$27))</f>
        <v>0</v>
      </c>
      <c r="H243" s="26">
        <f>IF(AT243-INDEX($BE243:$BL243,1,$J$28)&lt;0.5,0,AT243-INDEX($BE243:$BL243,1,$J$28))</f>
        <v>0</v>
      </c>
      <c r="I243" s="26">
        <f>IF(AU243-INDEX($BE243:$BL243,1,$J$29)&lt;0.5,0,AU243-INDEX($BE243:$BL243,1,$J$29))</f>
        <v>0</v>
      </c>
      <c r="J243" s="13">
        <f>SUM(B243:I243)</f>
        <v>0</v>
      </c>
      <c r="K243" s="26">
        <f>SUM(O243:V243)</f>
        <v>0</v>
      </c>
      <c r="L243" s="26">
        <f>SUM(W243:AD243)+SUM(BE243:BL243)</f>
        <v>0</v>
      </c>
      <c r="M243" s="26">
        <f>J242</f>
        <v>0</v>
      </c>
      <c r="N243" s="27">
        <f>IF(M243&gt;0,1,0)</f>
        <v>0</v>
      </c>
      <c r="O243" s="26">
        <f>B242*$B$12/1200</f>
        <v>0</v>
      </c>
      <c r="P243" s="26">
        <f>C242*$C$12/1200</f>
        <v>0</v>
      </c>
      <c r="Q243" s="26">
        <f>D242*$D$12/1200</f>
        <v>0</v>
      </c>
      <c r="R243" s="26">
        <f>E242*$E$12/1200</f>
        <v>0</v>
      </c>
      <c r="S243" s="26">
        <f>F242*$F$12/1200</f>
        <v>0</v>
      </c>
      <c r="T243" s="26">
        <f>G242*$G$12/1200</f>
        <v>0</v>
      </c>
      <c r="U243" s="26">
        <f>H242*$H$12/1200</f>
        <v>0</v>
      </c>
      <c r="V243" s="26">
        <f>I242*$I$12/1200</f>
        <v>0</v>
      </c>
      <c r="W243" s="26">
        <f>IF(B242&gt;0,MIN($B$13,B242+O243,AE243),0)</f>
        <v>0</v>
      </c>
      <c r="X243" s="26">
        <f>IF(C242&gt;0,MIN($C$13,C242+P243,AF243),0)</f>
        <v>0</v>
      </c>
      <c r="Y243" s="26">
        <f>IF(D242&gt;0,MIN($D$13,D242+Q243,AG243),0)</f>
        <v>0</v>
      </c>
      <c r="Z243" s="26">
        <f>IF(E242&gt;0,MIN($E$13,E242+R243,AH243),0)</f>
        <v>0</v>
      </c>
      <c r="AA243" s="26">
        <f>IF(F242&gt;0,MIN($F$13,F242+S243,AI243),0)</f>
        <v>0</v>
      </c>
      <c r="AB243" s="26">
        <f>IF(G242&gt;0,MIN($G$13,G242+T243,AJ243),0)</f>
        <v>0</v>
      </c>
      <c r="AC243" s="26">
        <f>IF(H242&gt;0,MIN($H$13,H242+U243,AK243),0)</f>
        <v>0</v>
      </c>
      <c r="AD243" s="26">
        <f>IF(I242&gt;0,MIN($I$13,I242+V243,AL243),0)</f>
        <v>0</v>
      </c>
      <c r="AE243" s="26">
        <f>$B$19</f>
        <v>795</v>
      </c>
      <c r="AF243" s="26">
        <f>AE243-W243</f>
        <v>795</v>
      </c>
      <c r="AG243" s="26">
        <f>AF243-X243</f>
        <v>795</v>
      </c>
      <c r="AH243" s="26">
        <f>AG243-Y243</f>
        <v>795</v>
      </c>
      <c r="AI243" s="26">
        <f>AH243-Z243</f>
        <v>795</v>
      </c>
      <c r="AJ243" s="26">
        <f>AI243-AA243</f>
        <v>795</v>
      </c>
      <c r="AK243" s="26">
        <f>AJ243-AB243</f>
        <v>795</v>
      </c>
      <c r="AL243" s="26">
        <f>AK243-AC243</f>
        <v>795</v>
      </c>
      <c r="AM243" s="26">
        <f>AL243-AD243</f>
        <v>795</v>
      </c>
      <c r="AN243" s="26">
        <f>B242+O243-W243</f>
        <v>0</v>
      </c>
      <c r="AO243" s="26">
        <f>C242+P243-X243</f>
        <v>0</v>
      </c>
      <c r="AP243" s="26">
        <f>D242+Q243-Y243</f>
        <v>0</v>
      </c>
      <c r="AQ243" s="26">
        <f>E242+R243-Z243</f>
        <v>0</v>
      </c>
      <c r="AR243" s="26">
        <f>F242+S243-AA243</f>
        <v>0</v>
      </c>
      <c r="AS243" s="26">
        <f>G242+T243-AB243</f>
        <v>0</v>
      </c>
      <c r="AT243" s="26">
        <f>H242+U243-AC243</f>
        <v>0</v>
      </c>
      <c r="AU243" s="26">
        <f>I242+V243-AD243</f>
        <v>0</v>
      </c>
      <c r="AV243" s="26">
        <f>AM243</f>
        <v>795</v>
      </c>
      <c r="AW243" s="26">
        <f>AV243-BE243</f>
        <v>795</v>
      </c>
      <c r="AX243" s="26">
        <f>AW243-BF243</f>
        <v>795</v>
      </c>
      <c r="AY243" s="26">
        <f>AX243-BG243</f>
        <v>795</v>
      </c>
      <c r="AZ243" s="26">
        <f>AY243-BH243</f>
        <v>795</v>
      </c>
      <c r="BA243" s="26">
        <f>AZ243-BI243</f>
        <v>795</v>
      </c>
      <c r="BB243" s="26">
        <f>BA243-BJ243</f>
        <v>795</v>
      </c>
      <c r="BC243" s="26">
        <f>BB243-BK243</f>
        <v>795</v>
      </c>
      <c r="BD243" s="26">
        <f>BC243-BL243</f>
        <v>795</v>
      </c>
      <c r="BE243" s="26">
        <f>IF(AV243&gt;0.005,MIN(AV243,INDEX($AN243:$AU243,1,B$32)),0)</f>
        <v>0</v>
      </c>
      <c r="BF243" s="26">
        <f>IF(AW243&gt;0.005,MIN(AW243,INDEX($AN243:$AU243,1,C$32)),0)</f>
        <v>0</v>
      </c>
      <c r="BG243" s="26">
        <f>IF(AX243&gt;0.005,MIN(AX243,INDEX($AN243:$AU243,1,D$32)),0)</f>
        <v>0</v>
      </c>
      <c r="BH243" s="26">
        <f>IF(AY243&gt;0.005,MIN(AY243,INDEX($AN243:$AU243,1,E$32)),0)</f>
        <v>0</v>
      </c>
      <c r="BI243" s="26">
        <f>IF(AZ243&gt;0.005,MIN(AZ243,INDEX($AN243:$AU243,1,F$32)),0)</f>
        <v>0</v>
      </c>
      <c r="BJ243" s="26">
        <f>IF(BA243&gt;0.005,MIN(BA243,INDEX($AN243:$AU243,1,G$32)),0)</f>
        <v>0</v>
      </c>
      <c r="BK243" s="26">
        <f>IF(BB243&gt;0.005,MIN(BB243,INDEX($AN243:$AU243,1,H$32)),0)</f>
        <v>0</v>
      </c>
      <c r="BL243" s="26">
        <f>IF(BC243&gt;0.005,MIN(BC243,INDEX($AN243:$AU243,1,I$32)),0)</f>
        <v>0</v>
      </c>
      <c r="BM243" s="27">
        <f>IF(M243-J243&gt;0.005,1,0)</f>
        <v>0</v>
      </c>
    </row>
    <row r="244">
      <c r="A244" s="14" t="n">
        <v>208</v>
      </c>
      <c r="B244" s="26">
        <f>IF(AN244-INDEX($BE244:$BL244,1,$J$22)&lt;0.5,0,AN244-INDEX($BE244:$BL244,1,$J$22))</f>
        <v>0</v>
      </c>
      <c r="C244" s="26">
        <f>IF(AO244-INDEX($BE244:$BL244,1,$J$23)&lt;0.5,0,AO244-INDEX($BE244:$BL244,1,$J$23))</f>
        <v>0</v>
      </c>
      <c r="D244" s="26">
        <f>IF(AP244-INDEX($BE244:$BL244,1,$J$24)&lt;0.5,0,AP244-INDEX($BE244:$BL244,1,$J$24))</f>
        <v>0</v>
      </c>
      <c r="E244" s="26">
        <f>IF(AQ244-INDEX($BE244:$BL244,1,$J$25)&lt;0.5,0,AQ244-INDEX($BE244:$BL244,1,$J$25))</f>
        <v>0</v>
      </c>
      <c r="F244" s="26">
        <f>IF(AR244-INDEX($BE244:$BL244,1,$J$26)&lt;0.5,0,AR244-INDEX($BE244:$BL244,1,$J$26))</f>
        <v>0</v>
      </c>
      <c r="G244" s="26">
        <f>IF(AS244-INDEX($BE244:$BL244,1,$J$27)&lt;0.5,0,AS244-INDEX($BE244:$BL244,1,$J$27))</f>
        <v>0</v>
      </c>
      <c r="H244" s="26">
        <f>IF(AT244-INDEX($BE244:$BL244,1,$J$28)&lt;0.5,0,AT244-INDEX($BE244:$BL244,1,$J$28))</f>
        <v>0</v>
      </c>
      <c r="I244" s="26">
        <f>IF(AU244-INDEX($BE244:$BL244,1,$J$29)&lt;0.5,0,AU244-INDEX($BE244:$BL244,1,$J$29))</f>
        <v>0</v>
      </c>
      <c r="J244" s="13">
        <f>SUM(B244:I244)</f>
        <v>0</v>
      </c>
      <c r="K244" s="26">
        <f>SUM(O244:V244)</f>
        <v>0</v>
      </c>
      <c r="L244" s="26">
        <f>SUM(W244:AD244)+SUM(BE244:BL244)</f>
        <v>0</v>
      </c>
      <c r="M244" s="26">
        <f>J243</f>
        <v>0</v>
      </c>
      <c r="N244" s="27">
        <f>IF(M244&gt;0,1,0)</f>
        <v>0</v>
      </c>
      <c r="O244" s="26">
        <f>B243*$B$12/1200</f>
        <v>0</v>
      </c>
      <c r="P244" s="26">
        <f>C243*$C$12/1200</f>
        <v>0</v>
      </c>
      <c r="Q244" s="26">
        <f>D243*$D$12/1200</f>
        <v>0</v>
      </c>
      <c r="R244" s="26">
        <f>E243*$E$12/1200</f>
        <v>0</v>
      </c>
      <c r="S244" s="26">
        <f>F243*$F$12/1200</f>
        <v>0</v>
      </c>
      <c r="T244" s="26">
        <f>G243*$G$12/1200</f>
        <v>0</v>
      </c>
      <c r="U244" s="26">
        <f>H243*$H$12/1200</f>
        <v>0</v>
      </c>
      <c r="V244" s="26">
        <f>I243*$I$12/1200</f>
        <v>0</v>
      </c>
      <c r="W244" s="26">
        <f>IF(B243&gt;0,MIN($B$13,B243+O244,AE244),0)</f>
        <v>0</v>
      </c>
      <c r="X244" s="26">
        <f>IF(C243&gt;0,MIN($C$13,C243+P244,AF244),0)</f>
        <v>0</v>
      </c>
      <c r="Y244" s="26">
        <f>IF(D243&gt;0,MIN($D$13,D243+Q244,AG244),0)</f>
        <v>0</v>
      </c>
      <c r="Z244" s="26">
        <f>IF(E243&gt;0,MIN($E$13,E243+R244,AH244),0)</f>
        <v>0</v>
      </c>
      <c r="AA244" s="26">
        <f>IF(F243&gt;0,MIN($F$13,F243+S244,AI244),0)</f>
        <v>0</v>
      </c>
      <c r="AB244" s="26">
        <f>IF(G243&gt;0,MIN($G$13,G243+T244,AJ244),0)</f>
        <v>0</v>
      </c>
      <c r="AC244" s="26">
        <f>IF(H243&gt;0,MIN($H$13,H243+U244,AK244),0)</f>
        <v>0</v>
      </c>
      <c r="AD244" s="26">
        <f>IF(I243&gt;0,MIN($I$13,I243+V244,AL244),0)</f>
        <v>0</v>
      </c>
      <c r="AE244" s="26">
        <f>$B$19</f>
        <v>795</v>
      </c>
      <c r="AF244" s="26">
        <f>AE244-W244</f>
        <v>795</v>
      </c>
      <c r="AG244" s="26">
        <f>AF244-X244</f>
        <v>795</v>
      </c>
      <c r="AH244" s="26">
        <f>AG244-Y244</f>
        <v>795</v>
      </c>
      <c r="AI244" s="26">
        <f>AH244-Z244</f>
        <v>795</v>
      </c>
      <c r="AJ244" s="26">
        <f>AI244-AA244</f>
        <v>795</v>
      </c>
      <c r="AK244" s="26">
        <f>AJ244-AB244</f>
        <v>795</v>
      </c>
      <c r="AL244" s="26">
        <f>AK244-AC244</f>
        <v>795</v>
      </c>
      <c r="AM244" s="26">
        <f>AL244-AD244</f>
        <v>795</v>
      </c>
      <c r="AN244" s="26">
        <f>B243+O244-W244</f>
        <v>0</v>
      </c>
      <c r="AO244" s="26">
        <f>C243+P244-X244</f>
        <v>0</v>
      </c>
      <c r="AP244" s="26">
        <f>D243+Q244-Y244</f>
        <v>0</v>
      </c>
      <c r="AQ244" s="26">
        <f>E243+R244-Z244</f>
        <v>0</v>
      </c>
      <c r="AR244" s="26">
        <f>F243+S244-AA244</f>
        <v>0</v>
      </c>
      <c r="AS244" s="26">
        <f>G243+T244-AB244</f>
        <v>0</v>
      </c>
      <c r="AT244" s="26">
        <f>H243+U244-AC244</f>
        <v>0</v>
      </c>
      <c r="AU244" s="26">
        <f>I243+V244-AD244</f>
        <v>0</v>
      </c>
      <c r="AV244" s="26">
        <f>AM244</f>
        <v>795</v>
      </c>
      <c r="AW244" s="26">
        <f>AV244-BE244</f>
        <v>795</v>
      </c>
      <c r="AX244" s="26">
        <f>AW244-BF244</f>
        <v>795</v>
      </c>
      <c r="AY244" s="26">
        <f>AX244-BG244</f>
        <v>795</v>
      </c>
      <c r="AZ244" s="26">
        <f>AY244-BH244</f>
        <v>795</v>
      </c>
      <c r="BA244" s="26">
        <f>AZ244-BI244</f>
        <v>795</v>
      </c>
      <c r="BB244" s="26">
        <f>BA244-BJ244</f>
        <v>795</v>
      </c>
      <c r="BC244" s="26">
        <f>BB244-BK244</f>
        <v>795</v>
      </c>
      <c r="BD244" s="26">
        <f>BC244-BL244</f>
        <v>795</v>
      </c>
      <c r="BE244" s="26">
        <f>IF(AV244&gt;0.005,MIN(AV244,INDEX($AN244:$AU244,1,B$32)),0)</f>
        <v>0</v>
      </c>
      <c r="BF244" s="26">
        <f>IF(AW244&gt;0.005,MIN(AW244,INDEX($AN244:$AU244,1,C$32)),0)</f>
        <v>0</v>
      </c>
      <c r="BG244" s="26">
        <f>IF(AX244&gt;0.005,MIN(AX244,INDEX($AN244:$AU244,1,D$32)),0)</f>
        <v>0</v>
      </c>
      <c r="BH244" s="26">
        <f>IF(AY244&gt;0.005,MIN(AY244,INDEX($AN244:$AU244,1,E$32)),0)</f>
        <v>0</v>
      </c>
      <c r="BI244" s="26">
        <f>IF(AZ244&gt;0.005,MIN(AZ244,INDEX($AN244:$AU244,1,F$32)),0)</f>
        <v>0</v>
      </c>
      <c r="BJ244" s="26">
        <f>IF(BA244&gt;0.005,MIN(BA244,INDEX($AN244:$AU244,1,G$32)),0)</f>
        <v>0</v>
      </c>
      <c r="BK244" s="26">
        <f>IF(BB244&gt;0.005,MIN(BB244,INDEX($AN244:$AU244,1,H$32)),0)</f>
        <v>0</v>
      </c>
      <c r="BL244" s="26">
        <f>IF(BC244&gt;0.005,MIN(BC244,INDEX($AN244:$AU244,1,I$32)),0)</f>
        <v>0</v>
      </c>
      <c r="BM244" s="27">
        <f>IF(M244-J244&gt;0.005,1,0)</f>
        <v>0</v>
      </c>
    </row>
    <row r="245">
      <c r="A245" s="14" t="n">
        <v>209</v>
      </c>
      <c r="B245" s="26">
        <f>IF(AN245-INDEX($BE245:$BL245,1,$J$22)&lt;0.5,0,AN245-INDEX($BE245:$BL245,1,$J$22))</f>
        <v>0</v>
      </c>
      <c r="C245" s="26">
        <f>IF(AO245-INDEX($BE245:$BL245,1,$J$23)&lt;0.5,0,AO245-INDEX($BE245:$BL245,1,$J$23))</f>
        <v>0</v>
      </c>
      <c r="D245" s="26">
        <f>IF(AP245-INDEX($BE245:$BL245,1,$J$24)&lt;0.5,0,AP245-INDEX($BE245:$BL245,1,$J$24))</f>
        <v>0</v>
      </c>
      <c r="E245" s="26">
        <f>IF(AQ245-INDEX($BE245:$BL245,1,$J$25)&lt;0.5,0,AQ245-INDEX($BE245:$BL245,1,$J$25))</f>
        <v>0</v>
      </c>
      <c r="F245" s="26">
        <f>IF(AR245-INDEX($BE245:$BL245,1,$J$26)&lt;0.5,0,AR245-INDEX($BE245:$BL245,1,$J$26))</f>
        <v>0</v>
      </c>
      <c r="G245" s="26">
        <f>IF(AS245-INDEX($BE245:$BL245,1,$J$27)&lt;0.5,0,AS245-INDEX($BE245:$BL245,1,$J$27))</f>
        <v>0</v>
      </c>
      <c r="H245" s="26">
        <f>IF(AT245-INDEX($BE245:$BL245,1,$J$28)&lt;0.5,0,AT245-INDEX($BE245:$BL245,1,$J$28))</f>
        <v>0</v>
      </c>
      <c r="I245" s="26">
        <f>IF(AU245-INDEX($BE245:$BL245,1,$J$29)&lt;0.5,0,AU245-INDEX($BE245:$BL245,1,$J$29))</f>
        <v>0</v>
      </c>
      <c r="J245" s="13">
        <f>SUM(B245:I245)</f>
        <v>0</v>
      </c>
      <c r="K245" s="26">
        <f>SUM(O245:V245)</f>
        <v>0</v>
      </c>
      <c r="L245" s="26">
        <f>SUM(W245:AD245)+SUM(BE245:BL245)</f>
        <v>0</v>
      </c>
      <c r="M245" s="26">
        <f>J244</f>
        <v>0</v>
      </c>
      <c r="N245" s="27">
        <f>IF(M245&gt;0,1,0)</f>
        <v>0</v>
      </c>
      <c r="O245" s="26">
        <f>B244*$B$12/1200</f>
        <v>0</v>
      </c>
      <c r="P245" s="26">
        <f>C244*$C$12/1200</f>
        <v>0</v>
      </c>
      <c r="Q245" s="26">
        <f>D244*$D$12/1200</f>
        <v>0</v>
      </c>
      <c r="R245" s="26">
        <f>E244*$E$12/1200</f>
        <v>0</v>
      </c>
      <c r="S245" s="26">
        <f>F244*$F$12/1200</f>
        <v>0</v>
      </c>
      <c r="T245" s="26">
        <f>G244*$G$12/1200</f>
        <v>0</v>
      </c>
      <c r="U245" s="26">
        <f>H244*$H$12/1200</f>
        <v>0</v>
      </c>
      <c r="V245" s="26">
        <f>I244*$I$12/1200</f>
        <v>0</v>
      </c>
      <c r="W245" s="26">
        <f>IF(B244&gt;0,MIN($B$13,B244+O245,AE245),0)</f>
        <v>0</v>
      </c>
      <c r="X245" s="26">
        <f>IF(C244&gt;0,MIN($C$13,C244+P245,AF245),0)</f>
        <v>0</v>
      </c>
      <c r="Y245" s="26">
        <f>IF(D244&gt;0,MIN($D$13,D244+Q245,AG245),0)</f>
        <v>0</v>
      </c>
      <c r="Z245" s="26">
        <f>IF(E244&gt;0,MIN($E$13,E244+R245,AH245),0)</f>
        <v>0</v>
      </c>
      <c r="AA245" s="26">
        <f>IF(F244&gt;0,MIN($F$13,F244+S245,AI245),0)</f>
        <v>0</v>
      </c>
      <c r="AB245" s="26">
        <f>IF(G244&gt;0,MIN($G$13,G244+T245,AJ245),0)</f>
        <v>0</v>
      </c>
      <c r="AC245" s="26">
        <f>IF(H244&gt;0,MIN($H$13,H244+U245,AK245),0)</f>
        <v>0</v>
      </c>
      <c r="AD245" s="26">
        <f>IF(I244&gt;0,MIN($I$13,I244+V245,AL245),0)</f>
        <v>0</v>
      </c>
      <c r="AE245" s="26">
        <f>$B$19</f>
        <v>795</v>
      </c>
      <c r="AF245" s="26">
        <f>AE245-W245</f>
        <v>795</v>
      </c>
      <c r="AG245" s="26">
        <f>AF245-X245</f>
        <v>795</v>
      </c>
      <c r="AH245" s="26">
        <f>AG245-Y245</f>
        <v>795</v>
      </c>
      <c r="AI245" s="26">
        <f>AH245-Z245</f>
        <v>795</v>
      </c>
      <c r="AJ245" s="26">
        <f>AI245-AA245</f>
        <v>795</v>
      </c>
      <c r="AK245" s="26">
        <f>AJ245-AB245</f>
        <v>795</v>
      </c>
      <c r="AL245" s="26">
        <f>AK245-AC245</f>
        <v>795</v>
      </c>
      <c r="AM245" s="26">
        <f>AL245-AD245</f>
        <v>795</v>
      </c>
      <c r="AN245" s="26">
        <f>B244+O245-W245</f>
        <v>0</v>
      </c>
      <c r="AO245" s="26">
        <f>C244+P245-X245</f>
        <v>0</v>
      </c>
      <c r="AP245" s="26">
        <f>D244+Q245-Y245</f>
        <v>0</v>
      </c>
      <c r="AQ245" s="26">
        <f>E244+R245-Z245</f>
        <v>0</v>
      </c>
      <c r="AR245" s="26">
        <f>F244+S245-AA245</f>
        <v>0</v>
      </c>
      <c r="AS245" s="26">
        <f>G244+T245-AB245</f>
        <v>0</v>
      </c>
      <c r="AT245" s="26">
        <f>H244+U245-AC245</f>
        <v>0</v>
      </c>
      <c r="AU245" s="26">
        <f>I244+V245-AD245</f>
        <v>0</v>
      </c>
      <c r="AV245" s="26">
        <f>AM245</f>
        <v>795</v>
      </c>
      <c r="AW245" s="26">
        <f>AV245-BE245</f>
        <v>795</v>
      </c>
      <c r="AX245" s="26">
        <f>AW245-BF245</f>
        <v>795</v>
      </c>
      <c r="AY245" s="26">
        <f>AX245-BG245</f>
        <v>795</v>
      </c>
      <c r="AZ245" s="26">
        <f>AY245-BH245</f>
        <v>795</v>
      </c>
      <c r="BA245" s="26">
        <f>AZ245-BI245</f>
        <v>795</v>
      </c>
      <c r="BB245" s="26">
        <f>BA245-BJ245</f>
        <v>795</v>
      </c>
      <c r="BC245" s="26">
        <f>BB245-BK245</f>
        <v>795</v>
      </c>
      <c r="BD245" s="26">
        <f>BC245-BL245</f>
        <v>795</v>
      </c>
      <c r="BE245" s="26">
        <f>IF(AV245&gt;0.005,MIN(AV245,INDEX($AN245:$AU245,1,B$32)),0)</f>
        <v>0</v>
      </c>
      <c r="BF245" s="26">
        <f>IF(AW245&gt;0.005,MIN(AW245,INDEX($AN245:$AU245,1,C$32)),0)</f>
        <v>0</v>
      </c>
      <c r="BG245" s="26">
        <f>IF(AX245&gt;0.005,MIN(AX245,INDEX($AN245:$AU245,1,D$32)),0)</f>
        <v>0</v>
      </c>
      <c r="BH245" s="26">
        <f>IF(AY245&gt;0.005,MIN(AY245,INDEX($AN245:$AU245,1,E$32)),0)</f>
        <v>0</v>
      </c>
      <c r="BI245" s="26">
        <f>IF(AZ245&gt;0.005,MIN(AZ245,INDEX($AN245:$AU245,1,F$32)),0)</f>
        <v>0</v>
      </c>
      <c r="BJ245" s="26">
        <f>IF(BA245&gt;0.005,MIN(BA245,INDEX($AN245:$AU245,1,G$32)),0)</f>
        <v>0</v>
      </c>
      <c r="BK245" s="26">
        <f>IF(BB245&gt;0.005,MIN(BB245,INDEX($AN245:$AU245,1,H$32)),0)</f>
        <v>0</v>
      </c>
      <c r="BL245" s="26">
        <f>IF(BC245&gt;0.005,MIN(BC245,INDEX($AN245:$AU245,1,I$32)),0)</f>
        <v>0</v>
      </c>
      <c r="BM245" s="27">
        <f>IF(M245-J245&gt;0.005,1,0)</f>
        <v>0</v>
      </c>
    </row>
    <row r="246">
      <c r="A246" s="14" t="n">
        <v>210</v>
      </c>
      <c r="B246" s="26">
        <f>IF(AN246-INDEX($BE246:$BL246,1,$J$22)&lt;0.5,0,AN246-INDEX($BE246:$BL246,1,$J$22))</f>
        <v>0</v>
      </c>
      <c r="C246" s="26">
        <f>IF(AO246-INDEX($BE246:$BL246,1,$J$23)&lt;0.5,0,AO246-INDEX($BE246:$BL246,1,$J$23))</f>
        <v>0</v>
      </c>
      <c r="D246" s="26">
        <f>IF(AP246-INDEX($BE246:$BL246,1,$J$24)&lt;0.5,0,AP246-INDEX($BE246:$BL246,1,$J$24))</f>
        <v>0</v>
      </c>
      <c r="E246" s="26">
        <f>IF(AQ246-INDEX($BE246:$BL246,1,$J$25)&lt;0.5,0,AQ246-INDEX($BE246:$BL246,1,$J$25))</f>
        <v>0</v>
      </c>
      <c r="F246" s="26">
        <f>IF(AR246-INDEX($BE246:$BL246,1,$J$26)&lt;0.5,0,AR246-INDEX($BE246:$BL246,1,$J$26))</f>
        <v>0</v>
      </c>
      <c r="G246" s="26">
        <f>IF(AS246-INDEX($BE246:$BL246,1,$J$27)&lt;0.5,0,AS246-INDEX($BE246:$BL246,1,$J$27))</f>
        <v>0</v>
      </c>
      <c r="H246" s="26">
        <f>IF(AT246-INDEX($BE246:$BL246,1,$J$28)&lt;0.5,0,AT246-INDEX($BE246:$BL246,1,$J$28))</f>
        <v>0</v>
      </c>
      <c r="I246" s="26">
        <f>IF(AU246-INDEX($BE246:$BL246,1,$J$29)&lt;0.5,0,AU246-INDEX($BE246:$BL246,1,$J$29))</f>
        <v>0</v>
      </c>
      <c r="J246" s="13">
        <f>SUM(B246:I246)</f>
        <v>0</v>
      </c>
      <c r="K246" s="26">
        <f>SUM(O246:V246)</f>
        <v>0</v>
      </c>
      <c r="L246" s="26">
        <f>SUM(W246:AD246)+SUM(BE246:BL246)</f>
        <v>0</v>
      </c>
      <c r="M246" s="26">
        <f>J245</f>
        <v>0</v>
      </c>
      <c r="N246" s="27">
        <f>IF(M246&gt;0,1,0)</f>
        <v>0</v>
      </c>
      <c r="O246" s="26">
        <f>B245*$B$12/1200</f>
        <v>0</v>
      </c>
      <c r="P246" s="26">
        <f>C245*$C$12/1200</f>
        <v>0</v>
      </c>
      <c r="Q246" s="26">
        <f>D245*$D$12/1200</f>
        <v>0</v>
      </c>
      <c r="R246" s="26">
        <f>E245*$E$12/1200</f>
        <v>0</v>
      </c>
      <c r="S246" s="26">
        <f>F245*$F$12/1200</f>
        <v>0</v>
      </c>
      <c r="T246" s="26">
        <f>G245*$G$12/1200</f>
        <v>0</v>
      </c>
      <c r="U246" s="26">
        <f>H245*$H$12/1200</f>
        <v>0</v>
      </c>
      <c r="V246" s="26">
        <f>I245*$I$12/1200</f>
        <v>0</v>
      </c>
      <c r="W246" s="26">
        <f>IF(B245&gt;0,MIN($B$13,B245+O246,AE246),0)</f>
        <v>0</v>
      </c>
      <c r="X246" s="26">
        <f>IF(C245&gt;0,MIN($C$13,C245+P246,AF246),0)</f>
        <v>0</v>
      </c>
      <c r="Y246" s="26">
        <f>IF(D245&gt;0,MIN($D$13,D245+Q246,AG246),0)</f>
        <v>0</v>
      </c>
      <c r="Z246" s="26">
        <f>IF(E245&gt;0,MIN($E$13,E245+R246,AH246),0)</f>
        <v>0</v>
      </c>
      <c r="AA246" s="26">
        <f>IF(F245&gt;0,MIN($F$13,F245+S246,AI246),0)</f>
        <v>0</v>
      </c>
      <c r="AB246" s="26">
        <f>IF(G245&gt;0,MIN($G$13,G245+T246,AJ246),0)</f>
        <v>0</v>
      </c>
      <c r="AC246" s="26">
        <f>IF(H245&gt;0,MIN($H$13,H245+U246,AK246),0)</f>
        <v>0</v>
      </c>
      <c r="AD246" s="26">
        <f>IF(I245&gt;0,MIN($I$13,I245+V246,AL246),0)</f>
        <v>0</v>
      </c>
      <c r="AE246" s="26">
        <f>$B$19</f>
        <v>795</v>
      </c>
      <c r="AF246" s="26">
        <f>AE246-W246</f>
        <v>795</v>
      </c>
      <c r="AG246" s="26">
        <f>AF246-X246</f>
        <v>795</v>
      </c>
      <c r="AH246" s="26">
        <f>AG246-Y246</f>
        <v>795</v>
      </c>
      <c r="AI246" s="26">
        <f>AH246-Z246</f>
        <v>795</v>
      </c>
      <c r="AJ246" s="26">
        <f>AI246-AA246</f>
        <v>795</v>
      </c>
      <c r="AK246" s="26">
        <f>AJ246-AB246</f>
        <v>795</v>
      </c>
      <c r="AL246" s="26">
        <f>AK246-AC246</f>
        <v>795</v>
      </c>
      <c r="AM246" s="26">
        <f>AL246-AD246</f>
        <v>795</v>
      </c>
      <c r="AN246" s="26">
        <f>B245+O246-W246</f>
        <v>0</v>
      </c>
      <c r="AO246" s="26">
        <f>C245+P246-X246</f>
        <v>0</v>
      </c>
      <c r="AP246" s="26">
        <f>D245+Q246-Y246</f>
        <v>0</v>
      </c>
      <c r="AQ246" s="26">
        <f>E245+R246-Z246</f>
        <v>0</v>
      </c>
      <c r="AR246" s="26">
        <f>F245+S246-AA246</f>
        <v>0</v>
      </c>
      <c r="AS246" s="26">
        <f>G245+T246-AB246</f>
        <v>0</v>
      </c>
      <c r="AT246" s="26">
        <f>H245+U246-AC246</f>
        <v>0</v>
      </c>
      <c r="AU246" s="26">
        <f>I245+V246-AD246</f>
        <v>0</v>
      </c>
      <c r="AV246" s="26">
        <f>AM246</f>
        <v>795</v>
      </c>
      <c r="AW246" s="26">
        <f>AV246-BE246</f>
        <v>795</v>
      </c>
      <c r="AX246" s="26">
        <f>AW246-BF246</f>
        <v>795</v>
      </c>
      <c r="AY246" s="26">
        <f>AX246-BG246</f>
        <v>795</v>
      </c>
      <c r="AZ246" s="26">
        <f>AY246-BH246</f>
        <v>795</v>
      </c>
      <c r="BA246" s="26">
        <f>AZ246-BI246</f>
        <v>795</v>
      </c>
      <c r="BB246" s="26">
        <f>BA246-BJ246</f>
        <v>795</v>
      </c>
      <c r="BC246" s="26">
        <f>BB246-BK246</f>
        <v>795</v>
      </c>
      <c r="BD246" s="26">
        <f>BC246-BL246</f>
        <v>795</v>
      </c>
      <c r="BE246" s="26">
        <f>IF(AV246&gt;0.005,MIN(AV246,INDEX($AN246:$AU246,1,B$32)),0)</f>
        <v>0</v>
      </c>
      <c r="BF246" s="26">
        <f>IF(AW246&gt;0.005,MIN(AW246,INDEX($AN246:$AU246,1,C$32)),0)</f>
        <v>0</v>
      </c>
      <c r="BG246" s="26">
        <f>IF(AX246&gt;0.005,MIN(AX246,INDEX($AN246:$AU246,1,D$32)),0)</f>
        <v>0</v>
      </c>
      <c r="BH246" s="26">
        <f>IF(AY246&gt;0.005,MIN(AY246,INDEX($AN246:$AU246,1,E$32)),0)</f>
        <v>0</v>
      </c>
      <c r="BI246" s="26">
        <f>IF(AZ246&gt;0.005,MIN(AZ246,INDEX($AN246:$AU246,1,F$32)),0)</f>
        <v>0</v>
      </c>
      <c r="BJ246" s="26">
        <f>IF(BA246&gt;0.005,MIN(BA246,INDEX($AN246:$AU246,1,G$32)),0)</f>
        <v>0</v>
      </c>
      <c r="BK246" s="26">
        <f>IF(BB246&gt;0.005,MIN(BB246,INDEX($AN246:$AU246,1,H$32)),0)</f>
        <v>0</v>
      </c>
      <c r="BL246" s="26">
        <f>IF(BC246&gt;0.005,MIN(BC246,INDEX($AN246:$AU246,1,I$32)),0)</f>
        <v>0</v>
      </c>
      <c r="BM246" s="27">
        <f>IF(M246-J246&gt;0.005,1,0)</f>
        <v>0</v>
      </c>
    </row>
    <row r="247">
      <c r="A247" s="14" t="n">
        <v>211</v>
      </c>
      <c r="B247" s="26">
        <f>IF(AN247-INDEX($BE247:$BL247,1,$J$22)&lt;0.5,0,AN247-INDEX($BE247:$BL247,1,$J$22))</f>
        <v>0</v>
      </c>
      <c r="C247" s="26">
        <f>IF(AO247-INDEX($BE247:$BL247,1,$J$23)&lt;0.5,0,AO247-INDEX($BE247:$BL247,1,$J$23))</f>
        <v>0</v>
      </c>
      <c r="D247" s="26">
        <f>IF(AP247-INDEX($BE247:$BL247,1,$J$24)&lt;0.5,0,AP247-INDEX($BE247:$BL247,1,$J$24))</f>
        <v>0</v>
      </c>
      <c r="E247" s="26">
        <f>IF(AQ247-INDEX($BE247:$BL247,1,$J$25)&lt;0.5,0,AQ247-INDEX($BE247:$BL247,1,$J$25))</f>
        <v>0</v>
      </c>
      <c r="F247" s="26">
        <f>IF(AR247-INDEX($BE247:$BL247,1,$J$26)&lt;0.5,0,AR247-INDEX($BE247:$BL247,1,$J$26))</f>
        <v>0</v>
      </c>
      <c r="G247" s="26">
        <f>IF(AS247-INDEX($BE247:$BL247,1,$J$27)&lt;0.5,0,AS247-INDEX($BE247:$BL247,1,$J$27))</f>
        <v>0</v>
      </c>
      <c r="H247" s="26">
        <f>IF(AT247-INDEX($BE247:$BL247,1,$J$28)&lt;0.5,0,AT247-INDEX($BE247:$BL247,1,$J$28))</f>
        <v>0</v>
      </c>
      <c r="I247" s="26">
        <f>IF(AU247-INDEX($BE247:$BL247,1,$J$29)&lt;0.5,0,AU247-INDEX($BE247:$BL247,1,$J$29))</f>
        <v>0</v>
      </c>
      <c r="J247" s="13">
        <f>SUM(B247:I247)</f>
        <v>0</v>
      </c>
      <c r="K247" s="26">
        <f>SUM(O247:V247)</f>
        <v>0</v>
      </c>
      <c r="L247" s="26">
        <f>SUM(W247:AD247)+SUM(BE247:BL247)</f>
        <v>0</v>
      </c>
      <c r="M247" s="26">
        <f>J246</f>
        <v>0</v>
      </c>
      <c r="N247" s="27">
        <f>IF(M247&gt;0,1,0)</f>
        <v>0</v>
      </c>
      <c r="O247" s="26">
        <f>B246*$B$12/1200</f>
        <v>0</v>
      </c>
      <c r="P247" s="26">
        <f>C246*$C$12/1200</f>
        <v>0</v>
      </c>
      <c r="Q247" s="26">
        <f>D246*$D$12/1200</f>
        <v>0</v>
      </c>
      <c r="R247" s="26">
        <f>E246*$E$12/1200</f>
        <v>0</v>
      </c>
      <c r="S247" s="26">
        <f>F246*$F$12/1200</f>
        <v>0</v>
      </c>
      <c r="T247" s="26">
        <f>G246*$G$12/1200</f>
        <v>0</v>
      </c>
      <c r="U247" s="26">
        <f>H246*$H$12/1200</f>
        <v>0</v>
      </c>
      <c r="V247" s="26">
        <f>I246*$I$12/1200</f>
        <v>0</v>
      </c>
      <c r="W247" s="26">
        <f>IF(B246&gt;0,MIN($B$13,B246+O247,AE247),0)</f>
        <v>0</v>
      </c>
      <c r="X247" s="26">
        <f>IF(C246&gt;0,MIN($C$13,C246+P247,AF247),0)</f>
        <v>0</v>
      </c>
      <c r="Y247" s="26">
        <f>IF(D246&gt;0,MIN($D$13,D246+Q247,AG247),0)</f>
        <v>0</v>
      </c>
      <c r="Z247" s="26">
        <f>IF(E246&gt;0,MIN($E$13,E246+R247,AH247),0)</f>
        <v>0</v>
      </c>
      <c r="AA247" s="26">
        <f>IF(F246&gt;0,MIN($F$13,F246+S247,AI247),0)</f>
        <v>0</v>
      </c>
      <c r="AB247" s="26">
        <f>IF(G246&gt;0,MIN($G$13,G246+T247,AJ247),0)</f>
        <v>0</v>
      </c>
      <c r="AC247" s="26">
        <f>IF(H246&gt;0,MIN($H$13,H246+U247,AK247),0)</f>
        <v>0</v>
      </c>
      <c r="AD247" s="26">
        <f>IF(I246&gt;0,MIN($I$13,I246+V247,AL247),0)</f>
        <v>0</v>
      </c>
      <c r="AE247" s="26">
        <f>$B$19</f>
        <v>795</v>
      </c>
      <c r="AF247" s="26">
        <f>AE247-W247</f>
        <v>795</v>
      </c>
      <c r="AG247" s="26">
        <f>AF247-X247</f>
        <v>795</v>
      </c>
      <c r="AH247" s="26">
        <f>AG247-Y247</f>
        <v>795</v>
      </c>
      <c r="AI247" s="26">
        <f>AH247-Z247</f>
        <v>795</v>
      </c>
      <c r="AJ247" s="26">
        <f>AI247-AA247</f>
        <v>795</v>
      </c>
      <c r="AK247" s="26">
        <f>AJ247-AB247</f>
        <v>795</v>
      </c>
      <c r="AL247" s="26">
        <f>AK247-AC247</f>
        <v>795</v>
      </c>
      <c r="AM247" s="26">
        <f>AL247-AD247</f>
        <v>795</v>
      </c>
      <c r="AN247" s="26">
        <f>B246+O247-W247</f>
        <v>0</v>
      </c>
      <c r="AO247" s="26">
        <f>C246+P247-X247</f>
        <v>0</v>
      </c>
      <c r="AP247" s="26">
        <f>D246+Q247-Y247</f>
        <v>0</v>
      </c>
      <c r="AQ247" s="26">
        <f>E246+R247-Z247</f>
        <v>0</v>
      </c>
      <c r="AR247" s="26">
        <f>F246+S247-AA247</f>
        <v>0</v>
      </c>
      <c r="AS247" s="26">
        <f>G246+T247-AB247</f>
        <v>0</v>
      </c>
      <c r="AT247" s="26">
        <f>H246+U247-AC247</f>
        <v>0</v>
      </c>
      <c r="AU247" s="26">
        <f>I246+V247-AD247</f>
        <v>0</v>
      </c>
      <c r="AV247" s="26">
        <f>AM247</f>
        <v>795</v>
      </c>
      <c r="AW247" s="26">
        <f>AV247-BE247</f>
        <v>795</v>
      </c>
      <c r="AX247" s="26">
        <f>AW247-BF247</f>
        <v>795</v>
      </c>
      <c r="AY247" s="26">
        <f>AX247-BG247</f>
        <v>795</v>
      </c>
      <c r="AZ247" s="26">
        <f>AY247-BH247</f>
        <v>795</v>
      </c>
      <c r="BA247" s="26">
        <f>AZ247-BI247</f>
        <v>795</v>
      </c>
      <c r="BB247" s="26">
        <f>BA247-BJ247</f>
        <v>795</v>
      </c>
      <c r="BC247" s="26">
        <f>BB247-BK247</f>
        <v>795</v>
      </c>
      <c r="BD247" s="26">
        <f>BC247-BL247</f>
        <v>795</v>
      </c>
      <c r="BE247" s="26">
        <f>IF(AV247&gt;0.005,MIN(AV247,INDEX($AN247:$AU247,1,B$32)),0)</f>
        <v>0</v>
      </c>
      <c r="BF247" s="26">
        <f>IF(AW247&gt;0.005,MIN(AW247,INDEX($AN247:$AU247,1,C$32)),0)</f>
        <v>0</v>
      </c>
      <c r="BG247" s="26">
        <f>IF(AX247&gt;0.005,MIN(AX247,INDEX($AN247:$AU247,1,D$32)),0)</f>
        <v>0</v>
      </c>
      <c r="BH247" s="26">
        <f>IF(AY247&gt;0.005,MIN(AY247,INDEX($AN247:$AU247,1,E$32)),0)</f>
        <v>0</v>
      </c>
      <c r="BI247" s="26">
        <f>IF(AZ247&gt;0.005,MIN(AZ247,INDEX($AN247:$AU247,1,F$32)),0)</f>
        <v>0</v>
      </c>
      <c r="BJ247" s="26">
        <f>IF(BA247&gt;0.005,MIN(BA247,INDEX($AN247:$AU247,1,G$32)),0)</f>
        <v>0</v>
      </c>
      <c r="BK247" s="26">
        <f>IF(BB247&gt;0.005,MIN(BB247,INDEX($AN247:$AU247,1,H$32)),0)</f>
        <v>0</v>
      </c>
      <c r="BL247" s="26">
        <f>IF(BC247&gt;0.005,MIN(BC247,INDEX($AN247:$AU247,1,I$32)),0)</f>
        <v>0</v>
      </c>
      <c r="BM247" s="27">
        <f>IF(M247-J247&gt;0.005,1,0)</f>
        <v>0</v>
      </c>
    </row>
    <row r="248">
      <c r="A248" s="14" t="n">
        <v>212</v>
      </c>
      <c r="B248" s="26">
        <f>IF(AN248-INDEX($BE248:$BL248,1,$J$22)&lt;0.5,0,AN248-INDEX($BE248:$BL248,1,$J$22))</f>
        <v>0</v>
      </c>
      <c r="C248" s="26">
        <f>IF(AO248-INDEX($BE248:$BL248,1,$J$23)&lt;0.5,0,AO248-INDEX($BE248:$BL248,1,$J$23))</f>
        <v>0</v>
      </c>
      <c r="D248" s="26">
        <f>IF(AP248-INDEX($BE248:$BL248,1,$J$24)&lt;0.5,0,AP248-INDEX($BE248:$BL248,1,$J$24))</f>
        <v>0</v>
      </c>
      <c r="E248" s="26">
        <f>IF(AQ248-INDEX($BE248:$BL248,1,$J$25)&lt;0.5,0,AQ248-INDEX($BE248:$BL248,1,$J$25))</f>
        <v>0</v>
      </c>
      <c r="F248" s="26">
        <f>IF(AR248-INDEX($BE248:$BL248,1,$J$26)&lt;0.5,0,AR248-INDEX($BE248:$BL248,1,$J$26))</f>
        <v>0</v>
      </c>
      <c r="G248" s="26">
        <f>IF(AS248-INDEX($BE248:$BL248,1,$J$27)&lt;0.5,0,AS248-INDEX($BE248:$BL248,1,$J$27))</f>
        <v>0</v>
      </c>
      <c r="H248" s="26">
        <f>IF(AT248-INDEX($BE248:$BL248,1,$J$28)&lt;0.5,0,AT248-INDEX($BE248:$BL248,1,$J$28))</f>
        <v>0</v>
      </c>
      <c r="I248" s="26">
        <f>IF(AU248-INDEX($BE248:$BL248,1,$J$29)&lt;0.5,0,AU248-INDEX($BE248:$BL248,1,$J$29))</f>
        <v>0</v>
      </c>
      <c r="J248" s="13">
        <f>SUM(B248:I248)</f>
        <v>0</v>
      </c>
      <c r="K248" s="26">
        <f>SUM(O248:V248)</f>
        <v>0</v>
      </c>
      <c r="L248" s="26">
        <f>SUM(W248:AD248)+SUM(BE248:BL248)</f>
        <v>0</v>
      </c>
      <c r="M248" s="26">
        <f>J247</f>
        <v>0</v>
      </c>
      <c r="N248" s="27">
        <f>IF(M248&gt;0,1,0)</f>
        <v>0</v>
      </c>
      <c r="O248" s="26">
        <f>B247*$B$12/1200</f>
        <v>0</v>
      </c>
      <c r="P248" s="26">
        <f>C247*$C$12/1200</f>
        <v>0</v>
      </c>
      <c r="Q248" s="26">
        <f>D247*$D$12/1200</f>
        <v>0</v>
      </c>
      <c r="R248" s="26">
        <f>E247*$E$12/1200</f>
        <v>0</v>
      </c>
      <c r="S248" s="26">
        <f>F247*$F$12/1200</f>
        <v>0</v>
      </c>
      <c r="T248" s="26">
        <f>G247*$G$12/1200</f>
        <v>0</v>
      </c>
      <c r="U248" s="26">
        <f>H247*$H$12/1200</f>
        <v>0</v>
      </c>
      <c r="V248" s="26">
        <f>I247*$I$12/1200</f>
        <v>0</v>
      </c>
      <c r="W248" s="26">
        <f>IF(B247&gt;0,MIN($B$13,B247+O248,AE248),0)</f>
        <v>0</v>
      </c>
      <c r="X248" s="26">
        <f>IF(C247&gt;0,MIN($C$13,C247+P248,AF248),0)</f>
        <v>0</v>
      </c>
      <c r="Y248" s="26">
        <f>IF(D247&gt;0,MIN($D$13,D247+Q248,AG248),0)</f>
        <v>0</v>
      </c>
      <c r="Z248" s="26">
        <f>IF(E247&gt;0,MIN($E$13,E247+R248,AH248),0)</f>
        <v>0</v>
      </c>
      <c r="AA248" s="26">
        <f>IF(F247&gt;0,MIN($F$13,F247+S248,AI248),0)</f>
        <v>0</v>
      </c>
      <c r="AB248" s="26">
        <f>IF(G247&gt;0,MIN($G$13,G247+T248,AJ248),0)</f>
        <v>0</v>
      </c>
      <c r="AC248" s="26">
        <f>IF(H247&gt;0,MIN($H$13,H247+U248,AK248),0)</f>
        <v>0</v>
      </c>
      <c r="AD248" s="26">
        <f>IF(I247&gt;0,MIN($I$13,I247+V248,AL248),0)</f>
        <v>0</v>
      </c>
      <c r="AE248" s="26">
        <f>$B$19</f>
        <v>795</v>
      </c>
      <c r="AF248" s="26">
        <f>AE248-W248</f>
        <v>795</v>
      </c>
      <c r="AG248" s="26">
        <f>AF248-X248</f>
        <v>795</v>
      </c>
      <c r="AH248" s="26">
        <f>AG248-Y248</f>
        <v>795</v>
      </c>
      <c r="AI248" s="26">
        <f>AH248-Z248</f>
        <v>795</v>
      </c>
      <c r="AJ248" s="26">
        <f>AI248-AA248</f>
        <v>795</v>
      </c>
      <c r="AK248" s="26">
        <f>AJ248-AB248</f>
        <v>795</v>
      </c>
      <c r="AL248" s="26">
        <f>AK248-AC248</f>
        <v>795</v>
      </c>
      <c r="AM248" s="26">
        <f>AL248-AD248</f>
        <v>795</v>
      </c>
      <c r="AN248" s="26">
        <f>B247+O248-W248</f>
        <v>0</v>
      </c>
      <c r="AO248" s="26">
        <f>C247+P248-X248</f>
        <v>0</v>
      </c>
      <c r="AP248" s="26">
        <f>D247+Q248-Y248</f>
        <v>0</v>
      </c>
      <c r="AQ248" s="26">
        <f>E247+R248-Z248</f>
        <v>0</v>
      </c>
      <c r="AR248" s="26">
        <f>F247+S248-AA248</f>
        <v>0</v>
      </c>
      <c r="AS248" s="26">
        <f>G247+T248-AB248</f>
        <v>0</v>
      </c>
      <c r="AT248" s="26">
        <f>H247+U248-AC248</f>
        <v>0</v>
      </c>
      <c r="AU248" s="26">
        <f>I247+V248-AD248</f>
        <v>0</v>
      </c>
      <c r="AV248" s="26">
        <f>AM248</f>
        <v>795</v>
      </c>
      <c r="AW248" s="26">
        <f>AV248-BE248</f>
        <v>795</v>
      </c>
      <c r="AX248" s="26">
        <f>AW248-BF248</f>
        <v>795</v>
      </c>
      <c r="AY248" s="26">
        <f>AX248-BG248</f>
        <v>795</v>
      </c>
      <c r="AZ248" s="26">
        <f>AY248-BH248</f>
        <v>795</v>
      </c>
      <c r="BA248" s="26">
        <f>AZ248-BI248</f>
        <v>795</v>
      </c>
      <c r="BB248" s="26">
        <f>BA248-BJ248</f>
        <v>795</v>
      </c>
      <c r="BC248" s="26">
        <f>BB248-BK248</f>
        <v>795</v>
      </c>
      <c r="BD248" s="26">
        <f>BC248-BL248</f>
        <v>795</v>
      </c>
      <c r="BE248" s="26">
        <f>IF(AV248&gt;0.005,MIN(AV248,INDEX($AN248:$AU248,1,B$32)),0)</f>
        <v>0</v>
      </c>
      <c r="BF248" s="26">
        <f>IF(AW248&gt;0.005,MIN(AW248,INDEX($AN248:$AU248,1,C$32)),0)</f>
        <v>0</v>
      </c>
      <c r="BG248" s="26">
        <f>IF(AX248&gt;0.005,MIN(AX248,INDEX($AN248:$AU248,1,D$32)),0)</f>
        <v>0</v>
      </c>
      <c r="BH248" s="26">
        <f>IF(AY248&gt;0.005,MIN(AY248,INDEX($AN248:$AU248,1,E$32)),0)</f>
        <v>0</v>
      </c>
      <c r="BI248" s="26">
        <f>IF(AZ248&gt;0.005,MIN(AZ248,INDEX($AN248:$AU248,1,F$32)),0)</f>
        <v>0</v>
      </c>
      <c r="BJ248" s="26">
        <f>IF(BA248&gt;0.005,MIN(BA248,INDEX($AN248:$AU248,1,G$32)),0)</f>
        <v>0</v>
      </c>
      <c r="BK248" s="26">
        <f>IF(BB248&gt;0.005,MIN(BB248,INDEX($AN248:$AU248,1,H$32)),0)</f>
        <v>0</v>
      </c>
      <c r="BL248" s="26">
        <f>IF(BC248&gt;0.005,MIN(BC248,INDEX($AN248:$AU248,1,I$32)),0)</f>
        <v>0</v>
      </c>
      <c r="BM248" s="27">
        <f>IF(M248-J248&gt;0.005,1,0)</f>
        <v>0</v>
      </c>
    </row>
    <row r="249">
      <c r="A249" s="14" t="n">
        <v>213</v>
      </c>
      <c r="B249" s="26">
        <f>IF(AN249-INDEX($BE249:$BL249,1,$J$22)&lt;0.5,0,AN249-INDEX($BE249:$BL249,1,$J$22))</f>
        <v>0</v>
      </c>
      <c r="C249" s="26">
        <f>IF(AO249-INDEX($BE249:$BL249,1,$J$23)&lt;0.5,0,AO249-INDEX($BE249:$BL249,1,$J$23))</f>
        <v>0</v>
      </c>
      <c r="D249" s="26">
        <f>IF(AP249-INDEX($BE249:$BL249,1,$J$24)&lt;0.5,0,AP249-INDEX($BE249:$BL249,1,$J$24))</f>
        <v>0</v>
      </c>
      <c r="E249" s="26">
        <f>IF(AQ249-INDEX($BE249:$BL249,1,$J$25)&lt;0.5,0,AQ249-INDEX($BE249:$BL249,1,$J$25))</f>
        <v>0</v>
      </c>
      <c r="F249" s="26">
        <f>IF(AR249-INDEX($BE249:$BL249,1,$J$26)&lt;0.5,0,AR249-INDEX($BE249:$BL249,1,$J$26))</f>
        <v>0</v>
      </c>
      <c r="G249" s="26">
        <f>IF(AS249-INDEX($BE249:$BL249,1,$J$27)&lt;0.5,0,AS249-INDEX($BE249:$BL249,1,$J$27))</f>
        <v>0</v>
      </c>
      <c r="H249" s="26">
        <f>IF(AT249-INDEX($BE249:$BL249,1,$J$28)&lt;0.5,0,AT249-INDEX($BE249:$BL249,1,$J$28))</f>
        <v>0</v>
      </c>
      <c r="I249" s="26">
        <f>IF(AU249-INDEX($BE249:$BL249,1,$J$29)&lt;0.5,0,AU249-INDEX($BE249:$BL249,1,$J$29))</f>
        <v>0</v>
      </c>
      <c r="J249" s="13">
        <f>SUM(B249:I249)</f>
        <v>0</v>
      </c>
      <c r="K249" s="26">
        <f>SUM(O249:V249)</f>
        <v>0</v>
      </c>
      <c r="L249" s="26">
        <f>SUM(W249:AD249)+SUM(BE249:BL249)</f>
        <v>0</v>
      </c>
      <c r="M249" s="26">
        <f>J248</f>
        <v>0</v>
      </c>
      <c r="N249" s="27">
        <f>IF(M249&gt;0,1,0)</f>
        <v>0</v>
      </c>
      <c r="O249" s="26">
        <f>B248*$B$12/1200</f>
        <v>0</v>
      </c>
      <c r="P249" s="26">
        <f>C248*$C$12/1200</f>
        <v>0</v>
      </c>
      <c r="Q249" s="26">
        <f>D248*$D$12/1200</f>
        <v>0</v>
      </c>
      <c r="R249" s="26">
        <f>E248*$E$12/1200</f>
        <v>0</v>
      </c>
      <c r="S249" s="26">
        <f>F248*$F$12/1200</f>
        <v>0</v>
      </c>
      <c r="T249" s="26">
        <f>G248*$G$12/1200</f>
        <v>0</v>
      </c>
      <c r="U249" s="26">
        <f>H248*$H$12/1200</f>
        <v>0</v>
      </c>
      <c r="V249" s="26">
        <f>I248*$I$12/1200</f>
        <v>0</v>
      </c>
      <c r="W249" s="26">
        <f>IF(B248&gt;0,MIN($B$13,B248+O249,AE249),0)</f>
        <v>0</v>
      </c>
      <c r="X249" s="26">
        <f>IF(C248&gt;0,MIN($C$13,C248+P249,AF249),0)</f>
        <v>0</v>
      </c>
      <c r="Y249" s="26">
        <f>IF(D248&gt;0,MIN($D$13,D248+Q249,AG249),0)</f>
        <v>0</v>
      </c>
      <c r="Z249" s="26">
        <f>IF(E248&gt;0,MIN($E$13,E248+R249,AH249),0)</f>
        <v>0</v>
      </c>
      <c r="AA249" s="26">
        <f>IF(F248&gt;0,MIN($F$13,F248+S249,AI249),0)</f>
        <v>0</v>
      </c>
      <c r="AB249" s="26">
        <f>IF(G248&gt;0,MIN($G$13,G248+T249,AJ249),0)</f>
        <v>0</v>
      </c>
      <c r="AC249" s="26">
        <f>IF(H248&gt;0,MIN($H$13,H248+U249,AK249),0)</f>
        <v>0</v>
      </c>
      <c r="AD249" s="26">
        <f>IF(I248&gt;0,MIN($I$13,I248+V249,AL249),0)</f>
        <v>0</v>
      </c>
      <c r="AE249" s="26">
        <f>$B$19</f>
        <v>795</v>
      </c>
      <c r="AF249" s="26">
        <f>AE249-W249</f>
        <v>795</v>
      </c>
      <c r="AG249" s="26">
        <f>AF249-X249</f>
        <v>795</v>
      </c>
      <c r="AH249" s="26">
        <f>AG249-Y249</f>
        <v>795</v>
      </c>
      <c r="AI249" s="26">
        <f>AH249-Z249</f>
        <v>795</v>
      </c>
      <c r="AJ249" s="26">
        <f>AI249-AA249</f>
        <v>795</v>
      </c>
      <c r="AK249" s="26">
        <f>AJ249-AB249</f>
        <v>795</v>
      </c>
      <c r="AL249" s="26">
        <f>AK249-AC249</f>
        <v>795</v>
      </c>
      <c r="AM249" s="26">
        <f>AL249-AD249</f>
        <v>795</v>
      </c>
      <c r="AN249" s="26">
        <f>B248+O249-W249</f>
        <v>0</v>
      </c>
      <c r="AO249" s="26">
        <f>C248+P249-X249</f>
        <v>0</v>
      </c>
      <c r="AP249" s="26">
        <f>D248+Q249-Y249</f>
        <v>0</v>
      </c>
      <c r="AQ249" s="26">
        <f>E248+R249-Z249</f>
        <v>0</v>
      </c>
      <c r="AR249" s="26">
        <f>F248+S249-AA249</f>
        <v>0</v>
      </c>
      <c r="AS249" s="26">
        <f>G248+T249-AB249</f>
        <v>0</v>
      </c>
      <c r="AT249" s="26">
        <f>H248+U249-AC249</f>
        <v>0</v>
      </c>
      <c r="AU249" s="26">
        <f>I248+V249-AD249</f>
        <v>0</v>
      </c>
      <c r="AV249" s="26">
        <f>AM249</f>
        <v>795</v>
      </c>
      <c r="AW249" s="26">
        <f>AV249-BE249</f>
        <v>795</v>
      </c>
      <c r="AX249" s="26">
        <f>AW249-BF249</f>
        <v>795</v>
      </c>
      <c r="AY249" s="26">
        <f>AX249-BG249</f>
        <v>795</v>
      </c>
      <c r="AZ249" s="26">
        <f>AY249-BH249</f>
        <v>795</v>
      </c>
      <c r="BA249" s="26">
        <f>AZ249-BI249</f>
        <v>795</v>
      </c>
      <c r="BB249" s="26">
        <f>BA249-BJ249</f>
        <v>795</v>
      </c>
      <c r="BC249" s="26">
        <f>BB249-BK249</f>
        <v>795</v>
      </c>
      <c r="BD249" s="26">
        <f>BC249-BL249</f>
        <v>795</v>
      </c>
      <c r="BE249" s="26">
        <f>IF(AV249&gt;0.005,MIN(AV249,INDEX($AN249:$AU249,1,B$32)),0)</f>
        <v>0</v>
      </c>
      <c r="BF249" s="26">
        <f>IF(AW249&gt;0.005,MIN(AW249,INDEX($AN249:$AU249,1,C$32)),0)</f>
        <v>0</v>
      </c>
      <c r="BG249" s="26">
        <f>IF(AX249&gt;0.005,MIN(AX249,INDEX($AN249:$AU249,1,D$32)),0)</f>
        <v>0</v>
      </c>
      <c r="BH249" s="26">
        <f>IF(AY249&gt;0.005,MIN(AY249,INDEX($AN249:$AU249,1,E$32)),0)</f>
        <v>0</v>
      </c>
      <c r="BI249" s="26">
        <f>IF(AZ249&gt;0.005,MIN(AZ249,INDEX($AN249:$AU249,1,F$32)),0)</f>
        <v>0</v>
      </c>
      <c r="BJ249" s="26">
        <f>IF(BA249&gt;0.005,MIN(BA249,INDEX($AN249:$AU249,1,G$32)),0)</f>
        <v>0</v>
      </c>
      <c r="BK249" s="26">
        <f>IF(BB249&gt;0.005,MIN(BB249,INDEX($AN249:$AU249,1,H$32)),0)</f>
        <v>0</v>
      </c>
      <c r="BL249" s="26">
        <f>IF(BC249&gt;0.005,MIN(BC249,INDEX($AN249:$AU249,1,I$32)),0)</f>
        <v>0</v>
      </c>
      <c r="BM249" s="27">
        <f>IF(M249-J249&gt;0.005,1,0)</f>
        <v>0</v>
      </c>
    </row>
    <row r="250">
      <c r="A250" s="14" t="n">
        <v>214</v>
      </c>
      <c r="B250" s="26">
        <f>IF(AN250-INDEX($BE250:$BL250,1,$J$22)&lt;0.5,0,AN250-INDEX($BE250:$BL250,1,$J$22))</f>
        <v>0</v>
      </c>
      <c r="C250" s="26">
        <f>IF(AO250-INDEX($BE250:$BL250,1,$J$23)&lt;0.5,0,AO250-INDEX($BE250:$BL250,1,$J$23))</f>
        <v>0</v>
      </c>
      <c r="D250" s="26">
        <f>IF(AP250-INDEX($BE250:$BL250,1,$J$24)&lt;0.5,0,AP250-INDEX($BE250:$BL250,1,$J$24))</f>
        <v>0</v>
      </c>
      <c r="E250" s="26">
        <f>IF(AQ250-INDEX($BE250:$BL250,1,$J$25)&lt;0.5,0,AQ250-INDEX($BE250:$BL250,1,$J$25))</f>
        <v>0</v>
      </c>
      <c r="F250" s="26">
        <f>IF(AR250-INDEX($BE250:$BL250,1,$J$26)&lt;0.5,0,AR250-INDEX($BE250:$BL250,1,$J$26))</f>
        <v>0</v>
      </c>
      <c r="G250" s="26">
        <f>IF(AS250-INDEX($BE250:$BL250,1,$J$27)&lt;0.5,0,AS250-INDEX($BE250:$BL250,1,$J$27))</f>
        <v>0</v>
      </c>
      <c r="H250" s="26">
        <f>IF(AT250-INDEX($BE250:$BL250,1,$J$28)&lt;0.5,0,AT250-INDEX($BE250:$BL250,1,$J$28))</f>
        <v>0</v>
      </c>
      <c r="I250" s="26">
        <f>IF(AU250-INDEX($BE250:$BL250,1,$J$29)&lt;0.5,0,AU250-INDEX($BE250:$BL250,1,$J$29))</f>
        <v>0</v>
      </c>
      <c r="J250" s="13">
        <f>SUM(B250:I250)</f>
        <v>0</v>
      </c>
      <c r="K250" s="26">
        <f>SUM(O250:V250)</f>
        <v>0</v>
      </c>
      <c r="L250" s="26">
        <f>SUM(W250:AD250)+SUM(BE250:BL250)</f>
        <v>0</v>
      </c>
      <c r="M250" s="26">
        <f>J249</f>
        <v>0</v>
      </c>
      <c r="N250" s="27">
        <f>IF(M250&gt;0,1,0)</f>
        <v>0</v>
      </c>
      <c r="O250" s="26">
        <f>B249*$B$12/1200</f>
        <v>0</v>
      </c>
      <c r="P250" s="26">
        <f>C249*$C$12/1200</f>
        <v>0</v>
      </c>
      <c r="Q250" s="26">
        <f>D249*$D$12/1200</f>
        <v>0</v>
      </c>
      <c r="R250" s="26">
        <f>E249*$E$12/1200</f>
        <v>0</v>
      </c>
      <c r="S250" s="26">
        <f>F249*$F$12/1200</f>
        <v>0</v>
      </c>
      <c r="T250" s="26">
        <f>G249*$G$12/1200</f>
        <v>0</v>
      </c>
      <c r="U250" s="26">
        <f>H249*$H$12/1200</f>
        <v>0</v>
      </c>
      <c r="V250" s="26">
        <f>I249*$I$12/1200</f>
        <v>0</v>
      </c>
      <c r="W250" s="26">
        <f>IF(B249&gt;0,MIN($B$13,B249+O250,AE250),0)</f>
        <v>0</v>
      </c>
      <c r="X250" s="26">
        <f>IF(C249&gt;0,MIN($C$13,C249+P250,AF250),0)</f>
        <v>0</v>
      </c>
      <c r="Y250" s="26">
        <f>IF(D249&gt;0,MIN($D$13,D249+Q250,AG250),0)</f>
        <v>0</v>
      </c>
      <c r="Z250" s="26">
        <f>IF(E249&gt;0,MIN($E$13,E249+R250,AH250),0)</f>
        <v>0</v>
      </c>
      <c r="AA250" s="26">
        <f>IF(F249&gt;0,MIN($F$13,F249+S250,AI250),0)</f>
        <v>0</v>
      </c>
      <c r="AB250" s="26">
        <f>IF(G249&gt;0,MIN($G$13,G249+T250,AJ250),0)</f>
        <v>0</v>
      </c>
      <c r="AC250" s="26">
        <f>IF(H249&gt;0,MIN($H$13,H249+U250,AK250),0)</f>
        <v>0</v>
      </c>
      <c r="AD250" s="26">
        <f>IF(I249&gt;0,MIN($I$13,I249+V250,AL250),0)</f>
        <v>0</v>
      </c>
      <c r="AE250" s="26">
        <f>$B$19</f>
        <v>795</v>
      </c>
      <c r="AF250" s="26">
        <f>AE250-W250</f>
        <v>795</v>
      </c>
      <c r="AG250" s="26">
        <f>AF250-X250</f>
        <v>795</v>
      </c>
      <c r="AH250" s="26">
        <f>AG250-Y250</f>
        <v>795</v>
      </c>
      <c r="AI250" s="26">
        <f>AH250-Z250</f>
        <v>795</v>
      </c>
      <c r="AJ250" s="26">
        <f>AI250-AA250</f>
        <v>795</v>
      </c>
      <c r="AK250" s="26">
        <f>AJ250-AB250</f>
        <v>795</v>
      </c>
      <c r="AL250" s="26">
        <f>AK250-AC250</f>
        <v>795</v>
      </c>
      <c r="AM250" s="26">
        <f>AL250-AD250</f>
        <v>795</v>
      </c>
      <c r="AN250" s="26">
        <f>B249+O250-W250</f>
        <v>0</v>
      </c>
      <c r="AO250" s="26">
        <f>C249+P250-X250</f>
        <v>0</v>
      </c>
      <c r="AP250" s="26">
        <f>D249+Q250-Y250</f>
        <v>0</v>
      </c>
      <c r="AQ250" s="26">
        <f>E249+R250-Z250</f>
        <v>0</v>
      </c>
      <c r="AR250" s="26">
        <f>F249+S250-AA250</f>
        <v>0</v>
      </c>
      <c r="AS250" s="26">
        <f>G249+T250-AB250</f>
        <v>0</v>
      </c>
      <c r="AT250" s="26">
        <f>H249+U250-AC250</f>
        <v>0</v>
      </c>
      <c r="AU250" s="26">
        <f>I249+V250-AD250</f>
        <v>0</v>
      </c>
      <c r="AV250" s="26">
        <f>AM250</f>
        <v>795</v>
      </c>
      <c r="AW250" s="26">
        <f>AV250-BE250</f>
        <v>795</v>
      </c>
      <c r="AX250" s="26">
        <f>AW250-BF250</f>
        <v>795</v>
      </c>
      <c r="AY250" s="26">
        <f>AX250-BG250</f>
        <v>795</v>
      </c>
      <c r="AZ250" s="26">
        <f>AY250-BH250</f>
        <v>795</v>
      </c>
      <c r="BA250" s="26">
        <f>AZ250-BI250</f>
        <v>795</v>
      </c>
      <c r="BB250" s="26">
        <f>BA250-BJ250</f>
        <v>795</v>
      </c>
      <c r="BC250" s="26">
        <f>BB250-BK250</f>
        <v>795</v>
      </c>
      <c r="BD250" s="26">
        <f>BC250-BL250</f>
        <v>795</v>
      </c>
      <c r="BE250" s="26">
        <f>IF(AV250&gt;0.005,MIN(AV250,INDEX($AN250:$AU250,1,B$32)),0)</f>
        <v>0</v>
      </c>
      <c r="BF250" s="26">
        <f>IF(AW250&gt;0.005,MIN(AW250,INDEX($AN250:$AU250,1,C$32)),0)</f>
        <v>0</v>
      </c>
      <c r="BG250" s="26">
        <f>IF(AX250&gt;0.005,MIN(AX250,INDEX($AN250:$AU250,1,D$32)),0)</f>
        <v>0</v>
      </c>
      <c r="BH250" s="26">
        <f>IF(AY250&gt;0.005,MIN(AY250,INDEX($AN250:$AU250,1,E$32)),0)</f>
        <v>0</v>
      </c>
      <c r="BI250" s="26">
        <f>IF(AZ250&gt;0.005,MIN(AZ250,INDEX($AN250:$AU250,1,F$32)),0)</f>
        <v>0</v>
      </c>
      <c r="BJ250" s="26">
        <f>IF(BA250&gt;0.005,MIN(BA250,INDEX($AN250:$AU250,1,G$32)),0)</f>
        <v>0</v>
      </c>
      <c r="BK250" s="26">
        <f>IF(BB250&gt;0.005,MIN(BB250,INDEX($AN250:$AU250,1,H$32)),0)</f>
        <v>0</v>
      </c>
      <c r="BL250" s="26">
        <f>IF(BC250&gt;0.005,MIN(BC250,INDEX($AN250:$AU250,1,I$32)),0)</f>
        <v>0</v>
      </c>
      <c r="BM250" s="27">
        <f>IF(M250-J250&gt;0.005,1,0)</f>
        <v>0</v>
      </c>
    </row>
    <row r="251">
      <c r="A251" s="14" t="n">
        <v>215</v>
      </c>
      <c r="B251" s="26">
        <f>IF(AN251-INDEX($BE251:$BL251,1,$J$22)&lt;0.5,0,AN251-INDEX($BE251:$BL251,1,$J$22))</f>
        <v>0</v>
      </c>
      <c r="C251" s="26">
        <f>IF(AO251-INDEX($BE251:$BL251,1,$J$23)&lt;0.5,0,AO251-INDEX($BE251:$BL251,1,$J$23))</f>
        <v>0</v>
      </c>
      <c r="D251" s="26">
        <f>IF(AP251-INDEX($BE251:$BL251,1,$J$24)&lt;0.5,0,AP251-INDEX($BE251:$BL251,1,$J$24))</f>
        <v>0</v>
      </c>
      <c r="E251" s="26">
        <f>IF(AQ251-INDEX($BE251:$BL251,1,$J$25)&lt;0.5,0,AQ251-INDEX($BE251:$BL251,1,$J$25))</f>
        <v>0</v>
      </c>
      <c r="F251" s="26">
        <f>IF(AR251-INDEX($BE251:$BL251,1,$J$26)&lt;0.5,0,AR251-INDEX($BE251:$BL251,1,$J$26))</f>
        <v>0</v>
      </c>
      <c r="G251" s="26">
        <f>IF(AS251-INDEX($BE251:$BL251,1,$J$27)&lt;0.5,0,AS251-INDEX($BE251:$BL251,1,$J$27))</f>
        <v>0</v>
      </c>
      <c r="H251" s="26">
        <f>IF(AT251-INDEX($BE251:$BL251,1,$J$28)&lt;0.5,0,AT251-INDEX($BE251:$BL251,1,$J$28))</f>
        <v>0</v>
      </c>
      <c r="I251" s="26">
        <f>IF(AU251-INDEX($BE251:$BL251,1,$J$29)&lt;0.5,0,AU251-INDEX($BE251:$BL251,1,$J$29))</f>
        <v>0</v>
      </c>
      <c r="J251" s="13">
        <f>SUM(B251:I251)</f>
        <v>0</v>
      </c>
      <c r="K251" s="26">
        <f>SUM(O251:V251)</f>
        <v>0</v>
      </c>
      <c r="L251" s="26">
        <f>SUM(W251:AD251)+SUM(BE251:BL251)</f>
        <v>0</v>
      </c>
      <c r="M251" s="26">
        <f>J250</f>
        <v>0</v>
      </c>
      <c r="N251" s="27">
        <f>IF(M251&gt;0,1,0)</f>
        <v>0</v>
      </c>
      <c r="O251" s="26">
        <f>B250*$B$12/1200</f>
        <v>0</v>
      </c>
      <c r="P251" s="26">
        <f>C250*$C$12/1200</f>
        <v>0</v>
      </c>
      <c r="Q251" s="26">
        <f>D250*$D$12/1200</f>
        <v>0</v>
      </c>
      <c r="R251" s="26">
        <f>E250*$E$12/1200</f>
        <v>0</v>
      </c>
      <c r="S251" s="26">
        <f>F250*$F$12/1200</f>
        <v>0</v>
      </c>
      <c r="T251" s="26">
        <f>G250*$G$12/1200</f>
        <v>0</v>
      </c>
      <c r="U251" s="26">
        <f>H250*$H$12/1200</f>
        <v>0</v>
      </c>
      <c r="V251" s="26">
        <f>I250*$I$12/1200</f>
        <v>0</v>
      </c>
      <c r="W251" s="26">
        <f>IF(B250&gt;0,MIN($B$13,B250+O251,AE251),0)</f>
        <v>0</v>
      </c>
      <c r="X251" s="26">
        <f>IF(C250&gt;0,MIN($C$13,C250+P251,AF251),0)</f>
        <v>0</v>
      </c>
      <c r="Y251" s="26">
        <f>IF(D250&gt;0,MIN($D$13,D250+Q251,AG251),0)</f>
        <v>0</v>
      </c>
      <c r="Z251" s="26">
        <f>IF(E250&gt;0,MIN($E$13,E250+R251,AH251),0)</f>
        <v>0</v>
      </c>
      <c r="AA251" s="26">
        <f>IF(F250&gt;0,MIN($F$13,F250+S251,AI251),0)</f>
        <v>0</v>
      </c>
      <c r="AB251" s="26">
        <f>IF(G250&gt;0,MIN($G$13,G250+T251,AJ251),0)</f>
        <v>0</v>
      </c>
      <c r="AC251" s="26">
        <f>IF(H250&gt;0,MIN($H$13,H250+U251,AK251),0)</f>
        <v>0</v>
      </c>
      <c r="AD251" s="26">
        <f>IF(I250&gt;0,MIN($I$13,I250+V251,AL251),0)</f>
        <v>0</v>
      </c>
      <c r="AE251" s="26">
        <f>$B$19</f>
        <v>795</v>
      </c>
      <c r="AF251" s="26">
        <f>AE251-W251</f>
        <v>795</v>
      </c>
      <c r="AG251" s="26">
        <f>AF251-X251</f>
        <v>795</v>
      </c>
      <c r="AH251" s="26">
        <f>AG251-Y251</f>
        <v>795</v>
      </c>
      <c r="AI251" s="26">
        <f>AH251-Z251</f>
        <v>795</v>
      </c>
      <c r="AJ251" s="26">
        <f>AI251-AA251</f>
        <v>795</v>
      </c>
      <c r="AK251" s="26">
        <f>AJ251-AB251</f>
        <v>795</v>
      </c>
      <c r="AL251" s="26">
        <f>AK251-AC251</f>
        <v>795</v>
      </c>
      <c r="AM251" s="26">
        <f>AL251-AD251</f>
        <v>795</v>
      </c>
      <c r="AN251" s="26">
        <f>B250+O251-W251</f>
        <v>0</v>
      </c>
      <c r="AO251" s="26">
        <f>C250+P251-X251</f>
        <v>0</v>
      </c>
      <c r="AP251" s="26">
        <f>D250+Q251-Y251</f>
        <v>0</v>
      </c>
      <c r="AQ251" s="26">
        <f>E250+R251-Z251</f>
        <v>0</v>
      </c>
      <c r="AR251" s="26">
        <f>F250+S251-AA251</f>
        <v>0</v>
      </c>
      <c r="AS251" s="26">
        <f>G250+T251-AB251</f>
        <v>0</v>
      </c>
      <c r="AT251" s="26">
        <f>H250+U251-AC251</f>
        <v>0</v>
      </c>
      <c r="AU251" s="26">
        <f>I250+V251-AD251</f>
        <v>0</v>
      </c>
      <c r="AV251" s="26">
        <f>AM251</f>
        <v>795</v>
      </c>
      <c r="AW251" s="26">
        <f>AV251-BE251</f>
        <v>795</v>
      </c>
      <c r="AX251" s="26">
        <f>AW251-BF251</f>
        <v>795</v>
      </c>
      <c r="AY251" s="26">
        <f>AX251-BG251</f>
        <v>795</v>
      </c>
      <c r="AZ251" s="26">
        <f>AY251-BH251</f>
        <v>795</v>
      </c>
      <c r="BA251" s="26">
        <f>AZ251-BI251</f>
        <v>795</v>
      </c>
      <c r="BB251" s="26">
        <f>BA251-BJ251</f>
        <v>795</v>
      </c>
      <c r="BC251" s="26">
        <f>BB251-BK251</f>
        <v>795</v>
      </c>
      <c r="BD251" s="26">
        <f>BC251-BL251</f>
        <v>795</v>
      </c>
      <c r="BE251" s="26">
        <f>IF(AV251&gt;0.005,MIN(AV251,INDEX($AN251:$AU251,1,B$32)),0)</f>
        <v>0</v>
      </c>
      <c r="BF251" s="26">
        <f>IF(AW251&gt;0.005,MIN(AW251,INDEX($AN251:$AU251,1,C$32)),0)</f>
        <v>0</v>
      </c>
      <c r="BG251" s="26">
        <f>IF(AX251&gt;0.005,MIN(AX251,INDEX($AN251:$AU251,1,D$32)),0)</f>
        <v>0</v>
      </c>
      <c r="BH251" s="26">
        <f>IF(AY251&gt;0.005,MIN(AY251,INDEX($AN251:$AU251,1,E$32)),0)</f>
        <v>0</v>
      </c>
      <c r="BI251" s="26">
        <f>IF(AZ251&gt;0.005,MIN(AZ251,INDEX($AN251:$AU251,1,F$32)),0)</f>
        <v>0</v>
      </c>
      <c r="BJ251" s="26">
        <f>IF(BA251&gt;0.005,MIN(BA251,INDEX($AN251:$AU251,1,G$32)),0)</f>
        <v>0</v>
      </c>
      <c r="BK251" s="26">
        <f>IF(BB251&gt;0.005,MIN(BB251,INDEX($AN251:$AU251,1,H$32)),0)</f>
        <v>0</v>
      </c>
      <c r="BL251" s="26">
        <f>IF(BC251&gt;0.005,MIN(BC251,INDEX($AN251:$AU251,1,I$32)),0)</f>
        <v>0</v>
      </c>
      <c r="BM251" s="27">
        <f>IF(M251-J251&gt;0.005,1,0)</f>
        <v>0</v>
      </c>
    </row>
    <row r="252">
      <c r="A252" s="14" t="n">
        <v>216</v>
      </c>
      <c r="B252" s="26">
        <f>IF(AN252-INDEX($BE252:$BL252,1,$J$22)&lt;0.5,0,AN252-INDEX($BE252:$BL252,1,$J$22))</f>
        <v>0</v>
      </c>
      <c r="C252" s="26">
        <f>IF(AO252-INDEX($BE252:$BL252,1,$J$23)&lt;0.5,0,AO252-INDEX($BE252:$BL252,1,$J$23))</f>
        <v>0</v>
      </c>
      <c r="D252" s="26">
        <f>IF(AP252-INDEX($BE252:$BL252,1,$J$24)&lt;0.5,0,AP252-INDEX($BE252:$BL252,1,$J$24))</f>
        <v>0</v>
      </c>
      <c r="E252" s="26">
        <f>IF(AQ252-INDEX($BE252:$BL252,1,$J$25)&lt;0.5,0,AQ252-INDEX($BE252:$BL252,1,$J$25))</f>
        <v>0</v>
      </c>
      <c r="F252" s="26">
        <f>IF(AR252-INDEX($BE252:$BL252,1,$J$26)&lt;0.5,0,AR252-INDEX($BE252:$BL252,1,$J$26))</f>
        <v>0</v>
      </c>
      <c r="G252" s="26">
        <f>IF(AS252-INDEX($BE252:$BL252,1,$J$27)&lt;0.5,0,AS252-INDEX($BE252:$BL252,1,$J$27))</f>
        <v>0</v>
      </c>
      <c r="H252" s="26">
        <f>IF(AT252-INDEX($BE252:$BL252,1,$J$28)&lt;0.5,0,AT252-INDEX($BE252:$BL252,1,$J$28))</f>
        <v>0</v>
      </c>
      <c r="I252" s="26">
        <f>IF(AU252-INDEX($BE252:$BL252,1,$J$29)&lt;0.5,0,AU252-INDEX($BE252:$BL252,1,$J$29))</f>
        <v>0</v>
      </c>
      <c r="J252" s="13">
        <f>SUM(B252:I252)</f>
        <v>0</v>
      </c>
      <c r="K252" s="26">
        <f>SUM(O252:V252)</f>
        <v>0</v>
      </c>
      <c r="L252" s="26">
        <f>SUM(W252:AD252)+SUM(BE252:BL252)</f>
        <v>0</v>
      </c>
      <c r="M252" s="26">
        <f>J251</f>
        <v>0</v>
      </c>
      <c r="N252" s="27">
        <f>IF(M252&gt;0,1,0)</f>
        <v>0</v>
      </c>
      <c r="O252" s="26">
        <f>B251*$B$12/1200</f>
        <v>0</v>
      </c>
      <c r="P252" s="26">
        <f>C251*$C$12/1200</f>
        <v>0</v>
      </c>
      <c r="Q252" s="26">
        <f>D251*$D$12/1200</f>
        <v>0</v>
      </c>
      <c r="R252" s="26">
        <f>E251*$E$12/1200</f>
        <v>0</v>
      </c>
      <c r="S252" s="26">
        <f>F251*$F$12/1200</f>
        <v>0</v>
      </c>
      <c r="T252" s="26">
        <f>G251*$G$12/1200</f>
        <v>0</v>
      </c>
      <c r="U252" s="26">
        <f>H251*$H$12/1200</f>
        <v>0</v>
      </c>
      <c r="V252" s="26">
        <f>I251*$I$12/1200</f>
        <v>0</v>
      </c>
      <c r="W252" s="26">
        <f>IF(B251&gt;0,MIN($B$13,B251+O252,AE252),0)</f>
        <v>0</v>
      </c>
      <c r="X252" s="26">
        <f>IF(C251&gt;0,MIN($C$13,C251+P252,AF252),0)</f>
        <v>0</v>
      </c>
      <c r="Y252" s="26">
        <f>IF(D251&gt;0,MIN($D$13,D251+Q252,AG252),0)</f>
        <v>0</v>
      </c>
      <c r="Z252" s="26">
        <f>IF(E251&gt;0,MIN($E$13,E251+R252,AH252),0)</f>
        <v>0</v>
      </c>
      <c r="AA252" s="26">
        <f>IF(F251&gt;0,MIN($F$13,F251+S252,AI252),0)</f>
        <v>0</v>
      </c>
      <c r="AB252" s="26">
        <f>IF(G251&gt;0,MIN($G$13,G251+T252,AJ252),0)</f>
        <v>0</v>
      </c>
      <c r="AC252" s="26">
        <f>IF(H251&gt;0,MIN($H$13,H251+U252,AK252),0)</f>
        <v>0</v>
      </c>
      <c r="AD252" s="26">
        <f>IF(I251&gt;0,MIN($I$13,I251+V252,AL252),0)</f>
        <v>0</v>
      </c>
      <c r="AE252" s="26">
        <f>$B$19</f>
        <v>795</v>
      </c>
      <c r="AF252" s="26">
        <f>AE252-W252</f>
        <v>795</v>
      </c>
      <c r="AG252" s="26">
        <f>AF252-X252</f>
        <v>795</v>
      </c>
      <c r="AH252" s="26">
        <f>AG252-Y252</f>
        <v>795</v>
      </c>
      <c r="AI252" s="26">
        <f>AH252-Z252</f>
        <v>795</v>
      </c>
      <c r="AJ252" s="26">
        <f>AI252-AA252</f>
        <v>795</v>
      </c>
      <c r="AK252" s="26">
        <f>AJ252-AB252</f>
        <v>795</v>
      </c>
      <c r="AL252" s="26">
        <f>AK252-AC252</f>
        <v>795</v>
      </c>
      <c r="AM252" s="26">
        <f>AL252-AD252</f>
        <v>795</v>
      </c>
      <c r="AN252" s="26">
        <f>B251+O252-W252</f>
        <v>0</v>
      </c>
      <c r="AO252" s="26">
        <f>C251+P252-X252</f>
        <v>0</v>
      </c>
      <c r="AP252" s="26">
        <f>D251+Q252-Y252</f>
        <v>0</v>
      </c>
      <c r="AQ252" s="26">
        <f>E251+R252-Z252</f>
        <v>0</v>
      </c>
      <c r="AR252" s="26">
        <f>F251+S252-AA252</f>
        <v>0</v>
      </c>
      <c r="AS252" s="26">
        <f>G251+T252-AB252</f>
        <v>0</v>
      </c>
      <c r="AT252" s="26">
        <f>H251+U252-AC252</f>
        <v>0</v>
      </c>
      <c r="AU252" s="26">
        <f>I251+V252-AD252</f>
        <v>0</v>
      </c>
      <c r="AV252" s="26">
        <f>AM252</f>
        <v>795</v>
      </c>
      <c r="AW252" s="26">
        <f>AV252-BE252</f>
        <v>795</v>
      </c>
      <c r="AX252" s="26">
        <f>AW252-BF252</f>
        <v>795</v>
      </c>
      <c r="AY252" s="26">
        <f>AX252-BG252</f>
        <v>795</v>
      </c>
      <c r="AZ252" s="26">
        <f>AY252-BH252</f>
        <v>795</v>
      </c>
      <c r="BA252" s="26">
        <f>AZ252-BI252</f>
        <v>795</v>
      </c>
      <c r="BB252" s="26">
        <f>BA252-BJ252</f>
        <v>795</v>
      </c>
      <c r="BC252" s="26">
        <f>BB252-BK252</f>
        <v>795</v>
      </c>
      <c r="BD252" s="26">
        <f>BC252-BL252</f>
        <v>795</v>
      </c>
      <c r="BE252" s="26">
        <f>IF(AV252&gt;0.005,MIN(AV252,INDEX($AN252:$AU252,1,B$32)),0)</f>
        <v>0</v>
      </c>
      <c r="BF252" s="26">
        <f>IF(AW252&gt;0.005,MIN(AW252,INDEX($AN252:$AU252,1,C$32)),0)</f>
        <v>0</v>
      </c>
      <c r="BG252" s="26">
        <f>IF(AX252&gt;0.005,MIN(AX252,INDEX($AN252:$AU252,1,D$32)),0)</f>
        <v>0</v>
      </c>
      <c r="BH252" s="26">
        <f>IF(AY252&gt;0.005,MIN(AY252,INDEX($AN252:$AU252,1,E$32)),0)</f>
        <v>0</v>
      </c>
      <c r="BI252" s="26">
        <f>IF(AZ252&gt;0.005,MIN(AZ252,INDEX($AN252:$AU252,1,F$32)),0)</f>
        <v>0</v>
      </c>
      <c r="BJ252" s="26">
        <f>IF(BA252&gt;0.005,MIN(BA252,INDEX($AN252:$AU252,1,G$32)),0)</f>
        <v>0</v>
      </c>
      <c r="BK252" s="26">
        <f>IF(BB252&gt;0.005,MIN(BB252,INDEX($AN252:$AU252,1,H$32)),0)</f>
        <v>0</v>
      </c>
      <c r="BL252" s="26">
        <f>IF(BC252&gt;0.005,MIN(BC252,INDEX($AN252:$AU252,1,I$32)),0)</f>
        <v>0</v>
      </c>
      <c r="BM252" s="27">
        <f>IF(M252-J252&gt;0.005,1,0)</f>
        <v>0</v>
      </c>
    </row>
    <row r="253">
      <c r="A253" s="14" t="n">
        <v>217</v>
      </c>
      <c r="B253" s="26">
        <f>IF(AN253-INDEX($BE253:$BL253,1,$J$22)&lt;0.5,0,AN253-INDEX($BE253:$BL253,1,$J$22))</f>
        <v>0</v>
      </c>
      <c r="C253" s="26">
        <f>IF(AO253-INDEX($BE253:$BL253,1,$J$23)&lt;0.5,0,AO253-INDEX($BE253:$BL253,1,$J$23))</f>
        <v>0</v>
      </c>
      <c r="D253" s="26">
        <f>IF(AP253-INDEX($BE253:$BL253,1,$J$24)&lt;0.5,0,AP253-INDEX($BE253:$BL253,1,$J$24))</f>
        <v>0</v>
      </c>
      <c r="E253" s="26">
        <f>IF(AQ253-INDEX($BE253:$BL253,1,$J$25)&lt;0.5,0,AQ253-INDEX($BE253:$BL253,1,$J$25))</f>
        <v>0</v>
      </c>
      <c r="F253" s="26">
        <f>IF(AR253-INDEX($BE253:$BL253,1,$J$26)&lt;0.5,0,AR253-INDEX($BE253:$BL253,1,$J$26))</f>
        <v>0</v>
      </c>
      <c r="G253" s="26">
        <f>IF(AS253-INDEX($BE253:$BL253,1,$J$27)&lt;0.5,0,AS253-INDEX($BE253:$BL253,1,$J$27))</f>
        <v>0</v>
      </c>
      <c r="H253" s="26">
        <f>IF(AT253-INDEX($BE253:$BL253,1,$J$28)&lt;0.5,0,AT253-INDEX($BE253:$BL253,1,$J$28))</f>
        <v>0</v>
      </c>
      <c r="I253" s="26">
        <f>IF(AU253-INDEX($BE253:$BL253,1,$J$29)&lt;0.5,0,AU253-INDEX($BE253:$BL253,1,$J$29))</f>
        <v>0</v>
      </c>
      <c r="J253" s="13">
        <f>SUM(B253:I253)</f>
        <v>0</v>
      </c>
      <c r="K253" s="26">
        <f>SUM(O253:V253)</f>
        <v>0</v>
      </c>
      <c r="L253" s="26">
        <f>SUM(W253:AD253)+SUM(BE253:BL253)</f>
        <v>0</v>
      </c>
      <c r="M253" s="26">
        <f>J252</f>
        <v>0</v>
      </c>
      <c r="N253" s="27">
        <f>IF(M253&gt;0,1,0)</f>
        <v>0</v>
      </c>
      <c r="O253" s="26">
        <f>B252*$B$12/1200</f>
        <v>0</v>
      </c>
      <c r="P253" s="26">
        <f>C252*$C$12/1200</f>
        <v>0</v>
      </c>
      <c r="Q253" s="26">
        <f>D252*$D$12/1200</f>
        <v>0</v>
      </c>
      <c r="R253" s="26">
        <f>E252*$E$12/1200</f>
        <v>0</v>
      </c>
      <c r="S253" s="26">
        <f>F252*$F$12/1200</f>
        <v>0</v>
      </c>
      <c r="T253" s="26">
        <f>G252*$G$12/1200</f>
        <v>0</v>
      </c>
      <c r="U253" s="26">
        <f>H252*$H$12/1200</f>
        <v>0</v>
      </c>
      <c r="V253" s="26">
        <f>I252*$I$12/1200</f>
        <v>0</v>
      </c>
      <c r="W253" s="26">
        <f>IF(B252&gt;0,MIN($B$13,B252+O253,AE253),0)</f>
        <v>0</v>
      </c>
      <c r="X253" s="26">
        <f>IF(C252&gt;0,MIN($C$13,C252+P253,AF253),0)</f>
        <v>0</v>
      </c>
      <c r="Y253" s="26">
        <f>IF(D252&gt;0,MIN($D$13,D252+Q253,AG253),0)</f>
        <v>0</v>
      </c>
      <c r="Z253" s="26">
        <f>IF(E252&gt;0,MIN($E$13,E252+R253,AH253),0)</f>
        <v>0</v>
      </c>
      <c r="AA253" s="26">
        <f>IF(F252&gt;0,MIN($F$13,F252+S253,AI253),0)</f>
        <v>0</v>
      </c>
      <c r="AB253" s="26">
        <f>IF(G252&gt;0,MIN($G$13,G252+T253,AJ253),0)</f>
        <v>0</v>
      </c>
      <c r="AC253" s="26">
        <f>IF(H252&gt;0,MIN($H$13,H252+U253,AK253),0)</f>
        <v>0</v>
      </c>
      <c r="AD253" s="26">
        <f>IF(I252&gt;0,MIN($I$13,I252+V253,AL253),0)</f>
        <v>0</v>
      </c>
      <c r="AE253" s="26">
        <f>$B$19</f>
        <v>795</v>
      </c>
      <c r="AF253" s="26">
        <f>AE253-W253</f>
        <v>795</v>
      </c>
      <c r="AG253" s="26">
        <f>AF253-X253</f>
        <v>795</v>
      </c>
      <c r="AH253" s="26">
        <f>AG253-Y253</f>
        <v>795</v>
      </c>
      <c r="AI253" s="26">
        <f>AH253-Z253</f>
        <v>795</v>
      </c>
      <c r="AJ253" s="26">
        <f>AI253-AA253</f>
        <v>795</v>
      </c>
      <c r="AK253" s="26">
        <f>AJ253-AB253</f>
        <v>795</v>
      </c>
      <c r="AL253" s="26">
        <f>AK253-AC253</f>
        <v>795</v>
      </c>
      <c r="AM253" s="26">
        <f>AL253-AD253</f>
        <v>795</v>
      </c>
      <c r="AN253" s="26">
        <f>B252+O253-W253</f>
        <v>0</v>
      </c>
      <c r="AO253" s="26">
        <f>C252+P253-X253</f>
        <v>0</v>
      </c>
      <c r="AP253" s="26">
        <f>D252+Q253-Y253</f>
        <v>0</v>
      </c>
      <c r="AQ253" s="26">
        <f>E252+R253-Z253</f>
        <v>0</v>
      </c>
      <c r="AR253" s="26">
        <f>F252+S253-AA253</f>
        <v>0</v>
      </c>
      <c r="AS253" s="26">
        <f>G252+T253-AB253</f>
        <v>0</v>
      </c>
      <c r="AT253" s="26">
        <f>H252+U253-AC253</f>
        <v>0</v>
      </c>
      <c r="AU253" s="26">
        <f>I252+V253-AD253</f>
        <v>0</v>
      </c>
      <c r="AV253" s="26">
        <f>AM253</f>
        <v>795</v>
      </c>
      <c r="AW253" s="26">
        <f>AV253-BE253</f>
        <v>795</v>
      </c>
      <c r="AX253" s="26">
        <f>AW253-BF253</f>
        <v>795</v>
      </c>
      <c r="AY253" s="26">
        <f>AX253-BG253</f>
        <v>795</v>
      </c>
      <c r="AZ253" s="26">
        <f>AY253-BH253</f>
        <v>795</v>
      </c>
      <c r="BA253" s="26">
        <f>AZ253-BI253</f>
        <v>795</v>
      </c>
      <c r="BB253" s="26">
        <f>BA253-BJ253</f>
        <v>795</v>
      </c>
      <c r="BC253" s="26">
        <f>BB253-BK253</f>
        <v>795</v>
      </c>
      <c r="BD253" s="26">
        <f>BC253-BL253</f>
        <v>795</v>
      </c>
      <c r="BE253" s="26">
        <f>IF(AV253&gt;0.005,MIN(AV253,INDEX($AN253:$AU253,1,B$32)),0)</f>
        <v>0</v>
      </c>
      <c r="BF253" s="26">
        <f>IF(AW253&gt;0.005,MIN(AW253,INDEX($AN253:$AU253,1,C$32)),0)</f>
        <v>0</v>
      </c>
      <c r="BG253" s="26">
        <f>IF(AX253&gt;0.005,MIN(AX253,INDEX($AN253:$AU253,1,D$32)),0)</f>
        <v>0</v>
      </c>
      <c r="BH253" s="26">
        <f>IF(AY253&gt;0.005,MIN(AY253,INDEX($AN253:$AU253,1,E$32)),0)</f>
        <v>0</v>
      </c>
      <c r="BI253" s="26">
        <f>IF(AZ253&gt;0.005,MIN(AZ253,INDEX($AN253:$AU253,1,F$32)),0)</f>
        <v>0</v>
      </c>
      <c r="BJ253" s="26">
        <f>IF(BA253&gt;0.005,MIN(BA253,INDEX($AN253:$AU253,1,G$32)),0)</f>
        <v>0</v>
      </c>
      <c r="BK253" s="26">
        <f>IF(BB253&gt;0.005,MIN(BB253,INDEX($AN253:$AU253,1,H$32)),0)</f>
        <v>0</v>
      </c>
      <c r="BL253" s="26">
        <f>IF(BC253&gt;0.005,MIN(BC253,INDEX($AN253:$AU253,1,I$32)),0)</f>
        <v>0</v>
      </c>
      <c r="BM253" s="27">
        <f>IF(M253-J253&gt;0.005,1,0)</f>
        <v>0</v>
      </c>
    </row>
    <row r="254">
      <c r="A254" s="14" t="n">
        <v>218</v>
      </c>
      <c r="B254" s="26">
        <f>IF(AN254-INDEX($BE254:$BL254,1,$J$22)&lt;0.5,0,AN254-INDEX($BE254:$BL254,1,$J$22))</f>
        <v>0</v>
      </c>
      <c r="C254" s="26">
        <f>IF(AO254-INDEX($BE254:$BL254,1,$J$23)&lt;0.5,0,AO254-INDEX($BE254:$BL254,1,$J$23))</f>
        <v>0</v>
      </c>
      <c r="D254" s="26">
        <f>IF(AP254-INDEX($BE254:$BL254,1,$J$24)&lt;0.5,0,AP254-INDEX($BE254:$BL254,1,$J$24))</f>
        <v>0</v>
      </c>
      <c r="E254" s="26">
        <f>IF(AQ254-INDEX($BE254:$BL254,1,$J$25)&lt;0.5,0,AQ254-INDEX($BE254:$BL254,1,$J$25))</f>
        <v>0</v>
      </c>
      <c r="F254" s="26">
        <f>IF(AR254-INDEX($BE254:$BL254,1,$J$26)&lt;0.5,0,AR254-INDEX($BE254:$BL254,1,$J$26))</f>
        <v>0</v>
      </c>
      <c r="G254" s="26">
        <f>IF(AS254-INDEX($BE254:$BL254,1,$J$27)&lt;0.5,0,AS254-INDEX($BE254:$BL254,1,$J$27))</f>
        <v>0</v>
      </c>
      <c r="H254" s="26">
        <f>IF(AT254-INDEX($BE254:$BL254,1,$J$28)&lt;0.5,0,AT254-INDEX($BE254:$BL254,1,$J$28))</f>
        <v>0</v>
      </c>
      <c r="I254" s="26">
        <f>IF(AU254-INDEX($BE254:$BL254,1,$J$29)&lt;0.5,0,AU254-INDEX($BE254:$BL254,1,$J$29))</f>
        <v>0</v>
      </c>
      <c r="J254" s="13">
        <f>SUM(B254:I254)</f>
        <v>0</v>
      </c>
      <c r="K254" s="26">
        <f>SUM(O254:V254)</f>
        <v>0</v>
      </c>
      <c r="L254" s="26">
        <f>SUM(W254:AD254)+SUM(BE254:BL254)</f>
        <v>0</v>
      </c>
      <c r="M254" s="26">
        <f>J253</f>
        <v>0</v>
      </c>
      <c r="N254" s="27">
        <f>IF(M254&gt;0,1,0)</f>
        <v>0</v>
      </c>
      <c r="O254" s="26">
        <f>B253*$B$12/1200</f>
        <v>0</v>
      </c>
      <c r="P254" s="26">
        <f>C253*$C$12/1200</f>
        <v>0</v>
      </c>
      <c r="Q254" s="26">
        <f>D253*$D$12/1200</f>
        <v>0</v>
      </c>
      <c r="R254" s="26">
        <f>E253*$E$12/1200</f>
        <v>0</v>
      </c>
      <c r="S254" s="26">
        <f>F253*$F$12/1200</f>
        <v>0</v>
      </c>
      <c r="T254" s="26">
        <f>G253*$G$12/1200</f>
        <v>0</v>
      </c>
      <c r="U254" s="26">
        <f>H253*$H$12/1200</f>
        <v>0</v>
      </c>
      <c r="V254" s="26">
        <f>I253*$I$12/1200</f>
        <v>0</v>
      </c>
      <c r="W254" s="26">
        <f>IF(B253&gt;0,MIN($B$13,B253+O254,AE254),0)</f>
        <v>0</v>
      </c>
      <c r="X254" s="26">
        <f>IF(C253&gt;0,MIN($C$13,C253+P254,AF254),0)</f>
        <v>0</v>
      </c>
      <c r="Y254" s="26">
        <f>IF(D253&gt;0,MIN($D$13,D253+Q254,AG254),0)</f>
        <v>0</v>
      </c>
      <c r="Z254" s="26">
        <f>IF(E253&gt;0,MIN($E$13,E253+R254,AH254),0)</f>
        <v>0</v>
      </c>
      <c r="AA254" s="26">
        <f>IF(F253&gt;0,MIN($F$13,F253+S254,AI254),0)</f>
        <v>0</v>
      </c>
      <c r="AB254" s="26">
        <f>IF(G253&gt;0,MIN($G$13,G253+T254,AJ254),0)</f>
        <v>0</v>
      </c>
      <c r="AC254" s="26">
        <f>IF(H253&gt;0,MIN($H$13,H253+U254,AK254),0)</f>
        <v>0</v>
      </c>
      <c r="AD254" s="26">
        <f>IF(I253&gt;0,MIN($I$13,I253+V254,AL254),0)</f>
        <v>0</v>
      </c>
      <c r="AE254" s="26">
        <f>$B$19</f>
        <v>795</v>
      </c>
      <c r="AF254" s="26">
        <f>AE254-W254</f>
        <v>795</v>
      </c>
      <c r="AG254" s="26">
        <f>AF254-X254</f>
        <v>795</v>
      </c>
      <c r="AH254" s="26">
        <f>AG254-Y254</f>
        <v>795</v>
      </c>
      <c r="AI254" s="26">
        <f>AH254-Z254</f>
        <v>795</v>
      </c>
      <c r="AJ254" s="26">
        <f>AI254-AA254</f>
        <v>795</v>
      </c>
      <c r="AK254" s="26">
        <f>AJ254-AB254</f>
        <v>795</v>
      </c>
      <c r="AL254" s="26">
        <f>AK254-AC254</f>
        <v>795</v>
      </c>
      <c r="AM254" s="26">
        <f>AL254-AD254</f>
        <v>795</v>
      </c>
      <c r="AN254" s="26">
        <f>B253+O254-W254</f>
        <v>0</v>
      </c>
      <c r="AO254" s="26">
        <f>C253+P254-X254</f>
        <v>0</v>
      </c>
      <c r="AP254" s="26">
        <f>D253+Q254-Y254</f>
        <v>0</v>
      </c>
      <c r="AQ254" s="26">
        <f>E253+R254-Z254</f>
        <v>0</v>
      </c>
      <c r="AR254" s="26">
        <f>F253+S254-AA254</f>
        <v>0</v>
      </c>
      <c r="AS254" s="26">
        <f>G253+T254-AB254</f>
        <v>0</v>
      </c>
      <c r="AT254" s="26">
        <f>H253+U254-AC254</f>
        <v>0</v>
      </c>
      <c r="AU254" s="26">
        <f>I253+V254-AD254</f>
        <v>0</v>
      </c>
      <c r="AV254" s="26">
        <f>AM254</f>
        <v>795</v>
      </c>
      <c r="AW254" s="26">
        <f>AV254-BE254</f>
        <v>795</v>
      </c>
      <c r="AX254" s="26">
        <f>AW254-BF254</f>
        <v>795</v>
      </c>
      <c r="AY254" s="26">
        <f>AX254-BG254</f>
        <v>795</v>
      </c>
      <c r="AZ254" s="26">
        <f>AY254-BH254</f>
        <v>795</v>
      </c>
      <c r="BA254" s="26">
        <f>AZ254-BI254</f>
        <v>795</v>
      </c>
      <c r="BB254" s="26">
        <f>BA254-BJ254</f>
        <v>795</v>
      </c>
      <c r="BC254" s="26">
        <f>BB254-BK254</f>
        <v>795</v>
      </c>
      <c r="BD254" s="26">
        <f>BC254-BL254</f>
        <v>795</v>
      </c>
      <c r="BE254" s="26">
        <f>IF(AV254&gt;0.005,MIN(AV254,INDEX($AN254:$AU254,1,B$32)),0)</f>
        <v>0</v>
      </c>
      <c r="BF254" s="26">
        <f>IF(AW254&gt;0.005,MIN(AW254,INDEX($AN254:$AU254,1,C$32)),0)</f>
        <v>0</v>
      </c>
      <c r="BG254" s="26">
        <f>IF(AX254&gt;0.005,MIN(AX254,INDEX($AN254:$AU254,1,D$32)),0)</f>
        <v>0</v>
      </c>
      <c r="BH254" s="26">
        <f>IF(AY254&gt;0.005,MIN(AY254,INDEX($AN254:$AU254,1,E$32)),0)</f>
        <v>0</v>
      </c>
      <c r="BI254" s="26">
        <f>IF(AZ254&gt;0.005,MIN(AZ254,INDEX($AN254:$AU254,1,F$32)),0)</f>
        <v>0</v>
      </c>
      <c r="BJ254" s="26">
        <f>IF(BA254&gt;0.005,MIN(BA254,INDEX($AN254:$AU254,1,G$32)),0)</f>
        <v>0</v>
      </c>
      <c r="BK254" s="26">
        <f>IF(BB254&gt;0.005,MIN(BB254,INDEX($AN254:$AU254,1,H$32)),0)</f>
        <v>0</v>
      </c>
      <c r="BL254" s="26">
        <f>IF(BC254&gt;0.005,MIN(BC254,INDEX($AN254:$AU254,1,I$32)),0)</f>
        <v>0</v>
      </c>
      <c r="BM254" s="27">
        <f>IF(M254-J254&gt;0.005,1,0)</f>
        <v>0</v>
      </c>
    </row>
    <row r="255">
      <c r="A255" s="14" t="n">
        <v>219</v>
      </c>
      <c r="B255" s="26">
        <f>IF(AN255-INDEX($BE255:$BL255,1,$J$22)&lt;0.5,0,AN255-INDEX($BE255:$BL255,1,$J$22))</f>
        <v>0</v>
      </c>
      <c r="C255" s="26">
        <f>IF(AO255-INDEX($BE255:$BL255,1,$J$23)&lt;0.5,0,AO255-INDEX($BE255:$BL255,1,$J$23))</f>
        <v>0</v>
      </c>
      <c r="D255" s="26">
        <f>IF(AP255-INDEX($BE255:$BL255,1,$J$24)&lt;0.5,0,AP255-INDEX($BE255:$BL255,1,$J$24))</f>
        <v>0</v>
      </c>
      <c r="E255" s="26">
        <f>IF(AQ255-INDEX($BE255:$BL255,1,$J$25)&lt;0.5,0,AQ255-INDEX($BE255:$BL255,1,$J$25))</f>
        <v>0</v>
      </c>
      <c r="F255" s="26">
        <f>IF(AR255-INDEX($BE255:$BL255,1,$J$26)&lt;0.5,0,AR255-INDEX($BE255:$BL255,1,$J$26))</f>
        <v>0</v>
      </c>
      <c r="G255" s="26">
        <f>IF(AS255-INDEX($BE255:$BL255,1,$J$27)&lt;0.5,0,AS255-INDEX($BE255:$BL255,1,$J$27))</f>
        <v>0</v>
      </c>
      <c r="H255" s="26">
        <f>IF(AT255-INDEX($BE255:$BL255,1,$J$28)&lt;0.5,0,AT255-INDEX($BE255:$BL255,1,$J$28))</f>
        <v>0</v>
      </c>
      <c r="I255" s="26">
        <f>IF(AU255-INDEX($BE255:$BL255,1,$J$29)&lt;0.5,0,AU255-INDEX($BE255:$BL255,1,$J$29))</f>
        <v>0</v>
      </c>
      <c r="J255" s="13">
        <f>SUM(B255:I255)</f>
        <v>0</v>
      </c>
      <c r="K255" s="26">
        <f>SUM(O255:V255)</f>
        <v>0</v>
      </c>
      <c r="L255" s="26">
        <f>SUM(W255:AD255)+SUM(BE255:BL255)</f>
        <v>0</v>
      </c>
      <c r="M255" s="26">
        <f>J254</f>
        <v>0</v>
      </c>
      <c r="N255" s="27">
        <f>IF(M255&gt;0,1,0)</f>
        <v>0</v>
      </c>
      <c r="O255" s="26">
        <f>B254*$B$12/1200</f>
        <v>0</v>
      </c>
      <c r="P255" s="26">
        <f>C254*$C$12/1200</f>
        <v>0</v>
      </c>
      <c r="Q255" s="26">
        <f>D254*$D$12/1200</f>
        <v>0</v>
      </c>
      <c r="R255" s="26">
        <f>E254*$E$12/1200</f>
        <v>0</v>
      </c>
      <c r="S255" s="26">
        <f>F254*$F$12/1200</f>
        <v>0</v>
      </c>
      <c r="T255" s="26">
        <f>G254*$G$12/1200</f>
        <v>0</v>
      </c>
      <c r="U255" s="26">
        <f>H254*$H$12/1200</f>
        <v>0</v>
      </c>
      <c r="V255" s="26">
        <f>I254*$I$12/1200</f>
        <v>0</v>
      </c>
      <c r="W255" s="26">
        <f>IF(B254&gt;0,MIN($B$13,B254+O255,AE255),0)</f>
        <v>0</v>
      </c>
      <c r="X255" s="26">
        <f>IF(C254&gt;0,MIN($C$13,C254+P255,AF255),0)</f>
        <v>0</v>
      </c>
      <c r="Y255" s="26">
        <f>IF(D254&gt;0,MIN($D$13,D254+Q255,AG255),0)</f>
        <v>0</v>
      </c>
      <c r="Z255" s="26">
        <f>IF(E254&gt;0,MIN($E$13,E254+R255,AH255),0)</f>
        <v>0</v>
      </c>
      <c r="AA255" s="26">
        <f>IF(F254&gt;0,MIN($F$13,F254+S255,AI255),0)</f>
        <v>0</v>
      </c>
      <c r="AB255" s="26">
        <f>IF(G254&gt;0,MIN($G$13,G254+T255,AJ255),0)</f>
        <v>0</v>
      </c>
      <c r="AC255" s="26">
        <f>IF(H254&gt;0,MIN($H$13,H254+U255,AK255),0)</f>
        <v>0</v>
      </c>
      <c r="AD255" s="26">
        <f>IF(I254&gt;0,MIN($I$13,I254+V255,AL255),0)</f>
        <v>0</v>
      </c>
      <c r="AE255" s="26">
        <f>$B$19</f>
        <v>795</v>
      </c>
      <c r="AF255" s="26">
        <f>AE255-W255</f>
        <v>795</v>
      </c>
      <c r="AG255" s="26">
        <f>AF255-X255</f>
        <v>795</v>
      </c>
      <c r="AH255" s="26">
        <f>AG255-Y255</f>
        <v>795</v>
      </c>
      <c r="AI255" s="26">
        <f>AH255-Z255</f>
        <v>795</v>
      </c>
      <c r="AJ255" s="26">
        <f>AI255-AA255</f>
        <v>795</v>
      </c>
      <c r="AK255" s="26">
        <f>AJ255-AB255</f>
        <v>795</v>
      </c>
      <c r="AL255" s="26">
        <f>AK255-AC255</f>
        <v>795</v>
      </c>
      <c r="AM255" s="26">
        <f>AL255-AD255</f>
        <v>795</v>
      </c>
      <c r="AN255" s="26">
        <f>B254+O255-W255</f>
        <v>0</v>
      </c>
      <c r="AO255" s="26">
        <f>C254+P255-X255</f>
        <v>0</v>
      </c>
      <c r="AP255" s="26">
        <f>D254+Q255-Y255</f>
        <v>0</v>
      </c>
      <c r="AQ255" s="26">
        <f>E254+R255-Z255</f>
        <v>0</v>
      </c>
      <c r="AR255" s="26">
        <f>F254+S255-AA255</f>
        <v>0</v>
      </c>
      <c r="AS255" s="26">
        <f>G254+T255-AB255</f>
        <v>0</v>
      </c>
      <c r="AT255" s="26">
        <f>H254+U255-AC255</f>
        <v>0</v>
      </c>
      <c r="AU255" s="26">
        <f>I254+V255-AD255</f>
        <v>0</v>
      </c>
      <c r="AV255" s="26">
        <f>AM255</f>
        <v>795</v>
      </c>
      <c r="AW255" s="26">
        <f>AV255-BE255</f>
        <v>795</v>
      </c>
      <c r="AX255" s="26">
        <f>AW255-BF255</f>
        <v>795</v>
      </c>
      <c r="AY255" s="26">
        <f>AX255-BG255</f>
        <v>795</v>
      </c>
      <c r="AZ255" s="26">
        <f>AY255-BH255</f>
        <v>795</v>
      </c>
      <c r="BA255" s="26">
        <f>AZ255-BI255</f>
        <v>795</v>
      </c>
      <c r="BB255" s="26">
        <f>BA255-BJ255</f>
        <v>795</v>
      </c>
      <c r="BC255" s="26">
        <f>BB255-BK255</f>
        <v>795</v>
      </c>
      <c r="BD255" s="26">
        <f>BC255-BL255</f>
        <v>795</v>
      </c>
      <c r="BE255" s="26">
        <f>IF(AV255&gt;0.005,MIN(AV255,INDEX($AN255:$AU255,1,B$32)),0)</f>
        <v>0</v>
      </c>
      <c r="BF255" s="26">
        <f>IF(AW255&gt;0.005,MIN(AW255,INDEX($AN255:$AU255,1,C$32)),0)</f>
        <v>0</v>
      </c>
      <c r="BG255" s="26">
        <f>IF(AX255&gt;0.005,MIN(AX255,INDEX($AN255:$AU255,1,D$32)),0)</f>
        <v>0</v>
      </c>
      <c r="BH255" s="26">
        <f>IF(AY255&gt;0.005,MIN(AY255,INDEX($AN255:$AU255,1,E$32)),0)</f>
        <v>0</v>
      </c>
      <c r="BI255" s="26">
        <f>IF(AZ255&gt;0.005,MIN(AZ255,INDEX($AN255:$AU255,1,F$32)),0)</f>
        <v>0</v>
      </c>
      <c r="BJ255" s="26">
        <f>IF(BA255&gt;0.005,MIN(BA255,INDEX($AN255:$AU255,1,G$32)),0)</f>
        <v>0</v>
      </c>
      <c r="BK255" s="26">
        <f>IF(BB255&gt;0.005,MIN(BB255,INDEX($AN255:$AU255,1,H$32)),0)</f>
        <v>0</v>
      </c>
      <c r="BL255" s="26">
        <f>IF(BC255&gt;0.005,MIN(BC255,INDEX($AN255:$AU255,1,I$32)),0)</f>
        <v>0</v>
      </c>
      <c r="BM255" s="27">
        <f>IF(M255-J255&gt;0.005,1,0)</f>
        <v>0</v>
      </c>
    </row>
    <row r="256">
      <c r="A256" s="14" t="n">
        <v>220</v>
      </c>
      <c r="B256" s="26">
        <f>IF(AN256-INDEX($BE256:$BL256,1,$J$22)&lt;0.5,0,AN256-INDEX($BE256:$BL256,1,$J$22))</f>
        <v>0</v>
      </c>
      <c r="C256" s="26">
        <f>IF(AO256-INDEX($BE256:$BL256,1,$J$23)&lt;0.5,0,AO256-INDEX($BE256:$BL256,1,$J$23))</f>
        <v>0</v>
      </c>
      <c r="D256" s="26">
        <f>IF(AP256-INDEX($BE256:$BL256,1,$J$24)&lt;0.5,0,AP256-INDEX($BE256:$BL256,1,$J$24))</f>
        <v>0</v>
      </c>
      <c r="E256" s="26">
        <f>IF(AQ256-INDEX($BE256:$BL256,1,$J$25)&lt;0.5,0,AQ256-INDEX($BE256:$BL256,1,$J$25))</f>
        <v>0</v>
      </c>
      <c r="F256" s="26">
        <f>IF(AR256-INDEX($BE256:$BL256,1,$J$26)&lt;0.5,0,AR256-INDEX($BE256:$BL256,1,$J$26))</f>
        <v>0</v>
      </c>
      <c r="G256" s="26">
        <f>IF(AS256-INDEX($BE256:$BL256,1,$J$27)&lt;0.5,0,AS256-INDEX($BE256:$BL256,1,$J$27))</f>
        <v>0</v>
      </c>
      <c r="H256" s="26">
        <f>IF(AT256-INDEX($BE256:$BL256,1,$J$28)&lt;0.5,0,AT256-INDEX($BE256:$BL256,1,$J$28))</f>
        <v>0</v>
      </c>
      <c r="I256" s="26">
        <f>IF(AU256-INDEX($BE256:$BL256,1,$J$29)&lt;0.5,0,AU256-INDEX($BE256:$BL256,1,$J$29))</f>
        <v>0</v>
      </c>
      <c r="J256" s="13">
        <f>SUM(B256:I256)</f>
        <v>0</v>
      </c>
      <c r="K256" s="26">
        <f>SUM(O256:V256)</f>
        <v>0</v>
      </c>
      <c r="L256" s="26">
        <f>SUM(W256:AD256)+SUM(BE256:BL256)</f>
        <v>0</v>
      </c>
      <c r="M256" s="26">
        <f>J255</f>
        <v>0</v>
      </c>
      <c r="N256" s="27">
        <f>IF(M256&gt;0,1,0)</f>
        <v>0</v>
      </c>
      <c r="O256" s="26">
        <f>B255*$B$12/1200</f>
        <v>0</v>
      </c>
      <c r="P256" s="26">
        <f>C255*$C$12/1200</f>
        <v>0</v>
      </c>
      <c r="Q256" s="26">
        <f>D255*$D$12/1200</f>
        <v>0</v>
      </c>
      <c r="R256" s="26">
        <f>E255*$E$12/1200</f>
        <v>0</v>
      </c>
      <c r="S256" s="26">
        <f>F255*$F$12/1200</f>
        <v>0</v>
      </c>
      <c r="T256" s="26">
        <f>G255*$G$12/1200</f>
        <v>0</v>
      </c>
      <c r="U256" s="26">
        <f>H255*$H$12/1200</f>
        <v>0</v>
      </c>
      <c r="V256" s="26">
        <f>I255*$I$12/1200</f>
        <v>0</v>
      </c>
      <c r="W256" s="26">
        <f>IF(B255&gt;0,MIN($B$13,B255+O256,AE256),0)</f>
        <v>0</v>
      </c>
      <c r="X256" s="26">
        <f>IF(C255&gt;0,MIN($C$13,C255+P256,AF256),0)</f>
        <v>0</v>
      </c>
      <c r="Y256" s="26">
        <f>IF(D255&gt;0,MIN($D$13,D255+Q256,AG256),0)</f>
        <v>0</v>
      </c>
      <c r="Z256" s="26">
        <f>IF(E255&gt;0,MIN($E$13,E255+R256,AH256),0)</f>
        <v>0</v>
      </c>
      <c r="AA256" s="26">
        <f>IF(F255&gt;0,MIN($F$13,F255+S256,AI256),0)</f>
        <v>0</v>
      </c>
      <c r="AB256" s="26">
        <f>IF(G255&gt;0,MIN($G$13,G255+T256,AJ256),0)</f>
        <v>0</v>
      </c>
      <c r="AC256" s="26">
        <f>IF(H255&gt;0,MIN($H$13,H255+U256,AK256),0)</f>
        <v>0</v>
      </c>
      <c r="AD256" s="26">
        <f>IF(I255&gt;0,MIN($I$13,I255+V256,AL256),0)</f>
        <v>0</v>
      </c>
      <c r="AE256" s="26">
        <f>$B$19</f>
        <v>795</v>
      </c>
      <c r="AF256" s="26">
        <f>AE256-W256</f>
        <v>795</v>
      </c>
      <c r="AG256" s="26">
        <f>AF256-X256</f>
        <v>795</v>
      </c>
      <c r="AH256" s="26">
        <f>AG256-Y256</f>
        <v>795</v>
      </c>
      <c r="AI256" s="26">
        <f>AH256-Z256</f>
        <v>795</v>
      </c>
      <c r="AJ256" s="26">
        <f>AI256-AA256</f>
        <v>795</v>
      </c>
      <c r="AK256" s="26">
        <f>AJ256-AB256</f>
        <v>795</v>
      </c>
      <c r="AL256" s="26">
        <f>AK256-AC256</f>
        <v>795</v>
      </c>
      <c r="AM256" s="26">
        <f>AL256-AD256</f>
        <v>795</v>
      </c>
      <c r="AN256" s="26">
        <f>B255+O256-W256</f>
        <v>0</v>
      </c>
      <c r="AO256" s="26">
        <f>C255+P256-X256</f>
        <v>0</v>
      </c>
      <c r="AP256" s="26">
        <f>D255+Q256-Y256</f>
        <v>0</v>
      </c>
      <c r="AQ256" s="26">
        <f>E255+R256-Z256</f>
        <v>0</v>
      </c>
      <c r="AR256" s="26">
        <f>F255+S256-AA256</f>
        <v>0</v>
      </c>
      <c r="AS256" s="26">
        <f>G255+T256-AB256</f>
        <v>0</v>
      </c>
      <c r="AT256" s="26">
        <f>H255+U256-AC256</f>
        <v>0</v>
      </c>
      <c r="AU256" s="26">
        <f>I255+V256-AD256</f>
        <v>0</v>
      </c>
      <c r="AV256" s="26">
        <f>AM256</f>
        <v>795</v>
      </c>
      <c r="AW256" s="26">
        <f>AV256-BE256</f>
        <v>795</v>
      </c>
      <c r="AX256" s="26">
        <f>AW256-BF256</f>
        <v>795</v>
      </c>
      <c r="AY256" s="26">
        <f>AX256-BG256</f>
        <v>795</v>
      </c>
      <c r="AZ256" s="26">
        <f>AY256-BH256</f>
        <v>795</v>
      </c>
      <c r="BA256" s="26">
        <f>AZ256-BI256</f>
        <v>795</v>
      </c>
      <c r="BB256" s="26">
        <f>BA256-BJ256</f>
        <v>795</v>
      </c>
      <c r="BC256" s="26">
        <f>BB256-BK256</f>
        <v>795</v>
      </c>
      <c r="BD256" s="26">
        <f>BC256-BL256</f>
        <v>795</v>
      </c>
      <c r="BE256" s="26">
        <f>IF(AV256&gt;0.005,MIN(AV256,INDEX($AN256:$AU256,1,B$32)),0)</f>
        <v>0</v>
      </c>
      <c r="BF256" s="26">
        <f>IF(AW256&gt;0.005,MIN(AW256,INDEX($AN256:$AU256,1,C$32)),0)</f>
        <v>0</v>
      </c>
      <c r="BG256" s="26">
        <f>IF(AX256&gt;0.005,MIN(AX256,INDEX($AN256:$AU256,1,D$32)),0)</f>
        <v>0</v>
      </c>
      <c r="BH256" s="26">
        <f>IF(AY256&gt;0.005,MIN(AY256,INDEX($AN256:$AU256,1,E$32)),0)</f>
        <v>0</v>
      </c>
      <c r="BI256" s="26">
        <f>IF(AZ256&gt;0.005,MIN(AZ256,INDEX($AN256:$AU256,1,F$32)),0)</f>
        <v>0</v>
      </c>
      <c r="BJ256" s="26">
        <f>IF(BA256&gt;0.005,MIN(BA256,INDEX($AN256:$AU256,1,G$32)),0)</f>
        <v>0</v>
      </c>
      <c r="BK256" s="26">
        <f>IF(BB256&gt;0.005,MIN(BB256,INDEX($AN256:$AU256,1,H$32)),0)</f>
        <v>0</v>
      </c>
      <c r="BL256" s="26">
        <f>IF(BC256&gt;0.005,MIN(BC256,INDEX($AN256:$AU256,1,I$32)),0)</f>
        <v>0</v>
      </c>
      <c r="BM256" s="27">
        <f>IF(M256-J256&gt;0.005,1,0)</f>
        <v>0</v>
      </c>
    </row>
    <row r="257">
      <c r="A257" s="14" t="n">
        <v>221</v>
      </c>
      <c r="B257" s="26">
        <f>IF(AN257-INDEX($BE257:$BL257,1,$J$22)&lt;0.5,0,AN257-INDEX($BE257:$BL257,1,$J$22))</f>
        <v>0</v>
      </c>
      <c r="C257" s="26">
        <f>IF(AO257-INDEX($BE257:$BL257,1,$J$23)&lt;0.5,0,AO257-INDEX($BE257:$BL257,1,$J$23))</f>
        <v>0</v>
      </c>
      <c r="D257" s="26">
        <f>IF(AP257-INDEX($BE257:$BL257,1,$J$24)&lt;0.5,0,AP257-INDEX($BE257:$BL257,1,$J$24))</f>
        <v>0</v>
      </c>
      <c r="E257" s="26">
        <f>IF(AQ257-INDEX($BE257:$BL257,1,$J$25)&lt;0.5,0,AQ257-INDEX($BE257:$BL257,1,$J$25))</f>
        <v>0</v>
      </c>
      <c r="F257" s="26">
        <f>IF(AR257-INDEX($BE257:$BL257,1,$J$26)&lt;0.5,0,AR257-INDEX($BE257:$BL257,1,$J$26))</f>
        <v>0</v>
      </c>
      <c r="G257" s="26">
        <f>IF(AS257-INDEX($BE257:$BL257,1,$J$27)&lt;0.5,0,AS257-INDEX($BE257:$BL257,1,$J$27))</f>
        <v>0</v>
      </c>
      <c r="H257" s="26">
        <f>IF(AT257-INDEX($BE257:$BL257,1,$J$28)&lt;0.5,0,AT257-INDEX($BE257:$BL257,1,$J$28))</f>
        <v>0</v>
      </c>
      <c r="I257" s="26">
        <f>IF(AU257-INDEX($BE257:$BL257,1,$J$29)&lt;0.5,0,AU257-INDEX($BE257:$BL257,1,$J$29))</f>
        <v>0</v>
      </c>
      <c r="J257" s="13">
        <f>SUM(B257:I257)</f>
        <v>0</v>
      </c>
      <c r="K257" s="26">
        <f>SUM(O257:V257)</f>
        <v>0</v>
      </c>
      <c r="L257" s="26">
        <f>SUM(W257:AD257)+SUM(BE257:BL257)</f>
        <v>0</v>
      </c>
      <c r="M257" s="26">
        <f>J256</f>
        <v>0</v>
      </c>
      <c r="N257" s="27">
        <f>IF(M257&gt;0,1,0)</f>
        <v>0</v>
      </c>
      <c r="O257" s="26">
        <f>B256*$B$12/1200</f>
        <v>0</v>
      </c>
      <c r="P257" s="26">
        <f>C256*$C$12/1200</f>
        <v>0</v>
      </c>
      <c r="Q257" s="26">
        <f>D256*$D$12/1200</f>
        <v>0</v>
      </c>
      <c r="R257" s="26">
        <f>E256*$E$12/1200</f>
        <v>0</v>
      </c>
      <c r="S257" s="26">
        <f>F256*$F$12/1200</f>
        <v>0</v>
      </c>
      <c r="T257" s="26">
        <f>G256*$G$12/1200</f>
        <v>0</v>
      </c>
      <c r="U257" s="26">
        <f>H256*$H$12/1200</f>
        <v>0</v>
      </c>
      <c r="V257" s="26">
        <f>I256*$I$12/1200</f>
        <v>0</v>
      </c>
      <c r="W257" s="26">
        <f>IF(B256&gt;0,MIN($B$13,B256+O257,AE257),0)</f>
        <v>0</v>
      </c>
      <c r="X257" s="26">
        <f>IF(C256&gt;0,MIN($C$13,C256+P257,AF257),0)</f>
        <v>0</v>
      </c>
      <c r="Y257" s="26">
        <f>IF(D256&gt;0,MIN($D$13,D256+Q257,AG257),0)</f>
        <v>0</v>
      </c>
      <c r="Z257" s="26">
        <f>IF(E256&gt;0,MIN($E$13,E256+R257,AH257),0)</f>
        <v>0</v>
      </c>
      <c r="AA257" s="26">
        <f>IF(F256&gt;0,MIN($F$13,F256+S257,AI257),0)</f>
        <v>0</v>
      </c>
      <c r="AB257" s="26">
        <f>IF(G256&gt;0,MIN($G$13,G256+T257,AJ257),0)</f>
        <v>0</v>
      </c>
      <c r="AC257" s="26">
        <f>IF(H256&gt;0,MIN($H$13,H256+U257,AK257),0)</f>
        <v>0</v>
      </c>
      <c r="AD257" s="26">
        <f>IF(I256&gt;0,MIN($I$13,I256+V257,AL257),0)</f>
        <v>0</v>
      </c>
      <c r="AE257" s="26">
        <f>$B$19</f>
        <v>795</v>
      </c>
      <c r="AF257" s="26">
        <f>AE257-W257</f>
        <v>795</v>
      </c>
      <c r="AG257" s="26">
        <f>AF257-X257</f>
        <v>795</v>
      </c>
      <c r="AH257" s="26">
        <f>AG257-Y257</f>
        <v>795</v>
      </c>
      <c r="AI257" s="26">
        <f>AH257-Z257</f>
        <v>795</v>
      </c>
      <c r="AJ257" s="26">
        <f>AI257-AA257</f>
        <v>795</v>
      </c>
      <c r="AK257" s="26">
        <f>AJ257-AB257</f>
        <v>795</v>
      </c>
      <c r="AL257" s="26">
        <f>AK257-AC257</f>
        <v>795</v>
      </c>
      <c r="AM257" s="26">
        <f>AL257-AD257</f>
        <v>795</v>
      </c>
      <c r="AN257" s="26">
        <f>B256+O257-W257</f>
        <v>0</v>
      </c>
      <c r="AO257" s="26">
        <f>C256+P257-X257</f>
        <v>0</v>
      </c>
      <c r="AP257" s="26">
        <f>D256+Q257-Y257</f>
        <v>0</v>
      </c>
      <c r="AQ257" s="26">
        <f>E256+R257-Z257</f>
        <v>0</v>
      </c>
      <c r="AR257" s="26">
        <f>F256+S257-AA257</f>
        <v>0</v>
      </c>
      <c r="AS257" s="26">
        <f>G256+T257-AB257</f>
        <v>0</v>
      </c>
      <c r="AT257" s="26">
        <f>H256+U257-AC257</f>
        <v>0</v>
      </c>
      <c r="AU257" s="26">
        <f>I256+V257-AD257</f>
        <v>0</v>
      </c>
      <c r="AV257" s="26">
        <f>AM257</f>
        <v>795</v>
      </c>
      <c r="AW257" s="26">
        <f>AV257-BE257</f>
        <v>795</v>
      </c>
      <c r="AX257" s="26">
        <f>AW257-BF257</f>
        <v>795</v>
      </c>
      <c r="AY257" s="26">
        <f>AX257-BG257</f>
        <v>795</v>
      </c>
      <c r="AZ257" s="26">
        <f>AY257-BH257</f>
        <v>795</v>
      </c>
      <c r="BA257" s="26">
        <f>AZ257-BI257</f>
        <v>795</v>
      </c>
      <c r="BB257" s="26">
        <f>BA257-BJ257</f>
        <v>795</v>
      </c>
      <c r="BC257" s="26">
        <f>BB257-BK257</f>
        <v>795</v>
      </c>
      <c r="BD257" s="26">
        <f>BC257-BL257</f>
        <v>795</v>
      </c>
      <c r="BE257" s="26">
        <f>IF(AV257&gt;0.005,MIN(AV257,INDEX($AN257:$AU257,1,B$32)),0)</f>
        <v>0</v>
      </c>
      <c r="BF257" s="26">
        <f>IF(AW257&gt;0.005,MIN(AW257,INDEX($AN257:$AU257,1,C$32)),0)</f>
        <v>0</v>
      </c>
      <c r="BG257" s="26">
        <f>IF(AX257&gt;0.005,MIN(AX257,INDEX($AN257:$AU257,1,D$32)),0)</f>
        <v>0</v>
      </c>
      <c r="BH257" s="26">
        <f>IF(AY257&gt;0.005,MIN(AY257,INDEX($AN257:$AU257,1,E$32)),0)</f>
        <v>0</v>
      </c>
      <c r="BI257" s="26">
        <f>IF(AZ257&gt;0.005,MIN(AZ257,INDEX($AN257:$AU257,1,F$32)),0)</f>
        <v>0</v>
      </c>
      <c r="BJ257" s="26">
        <f>IF(BA257&gt;0.005,MIN(BA257,INDEX($AN257:$AU257,1,G$32)),0)</f>
        <v>0</v>
      </c>
      <c r="BK257" s="26">
        <f>IF(BB257&gt;0.005,MIN(BB257,INDEX($AN257:$AU257,1,H$32)),0)</f>
        <v>0</v>
      </c>
      <c r="BL257" s="26">
        <f>IF(BC257&gt;0.005,MIN(BC257,INDEX($AN257:$AU257,1,I$32)),0)</f>
        <v>0</v>
      </c>
      <c r="BM257" s="27">
        <f>IF(M257-J257&gt;0.005,1,0)</f>
        <v>0</v>
      </c>
    </row>
    <row r="258">
      <c r="A258" s="14" t="n">
        <v>222</v>
      </c>
      <c r="B258" s="26">
        <f>IF(AN258-INDEX($BE258:$BL258,1,$J$22)&lt;0.5,0,AN258-INDEX($BE258:$BL258,1,$J$22))</f>
        <v>0</v>
      </c>
      <c r="C258" s="26">
        <f>IF(AO258-INDEX($BE258:$BL258,1,$J$23)&lt;0.5,0,AO258-INDEX($BE258:$BL258,1,$J$23))</f>
        <v>0</v>
      </c>
      <c r="D258" s="26">
        <f>IF(AP258-INDEX($BE258:$BL258,1,$J$24)&lt;0.5,0,AP258-INDEX($BE258:$BL258,1,$J$24))</f>
        <v>0</v>
      </c>
      <c r="E258" s="26">
        <f>IF(AQ258-INDEX($BE258:$BL258,1,$J$25)&lt;0.5,0,AQ258-INDEX($BE258:$BL258,1,$J$25))</f>
        <v>0</v>
      </c>
      <c r="F258" s="26">
        <f>IF(AR258-INDEX($BE258:$BL258,1,$J$26)&lt;0.5,0,AR258-INDEX($BE258:$BL258,1,$J$26))</f>
        <v>0</v>
      </c>
      <c r="G258" s="26">
        <f>IF(AS258-INDEX($BE258:$BL258,1,$J$27)&lt;0.5,0,AS258-INDEX($BE258:$BL258,1,$J$27))</f>
        <v>0</v>
      </c>
      <c r="H258" s="26">
        <f>IF(AT258-INDEX($BE258:$BL258,1,$J$28)&lt;0.5,0,AT258-INDEX($BE258:$BL258,1,$J$28))</f>
        <v>0</v>
      </c>
      <c r="I258" s="26">
        <f>IF(AU258-INDEX($BE258:$BL258,1,$J$29)&lt;0.5,0,AU258-INDEX($BE258:$BL258,1,$J$29))</f>
        <v>0</v>
      </c>
      <c r="J258" s="13">
        <f>SUM(B258:I258)</f>
        <v>0</v>
      </c>
      <c r="K258" s="26">
        <f>SUM(O258:V258)</f>
        <v>0</v>
      </c>
      <c r="L258" s="26">
        <f>SUM(W258:AD258)+SUM(BE258:BL258)</f>
        <v>0</v>
      </c>
      <c r="M258" s="26">
        <f>J257</f>
        <v>0</v>
      </c>
      <c r="N258" s="27">
        <f>IF(M258&gt;0,1,0)</f>
        <v>0</v>
      </c>
      <c r="O258" s="26">
        <f>B257*$B$12/1200</f>
        <v>0</v>
      </c>
      <c r="P258" s="26">
        <f>C257*$C$12/1200</f>
        <v>0</v>
      </c>
      <c r="Q258" s="26">
        <f>D257*$D$12/1200</f>
        <v>0</v>
      </c>
      <c r="R258" s="26">
        <f>E257*$E$12/1200</f>
        <v>0</v>
      </c>
      <c r="S258" s="26">
        <f>F257*$F$12/1200</f>
        <v>0</v>
      </c>
      <c r="T258" s="26">
        <f>G257*$G$12/1200</f>
        <v>0</v>
      </c>
      <c r="U258" s="26">
        <f>H257*$H$12/1200</f>
        <v>0</v>
      </c>
      <c r="V258" s="26">
        <f>I257*$I$12/1200</f>
        <v>0</v>
      </c>
      <c r="W258" s="26">
        <f>IF(B257&gt;0,MIN($B$13,B257+O258,AE258),0)</f>
        <v>0</v>
      </c>
      <c r="X258" s="26">
        <f>IF(C257&gt;0,MIN($C$13,C257+P258,AF258),0)</f>
        <v>0</v>
      </c>
      <c r="Y258" s="26">
        <f>IF(D257&gt;0,MIN($D$13,D257+Q258,AG258),0)</f>
        <v>0</v>
      </c>
      <c r="Z258" s="26">
        <f>IF(E257&gt;0,MIN($E$13,E257+R258,AH258),0)</f>
        <v>0</v>
      </c>
      <c r="AA258" s="26">
        <f>IF(F257&gt;0,MIN($F$13,F257+S258,AI258),0)</f>
        <v>0</v>
      </c>
      <c r="AB258" s="26">
        <f>IF(G257&gt;0,MIN($G$13,G257+T258,AJ258),0)</f>
        <v>0</v>
      </c>
      <c r="AC258" s="26">
        <f>IF(H257&gt;0,MIN($H$13,H257+U258,AK258),0)</f>
        <v>0</v>
      </c>
      <c r="AD258" s="26">
        <f>IF(I257&gt;0,MIN($I$13,I257+V258,AL258),0)</f>
        <v>0</v>
      </c>
      <c r="AE258" s="26">
        <f>$B$19</f>
        <v>795</v>
      </c>
      <c r="AF258" s="26">
        <f>AE258-W258</f>
        <v>795</v>
      </c>
      <c r="AG258" s="26">
        <f>AF258-X258</f>
        <v>795</v>
      </c>
      <c r="AH258" s="26">
        <f>AG258-Y258</f>
        <v>795</v>
      </c>
      <c r="AI258" s="26">
        <f>AH258-Z258</f>
        <v>795</v>
      </c>
      <c r="AJ258" s="26">
        <f>AI258-AA258</f>
        <v>795</v>
      </c>
      <c r="AK258" s="26">
        <f>AJ258-AB258</f>
        <v>795</v>
      </c>
      <c r="AL258" s="26">
        <f>AK258-AC258</f>
        <v>795</v>
      </c>
      <c r="AM258" s="26">
        <f>AL258-AD258</f>
        <v>795</v>
      </c>
      <c r="AN258" s="26">
        <f>B257+O258-W258</f>
        <v>0</v>
      </c>
      <c r="AO258" s="26">
        <f>C257+P258-X258</f>
        <v>0</v>
      </c>
      <c r="AP258" s="26">
        <f>D257+Q258-Y258</f>
        <v>0</v>
      </c>
      <c r="AQ258" s="26">
        <f>E257+R258-Z258</f>
        <v>0</v>
      </c>
      <c r="AR258" s="26">
        <f>F257+S258-AA258</f>
        <v>0</v>
      </c>
      <c r="AS258" s="26">
        <f>G257+T258-AB258</f>
        <v>0</v>
      </c>
      <c r="AT258" s="26">
        <f>H257+U258-AC258</f>
        <v>0</v>
      </c>
      <c r="AU258" s="26">
        <f>I257+V258-AD258</f>
        <v>0</v>
      </c>
      <c r="AV258" s="26">
        <f>AM258</f>
        <v>795</v>
      </c>
      <c r="AW258" s="26">
        <f>AV258-BE258</f>
        <v>795</v>
      </c>
      <c r="AX258" s="26">
        <f>AW258-BF258</f>
        <v>795</v>
      </c>
      <c r="AY258" s="26">
        <f>AX258-BG258</f>
        <v>795</v>
      </c>
      <c r="AZ258" s="26">
        <f>AY258-BH258</f>
        <v>795</v>
      </c>
      <c r="BA258" s="26">
        <f>AZ258-BI258</f>
        <v>795</v>
      </c>
      <c r="BB258" s="26">
        <f>BA258-BJ258</f>
        <v>795</v>
      </c>
      <c r="BC258" s="26">
        <f>BB258-BK258</f>
        <v>795</v>
      </c>
      <c r="BD258" s="26">
        <f>BC258-BL258</f>
        <v>795</v>
      </c>
      <c r="BE258" s="26">
        <f>IF(AV258&gt;0.005,MIN(AV258,INDEX($AN258:$AU258,1,B$32)),0)</f>
        <v>0</v>
      </c>
      <c r="BF258" s="26">
        <f>IF(AW258&gt;0.005,MIN(AW258,INDEX($AN258:$AU258,1,C$32)),0)</f>
        <v>0</v>
      </c>
      <c r="BG258" s="26">
        <f>IF(AX258&gt;0.005,MIN(AX258,INDEX($AN258:$AU258,1,D$32)),0)</f>
        <v>0</v>
      </c>
      <c r="BH258" s="26">
        <f>IF(AY258&gt;0.005,MIN(AY258,INDEX($AN258:$AU258,1,E$32)),0)</f>
        <v>0</v>
      </c>
      <c r="BI258" s="26">
        <f>IF(AZ258&gt;0.005,MIN(AZ258,INDEX($AN258:$AU258,1,F$32)),0)</f>
        <v>0</v>
      </c>
      <c r="BJ258" s="26">
        <f>IF(BA258&gt;0.005,MIN(BA258,INDEX($AN258:$AU258,1,G$32)),0)</f>
        <v>0</v>
      </c>
      <c r="BK258" s="26">
        <f>IF(BB258&gt;0.005,MIN(BB258,INDEX($AN258:$AU258,1,H$32)),0)</f>
        <v>0</v>
      </c>
      <c r="BL258" s="26">
        <f>IF(BC258&gt;0.005,MIN(BC258,INDEX($AN258:$AU258,1,I$32)),0)</f>
        <v>0</v>
      </c>
      <c r="BM258" s="27">
        <f>IF(M258-J258&gt;0.005,1,0)</f>
        <v>0</v>
      </c>
    </row>
    <row r="259">
      <c r="A259" s="14" t="n">
        <v>223</v>
      </c>
      <c r="B259" s="26">
        <f>IF(AN259-INDEX($BE259:$BL259,1,$J$22)&lt;0.5,0,AN259-INDEX($BE259:$BL259,1,$J$22))</f>
        <v>0</v>
      </c>
      <c r="C259" s="26">
        <f>IF(AO259-INDEX($BE259:$BL259,1,$J$23)&lt;0.5,0,AO259-INDEX($BE259:$BL259,1,$J$23))</f>
        <v>0</v>
      </c>
      <c r="D259" s="26">
        <f>IF(AP259-INDEX($BE259:$BL259,1,$J$24)&lt;0.5,0,AP259-INDEX($BE259:$BL259,1,$J$24))</f>
        <v>0</v>
      </c>
      <c r="E259" s="26">
        <f>IF(AQ259-INDEX($BE259:$BL259,1,$J$25)&lt;0.5,0,AQ259-INDEX($BE259:$BL259,1,$J$25))</f>
        <v>0</v>
      </c>
      <c r="F259" s="26">
        <f>IF(AR259-INDEX($BE259:$BL259,1,$J$26)&lt;0.5,0,AR259-INDEX($BE259:$BL259,1,$J$26))</f>
        <v>0</v>
      </c>
      <c r="G259" s="26">
        <f>IF(AS259-INDEX($BE259:$BL259,1,$J$27)&lt;0.5,0,AS259-INDEX($BE259:$BL259,1,$J$27))</f>
        <v>0</v>
      </c>
      <c r="H259" s="26">
        <f>IF(AT259-INDEX($BE259:$BL259,1,$J$28)&lt;0.5,0,AT259-INDEX($BE259:$BL259,1,$J$28))</f>
        <v>0</v>
      </c>
      <c r="I259" s="26">
        <f>IF(AU259-INDEX($BE259:$BL259,1,$J$29)&lt;0.5,0,AU259-INDEX($BE259:$BL259,1,$J$29))</f>
        <v>0</v>
      </c>
      <c r="J259" s="13">
        <f>SUM(B259:I259)</f>
        <v>0</v>
      </c>
      <c r="K259" s="26">
        <f>SUM(O259:V259)</f>
        <v>0</v>
      </c>
      <c r="L259" s="26">
        <f>SUM(W259:AD259)+SUM(BE259:BL259)</f>
        <v>0</v>
      </c>
      <c r="M259" s="26">
        <f>J258</f>
        <v>0</v>
      </c>
      <c r="N259" s="27">
        <f>IF(M259&gt;0,1,0)</f>
        <v>0</v>
      </c>
      <c r="O259" s="26">
        <f>B258*$B$12/1200</f>
        <v>0</v>
      </c>
      <c r="P259" s="26">
        <f>C258*$C$12/1200</f>
        <v>0</v>
      </c>
      <c r="Q259" s="26">
        <f>D258*$D$12/1200</f>
        <v>0</v>
      </c>
      <c r="R259" s="26">
        <f>E258*$E$12/1200</f>
        <v>0</v>
      </c>
      <c r="S259" s="26">
        <f>F258*$F$12/1200</f>
        <v>0</v>
      </c>
      <c r="T259" s="26">
        <f>G258*$G$12/1200</f>
        <v>0</v>
      </c>
      <c r="U259" s="26">
        <f>H258*$H$12/1200</f>
        <v>0</v>
      </c>
      <c r="V259" s="26">
        <f>I258*$I$12/1200</f>
        <v>0</v>
      </c>
      <c r="W259" s="26">
        <f>IF(B258&gt;0,MIN($B$13,B258+O259,AE259),0)</f>
        <v>0</v>
      </c>
      <c r="X259" s="26">
        <f>IF(C258&gt;0,MIN($C$13,C258+P259,AF259),0)</f>
        <v>0</v>
      </c>
      <c r="Y259" s="26">
        <f>IF(D258&gt;0,MIN($D$13,D258+Q259,AG259),0)</f>
        <v>0</v>
      </c>
      <c r="Z259" s="26">
        <f>IF(E258&gt;0,MIN($E$13,E258+R259,AH259),0)</f>
        <v>0</v>
      </c>
      <c r="AA259" s="26">
        <f>IF(F258&gt;0,MIN($F$13,F258+S259,AI259),0)</f>
        <v>0</v>
      </c>
      <c r="AB259" s="26">
        <f>IF(G258&gt;0,MIN($G$13,G258+T259,AJ259),0)</f>
        <v>0</v>
      </c>
      <c r="AC259" s="26">
        <f>IF(H258&gt;0,MIN($H$13,H258+U259,AK259),0)</f>
        <v>0</v>
      </c>
      <c r="AD259" s="26">
        <f>IF(I258&gt;0,MIN($I$13,I258+V259,AL259),0)</f>
        <v>0</v>
      </c>
      <c r="AE259" s="26">
        <f>$B$19</f>
        <v>795</v>
      </c>
      <c r="AF259" s="26">
        <f>AE259-W259</f>
        <v>795</v>
      </c>
      <c r="AG259" s="26">
        <f>AF259-X259</f>
        <v>795</v>
      </c>
      <c r="AH259" s="26">
        <f>AG259-Y259</f>
        <v>795</v>
      </c>
      <c r="AI259" s="26">
        <f>AH259-Z259</f>
        <v>795</v>
      </c>
      <c r="AJ259" s="26">
        <f>AI259-AA259</f>
        <v>795</v>
      </c>
      <c r="AK259" s="26">
        <f>AJ259-AB259</f>
        <v>795</v>
      </c>
      <c r="AL259" s="26">
        <f>AK259-AC259</f>
        <v>795</v>
      </c>
      <c r="AM259" s="26">
        <f>AL259-AD259</f>
        <v>795</v>
      </c>
      <c r="AN259" s="26">
        <f>B258+O259-W259</f>
        <v>0</v>
      </c>
      <c r="AO259" s="26">
        <f>C258+P259-X259</f>
        <v>0</v>
      </c>
      <c r="AP259" s="26">
        <f>D258+Q259-Y259</f>
        <v>0</v>
      </c>
      <c r="AQ259" s="26">
        <f>E258+R259-Z259</f>
        <v>0</v>
      </c>
      <c r="AR259" s="26">
        <f>F258+S259-AA259</f>
        <v>0</v>
      </c>
      <c r="AS259" s="26">
        <f>G258+T259-AB259</f>
        <v>0</v>
      </c>
      <c r="AT259" s="26">
        <f>H258+U259-AC259</f>
        <v>0</v>
      </c>
      <c r="AU259" s="26">
        <f>I258+V259-AD259</f>
        <v>0</v>
      </c>
      <c r="AV259" s="26">
        <f>AM259</f>
        <v>795</v>
      </c>
      <c r="AW259" s="26">
        <f>AV259-BE259</f>
        <v>795</v>
      </c>
      <c r="AX259" s="26">
        <f>AW259-BF259</f>
        <v>795</v>
      </c>
      <c r="AY259" s="26">
        <f>AX259-BG259</f>
        <v>795</v>
      </c>
      <c r="AZ259" s="26">
        <f>AY259-BH259</f>
        <v>795</v>
      </c>
      <c r="BA259" s="26">
        <f>AZ259-BI259</f>
        <v>795</v>
      </c>
      <c r="BB259" s="26">
        <f>BA259-BJ259</f>
        <v>795</v>
      </c>
      <c r="BC259" s="26">
        <f>BB259-BK259</f>
        <v>795</v>
      </c>
      <c r="BD259" s="26">
        <f>BC259-BL259</f>
        <v>795</v>
      </c>
      <c r="BE259" s="26">
        <f>IF(AV259&gt;0.005,MIN(AV259,INDEX($AN259:$AU259,1,B$32)),0)</f>
        <v>0</v>
      </c>
      <c r="BF259" s="26">
        <f>IF(AW259&gt;0.005,MIN(AW259,INDEX($AN259:$AU259,1,C$32)),0)</f>
        <v>0</v>
      </c>
      <c r="BG259" s="26">
        <f>IF(AX259&gt;0.005,MIN(AX259,INDEX($AN259:$AU259,1,D$32)),0)</f>
        <v>0</v>
      </c>
      <c r="BH259" s="26">
        <f>IF(AY259&gt;0.005,MIN(AY259,INDEX($AN259:$AU259,1,E$32)),0)</f>
        <v>0</v>
      </c>
      <c r="BI259" s="26">
        <f>IF(AZ259&gt;0.005,MIN(AZ259,INDEX($AN259:$AU259,1,F$32)),0)</f>
        <v>0</v>
      </c>
      <c r="BJ259" s="26">
        <f>IF(BA259&gt;0.005,MIN(BA259,INDEX($AN259:$AU259,1,G$32)),0)</f>
        <v>0</v>
      </c>
      <c r="BK259" s="26">
        <f>IF(BB259&gt;0.005,MIN(BB259,INDEX($AN259:$AU259,1,H$32)),0)</f>
        <v>0</v>
      </c>
      <c r="BL259" s="26">
        <f>IF(BC259&gt;0.005,MIN(BC259,INDEX($AN259:$AU259,1,I$32)),0)</f>
        <v>0</v>
      </c>
      <c r="BM259" s="27">
        <f>IF(M259-J259&gt;0.005,1,0)</f>
        <v>0</v>
      </c>
    </row>
    <row r="260">
      <c r="A260" s="14" t="n">
        <v>224</v>
      </c>
      <c r="B260" s="26">
        <f>IF(AN260-INDEX($BE260:$BL260,1,$J$22)&lt;0.5,0,AN260-INDEX($BE260:$BL260,1,$J$22))</f>
        <v>0</v>
      </c>
      <c r="C260" s="26">
        <f>IF(AO260-INDEX($BE260:$BL260,1,$J$23)&lt;0.5,0,AO260-INDEX($BE260:$BL260,1,$J$23))</f>
        <v>0</v>
      </c>
      <c r="D260" s="26">
        <f>IF(AP260-INDEX($BE260:$BL260,1,$J$24)&lt;0.5,0,AP260-INDEX($BE260:$BL260,1,$J$24))</f>
        <v>0</v>
      </c>
      <c r="E260" s="26">
        <f>IF(AQ260-INDEX($BE260:$BL260,1,$J$25)&lt;0.5,0,AQ260-INDEX($BE260:$BL260,1,$J$25))</f>
        <v>0</v>
      </c>
      <c r="F260" s="26">
        <f>IF(AR260-INDEX($BE260:$BL260,1,$J$26)&lt;0.5,0,AR260-INDEX($BE260:$BL260,1,$J$26))</f>
        <v>0</v>
      </c>
      <c r="G260" s="26">
        <f>IF(AS260-INDEX($BE260:$BL260,1,$J$27)&lt;0.5,0,AS260-INDEX($BE260:$BL260,1,$J$27))</f>
        <v>0</v>
      </c>
      <c r="H260" s="26">
        <f>IF(AT260-INDEX($BE260:$BL260,1,$J$28)&lt;0.5,0,AT260-INDEX($BE260:$BL260,1,$J$28))</f>
        <v>0</v>
      </c>
      <c r="I260" s="26">
        <f>IF(AU260-INDEX($BE260:$BL260,1,$J$29)&lt;0.5,0,AU260-INDEX($BE260:$BL260,1,$J$29))</f>
        <v>0</v>
      </c>
      <c r="J260" s="13">
        <f>SUM(B260:I260)</f>
        <v>0</v>
      </c>
      <c r="K260" s="26">
        <f>SUM(O260:V260)</f>
        <v>0</v>
      </c>
      <c r="L260" s="26">
        <f>SUM(W260:AD260)+SUM(BE260:BL260)</f>
        <v>0</v>
      </c>
      <c r="M260" s="26">
        <f>J259</f>
        <v>0</v>
      </c>
      <c r="N260" s="27">
        <f>IF(M260&gt;0,1,0)</f>
        <v>0</v>
      </c>
      <c r="O260" s="26">
        <f>B259*$B$12/1200</f>
        <v>0</v>
      </c>
      <c r="P260" s="26">
        <f>C259*$C$12/1200</f>
        <v>0</v>
      </c>
      <c r="Q260" s="26">
        <f>D259*$D$12/1200</f>
        <v>0</v>
      </c>
      <c r="R260" s="26">
        <f>E259*$E$12/1200</f>
        <v>0</v>
      </c>
      <c r="S260" s="26">
        <f>F259*$F$12/1200</f>
        <v>0</v>
      </c>
      <c r="T260" s="26">
        <f>G259*$G$12/1200</f>
        <v>0</v>
      </c>
      <c r="U260" s="26">
        <f>H259*$H$12/1200</f>
        <v>0</v>
      </c>
      <c r="V260" s="26">
        <f>I259*$I$12/1200</f>
        <v>0</v>
      </c>
      <c r="W260" s="26">
        <f>IF(B259&gt;0,MIN($B$13,B259+O260,AE260),0)</f>
        <v>0</v>
      </c>
      <c r="X260" s="26">
        <f>IF(C259&gt;0,MIN($C$13,C259+P260,AF260),0)</f>
        <v>0</v>
      </c>
      <c r="Y260" s="26">
        <f>IF(D259&gt;0,MIN($D$13,D259+Q260,AG260),0)</f>
        <v>0</v>
      </c>
      <c r="Z260" s="26">
        <f>IF(E259&gt;0,MIN($E$13,E259+R260,AH260),0)</f>
        <v>0</v>
      </c>
      <c r="AA260" s="26">
        <f>IF(F259&gt;0,MIN($F$13,F259+S260,AI260),0)</f>
        <v>0</v>
      </c>
      <c r="AB260" s="26">
        <f>IF(G259&gt;0,MIN($G$13,G259+T260,AJ260),0)</f>
        <v>0</v>
      </c>
      <c r="AC260" s="26">
        <f>IF(H259&gt;0,MIN($H$13,H259+U260,AK260),0)</f>
        <v>0</v>
      </c>
      <c r="AD260" s="26">
        <f>IF(I259&gt;0,MIN($I$13,I259+V260,AL260),0)</f>
        <v>0</v>
      </c>
      <c r="AE260" s="26">
        <f>$B$19</f>
        <v>795</v>
      </c>
      <c r="AF260" s="26">
        <f>AE260-W260</f>
        <v>795</v>
      </c>
      <c r="AG260" s="26">
        <f>AF260-X260</f>
        <v>795</v>
      </c>
      <c r="AH260" s="26">
        <f>AG260-Y260</f>
        <v>795</v>
      </c>
      <c r="AI260" s="26">
        <f>AH260-Z260</f>
        <v>795</v>
      </c>
      <c r="AJ260" s="26">
        <f>AI260-AA260</f>
        <v>795</v>
      </c>
      <c r="AK260" s="26">
        <f>AJ260-AB260</f>
        <v>795</v>
      </c>
      <c r="AL260" s="26">
        <f>AK260-AC260</f>
        <v>795</v>
      </c>
      <c r="AM260" s="26">
        <f>AL260-AD260</f>
        <v>795</v>
      </c>
      <c r="AN260" s="26">
        <f>B259+O260-W260</f>
        <v>0</v>
      </c>
      <c r="AO260" s="26">
        <f>C259+P260-X260</f>
        <v>0</v>
      </c>
      <c r="AP260" s="26">
        <f>D259+Q260-Y260</f>
        <v>0</v>
      </c>
      <c r="AQ260" s="26">
        <f>E259+R260-Z260</f>
        <v>0</v>
      </c>
      <c r="AR260" s="26">
        <f>F259+S260-AA260</f>
        <v>0</v>
      </c>
      <c r="AS260" s="26">
        <f>G259+T260-AB260</f>
        <v>0</v>
      </c>
      <c r="AT260" s="26">
        <f>H259+U260-AC260</f>
        <v>0</v>
      </c>
      <c r="AU260" s="26">
        <f>I259+V260-AD260</f>
        <v>0</v>
      </c>
      <c r="AV260" s="26">
        <f>AM260</f>
        <v>795</v>
      </c>
      <c r="AW260" s="26">
        <f>AV260-BE260</f>
        <v>795</v>
      </c>
      <c r="AX260" s="26">
        <f>AW260-BF260</f>
        <v>795</v>
      </c>
      <c r="AY260" s="26">
        <f>AX260-BG260</f>
        <v>795</v>
      </c>
      <c r="AZ260" s="26">
        <f>AY260-BH260</f>
        <v>795</v>
      </c>
      <c r="BA260" s="26">
        <f>AZ260-BI260</f>
        <v>795</v>
      </c>
      <c r="BB260" s="26">
        <f>BA260-BJ260</f>
        <v>795</v>
      </c>
      <c r="BC260" s="26">
        <f>BB260-BK260</f>
        <v>795</v>
      </c>
      <c r="BD260" s="26">
        <f>BC260-BL260</f>
        <v>795</v>
      </c>
      <c r="BE260" s="26">
        <f>IF(AV260&gt;0.005,MIN(AV260,INDEX($AN260:$AU260,1,B$32)),0)</f>
        <v>0</v>
      </c>
      <c r="BF260" s="26">
        <f>IF(AW260&gt;0.005,MIN(AW260,INDEX($AN260:$AU260,1,C$32)),0)</f>
        <v>0</v>
      </c>
      <c r="BG260" s="26">
        <f>IF(AX260&gt;0.005,MIN(AX260,INDEX($AN260:$AU260,1,D$32)),0)</f>
        <v>0</v>
      </c>
      <c r="BH260" s="26">
        <f>IF(AY260&gt;0.005,MIN(AY260,INDEX($AN260:$AU260,1,E$32)),0)</f>
        <v>0</v>
      </c>
      <c r="BI260" s="26">
        <f>IF(AZ260&gt;0.005,MIN(AZ260,INDEX($AN260:$AU260,1,F$32)),0)</f>
        <v>0</v>
      </c>
      <c r="BJ260" s="26">
        <f>IF(BA260&gt;0.005,MIN(BA260,INDEX($AN260:$AU260,1,G$32)),0)</f>
        <v>0</v>
      </c>
      <c r="BK260" s="26">
        <f>IF(BB260&gt;0.005,MIN(BB260,INDEX($AN260:$AU260,1,H$32)),0)</f>
        <v>0</v>
      </c>
      <c r="BL260" s="26">
        <f>IF(BC260&gt;0.005,MIN(BC260,INDEX($AN260:$AU260,1,I$32)),0)</f>
        <v>0</v>
      </c>
      <c r="BM260" s="27">
        <f>IF(M260-J260&gt;0.005,1,0)</f>
        <v>0</v>
      </c>
    </row>
    <row r="261">
      <c r="A261" s="14" t="n">
        <v>225</v>
      </c>
      <c r="B261" s="26">
        <f>IF(AN261-INDEX($BE261:$BL261,1,$J$22)&lt;0.5,0,AN261-INDEX($BE261:$BL261,1,$J$22))</f>
        <v>0</v>
      </c>
      <c r="C261" s="26">
        <f>IF(AO261-INDEX($BE261:$BL261,1,$J$23)&lt;0.5,0,AO261-INDEX($BE261:$BL261,1,$J$23))</f>
        <v>0</v>
      </c>
      <c r="D261" s="26">
        <f>IF(AP261-INDEX($BE261:$BL261,1,$J$24)&lt;0.5,0,AP261-INDEX($BE261:$BL261,1,$J$24))</f>
        <v>0</v>
      </c>
      <c r="E261" s="26">
        <f>IF(AQ261-INDEX($BE261:$BL261,1,$J$25)&lt;0.5,0,AQ261-INDEX($BE261:$BL261,1,$J$25))</f>
        <v>0</v>
      </c>
      <c r="F261" s="26">
        <f>IF(AR261-INDEX($BE261:$BL261,1,$J$26)&lt;0.5,0,AR261-INDEX($BE261:$BL261,1,$J$26))</f>
        <v>0</v>
      </c>
      <c r="G261" s="26">
        <f>IF(AS261-INDEX($BE261:$BL261,1,$J$27)&lt;0.5,0,AS261-INDEX($BE261:$BL261,1,$J$27))</f>
        <v>0</v>
      </c>
      <c r="H261" s="26">
        <f>IF(AT261-INDEX($BE261:$BL261,1,$J$28)&lt;0.5,0,AT261-INDEX($BE261:$BL261,1,$J$28))</f>
        <v>0</v>
      </c>
      <c r="I261" s="26">
        <f>IF(AU261-INDEX($BE261:$BL261,1,$J$29)&lt;0.5,0,AU261-INDEX($BE261:$BL261,1,$J$29))</f>
        <v>0</v>
      </c>
      <c r="J261" s="13">
        <f>SUM(B261:I261)</f>
        <v>0</v>
      </c>
      <c r="K261" s="26">
        <f>SUM(O261:V261)</f>
        <v>0</v>
      </c>
      <c r="L261" s="26">
        <f>SUM(W261:AD261)+SUM(BE261:BL261)</f>
        <v>0</v>
      </c>
      <c r="M261" s="26">
        <f>J260</f>
        <v>0</v>
      </c>
      <c r="N261" s="27">
        <f>IF(M261&gt;0,1,0)</f>
        <v>0</v>
      </c>
      <c r="O261" s="26">
        <f>B260*$B$12/1200</f>
        <v>0</v>
      </c>
      <c r="P261" s="26">
        <f>C260*$C$12/1200</f>
        <v>0</v>
      </c>
      <c r="Q261" s="26">
        <f>D260*$D$12/1200</f>
        <v>0</v>
      </c>
      <c r="R261" s="26">
        <f>E260*$E$12/1200</f>
        <v>0</v>
      </c>
      <c r="S261" s="26">
        <f>F260*$F$12/1200</f>
        <v>0</v>
      </c>
      <c r="T261" s="26">
        <f>G260*$G$12/1200</f>
        <v>0</v>
      </c>
      <c r="U261" s="26">
        <f>H260*$H$12/1200</f>
        <v>0</v>
      </c>
      <c r="V261" s="26">
        <f>I260*$I$12/1200</f>
        <v>0</v>
      </c>
      <c r="W261" s="26">
        <f>IF(B260&gt;0,MIN($B$13,B260+O261,AE261),0)</f>
        <v>0</v>
      </c>
      <c r="X261" s="26">
        <f>IF(C260&gt;0,MIN($C$13,C260+P261,AF261),0)</f>
        <v>0</v>
      </c>
      <c r="Y261" s="26">
        <f>IF(D260&gt;0,MIN($D$13,D260+Q261,AG261),0)</f>
        <v>0</v>
      </c>
      <c r="Z261" s="26">
        <f>IF(E260&gt;0,MIN($E$13,E260+R261,AH261),0)</f>
        <v>0</v>
      </c>
      <c r="AA261" s="26">
        <f>IF(F260&gt;0,MIN($F$13,F260+S261,AI261),0)</f>
        <v>0</v>
      </c>
      <c r="AB261" s="26">
        <f>IF(G260&gt;0,MIN($G$13,G260+T261,AJ261),0)</f>
        <v>0</v>
      </c>
      <c r="AC261" s="26">
        <f>IF(H260&gt;0,MIN($H$13,H260+U261,AK261),0)</f>
        <v>0</v>
      </c>
      <c r="AD261" s="26">
        <f>IF(I260&gt;0,MIN($I$13,I260+V261,AL261),0)</f>
        <v>0</v>
      </c>
      <c r="AE261" s="26">
        <f>$B$19</f>
        <v>795</v>
      </c>
      <c r="AF261" s="26">
        <f>AE261-W261</f>
        <v>795</v>
      </c>
      <c r="AG261" s="26">
        <f>AF261-X261</f>
        <v>795</v>
      </c>
      <c r="AH261" s="26">
        <f>AG261-Y261</f>
        <v>795</v>
      </c>
      <c r="AI261" s="26">
        <f>AH261-Z261</f>
        <v>795</v>
      </c>
      <c r="AJ261" s="26">
        <f>AI261-AA261</f>
        <v>795</v>
      </c>
      <c r="AK261" s="26">
        <f>AJ261-AB261</f>
        <v>795</v>
      </c>
      <c r="AL261" s="26">
        <f>AK261-AC261</f>
        <v>795</v>
      </c>
      <c r="AM261" s="26">
        <f>AL261-AD261</f>
        <v>795</v>
      </c>
      <c r="AN261" s="26">
        <f>B260+O261-W261</f>
        <v>0</v>
      </c>
      <c r="AO261" s="26">
        <f>C260+P261-X261</f>
        <v>0</v>
      </c>
      <c r="AP261" s="26">
        <f>D260+Q261-Y261</f>
        <v>0</v>
      </c>
      <c r="AQ261" s="26">
        <f>E260+R261-Z261</f>
        <v>0</v>
      </c>
      <c r="AR261" s="26">
        <f>F260+S261-AA261</f>
        <v>0</v>
      </c>
      <c r="AS261" s="26">
        <f>G260+T261-AB261</f>
        <v>0</v>
      </c>
      <c r="AT261" s="26">
        <f>H260+U261-AC261</f>
        <v>0</v>
      </c>
      <c r="AU261" s="26">
        <f>I260+V261-AD261</f>
        <v>0</v>
      </c>
      <c r="AV261" s="26">
        <f>AM261</f>
        <v>795</v>
      </c>
      <c r="AW261" s="26">
        <f>AV261-BE261</f>
        <v>795</v>
      </c>
      <c r="AX261" s="26">
        <f>AW261-BF261</f>
        <v>795</v>
      </c>
      <c r="AY261" s="26">
        <f>AX261-BG261</f>
        <v>795</v>
      </c>
      <c r="AZ261" s="26">
        <f>AY261-BH261</f>
        <v>795</v>
      </c>
      <c r="BA261" s="26">
        <f>AZ261-BI261</f>
        <v>795</v>
      </c>
      <c r="BB261" s="26">
        <f>BA261-BJ261</f>
        <v>795</v>
      </c>
      <c r="BC261" s="26">
        <f>BB261-BK261</f>
        <v>795</v>
      </c>
      <c r="BD261" s="26">
        <f>BC261-BL261</f>
        <v>795</v>
      </c>
      <c r="BE261" s="26">
        <f>IF(AV261&gt;0.005,MIN(AV261,INDEX($AN261:$AU261,1,B$32)),0)</f>
        <v>0</v>
      </c>
      <c r="BF261" s="26">
        <f>IF(AW261&gt;0.005,MIN(AW261,INDEX($AN261:$AU261,1,C$32)),0)</f>
        <v>0</v>
      </c>
      <c r="BG261" s="26">
        <f>IF(AX261&gt;0.005,MIN(AX261,INDEX($AN261:$AU261,1,D$32)),0)</f>
        <v>0</v>
      </c>
      <c r="BH261" s="26">
        <f>IF(AY261&gt;0.005,MIN(AY261,INDEX($AN261:$AU261,1,E$32)),0)</f>
        <v>0</v>
      </c>
      <c r="BI261" s="26">
        <f>IF(AZ261&gt;0.005,MIN(AZ261,INDEX($AN261:$AU261,1,F$32)),0)</f>
        <v>0</v>
      </c>
      <c r="BJ261" s="26">
        <f>IF(BA261&gt;0.005,MIN(BA261,INDEX($AN261:$AU261,1,G$32)),0)</f>
        <v>0</v>
      </c>
      <c r="BK261" s="26">
        <f>IF(BB261&gt;0.005,MIN(BB261,INDEX($AN261:$AU261,1,H$32)),0)</f>
        <v>0</v>
      </c>
      <c r="BL261" s="26">
        <f>IF(BC261&gt;0.005,MIN(BC261,INDEX($AN261:$AU261,1,I$32)),0)</f>
        <v>0</v>
      </c>
      <c r="BM261" s="27">
        <f>IF(M261-J261&gt;0.005,1,0)</f>
        <v>0</v>
      </c>
    </row>
    <row r="262">
      <c r="A262" s="14" t="n">
        <v>226</v>
      </c>
      <c r="B262" s="26">
        <f>IF(AN262-INDEX($BE262:$BL262,1,$J$22)&lt;0.5,0,AN262-INDEX($BE262:$BL262,1,$J$22))</f>
        <v>0</v>
      </c>
      <c r="C262" s="26">
        <f>IF(AO262-INDEX($BE262:$BL262,1,$J$23)&lt;0.5,0,AO262-INDEX($BE262:$BL262,1,$J$23))</f>
        <v>0</v>
      </c>
      <c r="D262" s="26">
        <f>IF(AP262-INDEX($BE262:$BL262,1,$J$24)&lt;0.5,0,AP262-INDEX($BE262:$BL262,1,$J$24))</f>
        <v>0</v>
      </c>
      <c r="E262" s="26">
        <f>IF(AQ262-INDEX($BE262:$BL262,1,$J$25)&lt;0.5,0,AQ262-INDEX($BE262:$BL262,1,$J$25))</f>
        <v>0</v>
      </c>
      <c r="F262" s="26">
        <f>IF(AR262-INDEX($BE262:$BL262,1,$J$26)&lt;0.5,0,AR262-INDEX($BE262:$BL262,1,$J$26))</f>
        <v>0</v>
      </c>
      <c r="G262" s="26">
        <f>IF(AS262-INDEX($BE262:$BL262,1,$J$27)&lt;0.5,0,AS262-INDEX($BE262:$BL262,1,$J$27))</f>
        <v>0</v>
      </c>
      <c r="H262" s="26">
        <f>IF(AT262-INDEX($BE262:$BL262,1,$J$28)&lt;0.5,0,AT262-INDEX($BE262:$BL262,1,$J$28))</f>
        <v>0</v>
      </c>
      <c r="I262" s="26">
        <f>IF(AU262-INDEX($BE262:$BL262,1,$J$29)&lt;0.5,0,AU262-INDEX($BE262:$BL262,1,$J$29))</f>
        <v>0</v>
      </c>
      <c r="J262" s="13">
        <f>SUM(B262:I262)</f>
        <v>0</v>
      </c>
      <c r="K262" s="26">
        <f>SUM(O262:V262)</f>
        <v>0</v>
      </c>
      <c r="L262" s="26">
        <f>SUM(W262:AD262)+SUM(BE262:BL262)</f>
        <v>0</v>
      </c>
      <c r="M262" s="26">
        <f>J261</f>
        <v>0</v>
      </c>
      <c r="N262" s="27">
        <f>IF(M262&gt;0,1,0)</f>
        <v>0</v>
      </c>
      <c r="O262" s="26">
        <f>B261*$B$12/1200</f>
        <v>0</v>
      </c>
      <c r="P262" s="26">
        <f>C261*$C$12/1200</f>
        <v>0</v>
      </c>
      <c r="Q262" s="26">
        <f>D261*$D$12/1200</f>
        <v>0</v>
      </c>
      <c r="R262" s="26">
        <f>E261*$E$12/1200</f>
        <v>0</v>
      </c>
      <c r="S262" s="26">
        <f>F261*$F$12/1200</f>
        <v>0</v>
      </c>
      <c r="T262" s="26">
        <f>G261*$G$12/1200</f>
        <v>0</v>
      </c>
      <c r="U262" s="26">
        <f>H261*$H$12/1200</f>
        <v>0</v>
      </c>
      <c r="V262" s="26">
        <f>I261*$I$12/1200</f>
        <v>0</v>
      </c>
      <c r="W262" s="26">
        <f>IF(B261&gt;0,MIN($B$13,B261+O262,AE262),0)</f>
        <v>0</v>
      </c>
      <c r="X262" s="26">
        <f>IF(C261&gt;0,MIN($C$13,C261+P262,AF262),0)</f>
        <v>0</v>
      </c>
      <c r="Y262" s="26">
        <f>IF(D261&gt;0,MIN($D$13,D261+Q262,AG262),0)</f>
        <v>0</v>
      </c>
      <c r="Z262" s="26">
        <f>IF(E261&gt;0,MIN($E$13,E261+R262,AH262),0)</f>
        <v>0</v>
      </c>
      <c r="AA262" s="26">
        <f>IF(F261&gt;0,MIN($F$13,F261+S262,AI262),0)</f>
        <v>0</v>
      </c>
      <c r="AB262" s="26">
        <f>IF(G261&gt;0,MIN($G$13,G261+T262,AJ262),0)</f>
        <v>0</v>
      </c>
      <c r="AC262" s="26">
        <f>IF(H261&gt;0,MIN($H$13,H261+U262,AK262),0)</f>
        <v>0</v>
      </c>
      <c r="AD262" s="26">
        <f>IF(I261&gt;0,MIN($I$13,I261+V262,AL262),0)</f>
        <v>0</v>
      </c>
      <c r="AE262" s="26">
        <f>$B$19</f>
        <v>795</v>
      </c>
      <c r="AF262" s="26">
        <f>AE262-W262</f>
        <v>795</v>
      </c>
      <c r="AG262" s="26">
        <f>AF262-X262</f>
        <v>795</v>
      </c>
      <c r="AH262" s="26">
        <f>AG262-Y262</f>
        <v>795</v>
      </c>
      <c r="AI262" s="26">
        <f>AH262-Z262</f>
        <v>795</v>
      </c>
      <c r="AJ262" s="26">
        <f>AI262-AA262</f>
        <v>795</v>
      </c>
      <c r="AK262" s="26">
        <f>AJ262-AB262</f>
        <v>795</v>
      </c>
      <c r="AL262" s="26">
        <f>AK262-AC262</f>
        <v>795</v>
      </c>
      <c r="AM262" s="26">
        <f>AL262-AD262</f>
        <v>795</v>
      </c>
      <c r="AN262" s="26">
        <f>B261+O262-W262</f>
        <v>0</v>
      </c>
      <c r="AO262" s="26">
        <f>C261+P262-X262</f>
        <v>0</v>
      </c>
      <c r="AP262" s="26">
        <f>D261+Q262-Y262</f>
        <v>0</v>
      </c>
      <c r="AQ262" s="26">
        <f>E261+R262-Z262</f>
        <v>0</v>
      </c>
      <c r="AR262" s="26">
        <f>F261+S262-AA262</f>
        <v>0</v>
      </c>
      <c r="AS262" s="26">
        <f>G261+T262-AB262</f>
        <v>0</v>
      </c>
      <c r="AT262" s="26">
        <f>H261+U262-AC262</f>
        <v>0</v>
      </c>
      <c r="AU262" s="26">
        <f>I261+V262-AD262</f>
        <v>0</v>
      </c>
      <c r="AV262" s="26">
        <f>AM262</f>
        <v>795</v>
      </c>
      <c r="AW262" s="26">
        <f>AV262-BE262</f>
        <v>795</v>
      </c>
      <c r="AX262" s="26">
        <f>AW262-BF262</f>
        <v>795</v>
      </c>
      <c r="AY262" s="26">
        <f>AX262-BG262</f>
        <v>795</v>
      </c>
      <c r="AZ262" s="26">
        <f>AY262-BH262</f>
        <v>795</v>
      </c>
      <c r="BA262" s="26">
        <f>AZ262-BI262</f>
        <v>795</v>
      </c>
      <c r="BB262" s="26">
        <f>BA262-BJ262</f>
        <v>795</v>
      </c>
      <c r="BC262" s="26">
        <f>BB262-BK262</f>
        <v>795</v>
      </c>
      <c r="BD262" s="26">
        <f>BC262-BL262</f>
        <v>795</v>
      </c>
      <c r="BE262" s="26">
        <f>IF(AV262&gt;0.005,MIN(AV262,INDEX($AN262:$AU262,1,B$32)),0)</f>
        <v>0</v>
      </c>
      <c r="BF262" s="26">
        <f>IF(AW262&gt;0.005,MIN(AW262,INDEX($AN262:$AU262,1,C$32)),0)</f>
        <v>0</v>
      </c>
      <c r="BG262" s="26">
        <f>IF(AX262&gt;0.005,MIN(AX262,INDEX($AN262:$AU262,1,D$32)),0)</f>
        <v>0</v>
      </c>
      <c r="BH262" s="26">
        <f>IF(AY262&gt;0.005,MIN(AY262,INDEX($AN262:$AU262,1,E$32)),0)</f>
        <v>0</v>
      </c>
      <c r="BI262" s="26">
        <f>IF(AZ262&gt;0.005,MIN(AZ262,INDEX($AN262:$AU262,1,F$32)),0)</f>
        <v>0</v>
      </c>
      <c r="BJ262" s="26">
        <f>IF(BA262&gt;0.005,MIN(BA262,INDEX($AN262:$AU262,1,G$32)),0)</f>
        <v>0</v>
      </c>
      <c r="BK262" s="26">
        <f>IF(BB262&gt;0.005,MIN(BB262,INDEX($AN262:$AU262,1,H$32)),0)</f>
        <v>0</v>
      </c>
      <c r="BL262" s="26">
        <f>IF(BC262&gt;0.005,MIN(BC262,INDEX($AN262:$AU262,1,I$32)),0)</f>
        <v>0</v>
      </c>
      <c r="BM262" s="27">
        <f>IF(M262-J262&gt;0.005,1,0)</f>
        <v>0</v>
      </c>
    </row>
    <row r="263">
      <c r="A263" s="14" t="n">
        <v>227</v>
      </c>
      <c r="B263" s="26">
        <f>IF(AN263-INDEX($BE263:$BL263,1,$J$22)&lt;0.5,0,AN263-INDEX($BE263:$BL263,1,$J$22))</f>
        <v>0</v>
      </c>
      <c r="C263" s="26">
        <f>IF(AO263-INDEX($BE263:$BL263,1,$J$23)&lt;0.5,0,AO263-INDEX($BE263:$BL263,1,$J$23))</f>
        <v>0</v>
      </c>
      <c r="D263" s="26">
        <f>IF(AP263-INDEX($BE263:$BL263,1,$J$24)&lt;0.5,0,AP263-INDEX($BE263:$BL263,1,$J$24))</f>
        <v>0</v>
      </c>
      <c r="E263" s="26">
        <f>IF(AQ263-INDEX($BE263:$BL263,1,$J$25)&lt;0.5,0,AQ263-INDEX($BE263:$BL263,1,$J$25))</f>
        <v>0</v>
      </c>
      <c r="F263" s="26">
        <f>IF(AR263-INDEX($BE263:$BL263,1,$J$26)&lt;0.5,0,AR263-INDEX($BE263:$BL263,1,$J$26))</f>
        <v>0</v>
      </c>
      <c r="G263" s="26">
        <f>IF(AS263-INDEX($BE263:$BL263,1,$J$27)&lt;0.5,0,AS263-INDEX($BE263:$BL263,1,$J$27))</f>
        <v>0</v>
      </c>
      <c r="H263" s="26">
        <f>IF(AT263-INDEX($BE263:$BL263,1,$J$28)&lt;0.5,0,AT263-INDEX($BE263:$BL263,1,$J$28))</f>
        <v>0</v>
      </c>
      <c r="I263" s="26">
        <f>IF(AU263-INDEX($BE263:$BL263,1,$J$29)&lt;0.5,0,AU263-INDEX($BE263:$BL263,1,$J$29))</f>
        <v>0</v>
      </c>
      <c r="J263" s="13">
        <f>SUM(B263:I263)</f>
        <v>0</v>
      </c>
      <c r="K263" s="26">
        <f>SUM(O263:V263)</f>
        <v>0</v>
      </c>
      <c r="L263" s="26">
        <f>SUM(W263:AD263)+SUM(BE263:BL263)</f>
        <v>0</v>
      </c>
      <c r="M263" s="26">
        <f>J262</f>
        <v>0</v>
      </c>
      <c r="N263" s="27">
        <f>IF(M263&gt;0,1,0)</f>
        <v>0</v>
      </c>
      <c r="O263" s="26">
        <f>B262*$B$12/1200</f>
        <v>0</v>
      </c>
      <c r="P263" s="26">
        <f>C262*$C$12/1200</f>
        <v>0</v>
      </c>
      <c r="Q263" s="26">
        <f>D262*$D$12/1200</f>
        <v>0</v>
      </c>
      <c r="R263" s="26">
        <f>E262*$E$12/1200</f>
        <v>0</v>
      </c>
      <c r="S263" s="26">
        <f>F262*$F$12/1200</f>
        <v>0</v>
      </c>
      <c r="T263" s="26">
        <f>G262*$G$12/1200</f>
        <v>0</v>
      </c>
      <c r="U263" s="26">
        <f>H262*$H$12/1200</f>
        <v>0</v>
      </c>
      <c r="V263" s="26">
        <f>I262*$I$12/1200</f>
        <v>0</v>
      </c>
      <c r="W263" s="26">
        <f>IF(B262&gt;0,MIN($B$13,B262+O263,AE263),0)</f>
        <v>0</v>
      </c>
      <c r="X263" s="26">
        <f>IF(C262&gt;0,MIN($C$13,C262+P263,AF263),0)</f>
        <v>0</v>
      </c>
      <c r="Y263" s="26">
        <f>IF(D262&gt;0,MIN($D$13,D262+Q263,AG263),0)</f>
        <v>0</v>
      </c>
      <c r="Z263" s="26">
        <f>IF(E262&gt;0,MIN($E$13,E262+R263,AH263),0)</f>
        <v>0</v>
      </c>
      <c r="AA263" s="26">
        <f>IF(F262&gt;0,MIN($F$13,F262+S263,AI263),0)</f>
        <v>0</v>
      </c>
      <c r="AB263" s="26">
        <f>IF(G262&gt;0,MIN($G$13,G262+T263,AJ263),0)</f>
        <v>0</v>
      </c>
      <c r="AC263" s="26">
        <f>IF(H262&gt;0,MIN($H$13,H262+U263,AK263),0)</f>
        <v>0</v>
      </c>
      <c r="AD263" s="26">
        <f>IF(I262&gt;0,MIN($I$13,I262+V263,AL263),0)</f>
        <v>0</v>
      </c>
      <c r="AE263" s="26">
        <f>$B$19</f>
        <v>795</v>
      </c>
      <c r="AF263" s="26">
        <f>AE263-W263</f>
        <v>795</v>
      </c>
      <c r="AG263" s="26">
        <f>AF263-X263</f>
        <v>795</v>
      </c>
      <c r="AH263" s="26">
        <f>AG263-Y263</f>
        <v>795</v>
      </c>
      <c r="AI263" s="26">
        <f>AH263-Z263</f>
        <v>795</v>
      </c>
      <c r="AJ263" s="26">
        <f>AI263-AA263</f>
        <v>795</v>
      </c>
      <c r="AK263" s="26">
        <f>AJ263-AB263</f>
        <v>795</v>
      </c>
      <c r="AL263" s="26">
        <f>AK263-AC263</f>
        <v>795</v>
      </c>
      <c r="AM263" s="26">
        <f>AL263-AD263</f>
        <v>795</v>
      </c>
      <c r="AN263" s="26">
        <f>B262+O263-W263</f>
        <v>0</v>
      </c>
      <c r="AO263" s="26">
        <f>C262+P263-X263</f>
        <v>0</v>
      </c>
      <c r="AP263" s="26">
        <f>D262+Q263-Y263</f>
        <v>0</v>
      </c>
      <c r="AQ263" s="26">
        <f>E262+R263-Z263</f>
        <v>0</v>
      </c>
      <c r="AR263" s="26">
        <f>F262+S263-AA263</f>
        <v>0</v>
      </c>
      <c r="AS263" s="26">
        <f>G262+T263-AB263</f>
        <v>0</v>
      </c>
      <c r="AT263" s="26">
        <f>H262+U263-AC263</f>
        <v>0</v>
      </c>
      <c r="AU263" s="26">
        <f>I262+V263-AD263</f>
        <v>0</v>
      </c>
      <c r="AV263" s="26">
        <f>AM263</f>
        <v>795</v>
      </c>
      <c r="AW263" s="26">
        <f>AV263-BE263</f>
        <v>795</v>
      </c>
      <c r="AX263" s="26">
        <f>AW263-BF263</f>
        <v>795</v>
      </c>
      <c r="AY263" s="26">
        <f>AX263-BG263</f>
        <v>795</v>
      </c>
      <c r="AZ263" s="26">
        <f>AY263-BH263</f>
        <v>795</v>
      </c>
      <c r="BA263" s="26">
        <f>AZ263-BI263</f>
        <v>795</v>
      </c>
      <c r="BB263" s="26">
        <f>BA263-BJ263</f>
        <v>795</v>
      </c>
      <c r="BC263" s="26">
        <f>BB263-BK263</f>
        <v>795</v>
      </c>
      <c r="BD263" s="26">
        <f>BC263-BL263</f>
        <v>795</v>
      </c>
      <c r="BE263" s="26">
        <f>IF(AV263&gt;0.005,MIN(AV263,INDEX($AN263:$AU263,1,B$32)),0)</f>
        <v>0</v>
      </c>
      <c r="BF263" s="26">
        <f>IF(AW263&gt;0.005,MIN(AW263,INDEX($AN263:$AU263,1,C$32)),0)</f>
        <v>0</v>
      </c>
      <c r="BG263" s="26">
        <f>IF(AX263&gt;0.005,MIN(AX263,INDEX($AN263:$AU263,1,D$32)),0)</f>
        <v>0</v>
      </c>
      <c r="BH263" s="26">
        <f>IF(AY263&gt;0.005,MIN(AY263,INDEX($AN263:$AU263,1,E$32)),0)</f>
        <v>0</v>
      </c>
      <c r="BI263" s="26">
        <f>IF(AZ263&gt;0.005,MIN(AZ263,INDEX($AN263:$AU263,1,F$32)),0)</f>
        <v>0</v>
      </c>
      <c r="BJ263" s="26">
        <f>IF(BA263&gt;0.005,MIN(BA263,INDEX($AN263:$AU263,1,G$32)),0)</f>
        <v>0</v>
      </c>
      <c r="BK263" s="26">
        <f>IF(BB263&gt;0.005,MIN(BB263,INDEX($AN263:$AU263,1,H$32)),0)</f>
        <v>0</v>
      </c>
      <c r="BL263" s="26">
        <f>IF(BC263&gt;0.005,MIN(BC263,INDEX($AN263:$AU263,1,I$32)),0)</f>
        <v>0</v>
      </c>
      <c r="BM263" s="27">
        <f>IF(M263-J263&gt;0.005,1,0)</f>
        <v>0</v>
      </c>
    </row>
    <row r="264">
      <c r="A264" s="14" t="n">
        <v>228</v>
      </c>
      <c r="B264" s="26">
        <f>IF(AN264-INDEX($BE264:$BL264,1,$J$22)&lt;0.5,0,AN264-INDEX($BE264:$BL264,1,$J$22))</f>
        <v>0</v>
      </c>
      <c r="C264" s="26">
        <f>IF(AO264-INDEX($BE264:$BL264,1,$J$23)&lt;0.5,0,AO264-INDEX($BE264:$BL264,1,$J$23))</f>
        <v>0</v>
      </c>
      <c r="D264" s="26">
        <f>IF(AP264-INDEX($BE264:$BL264,1,$J$24)&lt;0.5,0,AP264-INDEX($BE264:$BL264,1,$J$24))</f>
        <v>0</v>
      </c>
      <c r="E264" s="26">
        <f>IF(AQ264-INDEX($BE264:$BL264,1,$J$25)&lt;0.5,0,AQ264-INDEX($BE264:$BL264,1,$J$25))</f>
        <v>0</v>
      </c>
      <c r="F264" s="26">
        <f>IF(AR264-INDEX($BE264:$BL264,1,$J$26)&lt;0.5,0,AR264-INDEX($BE264:$BL264,1,$J$26))</f>
        <v>0</v>
      </c>
      <c r="G264" s="26">
        <f>IF(AS264-INDEX($BE264:$BL264,1,$J$27)&lt;0.5,0,AS264-INDEX($BE264:$BL264,1,$J$27))</f>
        <v>0</v>
      </c>
      <c r="H264" s="26">
        <f>IF(AT264-INDEX($BE264:$BL264,1,$J$28)&lt;0.5,0,AT264-INDEX($BE264:$BL264,1,$J$28))</f>
        <v>0</v>
      </c>
      <c r="I264" s="26">
        <f>IF(AU264-INDEX($BE264:$BL264,1,$J$29)&lt;0.5,0,AU264-INDEX($BE264:$BL264,1,$J$29))</f>
        <v>0</v>
      </c>
      <c r="J264" s="13">
        <f>SUM(B264:I264)</f>
        <v>0</v>
      </c>
      <c r="K264" s="26">
        <f>SUM(O264:V264)</f>
        <v>0</v>
      </c>
      <c r="L264" s="26">
        <f>SUM(W264:AD264)+SUM(BE264:BL264)</f>
        <v>0</v>
      </c>
      <c r="M264" s="26">
        <f>J263</f>
        <v>0</v>
      </c>
      <c r="N264" s="27">
        <f>IF(M264&gt;0,1,0)</f>
        <v>0</v>
      </c>
      <c r="O264" s="26">
        <f>B263*$B$12/1200</f>
        <v>0</v>
      </c>
      <c r="P264" s="26">
        <f>C263*$C$12/1200</f>
        <v>0</v>
      </c>
      <c r="Q264" s="26">
        <f>D263*$D$12/1200</f>
        <v>0</v>
      </c>
      <c r="R264" s="26">
        <f>E263*$E$12/1200</f>
        <v>0</v>
      </c>
      <c r="S264" s="26">
        <f>F263*$F$12/1200</f>
        <v>0</v>
      </c>
      <c r="T264" s="26">
        <f>G263*$G$12/1200</f>
        <v>0</v>
      </c>
      <c r="U264" s="26">
        <f>H263*$H$12/1200</f>
        <v>0</v>
      </c>
      <c r="V264" s="26">
        <f>I263*$I$12/1200</f>
        <v>0</v>
      </c>
      <c r="W264" s="26">
        <f>IF(B263&gt;0,MIN($B$13,B263+O264,AE264),0)</f>
        <v>0</v>
      </c>
      <c r="X264" s="26">
        <f>IF(C263&gt;0,MIN($C$13,C263+P264,AF264),0)</f>
        <v>0</v>
      </c>
      <c r="Y264" s="26">
        <f>IF(D263&gt;0,MIN($D$13,D263+Q264,AG264),0)</f>
        <v>0</v>
      </c>
      <c r="Z264" s="26">
        <f>IF(E263&gt;0,MIN($E$13,E263+R264,AH264),0)</f>
        <v>0</v>
      </c>
      <c r="AA264" s="26">
        <f>IF(F263&gt;0,MIN($F$13,F263+S264,AI264),0)</f>
        <v>0</v>
      </c>
      <c r="AB264" s="26">
        <f>IF(G263&gt;0,MIN($G$13,G263+T264,AJ264),0)</f>
        <v>0</v>
      </c>
      <c r="AC264" s="26">
        <f>IF(H263&gt;0,MIN($H$13,H263+U264,AK264),0)</f>
        <v>0</v>
      </c>
      <c r="AD264" s="26">
        <f>IF(I263&gt;0,MIN($I$13,I263+V264,AL264),0)</f>
        <v>0</v>
      </c>
      <c r="AE264" s="26">
        <f>$B$19</f>
        <v>795</v>
      </c>
      <c r="AF264" s="26">
        <f>AE264-W264</f>
        <v>795</v>
      </c>
      <c r="AG264" s="26">
        <f>AF264-X264</f>
        <v>795</v>
      </c>
      <c r="AH264" s="26">
        <f>AG264-Y264</f>
        <v>795</v>
      </c>
      <c r="AI264" s="26">
        <f>AH264-Z264</f>
        <v>795</v>
      </c>
      <c r="AJ264" s="26">
        <f>AI264-AA264</f>
        <v>795</v>
      </c>
      <c r="AK264" s="26">
        <f>AJ264-AB264</f>
        <v>795</v>
      </c>
      <c r="AL264" s="26">
        <f>AK264-AC264</f>
        <v>795</v>
      </c>
      <c r="AM264" s="26">
        <f>AL264-AD264</f>
        <v>795</v>
      </c>
      <c r="AN264" s="26">
        <f>B263+O264-W264</f>
        <v>0</v>
      </c>
      <c r="AO264" s="26">
        <f>C263+P264-X264</f>
        <v>0</v>
      </c>
      <c r="AP264" s="26">
        <f>D263+Q264-Y264</f>
        <v>0</v>
      </c>
      <c r="AQ264" s="26">
        <f>E263+R264-Z264</f>
        <v>0</v>
      </c>
      <c r="AR264" s="26">
        <f>F263+S264-AA264</f>
        <v>0</v>
      </c>
      <c r="AS264" s="26">
        <f>G263+T264-AB264</f>
        <v>0</v>
      </c>
      <c r="AT264" s="26">
        <f>H263+U264-AC264</f>
        <v>0</v>
      </c>
      <c r="AU264" s="26">
        <f>I263+V264-AD264</f>
        <v>0</v>
      </c>
      <c r="AV264" s="26">
        <f>AM264</f>
        <v>795</v>
      </c>
      <c r="AW264" s="26">
        <f>AV264-BE264</f>
        <v>795</v>
      </c>
      <c r="AX264" s="26">
        <f>AW264-BF264</f>
        <v>795</v>
      </c>
      <c r="AY264" s="26">
        <f>AX264-BG264</f>
        <v>795</v>
      </c>
      <c r="AZ264" s="26">
        <f>AY264-BH264</f>
        <v>795</v>
      </c>
      <c r="BA264" s="26">
        <f>AZ264-BI264</f>
        <v>795</v>
      </c>
      <c r="BB264" s="26">
        <f>BA264-BJ264</f>
        <v>795</v>
      </c>
      <c r="BC264" s="26">
        <f>BB264-BK264</f>
        <v>795</v>
      </c>
      <c r="BD264" s="26">
        <f>BC264-BL264</f>
        <v>795</v>
      </c>
      <c r="BE264" s="26">
        <f>IF(AV264&gt;0.005,MIN(AV264,INDEX($AN264:$AU264,1,B$32)),0)</f>
        <v>0</v>
      </c>
      <c r="BF264" s="26">
        <f>IF(AW264&gt;0.005,MIN(AW264,INDEX($AN264:$AU264,1,C$32)),0)</f>
        <v>0</v>
      </c>
      <c r="BG264" s="26">
        <f>IF(AX264&gt;0.005,MIN(AX264,INDEX($AN264:$AU264,1,D$32)),0)</f>
        <v>0</v>
      </c>
      <c r="BH264" s="26">
        <f>IF(AY264&gt;0.005,MIN(AY264,INDEX($AN264:$AU264,1,E$32)),0)</f>
        <v>0</v>
      </c>
      <c r="BI264" s="26">
        <f>IF(AZ264&gt;0.005,MIN(AZ264,INDEX($AN264:$AU264,1,F$32)),0)</f>
        <v>0</v>
      </c>
      <c r="BJ264" s="26">
        <f>IF(BA264&gt;0.005,MIN(BA264,INDEX($AN264:$AU264,1,G$32)),0)</f>
        <v>0</v>
      </c>
      <c r="BK264" s="26">
        <f>IF(BB264&gt;0.005,MIN(BB264,INDEX($AN264:$AU264,1,H$32)),0)</f>
        <v>0</v>
      </c>
      <c r="BL264" s="26">
        <f>IF(BC264&gt;0.005,MIN(BC264,INDEX($AN264:$AU264,1,I$32)),0)</f>
        <v>0</v>
      </c>
      <c r="BM264" s="27">
        <f>IF(M264-J264&gt;0.005,1,0)</f>
        <v>0</v>
      </c>
    </row>
    <row r="265">
      <c r="A265" s="14" t="n">
        <v>229</v>
      </c>
      <c r="B265" s="26">
        <f>IF(AN265-INDEX($BE265:$BL265,1,$J$22)&lt;0.5,0,AN265-INDEX($BE265:$BL265,1,$J$22))</f>
        <v>0</v>
      </c>
      <c r="C265" s="26">
        <f>IF(AO265-INDEX($BE265:$BL265,1,$J$23)&lt;0.5,0,AO265-INDEX($BE265:$BL265,1,$J$23))</f>
        <v>0</v>
      </c>
      <c r="D265" s="26">
        <f>IF(AP265-INDEX($BE265:$BL265,1,$J$24)&lt;0.5,0,AP265-INDEX($BE265:$BL265,1,$J$24))</f>
        <v>0</v>
      </c>
      <c r="E265" s="26">
        <f>IF(AQ265-INDEX($BE265:$BL265,1,$J$25)&lt;0.5,0,AQ265-INDEX($BE265:$BL265,1,$J$25))</f>
        <v>0</v>
      </c>
      <c r="F265" s="26">
        <f>IF(AR265-INDEX($BE265:$BL265,1,$J$26)&lt;0.5,0,AR265-INDEX($BE265:$BL265,1,$J$26))</f>
        <v>0</v>
      </c>
      <c r="G265" s="26">
        <f>IF(AS265-INDEX($BE265:$BL265,1,$J$27)&lt;0.5,0,AS265-INDEX($BE265:$BL265,1,$J$27))</f>
        <v>0</v>
      </c>
      <c r="H265" s="26">
        <f>IF(AT265-INDEX($BE265:$BL265,1,$J$28)&lt;0.5,0,AT265-INDEX($BE265:$BL265,1,$J$28))</f>
        <v>0</v>
      </c>
      <c r="I265" s="26">
        <f>IF(AU265-INDEX($BE265:$BL265,1,$J$29)&lt;0.5,0,AU265-INDEX($BE265:$BL265,1,$J$29))</f>
        <v>0</v>
      </c>
      <c r="J265" s="13">
        <f>SUM(B265:I265)</f>
        <v>0</v>
      </c>
      <c r="K265" s="26">
        <f>SUM(O265:V265)</f>
        <v>0</v>
      </c>
      <c r="L265" s="26">
        <f>SUM(W265:AD265)+SUM(BE265:BL265)</f>
        <v>0</v>
      </c>
      <c r="M265" s="26">
        <f>J264</f>
        <v>0</v>
      </c>
      <c r="N265" s="27">
        <f>IF(M265&gt;0,1,0)</f>
        <v>0</v>
      </c>
      <c r="O265" s="26">
        <f>B264*$B$12/1200</f>
        <v>0</v>
      </c>
      <c r="P265" s="26">
        <f>C264*$C$12/1200</f>
        <v>0</v>
      </c>
      <c r="Q265" s="26">
        <f>D264*$D$12/1200</f>
        <v>0</v>
      </c>
      <c r="R265" s="26">
        <f>E264*$E$12/1200</f>
        <v>0</v>
      </c>
      <c r="S265" s="26">
        <f>F264*$F$12/1200</f>
        <v>0</v>
      </c>
      <c r="T265" s="26">
        <f>G264*$G$12/1200</f>
        <v>0</v>
      </c>
      <c r="U265" s="26">
        <f>H264*$H$12/1200</f>
        <v>0</v>
      </c>
      <c r="V265" s="26">
        <f>I264*$I$12/1200</f>
        <v>0</v>
      </c>
      <c r="W265" s="26">
        <f>IF(B264&gt;0,MIN($B$13,B264+O265,AE265),0)</f>
        <v>0</v>
      </c>
      <c r="X265" s="26">
        <f>IF(C264&gt;0,MIN($C$13,C264+P265,AF265),0)</f>
        <v>0</v>
      </c>
      <c r="Y265" s="26">
        <f>IF(D264&gt;0,MIN($D$13,D264+Q265,AG265),0)</f>
        <v>0</v>
      </c>
      <c r="Z265" s="26">
        <f>IF(E264&gt;0,MIN($E$13,E264+R265,AH265),0)</f>
        <v>0</v>
      </c>
      <c r="AA265" s="26">
        <f>IF(F264&gt;0,MIN($F$13,F264+S265,AI265),0)</f>
        <v>0</v>
      </c>
      <c r="AB265" s="26">
        <f>IF(G264&gt;0,MIN($G$13,G264+T265,AJ265),0)</f>
        <v>0</v>
      </c>
      <c r="AC265" s="26">
        <f>IF(H264&gt;0,MIN($H$13,H264+U265,AK265),0)</f>
        <v>0</v>
      </c>
      <c r="AD265" s="26">
        <f>IF(I264&gt;0,MIN($I$13,I264+V265,AL265),0)</f>
        <v>0</v>
      </c>
      <c r="AE265" s="26">
        <f>$B$19</f>
        <v>795</v>
      </c>
      <c r="AF265" s="26">
        <f>AE265-W265</f>
        <v>795</v>
      </c>
      <c r="AG265" s="26">
        <f>AF265-X265</f>
        <v>795</v>
      </c>
      <c r="AH265" s="26">
        <f>AG265-Y265</f>
        <v>795</v>
      </c>
      <c r="AI265" s="26">
        <f>AH265-Z265</f>
        <v>795</v>
      </c>
      <c r="AJ265" s="26">
        <f>AI265-AA265</f>
        <v>795</v>
      </c>
      <c r="AK265" s="26">
        <f>AJ265-AB265</f>
        <v>795</v>
      </c>
      <c r="AL265" s="26">
        <f>AK265-AC265</f>
        <v>795</v>
      </c>
      <c r="AM265" s="26">
        <f>AL265-AD265</f>
        <v>795</v>
      </c>
      <c r="AN265" s="26">
        <f>B264+O265-W265</f>
        <v>0</v>
      </c>
      <c r="AO265" s="26">
        <f>C264+P265-X265</f>
        <v>0</v>
      </c>
      <c r="AP265" s="26">
        <f>D264+Q265-Y265</f>
        <v>0</v>
      </c>
      <c r="AQ265" s="26">
        <f>E264+R265-Z265</f>
        <v>0</v>
      </c>
      <c r="AR265" s="26">
        <f>F264+S265-AA265</f>
        <v>0</v>
      </c>
      <c r="AS265" s="26">
        <f>G264+T265-AB265</f>
        <v>0</v>
      </c>
      <c r="AT265" s="26">
        <f>H264+U265-AC265</f>
        <v>0</v>
      </c>
      <c r="AU265" s="26">
        <f>I264+V265-AD265</f>
        <v>0</v>
      </c>
      <c r="AV265" s="26">
        <f>AM265</f>
        <v>795</v>
      </c>
      <c r="AW265" s="26">
        <f>AV265-BE265</f>
        <v>795</v>
      </c>
      <c r="AX265" s="26">
        <f>AW265-BF265</f>
        <v>795</v>
      </c>
      <c r="AY265" s="26">
        <f>AX265-BG265</f>
        <v>795</v>
      </c>
      <c r="AZ265" s="26">
        <f>AY265-BH265</f>
        <v>795</v>
      </c>
      <c r="BA265" s="26">
        <f>AZ265-BI265</f>
        <v>795</v>
      </c>
      <c r="BB265" s="26">
        <f>BA265-BJ265</f>
        <v>795</v>
      </c>
      <c r="BC265" s="26">
        <f>BB265-BK265</f>
        <v>795</v>
      </c>
      <c r="BD265" s="26">
        <f>BC265-BL265</f>
        <v>795</v>
      </c>
      <c r="BE265" s="26">
        <f>IF(AV265&gt;0.005,MIN(AV265,INDEX($AN265:$AU265,1,B$32)),0)</f>
        <v>0</v>
      </c>
      <c r="BF265" s="26">
        <f>IF(AW265&gt;0.005,MIN(AW265,INDEX($AN265:$AU265,1,C$32)),0)</f>
        <v>0</v>
      </c>
      <c r="BG265" s="26">
        <f>IF(AX265&gt;0.005,MIN(AX265,INDEX($AN265:$AU265,1,D$32)),0)</f>
        <v>0</v>
      </c>
      <c r="BH265" s="26">
        <f>IF(AY265&gt;0.005,MIN(AY265,INDEX($AN265:$AU265,1,E$32)),0)</f>
        <v>0</v>
      </c>
      <c r="BI265" s="26">
        <f>IF(AZ265&gt;0.005,MIN(AZ265,INDEX($AN265:$AU265,1,F$32)),0)</f>
        <v>0</v>
      </c>
      <c r="BJ265" s="26">
        <f>IF(BA265&gt;0.005,MIN(BA265,INDEX($AN265:$AU265,1,G$32)),0)</f>
        <v>0</v>
      </c>
      <c r="BK265" s="26">
        <f>IF(BB265&gt;0.005,MIN(BB265,INDEX($AN265:$AU265,1,H$32)),0)</f>
        <v>0</v>
      </c>
      <c r="BL265" s="26">
        <f>IF(BC265&gt;0.005,MIN(BC265,INDEX($AN265:$AU265,1,I$32)),0)</f>
        <v>0</v>
      </c>
      <c r="BM265" s="27">
        <f>IF(M265-J265&gt;0.005,1,0)</f>
        <v>0</v>
      </c>
    </row>
    <row r="266">
      <c r="A266" s="14" t="n">
        <v>230</v>
      </c>
      <c r="B266" s="26">
        <f>IF(AN266-INDEX($BE266:$BL266,1,$J$22)&lt;0.5,0,AN266-INDEX($BE266:$BL266,1,$J$22))</f>
        <v>0</v>
      </c>
      <c r="C266" s="26">
        <f>IF(AO266-INDEX($BE266:$BL266,1,$J$23)&lt;0.5,0,AO266-INDEX($BE266:$BL266,1,$J$23))</f>
        <v>0</v>
      </c>
      <c r="D266" s="26">
        <f>IF(AP266-INDEX($BE266:$BL266,1,$J$24)&lt;0.5,0,AP266-INDEX($BE266:$BL266,1,$J$24))</f>
        <v>0</v>
      </c>
      <c r="E266" s="26">
        <f>IF(AQ266-INDEX($BE266:$BL266,1,$J$25)&lt;0.5,0,AQ266-INDEX($BE266:$BL266,1,$J$25))</f>
        <v>0</v>
      </c>
      <c r="F266" s="26">
        <f>IF(AR266-INDEX($BE266:$BL266,1,$J$26)&lt;0.5,0,AR266-INDEX($BE266:$BL266,1,$J$26))</f>
        <v>0</v>
      </c>
      <c r="G266" s="26">
        <f>IF(AS266-INDEX($BE266:$BL266,1,$J$27)&lt;0.5,0,AS266-INDEX($BE266:$BL266,1,$J$27))</f>
        <v>0</v>
      </c>
      <c r="H266" s="26">
        <f>IF(AT266-INDEX($BE266:$BL266,1,$J$28)&lt;0.5,0,AT266-INDEX($BE266:$BL266,1,$J$28))</f>
        <v>0</v>
      </c>
      <c r="I266" s="26">
        <f>IF(AU266-INDEX($BE266:$BL266,1,$J$29)&lt;0.5,0,AU266-INDEX($BE266:$BL266,1,$J$29))</f>
        <v>0</v>
      </c>
      <c r="J266" s="13">
        <f>SUM(B266:I266)</f>
        <v>0</v>
      </c>
      <c r="K266" s="26">
        <f>SUM(O266:V266)</f>
        <v>0</v>
      </c>
      <c r="L266" s="26">
        <f>SUM(W266:AD266)+SUM(BE266:BL266)</f>
        <v>0</v>
      </c>
      <c r="M266" s="26">
        <f>J265</f>
        <v>0</v>
      </c>
      <c r="N266" s="27">
        <f>IF(M266&gt;0,1,0)</f>
        <v>0</v>
      </c>
      <c r="O266" s="26">
        <f>B265*$B$12/1200</f>
        <v>0</v>
      </c>
      <c r="P266" s="26">
        <f>C265*$C$12/1200</f>
        <v>0</v>
      </c>
      <c r="Q266" s="26">
        <f>D265*$D$12/1200</f>
        <v>0</v>
      </c>
      <c r="R266" s="26">
        <f>E265*$E$12/1200</f>
        <v>0</v>
      </c>
      <c r="S266" s="26">
        <f>F265*$F$12/1200</f>
        <v>0</v>
      </c>
      <c r="T266" s="26">
        <f>G265*$G$12/1200</f>
        <v>0</v>
      </c>
      <c r="U266" s="26">
        <f>H265*$H$12/1200</f>
        <v>0</v>
      </c>
      <c r="V266" s="26">
        <f>I265*$I$12/1200</f>
        <v>0</v>
      </c>
      <c r="W266" s="26">
        <f>IF(B265&gt;0,MIN($B$13,B265+O266,AE266),0)</f>
        <v>0</v>
      </c>
      <c r="X266" s="26">
        <f>IF(C265&gt;0,MIN($C$13,C265+P266,AF266),0)</f>
        <v>0</v>
      </c>
      <c r="Y266" s="26">
        <f>IF(D265&gt;0,MIN($D$13,D265+Q266,AG266),0)</f>
        <v>0</v>
      </c>
      <c r="Z266" s="26">
        <f>IF(E265&gt;0,MIN($E$13,E265+R266,AH266),0)</f>
        <v>0</v>
      </c>
      <c r="AA266" s="26">
        <f>IF(F265&gt;0,MIN($F$13,F265+S266,AI266),0)</f>
        <v>0</v>
      </c>
      <c r="AB266" s="26">
        <f>IF(G265&gt;0,MIN($G$13,G265+T266,AJ266),0)</f>
        <v>0</v>
      </c>
      <c r="AC266" s="26">
        <f>IF(H265&gt;0,MIN($H$13,H265+U266,AK266),0)</f>
        <v>0</v>
      </c>
      <c r="AD266" s="26">
        <f>IF(I265&gt;0,MIN($I$13,I265+V266,AL266),0)</f>
        <v>0</v>
      </c>
      <c r="AE266" s="26">
        <f>$B$19</f>
        <v>795</v>
      </c>
      <c r="AF266" s="26">
        <f>AE266-W266</f>
        <v>795</v>
      </c>
      <c r="AG266" s="26">
        <f>AF266-X266</f>
        <v>795</v>
      </c>
      <c r="AH266" s="26">
        <f>AG266-Y266</f>
        <v>795</v>
      </c>
      <c r="AI266" s="26">
        <f>AH266-Z266</f>
        <v>795</v>
      </c>
      <c r="AJ266" s="26">
        <f>AI266-AA266</f>
        <v>795</v>
      </c>
      <c r="AK266" s="26">
        <f>AJ266-AB266</f>
        <v>795</v>
      </c>
      <c r="AL266" s="26">
        <f>AK266-AC266</f>
        <v>795</v>
      </c>
      <c r="AM266" s="26">
        <f>AL266-AD266</f>
        <v>795</v>
      </c>
      <c r="AN266" s="26">
        <f>B265+O266-W266</f>
        <v>0</v>
      </c>
      <c r="AO266" s="26">
        <f>C265+P266-X266</f>
        <v>0</v>
      </c>
      <c r="AP266" s="26">
        <f>D265+Q266-Y266</f>
        <v>0</v>
      </c>
      <c r="AQ266" s="26">
        <f>E265+R266-Z266</f>
        <v>0</v>
      </c>
      <c r="AR266" s="26">
        <f>F265+S266-AA266</f>
        <v>0</v>
      </c>
      <c r="AS266" s="26">
        <f>G265+T266-AB266</f>
        <v>0</v>
      </c>
      <c r="AT266" s="26">
        <f>H265+U266-AC266</f>
        <v>0</v>
      </c>
      <c r="AU266" s="26">
        <f>I265+V266-AD266</f>
        <v>0</v>
      </c>
      <c r="AV266" s="26">
        <f>AM266</f>
        <v>795</v>
      </c>
      <c r="AW266" s="26">
        <f>AV266-BE266</f>
        <v>795</v>
      </c>
      <c r="AX266" s="26">
        <f>AW266-BF266</f>
        <v>795</v>
      </c>
      <c r="AY266" s="26">
        <f>AX266-BG266</f>
        <v>795</v>
      </c>
      <c r="AZ266" s="26">
        <f>AY266-BH266</f>
        <v>795</v>
      </c>
      <c r="BA266" s="26">
        <f>AZ266-BI266</f>
        <v>795</v>
      </c>
      <c r="BB266" s="26">
        <f>BA266-BJ266</f>
        <v>795</v>
      </c>
      <c r="BC266" s="26">
        <f>BB266-BK266</f>
        <v>795</v>
      </c>
      <c r="BD266" s="26">
        <f>BC266-BL266</f>
        <v>795</v>
      </c>
      <c r="BE266" s="26">
        <f>IF(AV266&gt;0.005,MIN(AV266,INDEX($AN266:$AU266,1,B$32)),0)</f>
        <v>0</v>
      </c>
      <c r="BF266" s="26">
        <f>IF(AW266&gt;0.005,MIN(AW266,INDEX($AN266:$AU266,1,C$32)),0)</f>
        <v>0</v>
      </c>
      <c r="BG266" s="26">
        <f>IF(AX266&gt;0.005,MIN(AX266,INDEX($AN266:$AU266,1,D$32)),0)</f>
        <v>0</v>
      </c>
      <c r="BH266" s="26">
        <f>IF(AY266&gt;0.005,MIN(AY266,INDEX($AN266:$AU266,1,E$32)),0)</f>
        <v>0</v>
      </c>
      <c r="BI266" s="26">
        <f>IF(AZ266&gt;0.005,MIN(AZ266,INDEX($AN266:$AU266,1,F$32)),0)</f>
        <v>0</v>
      </c>
      <c r="BJ266" s="26">
        <f>IF(BA266&gt;0.005,MIN(BA266,INDEX($AN266:$AU266,1,G$32)),0)</f>
        <v>0</v>
      </c>
      <c r="BK266" s="26">
        <f>IF(BB266&gt;0.005,MIN(BB266,INDEX($AN266:$AU266,1,H$32)),0)</f>
        <v>0</v>
      </c>
      <c r="BL266" s="26">
        <f>IF(BC266&gt;0.005,MIN(BC266,INDEX($AN266:$AU266,1,I$32)),0)</f>
        <v>0</v>
      </c>
      <c r="BM266" s="27">
        <f>IF(M266-J266&gt;0.005,1,0)</f>
        <v>0</v>
      </c>
    </row>
    <row r="267">
      <c r="A267" s="14" t="n">
        <v>231</v>
      </c>
      <c r="B267" s="26">
        <f>IF(AN267-INDEX($BE267:$BL267,1,$J$22)&lt;0.5,0,AN267-INDEX($BE267:$BL267,1,$J$22))</f>
        <v>0</v>
      </c>
      <c r="C267" s="26">
        <f>IF(AO267-INDEX($BE267:$BL267,1,$J$23)&lt;0.5,0,AO267-INDEX($BE267:$BL267,1,$J$23))</f>
        <v>0</v>
      </c>
      <c r="D267" s="26">
        <f>IF(AP267-INDEX($BE267:$BL267,1,$J$24)&lt;0.5,0,AP267-INDEX($BE267:$BL267,1,$J$24))</f>
        <v>0</v>
      </c>
      <c r="E267" s="26">
        <f>IF(AQ267-INDEX($BE267:$BL267,1,$J$25)&lt;0.5,0,AQ267-INDEX($BE267:$BL267,1,$J$25))</f>
        <v>0</v>
      </c>
      <c r="F267" s="26">
        <f>IF(AR267-INDEX($BE267:$BL267,1,$J$26)&lt;0.5,0,AR267-INDEX($BE267:$BL267,1,$J$26))</f>
        <v>0</v>
      </c>
      <c r="G267" s="26">
        <f>IF(AS267-INDEX($BE267:$BL267,1,$J$27)&lt;0.5,0,AS267-INDEX($BE267:$BL267,1,$J$27))</f>
        <v>0</v>
      </c>
      <c r="H267" s="26">
        <f>IF(AT267-INDEX($BE267:$BL267,1,$J$28)&lt;0.5,0,AT267-INDEX($BE267:$BL267,1,$J$28))</f>
        <v>0</v>
      </c>
      <c r="I267" s="26">
        <f>IF(AU267-INDEX($BE267:$BL267,1,$J$29)&lt;0.5,0,AU267-INDEX($BE267:$BL267,1,$J$29))</f>
        <v>0</v>
      </c>
      <c r="J267" s="13">
        <f>SUM(B267:I267)</f>
        <v>0</v>
      </c>
      <c r="K267" s="26">
        <f>SUM(O267:V267)</f>
        <v>0</v>
      </c>
      <c r="L267" s="26">
        <f>SUM(W267:AD267)+SUM(BE267:BL267)</f>
        <v>0</v>
      </c>
      <c r="M267" s="26">
        <f>J266</f>
        <v>0</v>
      </c>
      <c r="N267" s="27">
        <f>IF(M267&gt;0,1,0)</f>
        <v>0</v>
      </c>
      <c r="O267" s="26">
        <f>B266*$B$12/1200</f>
        <v>0</v>
      </c>
      <c r="P267" s="26">
        <f>C266*$C$12/1200</f>
        <v>0</v>
      </c>
      <c r="Q267" s="26">
        <f>D266*$D$12/1200</f>
        <v>0</v>
      </c>
      <c r="R267" s="26">
        <f>E266*$E$12/1200</f>
        <v>0</v>
      </c>
      <c r="S267" s="26">
        <f>F266*$F$12/1200</f>
        <v>0</v>
      </c>
      <c r="T267" s="26">
        <f>G266*$G$12/1200</f>
        <v>0</v>
      </c>
      <c r="U267" s="26">
        <f>H266*$H$12/1200</f>
        <v>0</v>
      </c>
      <c r="V267" s="26">
        <f>I266*$I$12/1200</f>
        <v>0</v>
      </c>
      <c r="W267" s="26">
        <f>IF(B266&gt;0,MIN($B$13,B266+O267,AE267),0)</f>
        <v>0</v>
      </c>
      <c r="X267" s="26">
        <f>IF(C266&gt;0,MIN($C$13,C266+P267,AF267),0)</f>
        <v>0</v>
      </c>
      <c r="Y267" s="26">
        <f>IF(D266&gt;0,MIN($D$13,D266+Q267,AG267),0)</f>
        <v>0</v>
      </c>
      <c r="Z267" s="26">
        <f>IF(E266&gt;0,MIN($E$13,E266+R267,AH267),0)</f>
        <v>0</v>
      </c>
      <c r="AA267" s="26">
        <f>IF(F266&gt;0,MIN($F$13,F266+S267,AI267),0)</f>
        <v>0</v>
      </c>
      <c r="AB267" s="26">
        <f>IF(G266&gt;0,MIN($G$13,G266+T267,AJ267),0)</f>
        <v>0</v>
      </c>
      <c r="AC267" s="26">
        <f>IF(H266&gt;0,MIN($H$13,H266+U267,AK267),0)</f>
        <v>0</v>
      </c>
      <c r="AD267" s="26">
        <f>IF(I266&gt;0,MIN($I$13,I266+V267,AL267),0)</f>
        <v>0</v>
      </c>
      <c r="AE267" s="26">
        <f>$B$19</f>
        <v>795</v>
      </c>
      <c r="AF267" s="26">
        <f>AE267-W267</f>
        <v>795</v>
      </c>
      <c r="AG267" s="26">
        <f>AF267-X267</f>
        <v>795</v>
      </c>
      <c r="AH267" s="26">
        <f>AG267-Y267</f>
        <v>795</v>
      </c>
      <c r="AI267" s="26">
        <f>AH267-Z267</f>
        <v>795</v>
      </c>
      <c r="AJ267" s="26">
        <f>AI267-AA267</f>
        <v>795</v>
      </c>
      <c r="AK267" s="26">
        <f>AJ267-AB267</f>
        <v>795</v>
      </c>
      <c r="AL267" s="26">
        <f>AK267-AC267</f>
        <v>795</v>
      </c>
      <c r="AM267" s="26">
        <f>AL267-AD267</f>
        <v>795</v>
      </c>
      <c r="AN267" s="26">
        <f>B266+O267-W267</f>
        <v>0</v>
      </c>
      <c r="AO267" s="26">
        <f>C266+P267-X267</f>
        <v>0</v>
      </c>
      <c r="AP267" s="26">
        <f>D266+Q267-Y267</f>
        <v>0</v>
      </c>
      <c r="AQ267" s="26">
        <f>E266+R267-Z267</f>
        <v>0</v>
      </c>
      <c r="AR267" s="26">
        <f>F266+S267-AA267</f>
        <v>0</v>
      </c>
      <c r="AS267" s="26">
        <f>G266+T267-AB267</f>
        <v>0</v>
      </c>
      <c r="AT267" s="26">
        <f>H266+U267-AC267</f>
        <v>0</v>
      </c>
      <c r="AU267" s="26">
        <f>I266+V267-AD267</f>
        <v>0</v>
      </c>
      <c r="AV267" s="26">
        <f>AM267</f>
        <v>795</v>
      </c>
      <c r="AW267" s="26">
        <f>AV267-BE267</f>
        <v>795</v>
      </c>
      <c r="AX267" s="26">
        <f>AW267-BF267</f>
        <v>795</v>
      </c>
      <c r="AY267" s="26">
        <f>AX267-BG267</f>
        <v>795</v>
      </c>
      <c r="AZ267" s="26">
        <f>AY267-BH267</f>
        <v>795</v>
      </c>
      <c r="BA267" s="26">
        <f>AZ267-BI267</f>
        <v>795</v>
      </c>
      <c r="BB267" s="26">
        <f>BA267-BJ267</f>
        <v>795</v>
      </c>
      <c r="BC267" s="26">
        <f>BB267-BK267</f>
        <v>795</v>
      </c>
      <c r="BD267" s="26">
        <f>BC267-BL267</f>
        <v>795</v>
      </c>
      <c r="BE267" s="26">
        <f>IF(AV267&gt;0.005,MIN(AV267,INDEX($AN267:$AU267,1,B$32)),0)</f>
        <v>0</v>
      </c>
      <c r="BF267" s="26">
        <f>IF(AW267&gt;0.005,MIN(AW267,INDEX($AN267:$AU267,1,C$32)),0)</f>
        <v>0</v>
      </c>
      <c r="BG267" s="26">
        <f>IF(AX267&gt;0.005,MIN(AX267,INDEX($AN267:$AU267,1,D$32)),0)</f>
        <v>0</v>
      </c>
      <c r="BH267" s="26">
        <f>IF(AY267&gt;0.005,MIN(AY267,INDEX($AN267:$AU267,1,E$32)),0)</f>
        <v>0</v>
      </c>
      <c r="BI267" s="26">
        <f>IF(AZ267&gt;0.005,MIN(AZ267,INDEX($AN267:$AU267,1,F$32)),0)</f>
        <v>0</v>
      </c>
      <c r="BJ267" s="26">
        <f>IF(BA267&gt;0.005,MIN(BA267,INDEX($AN267:$AU267,1,G$32)),0)</f>
        <v>0</v>
      </c>
      <c r="BK267" s="26">
        <f>IF(BB267&gt;0.005,MIN(BB267,INDEX($AN267:$AU267,1,H$32)),0)</f>
        <v>0</v>
      </c>
      <c r="BL267" s="26">
        <f>IF(BC267&gt;0.005,MIN(BC267,INDEX($AN267:$AU267,1,I$32)),0)</f>
        <v>0</v>
      </c>
      <c r="BM267" s="27">
        <f>IF(M267-J267&gt;0.005,1,0)</f>
        <v>0</v>
      </c>
    </row>
    <row r="268">
      <c r="A268" s="14" t="n">
        <v>232</v>
      </c>
      <c r="B268" s="26">
        <f>IF(AN268-INDEX($BE268:$BL268,1,$J$22)&lt;0.5,0,AN268-INDEX($BE268:$BL268,1,$J$22))</f>
        <v>0</v>
      </c>
      <c r="C268" s="26">
        <f>IF(AO268-INDEX($BE268:$BL268,1,$J$23)&lt;0.5,0,AO268-INDEX($BE268:$BL268,1,$J$23))</f>
        <v>0</v>
      </c>
      <c r="D268" s="26">
        <f>IF(AP268-INDEX($BE268:$BL268,1,$J$24)&lt;0.5,0,AP268-INDEX($BE268:$BL268,1,$J$24))</f>
        <v>0</v>
      </c>
      <c r="E268" s="26">
        <f>IF(AQ268-INDEX($BE268:$BL268,1,$J$25)&lt;0.5,0,AQ268-INDEX($BE268:$BL268,1,$J$25))</f>
        <v>0</v>
      </c>
      <c r="F268" s="26">
        <f>IF(AR268-INDEX($BE268:$BL268,1,$J$26)&lt;0.5,0,AR268-INDEX($BE268:$BL268,1,$J$26))</f>
        <v>0</v>
      </c>
      <c r="G268" s="26">
        <f>IF(AS268-INDEX($BE268:$BL268,1,$J$27)&lt;0.5,0,AS268-INDEX($BE268:$BL268,1,$J$27))</f>
        <v>0</v>
      </c>
      <c r="H268" s="26">
        <f>IF(AT268-INDEX($BE268:$BL268,1,$J$28)&lt;0.5,0,AT268-INDEX($BE268:$BL268,1,$J$28))</f>
        <v>0</v>
      </c>
      <c r="I268" s="26">
        <f>IF(AU268-INDEX($BE268:$BL268,1,$J$29)&lt;0.5,0,AU268-INDEX($BE268:$BL268,1,$J$29))</f>
        <v>0</v>
      </c>
      <c r="J268" s="13">
        <f>SUM(B268:I268)</f>
        <v>0</v>
      </c>
      <c r="K268" s="26">
        <f>SUM(O268:V268)</f>
        <v>0</v>
      </c>
      <c r="L268" s="26">
        <f>SUM(W268:AD268)+SUM(BE268:BL268)</f>
        <v>0</v>
      </c>
      <c r="M268" s="26">
        <f>J267</f>
        <v>0</v>
      </c>
      <c r="N268" s="27">
        <f>IF(M268&gt;0,1,0)</f>
        <v>0</v>
      </c>
      <c r="O268" s="26">
        <f>B267*$B$12/1200</f>
        <v>0</v>
      </c>
      <c r="P268" s="26">
        <f>C267*$C$12/1200</f>
        <v>0</v>
      </c>
      <c r="Q268" s="26">
        <f>D267*$D$12/1200</f>
        <v>0</v>
      </c>
      <c r="R268" s="26">
        <f>E267*$E$12/1200</f>
        <v>0</v>
      </c>
      <c r="S268" s="26">
        <f>F267*$F$12/1200</f>
        <v>0</v>
      </c>
      <c r="T268" s="26">
        <f>G267*$G$12/1200</f>
        <v>0</v>
      </c>
      <c r="U268" s="26">
        <f>H267*$H$12/1200</f>
        <v>0</v>
      </c>
      <c r="V268" s="26">
        <f>I267*$I$12/1200</f>
        <v>0</v>
      </c>
      <c r="W268" s="26">
        <f>IF(B267&gt;0,MIN($B$13,B267+O268,AE268),0)</f>
        <v>0</v>
      </c>
      <c r="X268" s="26">
        <f>IF(C267&gt;0,MIN($C$13,C267+P268,AF268),0)</f>
        <v>0</v>
      </c>
      <c r="Y268" s="26">
        <f>IF(D267&gt;0,MIN($D$13,D267+Q268,AG268),0)</f>
        <v>0</v>
      </c>
      <c r="Z268" s="26">
        <f>IF(E267&gt;0,MIN($E$13,E267+R268,AH268),0)</f>
        <v>0</v>
      </c>
      <c r="AA268" s="26">
        <f>IF(F267&gt;0,MIN($F$13,F267+S268,AI268),0)</f>
        <v>0</v>
      </c>
      <c r="AB268" s="26">
        <f>IF(G267&gt;0,MIN($G$13,G267+T268,AJ268),0)</f>
        <v>0</v>
      </c>
      <c r="AC268" s="26">
        <f>IF(H267&gt;0,MIN($H$13,H267+U268,AK268),0)</f>
        <v>0</v>
      </c>
      <c r="AD268" s="26">
        <f>IF(I267&gt;0,MIN($I$13,I267+V268,AL268),0)</f>
        <v>0</v>
      </c>
      <c r="AE268" s="26">
        <f>$B$19</f>
        <v>795</v>
      </c>
      <c r="AF268" s="26">
        <f>AE268-W268</f>
        <v>795</v>
      </c>
      <c r="AG268" s="26">
        <f>AF268-X268</f>
        <v>795</v>
      </c>
      <c r="AH268" s="26">
        <f>AG268-Y268</f>
        <v>795</v>
      </c>
      <c r="AI268" s="26">
        <f>AH268-Z268</f>
        <v>795</v>
      </c>
      <c r="AJ268" s="26">
        <f>AI268-AA268</f>
        <v>795</v>
      </c>
      <c r="AK268" s="26">
        <f>AJ268-AB268</f>
        <v>795</v>
      </c>
      <c r="AL268" s="26">
        <f>AK268-AC268</f>
        <v>795</v>
      </c>
      <c r="AM268" s="26">
        <f>AL268-AD268</f>
        <v>795</v>
      </c>
      <c r="AN268" s="26">
        <f>B267+O268-W268</f>
        <v>0</v>
      </c>
      <c r="AO268" s="26">
        <f>C267+P268-X268</f>
        <v>0</v>
      </c>
      <c r="AP268" s="26">
        <f>D267+Q268-Y268</f>
        <v>0</v>
      </c>
      <c r="AQ268" s="26">
        <f>E267+R268-Z268</f>
        <v>0</v>
      </c>
      <c r="AR268" s="26">
        <f>F267+S268-AA268</f>
        <v>0</v>
      </c>
      <c r="AS268" s="26">
        <f>G267+T268-AB268</f>
        <v>0</v>
      </c>
      <c r="AT268" s="26">
        <f>H267+U268-AC268</f>
        <v>0</v>
      </c>
      <c r="AU268" s="26">
        <f>I267+V268-AD268</f>
        <v>0</v>
      </c>
      <c r="AV268" s="26">
        <f>AM268</f>
        <v>795</v>
      </c>
      <c r="AW268" s="26">
        <f>AV268-BE268</f>
        <v>795</v>
      </c>
      <c r="AX268" s="26">
        <f>AW268-BF268</f>
        <v>795</v>
      </c>
      <c r="AY268" s="26">
        <f>AX268-BG268</f>
        <v>795</v>
      </c>
      <c r="AZ268" s="26">
        <f>AY268-BH268</f>
        <v>795</v>
      </c>
      <c r="BA268" s="26">
        <f>AZ268-BI268</f>
        <v>795</v>
      </c>
      <c r="BB268" s="26">
        <f>BA268-BJ268</f>
        <v>795</v>
      </c>
      <c r="BC268" s="26">
        <f>BB268-BK268</f>
        <v>795</v>
      </c>
      <c r="BD268" s="26">
        <f>BC268-BL268</f>
        <v>795</v>
      </c>
      <c r="BE268" s="26">
        <f>IF(AV268&gt;0.005,MIN(AV268,INDEX($AN268:$AU268,1,B$32)),0)</f>
        <v>0</v>
      </c>
      <c r="BF268" s="26">
        <f>IF(AW268&gt;0.005,MIN(AW268,INDEX($AN268:$AU268,1,C$32)),0)</f>
        <v>0</v>
      </c>
      <c r="BG268" s="26">
        <f>IF(AX268&gt;0.005,MIN(AX268,INDEX($AN268:$AU268,1,D$32)),0)</f>
        <v>0</v>
      </c>
      <c r="BH268" s="26">
        <f>IF(AY268&gt;0.005,MIN(AY268,INDEX($AN268:$AU268,1,E$32)),0)</f>
        <v>0</v>
      </c>
      <c r="BI268" s="26">
        <f>IF(AZ268&gt;0.005,MIN(AZ268,INDEX($AN268:$AU268,1,F$32)),0)</f>
        <v>0</v>
      </c>
      <c r="BJ268" s="26">
        <f>IF(BA268&gt;0.005,MIN(BA268,INDEX($AN268:$AU268,1,G$32)),0)</f>
        <v>0</v>
      </c>
      <c r="BK268" s="26">
        <f>IF(BB268&gt;0.005,MIN(BB268,INDEX($AN268:$AU268,1,H$32)),0)</f>
        <v>0</v>
      </c>
      <c r="BL268" s="26">
        <f>IF(BC268&gt;0.005,MIN(BC268,INDEX($AN268:$AU268,1,I$32)),0)</f>
        <v>0</v>
      </c>
      <c r="BM268" s="27">
        <f>IF(M268-J268&gt;0.005,1,0)</f>
        <v>0</v>
      </c>
    </row>
    <row r="269">
      <c r="A269" s="14" t="n">
        <v>233</v>
      </c>
      <c r="B269" s="26">
        <f>IF(AN269-INDEX($BE269:$BL269,1,$J$22)&lt;0.5,0,AN269-INDEX($BE269:$BL269,1,$J$22))</f>
        <v>0</v>
      </c>
      <c r="C269" s="26">
        <f>IF(AO269-INDEX($BE269:$BL269,1,$J$23)&lt;0.5,0,AO269-INDEX($BE269:$BL269,1,$J$23))</f>
        <v>0</v>
      </c>
      <c r="D269" s="26">
        <f>IF(AP269-INDEX($BE269:$BL269,1,$J$24)&lt;0.5,0,AP269-INDEX($BE269:$BL269,1,$J$24))</f>
        <v>0</v>
      </c>
      <c r="E269" s="26">
        <f>IF(AQ269-INDEX($BE269:$BL269,1,$J$25)&lt;0.5,0,AQ269-INDEX($BE269:$BL269,1,$J$25))</f>
        <v>0</v>
      </c>
      <c r="F269" s="26">
        <f>IF(AR269-INDEX($BE269:$BL269,1,$J$26)&lt;0.5,0,AR269-INDEX($BE269:$BL269,1,$J$26))</f>
        <v>0</v>
      </c>
      <c r="G269" s="26">
        <f>IF(AS269-INDEX($BE269:$BL269,1,$J$27)&lt;0.5,0,AS269-INDEX($BE269:$BL269,1,$J$27))</f>
        <v>0</v>
      </c>
      <c r="H269" s="26">
        <f>IF(AT269-INDEX($BE269:$BL269,1,$J$28)&lt;0.5,0,AT269-INDEX($BE269:$BL269,1,$J$28))</f>
        <v>0</v>
      </c>
      <c r="I269" s="26">
        <f>IF(AU269-INDEX($BE269:$BL269,1,$J$29)&lt;0.5,0,AU269-INDEX($BE269:$BL269,1,$J$29))</f>
        <v>0</v>
      </c>
      <c r="J269" s="13">
        <f>SUM(B269:I269)</f>
        <v>0</v>
      </c>
      <c r="K269" s="26">
        <f>SUM(O269:V269)</f>
        <v>0</v>
      </c>
      <c r="L269" s="26">
        <f>SUM(W269:AD269)+SUM(BE269:BL269)</f>
        <v>0</v>
      </c>
      <c r="M269" s="26">
        <f>J268</f>
        <v>0</v>
      </c>
      <c r="N269" s="27">
        <f>IF(M269&gt;0,1,0)</f>
        <v>0</v>
      </c>
      <c r="O269" s="26">
        <f>B268*$B$12/1200</f>
        <v>0</v>
      </c>
      <c r="P269" s="26">
        <f>C268*$C$12/1200</f>
        <v>0</v>
      </c>
      <c r="Q269" s="26">
        <f>D268*$D$12/1200</f>
        <v>0</v>
      </c>
      <c r="R269" s="26">
        <f>E268*$E$12/1200</f>
        <v>0</v>
      </c>
      <c r="S269" s="26">
        <f>F268*$F$12/1200</f>
        <v>0</v>
      </c>
      <c r="T269" s="26">
        <f>G268*$G$12/1200</f>
        <v>0</v>
      </c>
      <c r="U269" s="26">
        <f>H268*$H$12/1200</f>
        <v>0</v>
      </c>
      <c r="V269" s="26">
        <f>I268*$I$12/1200</f>
        <v>0</v>
      </c>
      <c r="W269" s="26">
        <f>IF(B268&gt;0,MIN($B$13,B268+O269,AE269),0)</f>
        <v>0</v>
      </c>
      <c r="X269" s="26">
        <f>IF(C268&gt;0,MIN($C$13,C268+P269,AF269),0)</f>
        <v>0</v>
      </c>
      <c r="Y269" s="26">
        <f>IF(D268&gt;0,MIN($D$13,D268+Q269,AG269),0)</f>
        <v>0</v>
      </c>
      <c r="Z269" s="26">
        <f>IF(E268&gt;0,MIN($E$13,E268+R269,AH269),0)</f>
        <v>0</v>
      </c>
      <c r="AA269" s="26">
        <f>IF(F268&gt;0,MIN($F$13,F268+S269,AI269),0)</f>
        <v>0</v>
      </c>
      <c r="AB269" s="26">
        <f>IF(G268&gt;0,MIN($G$13,G268+T269,AJ269),0)</f>
        <v>0</v>
      </c>
      <c r="AC269" s="26">
        <f>IF(H268&gt;0,MIN($H$13,H268+U269,AK269),0)</f>
        <v>0</v>
      </c>
      <c r="AD269" s="26">
        <f>IF(I268&gt;0,MIN($I$13,I268+V269,AL269),0)</f>
        <v>0</v>
      </c>
      <c r="AE269" s="26">
        <f>$B$19</f>
        <v>795</v>
      </c>
      <c r="AF269" s="26">
        <f>AE269-W269</f>
        <v>795</v>
      </c>
      <c r="AG269" s="26">
        <f>AF269-X269</f>
        <v>795</v>
      </c>
      <c r="AH269" s="26">
        <f>AG269-Y269</f>
        <v>795</v>
      </c>
      <c r="AI269" s="26">
        <f>AH269-Z269</f>
        <v>795</v>
      </c>
      <c r="AJ269" s="26">
        <f>AI269-AA269</f>
        <v>795</v>
      </c>
      <c r="AK269" s="26">
        <f>AJ269-AB269</f>
        <v>795</v>
      </c>
      <c r="AL269" s="26">
        <f>AK269-AC269</f>
        <v>795</v>
      </c>
      <c r="AM269" s="26">
        <f>AL269-AD269</f>
        <v>795</v>
      </c>
      <c r="AN269" s="26">
        <f>B268+O269-W269</f>
        <v>0</v>
      </c>
      <c r="AO269" s="26">
        <f>C268+P269-X269</f>
        <v>0</v>
      </c>
      <c r="AP269" s="26">
        <f>D268+Q269-Y269</f>
        <v>0</v>
      </c>
      <c r="AQ269" s="26">
        <f>E268+R269-Z269</f>
        <v>0</v>
      </c>
      <c r="AR269" s="26">
        <f>F268+S269-AA269</f>
        <v>0</v>
      </c>
      <c r="AS269" s="26">
        <f>G268+T269-AB269</f>
        <v>0</v>
      </c>
      <c r="AT269" s="26">
        <f>H268+U269-AC269</f>
        <v>0</v>
      </c>
      <c r="AU269" s="26">
        <f>I268+V269-AD269</f>
        <v>0</v>
      </c>
      <c r="AV269" s="26">
        <f>AM269</f>
        <v>795</v>
      </c>
      <c r="AW269" s="26">
        <f>AV269-BE269</f>
        <v>795</v>
      </c>
      <c r="AX269" s="26">
        <f>AW269-BF269</f>
        <v>795</v>
      </c>
      <c r="AY269" s="26">
        <f>AX269-BG269</f>
        <v>795</v>
      </c>
      <c r="AZ269" s="26">
        <f>AY269-BH269</f>
        <v>795</v>
      </c>
      <c r="BA269" s="26">
        <f>AZ269-BI269</f>
        <v>795</v>
      </c>
      <c r="BB269" s="26">
        <f>BA269-BJ269</f>
        <v>795</v>
      </c>
      <c r="BC269" s="26">
        <f>BB269-BK269</f>
        <v>795</v>
      </c>
      <c r="BD269" s="26">
        <f>BC269-BL269</f>
        <v>795</v>
      </c>
      <c r="BE269" s="26">
        <f>IF(AV269&gt;0.005,MIN(AV269,INDEX($AN269:$AU269,1,B$32)),0)</f>
        <v>0</v>
      </c>
      <c r="BF269" s="26">
        <f>IF(AW269&gt;0.005,MIN(AW269,INDEX($AN269:$AU269,1,C$32)),0)</f>
        <v>0</v>
      </c>
      <c r="BG269" s="26">
        <f>IF(AX269&gt;0.005,MIN(AX269,INDEX($AN269:$AU269,1,D$32)),0)</f>
        <v>0</v>
      </c>
      <c r="BH269" s="26">
        <f>IF(AY269&gt;0.005,MIN(AY269,INDEX($AN269:$AU269,1,E$32)),0)</f>
        <v>0</v>
      </c>
      <c r="BI269" s="26">
        <f>IF(AZ269&gt;0.005,MIN(AZ269,INDEX($AN269:$AU269,1,F$32)),0)</f>
        <v>0</v>
      </c>
      <c r="BJ269" s="26">
        <f>IF(BA269&gt;0.005,MIN(BA269,INDEX($AN269:$AU269,1,G$32)),0)</f>
        <v>0</v>
      </c>
      <c r="BK269" s="26">
        <f>IF(BB269&gt;0.005,MIN(BB269,INDEX($AN269:$AU269,1,H$32)),0)</f>
        <v>0</v>
      </c>
      <c r="BL269" s="26">
        <f>IF(BC269&gt;0.005,MIN(BC269,INDEX($AN269:$AU269,1,I$32)),0)</f>
        <v>0</v>
      </c>
      <c r="BM269" s="27">
        <f>IF(M269-J269&gt;0.005,1,0)</f>
        <v>0</v>
      </c>
    </row>
    <row r="270">
      <c r="A270" s="14" t="n">
        <v>234</v>
      </c>
      <c r="B270" s="26">
        <f>IF(AN270-INDEX($BE270:$BL270,1,$J$22)&lt;0.5,0,AN270-INDEX($BE270:$BL270,1,$J$22))</f>
        <v>0</v>
      </c>
      <c r="C270" s="26">
        <f>IF(AO270-INDEX($BE270:$BL270,1,$J$23)&lt;0.5,0,AO270-INDEX($BE270:$BL270,1,$J$23))</f>
        <v>0</v>
      </c>
      <c r="D270" s="26">
        <f>IF(AP270-INDEX($BE270:$BL270,1,$J$24)&lt;0.5,0,AP270-INDEX($BE270:$BL270,1,$J$24))</f>
        <v>0</v>
      </c>
      <c r="E270" s="26">
        <f>IF(AQ270-INDEX($BE270:$BL270,1,$J$25)&lt;0.5,0,AQ270-INDEX($BE270:$BL270,1,$J$25))</f>
        <v>0</v>
      </c>
      <c r="F270" s="26">
        <f>IF(AR270-INDEX($BE270:$BL270,1,$J$26)&lt;0.5,0,AR270-INDEX($BE270:$BL270,1,$J$26))</f>
        <v>0</v>
      </c>
      <c r="G270" s="26">
        <f>IF(AS270-INDEX($BE270:$BL270,1,$J$27)&lt;0.5,0,AS270-INDEX($BE270:$BL270,1,$J$27))</f>
        <v>0</v>
      </c>
      <c r="H270" s="26">
        <f>IF(AT270-INDEX($BE270:$BL270,1,$J$28)&lt;0.5,0,AT270-INDEX($BE270:$BL270,1,$J$28))</f>
        <v>0</v>
      </c>
      <c r="I270" s="26">
        <f>IF(AU270-INDEX($BE270:$BL270,1,$J$29)&lt;0.5,0,AU270-INDEX($BE270:$BL270,1,$J$29))</f>
        <v>0</v>
      </c>
      <c r="J270" s="13">
        <f>SUM(B270:I270)</f>
        <v>0</v>
      </c>
      <c r="K270" s="26">
        <f>SUM(O270:V270)</f>
        <v>0</v>
      </c>
      <c r="L270" s="26">
        <f>SUM(W270:AD270)+SUM(BE270:BL270)</f>
        <v>0</v>
      </c>
      <c r="M270" s="26">
        <f>J269</f>
        <v>0</v>
      </c>
      <c r="N270" s="27">
        <f>IF(M270&gt;0,1,0)</f>
        <v>0</v>
      </c>
      <c r="O270" s="26">
        <f>B269*$B$12/1200</f>
        <v>0</v>
      </c>
      <c r="P270" s="26">
        <f>C269*$C$12/1200</f>
        <v>0</v>
      </c>
      <c r="Q270" s="26">
        <f>D269*$D$12/1200</f>
        <v>0</v>
      </c>
      <c r="R270" s="26">
        <f>E269*$E$12/1200</f>
        <v>0</v>
      </c>
      <c r="S270" s="26">
        <f>F269*$F$12/1200</f>
        <v>0</v>
      </c>
      <c r="T270" s="26">
        <f>G269*$G$12/1200</f>
        <v>0</v>
      </c>
      <c r="U270" s="26">
        <f>H269*$H$12/1200</f>
        <v>0</v>
      </c>
      <c r="V270" s="26">
        <f>I269*$I$12/1200</f>
        <v>0</v>
      </c>
      <c r="W270" s="26">
        <f>IF(B269&gt;0,MIN($B$13,B269+O270,AE270),0)</f>
        <v>0</v>
      </c>
      <c r="X270" s="26">
        <f>IF(C269&gt;0,MIN($C$13,C269+P270,AF270),0)</f>
        <v>0</v>
      </c>
      <c r="Y270" s="26">
        <f>IF(D269&gt;0,MIN($D$13,D269+Q270,AG270),0)</f>
        <v>0</v>
      </c>
      <c r="Z270" s="26">
        <f>IF(E269&gt;0,MIN($E$13,E269+R270,AH270),0)</f>
        <v>0</v>
      </c>
      <c r="AA270" s="26">
        <f>IF(F269&gt;0,MIN($F$13,F269+S270,AI270),0)</f>
        <v>0</v>
      </c>
      <c r="AB270" s="26">
        <f>IF(G269&gt;0,MIN($G$13,G269+T270,AJ270),0)</f>
        <v>0</v>
      </c>
      <c r="AC270" s="26">
        <f>IF(H269&gt;0,MIN($H$13,H269+U270,AK270),0)</f>
        <v>0</v>
      </c>
      <c r="AD270" s="26">
        <f>IF(I269&gt;0,MIN($I$13,I269+V270,AL270),0)</f>
        <v>0</v>
      </c>
      <c r="AE270" s="26">
        <f>$B$19</f>
        <v>795</v>
      </c>
      <c r="AF270" s="26">
        <f>AE270-W270</f>
        <v>795</v>
      </c>
      <c r="AG270" s="26">
        <f>AF270-X270</f>
        <v>795</v>
      </c>
      <c r="AH270" s="26">
        <f>AG270-Y270</f>
        <v>795</v>
      </c>
      <c r="AI270" s="26">
        <f>AH270-Z270</f>
        <v>795</v>
      </c>
      <c r="AJ270" s="26">
        <f>AI270-AA270</f>
        <v>795</v>
      </c>
      <c r="AK270" s="26">
        <f>AJ270-AB270</f>
        <v>795</v>
      </c>
      <c r="AL270" s="26">
        <f>AK270-AC270</f>
        <v>795</v>
      </c>
      <c r="AM270" s="26">
        <f>AL270-AD270</f>
        <v>795</v>
      </c>
      <c r="AN270" s="26">
        <f>B269+O270-W270</f>
        <v>0</v>
      </c>
      <c r="AO270" s="26">
        <f>C269+P270-X270</f>
        <v>0</v>
      </c>
      <c r="AP270" s="26">
        <f>D269+Q270-Y270</f>
        <v>0</v>
      </c>
      <c r="AQ270" s="26">
        <f>E269+R270-Z270</f>
        <v>0</v>
      </c>
      <c r="AR270" s="26">
        <f>F269+S270-AA270</f>
        <v>0</v>
      </c>
      <c r="AS270" s="26">
        <f>G269+T270-AB270</f>
        <v>0</v>
      </c>
      <c r="AT270" s="26">
        <f>H269+U270-AC270</f>
        <v>0</v>
      </c>
      <c r="AU270" s="26">
        <f>I269+V270-AD270</f>
        <v>0</v>
      </c>
      <c r="AV270" s="26">
        <f>AM270</f>
        <v>795</v>
      </c>
      <c r="AW270" s="26">
        <f>AV270-BE270</f>
        <v>795</v>
      </c>
      <c r="AX270" s="26">
        <f>AW270-BF270</f>
        <v>795</v>
      </c>
      <c r="AY270" s="26">
        <f>AX270-BG270</f>
        <v>795</v>
      </c>
      <c r="AZ270" s="26">
        <f>AY270-BH270</f>
        <v>795</v>
      </c>
      <c r="BA270" s="26">
        <f>AZ270-BI270</f>
        <v>795</v>
      </c>
      <c r="BB270" s="26">
        <f>BA270-BJ270</f>
        <v>795</v>
      </c>
      <c r="BC270" s="26">
        <f>BB270-BK270</f>
        <v>795</v>
      </c>
      <c r="BD270" s="26">
        <f>BC270-BL270</f>
        <v>795</v>
      </c>
      <c r="BE270" s="26">
        <f>IF(AV270&gt;0.005,MIN(AV270,INDEX($AN270:$AU270,1,B$32)),0)</f>
        <v>0</v>
      </c>
      <c r="BF270" s="26">
        <f>IF(AW270&gt;0.005,MIN(AW270,INDEX($AN270:$AU270,1,C$32)),0)</f>
        <v>0</v>
      </c>
      <c r="BG270" s="26">
        <f>IF(AX270&gt;0.005,MIN(AX270,INDEX($AN270:$AU270,1,D$32)),0)</f>
        <v>0</v>
      </c>
      <c r="BH270" s="26">
        <f>IF(AY270&gt;0.005,MIN(AY270,INDEX($AN270:$AU270,1,E$32)),0)</f>
        <v>0</v>
      </c>
      <c r="BI270" s="26">
        <f>IF(AZ270&gt;0.005,MIN(AZ270,INDEX($AN270:$AU270,1,F$32)),0)</f>
        <v>0</v>
      </c>
      <c r="BJ270" s="26">
        <f>IF(BA270&gt;0.005,MIN(BA270,INDEX($AN270:$AU270,1,G$32)),0)</f>
        <v>0</v>
      </c>
      <c r="BK270" s="26">
        <f>IF(BB270&gt;0.005,MIN(BB270,INDEX($AN270:$AU270,1,H$32)),0)</f>
        <v>0</v>
      </c>
      <c r="BL270" s="26">
        <f>IF(BC270&gt;0.005,MIN(BC270,INDEX($AN270:$AU270,1,I$32)),0)</f>
        <v>0</v>
      </c>
      <c r="BM270" s="27">
        <f>IF(M270-J270&gt;0.005,1,0)</f>
        <v>0</v>
      </c>
    </row>
    <row r="271">
      <c r="A271" s="14" t="n">
        <v>235</v>
      </c>
      <c r="B271" s="26">
        <f>IF(AN271-INDEX($BE271:$BL271,1,$J$22)&lt;0.5,0,AN271-INDEX($BE271:$BL271,1,$J$22))</f>
        <v>0</v>
      </c>
      <c r="C271" s="26">
        <f>IF(AO271-INDEX($BE271:$BL271,1,$J$23)&lt;0.5,0,AO271-INDEX($BE271:$BL271,1,$J$23))</f>
        <v>0</v>
      </c>
      <c r="D271" s="26">
        <f>IF(AP271-INDEX($BE271:$BL271,1,$J$24)&lt;0.5,0,AP271-INDEX($BE271:$BL271,1,$J$24))</f>
        <v>0</v>
      </c>
      <c r="E271" s="26">
        <f>IF(AQ271-INDEX($BE271:$BL271,1,$J$25)&lt;0.5,0,AQ271-INDEX($BE271:$BL271,1,$J$25))</f>
        <v>0</v>
      </c>
      <c r="F271" s="26">
        <f>IF(AR271-INDEX($BE271:$BL271,1,$J$26)&lt;0.5,0,AR271-INDEX($BE271:$BL271,1,$J$26))</f>
        <v>0</v>
      </c>
      <c r="G271" s="26">
        <f>IF(AS271-INDEX($BE271:$BL271,1,$J$27)&lt;0.5,0,AS271-INDEX($BE271:$BL271,1,$J$27))</f>
        <v>0</v>
      </c>
      <c r="H271" s="26">
        <f>IF(AT271-INDEX($BE271:$BL271,1,$J$28)&lt;0.5,0,AT271-INDEX($BE271:$BL271,1,$J$28))</f>
        <v>0</v>
      </c>
      <c r="I271" s="26">
        <f>IF(AU271-INDEX($BE271:$BL271,1,$J$29)&lt;0.5,0,AU271-INDEX($BE271:$BL271,1,$J$29))</f>
        <v>0</v>
      </c>
      <c r="J271" s="13">
        <f>SUM(B271:I271)</f>
        <v>0</v>
      </c>
      <c r="K271" s="26">
        <f>SUM(O271:V271)</f>
        <v>0</v>
      </c>
      <c r="L271" s="26">
        <f>SUM(W271:AD271)+SUM(BE271:BL271)</f>
        <v>0</v>
      </c>
      <c r="M271" s="26">
        <f>J270</f>
        <v>0</v>
      </c>
      <c r="N271" s="27">
        <f>IF(M271&gt;0,1,0)</f>
        <v>0</v>
      </c>
      <c r="O271" s="26">
        <f>B270*$B$12/1200</f>
        <v>0</v>
      </c>
      <c r="P271" s="26">
        <f>C270*$C$12/1200</f>
        <v>0</v>
      </c>
      <c r="Q271" s="26">
        <f>D270*$D$12/1200</f>
        <v>0</v>
      </c>
      <c r="R271" s="26">
        <f>E270*$E$12/1200</f>
        <v>0</v>
      </c>
      <c r="S271" s="26">
        <f>F270*$F$12/1200</f>
        <v>0</v>
      </c>
      <c r="T271" s="26">
        <f>G270*$G$12/1200</f>
        <v>0</v>
      </c>
      <c r="U271" s="26">
        <f>H270*$H$12/1200</f>
        <v>0</v>
      </c>
      <c r="V271" s="26">
        <f>I270*$I$12/1200</f>
        <v>0</v>
      </c>
      <c r="W271" s="26">
        <f>IF(B270&gt;0,MIN($B$13,B270+O271,AE271),0)</f>
        <v>0</v>
      </c>
      <c r="X271" s="26">
        <f>IF(C270&gt;0,MIN($C$13,C270+P271,AF271),0)</f>
        <v>0</v>
      </c>
      <c r="Y271" s="26">
        <f>IF(D270&gt;0,MIN($D$13,D270+Q271,AG271),0)</f>
        <v>0</v>
      </c>
      <c r="Z271" s="26">
        <f>IF(E270&gt;0,MIN($E$13,E270+R271,AH271),0)</f>
        <v>0</v>
      </c>
      <c r="AA271" s="26">
        <f>IF(F270&gt;0,MIN($F$13,F270+S271,AI271),0)</f>
        <v>0</v>
      </c>
      <c r="AB271" s="26">
        <f>IF(G270&gt;0,MIN($G$13,G270+T271,AJ271),0)</f>
        <v>0</v>
      </c>
      <c r="AC271" s="26">
        <f>IF(H270&gt;0,MIN($H$13,H270+U271,AK271),0)</f>
        <v>0</v>
      </c>
      <c r="AD271" s="26">
        <f>IF(I270&gt;0,MIN($I$13,I270+V271,AL271),0)</f>
        <v>0</v>
      </c>
      <c r="AE271" s="26">
        <f>$B$19</f>
        <v>795</v>
      </c>
      <c r="AF271" s="26">
        <f>AE271-W271</f>
        <v>795</v>
      </c>
      <c r="AG271" s="26">
        <f>AF271-X271</f>
        <v>795</v>
      </c>
      <c r="AH271" s="26">
        <f>AG271-Y271</f>
        <v>795</v>
      </c>
      <c r="AI271" s="26">
        <f>AH271-Z271</f>
        <v>795</v>
      </c>
      <c r="AJ271" s="26">
        <f>AI271-AA271</f>
        <v>795</v>
      </c>
      <c r="AK271" s="26">
        <f>AJ271-AB271</f>
        <v>795</v>
      </c>
      <c r="AL271" s="26">
        <f>AK271-AC271</f>
        <v>795</v>
      </c>
      <c r="AM271" s="26">
        <f>AL271-AD271</f>
        <v>795</v>
      </c>
      <c r="AN271" s="26">
        <f>B270+O271-W271</f>
        <v>0</v>
      </c>
      <c r="AO271" s="26">
        <f>C270+P271-X271</f>
        <v>0</v>
      </c>
      <c r="AP271" s="26">
        <f>D270+Q271-Y271</f>
        <v>0</v>
      </c>
      <c r="AQ271" s="26">
        <f>E270+R271-Z271</f>
        <v>0</v>
      </c>
      <c r="AR271" s="26">
        <f>F270+S271-AA271</f>
        <v>0</v>
      </c>
      <c r="AS271" s="26">
        <f>G270+T271-AB271</f>
        <v>0</v>
      </c>
      <c r="AT271" s="26">
        <f>H270+U271-AC271</f>
        <v>0</v>
      </c>
      <c r="AU271" s="26">
        <f>I270+V271-AD271</f>
        <v>0</v>
      </c>
      <c r="AV271" s="26">
        <f>AM271</f>
        <v>795</v>
      </c>
      <c r="AW271" s="26">
        <f>AV271-BE271</f>
        <v>795</v>
      </c>
      <c r="AX271" s="26">
        <f>AW271-BF271</f>
        <v>795</v>
      </c>
      <c r="AY271" s="26">
        <f>AX271-BG271</f>
        <v>795</v>
      </c>
      <c r="AZ271" s="26">
        <f>AY271-BH271</f>
        <v>795</v>
      </c>
      <c r="BA271" s="26">
        <f>AZ271-BI271</f>
        <v>795</v>
      </c>
      <c r="BB271" s="26">
        <f>BA271-BJ271</f>
        <v>795</v>
      </c>
      <c r="BC271" s="26">
        <f>BB271-BK271</f>
        <v>795</v>
      </c>
      <c r="BD271" s="26">
        <f>BC271-BL271</f>
        <v>795</v>
      </c>
      <c r="BE271" s="26">
        <f>IF(AV271&gt;0.005,MIN(AV271,INDEX($AN271:$AU271,1,B$32)),0)</f>
        <v>0</v>
      </c>
      <c r="BF271" s="26">
        <f>IF(AW271&gt;0.005,MIN(AW271,INDEX($AN271:$AU271,1,C$32)),0)</f>
        <v>0</v>
      </c>
      <c r="BG271" s="26">
        <f>IF(AX271&gt;0.005,MIN(AX271,INDEX($AN271:$AU271,1,D$32)),0)</f>
        <v>0</v>
      </c>
      <c r="BH271" s="26">
        <f>IF(AY271&gt;0.005,MIN(AY271,INDEX($AN271:$AU271,1,E$32)),0)</f>
        <v>0</v>
      </c>
      <c r="BI271" s="26">
        <f>IF(AZ271&gt;0.005,MIN(AZ271,INDEX($AN271:$AU271,1,F$32)),0)</f>
        <v>0</v>
      </c>
      <c r="BJ271" s="26">
        <f>IF(BA271&gt;0.005,MIN(BA271,INDEX($AN271:$AU271,1,G$32)),0)</f>
        <v>0</v>
      </c>
      <c r="BK271" s="26">
        <f>IF(BB271&gt;0.005,MIN(BB271,INDEX($AN271:$AU271,1,H$32)),0)</f>
        <v>0</v>
      </c>
      <c r="BL271" s="26">
        <f>IF(BC271&gt;0.005,MIN(BC271,INDEX($AN271:$AU271,1,I$32)),0)</f>
        <v>0</v>
      </c>
      <c r="BM271" s="27">
        <f>IF(M271-J271&gt;0.005,1,0)</f>
        <v>0</v>
      </c>
    </row>
    <row r="272">
      <c r="A272" s="14" t="n">
        <v>236</v>
      </c>
      <c r="B272" s="26">
        <f>IF(AN272-INDEX($BE272:$BL272,1,$J$22)&lt;0.5,0,AN272-INDEX($BE272:$BL272,1,$J$22))</f>
        <v>0</v>
      </c>
      <c r="C272" s="26">
        <f>IF(AO272-INDEX($BE272:$BL272,1,$J$23)&lt;0.5,0,AO272-INDEX($BE272:$BL272,1,$J$23))</f>
        <v>0</v>
      </c>
      <c r="D272" s="26">
        <f>IF(AP272-INDEX($BE272:$BL272,1,$J$24)&lt;0.5,0,AP272-INDEX($BE272:$BL272,1,$J$24))</f>
        <v>0</v>
      </c>
      <c r="E272" s="26">
        <f>IF(AQ272-INDEX($BE272:$BL272,1,$J$25)&lt;0.5,0,AQ272-INDEX($BE272:$BL272,1,$J$25))</f>
        <v>0</v>
      </c>
      <c r="F272" s="26">
        <f>IF(AR272-INDEX($BE272:$BL272,1,$J$26)&lt;0.5,0,AR272-INDEX($BE272:$BL272,1,$J$26))</f>
        <v>0</v>
      </c>
      <c r="G272" s="26">
        <f>IF(AS272-INDEX($BE272:$BL272,1,$J$27)&lt;0.5,0,AS272-INDEX($BE272:$BL272,1,$J$27))</f>
        <v>0</v>
      </c>
      <c r="H272" s="26">
        <f>IF(AT272-INDEX($BE272:$BL272,1,$J$28)&lt;0.5,0,AT272-INDEX($BE272:$BL272,1,$J$28))</f>
        <v>0</v>
      </c>
      <c r="I272" s="26">
        <f>IF(AU272-INDEX($BE272:$BL272,1,$J$29)&lt;0.5,0,AU272-INDEX($BE272:$BL272,1,$J$29))</f>
        <v>0</v>
      </c>
      <c r="J272" s="13">
        <f>SUM(B272:I272)</f>
        <v>0</v>
      </c>
      <c r="K272" s="26">
        <f>SUM(O272:V272)</f>
        <v>0</v>
      </c>
      <c r="L272" s="26">
        <f>SUM(W272:AD272)+SUM(BE272:BL272)</f>
        <v>0</v>
      </c>
      <c r="M272" s="26">
        <f>J271</f>
        <v>0</v>
      </c>
      <c r="N272" s="27">
        <f>IF(M272&gt;0,1,0)</f>
        <v>0</v>
      </c>
      <c r="O272" s="26">
        <f>B271*$B$12/1200</f>
        <v>0</v>
      </c>
      <c r="P272" s="26">
        <f>C271*$C$12/1200</f>
        <v>0</v>
      </c>
      <c r="Q272" s="26">
        <f>D271*$D$12/1200</f>
        <v>0</v>
      </c>
      <c r="R272" s="26">
        <f>E271*$E$12/1200</f>
        <v>0</v>
      </c>
      <c r="S272" s="26">
        <f>F271*$F$12/1200</f>
        <v>0</v>
      </c>
      <c r="T272" s="26">
        <f>G271*$G$12/1200</f>
        <v>0</v>
      </c>
      <c r="U272" s="26">
        <f>H271*$H$12/1200</f>
        <v>0</v>
      </c>
      <c r="V272" s="26">
        <f>I271*$I$12/1200</f>
        <v>0</v>
      </c>
      <c r="W272" s="26">
        <f>IF(B271&gt;0,MIN($B$13,B271+O272,AE272),0)</f>
        <v>0</v>
      </c>
      <c r="X272" s="26">
        <f>IF(C271&gt;0,MIN($C$13,C271+P272,AF272),0)</f>
        <v>0</v>
      </c>
      <c r="Y272" s="26">
        <f>IF(D271&gt;0,MIN($D$13,D271+Q272,AG272),0)</f>
        <v>0</v>
      </c>
      <c r="Z272" s="26">
        <f>IF(E271&gt;0,MIN($E$13,E271+R272,AH272),0)</f>
        <v>0</v>
      </c>
      <c r="AA272" s="26">
        <f>IF(F271&gt;0,MIN($F$13,F271+S272,AI272),0)</f>
        <v>0</v>
      </c>
      <c r="AB272" s="26">
        <f>IF(G271&gt;0,MIN($G$13,G271+T272,AJ272),0)</f>
        <v>0</v>
      </c>
      <c r="AC272" s="26">
        <f>IF(H271&gt;0,MIN($H$13,H271+U272,AK272),0)</f>
        <v>0</v>
      </c>
      <c r="AD272" s="26">
        <f>IF(I271&gt;0,MIN($I$13,I271+V272,AL272),0)</f>
        <v>0</v>
      </c>
      <c r="AE272" s="26">
        <f>$B$19</f>
        <v>795</v>
      </c>
      <c r="AF272" s="26">
        <f>AE272-W272</f>
        <v>795</v>
      </c>
      <c r="AG272" s="26">
        <f>AF272-X272</f>
        <v>795</v>
      </c>
      <c r="AH272" s="26">
        <f>AG272-Y272</f>
        <v>795</v>
      </c>
      <c r="AI272" s="26">
        <f>AH272-Z272</f>
        <v>795</v>
      </c>
      <c r="AJ272" s="26">
        <f>AI272-AA272</f>
        <v>795</v>
      </c>
      <c r="AK272" s="26">
        <f>AJ272-AB272</f>
        <v>795</v>
      </c>
      <c r="AL272" s="26">
        <f>AK272-AC272</f>
        <v>795</v>
      </c>
      <c r="AM272" s="26">
        <f>AL272-AD272</f>
        <v>795</v>
      </c>
      <c r="AN272" s="26">
        <f>B271+O272-W272</f>
        <v>0</v>
      </c>
      <c r="AO272" s="26">
        <f>C271+P272-X272</f>
        <v>0</v>
      </c>
      <c r="AP272" s="26">
        <f>D271+Q272-Y272</f>
        <v>0</v>
      </c>
      <c r="AQ272" s="26">
        <f>E271+R272-Z272</f>
        <v>0</v>
      </c>
      <c r="AR272" s="26">
        <f>F271+S272-AA272</f>
        <v>0</v>
      </c>
      <c r="AS272" s="26">
        <f>G271+T272-AB272</f>
        <v>0</v>
      </c>
      <c r="AT272" s="26">
        <f>H271+U272-AC272</f>
        <v>0</v>
      </c>
      <c r="AU272" s="26">
        <f>I271+V272-AD272</f>
        <v>0</v>
      </c>
      <c r="AV272" s="26">
        <f>AM272</f>
        <v>795</v>
      </c>
      <c r="AW272" s="26">
        <f>AV272-BE272</f>
        <v>795</v>
      </c>
      <c r="AX272" s="26">
        <f>AW272-BF272</f>
        <v>795</v>
      </c>
      <c r="AY272" s="26">
        <f>AX272-BG272</f>
        <v>795</v>
      </c>
      <c r="AZ272" s="26">
        <f>AY272-BH272</f>
        <v>795</v>
      </c>
      <c r="BA272" s="26">
        <f>AZ272-BI272</f>
        <v>795</v>
      </c>
      <c r="BB272" s="26">
        <f>BA272-BJ272</f>
        <v>795</v>
      </c>
      <c r="BC272" s="26">
        <f>BB272-BK272</f>
        <v>795</v>
      </c>
      <c r="BD272" s="26">
        <f>BC272-BL272</f>
        <v>795</v>
      </c>
      <c r="BE272" s="26">
        <f>IF(AV272&gt;0.005,MIN(AV272,INDEX($AN272:$AU272,1,B$32)),0)</f>
        <v>0</v>
      </c>
      <c r="BF272" s="26">
        <f>IF(AW272&gt;0.005,MIN(AW272,INDEX($AN272:$AU272,1,C$32)),0)</f>
        <v>0</v>
      </c>
      <c r="BG272" s="26">
        <f>IF(AX272&gt;0.005,MIN(AX272,INDEX($AN272:$AU272,1,D$32)),0)</f>
        <v>0</v>
      </c>
      <c r="BH272" s="26">
        <f>IF(AY272&gt;0.005,MIN(AY272,INDEX($AN272:$AU272,1,E$32)),0)</f>
        <v>0</v>
      </c>
      <c r="BI272" s="26">
        <f>IF(AZ272&gt;0.005,MIN(AZ272,INDEX($AN272:$AU272,1,F$32)),0)</f>
        <v>0</v>
      </c>
      <c r="BJ272" s="26">
        <f>IF(BA272&gt;0.005,MIN(BA272,INDEX($AN272:$AU272,1,G$32)),0)</f>
        <v>0</v>
      </c>
      <c r="BK272" s="26">
        <f>IF(BB272&gt;0.005,MIN(BB272,INDEX($AN272:$AU272,1,H$32)),0)</f>
        <v>0</v>
      </c>
      <c r="BL272" s="26">
        <f>IF(BC272&gt;0.005,MIN(BC272,INDEX($AN272:$AU272,1,I$32)),0)</f>
        <v>0</v>
      </c>
      <c r="BM272" s="27">
        <f>IF(M272-J272&gt;0.005,1,0)</f>
        <v>0</v>
      </c>
    </row>
    <row r="273">
      <c r="A273" s="14" t="n">
        <v>237</v>
      </c>
      <c r="B273" s="26">
        <f>IF(AN273-INDEX($BE273:$BL273,1,$J$22)&lt;0.5,0,AN273-INDEX($BE273:$BL273,1,$J$22))</f>
        <v>0</v>
      </c>
      <c r="C273" s="26">
        <f>IF(AO273-INDEX($BE273:$BL273,1,$J$23)&lt;0.5,0,AO273-INDEX($BE273:$BL273,1,$J$23))</f>
        <v>0</v>
      </c>
      <c r="D273" s="26">
        <f>IF(AP273-INDEX($BE273:$BL273,1,$J$24)&lt;0.5,0,AP273-INDEX($BE273:$BL273,1,$J$24))</f>
        <v>0</v>
      </c>
      <c r="E273" s="26">
        <f>IF(AQ273-INDEX($BE273:$BL273,1,$J$25)&lt;0.5,0,AQ273-INDEX($BE273:$BL273,1,$J$25))</f>
        <v>0</v>
      </c>
      <c r="F273" s="26">
        <f>IF(AR273-INDEX($BE273:$BL273,1,$J$26)&lt;0.5,0,AR273-INDEX($BE273:$BL273,1,$J$26))</f>
        <v>0</v>
      </c>
      <c r="G273" s="26">
        <f>IF(AS273-INDEX($BE273:$BL273,1,$J$27)&lt;0.5,0,AS273-INDEX($BE273:$BL273,1,$J$27))</f>
        <v>0</v>
      </c>
      <c r="H273" s="26">
        <f>IF(AT273-INDEX($BE273:$BL273,1,$J$28)&lt;0.5,0,AT273-INDEX($BE273:$BL273,1,$J$28))</f>
        <v>0</v>
      </c>
      <c r="I273" s="26">
        <f>IF(AU273-INDEX($BE273:$BL273,1,$J$29)&lt;0.5,0,AU273-INDEX($BE273:$BL273,1,$J$29))</f>
        <v>0</v>
      </c>
      <c r="J273" s="13">
        <f>SUM(B273:I273)</f>
        <v>0</v>
      </c>
      <c r="K273" s="26">
        <f>SUM(O273:V273)</f>
        <v>0</v>
      </c>
      <c r="L273" s="26">
        <f>SUM(W273:AD273)+SUM(BE273:BL273)</f>
        <v>0</v>
      </c>
      <c r="M273" s="26">
        <f>J272</f>
        <v>0</v>
      </c>
      <c r="N273" s="27">
        <f>IF(M273&gt;0,1,0)</f>
        <v>0</v>
      </c>
      <c r="O273" s="26">
        <f>B272*$B$12/1200</f>
        <v>0</v>
      </c>
      <c r="P273" s="26">
        <f>C272*$C$12/1200</f>
        <v>0</v>
      </c>
      <c r="Q273" s="26">
        <f>D272*$D$12/1200</f>
        <v>0</v>
      </c>
      <c r="R273" s="26">
        <f>E272*$E$12/1200</f>
        <v>0</v>
      </c>
      <c r="S273" s="26">
        <f>F272*$F$12/1200</f>
        <v>0</v>
      </c>
      <c r="T273" s="26">
        <f>G272*$G$12/1200</f>
        <v>0</v>
      </c>
      <c r="U273" s="26">
        <f>H272*$H$12/1200</f>
        <v>0</v>
      </c>
      <c r="V273" s="26">
        <f>I272*$I$12/1200</f>
        <v>0</v>
      </c>
      <c r="W273" s="26">
        <f>IF(B272&gt;0,MIN($B$13,B272+O273,AE273),0)</f>
        <v>0</v>
      </c>
      <c r="X273" s="26">
        <f>IF(C272&gt;0,MIN($C$13,C272+P273,AF273),0)</f>
        <v>0</v>
      </c>
      <c r="Y273" s="26">
        <f>IF(D272&gt;0,MIN($D$13,D272+Q273,AG273),0)</f>
        <v>0</v>
      </c>
      <c r="Z273" s="26">
        <f>IF(E272&gt;0,MIN($E$13,E272+R273,AH273),0)</f>
        <v>0</v>
      </c>
      <c r="AA273" s="26">
        <f>IF(F272&gt;0,MIN($F$13,F272+S273,AI273),0)</f>
        <v>0</v>
      </c>
      <c r="AB273" s="26">
        <f>IF(G272&gt;0,MIN($G$13,G272+T273,AJ273),0)</f>
        <v>0</v>
      </c>
      <c r="AC273" s="26">
        <f>IF(H272&gt;0,MIN($H$13,H272+U273,AK273),0)</f>
        <v>0</v>
      </c>
      <c r="AD273" s="26">
        <f>IF(I272&gt;0,MIN($I$13,I272+V273,AL273),0)</f>
        <v>0</v>
      </c>
      <c r="AE273" s="26">
        <f>$B$19</f>
        <v>795</v>
      </c>
      <c r="AF273" s="26">
        <f>AE273-W273</f>
        <v>795</v>
      </c>
      <c r="AG273" s="26">
        <f>AF273-X273</f>
        <v>795</v>
      </c>
      <c r="AH273" s="26">
        <f>AG273-Y273</f>
        <v>795</v>
      </c>
      <c r="AI273" s="26">
        <f>AH273-Z273</f>
        <v>795</v>
      </c>
      <c r="AJ273" s="26">
        <f>AI273-AA273</f>
        <v>795</v>
      </c>
      <c r="AK273" s="26">
        <f>AJ273-AB273</f>
        <v>795</v>
      </c>
      <c r="AL273" s="26">
        <f>AK273-AC273</f>
        <v>795</v>
      </c>
      <c r="AM273" s="26">
        <f>AL273-AD273</f>
        <v>795</v>
      </c>
      <c r="AN273" s="26">
        <f>B272+O273-W273</f>
        <v>0</v>
      </c>
      <c r="AO273" s="26">
        <f>C272+P273-X273</f>
        <v>0</v>
      </c>
      <c r="AP273" s="26">
        <f>D272+Q273-Y273</f>
        <v>0</v>
      </c>
      <c r="AQ273" s="26">
        <f>E272+R273-Z273</f>
        <v>0</v>
      </c>
      <c r="AR273" s="26">
        <f>F272+S273-AA273</f>
        <v>0</v>
      </c>
      <c r="AS273" s="26">
        <f>G272+T273-AB273</f>
        <v>0</v>
      </c>
      <c r="AT273" s="26">
        <f>H272+U273-AC273</f>
        <v>0</v>
      </c>
      <c r="AU273" s="26">
        <f>I272+V273-AD273</f>
        <v>0</v>
      </c>
      <c r="AV273" s="26">
        <f>AM273</f>
        <v>795</v>
      </c>
      <c r="AW273" s="26">
        <f>AV273-BE273</f>
        <v>795</v>
      </c>
      <c r="AX273" s="26">
        <f>AW273-BF273</f>
        <v>795</v>
      </c>
      <c r="AY273" s="26">
        <f>AX273-BG273</f>
        <v>795</v>
      </c>
      <c r="AZ273" s="26">
        <f>AY273-BH273</f>
        <v>795</v>
      </c>
      <c r="BA273" s="26">
        <f>AZ273-BI273</f>
        <v>795</v>
      </c>
      <c r="BB273" s="26">
        <f>BA273-BJ273</f>
        <v>795</v>
      </c>
      <c r="BC273" s="26">
        <f>BB273-BK273</f>
        <v>795</v>
      </c>
      <c r="BD273" s="26">
        <f>BC273-BL273</f>
        <v>795</v>
      </c>
      <c r="BE273" s="26">
        <f>IF(AV273&gt;0.005,MIN(AV273,INDEX($AN273:$AU273,1,B$32)),0)</f>
        <v>0</v>
      </c>
      <c r="BF273" s="26">
        <f>IF(AW273&gt;0.005,MIN(AW273,INDEX($AN273:$AU273,1,C$32)),0)</f>
        <v>0</v>
      </c>
      <c r="BG273" s="26">
        <f>IF(AX273&gt;0.005,MIN(AX273,INDEX($AN273:$AU273,1,D$32)),0)</f>
        <v>0</v>
      </c>
      <c r="BH273" s="26">
        <f>IF(AY273&gt;0.005,MIN(AY273,INDEX($AN273:$AU273,1,E$32)),0)</f>
        <v>0</v>
      </c>
      <c r="BI273" s="26">
        <f>IF(AZ273&gt;0.005,MIN(AZ273,INDEX($AN273:$AU273,1,F$32)),0)</f>
        <v>0</v>
      </c>
      <c r="BJ273" s="26">
        <f>IF(BA273&gt;0.005,MIN(BA273,INDEX($AN273:$AU273,1,G$32)),0)</f>
        <v>0</v>
      </c>
      <c r="BK273" s="26">
        <f>IF(BB273&gt;0.005,MIN(BB273,INDEX($AN273:$AU273,1,H$32)),0)</f>
        <v>0</v>
      </c>
      <c r="BL273" s="26">
        <f>IF(BC273&gt;0.005,MIN(BC273,INDEX($AN273:$AU273,1,I$32)),0)</f>
        <v>0</v>
      </c>
      <c r="BM273" s="27">
        <f>IF(M273-J273&gt;0.005,1,0)</f>
        <v>0</v>
      </c>
    </row>
    <row r="274">
      <c r="A274" s="14" t="n">
        <v>238</v>
      </c>
      <c r="B274" s="26">
        <f>IF(AN274-INDEX($BE274:$BL274,1,$J$22)&lt;0.5,0,AN274-INDEX($BE274:$BL274,1,$J$22))</f>
        <v>0</v>
      </c>
      <c r="C274" s="26">
        <f>IF(AO274-INDEX($BE274:$BL274,1,$J$23)&lt;0.5,0,AO274-INDEX($BE274:$BL274,1,$J$23))</f>
        <v>0</v>
      </c>
      <c r="D274" s="26">
        <f>IF(AP274-INDEX($BE274:$BL274,1,$J$24)&lt;0.5,0,AP274-INDEX($BE274:$BL274,1,$J$24))</f>
        <v>0</v>
      </c>
      <c r="E274" s="26">
        <f>IF(AQ274-INDEX($BE274:$BL274,1,$J$25)&lt;0.5,0,AQ274-INDEX($BE274:$BL274,1,$J$25))</f>
        <v>0</v>
      </c>
      <c r="F274" s="26">
        <f>IF(AR274-INDEX($BE274:$BL274,1,$J$26)&lt;0.5,0,AR274-INDEX($BE274:$BL274,1,$J$26))</f>
        <v>0</v>
      </c>
      <c r="G274" s="26">
        <f>IF(AS274-INDEX($BE274:$BL274,1,$J$27)&lt;0.5,0,AS274-INDEX($BE274:$BL274,1,$J$27))</f>
        <v>0</v>
      </c>
      <c r="H274" s="26">
        <f>IF(AT274-INDEX($BE274:$BL274,1,$J$28)&lt;0.5,0,AT274-INDEX($BE274:$BL274,1,$J$28))</f>
        <v>0</v>
      </c>
      <c r="I274" s="26">
        <f>IF(AU274-INDEX($BE274:$BL274,1,$J$29)&lt;0.5,0,AU274-INDEX($BE274:$BL274,1,$J$29))</f>
        <v>0</v>
      </c>
      <c r="J274" s="13">
        <f>SUM(B274:I274)</f>
        <v>0</v>
      </c>
      <c r="K274" s="26">
        <f>SUM(O274:V274)</f>
        <v>0</v>
      </c>
      <c r="L274" s="26">
        <f>SUM(W274:AD274)+SUM(BE274:BL274)</f>
        <v>0</v>
      </c>
      <c r="M274" s="26">
        <f>J273</f>
        <v>0</v>
      </c>
      <c r="N274" s="27">
        <f>IF(M274&gt;0,1,0)</f>
        <v>0</v>
      </c>
      <c r="O274" s="26">
        <f>B273*$B$12/1200</f>
        <v>0</v>
      </c>
      <c r="P274" s="26">
        <f>C273*$C$12/1200</f>
        <v>0</v>
      </c>
      <c r="Q274" s="26">
        <f>D273*$D$12/1200</f>
        <v>0</v>
      </c>
      <c r="R274" s="26">
        <f>E273*$E$12/1200</f>
        <v>0</v>
      </c>
      <c r="S274" s="26">
        <f>F273*$F$12/1200</f>
        <v>0</v>
      </c>
      <c r="T274" s="26">
        <f>G273*$G$12/1200</f>
        <v>0</v>
      </c>
      <c r="U274" s="26">
        <f>H273*$H$12/1200</f>
        <v>0</v>
      </c>
      <c r="V274" s="26">
        <f>I273*$I$12/1200</f>
        <v>0</v>
      </c>
      <c r="W274" s="26">
        <f>IF(B273&gt;0,MIN($B$13,B273+O274,AE274),0)</f>
        <v>0</v>
      </c>
      <c r="X274" s="26">
        <f>IF(C273&gt;0,MIN($C$13,C273+P274,AF274),0)</f>
        <v>0</v>
      </c>
      <c r="Y274" s="26">
        <f>IF(D273&gt;0,MIN($D$13,D273+Q274,AG274),0)</f>
        <v>0</v>
      </c>
      <c r="Z274" s="26">
        <f>IF(E273&gt;0,MIN($E$13,E273+R274,AH274),0)</f>
        <v>0</v>
      </c>
      <c r="AA274" s="26">
        <f>IF(F273&gt;0,MIN($F$13,F273+S274,AI274),0)</f>
        <v>0</v>
      </c>
      <c r="AB274" s="26">
        <f>IF(G273&gt;0,MIN($G$13,G273+T274,AJ274),0)</f>
        <v>0</v>
      </c>
      <c r="AC274" s="26">
        <f>IF(H273&gt;0,MIN($H$13,H273+U274,AK274),0)</f>
        <v>0</v>
      </c>
      <c r="AD274" s="26">
        <f>IF(I273&gt;0,MIN($I$13,I273+V274,AL274),0)</f>
        <v>0</v>
      </c>
      <c r="AE274" s="26">
        <f>$B$19</f>
        <v>795</v>
      </c>
      <c r="AF274" s="26">
        <f>AE274-W274</f>
        <v>795</v>
      </c>
      <c r="AG274" s="26">
        <f>AF274-X274</f>
        <v>795</v>
      </c>
      <c r="AH274" s="26">
        <f>AG274-Y274</f>
        <v>795</v>
      </c>
      <c r="AI274" s="26">
        <f>AH274-Z274</f>
        <v>795</v>
      </c>
      <c r="AJ274" s="26">
        <f>AI274-AA274</f>
        <v>795</v>
      </c>
      <c r="AK274" s="26">
        <f>AJ274-AB274</f>
        <v>795</v>
      </c>
      <c r="AL274" s="26">
        <f>AK274-AC274</f>
        <v>795</v>
      </c>
      <c r="AM274" s="26">
        <f>AL274-AD274</f>
        <v>795</v>
      </c>
      <c r="AN274" s="26">
        <f>B273+O274-W274</f>
        <v>0</v>
      </c>
      <c r="AO274" s="26">
        <f>C273+P274-X274</f>
        <v>0</v>
      </c>
      <c r="AP274" s="26">
        <f>D273+Q274-Y274</f>
        <v>0</v>
      </c>
      <c r="AQ274" s="26">
        <f>E273+R274-Z274</f>
        <v>0</v>
      </c>
      <c r="AR274" s="26">
        <f>F273+S274-AA274</f>
        <v>0</v>
      </c>
      <c r="AS274" s="26">
        <f>G273+T274-AB274</f>
        <v>0</v>
      </c>
      <c r="AT274" s="26">
        <f>H273+U274-AC274</f>
        <v>0</v>
      </c>
      <c r="AU274" s="26">
        <f>I273+V274-AD274</f>
        <v>0</v>
      </c>
      <c r="AV274" s="26">
        <f>AM274</f>
        <v>795</v>
      </c>
      <c r="AW274" s="26">
        <f>AV274-BE274</f>
        <v>795</v>
      </c>
      <c r="AX274" s="26">
        <f>AW274-BF274</f>
        <v>795</v>
      </c>
      <c r="AY274" s="26">
        <f>AX274-BG274</f>
        <v>795</v>
      </c>
      <c r="AZ274" s="26">
        <f>AY274-BH274</f>
        <v>795</v>
      </c>
      <c r="BA274" s="26">
        <f>AZ274-BI274</f>
        <v>795</v>
      </c>
      <c r="BB274" s="26">
        <f>BA274-BJ274</f>
        <v>795</v>
      </c>
      <c r="BC274" s="26">
        <f>BB274-BK274</f>
        <v>795</v>
      </c>
      <c r="BD274" s="26">
        <f>BC274-BL274</f>
        <v>795</v>
      </c>
      <c r="BE274" s="26">
        <f>IF(AV274&gt;0.005,MIN(AV274,INDEX($AN274:$AU274,1,B$32)),0)</f>
        <v>0</v>
      </c>
      <c r="BF274" s="26">
        <f>IF(AW274&gt;0.005,MIN(AW274,INDEX($AN274:$AU274,1,C$32)),0)</f>
        <v>0</v>
      </c>
      <c r="BG274" s="26">
        <f>IF(AX274&gt;0.005,MIN(AX274,INDEX($AN274:$AU274,1,D$32)),0)</f>
        <v>0</v>
      </c>
      <c r="BH274" s="26">
        <f>IF(AY274&gt;0.005,MIN(AY274,INDEX($AN274:$AU274,1,E$32)),0)</f>
        <v>0</v>
      </c>
      <c r="BI274" s="26">
        <f>IF(AZ274&gt;0.005,MIN(AZ274,INDEX($AN274:$AU274,1,F$32)),0)</f>
        <v>0</v>
      </c>
      <c r="BJ274" s="26">
        <f>IF(BA274&gt;0.005,MIN(BA274,INDEX($AN274:$AU274,1,G$32)),0)</f>
        <v>0</v>
      </c>
      <c r="BK274" s="26">
        <f>IF(BB274&gt;0.005,MIN(BB274,INDEX($AN274:$AU274,1,H$32)),0)</f>
        <v>0</v>
      </c>
      <c r="BL274" s="26">
        <f>IF(BC274&gt;0.005,MIN(BC274,INDEX($AN274:$AU274,1,I$32)),0)</f>
        <v>0</v>
      </c>
      <c r="BM274" s="27">
        <f>IF(M274-J274&gt;0.005,1,0)</f>
        <v>0</v>
      </c>
    </row>
    <row r="275">
      <c r="A275" s="14" t="n">
        <v>239</v>
      </c>
      <c r="B275" s="26">
        <f>IF(AN275-INDEX($BE275:$BL275,1,$J$22)&lt;0.5,0,AN275-INDEX($BE275:$BL275,1,$J$22))</f>
        <v>0</v>
      </c>
      <c r="C275" s="26">
        <f>IF(AO275-INDEX($BE275:$BL275,1,$J$23)&lt;0.5,0,AO275-INDEX($BE275:$BL275,1,$J$23))</f>
        <v>0</v>
      </c>
      <c r="D275" s="26">
        <f>IF(AP275-INDEX($BE275:$BL275,1,$J$24)&lt;0.5,0,AP275-INDEX($BE275:$BL275,1,$J$24))</f>
        <v>0</v>
      </c>
      <c r="E275" s="26">
        <f>IF(AQ275-INDEX($BE275:$BL275,1,$J$25)&lt;0.5,0,AQ275-INDEX($BE275:$BL275,1,$J$25))</f>
        <v>0</v>
      </c>
      <c r="F275" s="26">
        <f>IF(AR275-INDEX($BE275:$BL275,1,$J$26)&lt;0.5,0,AR275-INDEX($BE275:$BL275,1,$J$26))</f>
        <v>0</v>
      </c>
      <c r="G275" s="26">
        <f>IF(AS275-INDEX($BE275:$BL275,1,$J$27)&lt;0.5,0,AS275-INDEX($BE275:$BL275,1,$J$27))</f>
        <v>0</v>
      </c>
      <c r="H275" s="26">
        <f>IF(AT275-INDEX($BE275:$BL275,1,$J$28)&lt;0.5,0,AT275-INDEX($BE275:$BL275,1,$J$28))</f>
        <v>0</v>
      </c>
      <c r="I275" s="26">
        <f>IF(AU275-INDEX($BE275:$BL275,1,$J$29)&lt;0.5,0,AU275-INDEX($BE275:$BL275,1,$J$29))</f>
        <v>0</v>
      </c>
      <c r="J275" s="13">
        <f>SUM(B275:I275)</f>
        <v>0</v>
      </c>
      <c r="K275" s="26">
        <f>SUM(O275:V275)</f>
        <v>0</v>
      </c>
      <c r="L275" s="26">
        <f>SUM(W275:AD275)+SUM(BE275:BL275)</f>
        <v>0</v>
      </c>
      <c r="M275" s="26">
        <f>J274</f>
        <v>0</v>
      </c>
      <c r="N275" s="27">
        <f>IF(M275&gt;0,1,0)</f>
        <v>0</v>
      </c>
      <c r="O275" s="26">
        <f>B274*$B$12/1200</f>
        <v>0</v>
      </c>
      <c r="P275" s="26">
        <f>C274*$C$12/1200</f>
        <v>0</v>
      </c>
      <c r="Q275" s="26">
        <f>D274*$D$12/1200</f>
        <v>0</v>
      </c>
      <c r="R275" s="26">
        <f>E274*$E$12/1200</f>
        <v>0</v>
      </c>
      <c r="S275" s="26">
        <f>F274*$F$12/1200</f>
        <v>0</v>
      </c>
      <c r="T275" s="26">
        <f>G274*$G$12/1200</f>
        <v>0</v>
      </c>
      <c r="U275" s="26">
        <f>H274*$H$12/1200</f>
        <v>0</v>
      </c>
      <c r="V275" s="26">
        <f>I274*$I$12/1200</f>
        <v>0</v>
      </c>
      <c r="W275" s="26">
        <f>IF(B274&gt;0,MIN($B$13,B274+O275,AE275),0)</f>
        <v>0</v>
      </c>
      <c r="X275" s="26">
        <f>IF(C274&gt;0,MIN($C$13,C274+P275,AF275),0)</f>
        <v>0</v>
      </c>
      <c r="Y275" s="26">
        <f>IF(D274&gt;0,MIN($D$13,D274+Q275,AG275),0)</f>
        <v>0</v>
      </c>
      <c r="Z275" s="26">
        <f>IF(E274&gt;0,MIN($E$13,E274+R275,AH275),0)</f>
        <v>0</v>
      </c>
      <c r="AA275" s="26">
        <f>IF(F274&gt;0,MIN($F$13,F274+S275,AI275),0)</f>
        <v>0</v>
      </c>
      <c r="AB275" s="26">
        <f>IF(G274&gt;0,MIN($G$13,G274+T275,AJ275),0)</f>
        <v>0</v>
      </c>
      <c r="AC275" s="26">
        <f>IF(H274&gt;0,MIN($H$13,H274+U275,AK275),0)</f>
        <v>0</v>
      </c>
      <c r="AD275" s="26">
        <f>IF(I274&gt;0,MIN($I$13,I274+V275,AL275),0)</f>
        <v>0</v>
      </c>
      <c r="AE275" s="26">
        <f>$B$19</f>
        <v>795</v>
      </c>
      <c r="AF275" s="26">
        <f>AE275-W275</f>
        <v>795</v>
      </c>
      <c r="AG275" s="26">
        <f>AF275-X275</f>
        <v>795</v>
      </c>
      <c r="AH275" s="26">
        <f>AG275-Y275</f>
        <v>795</v>
      </c>
      <c r="AI275" s="26">
        <f>AH275-Z275</f>
        <v>795</v>
      </c>
      <c r="AJ275" s="26">
        <f>AI275-AA275</f>
        <v>795</v>
      </c>
      <c r="AK275" s="26">
        <f>AJ275-AB275</f>
        <v>795</v>
      </c>
      <c r="AL275" s="26">
        <f>AK275-AC275</f>
        <v>795</v>
      </c>
      <c r="AM275" s="26">
        <f>AL275-AD275</f>
        <v>795</v>
      </c>
      <c r="AN275" s="26">
        <f>B274+O275-W275</f>
        <v>0</v>
      </c>
      <c r="AO275" s="26">
        <f>C274+P275-X275</f>
        <v>0</v>
      </c>
      <c r="AP275" s="26">
        <f>D274+Q275-Y275</f>
        <v>0</v>
      </c>
      <c r="AQ275" s="26">
        <f>E274+R275-Z275</f>
        <v>0</v>
      </c>
      <c r="AR275" s="26">
        <f>F274+S275-AA275</f>
        <v>0</v>
      </c>
      <c r="AS275" s="26">
        <f>G274+T275-AB275</f>
        <v>0</v>
      </c>
      <c r="AT275" s="26">
        <f>H274+U275-AC275</f>
        <v>0</v>
      </c>
      <c r="AU275" s="26">
        <f>I274+V275-AD275</f>
        <v>0</v>
      </c>
      <c r="AV275" s="26">
        <f>AM275</f>
        <v>795</v>
      </c>
      <c r="AW275" s="26">
        <f>AV275-BE275</f>
        <v>795</v>
      </c>
      <c r="AX275" s="26">
        <f>AW275-BF275</f>
        <v>795</v>
      </c>
      <c r="AY275" s="26">
        <f>AX275-BG275</f>
        <v>795</v>
      </c>
      <c r="AZ275" s="26">
        <f>AY275-BH275</f>
        <v>795</v>
      </c>
      <c r="BA275" s="26">
        <f>AZ275-BI275</f>
        <v>795</v>
      </c>
      <c r="BB275" s="26">
        <f>BA275-BJ275</f>
        <v>795</v>
      </c>
      <c r="BC275" s="26">
        <f>BB275-BK275</f>
        <v>795</v>
      </c>
      <c r="BD275" s="26">
        <f>BC275-BL275</f>
        <v>795</v>
      </c>
      <c r="BE275" s="26">
        <f>IF(AV275&gt;0.005,MIN(AV275,INDEX($AN275:$AU275,1,B$32)),0)</f>
        <v>0</v>
      </c>
      <c r="BF275" s="26">
        <f>IF(AW275&gt;0.005,MIN(AW275,INDEX($AN275:$AU275,1,C$32)),0)</f>
        <v>0</v>
      </c>
      <c r="BG275" s="26">
        <f>IF(AX275&gt;0.005,MIN(AX275,INDEX($AN275:$AU275,1,D$32)),0)</f>
        <v>0</v>
      </c>
      <c r="BH275" s="26">
        <f>IF(AY275&gt;0.005,MIN(AY275,INDEX($AN275:$AU275,1,E$32)),0)</f>
        <v>0</v>
      </c>
      <c r="BI275" s="26">
        <f>IF(AZ275&gt;0.005,MIN(AZ275,INDEX($AN275:$AU275,1,F$32)),0)</f>
        <v>0</v>
      </c>
      <c r="BJ275" s="26">
        <f>IF(BA275&gt;0.005,MIN(BA275,INDEX($AN275:$AU275,1,G$32)),0)</f>
        <v>0</v>
      </c>
      <c r="BK275" s="26">
        <f>IF(BB275&gt;0.005,MIN(BB275,INDEX($AN275:$AU275,1,H$32)),0)</f>
        <v>0</v>
      </c>
      <c r="BL275" s="26">
        <f>IF(BC275&gt;0.005,MIN(BC275,INDEX($AN275:$AU275,1,I$32)),0)</f>
        <v>0</v>
      </c>
      <c r="BM275" s="27">
        <f>IF(M275-J275&gt;0.005,1,0)</f>
        <v>0</v>
      </c>
    </row>
    <row r="276">
      <c r="A276" s="14" t="n">
        <v>240</v>
      </c>
      <c r="B276" s="26">
        <f>IF(AN276-INDEX($BE276:$BL276,1,$J$22)&lt;0.5,0,AN276-INDEX($BE276:$BL276,1,$J$22))</f>
        <v>0</v>
      </c>
      <c r="C276" s="26">
        <f>IF(AO276-INDEX($BE276:$BL276,1,$J$23)&lt;0.5,0,AO276-INDEX($BE276:$BL276,1,$J$23))</f>
        <v>0</v>
      </c>
      <c r="D276" s="26">
        <f>IF(AP276-INDEX($BE276:$BL276,1,$J$24)&lt;0.5,0,AP276-INDEX($BE276:$BL276,1,$J$24))</f>
        <v>0</v>
      </c>
      <c r="E276" s="26">
        <f>IF(AQ276-INDEX($BE276:$BL276,1,$J$25)&lt;0.5,0,AQ276-INDEX($BE276:$BL276,1,$J$25))</f>
        <v>0</v>
      </c>
      <c r="F276" s="26">
        <f>IF(AR276-INDEX($BE276:$BL276,1,$J$26)&lt;0.5,0,AR276-INDEX($BE276:$BL276,1,$J$26))</f>
        <v>0</v>
      </c>
      <c r="G276" s="26">
        <f>IF(AS276-INDEX($BE276:$BL276,1,$J$27)&lt;0.5,0,AS276-INDEX($BE276:$BL276,1,$J$27))</f>
        <v>0</v>
      </c>
      <c r="H276" s="26">
        <f>IF(AT276-INDEX($BE276:$BL276,1,$J$28)&lt;0.5,0,AT276-INDEX($BE276:$BL276,1,$J$28))</f>
        <v>0</v>
      </c>
      <c r="I276" s="26">
        <f>IF(AU276-INDEX($BE276:$BL276,1,$J$29)&lt;0.5,0,AU276-INDEX($BE276:$BL276,1,$J$29))</f>
        <v>0</v>
      </c>
      <c r="J276" s="13">
        <f>SUM(B276:I276)</f>
        <v>0</v>
      </c>
      <c r="K276" s="26">
        <f>SUM(O276:V276)</f>
        <v>0</v>
      </c>
      <c r="L276" s="26">
        <f>SUM(W276:AD276)+SUM(BE276:BL276)</f>
        <v>0</v>
      </c>
      <c r="M276" s="26">
        <f>J275</f>
        <v>0</v>
      </c>
      <c r="N276" s="27">
        <f>IF(M276&gt;0,1,0)</f>
        <v>0</v>
      </c>
      <c r="O276" s="26">
        <f>B275*$B$12/1200</f>
        <v>0</v>
      </c>
      <c r="P276" s="26">
        <f>C275*$C$12/1200</f>
        <v>0</v>
      </c>
      <c r="Q276" s="26">
        <f>D275*$D$12/1200</f>
        <v>0</v>
      </c>
      <c r="R276" s="26">
        <f>E275*$E$12/1200</f>
        <v>0</v>
      </c>
      <c r="S276" s="26">
        <f>F275*$F$12/1200</f>
        <v>0</v>
      </c>
      <c r="T276" s="26">
        <f>G275*$G$12/1200</f>
        <v>0</v>
      </c>
      <c r="U276" s="26">
        <f>H275*$H$12/1200</f>
        <v>0</v>
      </c>
      <c r="V276" s="26">
        <f>I275*$I$12/1200</f>
        <v>0</v>
      </c>
      <c r="W276" s="26">
        <f>IF(B275&gt;0,MIN($B$13,B275+O276,AE276),0)</f>
        <v>0</v>
      </c>
      <c r="X276" s="26">
        <f>IF(C275&gt;0,MIN($C$13,C275+P276,AF276),0)</f>
        <v>0</v>
      </c>
      <c r="Y276" s="26">
        <f>IF(D275&gt;0,MIN($D$13,D275+Q276,AG276),0)</f>
        <v>0</v>
      </c>
      <c r="Z276" s="26">
        <f>IF(E275&gt;0,MIN($E$13,E275+R276,AH276),0)</f>
        <v>0</v>
      </c>
      <c r="AA276" s="26">
        <f>IF(F275&gt;0,MIN($F$13,F275+S276,AI276),0)</f>
        <v>0</v>
      </c>
      <c r="AB276" s="26">
        <f>IF(G275&gt;0,MIN($G$13,G275+T276,AJ276),0)</f>
        <v>0</v>
      </c>
      <c r="AC276" s="26">
        <f>IF(H275&gt;0,MIN($H$13,H275+U276,AK276),0)</f>
        <v>0</v>
      </c>
      <c r="AD276" s="26">
        <f>IF(I275&gt;0,MIN($I$13,I275+V276,AL276),0)</f>
        <v>0</v>
      </c>
      <c r="AE276" s="26">
        <f>$B$19</f>
        <v>795</v>
      </c>
      <c r="AF276" s="26">
        <f>AE276-W276</f>
        <v>795</v>
      </c>
      <c r="AG276" s="26">
        <f>AF276-X276</f>
        <v>795</v>
      </c>
      <c r="AH276" s="26">
        <f>AG276-Y276</f>
        <v>795</v>
      </c>
      <c r="AI276" s="26">
        <f>AH276-Z276</f>
        <v>795</v>
      </c>
      <c r="AJ276" s="26">
        <f>AI276-AA276</f>
        <v>795</v>
      </c>
      <c r="AK276" s="26">
        <f>AJ276-AB276</f>
        <v>795</v>
      </c>
      <c r="AL276" s="26">
        <f>AK276-AC276</f>
        <v>795</v>
      </c>
      <c r="AM276" s="26">
        <f>AL276-AD276</f>
        <v>795</v>
      </c>
      <c r="AN276" s="26">
        <f>B275+O276-W276</f>
        <v>0</v>
      </c>
      <c r="AO276" s="26">
        <f>C275+P276-X276</f>
        <v>0</v>
      </c>
      <c r="AP276" s="26">
        <f>D275+Q276-Y276</f>
        <v>0</v>
      </c>
      <c r="AQ276" s="26">
        <f>E275+R276-Z276</f>
        <v>0</v>
      </c>
      <c r="AR276" s="26">
        <f>F275+S276-AA276</f>
        <v>0</v>
      </c>
      <c r="AS276" s="26">
        <f>G275+T276-AB276</f>
        <v>0</v>
      </c>
      <c r="AT276" s="26">
        <f>H275+U276-AC276</f>
        <v>0</v>
      </c>
      <c r="AU276" s="26">
        <f>I275+V276-AD276</f>
        <v>0</v>
      </c>
      <c r="AV276" s="26">
        <f>AM276</f>
        <v>795</v>
      </c>
      <c r="AW276" s="26">
        <f>AV276-BE276</f>
        <v>795</v>
      </c>
      <c r="AX276" s="26">
        <f>AW276-BF276</f>
        <v>795</v>
      </c>
      <c r="AY276" s="26">
        <f>AX276-BG276</f>
        <v>795</v>
      </c>
      <c r="AZ276" s="26">
        <f>AY276-BH276</f>
        <v>795</v>
      </c>
      <c r="BA276" s="26">
        <f>AZ276-BI276</f>
        <v>795</v>
      </c>
      <c r="BB276" s="26">
        <f>BA276-BJ276</f>
        <v>795</v>
      </c>
      <c r="BC276" s="26">
        <f>BB276-BK276</f>
        <v>795</v>
      </c>
      <c r="BD276" s="26">
        <f>BC276-BL276</f>
        <v>795</v>
      </c>
      <c r="BE276" s="26">
        <f>IF(AV276&gt;0.005,MIN(AV276,INDEX($AN276:$AU276,1,B$32)),0)</f>
        <v>0</v>
      </c>
      <c r="BF276" s="26">
        <f>IF(AW276&gt;0.005,MIN(AW276,INDEX($AN276:$AU276,1,C$32)),0)</f>
        <v>0</v>
      </c>
      <c r="BG276" s="26">
        <f>IF(AX276&gt;0.005,MIN(AX276,INDEX($AN276:$AU276,1,D$32)),0)</f>
        <v>0</v>
      </c>
      <c r="BH276" s="26">
        <f>IF(AY276&gt;0.005,MIN(AY276,INDEX($AN276:$AU276,1,E$32)),0)</f>
        <v>0</v>
      </c>
      <c r="BI276" s="26">
        <f>IF(AZ276&gt;0.005,MIN(AZ276,INDEX($AN276:$AU276,1,F$32)),0)</f>
        <v>0</v>
      </c>
      <c r="BJ276" s="26">
        <f>IF(BA276&gt;0.005,MIN(BA276,INDEX($AN276:$AU276,1,G$32)),0)</f>
        <v>0</v>
      </c>
      <c r="BK276" s="26">
        <f>IF(BB276&gt;0.005,MIN(BB276,INDEX($AN276:$AU276,1,H$32)),0)</f>
        <v>0</v>
      </c>
      <c r="BL276" s="26">
        <f>IF(BC276&gt;0.005,MIN(BC276,INDEX($AN276:$AU276,1,I$32)),0)</f>
        <v>0</v>
      </c>
      <c r="BM276" s="27">
        <f>IF(M276-J276&gt;0.005,1,0)</f>
        <v>0</v>
      </c>
    </row>
    <row r="277">
      <c r="A277" s="14" t="n">
        <v>241</v>
      </c>
      <c r="B277" s="26">
        <f>IF(AN277-INDEX($BE277:$BL277,1,$J$22)&lt;0.5,0,AN277-INDEX($BE277:$BL277,1,$J$22))</f>
        <v>0</v>
      </c>
      <c r="C277" s="26">
        <f>IF(AO277-INDEX($BE277:$BL277,1,$J$23)&lt;0.5,0,AO277-INDEX($BE277:$BL277,1,$J$23))</f>
        <v>0</v>
      </c>
      <c r="D277" s="26">
        <f>IF(AP277-INDEX($BE277:$BL277,1,$J$24)&lt;0.5,0,AP277-INDEX($BE277:$BL277,1,$J$24))</f>
        <v>0</v>
      </c>
      <c r="E277" s="26">
        <f>IF(AQ277-INDEX($BE277:$BL277,1,$J$25)&lt;0.5,0,AQ277-INDEX($BE277:$BL277,1,$J$25))</f>
        <v>0</v>
      </c>
      <c r="F277" s="26">
        <f>IF(AR277-INDEX($BE277:$BL277,1,$J$26)&lt;0.5,0,AR277-INDEX($BE277:$BL277,1,$J$26))</f>
        <v>0</v>
      </c>
      <c r="G277" s="26">
        <f>IF(AS277-INDEX($BE277:$BL277,1,$J$27)&lt;0.5,0,AS277-INDEX($BE277:$BL277,1,$J$27))</f>
        <v>0</v>
      </c>
      <c r="H277" s="26">
        <f>IF(AT277-INDEX($BE277:$BL277,1,$J$28)&lt;0.5,0,AT277-INDEX($BE277:$BL277,1,$J$28))</f>
        <v>0</v>
      </c>
      <c r="I277" s="26">
        <f>IF(AU277-INDEX($BE277:$BL277,1,$J$29)&lt;0.5,0,AU277-INDEX($BE277:$BL277,1,$J$29))</f>
        <v>0</v>
      </c>
      <c r="J277" s="13">
        <f>SUM(B277:I277)</f>
        <v>0</v>
      </c>
      <c r="K277" s="26">
        <f>SUM(O277:V277)</f>
        <v>0</v>
      </c>
      <c r="L277" s="26">
        <f>SUM(W277:AD277)+SUM(BE277:BL277)</f>
        <v>0</v>
      </c>
      <c r="M277" s="26">
        <f>J276</f>
        <v>0</v>
      </c>
      <c r="N277" s="27">
        <f>IF(M277&gt;0,1,0)</f>
        <v>0</v>
      </c>
      <c r="O277" s="26">
        <f>B276*$B$12/1200</f>
        <v>0</v>
      </c>
      <c r="P277" s="26">
        <f>C276*$C$12/1200</f>
        <v>0</v>
      </c>
      <c r="Q277" s="26">
        <f>D276*$D$12/1200</f>
        <v>0</v>
      </c>
      <c r="R277" s="26">
        <f>E276*$E$12/1200</f>
        <v>0</v>
      </c>
      <c r="S277" s="26">
        <f>F276*$F$12/1200</f>
        <v>0</v>
      </c>
      <c r="T277" s="26">
        <f>G276*$G$12/1200</f>
        <v>0</v>
      </c>
      <c r="U277" s="26">
        <f>H276*$H$12/1200</f>
        <v>0</v>
      </c>
      <c r="V277" s="26">
        <f>I276*$I$12/1200</f>
        <v>0</v>
      </c>
      <c r="W277" s="26">
        <f>IF(B276&gt;0,MIN($B$13,B276+O277,AE277),0)</f>
        <v>0</v>
      </c>
      <c r="X277" s="26">
        <f>IF(C276&gt;0,MIN($C$13,C276+P277,AF277),0)</f>
        <v>0</v>
      </c>
      <c r="Y277" s="26">
        <f>IF(D276&gt;0,MIN($D$13,D276+Q277,AG277),0)</f>
        <v>0</v>
      </c>
      <c r="Z277" s="26">
        <f>IF(E276&gt;0,MIN($E$13,E276+R277,AH277),0)</f>
        <v>0</v>
      </c>
      <c r="AA277" s="26">
        <f>IF(F276&gt;0,MIN($F$13,F276+S277,AI277),0)</f>
        <v>0</v>
      </c>
      <c r="AB277" s="26">
        <f>IF(G276&gt;0,MIN($G$13,G276+T277,AJ277),0)</f>
        <v>0</v>
      </c>
      <c r="AC277" s="26">
        <f>IF(H276&gt;0,MIN($H$13,H276+U277,AK277),0)</f>
        <v>0</v>
      </c>
      <c r="AD277" s="26">
        <f>IF(I276&gt;0,MIN($I$13,I276+V277,AL277),0)</f>
        <v>0</v>
      </c>
      <c r="AE277" s="26">
        <f>$B$19</f>
        <v>795</v>
      </c>
      <c r="AF277" s="26">
        <f>AE277-W277</f>
        <v>795</v>
      </c>
      <c r="AG277" s="26">
        <f>AF277-X277</f>
        <v>795</v>
      </c>
      <c r="AH277" s="26">
        <f>AG277-Y277</f>
        <v>795</v>
      </c>
      <c r="AI277" s="26">
        <f>AH277-Z277</f>
        <v>795</v>
      </c>
      <c r="AJ277" s="26">
        <f>AI277-AA277</f>
        <v>795</v>
      </c>
      <c r="AK277" s="26">
        <f>AJ277-AB277</f>
        <v>795</v>
      </c>
      <c r="AL277" s="26">
        <f>AK277-AC277</f>
        <v>795</v>
      </c>
      <c r="AM277" s="26">
        <f>AL277-AD277</f>
        <v>795</v>
      </c>
      <c r="AN277" s="26">
        <f>B276+O277-W277</f>
        <v>0</v>
      </c>
      <c r="AO277" s="26">
        <f>C276+P277-X277</f>
        <v>0</v>
      </c>
      <c r="AP277" s="26">
        <f>D276+Q277-Y277</f>
        <v>0</v>
      </c>
      <c r="AQ277" s="26">
        <f>E276+R277-Z277</f>
        <v>0</v>
      </c>
      <c r="AR277" s="26">
        <f>F276+S277-AA277</f>
        <v>0</v>
      </c>
      <c r="AS277" s="26">
        <f>G276+T277-AB277</f>
        <v>0</v>
      </c>
      <c r="AT277" s="26">
        <f>H276+U277-AC277</f>
        <v>0</v>
      </c>
      <c r="AU277" s="26">
        <f>I276+V277-AD277</f>
        <v>0</v>
      </c>
      <c r="AV277" s="26">
        <f>AM277</f>
        <v>795</v>
      </c>
      <c r="AW277" s="26">
        <f>AV277-BE277</f>
        <v>795</v>
      </c>
      <c r="AX277" s="26">
        <f>AW277-BF277</f>
        <v>795</v>
      </c>
      <c r="AY277" s="26">
        <f>AX277-BG277</f>
        <v>795</v>
      </c>
      <c r="AZ277" s="26">
        <f>AY277-BH277</f>
        <v>795</v>
      </c>
      <c r="BA277" s="26">
        <f>AZ277-BI277</f>
        <v>795</v>
      </c>
      <c r="BB277" s="26">
        <f>BA277-BJ277</f>
        <v>795</v>
      </c>
      <c r="BC277" s="26">
        <f>BB277-BK277</f>
        <v>795</v>
      </c>
      <c r="BD277" s="26">
        <f>BC277-BL277</f>
        <v>795</v>
      </c>
      <c r="BE277" s="26">
        <f>IF(AV277&gt;0.005,MIN(AV277,INDEX($AN277:$AU277,1,B$32)),0)</f>
        <v>0</v>
      </c>
      <c r="BF277" s="26">
        <f>IF(AW277&gt;0.005,MIN(AW277,INDEX($AN277:$AU277,1,C$32)),0)</f>
        <v>0</v>
      </c>
      <c r="BG277" s="26">
        <f>IF(AX277&gt;0.005,MIN(AX277,INDEX($AN277:$AU277,1,D$32)),0)</f>
        <v>0</v>
      </c>
      <c r="BH277" s="26">
        <f>IF(AY277&gt;0.005,MIN(AY277,INDEX($AN277:$AU277,1,E$32)),0)</f>
        <v>0</v>
      </c>
      <c r="BI277" s="26">
        <f>IF(AZ277&gt;0.005,MIN(AZ277,INDEX($AN277:$AU277,1,F$32)),0)</f>
        <v>0</v>
      </c>
      <c r="BJ277" s="26">
        <f>IF(BA277&gt;0.005,MIN(BA277,INDEX($AN277:$AU277,1,G$32)),0)</f>
        <v>0</v>
      </c>
      <c r="BK277" s="26">
        <f>IF(BB277&gt;0.005,MIN(BB277,INDEX($AN277:$AU277,1,H$32)),0)</f>
        <v>0</v>
      </c>
      <c r="BL277" s="26">
        <f>IF(BC277&gt;0.005,MIN(BC277,INDEX($AN277:$AU277,1,I$32)),0)</f>
        <v>0</v>
      </c>
      <c r="BM277" s="27">
        <f>IF(M277-J277&gt;0.005,1,0)</f>
        <v>0</v>
      </c>
    </row>
    <row r="278">
      <c r="A278" s="14" t="n">
        <v>242</v>
      </c>
      <c r="B278" s="26">
        <f>IF(AN278-INDEX($BE278:$BL278,1,$J$22)&lt;0.5,0,AN278-INDEX($BE278:$BL278,1,$J$22))</f>
        <v>0</v>
      </c>
      <c r="C278" s="26">
        <f>IF(AO278-INDEX($BE278:$BL278,1,$J$23)&lt;0.5,0,AO278-INDEX($BE278:$BL278,1,$J$23))</f>
        <v>0</v>
      </c>
      <c r="D278" s="26">
        <f>IF(AP278-INDEX($BE278:$BL278,1,$J$24)&lt;0.5,0,AP278-INDEX($BE278:$BL278,1,$J$24))</f>
        <v>0</v>
      </c>
      <c r="E278" s="26">
        <f>IF(AQ278-INDEX($BE278:$BL278,1,$J$25)&lt;0.5,0,AQ278-INDEX($BE278:$BL278,1,$J$25))</f>
        <v>0</v>
      </c>
      <c r="F278" s="26">
        <f>IF(AR278-INDEX($BE278:$BL278,1,$J$26)&lt;0.5,0,AR278-INDEX($BE278:$BL278,1,$J$26))</f>
        <v>0</v>
      </c>
      <c r="G278" s="26">
        <f>IF(AS278-INDEX($BE278:$BL278,1,$J$27)&lt;0.5,0,AS278-INDEX($BE278:$BL278,1,$J$27))</f>
        <v>0</v>
      </c>
      <c r="H278" s="26">
        <f>IF(AT278-INDEX($BE278:$BL278,1,$J$28)&lt;0.5,0,AT278-INDEX($BE278:$BL278,1,$J$28))</f>
        <v>0</v>
      </c>
      <c r="I278" s="26">
        <f>IF(AU278-INDEX($BE278:$BL278,1,$J$29)&lt;0.5,0,AU278-INDEX($BE278:$BL278,1,$J$29))</f>
        <v>0</v>
      </c>
      <c r="J278" s="13">
        <f>SUM(B278:I278)</f>
        <v>0</v>
      </c>
      <c r="K278" s="26">
        <f>SUM(O278:V278)</f>
        <v>0</v>
      </c>
      <c r="L278" s="26">
        <f>SUM(W278:AD278)+SUM(BE278:BL278)</f>
        <v>0</v>
      </c>
      <c r="M278" s="26">
        <f>J277</f>
        <v>0</v>
      </c>
      <c r="N278" s="27">
        <f>IF(M278&gt;0,1,0)</f>
        <v>0</v>
      </c>
      <c r="O278" s="26">
        <f>B277*$B$12/1200</f>
        <v>0</v>
      </c>
      <c r="P278" s="26">
        <f>C277*$C$12/1200</f>
        <v>0</v>
      </c>
      <c r="Q278" s="26">
        <f>D277*$D$12/1200</f>
        <v>0</v>
      </c>
      <c r="R278" s="26">
        <f>E277*$E$12/1200</f>
        <v>0</v>
      </c>
      <c r="S278" s="26">
        <f>F277*$F$12/1200</f>
        <v>0</v>
      </c>
      <c r="T278" s="26">
        <f>G277*$G$12/1200</f>
        <v>0</v>
      </c>
      <c r="U278" s="26">
        <f>H277*$H$12/1200</f>
        <v>0</v>
      </c>
      <c r="V278" s="26">
        <f>I277*$I$12/1200</f>
        <v>0</v>
      </c>
      <c r="W278" s="26">
        <f>IF(B277&gt;0,MIN($B$13,B277+O278,AE278),0)</f>
        <v>0</v>
      </c>
      <c r="X278" s="26">
        <f>IF(C277&gt;0,MIN($C$13,C277+P278,AF278),0)</f>
        <v>0</v>
      </c>
      <c r="Y278" s="26">
        <f>IF(D277&gt;0,MIN($D$13,D277+Q278,AG278),0)</f>
        <v>0</v>
      </c>
      <c r="Z278" s="26">
        <f>IF(E277&gt;0,MIN($E$13,E277+R278,AH278),0)</f>
        <v>0</v>
      </c>
      <c r="AA278" s="26">
        <f>IF(F277&gt;0,MIN($F$13,F277+S278,AI278),0)</f>
        <v>0</v>
      </c>
      <c r="AB278" s="26">
        <f>IF(G277&gt;0,MIN($G$13,G277+T278,AJ278),0)</f>
        <v>0</v>
      </c>
      <c r="AC278" s="26">
        <f>IF(H277&gt;0,MIN($H$13,H277+U278,AK278),0)</f>
        <v>0</v>
      </c>
      <c r="AD278" s="26">
        <f>IF(I277&gt;0,MIN($I$13,I277+V278,AL278),0)</f>
        <v>0</v>
      </c>
      <c r="AE278" s="26">
        <f>$B$19</f>
        <v>795</v>
      </c>
      <c r="AF278" s="26">
        <f>AE278-W278</f>
        <v>795</v>
      </c>
      <c r="AG278" s="26">
        <f>AF278-X278</f>
        <v>795</v>
      </c>
      <c r="AH278" s="26">
        <f>AG278-Y278</f>
        <v>795</v>
      </c>
      <c r="AI278" s="26">
        <f>AH278-Z278</f>
        <v>795</v>
      </c>
      <c r="AJ278" s="26">
        <f>AI278-AA278</f>
        <v>795</v>
      </c>
      <c r="AK278" s="26">
        <f>AJ278-AB278</f>
        <v>795</v>
      </c>
      <c r="AL278" s="26">
        <f>AK278-AC278</f>
        <v>795</v>
      </c>
      <c r="AM278" s="26">
        <f>AL278-AD278</f>
        <v>795</v>
      </c>
      <c r="AN278" s="26">
        <f>B277+O278-W278</f>
        <v>0</v>
      </c>
      <c r="AO278" s="26">
        <f>C277+P278-X278</f>
        <v>0</v>
      </c>
      <c r="AP278" s="26">
        <f>D277+Q278-Y278</f>
        <v>0</v>
      </c>
      <c r="AQ278" s="26">
        <f>E277+R278-Z278</f>
        <v>0</v>
      </c>
      <c r="AR278" s="26">
        <f>F277+S278-AA278</f>
        <v>0</v>
      </c>
      <c r="AS278" s="26">
        <f>G277+T278-AB278</f>
        <v>0</v>
      </c>
      <c r="AT278" s="26">
        <f>H277+U278-AC278</f>
        <v>0</v>
      </c>
      <c r="AU278" s="26">
        <f>I277+V278-AD278</f>
        <v>0</v>
      </c>
      <c r="AV278" s="26">
        <f>AM278</f>
        <v>795</v>
      </c>
      <c r="AW278" s="26">
        <f>AV278-BE278</f>
        <v>795</v>
      </c>
      <c r="AX278" s="26">
        <f>AW278-BF278</f>
        <v>795</v>
      </c>
      <c r="AY278" s="26">
        <f>AX278-BG278</f>
        <v>795</v>
      </c>
      <c r="AZ278" s="26">
        <f>AY278-BH278</f>
        <v>795</v>
      </c>
      <c r="BA278" s="26">
        <f>AZ278-BI278</f>
        <v>795</v>
      </c>
      <c r="BB278" s="26">
        <f>BA278-BJ278</f>
        <v>795</v>
      </c>
      <c r="BC278" s="26">
        <f>BB278-BK278</f>
        <v>795</v>
      </c>
      <c r="BD278" s="26">
        <f>BC278-BL278</f>
        <v>795</v>
      </c>
      <c r="BE278" s="26">
        <f>IF(AV278&gt;0.005,MIN(AV278,INDEX($AN278:$AU278,1,B$32)),0)</f>
        <v>0</v>
      </c>
      <c r="BF278" s="26">
        <f>IF(AW278&gt;0.005,MIN(AW278,INDEX($AN278:$AU278,1,C$32)),0)</f>
        <v>0</v>
      </c>
      <c r="BG278" s="26">
        <f>IF(AX278&gt;0.005,MIN(AX278,INDEX($AN278:$AU278,1,D$32)),0)</f>
        <v>0</v>
      </c>
      <c r="BH278" s="26">
        <f>IF(AY278&gt;0.005,MIN(AY278,INDEX($AN278:$AU278,1,E$32)),0)</f>
        <v>0</v>
      </c>
      <c r="BI278" s="26">
        <f>IF(AZ278&gt;0.005,MIN(AZ278,INDEX($AN278:$AU278,1,F$32)),0)</f>
        <v>0</v>
      </c>
      <c r="BJ278" s="26">
        <f>IF(BA278&gt;0.005,MIN(BA278,INDEX($AN278:$AU278,1,G$32)),0)</f>
        <v>0</v>
      </c>
      <c r="BK278" s="26">
        <f>IF(BB278&gt;0.005,MIN(BB278,INDEX($AN278:$AU278,1,H$32)),0)</f>
        <v>0</v>
      </c>
      <c r="BL278" s="26">
        <f>IF(BC278&gt;0.005,MIN(BC278,INDEX($AN278:$AU278,1,I$32)),0)</f>
        <v>0</v>
      </c>
      <c r="BM278" s="27">
        <f>IF(M278-J278&gt;0.005,1,0)</f>
        <v>0</v>
      </c>
    </row>
    <row r="279">
      <c r="A279" s="14" t="n">
        <v>243</v>
      </c>
      <c r="B279" s="26">
        <f>IF(AN279-INDEX($BE279:$BL279,1,$J$22)&lt;0.5,0,AN279-INDEX($BE279:$BL279,1,$J$22))</f>
        <v>0</v>
      </c>
      <c r="C279" s="26">
        <f>IF(AO279-INDEX($BE279:$BL279,1,$J$23)&lt;0.5,0,AO279-INDEX($BE279:$BL279,1,$J$23))</f>
        <v>0</v>
      </c>
      <c r="D279" s="26">
        <f>IF(AP279-INDEX($BE279:$BL279,1,$J$24)&lt;0.5,0,AP279-INDEX($BE279:$BL279,1,$J$24))</f>
        <v>0</v>
      </c>
      <c r="E279" s="26">
        <f>IF(AQ279-INDEX($BE279:$BL279,1,$J$25)&lt;0.5,0,AQ279-INDEX($BE279:$BL279,1,$J$25))</f>
        <v>0</v>
      </c>
      <c r="F279" s="26">
        <f>IF(AR279-INDEX($BE279:$BL279,1,$J$26)&lt;0.5,0,AR279-INDEX($BE279:$BL279,1,$J$26))</f>
        <v>0</v>
      </c>
      <c r="G279" s="26">
        <f>IF(AS279-INDEX($BE279:$BL279,1,$J$27)&lt;0.5,0,AS279-INDEX($BE279:$BL279,1,$J$27))</f>
        <v>0</v>
      </c>
      <c r="H279" s="26">
        <f>IF(AT279-INDEX($BE279:$BL279,1,$J$28)&lt;0.5,0,AT279-INDEX($BE279:$BL279,1,$J$28))</f>
        <v>0</v>
      </c>
      <c r="I279" s="26">
        <f>IF(AU279-INDEX($BE279:$BL279,1,$J$29)&lt;0.5,0,AU279-INDEX($BE279:$BL279,1,$J$29))</f>
        <v>0</v>
      </c>
      <c r="J279" s="13">
        <f>SUM(B279:I279)</f>
        <v>0</v>
      </c>
      <c r="K279" s="26">
        <f>SUM(O279:V279)</f>
        <v>0</v>
      </c>
      <c r="L279" s="26">
        <f>SUM(W279:AD279)+SUM(BE279:BL279)</f>
        <v>0</v>
      </c>
      <c r="M279" s="26">
        <f>J278</f>
        <v>0</v>
      </c>
      <c r="N279" s="27">
        <f>IF(M279&gt;0,1,0)</f>
        <v>0</v>
      </c>
      <c r="O279" s="26">
        <f>B278*$B$12/1200</f>
        <v>0</v>
      </c>
      <c r="P279" s="26">
        <f>C278*$C$12/1200</f>
        <v>0</v>
      </c>
      <c r="Q279" s="26">
        <f>D278*$D$12/1200</f>
        <v>0</v>
      </c>
      <c r="R279" s="26">
        <f>E278*$E$12/1200</f>
        <v>0</v>
      </c>
      <c r="S279" s="26">
        <f>F278*$F$12/1200</f>
        <v>0</v>
      </c>
      <c r="T279" s="26">
        <f>G278*$G$12/1200</f>
        <v>0</v>
      </c>
      <c r="U279" s="26">
        <f>H278*$H$12/1200</f>
        <v>0</v>
      </c>
      <c r="V279" s="26">
        <f>I278*$I$12/1200</f>
        <v>0</v>
      </c>
      <c r="W279" s="26">
        <f>IF(B278&gt;0,MIN($B$13,B278+O279,AE279),0)</f>
        <v>0</v>
      </c>
      <c r="X279" s="26">
        <f>IF(C278&gt;0,MIN($C$13,C278+P279,AF279),0)</f>
        <v>0</v>
      </c>
      <c r="Y279" s="26">
        <f>IF(D278&gt;0,MIN($D$13,D278+Q279,AG279),0)</f>
        <v>0</v>
      </c>
      <c r="Z279" s="26">
        <f>IF(E278&gt;0,MIN($E$13,E278+R279,AH279),0)</f>
        <v>0</v>
      </c>
      <c r="AA279" s="26">
        <f>IF(F278&gt;0,MIN($F$13,F278+S279,AI279),0)</f>
        <v>0</v>
      </c>
      <c r="AB279" s="26">
        <f>IF(G278&gt;0,MIN($G$13,G278+T279,AJ279),0)</f>
        <v>0</v>
      </c>
      <c r="AC279" s="26">
        <f>IF(H278&gt;0,MIN($H$13,H278+U279,AK279),0)</f>
        <v>0</v>
      </c>
      <c r="AD279" s="26">
        <f>IF(I278&gt;0,MIN($I$13,I278+V279,AL279),0)</f>
        <v>0</v>
      </c>
      <c r="AE279" s="26">
        <f>$B$19</f>
        <v>795</v>
      </c>
      <c r="AF279" s="26">
        <f>AE279-W279</f>
        <v>795</v>
      </c>
      <c r="AG279" s="26">
        <f>AF279-X279</f>
        <v>795</v>
      </c>
      <c r="AH279" s="26">
        <f>AG279-Y279</f>
        <v>795</v>
      </c>
      <c r="AI279" s="26">
        <f>AH279-Z279</f>
        <v>795</v>
      </c>
      <c r="AJ279" s="26">
        <f>AI279-AA279</f>
        <v>795</v>
      </c>
      <c r="AK279" s="26">
        <f>AJ279-AB279</f>
        <v>795</v>
      </c>
      <c r="AL279" s="26">
        <f>AK279-AC279</f>
        <v>795</v>
      </c>
      <c r="AM279" s="26">
        <f>AL279-AD279</f>
        <v>795</v>
      </c>
      <c r="AN279" s="26">
        <f>B278+O279-W279</f>
        <v>0</v>
      </c>
      <c r="AO279" s="26">
        <f>C278+P279-X279</f>
        <v>0</v>
      </c>
      <c r="AP279" s="26">
        <f>D278+Q279-Y279</f>
        <v>0</v>
      </c>
      <c r="AQ279" s="26">
        <f>E278+R279-Z279</f>
        <v>0</v>
      </c>
      <c r="AR279" s="26">
        <f>F278+S279-AA279</f>
        <v>0</v>
      </c>
      <c r="AS279" s="26">
        <f>G278+T279-AB279</f>
        <v>0</v>
      </c>
      <c r="AT279" s="26">
        <f>H278+U279-AC279</f>
        <v>0</v>
      </c>
      <c r="AU279" s="26">
        <f>I278+V279-AD279</f>
        <v>0</v>
      </c>
      <c r="AV279" s="26">
        <f>AM279</f>
        <v>795</v>
      </c>
      <c r="AW279" s="26">
        <f>AV279-BE279</f>
        <v>795</v>
      </c>
      <c r="AX279" s="26">
        <f>AW279-BF279</f>
        <v>795</v>
      </c>
      <c r="AY279" s="26">
        <f>AX279-BG279</f>
        <v>795</v>
      </c>
      <c r="AZ279" s="26">
        <f>AY279-BH279</f>
        <v>795</v>
      </c>
      <c r="BA279" s="26">
        <f>AZ279-BI279</f>
        <v>795</v>
      </c>
      <c r="BB279" s="26">
        <f>BA279-BJ279</f>
        <v>795</v>
      </c>
      <c r="BC279" s="26">
        <f>BB279-BK279</f>
        <v>795</v>
      </c>
      <c r="BD279" s="26">
        <f>BC279-BL279</f>
        <v>795</v>
      </c>
      <c r="BE279" s="26">
        <f>IF(AV279&gt;0.005,MIN(AV279,INDEX($AN279:$AU279,1,B$32)),0)</f>
        <v>0</v>
      </c>
      <c r="BF279" s="26">
        <f>IF(AW279&gt;0.005,MIN(AW279,INDEX($AN279:$AU279,1,C$32)),0)</f>
        <v>0</v>
      </c>
      <c r="BG279" s="26">
        <f>IF(AX279&gt;0.005,MIN(AX279,INDEX($AN279:$AU279,1,D$32)),0)</f>
        <v>0</v>
      </c>
      <c r="BH279" s="26">
        <f>IF(AY279&gt;0.005,MIN(AY279,INDEX($AN279:$AU279,1,E$32)),0)</f>
        <v>0</v>
      </c>
      <c r="BI279" s="26">
        <f>IF(AZ279&gt;0.005,MIN(AZ279,INDEX($AN279:$AU279,1,F$32)),0)</f>
        <v>0</v>
      </c>
      <c r="BJ279" s="26">
        <f>IF(BA279&gt;0.005,MIN(BA279,INDEX($AN279:$AU279,1,G$32)),0)</f>
        <v>0</v>
      </c>
      <c r="BK279" s="26">
        <f>IF(BB279&gt;0.005,MIN(BB279,INDEX($AN279:$AU279,1,H$32)),0)</f>
        <v>0</v>
      </c>
      <c r="BL279" s="26">
        <f>IF(BC279&gt;0.005,MIN(BC279,INDEX($AN279:$AU279,1,I$32)),0)</f>
        <v>0</v>
      </c>
      <c r="BM279" s="27">
        <f>IF(M279-J279&gt;0.005,1,0)</f>
        <v>0</v>
      </c>
    </row>
    <row r="280">
      <c r="A280" s="14" t="n">
        <v>244</v>
      </c>
      <c r="B280" s="26">
        <f>IF(AN280-INDEX($BE280:$BL280,1,$J$22)&lt;0.5,0,AN280-INDEX($BE280:$BL280,1,$J$22))</f>
        <v>0</v>
      </c>
      <c r="C280" s="26">
        <f>IF(AO280-INDEX($BE280:$BL280,1,$J$23)&lt;0.5,0,AO280-INDEX($BE280:$BL280,1,$J$23))</f>
        <v>0</v>
      </c>
      <c r="D280" s="26">
        <f>IF(AP280-INDEX($BE280:$BL280,1,$J$24)&lt;0.5,0,AP280-INDEX($BE280:$BL280,1,$J$24))</f>
        <v>0</v>
      </c>
      <c r="E280" s="26">
        <f>IF(AQ280-INDEX($BE280:$BL280,1,$J$25)&lt;0.5,0,AQ280-INDEX($BE280:$BL280,1,$J$25))</f>
        <v>0</v>
      </c>
      <c r="F280" s="26">
        <f>IF(AR280-INDEX($BE280:$BL280,1,$J$26)&lt;0.5,0,AR280-INDEX($BE280:$BL280,1,$J$26))</f>
        <v>0</v>
      </c>
      <c r="G280" s="26">
        <f>IF(AS280-INDEX($BE280:$BL280,1,$J$27)&lt;0.5,0,AS280-INDEX($BE280:$BL280,1,$J$27))</f>
        <v>0</v>
      </c>
      <c r="H280" s="26">
        <f>IF(AT280-INDEX($BE280:$BL280,1,$J$28)&lt;0.5,0,AT280-INDEX($BE280:$BL280,1,$J$28))</f>
        <v>0</v>
      </c>
      <c r="I280" s="26">
        <f>IF(AU280-INDEX($BE280:$BL280,1,$J$29)&lt;0.5,0,AU280-INDEX($BE280:$BL280,1,$J$29))</f>
        <v>0</v>
      </c>
      <c r="J280" s="13">
        <f>SUM(B280:I280)</f>
        <v>0</v>
      </c>
      <c r="K280" s="26">
        <f>SUM(O280:V280)</f>
        <v>0</v>
      </c>
      <c r="L280" s="26">
        <f>SUM(W280:AD280)+SUM(BE280:BL280)</f>
        <v>0</v>
      </c>
      <c r="M280" s="26">
        <f>J279</f>
        <v>0</v>
      </c>
      <c r="N280" s="27">
        <f>IF(M280&gt;0,1,0)</f>
        <v>0</v>
      </c>
      <c r="O280" s="26">
        <f>B279*$B$12/1200</f>
        <v>0</v>
      </c>
      <c r="P280" s="26">
        <f>C279*$C$12/1200</f>
        <v>0</v>
      </c>
      <c r="Q280" s="26">
        <f>D279*$D$12/1200</f>
        <v>0</v>
      </c>
      <c r="R280" s="26">
        <f>E279*$E$12/1200</f>
        <v>0</v>
      </c>
      <c r="S280" s="26">
        <f>F279*$F$12/1200</f>
        <v>0</v>
      </c>
      <c r="T280" s="26">
        <f>G279*$G$12/1200</f>
        <v>0</v>
      </c>
      <c r="U280" s="26">
        <f>H279*$H$12/1200</f>
        <v>0</v>
      </c>
      <c r="V280" s="26">
        <f>I279*$I$12/1200</f>
        <v>0</v>
      </c>
      <c r="W280" s="26">
        <f>IF(B279&gt;0,MIN($B$13,B279+O280,AE280),0)</f>
        <v>0</v>
      </c>
      <c r="X280" s="26">
        <f>IF(C279&gt;0,MIN($C$13,C279+P280,AF280),0)</f>
        <v>0</v>
      </c>
      <c r="Y280" s="26">
        <f>IF(D279&gt;0,MIN($D$13,D279+Q280,AG280),0)</f>
        <v>0</v>
      </c>
      <c r="Z280" s="26">
        <f>IF(E279&gt;0,MIN($E$13,E279+R280,AH280),0)</f>
        <v>0</v>
      </c>
      <c r="AA280" s="26">
        <f>IF(F279&gt;0,MIN($F$13,F279+S280,AI280),0)</f>
        <v>0</v>
      </c>
      <c r="AB280" s="26">
        <f>IF(G279&gt;0,MIN($G$13,G279+T280,AJ280),0)</f>
        <v>0</v>
      </c>
      <c r="AC280" s="26">
        <f>IF(H279&gt;0,MIN($H$13,H279+U280,AK280),0)</f>
        <v>0</v>
      </c>
      <c r="AD280" s="26">
        <f>IF(I279&gt;0,MIN($I$13,I279+V280,AL280),0)</f>
        <v>0</v>
      </c>
      <c r="AE280" s="26">
        <f>$B$19</f>
        <v>795</v>
      </c>
      <c r="AF280" s="26">
        <f>AE280-W280</f>
        <v>795</v>
      </c>
      <c r="AG280" s="26">
        <f>AF280-X280</f>
        <v>795</v>
      </c>
      <c r="AH280" s="26">
        <f>AG280-Y280</f>
        <v>795</v>
      </c>
      <c r="AI280" s="26">
        <f>AH280-Z280</f>
        <v>795</v>
      </c>
      <c r="AJ280" s="26">
        <f>AI280-AA280</f>
        <v>795</v>
      </c>
      <c r="AK280" s="26">
        <f>AJ280-AB280</f>
        <v>795</v>
      </c>
      <c r="AL280" s="26">
        <f>AK280-AC280</f>
        <v>795</v>
      </c>
      <c r="AM280" s="26">
        <f>AL280-AD280</f>
        <v>795</v>
      </c>
      <c r="AN280" s="26">
        <f>B279+O280-W280</f>
        <v>0</v>
      </c>
      <c r="AO280" s="26">
        <f>C279+P280-X280</f>
        <v>0</v>
      </c>
      <c r="AP280" s="26">
        <f>D279+Q280-Y280</f>
        <v>0</v>
      </c>
      <c r="AQ280" s="26">
        <f>E279+R280-Z280</f>
        <v>0</v>
      </c>
      <c r="AR280" s="26">
        <f>F279+S280-AA280</f>
        <v>0</v>
      </c>
      <c r="AS280" s="26">
        <f>G279+T280-AB280</f>
        <v>0</v>
      </c>
      <c r="AT280" s="26">
        <f>H279+U280-AC280</f>
        <v>0</v>
      </c>
      <c r="AU280" s="26">
        <f>I279+V280-AD280</f>
        <v>0</v>
      </c>
      <c r="AV280" s="26">
        <f>AM280</f>
        <v>795</v>
      </c>
      <c r="AW280" s="26">
        <f>AV280-BE280</f>
        <v>795</v>
      </c>
      <c r="AX280" s="26">
        <f>AW280-BF280</f>
        <v>795</v>
      </c>
      <c r="AY280" s="26">
        <f>AX280-BG280</f>
        <v>795</v>
      </c>
      <c r="AZ280" s="26">
        <f>AY280-BH280</f>
        <v>795</v>
      </c>
      <c r="BA280" s="26">
        <f>AZ280-BI280</f>
        <v>795</v>
      </c>
      <c r="BB280" s="26">
        <f>BA280-BJ280</f>
        <v>795</v>
      </c>
      <c r="BC280" s="26">
        <f>BB280-BK280</f>
        <v>795</v>
      </c>
      <c r="BD280" s="26">
        <f>BC280-BL280</f>
        <v>795</v>
      </c>
      <c r="BE280" s="26">
        <f>IF(AV280&gt;0.005,MIN(AV280,INDEX($AN280:$AU280,1,B$32)),0)</f>
        <v>0</v>
      </c>
      <c r="BF280" s="26">
        <f>IF(AW280&gt;0.005,MIN(AW280,INDEX($AN280:$AU280,1,C$32)),0)</f>
        <v>0</v>
      </c>
      <c r="BG280" s="26">
        <f>IF(AX280&gt;0.005,MIN(AX280,INDEX($AN280:$AU280,1,D$32)),0)</f>
        <v>0</v>
      </c>
      <c r="BH280" s="26">
        <f>IF(AY280&gt;0.005,MIN(AY280,INDEX($AN280:$AU280,1,E$32)),0)</f>
        <v>0</v>
      </c>
      <c r="BI280" s="26">
        <f>IF(AZ280&gt;0.005,MIN(AZ280,INDEX($AN280:$AU280,1,F$32)),0)</f>
        <v>0</v>
      </c>
      <c r="BJ280" s="26">
        <f>IF(BA280&gt;0.005,MIN(BA280,INDEX($AN280:$AU280,1,G$32)),0)</f>
        <v>0</v>
      </c>
      <c r="BK280" s="26">
        <f>IF(BB280&gt;0.005,MIN(BB280,INDEX($AN280:$AU280,1,H$32)),0)</f>
        <v>0</v>
      </c>
      <c r="BL280" s="26">
        <f>IF(BC280&gt;0.005,MIN(BC280,INDEX($AN280:$AU280,1,I$32)),0)</f>
        <v>0</v>
      </c>
      <c r="BM280" s="27">
        <f>IF(M280-J280&gt;0.005,1,0)</f>
        <v>0</v>
      </c>
    </row>
    <row r="281">
      <c r="A281" s="14" t="n">
        <v>245</v>
      </c>
      <c r="B281" s="26">
        <f>IF(AN281-INDEX($BE281:$BL281,1,$J$22)&lt;0.5,0,AN281-INDEX($BE281:$BL281,1,$J$22))</f>
        <v>0</v>
      </c>
      <c r="C281" s="26">
        <f>IF(AO281-INDEX($BE281:$BL281,1,$J$23)&lt;0.5,0,AO281-INDEX($BE281:$BL281,1,$J$23))</f>
        <v>0</v>
      </c>
      <c r="D281" s="26">
        <f>IF(AP281-INDEX($BE281:$BL281,1,$J$24)&lt;0.5,0,AP281-INDEX($BE281:$BL281,1,$J$24))</f>
        <v>0</v>
      </c>
      <c r="E281" s="26">
        <f>IF(AQ281-INDEX($BE281:$BL281,1,$J$25)&lt;0.5,0,AQ281-INDEX($BE281:$BL281,1,$J$25))</f>
        <v>0</v>
      </c>
      <c r="F281" s="26">
        <f>IF(AR281-INDEX($BE281:$BL281,1,$J$26)&lt;0.5,0,AR281-INDEX($BE281:$BL281,1,$J$26))</f>
        <v>0</v>
      </c>
      <c r="G281" s="26">
        <f>IF(AS281-INDEX($BE281:$BL281,1,$J$27)&lt;0.5,0,AS281-INDEX($BE281:$BL281,1,$J$27))</f>
        <v>0</v>
      </c>
      <c r="H281" s="26">
        <f>IF(AT281-INDEX($BE281:$BL281,1,$J$28)&lt;0.5,0,AT281-INDEX($BE281:$BL281,1,$J$28))</f>
        <v>0</v>
      </c>
      <c r="I281" s="26">
        <f>IF(AU281-INDEX($BE281:$BL281,1,$J$29)&lt;0.5,0,AU281-INDEX($BE281:$BL281,1,$J$29))</f>
        <v>0</v>
      </c>
      <c r="J281" s="13">
        <f>SUM(B281:I281)</f>
        <v>0</v>
      </c>
      <c r="K281" s="26">
        <f>SUM(O281:V281)</f>
        <v>0</v>
      </c>
      <c r="L281" s="26">
        <f>SUM(W281:AD281)+SUM(BE281:BL281)</f>
        <v>0</v>
      </c>
      <c r="M281" s="26">
        <f>J280</f>
        <v>0</v>
      </c>
      <c r="N281" s="27">
        <f>IF(M281&gt;0,1,0)</f>
        <v>0</v>
      </c>
      <c r="O281" s="26">
        <f>B280*$B$12/1200</f>
        <v>0</v>
      </c>
      <c r="P281" s="26">
        <f>C280*$C$12/1200</f>
        <v>0</v>
      </c>
      <c r="Q281" s="26">
        <f>D280*$D$12/1200</f>
        <v>0</v>
      </c>
      <c r="R281" s="26">
        <f>E280*$E$12/1200</f>
        <v>0</v>
      </c>
      <c r="S281" s="26">
        <f>F280*$F$12/1200</f>
        <v>0</v>
      </c>
      <c r="T281" s="26">
        <f>G280*$G$12/1200</f>
        <v>0</v>
      </c>
      <c r="U281" s="26">
        <f>H280*$H$12/1200</f>
        <v>0</v>
      </c>
      <c r="V281" s="26">
        <f>I280*$I$12/1200</f>
        <v>0</v>
      </c>
      <c r="W281" s="26">
        <f>IF(B280&gt;0,MIN($B$13,B280+O281,AE281),0)</f>
        <v>0</v>
      </c>
      <c r="X281" s="26">
        <f>IF(C280&gt;0,MIN($C$13,C280+P281,AF281),0)</f>
        <v>0</v>
      </c>
      <c r="Y281" s="26">
        <f>IF(D280&gt;0,MIN($D$13,D280+Q281,AG281),0)</f>
        <v>0</v>
      </c>
      <c r="Z281" s="26">
        <f>IF(E280&gt;0,MIN($E$13,E280+R281,AH281),0)</f>
        <v>0</v>
      </c>
      <c r="AA281" s="26">
        <f>IF(F280&gt;0,MIN($F$13,F280+S281,AI281),0)</f>
        <v>0</v>
      </c>
      <c r="AB281" s="26">
        <f>IF(G280&gt;0,MIN($G$13,G280+T281,AJ281),0)</f>
        <v>0</v>
      </c>
      <c r="AC281" s="26">
        <f>IF(H280&gt;0,MIN($H$13,H280+U281,AK281),0)</f>
        <v>0</v>
      </c>
      <c r="AD281" s="26">
        <f>IF(I280&gt;0,MIN($I$13,I280+V281,AL281),0)</f>
        <v>0</v>
      </c>
      <c r="AE281" s="26">
        <f>$B$19</f>
        <v>795</v>
      </c>
      <c r="AF281" s="26">
        <f>AE281-W281</f>
        <v>795</v>
      </c>
      <c r="AG281" s="26">
        <f>AF281-X281</f>
        <v>795</v>
      </c>
      <c r="AH281" s="26">
        <f>AG281-Y281</f>
        <v>795</v>
      </c>
      <c r="AI281" s="26">
        <f>AH281-Z281</f>
        <v>795</v>
      </c>
      <c r="AJ281" s="26">
        <f>AI281-AA281</f>
        <v>795</v>
      </c>
      <c r="AK281" s="26">
        <f>AJ281-AB281</f>
        <v>795</v>
      </c>
      <c r="AL281" s="26">
        <f>AK281-AC281</f>
        <v>795</v>
      </c>
      <c r="AM281" s="26">
        <f>AL281-AD281</f>
        <v>795</v>
      </c>
      <c r="AN281" s="26">
        <f>B280+O281-W281</f>
        <v>0</v>
      </c>
      <c r="AO281" s="26">
        <f>C280+P281-X281</f>
        <v>0</v>
      </c>
      <c r="AP281" s="26">
        <f>D280+Q281-Y281</f>
        <v>0</v>
      </c>
      <c r="AQ281" s="26">
        <f>E280+R281-Z281</f>
        <v>0</v>
      </c>
      <c r="AR281" s="26">
        <f>F280+S281-AA281</f>
        <v>0</v>
      </c>
      <c r="AS281" s="26">
        <f>G280+T281-AB281</f>
        <v>0</v>
      </c>
      <c r="AT281" s="26">
        <f>H280+U281-AC281</f>
        <v>0</v>
      </c>
      <c r="AU281" s="26">
        <f>I280+V281-AD281</f>
        <v>0</v>
      </c>
      <c r="AV281" s="26">
        <f>AM281</f>
        <v>795</v>
      </c>
      <c r="AW281" s="26">
        <f>AV281-BE281</f>
        <v>795</v>
      </c>
      <c r="AX281" s="26">
        <f>AW281-BF281</f>
        <v>795</v>
      </c>
      <c r="AY281" s="26">
        <f>AX281-BG281</f>
        <v>795</v>
      </c>
      <c r="AZ281" s="26">
        <f>AY281-BH281</f>
        <v>795</v>
      </c>
      <c r="BA281" s="26">
        <f>AZ281-BI281</f>
        <v>795</v>
      </c>
      <c r="BB281" s="26">
        <f>BA281-BJ281</f>
        <v>795</v>
      </c>
      <c r="BC281" s="26">
        <f>BB281-BK281</f>
        <v>795</v>
      </c>
      <c r="BD281" s="26">
        <f>BC281-BL281</f>
        <v>795</v>
      </c>
      <c r="BE281" s="26">
        <f>IF(AV281&gt;0.005,MIN(AV281,INDEX($AN281:$AU281,1,B$32)),0)</f>
        <v>0</v>
      </c>
      <c r="BF281" s="26">
        <f>IF(AW281&gt;0.005,MIN(AW281,INDEX($AN281:$AU281,1,C$32)),0)</f>
        <v>0</v>
      </c>
      <c r="BG281" s="26">
        <f>IF(AX281&gt;0.005,MIN(AX281,INDEX($AN281:$AU281,1,D$32)),0)</f>
        <v>0</v>
      </c>
      <c r="BH281" s="26">
        <f>IF(AY281&gt;0.005,MIN(AY281,INDEX($AN281:$AU281,1,E$32)),0)</f>
        <v>0</v>
      </c>
      <c r="BI281" s="26">
        <f>IF(AZ281&gt;0.005,MIN(AZ281,INDEX($AN281:$AU281,1,F$32)),0)</f>
        <v>0</v>
      </c>
      <c r="BJ281" s="26">
        <f>IF(BA281&gt;0.005,MIN(BA281,INDEX($AN281:$AU281,1,G$32)),0)</f>
        <v>0</v>
      </c>
      <c r="BK281" s="26">
        <f>IF(BB281&gt;0.005,MIN(BB281,INDEX($AN281:$AU281,1,H$32)),0)</f>
        <v>0</v>
      </c>
      <c r="BL281" s="26">
        <f>IF(BC281&gt;0.005,MIN(BC281,INDEX($AN281:$AU281,1,I$32)),0)</f>
        <v>0</v>
      </c>
      <c r="BM281" s="27">
        <f>IF(M281-J281&gt;0.005,1,0)</f>
        <v>0</v>
      </c>
    </row>
    <row r="282">
      <c r="A282" s="14" t="n">
        <v>246</v>
      </c>
      <c r="B282" s="26">
        <f>IF(AN282-INDEX($BE282:$BL282,1,$J$22)&lt;0.5,0,AN282-INDEX($BE282:$BL282,1,$J$22))</f>
        <v>0</v>
      </c>
      <c r="C282" s="26">
        <f>IF(AO282-INDEX($BE282:$BL282,1,$J$23)&lt;0.5,0,AO282-INDEX($BE282:$BL282,1,$J$23))</f>
        <v>0</v>
      </c>
      <c r="D282" s="26">
        <f>IF(AP282-INDEX($BE282:$BL282,1,$J$24)&lt;0.5,0,AP282-INDEX($BE282:$BL282,1,$J$24))</f>
        <v>0</v>
      </c>
      <c r="E282" s="26">
        <f>IF(AQ282-INDEX($BE282:$BL282,1,$J$25)&lt;0.5,0,AQ282-INDEX($BE282:$BL282,1,$J$25))</f>
        <v>0</v>
      </c>
      <c r="F282" s="26">
        <f>IF(AR282-INDEX($BE282:$BL282,1,$J$26)&lt;0.5,0,AR282-INDEX($BE282:$BL282,1,$J$26))</f>
        <v>0</v>
      </c>
      <c r="G282" s="26">
        <f>IF(AS282-INDEX($BE282:$BL282,1,$J$27)&lt;0.5,0,AS282-INDEX($BE282:$BL282,1,$J$27))</f>
        <v>0</v>
      </c>
      <c r="H282" s="26">
        <f>IF(AT282-INDEX($BE282:$BL282,1,$J$28)&lt;0.5,0,AT282-INDEX($BE282:$BL282,1,$J$28))</f>
        <v>0</v>
      </c>
      <c r="I282" s="26">
        <f>IF(AU282-INDEX($BE282:$BL282,1,$J$29)&lt;0.5,0,AU282-INDEX($BE282:$BL282,1,$J$29))</f>
        <v>0</v>
      </c>
      <c r="J282" s="13">
        <f>SUM(B282:I282)</f>
        <v>0</v>
      </c>
      <c r="K282" s="26">
        <f>SUM(O282:V282)</f>
        <v>0</v>
      </c>
      <c r="L282" s="26">
        <f>SUM(W282:AD282)+SUM(BE282:BL282)</f>
        <v>0</v>
      </c>
      <c r="M282" s="26">
        <f>J281</f>
        <v>0</v>
      </c>
      <c r="N282" s="27">
        <f>IF(M282&gt;0,1,0)</f>
        <v>0</v>
      </c>
      <c r="O282" s="26">
        <f>B281*$B$12/1200</f>
        <v>0</v>
      </c>
      <c r="P282" s="26">
        <f>C281*$C$12/1200</f>
        <v>0</v>
      </c>
      <c r="Q282" s="26">
        <f>D281*$D$12/1200</f>
        <v>0</v>
      </c>
      <c r="R282" s="26">
        <f>E281*$E$12/1200</f>
        <v>0</v>
      </c>
      <c r="S282" s="26">
        <f>F281*$F$12/1200</f>
        <v>0</v>
      </c>
      <c r="T282" s="26">
        <f>G281*$G$12/1200</f>
        <v>0</v>
      </c>
      <c r="U282" s="26">
        <f>H281*$H$12/1200</f>
        <v>0</v>
      </c>
      <c r="V282" s="26">
        <f>I281*$I$12/1200</f>
        <v>0</v>
      </c>
      <c r="W282" s="26">
        <f>IF(B281&gt;0,MIN($B$13,B281+O282,AE282),0)</f>
        <v>0</v>
      </c>
      <c r="X282" s="26">
        <f>IF(C281&gt;0,MIN($C$13,C281+P282,AF282),0)</f>
        <v>0</v>
      </c>
      <c r="Y282" s="26">
        <f>IF(D281&gt;0,MIN($D$13,D281+Q282,AG282),0)</f>
        <v>0</v>
      </c>
      <c r="Z282" s="26">
        <f>IF(E281&gt;0,MIN($E$13,E281+R282,AH282),0)</f>
        <v>0</v>
      </c>
      <c r="AA282" s="26">
        <f>IF(F281&gt;0,MIN($F$13,F281+S282,AI282),0)</f>
        <v>0</v>
      </c>
      <c r="AB282" s="26">
        <f>IF(G281&gt;0,MIN($G$13,G281+T282,AJ282),0)</f>
        <v>0</v>
      </c>
      <c r="AC282" s="26">
        <f>IF(H281&gt;0,MIN($H$13,H281+U282,AK282),0)</f>
        <v>0</v>
      </c>
      <c r="AD282" s="26">
        <f>IF(I281&gt;0,MIN($I$13,I281+V282,AL282),0)</f>
        <v>0</v>
      </c>
      <c r="AE282" s="26">
        <f>$B$19</f>
        <v>795</v>
      </c>
      <c r="AF282" s="26">
        <f>AE282-W282</f>
        <v>795</v>
      </c>
      <c r="AG282" s="26">
        <f>AF282-X282</f>
        <v>795</v>
      </c>
      <c r="AH282" s="26">
        <f>AG282-Y282</f>
        <v>795</v>
      </c>
      <c r="AI282" s="26">
        <f>AH282-Z282</f>
        <v>795</v>
      </c>
      <c r="AJ282" s="26">
        <f>AI282-AA282</f>
        <v>795</v>
      </c>
      <c r="AK282" s="26">
        <f>AJ282-AB282</f>
        <v>795</v>
      </c>
      <c r="AL282" s="26">
        <f>AK282-AC282</f>
        <v>795</v>
      </c>
      <c r="AM282" s="26">
        <f>AL282-AD282</f>
        <v>795</v>
      </c>
      <c r="AN282" s="26">
        <f>B281+O282-W282</f>
        <v>0</v>
      </c>
      <c r="AO282" s="26">
        <f>C281+P282-X282</f>
        <v>0</v>
      </c>
      <c r="AP282" s="26">
        <f>D281+Q282-Y282</f>
        <v>0</v>
      </c>
      <c r="AQ282" s="26">
        <f>E281+R282-Z282</f>
        <v>0</v>
      </c>
      <c r="AR282" s="26">
        <f>F281+S282-AA282</f>
        <v>0</v>
      </c>
      <c r="AS282" s="26">
        <f>G281+T282-AB282</f>
        <v>0</v>
      </c>
      <c r="AT282" s="26">
        <f>H281+U282-AC282</f>
        <v>0</v>
      </c>
      <c r="AU282" s="26">
        <f>I281+V282-AD282</f>
        <v>0</v>
      </c>
      <c r="AV282" s="26">
        <f>AM282</f>
        <v>795</v>
      </c>
      <c r="AW282" s="26">
        <f>AV282-BE282</f>
        <v>795</v>
      </c>
      <c r="AX282" s="26">
        <f>AW282-BF282</f>
        <v>795</v>
      </c>
      <c r="AY282" s="26">
        <f>AX282-BG282</f>
        <v>795</v>
      </c>
      <c r="AZ282" s="26">
        <f>AY282-BH282</f>
        <v>795</v>
      </c>
      <c r="BA282" s="26">
        <f>AZ282-BI282</f>
        <v>795</v>
      </c>
      <c r="BB282" s="26">
        <f>BA282-BJ282</f>
        <v>795</v>
      </c>
      <c r="BC282" s="26">
        <f>BB282-BK282</f>
        <v>795</v>
      </c>
      <c r="BD282" s="26">
        <f>BC282-BL282</f>
        <v>795</v>
      </c>
      <c r="BE282" s="26">
        <f>IF(AV282&gt;0.005,MIN(AV282,INDEX($AN282:$AU282,1,B$32)),0)</f>
        <v>0</v>
      </c>
      <c r="BF282" s="26">
        <f>IF(AW282&gt;0.005,MIN(AW282,INDEX($AN282:$AU282,1,C$32)),0)</f>
        <v>0</v>
      </c>
      <c r="BG282" s="26">
        <f>IF(AX282&gt;0.005,MIN(AX282,INDEX($AN282:$AU282,1,D$32)),0)</f>
        <v>0</v>
      </c>
      <c r="BH282" s="26">
        <f>IF(AY282&gt;0.005,MIN(AY282,INDEX($AN282:$AU282,1,E$32)),0)</f>
        <v>0</v>
      </c>
      <c r="BI282" s="26">
        <f>IF(AZ282&gt;0.005,MIN(AZ282,INDEX($AN282:$AU282,1,F$32)),0)</f>
        <v>0</v>
      </c>
      <c r="BJ282" s="26">
        <f>IF(BA282&gt;0.005,MIN(BA282,INDEX($AN282:$AU282,1,G$32)),0)</f>
        <v>0</v>
      </c>
      <c r="BK282" s="26">
        <f>IF(BB282&gt;0.005,MIN(BB282,INDEX($AN282:$AU282,1,H$32)),0)</f>
        <v>0</v>
      </c>
      <c r="BL282" s="26">
        <f>IF(BC282&gt;0.005,MIN(BC282,INDEX($AN282:$AU282,1,I$32)),0)</f>
        <v>0</v>
      </c>
      <c r="BM282" s="27">
        <f>IF(M282-J282&gt;0.005,1,0)</f>
        <v>0</v>
      </c>
    </row>
    <row r="283">
      <c r="A283" s="14" t="n">
        <v>247</v>
      </c>
      <c r="B283" s="26">
        <f>IF(AN283-INDEX($BE283:$BL283,1,$J$22)&lt;0.5,0,AN283-INDEX($BE283:$BL283,1,$J$22))</f>
        <v>0</v>
      </c>
      <c r="C283" s="26">
        <f>IF(AO283-INDEX($BE283:$BL283,1,$J$23)&lt;0.5,0,AO283-INDEX($BE283:$BL283,1,$J$23))</f>
        <v>0</v>
      </c>
      <c r="D283" s="26">
        <f>IF(AP283-INDEX($BE283:$BL283,1,$J$24)&lt;0.5,0,AP283-INDEX($BE283:$BL283,1,$J$24))</f>
        <v>0</v>
      </c>
      <c r="E283" s="26">
        <f>IF(AQ283-INDEX($BE283:$BL283,1,$J$25)&lt;0.5,0,AQ283-INDEX($BE283:$BL283,1,$J$25))</f>
        <v>0</v>
      </c>
      <c r="F283" s="26">
        <f>IF(AR283-INDEX($BE283:$BL283,1,$J$26)&lt;0.5,0,AR283-INDEX($BE283:$BL283,1,$J$26))</f>
        <v>0</v>
      </c>
      <c r="G283" s="26">
        <f>IF(AS283-INDEX($BE283:$BL283,1,$J$27)&lt;0.5,0,AS283-INDEX($BE283:$BL283,1,$J$27))</f>
        <v>0</v>
      </c>
      <c r="H283" s="26">
        <f>IF(AT283-INDEX($BE283:$BL283,1,$J$28)&lt;0.5,0,AT283-INDEX($BE283:$BL283,1,$J$28))</f>
        <v>0</v>
      </c>
      <c r="I283" s="26">
        <f>IF(AU283-INDEX($BE283:$BL283,1,$J$29)&lt;0.5,0,AU283-INDEX($BE283:$BL283,1,$J$29))</f>
        <v>0</v>
      </c>
      <c r="J283" s="13">
        <f>SUM(B283:I283)</f>
        <v>0</v>
      </c>
      <c r="K283" s="26">
        <f>SUM(O283:V283)</f>
        <v>0</v>
      </c>
      <c r="L283" s="26">
        <f>SUM(W283:AD283)+SUM(BE283:BL283)</f>
        <v>0</v>
      </c>
      <c r="M283" s="26">
        <f>J282</f>
        <v>0</v>
      </c>
      <c r="N283" s="27">
        <f>IF(M283&gt;0,1,0)</f>
        <v>0</v>
      </c>
      <c r="O283" s="26">
        <f>B282*$B$12/1200</f>
        <v>0</v>
      </c>
      <c r="P283" s="26">
        <f>C282*$C$12/1200</f>
        <v>0</v>
      </c>
      <c r="Q283" s="26">
        <f>D282*$D$12/1200</f>
        <v>0</v>
      </c>
      <c r="R283" s="26">
        <f>E282*$E$12/1200</f>
        <v>0</v>
      </c>
      <c r="S283" s="26">
        <f>F282*$F$12/1200</f>
        <v>0</v>
      </c>
      <c r="T283" s="26">
        <f>G282*$G$12/1200</f>
        <v>0</v>
      </c>
      <c r="U283" s="26">
        <f>H282*$H$12/1200</f>
        <v>0</v>
      </c>
      <c r="V283" s="26">
        <f>I282*$I$12/1200</f>
        <v>0</v>
      </c>
      <c r="W283" s="26">
        <f>IF(B282&gt;0,MIN($B$13,B282+O283,AE283),0)</f>
        <v>0</v>
      </c>
      <c r="X283" s="26">
        <f>IF(C282&gt;0,MIN($C$13,C282+P283,AF283),0)</f>
        <v>0</v>
      </c>
      <c r="Y283" s="26">
        <f>IF(D282&gt;0,MIN($D$13,D282+Q283,AG283),0)</f>
        <v>0</v>
      </c>
      <c r="Z283" s="26">
        <f>IF(E282&gt;0,MIN($E$13,E282+R283,AH283),0)</f>
        <v>0</v>
      </c>
      <c r="AA283" s="26">
        <f>IF(F282&gt;0,MIN($F$13,F282+S283,AI283),0)</f>
        <v>0</v>
      </c>
      <c r="AB283" s="26">
        <f>IF(G282&gt;0,MIN($G$13,G282+T283,AJ283),0)</f>
        <v>0</v>
      </c>
      <c r="AC283" s="26">
        <f>IF(H282&gt;0,MIN($H$13,H282+U283,AK283),0)</f>
        <v>0</v>
      </c>
      <c r="AD283" s="26">
        <f>IF(I282&gt;0,MIN($I$13,I282+V283,AL283),0)</f>
        <v>0</v>
      </c>
      <c r="AE283" s="26">
        <f>$B$19</f>
        <v>795</v>
      </c>
      <c r="AF283" s="26">
        <f>AE283-W283</f>
        <v>795</v>
      </c>
      <c r="AG283" s="26">
        <f>AF283-X283</f>
        <v>795</v>
      </c>
      <c r="AH283" s="26">
        <f>AG283-Y283</f>
        <v>795</v>
      </c>
      <c r="AI283" s="26">
        <f>AH283-Z283</f>
        <v>795</v>
      </c>
      <c r="AJ283" s="26">
        <f>AI283-AA283</f>
        <v>795</v>
      </c>
      <c r="AK283" s="26">
        <f>AJ283-AB283</f>
        <v>795</v>
      </c>
      <c r="AL283" s="26">
        <f>AK283-AC283</f>
        <v>795</v>
      </c>
      <c r="AM283" s="26">
        <f>AL283-AD283</f>
        <v>795</v>
      </c>
      <c r="AN283" s="26">
        <f>B282+O283-W283</f>
        <v>0</v>
      </c>
      <c r="AO283" s="26">
        <f>C282+P283-X283</f>
        <v>0</v>
      </c>
      <c r="AP283" s="26">
        <f>D282+Q283-Y283</f>
        <v>0</v>
      </c>
      <c r="AQ283" s="26">
        <f>E282+R283-Z283</f>
        <v>0</v>
      </c>
      <c r="AR283" s="26">
        <f>F282+S283-AA283</f>
        <v>0</v>
      </c>
      <c r="AS283" s="26">
        <f>G282+T283-AB283</f>
        <v>0</v>
      </c>
      <c r="AT283" s="26">
        <f>H282+U283-AC283</f>
        <v>0</v>
      </c>
      <c r="AU283" s="26">
        <f>I282+V283-AD283</f>
        <v>0</v>
      </c>
      <c r="AV283" s="26">
        <f>AM283</f>
        <v>795</v>
      </c>
      <c r="AW283" s="26">
        <f>AV283-BE283</f>
        <v>795</v>
      </c>
      <c r="AX283" s="26">
        <f>AW283-BF283</f>
        <v>795</v>
      </c>
      <c r="AY283" s="26">
        <f>AX283-BG283</f>
        <v>795</v>
      </c>
      <c r="AZ283" s="26">
        <f>AY283-BH283</f>
        <v>795</v>
      </c>
      <c r="BA283" s="26">
        <f>AZ283-BI283</f>
        <v>795</v>
      </c>
      <c r="BB283" s="26">
        <f>BA283-BJ283</f>
        <v>795</v>
      </c>
      <c r="BC283" s="26">
        <f>BB283-BK283</f>
        <v>795</v>
      </c>
      <c r="BD283" s="26">
        <f>BC283-BL283</f>
        <v>795</v>
      </c>
      <c r="BE283" s="26">
        <f>IF(AV283&gt;0.005,MIN(AV283,INDEX($AN283:$AU283,1,B$32)),0)</f>
        <v>0</v>
      </c>
      <c r="BF283" s="26">
        <f>IF(AW283&gt;0.005,MIN(AW283,INDEX($AN283:$AU283,1,C$32)),0)</f>
        <v>0</v>
      </c>
      <c r="BG283" s="26">
        <f>IF(AX283&gt;0.005,MIN(AX283,INDEX($AN283:$AU283,1,D$32)),0)</f>
        <v>0</v>
      </c>
      <c r="BH283" s="26">
        <f>IF(AY283&gt;0.005,MIN(AY283,INDEX($AN283:$AU283,1,E$32)),0)</f>
        <v>0</v>
      </c>
      <c r="BI283" s="26">
        <f>IF(AZ283&gt;0.005,MIN(AZ283,INDEX($AN283:$AU283,1,F$32)),0)</f>
        <v>0</v>
      </c>
      <c r="BJ283" s="26">
        <f>IF(BA283&gt;0.005,MIN(BA283,INDEX($AN283:$AU283,1,G$32)),0)</f>
        <v>0</v>
      </c>
      <c r="BK283" s="26">
        <f>IF(BB283&gt;0.005,MIN(BB283,INDEX($AN283:$AU283,1,H$32)),0)</f>
        <v>0</v>
      </c>
      <c r="BL283" s="26">
        <f>IF(BC283&gt;0.005,MIN(BC283,INDEX($AN283:$AU283,1,I$32)),0)</f>
        <v>0</v>
      </c>
      <c r="BM283" s="27">
        <f>IF(M283-J283&gt;0.005,1,0)</f>
        <v>0</v>
      </c>
    </row>
    <row r="284">
      <c r="A284" s="14" t="n">
        <v>248</v>
      </c>
      <c r="B284" s="26">
        <f>IF(AN284-INDEX($BE284:$BL284,1,$J$22)&lt;0.5,0,AN284-INDEX($BE284:$BL284,1,$J$22))</f>
        <v>0</v>
      </c>
      <c r="C284" s="26">
        <f>IF(AO284-INDEX($BE284:$BL284,1,$J$23)&lt;0.5,0,AO284-INDEX($BE284:$BL284,1,$J$23))</f>
        <v>0</v>
      </c>
      <c r="D284" s="26">
        <f>IF(AP284-INDEX($BE284:$BL284,1,$J$24)&lt;0.5,0,AP284-INDEX($BE284:$BL284,1,$J$24))</f>
        <v>0</v>
      </c>
      <c r="E284" s="26">
        <f>IF(AQ284-INDEX($BE284:$BL284,1,$J$25)&lt;0.5,0,AQ284-INDEX($BE284:$BL284,1,$J$25))</f>
        <v>0</v>
      </c>
      <c r="F284" s="26">
        <f>IF(AR284-INDEX($BE284:$BL284,1,$J$26)&lt;0.5,0,AR284-INDEX($BE284:$BL284,1,$J$26))</f>
        <v>0</v>
      </c>
      <c r="G284" s="26">
        <f>IF(AS284-INDEX($BE284:$BL284,1,$J$27)&lt;0.5,0,AS284-INDEX($BE284:$BL284,1,$J$27))</f>
        <v>0</v>
      </c>
      <c r="H284" s="26">
        <f>IF(AT284-INDEX($BE284:$BL284,1,$J$28)&lt;0.5,0,AT284-INDEX($BE284:$BL284,1,$J$28))</f>
        <v>0</v>
      </c>
      <c r="I284" s="26">
        <f>IF(AU284-INDEX($BE284:$BL284,1,$J$29)&lt;0.5,0,AU284-INDEX($BE284:$BL284,1,$J$29))</f>
        <v>0</v>
      </c>
      <c r="J284" s="13">
        <f>SUM(B284:I284)</f>
        <v>0</v>
      </c>
      <c r="K284" s="26">
        <f>SUM(O284:V284)</f>
        <v>0</v>
      </c>
      <c r="L284" s="26">
        <f>SUM(W284:AD284)+SUM(BE284:BL284)</f>
        <v>0</v>
      </c>
      <c r="M284" s="26">
        <f>J283</f>
        <v>0</v>
      </c>
      <c r="N284" s="27">
        <f>IF(M284&gt;0,1,0)</f>
        <v>0</v>
      </c>
      <c r="O284" s="26">
        <f>B283*$B$12/1200</f>
        <v>0</v>
      </c>
      <c r="P284" s="26">
        <f>C283*$C$12/1200</f>
        <v>0</v>
      </c>
      <c r="Q284" s="26">
        <f>D283*$D$12/1200</f>
        <v>0</v>
      </c>
      <c r="R284" s="26">
        <f>E283*$E$12/1200</f>
        <v>0</v>
      </c>
      <c r="S284" s="26">
        <f>F283*$F$12/1200</f>
        <v>0</v>
      </c>
      <c r="T284" s="26">
        <f>G283*$G$12/1200</f>
        <v>0</v>
      </c>
      <c r="U284" s="26">
        <f>H283*$H$12/1200</f>
        <v>0</v>
      </c>
      <c r="V284" s="26">
        <f>I283*$I$12/1200</f>
        <v>0</v>
      </c>
      <c r="W284" s="26">
        <f>IF(B283&gt;0,MIN($B$13,B283+O284,AE284),0)</f>
        <v>0</v>
      </c>
      <c r="X284" s="26">
        <f>IF(C283&gt;0,MIN($C$13,C283+P284,AF284),0)</f>
        <v>0</v>
      </c>
      <c r="Y284" s="26">
        <f>IF(D283&gt;0,MIN($D$13,D283+Q284,AG284),0)</f>
        <v>0</v>
      </c>
      <c r="Z284" s="26">
        <f>IF(E283&gt;0,MIN($E$13,E283+R284,AH284),0)</f>
        <v>0</v>
      </c>
      <c r="AA284" s="26">
        <f>IF(F283&gt;0,MIN($F$13,F283+S284,AI284),0)</f>
        <v>0</v>
      </c>
      <c r="AB284" s="26">
        <f>IF(G283&gt;0,MIN($G$13,G283+T284,AJ284),0)</f>
        <v>0</v>
      </c>
      <c r="AC284" s="26">
        <f>IF(H283&gt;0,MIN($H$13,H283+U284,AK284),0)</f>
        <v>0</v>
      </c>
      <c r="AD284" s="26">
        <f>IF(I283&gt;0,MIN($I$13,I283+V284,AL284),0)</f>
        <v>0</v>
      </c>
      <c r="AE284" s="26">
        <f>$B$19</f>
        <v>795</v>
      </c>
      <c r="AF284" s="26">
        <f>AE284-W284</f>
        <v>795</v>
      </c>
      <c r="AG284" s="26">
        <f>AF284-X284</f>
        <v>795</v>
      </c>
      <c r="AH284" s="26">
        <f>AG284-Y284</f>
        <v>795</v>
      </c>
      <c r="AI284" s="26">
        <f>AH284-Z284</f>
        <v>795</v>
      </c>
      <c r="AJ284" s="26">
        <f>AI284-AA284</f>
        <v>795</v>
      </c>
      <c r="AK284" s="26">
        <f>AJ284-AB284</f>
        <v>795</v>
      </c>
      <c r="AL284" s="26">
        <f>AK284-AC284</f>
        <v>795</v>
      </c>
      <c r="AM284" s="26">
        <f>AL284-AD284</f>
        <v>795</v>
      </c>
      <c r="AN284" s="26">
        <f>B283+O284-W284</f>
        <v>0</v>
      </c>
      <c r="AO284" s="26">
        <f>C283+P284-X284</f>
        <v>0</v>
      </c>
      <c r="AP284" s="26">
        <f>D283+Q284-Y284</f>
        <v>0</v>
      </c>
      <c r="AQ284" s="26">
        <f>E283+R284-Z284</f>
        <v>0</v>
      </c>
      <c r="AR284" s="26">
        <f>F283+S284-AA284</f>
        <v>0</v>
      </c>
      <c r="AS284" s="26">
        <f>G283+T284-AB284</f>
        <v>0</v>
      </c>
      <c r="AT284" s="26">
        <f>H283+U284-AC284</f>
        <v>0</v>
      </c>
      <c r="AU284" s="26">
        <f>I283+V284-AD284</f>
        <v>0</v>
      </c>
      <c r="AV284" s="26">
        <f>AM284</f>
        <v>795</v>
      </c>
      <c r="AW284" s="26">
        <f>AV284-BE284</f>
        <v>795</v>
      </c>
      <c r="AX284" s="26">
        <f>AW284-BF284</f>
        <v>795</v>
      </c>
      <c r="AY284" s="26">
        <f>AX284-BG284</f>
        <v>795</v>
      </c>
      <c r="AZ284" s="26">
        <f>AY284-BH284</f>
        <v>795</v>
      </c>
      <c r="BA284" s="26">
        <f>AZ284-BI284</f>
        <v>795</v>
      </c>
      <c r="BB284" s="26">
        <f>BA284-BJ284</f>
        <v>795</v>
      </c>
      <c r="BC284" s="26">
        <f>BB284-BK284</f>
        <v>795</v>
      </c>
      <c r="BD284" s="26">
        <f>BC284-BL284</f>
        <v>795</v>
      </c>
      <c r="BE284" s="26">
        <f>IF(AV284&gt;0.005,MIN(AV284,INDEX($AN284:$AU284,1,B$32)),0)</f>
        <v>0</v>
      </c>
      <c r="BF284" s="26">
        <f>IF(AW284&gt;0.005,MIN(AW284,INDEX($AN284:$AU284,1,C$32)),0)</f>
        <v>0</v>
      </c>
      <c r="BG284" s="26">
        <f>IF(AX284&gt;0.005,MIN(AX284,INDEX($AN284:$AU284,1,D$32)),0)</f>
        <v>0</v>
      </c>
      <c r="BH284" s="26">
        <f>IF(AY284&gt;0.005,MIN(AY284,INDEX($AN284:$AU284,1,E$32)),0)</f>
        <v>0</v>
      </c>
      <c r="BI284" s="26">
        <f>IF(AZ284&gt;0.005,MIN(AZ284,INDEX($AN284:$AU284,1,F$32)),0)</f>
        <v>0</v>
      </c>
      <c r="BJ284" s="26">
        <f>IF(BA284&gt;0.005,MIN(BA284,INDEX($AN284:$AU284,1,G$32)),0)</f>
        <v>0</v>
      </c>
      <c r="BK284" s="26">
        <f>IF(BB284&gt;0.005,MIN(BB284,INDEX($AN284:$AU284,1,H$32)),0)</f>
        <v>0</v>
      </c>
      <c r="BL284" s="26">
        <f>IF(BC284&gt;0.005,MIN(BC284,INDEX($AN284:$AU284,1,I$32)),0)</f>
        <v>0</v>
      </c>
      <c r="BM284" s="27">
        <f>IF(M284-J284&gt;0.005,1,0)</f>
        <v>0</v>
      </c>
    </row>
    <row r="285">
      <c r="A285" s="14" t="n">
        <v>249</v>
      </c>
      <c r="B285" s="26">
        <f>IF(AN285-INDEX($BE285:$BL285,1,$J$22)&lt;0.5,0,AN285-INDEX($BE285:$BL285,1,$J$22))</f>
        <v>0</v>
      </c>
      <c r="C285" s="26">
        <f>IF(AO285-INDEX($BE285:$BL285,1,$J$23)&lt;0.5,0,AO285-INDEX($BE285:$BL285,1,$J$23))</f>
        <v>0</v>
      </c>
      <c r="D285" s="26">
        <f>IF(AP285-INDEX($BE285:$BL285,1,$J$24)&lt;0.5,0,AP285-INDEX($BE285:$BL285,1,$J$24))</f>
        <v>0</v>
      </c>
      <c r="E285" s="26">
        <f>IF(AQ285-INDEX($BE285:$BL285,1,$J$25)&lt;0.5,0,AQ285-INDEX($BE285:$BL285,1,$J$25))</f>
        <v>0</v>
      </c>
      <c r="F285" s="26">
        <f>IF(AR285-INDEX($BE285:$BL285,1,$J$26)&lt;0.5,0,AR285-INDEX($BE285:$BL285,1,$J$26))</f>
        <v>0</v>
      </c>
      <c r="G285" s="26">
        <f>IF(AS285-INDEX($BE285:$BL285,1,$J$27)&lt;0.5,0,AS285-INDEX($BE285:$BL285,1,$J$27))</f>
        <v>0</v>
      </c>
      <c r="H285" s="26">
        <f>IF(AT285-INDEX($BE285:$BL285,1,$J$28)&lt;0.5,0,AT285-INDEX($BE285:$BL285,1,$J$28))</f>
        <v>0</v>
      </c>
      <c r="I285" s="26">
        <f>IF(AU285-INDEX($BE285:$BL285,1,$J$29)&lt;0.5,0,AU285-INDEX($BE285:$BL285,1,$J$29))</f>
        <v>0</v>
      </c>
      <c r="J285" s="13">
        <f>SUM(B285:I285)</f>
        <v>0</v>
      </c>
      <c r="K285" s="26">
        <f>SUM(O285:V285)</f>
        <v>0</v>
      </c>
      <c r="L285" s="26">
        <f>SUM(W285:AD285)+SUM(BE285:BL285)</f>
        <v>0</v>
      </c>
      <c r="M285" s="26">
        <f>J284</f>
        <v>0</v>
      </c>
      <c r="N285" s="27">
        <f>IF(M285&gt;0,1,0)</f>
        <v>0</v>
      </c>
      <c r="O285" s="26">
        <f>B284*$B$12/1200</f>
        <v>0</v>
      </c>
      <c r="P285" s="26">
        <f>C284*$C$12/1200</f>
        <v>0</v>
      </c>
      <c r="Q285" s="26">
        <f>D284*$D$12/1200</f>
        <v>0</v>
      </c>
      <c r="R285" s="26">
        <f>E284*$E$12/1200</f>
        <v>0</v>
      </c>
      <c r="S285" s="26">
        <f>F284*$F$12/1200</f>
        <v>0</v>
      </c>
      <c r="T285" s="26">
        <f>G284*$G$12/1200</f>
        <v>0</v>
      </c>
      <c r="U285" s="26">
        <f>H284*$H$12/1200</f>
        <v>0</v>
      </c>
      <c r="V285" s="26">
        <f>I284*$I$12/1200</f>
        <v>0</v>
      </c>
      <c r="W285" s="26">
        <f>IF(B284&gt;0,MIN($B$13,B284+O285,AE285),0)</f>
        <v>0</v>
      </c>
      <c r="X285" s="26">
        <f>IF(C284&gt;0,MIN($C$13,C284+P285,AF285),0)</f>
        <v>0</v>
      </c>
      <c r="Y285" s="26">
        <f>IF(D284&gt;0,MIN($D$13,D284+Q285,AG285),0)</f>
        <v>0</v>
      </c>
      <c r="Z285" s="26">
        <f>IF(E284&gt;0,MIN($E$13,E284+R285,AH285),0)</f>
        <v>0</v>
      </c>
      <c r="AA285" s="26">
        <f>IF(F284&gt;0,MIN($F$13,F284+S285,AI285),0)</f>
        <v>0</v>
      </c>
      <c r="AB285" s="26">
        <f>IF(G284&gt;0,MIN($G$13,G284+T285,AJ285),0)</f>
        <v>0</v>
      </c>
      <c r="AC285" s="26">
        <f>IF(H284&gt;0,MIN($H$13,H284+U285,AK285),0)</f>
        <v>0</v>
      </c>
      <c r="AD285" s="26">
        <f>IF(I284&gt;0,MIN($I$13,I284+V285,AL285),0)</f>
        <v>0</v>
      </c>
      <c r="AE285" s="26">
        <f>$B$19</f>
        <v>795</v>
      </c>
      <c r="AF285" s="26">
        <f>AE285-W285</f>
        <v>795</v>
      </c>
      <c r="AG285" s="26">
        <f>AF285-X285</f>
        <v>795</v>
      </c>
      <c r="AH285" s="26">
        <f>AG285-Y285</f>
        <v>795</v>
      </c>
      <c r="AI285" s="26">
        <f>AH285-Z285</f>
        <v>795</v>
      </c>
      <c r="AJ285" s="26">
        <f>AI285-AA285</f>
        <v>795</v>
      </c>
      <c r="AK285" s="26">
        <f>AJ285-AB285</f>
        <v>795</v>
      </c>
      <c r="AL285" s="26">
        <f>AK285-AC285</f>
        <v>795</v>
      </c>
      <c r="AM285" s="26">
        <f>AL285-AD285</f>
        <v>795</v>
      </c>
      <c r="AN285" s="26">
        <f>B284+O285-W285</f>
        <v>0</v>
      </c>
      <c r="AO285" s="26">
        <f>C284+P285-X285</f>
        <v>0</v>
      </c>
      <c r="AP285" s="26">
        <f>D284+Q285-Y285</f>
        <v>0</v>
      </c>
      <c r="AQ285" s="26">
        <f>E284+R285-Z285</f>
        <v>0</v>
      </c>
      <c r="AR285" s="26">
        <f>F284+S285-AA285</f>
        <v>0</v>
      </c>
      <c r="AS285" s="26">
        <f>G284+T285-AB285</f>
        <v>0</v>
      </c>
      <c r="AT285" s="26">
        <f>H284+U285-AC285</f>
        <v>0</v>
      </c>
      <c r="AU285" s="26">
        <f>I284+V285-AD285</f>
        <v>0</v>
      </c>
      <c r="AV285" s="26">
        <f>AM285</f>
        <v>795</v>
      </c>
      <c r="AW285" s="26">
        <f>AV285-BE285</f>
        <v>795</v>
      </c>
      <c r="AX285" s="26">
        <f>AW285-BF285</f>
        <v>795</v>
      </c>
      <c r="AY285" s="26">
        <f>AX285-BG285</f>
        <v>795</v>
      </c>
      <c r="AZ285" s="26">
        <f>AY285-BH285</f>
        <v>795</v>
      </c>
      <c r="BA285" s="26">
        <f>AZ285-BI285</f>
        <v>795</v>
      </c>
      <c r="BB285" s="26">
        <f>BA285-BJ285</f>
        <v>795</v>
      </c>
      <c r="BC285" s="26">
        <f>BB285-BK285</f>
        <v>795</v>
      </c>
      <c r="BD285" s="26">
        <f>BC285-BL285</f>
        <v>795</v>
      </c>
      <c r="BE285" s="26">
        <f>IF(AV285&gt;0.005,MIN(AV285,INDEX($AN285:$AU285,1,B$32)),0)</f>
        <v>0</v>
      </c>
      <c r="BF285" s="26">
        <f>IF(AW285&gt;0.005,MIN(AW285,INDEX($AN285:$AU285,1,C$32)),0)</f>
        <v>0</v>
      </c>
      <c r="BG285" s="26">
        <f>IF(AX285&gt;0.005,MIN(AX285,INDEX($AN285:$AU285,1,D$32)),0)</f>
        <v>0</v>
      </c>
      <c r="BH285" s="26">
        <f>IF(AY285&gt;0.005,MIN(AY285,INDEX($AN285:$AU285,1,E$32)),0)</f>
        <v>0</v>
      </c>
      <c r="BI285" s="26">
        <f>IF(AZ285&gt;0.005,MIN(AZ285,INDEX($AN285:$AU285,1,F$32)),0)</f>
        <v>0</v>
      </c>
      <c r="BJ285" s="26">
        <f>IF(BA285&gt;0.005,MIN(BA285,INDEX($AN285:$AU285,1,G$32)),0)</f>
        <v>0</v>
      </c>
      <c r="BK285" s="26">
        <f>IF(BB285&gt;0.005,MIN(BB285,INDEX($AN285:$AU285,1,H$32)),0)</f>
        <v>0</v>
      </c>
      <c r="BL285" s="26">
        <f>IF(BC285&gt;0.005,MIN(BC285,INDEX($AN285:$AU285,1,I$32)),0)</f>
        <v>0</v>
      </c>
      <c r="BM285" s="27">
        <f>IF(M285-J285&gt;0.005,1,0)</f>
        <v>0</v>
      </c>
    </row>
    <row r="286">
      <c r="A286" s="14" t="n">
        <v>250</v>
      </c>
      <c r="B286" s="26">
        <f>IF(AN286-INDEX($BE286:$BL286,1,$J$22)&lt;0.5,0,AN286-INDEX($BE286:$BL286,1,$J$22))</f>
        <v>0</v>
      </c>
      <c r="C286" s="26">
        <f>IF(AO286-INDEX($BE286:$BL286,1,$J$23)&lt;0.5,0,AO286-INDEX($BE286:$BL286,1,$J$23))</f>
        <v>0</v>
      </c>
      <c r="D286" s="26">
        <f>IF(AP286-INDEX($BE286:$BL286,1,$J$24)&lt;0.5,0,AP286-INDEX($BE286:$BL286,1,$J$24))</f>
        <v>0</v>
      </c>
      <c r="E286" s="26">
        <f>IF(AQ286-INDEX($BE286:$BL286,1,$J$25)&lt;0.5,0,AQ286-INDEX($BE286:$BL286,1,$J$25))</f>
        <v>0</v>
      </c>
      <c r="F286" s="26">
        <f>IF(AR286-INDEX($BE286:$BL286,1,$J$26)&lt;0.5,0,AR286-INDEX($BE286:$BL286,1,$J$26))</f>
        <v>0</v>
      </c>
      <c r="G286" s="26">
        <f>IF(AS286-INDEX($BE286:$BL286,1,$J$27)&lt;0.5,0,AS286-INDEX($BE286:$BL286,1,$J$27))</f>
        <v>0</v>
      </c>
      <c r="H286" s="26">
        <f>IF(AT286-INDEX($BE286:$BL286,1,$J$28)&lt;0.5,0,AT286-INDEX($BE286:$BL286,1,$J$28))</f>
        <v>0</v>
      </c>
      <c r="I286" s="26">
        <f>IF(AU286-INDEX($BE286:$BL286,1,$J$29)&lt;0.5,0,AU286-INDEX($BE286:$BL286,1,$J$29))</f>
        <v>0</v>
      </c>
      <c r="J286" s="13">
        <f>SUM(B286:I286)</f>
        <v>0</v>
      </c>
      <c r="K286" s="26">
        <f>SUM(O286:V286)</f>
        <v>0</v>
      </c>
      <c r="L286" s="26">
        <f>SUM(W286:AD286)+SUM(BE286:BL286)</f>
        <v>0</v>
      </c>
      <c r="M286" s="26">
        <f>J285</f>
        <v>0</v>
      </c>
      <c r="N286" s="27">
        <f>IF(M286&gt;0,1,0)</f>
        <v>0</v>
      </c>
      <c r="O286" s="26">
        <f>B285*$B$12/1200</f>
        <v>0</v>
      </c>
      <c r="P286" s="26">
        <f>C285*$C$12/1200</f>
        <v>0</v>
      </c>
      <c r="Q286" s="26">
        <f>D285*$D$12/1200</f>
        <v>0</v>
      </c>
      <c r="R286" s="26">
        <f>E285*$E$12/1200</f>
        <v>0</v>
      </c>
      <c r="S286" s="26">
        <f>F285*$F$12/1200</f>
        <v>0</v>
      </c>
      <c r="T286" s="26">
        <f>G285*$G$12/1200</f>
        <v>0</v>
      </c>
      <c r="U286" s="26">
        <f>H285*$H$12/1200</f>
        <v>0</v>
      </c>
      <c r="V286" s="26">
        <f>I285*$I$12/1200</f>
        <v>0</v>
      </c>
      <c r="W286" s="26">
        <f>IF(B285&gt;0,MIN($B$13,B285+O286,AE286),0)</f>
        <v>0</v>
      </c>
      <c r="X286" s="26">
        <f>IF(C285&gt;0,MIN($C$13,C285+P286,AF286),0)</f>
        <v>0</v>
      </c>
      <c r="Y286" s="26">
        <f>IF(D285&gt;0,MIN($D$13,D285+Q286,AG286),0)</f>
        <v>0</v>
      </c>
      <c r="Z286" s="26">
        <f>IF(E285&gt;0,MIN($E$13,E285+R286,AH286),0)</f>
        <v>0</v>
      </c>
      <c r="AA286" s="26">
        <f>IF(F285&gt;0,MIN($F$13,F285+S286,AI286),0)</f>
        <v>0</v>
      </c>
      <c r="AB286" s="26">
        <f>IF(G285&gt;0,MIN($G$13,G285+T286,AJ286),0)</f>
        <v>0</v>
      </c>
      <c r="AC286" s="26">
        <f>IF(H285&gt;0,MIN($H$13,H285+U286,AK286),0)</f>
        <v>0</v>
      </c>
      <c r="AD286" s="26">
        <f>IF(I285&gt;0,MIN($I$13,I285+V286,AL286),0)</f>
        <v>0</v>
      </c>
      <c r="AE286" s="26">
        <f>$B$19</f>
        <v>795</v>
      </c>
      <c r="AF286" s="26">
        <f>AE286-W286</f>
        <v>795</v>
      </c>
      <c r="AG286" s="26">
        <f>AF286-X286</f>
        <v>795</v>
      </c>
      <c r="AH286" s="26">
        <f>AG286-Y286</f>
        <v>795</v>
      </c>
      <c r="AI286" s="26">
        <f>AH286-Z286</f>
        <v>795</v>
      </c>
      <c r="AJ286" s="26">
        <f>AI286-AA286</f>
        <v>795</v>
      </c>
      <c r="AK286" s="26">
        <f>AJ286-AB286</f>
        <v>795</v>
      </c>
      <c r="AL286" s="26">
        <f>AK286-AC286</f>
        <v>795</v>
      </c>
      <c r="AM286" s="26">
        <f>AL286-AD286</f>
        <v>795</v>
      </c>
      <c r="AN286" s="26">
        <f>B285+O286-W286</f>
        <v>0</v>
      </c>
      <c r="AO286" s="26">
        <f>C285+P286-X286</f>
        <v>0</v>
      </c>
      <c r="AP286" s="26">
        <f>D285+Q286-Y286</f>
        <v>0</v>
      </c>
      <c r="AQ286" s="26">
        <f>E285+R286-Z286</f>
        <v>0</v>
      </c>
      <c r="AR286" s="26">
        <f>F285+S286-AA286</f>
        <v>0</v>
      </c>
      <c r="AS286" s="26">
        <f>G285+T286-AB286</f>
        <v>0</v>
      </c>
      <c r="AT286" s="26">
        <f>H285+U286-AC286</f>
        <v>0</v>
      </c>
      <c r="AU286" s="26">
        <f>I285+V286-AD286</f>
        <v>0</v>
      </c>
      <c r="AV286" s="26">
        <f>AM286</f>
        <v>795</v>
      </c>
      <c r="AW286" s="26">
        <f>AV286-BE286</f>
        <v>795</v>
      </c>
      <c r="AX286" s="26">
        <f>AW286-BF286</f>
        <v>795</v>
      </c>
      <c r="AY286" s="26">
        <f>AX286-BG286</f>
        <v>795</v>
      </c>
      <c r="AZ286" s="26">
        <f>AY286-BH286</f>
        <v>795</v>
      </c>
      <c r="BA286" s="26">
        <f>AZ286-BI286</f>
        <v>795</v>
      </c>
      <c r="BB286" s="26">
        <f>BA286-BJ286</f>
        <v>795</v>
      </c>
      <c r="BC286" s="26">
        <f>BB286-BK286</f>
        <v>795</v>
      </c>
      <c r="BD286" s="26">
        <f>BC286-BL286</f>
        <v>795</v>
      </c>
      <c r="BE286" s="26">
        <f>IF(AV286&gt;0.005,MIN(AV286,INDEX($AN286:$AU286,1,B$32)),0)</f>
        <v>0</v>
      </c>
      <c r="BF286" s="26">
        <f>IF(AW286&gt;0.005,MIN(AW286,INDEX($AN286:$AU286,1,C$32)),0)</f>
        <v>0</v>
      </c>
      <c r="BG286" s="26">
        <f>IF(AX286&gt;0.005,MIN(AX286,INDEX($AN286:$AU286,1,D$32)),0)</f>
        <v>0</v>
      </c>
      <c r="BH286" s="26">
        <f>IF(AY286&gt;0.005,MIN(AY286,INDEX($AN286:$AU286,1,E$32)),0)</f>
        <v>0</v>
      </c>
      <c r="BI286" s="26">
        <f>IF(AZ286&gt;0.005,MIN(AZ286,INDEX($AN286:$AU286,1,F$32)),0)</f>
        <v>0</v>
      </c>
      <c r="BJ286" s="26">
        <f>IF(BA286&gt;0.005,MIN(BA286,INDEX($AN286:$AU286,1,G$32)),0)</f>
        <v>0</v>
      </c>
      <c r="BK286" s="26">
        <f>IF(BB286&gt;0.005,MIN(BB286,INDEX($AN286:$AU286,1,H$32)),0)</f>
        <v>0</v>
      </c>
      <c r="BL286" s="26">
        <f>IF(BC286&gt;0.005,MIN(BC286,INDEX($AN286:$AU286,1,I$32)),0)</f>
        <v>0</v>
      </c>
      <c r="BM286" s="27">
        <f>IF(M286-J286&gt;0.005,1,0)</f>
        <v>0</v>
      </c>
    </row>
    <row r="287">
      <c r="A287" s="14" t="n">
        <v>251</v>
      </c>
      <c r="B287" s="26">
        <f>IF(AN287-INDEX($BE287:$BL287,1,$J$22)&lt;0.5,0,AN287-INDEX($BE287:$BL287,1,$J$22))</f>
        <v>0</v>
      </c>
      <c r="C287" s="26">
        <f>IF(AO287-INDEX($BE287:$BL287,1,$J$23)&lt;0.5,0,AO287-INDEX($BE287:$BL287,1,$J$23))</f>
        <v>0</v>
      </c>
      <c r="D287" s="26">
        <f>IF(AP287-INDEX($BE287:$BL287,1,$J$24)&lt;0.5,0,AP287-INDEX($BE287:$BL287,1,$J$24))</f>
        <v>0</v>
      </c>
      <c r="E287" s="26">
        <f>IF(AQ287-INDEX($BE287:$BL287,1,$J$25)&lt;0.5,0,AQ287-INDEX($BE287:$BL287,1,$J$25))</f>
        <v>0</v>
      </c>
      <c r="F287" s="26">
        <f>IF(AR287-INDEX($BE287:$BL287,1,$J$26)&lt;0.5,0,AR287-INDEX($BE287:$BL287,1,$J$26))</f>
        <v>0</v>
      </c>
      <c r="G287" s="26">
        <f>IF(AS287-INDEX($BE287:$BL287,1,$J$27)&lt;0.5,0,AS287-INDEX($BE287:$BL287,1,$J$27))</f>
        <v>0</v>
      </c>
      <c r="H287" s="26">
        <f>IF(AT287-INDEX($BE287:$BL287,1,$J$28)&lt;0.5,0,AT287-INDEX($BE287:$BL287,1,$J$28))</f>
        <v>0</v>
      </c>
      <c r="I287" s="26">
        <f>IF(AU287-INDEX($BE287:$BL287,1,$J$29)&lt;0.5,0,AU287-INDEX($BE287:$BL287,1,$J$29))</f>
        <v>0</v>
      </c>
      <c r="J287" s="13">
        <f>SUM(B287:I287)</f>
        <v>0</v>
      </c>
      <c r="K287" s="26">
        <f>SUM(O287:V287)</f>
        <v>0</v>
      </c>
      <c r="L287" s="26">
        <f>SUM(W287:AD287)+SUM(BE287:BL287)</f>
        <v>0</v>
      </c>
      <c r="M287" s="26">
        <f>J286</f>
        <v>0</v>
      </c>
      <c r="N287" s="27">
        <f>IF(M287&gt;0,1,0)</f>
        <v>0</v>
      </c>
      <c r="O287" s="26">
        <f>B286*$B$12/1200</f>
        <v>0</v>
      </c>
      <c r="P287" s="26">
        <f>C286*$C$12/1200</f>
        <v>0</v>
      </c>
      <c r="Q287" s="26">
        <f>D286*$D$12/1200</f>
        <v>0</v>
      </c>
      <c r="R287" s="26">
        <f>E286*$E$12/1200</f>
        <v>0</v>
      </c>
      <c r="S287" s="26">
        <f>F286*$F$12/1200</f>
        <v>0</v>
      </c>
      <c r="T287" s="26">
        <f>G286*$G$12/1200</f>
        <v>0</v>
      </c>
      <c r="U287" s="26">
        <f>H286*$H$12/1200</f>
        <v>0</v>
      </c>
      <c r="V287" s="26">
        <f>I286*$I$12/1200</f>
        <v>0</v>
      </c>
      <c r="W287" s="26">
        <f>IF(B286&gt;0,MIN($B$13,B286+O287,AE287),0)</f>
        <v>0</v>
      </c>
      <c r="X287" s="26">
        <f>IF(C286&gt;0,MIN($C$13,C286+P287,AF287),0)</f>
        <v>0</v>
      </c>
      <c r="Y287" s="26">
        <f>IF(D286&gt;0,MIN($D$13,D286+Q287,AG287),0)</f>
        <v>0</v>
      </c>
      <c r="Z287" s="26">
        <f>IF(E286&gt;0,MIN($E$13,E286+R287,AH287),0)</f>
        <v>0</v>
      </c>
      <c r="AA287" s="26">
        <f>IF(F286&gt;0,MIN($F$13,F286+S287,AI287),0)</f>
        <v>0</v>
      </c>
      <c r="AB287" s="26">
        <f>IF(G286&gt;0,MIN($G$13,G286+T287,AJ287),0)</f>
        <v>0</v>
      </c>
      <c r="AC287" s="26">
        <f>IF(H286&gt;0,MIN($H$13,H286+U287,AK287),0)</f>
        <v>0</v>
      </c>
      <c r="AD287" s="26">
        <f>IF(I286&gt;0,MIN($I$13,I286+V287,AL287),0)</f>
        <v>0</v>
      </c>
      <c r="AE287" s="26">
        <f>$B$19</f>
        <v>795</v>
      </c>
      <c r="AF287" s="26">
        <f>AE287-W287</f>
        <v>795</v>
      </c>
      <c r="AG287" s="26">
        <f>AF287-X287</f>
        <v>795</v>
      </c>
      <c r="AH287" s="26">
        <f>AG287-Y287</f>
        <v>795</v>
      </c>
      <c r="AI287" s="26">
        <f>AH287-Z287</f>
        <v>795</v>
      </c>
      <c r="AJ287" s="26">
        <f>AI287-AA287</f>
        <v>795</v>
      </c>
      <c r="AK287" s="26">
        <f>AJ287-AB287</f>
        <v>795</v>
      </c>
      <c r="AL287" s="26">
        <f>AK287-AC287</f>
        <v>795</v>
      </c>
      <c r="AM287" s="26">
        <f>AL287-AD287</f>
        <v>795</v>
      </c>
      <c r="AN287" s="26">
        <f>B286+O287-W287</f>
        <v>0</v>
      </c>
      <c r="AO287" s="26">
        <f>C286+P287-X287</f>
        <v>0</v>
      </c>
      <c r="AP287" s="26">
        <f>D286+Q287-Y287</f>
        <v>0</v>
      </c>
      <c r="AQ287" s="26">
        <f>E286+R287-Z287</f>
        <v>0</v>
      </c>
      <c r="AR287" s="26">
        <f>F286+S287-AA287</f>
        <v>0</v>
      </c>
      <c r="AS287" s="26">
        <f>G286+T287-AB287</f>
        <v>0</v>
      </c>
      <c r="AT287" s="26">
        <f>H286+U287-AC287</f>
        <v>0</v>
      </c>
      <c r="AU287" s="26">
        <f>I286+V287-AD287</f>
        <v>0</v>
      </c>
      <c r="AV287" s="26">
        <f>AM287</f>
        <v>795</v>
      </c>
      <c r="AW287" s="26">
        <f>AV287-BE287</f>
        <v>795</v>
      </c>
      <c r="AX287" s="26">
        <f>AW287-BF287</f>
        <v>795</v>
      </c>
      <c r="AY287" s="26">
        <f>AX287-BG287</f>
        <v>795</v>
      </c>
      <c r="AZ287" s="26">
        <f>AY287-BH287</f>
        <v>795</v>
      </c>
      <c r="BA287" s="26">
        <f>AZ287-BI287</f>
        <v>795</v>
      </c>
      <c r="BB287" s="26">
        <f>BA287-BJ287</f>
        <v>795</v>
      </c>
      <c r="BC287" s="26">
        <f>BB287-BK287</f>
        <v>795</v>
      </c>
      <c r="BD287" s="26">
        <f>BC287-BL287</f>
        <v>795</v>
      </c>
      <c r="BE287" s="26">
        <f>IF(AV287&gt;0.005,MIN(AV287,INDEX($AN287:$AU287,1,B$32)),0)</f>
        <v>0</v>
      </c>
      <c r="BF287" s="26">
        <f>IF(AW287&gt;0.005,MIN(AW287,INDEX($AN287:$AU287,1,C$32)),0)</f>
        <v>0</v>
      </c>
      <c r="BG287" s="26">
        <f>IF(AX287&gt;0.005,MIN(AX287,INDEX($AN287:$AU287,1,D$32)),0)</f>
        <v>0</v>
      </c>
      <c r="BH287" s="26">
        <f>IF(AY287&gt;0.005,MIN(AY287,INDEX($AN287:$AU287,1,E$32)),0)</f>
        <v>0</v>
      </c>
      <c r="BI287" s="26">
        <f>IF(AZ287&gt;0.005,MIN(AZ287,INDEX($AN287:$AU287,1,F$32)),0)</f>
        <v>0</v>
      </c>
      <c r="BJ287" s="26">
        <f>IF(BA287&gt;0.005,MIN(BA287,INDEX($AN287:$AU287,1,G$32)),0)</f>
        <v>0</v>
      </c>
      <c r="BK287" s="26">
        <f>IF(BB287&gt;0.005,MIN(BB287,INDEX($AN287:$AU287,1,H$32)),0)</f>
        <v>0</v>
      </c>
      <c r="BL287" s="26">
        <f>IF(BC287&gt;0.005,MIN(BC287,INDEX($AN287:$AU287,1,I$32)),0)</f>
        <v>0</v>
      </c>
      <c r="BM287" s="27">
        <f>IF(M287-J287&gt;0.005,1,0)</f>
        <v>0</v>
      </c>
    </row>
    <row r="288">
      <c r="A288" s="14" t="n">
        <v>252</v>
      </c>
      <c r="B288" s="26">
        <f>IF(AN288-INDEX($BE288:$BL288,1,$J$22)&lt;0.5,0,AN288-INDEX($BE288:$BL288,1,$J$22))</f>
        <v>0</v>
      </c>
      <c r="C288" s="26">
        <f>IF(AO288-INDEX($BE288:$BL288,1,$J$23)&lt;0.5,0,AO288-INDEX($BE288:$BL288,1,$J$23))</f>
        <v>0</v>
      </c>
      <c r="D288" s="26">
        <f>IF(AP288-INDEX($BE288:$BL288,1,$J$24)&lt;0.5,0,AP288-INDEX($BE288:$BL288,1,$J$24))</f>
        <v>0</v>
      </c>
      <c r="E288" s="26">
        <f>IF(AQ288-INDEX($BE288:$BL288,1,$J$25)&lt;0.5,0,AQ288-INDEX($BE288:$BL288,1,$J$25))</f>
        <v>0</v>
      </c>
      <c r="F288" s="26">
        <f>IF(AR288-INDEX($BE288:$BL288,1,$J$26)&lt;0.5,0,AR288-INDEX($BE288:$BL288,1,$J$26))</f>
        <v>0</v>
      </c>
      <c r="G288" s="26">
        <f>IF(AS288-INDEX($BE288:$BL288,1,$J$27)&lt;0.5,0,AS288-INDEX($BE288:$BL288,1,$J$27))</f>
        <v>0</v>
      </c>
      <c r="H288" s="26">
        <f>IF(AT288-INDEX($BE288:$BL288,1,$J$28)&lt;0.5,0,AT288-INDEX($BE288:$BL288,1,$J$28))</f>
        <v>0</v>
      </c>
      <c r="I288" s="26">
        <f>IF(AU288-INDEX($BE288:$BL288,1,$J$29)&lt;0.5,0,AU288-INDEX($BE288:$BL288,1,$J$29))</f>
        <v>0</v>
      </c>
      <c r="J288" s="13">
        <f>SUM(B288:I288)</f>
        <v>0</v>
      </c>
      <c r="K288" s="26">
        <f>SUM(O288:V288)</f>
        <v>0</v>
      </c>
      <c r="L288" s="26">
        <f>SUM(W288:AD288)+SUM(BE288:BL288)</f>
        <v>0</v>
      </c>
      <c r="M288" s="26">
        <f>J287</f>
        <v>0</v>
      </c>
      <c r="N288" s="27">
        <f>IF(M288&gt;0,1,0)</f>
        <v>0</v>
      </c>
      <c r="O288" s="26">
        <f>B287*$B$12/1200</f>
        <v>0</v>
      </c>
      <c r="P288" s="26">
        <f>C287*$C$12/1200</f>
        <v>0</v>
      </c>
      <c r="Q288" s="26">
        <f>D287*$D$12/1200</f>
        <v>0</v>
      </c>
      <c r="R288" s="26">
        <f>E287*$E$12/1200</f>
        <v>0</v>
      </c>
      <c r="S288" s="26">
        <f>F287*$F$12/1200</f>
        <v>0</v>
      </c>
      <c r="T288" s="26">
        <f>G287*$G$12/1200</f>
        <v>0</v>
      </c>
      <c r="U288" s="26">
        <f>H287*$H$12/1200</f>
        <v>0</v>
      </c>
      <c r="V288" s="26">
        <f>I287*$I$12/1200</f>
        <v>0</v>
      </c>
      <c r="W288" s="26">
        <f>IF(B287&gt;0,MIN($B$13,B287+O288,AE288),0)</f>
        <v>0</v>
      </c>
      <c r="X288" s="26">
        <f>IF(C287&gt;0,MIN($C$13,C287+P288,AF288),0)</f>
        <v>0</v>
      </c>
      <c r="Y288" s="26">
        <f>IF(D287&gt;0,MIN($D$13,D287+Q288,AG288),0)</f>
        <v>0</v>
      </c>
      <c r="Z288" s="26">
        <f>IF(E287&gt;0,MIN($E$13,E287+R288,AH288),0)</f>
        <v>0</v>
      </c>
      <c r="AA288" s="26">
        <f>IF(F287&gt;0,MIN($F$13,F287+S288,AI288),0)</f>
        <v>0</v>
      </c>
      <c r="AB288" s="26">
        <f>IF(G287&gt;0,MIN($G$13,G287+T288,AJ288),0)</f>
        <v>0</v>
      </c>
      <c r="AC288" s="26">
        <f>IF(H287&gt;0,MIN($H$13,H287+U288,AK288),0)</f>
        <v>0</v>
      </c>
      <c r="AD288" s="26">
        <f>IF(I287&gt;0,MIN($I$13,I287+V288,AL288),0)</f>
        <v>0</v>
      </c>
      <c r="AE288" s="26">
        <f>$B$19</f>
        <v>795</v>
      </c>
      <c r="AF288" s="26">
        <f>AE288-W288</f>
        <v>795</v>
      </c>
      <c r="AG288" s="26">
        <f>AF288-X288</f>
        <v>795</v>
      </c>
      <c r="AH288" s="26">
        <f>AG288-Y288</f>
        <v>795</v>
      </c>
      <c r="AI288" s="26">
        <f>AH288-Z288</f>
        <v>795</v>
      </c>
      <c r="AJ288" s="26">
        <f>AI288-AA288</f>
        <v>795</v>
      </c>
      <c r="AK288" s="26">
        <f>AJ288-AB288</f>
        <v>795</v>
      </c>
      <c r="AL288" s="26">
        <f>AK288-AC288</f>
        <v>795</v>
      </c>
      <c r="AM288" s="26">
        <f>AL288-AD288</f>
        <v>795</v>
      </c>
      <c r="AN288" s="26">
        <f>B287+O288-W288</f>
        <v>0</v>
      </c>
      <c r="AO288" s="26">
        <f>C287+P288-X288</f>
        <v>0</v>
      </c>
      <c r="AP288" s="26">
        <f>D287+Q288-Y288</f>
        <v>0</v>
      </c>
      <c r="AQ288" s="26">
        <f>E287+R288-Z288</f>
        <v>0</v>
      </c>
      <c r="AR288" s="26">
        <f>F287+S288-AA288</f>
        <v>0</v>
      </c>
      <c r="AS288" s="26">
        <f>G287+T288-AB288</f>
        <v>0</v>
      </c>
      <c r="AT288" s="26">
        <f>H287+U288-AC288</f>
        <v>0</v>
      </c>
      <c r="AU288" s="26">
        <f>I287+V288-AD288</f>
        <v>0</v>
      </c>
      <c r="AV288" s="26">
        <f>AM288</f>
        <v>795</v>
      </c>
      <c r="AW288" s="26">
        <f>AV288-BE288</f>
        <v>795</v>
      </c>
      <c r="AX288" s="26">
        <f>AW288-BF288</f>
        <v>795</v>
      </c>
      <c r="AY288" s="26">
        <f>AX288-BG288</f>
        <v>795</v>
      </c>
      <c r="AZ288" s="26">
        <f>AY288-BH288</f>
        <v>795</v>
      </c>
      <c r="BA288" s="26">
        <f>AZ288-BI288</f>
        <v>795</v>
      </c>
      <c r="BB288" s="26">
        <f>BA288-BJ288</f>
        <v>795</v>
      </c>
      <c r="BC288" s="26">
        <f>BB288-BK288</f>
        <v>795</v>
      </c>
      <c r="BD288" s="26">
        <f>BC288-BL288</f>
        <v>795</v>
      </c>
      <c r="BE288" s="26">
        <f>IF(AV288&gt;0.005,MIN(AV288,INDEX($AN288:$AU288,1,B$32)),0)</f>
        <v>0</v>
      </c>
      <c r="BF288" s="26">
        <f>IF(AW288&gt;0.005,MIN(AW288,INDEX($AN288:$AU288,1,C$32)),0)</f>
        <v>0</v>
      </c>
      <c r="BG288" s="26">
        <f>IF(AX288&gt;0.005,MIN(AX288,INDEX($AN288:$AU288,1,D$32)),0)</f>
        <v>0</v>
      </c>
      <c r="BH288" s="26">
        <f>IF(AY288&gt;0.005,MIN(AY288,INDEX($AN288:$AU288,1,E$32)),0)</f>
        <v>0</v>
      </c>
      <c r="BI288" s="26">
        <f>IF(AZ288&gt;0.005,MIN(AZ288,INDEX($AN288:$AU288,1,F$32)),0)</f>
        <v>0</v>
      </c>
      <c r="BJ288" s="26">
        <f>IF(BA288&gt;0.005,MIN(BA288,INDEX($AN288:$AU288,1,G$32)),0)</f>
        <v>0</v>
      </c>
      <c r="BK288" s="26">
        <f>IF(BB288&gt;0.005,MIN(BB288,INDEX($AN288:$AU288,1,H$32)),0)</f>
        <v>0</v>
      </c>
      <c r="BL288" s="26">
        <f>IF(BC288&gt;0.005,MIN(BC288,INDEX($AN288:$AU288,1,I$32)),0)</f>
        <v>0</v>
      </c>
      <c r="BM288" s="27">
        <f>IF(M288-J288&gt;0.005,1,0)</f>
        <v>0</v>
      </c>
    </row>
    <row r="289">
      <c r="A289" s="14" t="n">
        <v>253</v>
      </c>
      <c r="B289" s="26">
        <f>IF(AN289-INDEX($BE289:$BL289,1,$J$22)&lt;0.5,0,AN289-INDEX($BE289:$BL289,1,$J$22))</f>
        <v>0</v>
      </c>
      <c r="C289" s="26">
        <f>IF(AO289-INDEX($BE289:$BL289,1,$J$23)&lt;0.5,0,AO289-INDEX($BE289:$BL289,1,$J$23))</f>
        <v>0</v>
      </c>
      <c r="D289" s="26">
        <f>IF(AP289-INDEX($BE289:$BL289,1,$J$24)&lt;0.5,0,AP289-INDEX($BE289:$BL289,1,$J$24))</f>
        <v>0</v>
      </c>
      <c r="E289" s="26">
        <f>IF(AQ289-INDEX($BE289:$BL289,1,$J$25)&lt;0.5,0,AQ289-INDEX($BE289:$BL289,1,$J$25))</f>
        <v>0</v>
      </c>
      <c r="F289" s="26">
        <f>IF(AR289-INDEX($BE289:$BL289,1,$J$26)&lt;0.5,0,AR289-INDEX($BE289:$BL289,1,$J$26))</f>
        <v>0</v>
      </c>
      <c r="G289" s="26">
        <f>IF(AS289-INDEX($BE289:$BL289,1,$J$27)&lt;0.5,0,AS289-INDEX($BE289:$BL289,1,$J$27))</f>
        <v>0</v>
      </c>
      <c r="H289" s="26">
        <f>IF(AT289-INDEX($BE289:$BL289,1,$J$28)&lt;0.5,0,AT289-INDEX($BE289:$BL289,1,$J$28))</f>
        <v>0</v>
      </c>
      <c r="I289" s="26">
        <f>IF(AU289-INDEX($BE289:$BL289,1,$J$29)&lt;0.5,0,AU289-INDEX($BE289:$BL289,1,$J$29))</f>
        <v>0</v>
      </c>
      <c r="J289" s="13">
        <f>SUM(B289:I289)</f>
        <v>0</v>
      </c>
      <c r="K289" s="26">
        <f>SUM(O289:V289)</f>
        <v>0</v>
      </c>
      <c r="L289" s="26">
        <f>SUM(W289:AD289)+SUM(BE289:BL289)</f>
        <v>0</v>
      </c>
      <c r="M289" s="26">
        <f>J288</f>
        <v>0</v>
      </c>
      <c r="N289" s="27">
        <f>IF(M289&gt;0,1,0)</f>
        <v>0</v>
      </c>
      <c r="O289" s="26">
        <f>B288*$B$12/1200</f>
        <v>0</v>
      </c>
      <c r="P289" s="26">
        <f>C288*$C$12/1200</f>
        <v>0</v>
      </c>
      <c r="Q289" s="26">
        <f>D288*$D$12/1200</f>
        <v>0</v>
      </c>
      <c r="R289" s="26">
        <f>E288*$E$12/1200</f>
        <v>0</v>
      </c>
      <c r="S289" s="26">
        <f>F288*$F$12/1200</f>
        <v>0</v>
      </c>
      <c r="T289" s="26">
        <f>G288*$G$12/1200</f>
        <v>0</v>
      </c>
      <c r="U289" s="26">
        <f>H288*$H$12/1200</f>
        <v>0</v>
      </c>
      <c r="V289" s="26">
        <f>I288*$I$12/1200</f>
        <v>0</v>
      </c>
      <c r="W289" s="26">
        <f>IF(B288&gt;0,MIN($B$13,B288+O289,AE289),0)</f>
        <v>0</v>
      </c>
      <c r="X289" s="26">
        <f>IF(C288&gt;0,MIN($C$13,C288+P289,AF289),0)</f>
        <v>0</v>
      </c>
      <c r="Y289" s="26">
        <f>IF(D288&gt;0,MIN($D$13,D288+Q289,AG289),0)</f>
        <v>0</v>
      </c>
      <c r="Z289" s="26">
        <f>IF(E288&gt;0,MIN($E$13,E288+R289,AH289),0)</f>
        <v>0</v>
      </c>
      <c r="AA289" s="26">
        <f>IF(F288&gt;0,MIN($F$13,F288+S289,AI289),0)</f>
        <v>0</v>
      </c>
      <c r="AB289" s="26">
        <f>IF(G288&gt;0,MIN($G$13,G288+T289,AJ289),0)</f>
        <v>0</v>
      </c>
      <c r="AC289" s="26">
        <f>IF(H288&gt;0,MIN($H$13,H288+U289,AK289),0)</f>
        <v>0</v>
      </c>
      <c r="AD289" s="26">
        <f>IF(I288&gt;0,MIN($I$13,I288+V289,AL289),0)</f>
        <v>0</v>
      </c>
      <c r="AE289" s="26">
        <f>$B$19</f>
        <v>795</v>
      </c>
      <c r="AF289" s="26">
        <f>AE289-W289</f>
        <v>795</v>
      </c>
      <c r="AG289" s="26">
        <f>AF289-X289</f>
        <v>795</v>
      </c>
      <c r="AH289" s="26">
        <f>AG289-Y289</f>
        <v>795</v>
      </c>
      <c r="AI289" s="26">
        <f>AH289-Z289</f>
        <v>795</v>
      </c>
      <c r="AJ289" s="26">
        <f>AI289-AA289</f>
        <v>795</v>
      </c>
      <c r="AK289" s="26">
        <f>AJ289-AB289</f>
        <v>795</v>
      </c>
      <c r="AL289" s="26">
        <f>AK289-AC289</f>
        <v>795</v>
      </c>
      <c r="AM289" s="26">
        <f>AL289-AD289</f>
        <v>795</v>
      </c>
      <c r="AN289" s="26">
        <f>B288+O289-W289</f>
        <v>0</v>
      </c>
      <c r="AO289" s="26">
        <f>C288+P289-X289</f>
        <v>0</v>
      </c>
      <c r="AP289" s="26">
        <f>D288+Q289-Y289</f>
        <v>0</v>
      </c>
      <c r="AQ289" s="26">
        <f>E288+R289-Z289</f>
        <v>0</v>
      </c>
      <c r="AR289" s="26">
        <f>F288+S289-AA289</f>
        <v>0</v>
      </c>
      <c r="AS289" s="26">
        <f>G288+T289-AB289</f>
        <v>0</v>
      </c>
      <c r="AT289" s="26">
        <f>H288+U289-AC289</f>
        <v>0</v>
      </c>
      <c r="AU289" s="26">
        <f>I288+V289-AD289</f>
        <v>0</v>
      </c>
      <c r="AV289" s="26">
        <f>AM289</f>
        <v>795</v>
      </c>
      <c r="AW289" s="26">
        <f>AV289-BE289</f>
        <v>795</v>
      </c>
      <c r="AX289" s="26">
        <f>AW289-BF289</f>
        <v>795</v>
      </c>
      <c r="AY289" s="26">
        <f>AX289-BG289</f>
        <v>795</v>
      </c>
      <c r="AZ289" s="26">
        <f>AY289-BH289</f>
        <v>795</v>
      </c>
      <c r="BA289" s="26">
        <f>AZ289-BI289</f>
        <v>795</v>
      </c>
      <c r="BB289" s="26">
        <f>BA289-BJ289</f>
        <v>795</v>
      </c>
      <c r="BC289" s="26">
        <f>BB289-BK289</f>
        <v>795</v>
      </c>
      <c r="BD289" s="26">
        <f>BC289-BL289</f>
        <v>795</v>
      </c>
      <c r="BE289" s="26">
        <f>IF(AV289&gt;0.005,MIN(AV289,INDEX($AN289:$AU289,1,B$32)),0)</f>
        <v>0</v>
      </c>
      <c r="BF289" s="26">
        <f>IF(AW289&gt;0.005,MIN(AW289,INDEX($AN289:$AU289,1,C$32)),0)</f>
        <v>0</v>
      </c>
      <c r="BG289" s="26">
        <f>IF(AX289&gt;0.005,MIN(AX289,INDEX($AN289:$AU289,1,D$32)),0)</f>
        <v>0</v>
      </c>
      <c r="BH289" s="26">
        <f>IF(AY289&gt;0.005,MIN(AY289,INDEX($AN289:$AU289,1,E$32)),0)</f>
        <v>0</v>
      </c>
      <c r="BI289" s="26">
        <f>IF(AZ289&gt;0.005,MIN(AZ289,INDEX($AN289:$AU289,1,F$32)),0)</f>
        <v>0</v>
      </c>
      <c r="BJ289" s="26">
        <f>IF(BA289&gt;0.005,MIN(BA289,INDEX($AN289:$AU289,1,G$32)),0)</f>
        <v>0</v>
      </c>
      <c r="BK289" s="26">
        <f>IF(BB289&gt;0.005,MIN(BB289,INDEX($AN289:$AU289,1,H$32)),0)</f>
        <v>0</v>
      </c>
      <c r="BL289" s="26">
        <f>IF(BC289&gt;0.005,MIN(BC289,INDEX($AN289:$AU289,1,I$32)),0)</f>
        <v>0</v>
      </c>
      <c r="BM289" s="27">
        <f>IF(M289-J289&gt;0.005,1,0)</f>
        <v>0</v>
      </c>
    </row>
    <row r="290">
      <c r="A290" s="14" t="n">
        <v>254</v>
      </c>
      <c r="B290" s="26">
        <f>IF(AN290-INDEX($BE290:$BL290,1,$J$22)&lt;0.5,0,AN290-INDEX($BE290:$BL290,1,$J$22))</f>
        <v>0</v>
      </c>
      <c r="C290" s="26">
        <f>IF(AO290-INDEX($BE290:$BL290,1,$J$23)&lt;0.5,0,AO290-INDEX($BE290:$BL290,1,$J$23))</f>
        <v>0</v>
      </c>
      <c r="D290" s="26">
        <f>IF(AP290-INDEX($BE290:$BL290,1,$J$24)&lt;0.5,0,AP290-INDEX($BE290:$BL290,1,$J$24))</f>
        <v>0</v>
      </c>
      <c r="E290" s="26">
        <f>IF(AQ290-INDEX($BE290:$BL290,1,$J$25)&lt;0.5,0,AQ290-INDEX($BE290:$BL290,1,$J$25))</f>
        <v>0</v>
      </c>
      <c r="F290" s="26">
        <f>IF(AR290-INDEX($BE290:$BL290,1,$J$26)&lt;0.5,0,AR290-INDEX($BE290:$BL290,1,$J$26))</f>
        <v>0</v>
      </c>
      <c r="G290" s="26">
        <f>IF(AS290-INDEX($BE290:$BL290,1,$J$27)&lt;0.5,0,AS290-INDEX($BE290:$BL290,1,$J$27))</f>
        <v>0</v>
      </c>
      <c r="H290" s="26">
        <f>IF(AT290-INDEX($BE290:$BL290,1,$J$28)&lt;0.5,0,AT290-INDEX($BE290:$BL290,1,$J$28))</f>
        <v>0</v>
      </c>
      <c r="I290" s="26">
        <f>IF(AU290-INDEX($BE290:$BL290,1,$J$29)&lt;0.5,0,AU290-INDEX($BE290:$BL290,1,$J$29))</f>
        <v>0</v>
      </c>
      <c r="J290" s="13">
        <f>SUM(B290:I290)</f>
        <v>0</v>
      </c>
      <c r="K290" s="26">
        <f>SUM(O290:V290)</f>
        <v>0</v>
      </c>
      <c r="L290" s="26">
        <f>SUM(W290:AD290)+SUM(BE290:BL290)</f>
        <v>0</v>
      </c>
      <c r="M290" s="26">
        <f>J289</f>
        <v>0</v>
      </c>
      <c r="N290" s="27">
        <f>IF(M290&gt;0,1,0)</f>
        <v>0</v>
      </c>
      <c r="O290" s="26">
        <f>B289*$B$12/1200</f>
        <v>0</v>
      </c>
      <c r="P290" s="26">
        <f>C289*$C$12/1200</f>
        <v>0</v>
      </c>
      <c r="Q290" s="26">
        <f>D289*$D$12/1200</f>
        <v>0</v>
      </c>
      <c r="R290" s="26">
        <f>E289*$E$12/1200</f>
        <v>0</v>
      </c>
      <c r="S290" s="26">
        <f>F289*$F$12/1200</f>
        <v>0</v>
      </c>
      <c r="T290" s="26">
        <f>G289*$G$12/1200</f>
        <v>0</v>
      </c>
      <c r="U290" s="26">
        <f>H289*$H$12/1200</f>
        <v>0</v>
      </c>
      <c r="V290" s="26">
        <f>I289*$I$12/1200</f>
        <v>0</v>
      </c>
      <c r="W290" s="26">
        <f>IF(B289&gt;0,MIN($B$13,B289+O290,AE290),0)</f>
        <v>0</v>
      </c>
      <c r="X290" s="26">
        <f>IF(C289&gt;0,MIN($C$13,C289+P290,AF290),0)</f>
        <v>0</v>
      </c>
      <c r="Y290" s="26">
        <f>IF(D289&gt;0,MIN($D$13,D289+Q290,AG290),0)</f>
        <v>0</v>
      </c>
      <c r="Z290" s="26">
        <f>IF(E289&gt;0,MIN($E$13,E289+R290,AH290),0)</f>
        <v>0</v>
      </c>
      <c r="AA290" s="26">
        <f>IF(F289&gt;0,MIN($F$13,F289+S290,AI290),0)</f>
        <v>0</v>
      </c>
      <c r="AB290" s="26">
        <f>IF(G289&gt;0,MIN($G$13,G289+T290,AJ290),0)</f>
        <v>0</v>
      </c>
      <c r="AC290" s="26">
        <f>IF(H289&gt;0,MIN($H$13,H289+U290,AK290),0)</f>
        <v>0</v>
      </c>
      <c r="AD290" s="26">
        <f>IF(I289&gt;0,MIN($I$13,I289+V290,AL290),0)</f>
        <v>0</v>
      </c>
      <c r="AE290" s="26">
        <f>$B$19</f>
        <v>795</v>
      </c>
      <c r="AF290" s="26">
        <f>AE290-W290</f>
        <v>795</v>
      </c>
      <c r="AG290" s="26">
        <f>AF290-X290</f>
        <v>795</v>
      </c>
      <c r="AH290" s="26">
        <f>AG290-Y290</f>
        <v>795</v>
      </c>
      <c r="AI290" s="26">
        <f>AH290-Z290</f>
        <v>795</v>
      </c>
      <c r="AJ290" s="26">
        <f>AI290-AA290</f>
        <v>795</v>
      </c>
      <c r="AK290" s="26">
        <f>AJ290-AB290</f>
        <v>795</v>
      </c>
      <c r="AL290" s="26">
        <f>AK290-AC290</f>
        <v>795</v>
      </c>
      <c r="AM290" s="26">
        <f>AL290-AD290</f>
        <v>795</v>
      </c>
      <c r="AN290" s="26">
        <f>B289+O290-W290</f>
        <v>0</v>
      </c>
      <c r="AO290" s="26">
        <f>C289+P290-X290</f>
        <v>0</v>
      </c>
      <c r="AP290" s="26">
        <f>D289+Q290-Y290</f>
        <v>0</v>
      </c>
      <c r="AQ290" s="26">
        <f>E289+R290-Z290</f>
        <v>0</v>
      </c>
      <c r="AR290" s="26">
        <f>F289+S290-AA290</f>
        <v>0</v>
      </c>
      <c r="AS290" s="26">
        <f>G289+T290-AB290</f>
        <v>0</v>
      </c>
      <c r="AT290" s="26">
        <f>H289+U290-AC290</f>
        <v>0</v>
      </c>
      <c r="AU290" s="26">
        <f>I289+V290-AD290</f>
        <v>0</v>
      </c>
      <c r="AV290" s="26">
        <f>AM290</f>
        <v>795</v>
      </c>
      <c r="AW290" s="26">
        <f>AV290-BE290</f>
        <v>795</v>
      </c>
      <c r="AX290" s="26">
        <f>AW290-BF290</f>
        <v>795</v>
      </c>
      <c r="AY290" s="26">
        <f>AX290-BG290</f>
        <v>795</v>
      </c>
      <c r="AZ290" s="26">
        <f>AY290-BH290</f>
        <v>795</v>
      </c>
      <c r="BA290" s="26">
        <f>AZ290-BI290</f>
        <v>795</v>
      </c>
      <c r="BB290" s="26">
        <f>BA290-BJ290</f>
        <v>795</v>
      </c>
      <c r="BC290" s="26">
        <f>BB290-BK290</f>
        <v>795</v>
      </c>
      <c r="BD290" s="26">
        <f>BC290-BL290</f>
        <v>795</v>
      </c>
      <c r="BE290" s="26">
        <f>IF(AV290&gt;0.005,MIN(AV290,INDEX($AN290:$AU290,1,B$32)),0)</f>
        <v>0</v>
      </c>
      <c r="BF290" s="26">
        <f>IF(AW290&gt;0.005,MIN(AW290,INDEX($AN290:$AU290,1,C$32)),0)</f>
        <v>0</v>
      </c>
      <c r="BG290" s="26">
        <f>IF(AX290&gt;0.005,MIN(AX290,INDEX($AN290:$AU290,1,D$32)),0)</f>
        <v>0</v>
      </c>
      <c r="BH290" s="26">
        <f>IF(AY290&gt;0.005,MIN(AY290,INDEX($AN290:$AU290,1,E$32)),0)</f>
        <v>0</v>
      </c>
      <c r="BI290" s="26">
        <f>IF(AZ290&gt;0.005,MIN(AZ290,INDEX($AN290:$AU290,1,F$32)),0)</f>
        <v>0</v>
      </c>
      <c r="BJ290" s="26">
        <f>IF(BA290&gt;0.005,MIN(BA290,INDEX($AN290:$AU290,1,G$32)),0)</f>
        <v>0</v>
      </c>
      <c r="BK290" s="26">
        <f>IF(BB290&gt;0.005,MIN(BB290,INDEX($AN290:$AU290,1,H$32)),0)</f>
        <v>0</v>
      </c>
      <c r="BL290" s="26">
        <f>IF(BC290&gt;0.005,MIN(BC290,INDEX($AN290:$AU290,1,I$32)),0)</f>
        <v>0</v>
      </c>
      <c r="BM290" s="27">
        <f>IF(M290-J290&gt;0.005,1,0)</f>
        <v>0</v>
      </c>
    </row>
    <row r="291">
      <c r="A291" s="14" t="n">
        <v>255</v>
      </c>
      <c r="B291" s="26">
        <f>IF(AN291-INDEX($BE291:$BL291,1,$J$22)&lt;0.5,0,AN291-INDEX($BE291:$BL291,1,$J$22))</f>
        <v>0</v>
      </c>
      <c r="C291" s="26">
        <f>IF(AO291-INDEX($BE291:$BL291,1,$J$23)&lt;0.5,0,AO291-INDEX($BE291:$BL291,1,$J$23))</f>
        <v>0</v>
      </c>
      <c r="D291" s="26">
        <f>IF(AP291-INDEX($BE291:$BL291,1,$J$24)&lt;0.5,0,AP291-INDEX($BE291:$BL291,1,$J$24))</f>
        <v>0</v>
      </c>
      <c r="E291" s="26">
        <f>IF(AQ291-INDEX($BE291:$BL291,1,$J$25)&lt;0.5,0,AQ291-INDEX($BE291:$BL291,1,$J$25))</f>
        <v>0</v>
      </c>
      <c r="F291" s="26">
        <f>IF(AR291-INDEX($BE291:$BL291,1,$J$26)&lt;0.5,0,AR291-INDEX($BE291:$BL291,1,$J$26))</f>
        <v>0</v>
      </c>
      <c r="G291" s="26">
        <f>IF(AS291-INDEX($BE291:$BL291,1,$J$27)&lt;0.5,0,AS291-INDEX($BE291:$BL291,1,$J$27))</f>
        <v>0</v>
      </c>
      <c r="H291" s="26">
        <f>IF(AT291-INDEX($BE291:$BL291,1,$J$28)&lt;0.5,0,AT291-INDEX($BE291:$BL291,1,$J$28))</f>
        <v>0</v>
      </c>
      <c r="I291" s="26">
        <f>IF(AU291-INDEX($BE291:$BL291,1,$J$29)&lt;0.5,0,AU291-INDEX($BE291:$BL291,1,$J$29))</f>
        <v>0</v>
      </c>
      <c r="J291" s="13">
        <f>SUM(B291:I291)</f>
        <v>0</v>
      </c>
      <c r="K291" s="26">
        <f>SUM(O291:V291)</f>
        <v>0</v>
      </c>
      <c r="L291" s="26">
        <f>SUM(W291:AD291)+SUM(BE291:BL291)</f>
        <v>0</v>
      </c>
      <c r="M291" s="26">
        <f>J290</f>
        <v>0</v>
      </c>
      <c r="N291" s="27">
        <f>IF(M291&gt;0,1,0)</f>
        <v>0</v>
      </c>
      <c r="O291" s="26">
        <f>B290*$B$12/1200</f>
        <v>0</v>
      </c>
      <c r="P291" s="26">
        <f>C290*$C$12/1200</f>
        <v>0</v>
      </c>
      <c r="Q291" s="26">
        <f>D290*$D$12/1200</f>
        <v>0</v>
      </c>
      <c r="R291" s="26">
        <f>E290*$E$12/1200</f>
        <v>0</v>
      </c>
      <c r="S291" s="26">
        <f>F290*$F$12/1200</f>
        <v>0</v>
      </c>
      <c r="T291" s="26">
        <f>G290*$G$12/1200</f>
        <v>0</v>
      </c>
      <c r="U291" s="26">
        <f>H290*$H$12/1200</f>
        <v>0</v>
      </c>
      <c r="V291" s="26">
        <f>I290*$I$12/1200</f>
        <v>0</v>
      </c>
      <c r="W291" s="26">
        <f>IF(B290&gt;0,MIN($B$13,B290+O291,AE291),0)</f>
        <v>0</v>
      </c>
      <c r="X291" s="26">
        <f>IF(C290&gt;0,MIN($C$13,C290+P291,AF291),0)</f>
        <v>0</v>
      </c>
      <c r="Y291" s="26">
        <f>IF(D290&gt;0,MIN($D$13,D290+Q291,AG291),0)</f>
        <v>0</v>
      </c>
      <c r="Z291" s="26">
        <f>IF(E290&gt;0,MIN($E$13,E290+R291,AH291),0)</f>
        <v>0</v>
      </c>
      <c r="AA291" s="26">
        <f>IF(F290&gt;0,MIN($F$13,F290+S291,AI291),0)</f>
        <v>0</v>
      </c>
      <c r="AB291" s="26">
        <f>IF(G290&gt;0,MIN($G$13,G290+T291,AJ291),0)</f>
        <v>0</v>
      </c>
      <c r="AC291" s="26">
        <f>IF(H290&gt;0,MIN($H$13,H290+U291,AK291),0)</f>
        <v>0</v>
      </c>
      <c r="AD291" s="26">
        <f>IF(I290&gt;0,MIN($I$13,I290+V291,AL291),0)</f>
        <v>0</v>
      </c>
      <c r="AE291" s="26">
        <f>$B$19</f>
        <v>795</v>
      </c>
      <c r="AF291" s="26">
        <f>AE291-W291</f>
        <v>795</v>
      </c>
      <c r="AG291" s="26">
        <f>AF291-X291</f>
        <v>795</v>
      </c>
      <c r="AH291" s="26">
        <f>AG291-Y291</f>
        <v>795</v>
      </c>
      <c r="AI291" s="26">
        <f>AH291-Z291</f>
        <v>795</v>
      </c>
      <c r="AJ291" s="26">
        <f>AI291-AA291</f>
        <v>795</v>
      </c>
      <c r="AK291" s="26">
        <f>AJ291-AB291</f>
        <v>795</v>
      </c>
      <c r="AL291" s="26">
        <f>AK291-AC291</f>
        <v>795</v>
      </c>
      <c r="AM291" s="26">
        <f>AL291-AD291</f>
        <v>795</v>
      </c>
      <c r="AN291" s="26">
        <f>B290+O291-W291</f>
        <v>0</v>
      </c>
      <c r="AO291" s="26">
        <f>C290+P291-X291</f>
        <v>0</v>
      </c>
      <c r="AP291" s="26">
        <f>D290+Q291-Y291</f>
        <v>0</v>
      </c>
      <c r="AQ291" s="26">
        <f>E290+R291-Z291</f>
        <v>0</v>
      </c>
      <c r="AR291" s="26">
        <f>F290+S291-AA291</f>
        <v>0</v>
      </c>
      <c r="AS291" s="26">
        <f>G290+T291-AB291</f>
        <v>0</v>
      </c>
      <c r="AT291" s="26">
        <f>H290+U291-AC291</f>
        <v>0</v>
      </c>
      <c r="AU291" s="26">
        <f>I290+V291-AD291</f>
        <v>0</v>
      </c>
      <c r="AV291" s="26">
        <f>AM291</f>
        <v>795</v>
      </c>
      <c r="AW291" s="26">
        <f>AV291-BE291</f>
        <v>795</v>
      </c>
      <c r="AX291" s="26">
        <f>AW291-BF291</f>
        <v>795</v>
      </c>
      <c r="AY291" s="26">
        <f>AX291-BG291</f>
        <v>795</v>
      </c>
      <c r="AZ291" s="26">
        <f>AY291-BH291</f>
        <v>795</v>
      </c>
      <c r="BA291" s="26">
        <f>AZ291-BI291</f>
        <v>795</v>
      </c>
      <c r="BB291" s="26">
        <f>BA291-BJ291</f>
        <v>795</v>
      </c>
      <c r="BC291" s="26">
        <f>BB291-BK291</f>
        <v>795</v>
      </c>
      <c r="BD291" s="26">
        <f>BC291-BL291</f>
        <v>795</v>
      </c>
      <c r="BE291" s="26">
        <f>IF(AV291&gt;0.005,MIN(AV291,INDEX($AN291:$AU291,1,B$32)),0)</f>
        <v>0</v>
      </c>
      <c r="BF291" s="26">
        <f>IF(AW291&gt;0.005,MIN(AW291,INDEX($AN291:$AU291,1,C$32)),0)</f>
        <v>0</v>
      </c>
      <c r="BG291" s="26">
        <f>IF(AX291&gt;0.005,MIN(AX291,INDEX($AN291:$AU291,1,D$32)),0)</f>
        <v>0</v>
      </c>
      <c r="BH291" s="26">
        <f>IF(AY291&gt;0.005,MIN(AY291,INDEX($AN291:$AU291,1,E$32)),0)</f>
        <v>0</v>
      </c>
      <c r="BI291" s="26">
        <f>IF(AZ291&gt;0.005,MIN(AZ291,INDEX($AN291:$AU291,1,F$32)),0)</f>
        <v>0</v>
      </c>
      <c r="BJ291" s="26">
        <f>IF(BA291&gt;0.005,MIN(BA291,INDEX($AN291:$AU291,1,G$32)),0)</f>
        <v>0</v>
      </c>
      <c r="BK291" s="26">
        <f>IF(BB291&gt;0.005,MIN(BB291,INDEX($AN291:$AU291,1,H$32)),0)</f>
        <v>0</v>
      </c>
      <c r="BL291" s="26">
        <f>IF(BC291&gt;0.005,MIN(BC291,INDEX($AN291:$AU291,1,I$32)),0)</f>
        <v>0</v>
      </c>
      <c r="BM291" s="27">
        <f>IF(M291-J291&gt;0.005,1,0)</f>
        <v>0</v>
      </c>
    </row>
    <row r="292">
      <c r="A292" s="14" t="n">
        <v>256</v>
      </c>
      <c r="B292" s="26">
        <f>IF(AN292-INDEX($BE292:$BL292,1,$J$22)&lt;0.5,0,AN292-INDEX($BE292:$BL292,1,$J$22))</f>
        <v>0</v>
      </c>
      <c r="C292" s="26">
        <f>IF(AO292-INDEX($BE292:$BL292,1,$J$23)&lt;0.5,0,AO292-INDEX($BE292:$BL292,1,$J$23))</f>
        <v>0</v>
      </c>
      <c r="D292" s="26">
        <f>IF(AP292-INDEX($BE292:$BL292,1,$J$24)&lt;0.5,0,AP292-INDEX($BE292:$BL292,1,$J$24))</f>
        <v>0</v>
      </c>
      <c r="E292" s="26">
        <f>IF(AQ292-INDEX($BE292:$BL292,1,$J$25)&lt;0.5,0,AQ292-INDEX($BE292:$BL292,1,$J$25))</f>
        <v>0</v>
      </c>
      <c r="F292" s="26">
        <f>IF(AR292-INDEX($BE292:$BL292,1,$J$26)&lt;0.5,0,AR292-INDEX($BE292:$BL292,1,$J$26))</f>
        <v>0</v>
      </c>
      <c r="G292" s="26">
        <f>IF(AS292-INDEX($BE292:$BL292,1,$J$27)&lt;0.5,0,AS292-INDEX($BE292:$BL292,1,$J$27))</f>
        <v>0</v>
      </c>
      <c r="H292" s="26">
        <f>IF(AT292-INDEX($BE292:$BL292,1,$J$28)&lt;0.5,0,AT292-INDEX($BE292:$BL292,1,$J$28))</f>
        <v>0</v>
      </c>
      <c r="I292" s="26">
        <f>IF(AU292-INDEX($BE292:$BL292,1,$J$29)&lt;0.5,0,AU292-INDEX($BE292:$BL292,1,$J$29))</f>
        <v>0</v>
      </c>
      <c r="J292" s="13">
        <f>SUM(B292:I292)</f>
        <v>0</v>
      </c>
      <c r="K292" s="26">
        <f>SUM(O292:V292)</f>
        <v>0</v>
      </c>
      <c r="L292" s="26">
        <f>SUM(W292:AD292)+SUM(BE292:BL292)</f>
        <v>0</v>
      </c>
      <c r="M292" s="26">
        <f>J291</f>
        <v>0</v>
      </c>
      <c r="N292" s="27">
        <f>IF(M292&gt;0,1,0)</f>
        <v>0</v>
      </c>
      <c r="O292" s="26">
        <f>B291*$B$12/1200</f>
        <v>0</v>
      </c>
      <c r="P292" s="26">
        <f>C291*$C$12/1200</f>
        <v>0</v>
      </c>
      <c r="Q292" s="26">
        <f>D291*$D$12/1200</f>
        <v>0</v>
      </c>
      <c r="R292" s="26">
        <f>E291*$E$12/1200</f>
        <v>0</v>
      </c>
      <c r="S292" s="26">
        <f>F291*$F$12/1200</f>
        <v>0</v>
      </c>
      <c r="T292" s="26">
        <f>G291*$G$12/1200</f>
        <v>0</v>
      </c>
      <c r="U292" s="26">
        <f>H291*$H$12/1200</f>
        <v>0</v>
      </c>
      <c r="V292" s="26">
        <f>I291*$I$12/1200</f>
        <v>0</v>
      </c>
      <c r="W292" s="26">
        <f>IF(B291&gt;0,MIN($B$13,B291+O292,AE292),0)</f>
        <v>0</v>
      </c>
      <c r="X292" s="26">
        <f>IF(C291&gt;0,MIN($C$13,C291+P292,AF292),0)</f>
        <v>0</v>
      </c>
      <c r="Y292" s="26">
        <f>IF(D291&gt;0,MIN($D$13,D291+Q292,AG292),0)</f>
        <v>0</v>
      </c>
      <c r="Z292" s="26">
        <f>IF(E291&gt;0,MIN($E$13,E291+R292,AH292),0)</f>
        <v>0</v>
      </c>
      <c r="AA292" s="26">
        <f>IF(F291&gt;0,MIN($F$13,F291+S292,AI292),0)</f>
        <v>0</v>
      </c>
      <c r="AB292" s="26">
        <f>IF(G291&gt;0,MIN($G$13,G291+T292,AJ292),0)</f>
        <v>0</v>
      </c>
      <c r="AC292" s="26">
        <f>IF(H291&gt;0,MIN($H$13,H291+U292,AK292),0)</f>
        <v>0</v>
      </c>
      <c r="AD292" s="26">
        <f>IF(I291&gt;0,MIN($I$13,I291+V292,AL292),0)</f>
        <v>0</v>
      </c>
      <c r="AE292" s="26">
        <f>$B$19</f>
        <v>795</v>
      </c>
      <c r="AF292" s="26">
        <f>AE292-W292</f>
        <v>795</v>
      </c>
      <c r="AG292" s="26">
        <f>AF292-X292</f>
        <v>795</v>
      </c>
      <c r="AH292" s="26">
        <f>AG292-Y292</f>
        <v>795</v>
      </c>
      <c r="AI292" s="26">
        <f>AH292-Z292</f>
        <v>795</v>
      </c>
      <c r="AJ292" s="26">
        <f>AI292-AA292</f>
        <v>795</v>
      </c>
      <c r="AK292" s="26">
        <f>AJ292-AB292</f>
        <v>795</v>
      </c>
      <c r="AL292" s="26">
        <f>AK292-AC292</f>
        <v>795</v>
      </c>
      <c r="AM292" s="26">
        <f>AL292-AD292</f>
        <v>795</v>
      </c>
      <c r="AN292" s="26">
        <f>B291+O292-W292</f>
        <v>0</v>
      </c>
      <c r="AO292" s="26">
        <f>C291+P292-X292</f>
        <v>0</v>
      </c>
      <c r="AP292" s="26">
        <f>D291+Q292-Y292</f>
        <v>0</v>
      </c>
      <c r="AQ292" s="26">
        <f>E291+R292-Z292</f>
        <v>0</v>
      </c>
      <c r="AR292" s="26">
        <f>F291+S292-AA292</f>
        <v>0</v>
      </c>
      <c r="AS292" s="26">
        <f>G291+T292-AB292</f>
        <v>0</v>
      </c>
      <c r="AT292" s="26">
        <f>H291+U292-AC292</f>
        <v>0</v>
      </c>
      <c r="AU292" s="26">
        <f>I291+V292-AD292</f>
        <v>0</v>
      </c>
      <c r="AV292" s="26">
        <f>AM292</f>
        <v>795</v>
      </c>
      <c r="AW292" s="26">
        <f>AV292-BE292</f>
        <v>795</v>
      </c>
      <c r="AX292" s="26">
        <f>AW292-BF292</f>
        <v>795</v>
      </c>
      <c r="AY292" s="26">
        <f>AX292-BG292</f>
        <v>795</v>
      </c>
      <c r="AZ292" s="26">
        <f>AY292-BH292</f>
        <v>795</v>
      </c>
      <c r="BA292" s="26">
        <f>AZ292-BI292</f>
        <v>795</v>
      </c>
      <c r="BB292" s="26">
        <f>BA292-BJ292</f>
        <v>795</v>
      </c>
      <c r="BC292" s="26">
        <f>BB292-BK292</f>
        <v>795</v>
      </c>
      <c r="BD292" s="26">
        <f>BC292-BL292</f>
        <v>795</v>
      </c>
      <c r="BE292" s="26">
        <f>IF(AV292&gt;0.005,MIN(AV292,INDEX($AN292:$AU292,1,B$32)),0)</f>
        <v>0</v>
      </c>
      <c r="BF292" s="26">
        <f>IF(AW292&gt;0.005,MIN(AW292,INDEX($AN292:$AU292,1,C$32)),0)</f>
        <v>0</v>
      </c>
      <c r="BG292" s="26">
        <f>IF(AX292&gt;0.005,MIN(AX292,INDEX($AN292:$AU292,1,D$32)),0)</f>
        <v>0</v>
      </c>
      <c r="BH292" s="26">
        <f>IF(AY292&gt;0.005,MIN(AY292,INDEX($AN292:$AU292,1,E$32)),0)</f>
        <v>0</v>
      </c>
      <c r="BI292" s="26">
        <f>IF(AZ292&gt;0.005,MIN(AZ292,INDEX($AN292:$AU292,1,F$32)),0)</f>
        <v>0</v>
      </c>
      <c r="BJ292" s="26">
        <f>IF(BA292&gt;0.005,MIN(BA292,INDEX($AN292:$AU292,1,G$32)),0)</f>
        <v>0</v>
      </c>
      <c r="BK292" s="26">
        <f>IF(BB292&gt;0.005,MIN(BB292,INDEX($AN292:$AU292,1,H$32)),0)</f>
        <v>0</v>
      </c>
      <c r="BL292" s="26">
        <f>IF(BC292&gt;0.005,MIN(BC292,INDEX($AN292:$AU292,1,I$32)),0)</f>
        <v>0</v>
      </c>
      <c r="BM292" s="27">
        <f>IF(M292-J292&gt;0.005,1,0)</f>
        <v>0</v>
      </c>
    </row>
    <row r="293">
      <c r="A293" s="14" t="n">
        <v>257</v>
      </c>
      <c r="B293" s="26">
        <f>IF(AN293-INDEX($BE293:$BL293,1,$J$22)&lt;0.5,0,AN293-INDEX($BE293:$BL293,1,$J$22))</f>
        <v>0</v>
      </c>
      <c r="C293" s="26">
        <f>IF(AO293-INDEX($BE293:$BL293,1,$J$23)&lt;0.5,0,AO293-INDEX($BE293:$BL293,1,$J$23))</f>
        <v>0</v>
      </c>
      <c r="D293" s="26">
        <f>IF(AP293-INDEX($BE293:$BL293,1,$J$24)&lt;0.5,0,AP293-INDEX($BE293:$BL293,1,$J$24))</f>
        <v>0</v>
      </c>
      <c r="E293" s="26">
        <f>IF(AQ293-INDEX($BE293:$BL293,1,$J$25)&lt;0.5,0,AQ293-INDEX($BE293:$BL293,1,$J$25))</f>
        <v>0</v>
      </c>
      <c r="F293" s="26">
        <f>IF(AR293-INDEX($BE293:$BL293,1,$J$26)&lt;0.5,0,AR293-INDEX($BE293:$BL293,1,$J$26))</f>
        <v>0</v>
      </c>
      <c r="G293" s="26">
        <f>IF(AS293-INDEX($BE293:$BL293,1,$J$27)&lt;0.5,0,AS293-INDEX($BE293:$BL293,1,$J$27))</f>
        <v>0</v>
      </c>
      <c r="H293" s="26">
        <f>IF(AT293-INDEX($BE293:$BL293,1,$J$28)&lt;0.5,0,AT293-INDEX($BE293:$BL293,1,$J$28))</f>
        <v>0</v>
      </c>
      <c r="I293" s="26">
        <f>IF(AU293-INDEX($BE293:$BL293,1,$J$29)&lt;0.5,0,AU293-INDEX($BE293:$BL293,1,$J$29))</f>
        <v>0</v>
      </c>
      <c r="J293" s="13">
        <f>SUM(B293:I293)</f>
        <v>0</v>
      </c>
      <c r="K293" s="26">
        <f>SUM(O293:V293)</f>
        <v>0</v>
      </c>
      <c r="L293" s="26">
        <f>SUM(W293:AD293)+SUM(BE293:BL293)</f>
        <v>0</v>
      </c>
      <c r="M293" s="26">
        <f>J292</f>
        <v>0</v>
      </c>
      <c r="N293" s="27">
        <f>IF(M293&gt;0,1,0)</f>
        <v>0</v>
      </c>
      <c r="O293" s="26">
        <f>B292*$B$12/1200</f>
        <v>0</v>
      </c>
      <c r="P293" s="26">
        <f>C292*$C$12/1200</f>
        <v>0</v>
      </c>
      <c r="Q293" s="26">
        <f>D292*$D$12/1200</f>
        <v>0</v>
      </c>
      <c r="R293" s="26">
        <f>E292*$E$12/1200</f>
        <v>0</v>
      </c>
      <c r="S293" s="26">
        <f>F292*$F$12/1200</f>
        <v>0</v>
      </c>
      <c r="T293" s="26">
        <f>G292*$G$12/1200</f>
        <v>0</v>
      </c>
      <c r="U293" s="26">
        <f>H292*$H$12/1200</f>
        <v>0</v>
      </c>
      <c r="V293" s="26">
        <f>I292*$I$12/1200</f>
        <v>0</v>
      </c>
      <c r="W293" s="26">
        <f>IF(B292&gt;0,MIN($B$13,B292+O293,AE293),0)</f>
        <v>0</v>
      </c>
      <c r="X293" s="26">
        <f>IF(C292&gt;0,MIN($C$13,C292+P293,AF293),0)</f>
        <v>0</v>
      </c>
      <c r="Y293" s="26">
        <f>IF(D292&gt;0,MIN($D$13,D292+Q293,AG293),0)</f>
        <v>0</v>
      </c>
      <c r="Z293" s="26">
        <f>IF(E292&gt;0,MIN($E$13,E292+R293,AH293),0)</f>
        <v>0</v>
      </c>
      <c r="AA293" s="26">
        <f>IF(F292&gt;0,MIN($F$13,F292+S293,AI293),0)</f>
        <v>0</v>
      </c>
      <c r="AB293" s="26">
        <f>IF(G292&gt;0,MIN($G$13,G292+T293,AJ293),0)</f>
        <v>0</v>
      </c>
      <c r="AC293" s="26">
        <f>IF(H292&gt;0,MIN($H$13,H292+U293,AK293),0)</f>
        <v>0</v>
      </c>
      <c r="AD293" s="26">
        <f>IF(I292&gt;0,MIN($I$13,I292+V293,AL293),0)</f>
        <v>0</v>
      </c>
      <c r="AE293" s="26">
        <f>$B$19</f>
        <v>795</v>
      </c>
      <c r="AF293" s="26">
        <f>AE293-W293</f>
        <v>795</v>
      </c>
      <c r="AG293" s="26">
        <f>AF293-X293</f>
        <v>795</v>
      </c>
      <c r="AH293" s="26">
        <f>AG293-Y293</f>
        <v>795</v>
      </c>
      <c r="AI293" s="26">
        <f>AH293-Z293</f>
        <v>795</v>
      </c>
      <c r="AJ293" s="26">
        <f>AI293-AA293</f>
        <v>795</v>
      </c>
      <c r="AK293" s="26">
        <f>AJ293-AB293</f>
        <v>795</v>
      </c>
      <c r="AL293" s="26">
        <f>AK293-AC293</f>
        <v>795</v>
      </c>
      <c r="AM293" s="26">
        <f>AL293-AD293</f>
        <v>795</v>
      </c>
      <c r="AN293" s="26">
        <f>B292+O293-W293</f>
        <v>0</v>
      </c>
      <c r="AO293" s="26">
        <f>C292+P293-X293</f>
        <v>0</v>
      </c>
      <c r="AP293" s="26">
        <f>D292+Q293-Y293</f>
        <v>0</v>
      </c>
      <c r="AQ293" s="26">
        <f>E292+R293-Z293</f>
        <v>0</v>
      </c>
      <c r="AR293" s="26">
        <f>F292+S293-AA293</f>
        <v>0</v>
      </c>
      <c r="AS293" s="26">
        <f>G292+T293-AB293</f>
        <v>0</v>
      </c>
      <c r="AT293" s="26">
        <f>H292+U293-AC293</f>
        <v>0</v>
      </c>
      <c r="AU293" s="26">
        <f>I292+V293-AD293</f>
        <v>0</v>
      </c>
      <c r="AV293" s="26">
        <f>AM293</f>
        <v>795</v>
      </c>
      <c r="AW293" s="26">
        <f>AV293-BE293</f>
        <v>795</v>
      </c>
      <c r="AX293" s="26">
        <f>AW293-BF293</f>
        <v>795</v>
      </c>
      <c r="AY293" s="26">
        <f>AX293-BG293</f>
        <v>795</v>
      </c>
      <c r="AZ293" s="26">
        <f>AY293-BH293</f>
        <v>795</v>
      </c>
      <c r="BA293" s="26">
        <f>AZ293-BI293</f>
        <v>795</v>
      </c>
      <c r="BB293" s="26">
        <f>BA293-BJ293</f>
        <v>795</v>
      </c>
      <c r="BC293" s="26">
        <f>BB293-BK293</f>
        <v>795</v>
      </c>
      <c r="BD293" s="26">
        <f>BC293-BL293</f>
        <v>795</v>
      </c>
      <c r="BE293" s="26">
        <f>IF(AV293&gt;0.005,MIN(AV293,INDEX($AN293:$AU293,1,B$32)),0)</f>
        <v>0</v>
      </c>
      <c r="BF293" s="26">
        <f>IF(AW293&gt;0.005,MIN(AW293,INDEX($AN293:$AU293,1,C$32)),0)</f>
        <v>0</v>
      </c>
      <c r="BG293" s="26">
        <f>IF(AX293&gt;0.005,MIN(AX293,INDEX($AN293:$AU293,1,D$32)),0)</f>
        <v>0</v>
      </c>
      <c r="BH293" s="26">
        <f>IF(AY293&gt;0.005,MIN(AY293,INDEX($AN293:$AU293,1,E$32)),0)</f>
        <v>0</v>
      </c>
      <c r="BI293" s="26">
        <f>IF(AZ293&gt;0.005,MIN(AZ293,INDEX($AN293:$AU293,1,F$32)),0)</f>
        <v>0</v>
      </c>
      <c r="BJ293" s="26">
        <f>IF(BA293&gt;0.005,MIN(BA293,INDEX($AN293:$AU293,1,G$32)),0)</f>
        <v>0</v>
      </c>
      <c r="BK293" s="26">
        <f>IF(BB293&gt;0.005,MIN(BB293,INDEX($AN293:$AU293,1,H$32)),0)</f>
        <v>0</v>
      </c>
      <c r="BL293" s="26">
        <f>IF(BC293&gt;0.005,MIN(BC293,INDEX($AN293:$AU293,1,I$32)),0)</f>
        <v>0</v>
      </c>
      <c r="BM293" s="27">
        <f>IF(M293-J293&gt;0.005,1,0)</f>
        <v>0</v>
      </c>
    </row>
    <row r="294">
      <c r="A294" s="14" t="n">
        <v>258</v>
      </c>
      <c r="B294" s="26">
        <f>IF(AN294-INDEX($BE294:$BL294,1,$J$22)&lt;0.5,0,AN294-INDEX($BE294:$BL294,1,$J$22))</f>
        <v>0</v>
      </c>
      <c r="C294" s="26">
        <f>IF(AO294-INDEX($BE294:$BL294,1,$J$23)&lt;0.5,0,AO294-INDEX($BE294:$BL294,1,$J$23))</f>
        <v>0</v>
      </c>
      <c r="D294" s="26">
        <f>IF(AP294-INDEX($BE294:$BL294,1,$J$24)&lt;0.5,0,AP294-INDEX($BE294:$BL294,1,$J$24))</f>
        <v>0</v>
      </c>
      <c r="E294" s="26">
        <f>IF(AQ294-INDEX($BE294:$BL294,1,$J$25)&lt;0.5,0,AQ294-INDEX($BE294:$BL294,1,$J$25))</f>
        <v>0</v>
      </c>
      <c r="F294" s="26">
        <f>IF(AR294-INDEX($BE294:$BL294,1,$J$26)&lt;0.5,0,AR294-INDEX($BE294:$BL294,1,$J$26))</f>
        <v>0</v>
      </c>
      <c r="G294" s="26">
        <f>IF(AS294-INDEX($BE294:$BL294,1,$J$27)&lt;0.5,0,AS294-INDEX($BE294:$BL294,1,$J$27))</f>
        <v>0</v>
      </c>
      <c r="H294" s="26">
        <f>IF(AT294-INDEX($BE294:$BL294,1,$J$28)&lt;0.5,0,AT294-INDEX($BE294:$BL294,1,$J$28))</f>
        <v>0</v>
      </c>
      <c r="I294" s="26">
        <f>IF(AU294-INDEX($BE294:$BL294,1,$J$29)&lt;0.5,0,AU294-INDEX($BE294:$BL294,1,$J$29))</f>
        <v>0</v>
      </c>
      <c r="J294" s="13">
        <f>SUM(B294:I294)</f>
        <v>0</v>
      </c>
      <c r="K294" s="26">
        <f>SUM(O294:V294)</f>
        <v>0</v>
      </c>
      <c r="L294" s="26">
        <f>SUM(W294:AD294)+SUM(BE294:BL294)</f>
        <v>0</v>
      </c>
      <c r="M294" s="26">
        <f>J293</f>
        <v>0</v>
      </c>
      <c r="N294" s="27">
        <f>IF(M294&gt;0,1,0)</f>
        <v>0</v>
      </c>
      <c r="O294" s="26">
        <f>B293*$B$12/1200</f>
        <v>0</v>
      </c>
      <c r="P294" s="26">
        <f>C293*$C$12/1200</f>
        <v>0</v>
      </c>
      <c r="Q294" s="26">
        <f>D293*$D$12/1200</f>
        <v>0</v>
      </c>
      <c r="R294" s="26">
        <f>E293*$E$12/1200</f>
        <v>0</v>
      </c>
      <c r="S294" s="26">
        <f>F293*$F$12/1200</f>
        <v>0</v>
      </c>
      <c r="T294" s="26">
        <f>G293*$G$12/1200</f>
        <v>0</v>
      </c>
      <c r="U294" s="26">
        <f>H293*$H$12/1200</f>
        <v>0</v>
      </c>
      <c r="V294" s="26">
        <f>I293*$I$12/1200</f>
        <v>0</v>
      </c>
      <c r="W294" s="26">
        <f>IF(B293&gt;0,MIN($B$13,B293+O294,AE294),0)</f>
        <v>0</v>
      </c>
      <c r="X294" s="26">
        <f>IF(C293&gt;0,MIN($C$13,C293+P294,AF294),0)</f>
        <v>0</v>
      </c>
      <c r="Y294" s="26">
        <f>IF(D293&gt;0,MIN($D$13,D293+Q294,AG294),0)</f>
        <v>0</v>
      </c>
      <c r="Z294" s="26">
        <f>IF(E293&gt;0,MIN($E$13,E293+R294,AH294),0)</f>
        <v>0</v>
      </c>
      <c r="AA294" s="26">
        <f>IF(F293&gt;0,MIN($F$13,F293+S294,AI294),0)</f>
        <v>0</v>
      </c>
      <c r="AB294" s="26">
        <f>IF(G293&gt;0,MIN($G$13,G293+T294,AJ294),0)</f>
        <v>0</v>
      </c>
      <c r="AC294" s="26">
        <f>IF(H293&gt;0,MIN($H$13,H293+U294,AK294),0)</f>
        <v>0</v>
      </c>
      <c r="AD294" s="26">
        <f>IF(I293&gt;0,MIN($I$13,I293+V294,AL294),0)</f>
        <v>0</v>
      </c>
      <c r="AE294" s="26">
        <f>$B$19</f>
        <v>795</v>
      </c>
      <c r="AF294" s="26">
        <f>AE294-W294</f>
        <v>795</v>
      </c>
      <c r="AG294" s="26">
        <f>AF294-X294</f>
        <v>795</v>
      </c>
      <c r="AH294" s="26">
        <f>AG294-Y294</f>
        <v>795</v>
      </c>
      <c r="AI294" s="26">
        <f>AH294-Z294</f>
        <v>795</v>
      </c>
      <c r="AJ294" s="26">
        <f>AI294-AA294</f>
        <v>795</v>
      </c>
      <c r="AK294" s="26">
        <f>AJ294-AB294</f>
        <v>795</v>
      </c>
      <c r="AL294" s="26">
        <f>AK294-AC294</f>
        <v>795</v>
      </c>
      <c r="AM294" s="26">
        <f>AL294-AD294</f>
        <v>795</v>
      </c>
      <c r="AN294" s="26">
        <f>B293+O294-W294</f>
        <v>0</v>
      </c>
      <c r="AO294" s="26">
        <f>C293+P294-X294</f>
        <v>0</v>
      </c>
      <c r="AP294" s="26">
        <f>D293+Q294-Y294</f>
        <v>0</v>
      </c>
      <c r="AQ294" s="26">
        <f>E293+R294-Z294</f>
        <v>0</v>
      </c>
      <c r="AR294" s="26">
        <f>F293+S294-AA294</f>
        <v>0</v>
      </c>
      <c r="AS294" s="26">
        <f>G293+T294-AB294</f>
        <v>0</v>
      </c>
      <c r="AT294" s="26">
        <f>H293+U294-AC294</f>
        <v>0</v>
      </c>
      <c r="AU294" s="26">
        <f>I293+V294-AD294</f>
        <v>0</v>
      </c>
      <c r="AV294" s="26">
        <f>AM294</f>
        <v>795</v>
      </c>
      <c r="AW294" s="26">
        <f>AV294-BE294</f>
        <v>795</v>
      </c>
      <c r="AX294" s="26">
        <f>AW294-BF294</f>
        <v>795</v>
      </c>
      <c r="AY294" s="26">
        <f>AX294-BG294</f>
        <v>795</v>
      </c>
      <c r="AZ294" s="26">
        <f>AY294-BH294</f>
        <v>795</v>
      </c>
      <c r="BA294" s="26">
        <f>AZ294-BI294</f>
        <v>795</v>
      </c>
      <c r="BB294" s="26">
        <f>BA294-BJ294</f>
        <v>795</v>
      </c>
      <c r="BC294" s="26">
        <f>BB294-BK294</f>
        <v>795</v>
      </c>
      <c r="BD294" s="26">
        <f>BC294-BL294</f>
        <v>795</v>
      </c>
      <c r="BE294" s="26">
        <f>IF(AV294&gt;0.005,MIN(AV294,INDEX($AN294:$AU294,1,B$32)),0)</f>
        <v>0</v>
      </c>
      <c r="BF294" s="26">
        <f>IF(AW294&gt;0.005,MIN(AW294,INDEX($AN294:$AU294,1,C$32)),0)</f>
        <v>0</v>
      </c>
      <c r="BG294" s="26">
        <f>IF(AX294&gt;0.005,MIN(AX294,INDEX($AN294:$AU294,1,D$32)),0)</f>
        <v>0</v>
      </c>
      <c r="BH294" s="26">
        <f>IF(AY294&gt;0.005,MIN(AY294,INDEX($AN294:$AU294,1,E$32)),0)</f>
        <v>0</v>
      </c>
      <c r="BI294" s="26">
        <f>IF(AZ294&gt;0.005,MIN(AZ294,INDEX($AN294:$AU294,1,F$32)),0)</f>
        <v>0</v>
      </c>
      <c r="BJ294" s="26">
        <f>IF(BA294&gt;0.005,MIN(BA294,INDEX($AN294:$AU294,1,G$32)),0)</f>
        <v>0</v>
      </c>
      <c r="BK294" s="26">
        <f>IF(BB294&gt;0.005,MIN(BB294,INDEX($AN294:$AU294,1,H$32)),0)</f>
        <v>0</v>
      </c>
      <c r="BL294" s="26">
        <f>IF(BC294&gt;0.005,MIN(BC294,INDEX($AN294:$AU294,1,I$32)),0)</f>
        <v>0</v>
      </c>
      <c r="BM294" s="27">
        <f>IF(M294-J294&gt;0.005,1,0)</f>
        <v>0</v>
      </c>
    </row>
    <row r="295">
      <c r="A295" s="14" t="n">
        <v>259</v>
      </c>
      <c r="B295" s="26">
        <f>IF(AN295-INDEX($BE295:$BL295,1,$J$22)&lt;0.5,0,AN295-INDEX($BE295:$BL295,1,$J$22))</f>
        <v>0</v>
      </c>
      <c r="C295" s="26">
        <f>IF(AO295-INDEX($BE295:$BL295,1,$J$23)&lt;0.5,0,AO295-INDEX($BE295:$BL295,1,$J$23))</f>
        <v>0</v>
      </c>
      <c r="D295" s="26">
        <f>IF(AP295-INDEX($BE295:$BL295,1,$J$24)&lt;0.5,0,AP295-INDEX($BE295:$BL295,1,$J$24))</f>
        <v>0</v>
      </c>
      <c r="E295" s="26">
        <f>IF(AQ295-INDEX($BE295:$BL295,1,$J$25)&lt;0.5,0,AQ295-INDEX($BE295:$BL295,1,$J$25))</f>
        <v>0</v>
      </c>
      <c r="F295" s="26">
        <f>IF(AR295-INDEX($BE295:$BL295,1,$J$26)&lt;0.5,0,AR295-INDEX($BE295:$BL295,1,$J$26))</f>
        <v>0</v>
      </c>
      <c r="G295" s="26">
        <f>IF(AS295-INDEX($BE295:$BL295,1,$J$27)&lt;0.5,0,AS295-INDEX($BE295:$BL295,1,$J$27))</f>
        <v>0</v>
      </c>
      <c r="H295" s="26">
        <f>IF(AT295-INDEX($BE295:$BL295,1,$J$28)&lt;0.5,0,AT295-INDEX($BE295:$BL295,1,$J$28))</f>
        <v>0</v>
      </c>
      <c r="I295" s="26">
        <f>IF(AU295-INDEX($BE295:$BL295,1,$J$29)&lt;0.5,0,AU295-INDEX($BE295:$BL295,1,$J$29))</f>
        <v>0</v>
      </c>
      <c r="J295" s="13">
        <f>SUM(B295:I295)</f>
        <v>0</v>
      </c>
      <c r="K295" s="26">
        <f>SUM(O295:V295)</f>
        <v>0</v>
      </c>
      <c r="L295" s="26">
        <f>SUM(W295:AD295)+SUM(BE295:BL295)</f>
        <v>0</v>
      </c>
      <c r="M295" s="26">
        <f>J294</f>
        <v>0</v>
      </c>
      <c r="N295" s="27">
        <f>IF(M295&gt;0,1,0)</f>
        <v>0</v>
      </c>
      <c r="O295" s="26">
        <f>B294*$B$12/1200</f>
        <v>0</v>
      </c>
      <c r="P295" s="26">
        <f>C294*$C$12/1200</f>
        <v>0</v>
      </c>
      <c r="Q295" s="26">
        <f>D294*$D$12/1200</f>
        <v>0</v>
      </c>
      <c r="R295" s="26">
        <f>E294*$E$12/1200</f>
        <v>0</v>
      </c>
      <c r="S295" s="26">
        <f>F294*$F$12/1200</f>
        <v>0</v>
      </c>
      <c r="T295" s="26">
        <f>G294*$G$12/1200</f>
        <v>0</v>
      </c>
      <c r="U295" s="26">
        <f>H294*$H$12/1200</f>
        <v>0</v>
      </c>
      <c r="V295" s="26">
        <f>I294*$I$12/1200</f>
        <v>0</v>
      </c>
      <c r="W295" s="26">
        <f>IF(B294&gt;0,MIN($B$13,B294+O295,AE295),0)</f>
        <v>0</v>
      </c>
      <c r="X295" s="26">
        <f>IF(C294&gt;0,MIN($C$13,C294+P295,AF295),0)</f>
        <v>0</v>
      </c>
      <c r="Y295" s="26">
        <f>IF(D294&gt;0,MIN($D$13,D294+Q295,AG295),0)</f>
        <v>0</v>
      </c>
      <c r="Z295" s="26">
        <f>IF(E294&gt;0,MIN($E$13,E294+R295,AH295),0)</f>
        <v>0</v>
      </c>
      <c r="AA295" s="26">
        <f>IF(F294&gt;0,MIN($F$13,F294+S295,AI295),0)</f>
        <v>0</v>
      </c>
      <c r="AB295" s="26">
        <f>IF(G294&gt;0,MIN($G$13,G294+T295,AJ295),0)</f>
        <v>0</v>
      </c>
      <c r="AC295" s="26">
        <f>IF(H294&gt;0,MIN($H$13,H294+U295,AK295),0)</f>
        <v>0</v>
      </c>
      <c r="AD295" s="26">
        <f>IF(I294&gt;0,MIN($I$13,I294+V295,AL295),0)</f>
        <v>0</v>
      </c>
      <c r="AE295" s="26">
        <f>$B$19</f>
        <v>795</v>
      </c>
      <c r="AF295" s="26">
        <f>AE295-W295</f>
        <v>795</v>
      </c>
      <c r="AG295" s="26">
        <f>AF295-X295</f>
        <v>795</v>
      </c>
      <c r="AH295" s="26">
        <f>AG295-Y295</f>
        <v>795</v>
      </c>
      <c r="AI295" s="26">
        <f>AH295-Z295</f>
        <v>795</v>
      </c>
      <c r="AJ295" s="26">
        <f>AI295-AA295</f>
        <v>795</v>
      </c>
      <c r="AK295" s="26">
        <f>AJ295-AB295</f>
        <v>795</v>
      </c>
      <c r="AL295" s="26">
        <f>AK295-AC295</f>
        <v>795</v>
      </c>
      <c r="AM295" s="26">
        <f>AL295-AD295</f>
        <v>795</v>
      </c>
      <c r="AN295" s="26">
        <f>B294+O295-W295</f>
        <v>0</v>
      </c>
      <c r="AO295" s="26">
        <f>C294+P295-X295</f>
        <v>0</v>
      </c>
      <c r="AP295" s="26">
        <f>D294+Q295-Y295</f>
        <v>0</v>
      </c>
      <c r="AQ295" s="26">
        <f>E294+R295-Z295</f>
        <v>0</v>
      </c>
      <c r="AR295" s="26">
        <f>F294+S295-AA295</f>
        <v>0</v>
      </c>
      <c r="AS295" s="26">
        <f>G294+T295-AB295</f>
        <v>0</v>
      </c>
      <c r="AT295" s="26">
        <f>H294+U295-AC295</f>
        <v>0</v>
      </c>
      <c r="AU295" s="26">
        <f>I294+V295-AD295</f>
        <v>0</v>
      </c>
      <c r="AV295" s="26">
        <f>AM295</f>
        <v>795</v>
      </c>
      <c r="AW295" s="26">
        <f>AV295-BE295</f>
        <v>795</v>
      </c>
      <c r="AX295" s="26">
        <f>AW295-BF295</f>
        <v>795</v>
      </c>
      <c r="AY295" s="26">
        <f>AX295-BG295</f>
        <v>795</v>
      </c>
      <c r="AZ295" s="26">
        <f>AY295-BH295</f>
        <v>795</v>
      </c>
      <c r="BA295" s="26">
        <f>AZ295-BI295</f>
        <v>795</v>
      </c>
      <c r="BB295" s="26">
        <f>BA295-BJ295</f>
        <v>795</v>
      </c>
      <c r="BC295" s="26">
        <f>BB295-BK295</f>
        <v>795</v>
      </c>
      <c r="BD295" s="26">
        <f>BC295-BL295</f>
        <v>795</v>
      </c>
      <c r="BE295" s="26">
        <f>IF(AV295&gt;0.005,MIN(AV295,INDEX($AN295:$AU295,1,B$32)),0)</f>
        <v>0</v>
      </c>
      <c r="BF295" s="26">
        <f>IF(AW295&gt;0.005,MIN(AW295,INDEX($AN295:$AU295,1,C$32)),0)</f>
        <v>0</v>
      </c>
      <c r="BG295" s="26">
        <f>IF(AX295&gt;0.005,MIN(AX295,INDEX($AN295:$AU295,1,D$32)),0)</f>
        <v>0</v>
      </c>
      <c r="BH295" s="26">
        <f>IF(AY295&gt;0.005,MIN(AY295,INDEX($AN295:$AU295,1,E$32)),0)</f>
        <v>0</v>
      </c>
      <c r="BI295" s="26">
        <f>IF(AZ295&gt;0.005,MIN(AZ295,INDEX($AN295:$AU295,1,F$32)),0)</f>
        <v>0</v>
      </c>
      <c r="BJ295" s="26">
        <f>IF(BA295&gt;0.005,MIN(BA295,INDEX($AN295:$AU295,1,G$32)),0)</f>
        <v>0</v>
      </c>
      <c r="BK295" s="26">
        <f>IF(BB295&gt;0.005,MIN(BB295,INDEX($AN295:$AU295,1,H$32)),0)</f>
        <v>0</v>
      </c>
      <c r="BL295" s="26">
        <f>IF(BC295&gt;0.005,MIN(BC295,INDEX($AN295:$AU295,1,I$32)),0)</f>
        <v>0</v>
      </c>
      <c r="BM295" s="27">
        <f>IF(M295-J295&gt;0.005,1,0)</f>
        <v>0</v>
      </c>
    </row>
    <row r="296">
      <c r="A296" s="14" t="n">
        <v>260</v>
      </c>
      <c r="B296" s="26">
        <f>IF(AN296-INDEX($BE296:$BL296,1,$J$22)&lt;0.5,0,AN296-INDEX($BE296:$BL296,1,$J$22))</f>
        <v>0</v>
      </c>
      <c r="C296" s="26">
        <f>IF(AO296-INDEX($BE296:$BL296,1,$J$23)&lt;0.5,0,AO296-INDEX($BE296:$BL296,1,$J$23))</f>
        <v>0</v>
      </c>
      <c r="D296" s="26">
        <f>IF(AP296-INDEX($BE296:$BL296,1,$J$24)&lt;0.5,0,AP296-INDEX($BE296:$BL296,1,$J$24))</f>
        <v>0</v>
      </c>
      <c r="E296" s="26">
        <f>IF(AQ296-INDEX($BE296:$BL296,1,$J$25)&lt;0.5,0,AQ296-INDEX($BE296:$BL296,1,$J$25))</f>
        <v>0</v>
      </c>
      <c r="F296" s="26">
        <f>IF(AR296-INDEX($BE296:$BL296,1,$J$26)&lt;0.5,0,AR296-INDEX($BE296:$BL296,1,$J$26))</f>
        <v>0</v>
      </c>
      <c r="G296" s="26">
        <f>IF(AS296-INDEX($BE296:$BL296,1,$J$27)&lt;0.5,0,AS296-INDEX($BE296:$BL296,1,$J$27))</f>
        <v>0</v>
      </c>
      <c r="H296" s="26">
        <f>IF(AT296-INDEX($BE296:$BL296,1,$J$28)&lt;0.5,0,AT296-INDEX($BE296:$BL296,1,$J$28))</f>
        <v>0</v>
      </c>
      <c r="I296" s="26">
        <f>IF(AU296-INDEX($BE296:$BL296,1,$J$29)&lt;0.5,0,AU296-INDEX($BE296:$BL296,1,$J$29))</f>
        <v>0</v>
      </c>
      <c r="J296" s="13">
        <f>SUM(B296:I296)</f>
        <v>0</v>
      </c>
      <c r="K296" s="26">
        <f>SUM(O296:V296)</f>
        <v>0</v>
      </c>
      <c r="L296" s="26">
        <f>SUM(W296:AD296)+SUM(BE296:BL296)</f>
        <v>0</v>
      </c>
      <c r="M296" s="26">
        <f>J295</f>
        <v>0</v>
      </c>
      <c r="N296" s="27">
        <f>IF(M296&gt;0,1,0)</f>
        <v>0</v>
      </c>
      <c r="O296" s="26">
        <f>B295*$B$12/1200</f>
        <v>0</v>
      </c>
      <c r="P296" s="26">
        <f>C295*$C$12/1200</f>
        <v>0</v>
      </c>
      <c r="Q296" s="26">
        <f>D295*$D$12/1200</f>
        <v>0</v>
      </c>
      <c r="R296" s="26">
        <f>E295*$E$12/1200</f>
        <v>0</v>
      </c>
      <c r="S296" s="26">
        <f>F295*$F$12/1200</f>
        <v>0</v>
      </c>
      <c r="T296" s="26">
        <f>G295*$G$12/1200</f>
        <v>0</v>
      </c>
      <c r="U296" s="26">
        <f>H295*$H$12/1200</f>
        <v>0</v>
      </c>
      <c r="V296" s="26">
        <f>I295*$I$12/1200</f>
        <v>0</v>
      </c>
      <c r="W296" s="26">
        <f>IF(B295&gt;0,MIN($B$13,B295+O296,AE296),0)</f>
        <v>0</v>
      </c>
      <c r="X296" s="26">
        <f>IF(C295&gt;0,MIN($C$13,C295+P296,AF296),0)</f>
        <v>0</v>
      </c>
      <c r="Y296" s="26">
        <f>IF(D295&gt;0,MIN($D$13,D295+Q296,AG296),0)</f>
        <v>0</v>
      </c>
      <c r="Z296" s="26">
        <f>IF(E295&gt;0,MIN($E$13,E295+R296,AH296),0)</f>
        <v>0</v>
      </c>
      <c r="AA296" s="26">
        <f>IF(F295&gt;0,MIN($F$13,F295+S296,AI296),0)</f>
        <v>0</v>
      </c>
      <c r="AB296" s="26">
        <f>IF(G295&gt;0,MIN($G$13,G295+T296,AJ296),0)</f>
        <v>0</v>
      </c>
      <c r="AC296" s="26">
        <f>IF(H295&gt;0,MIN($H$13,H295+U296,AK296),0)</f>
        <v>0</v>
      </c>
      <c r="AD296" s="26">
        <f>IF(I295&gt;0,MIN($I$13,I295+V296,AL296),0)</f>
        <v>0</v>
      </c>
      <c r="AE296" s="26">
        <f>$B$19</f>
        <v>795</v>
      </c>
      <c r="AF296" s="26">
        <f>AE296-W296</f>
        <v>795</v>
      </c>
      <c r="AG296" s="26">
        <f>AF296-X296</f>
        <v>795</v>
      </c>
      <c r="AH296" s="26">
        <f>AG296-Y296</f>
        <v>795</v>
      </c>
      <c r="AI296" s="26">
        <f>AH296-Z296</f>
        <v>795</v>
      </c>
      <c r="AJ296" s="26">
        <f>AI296-AA296</f>
        <v>795</v>
      </c>
      <c r="AK296" s="26">
        <f>AJ296-AB296</f>
        <v>795</v>
      </c>
      <c r="AL296" s="26">
        <f>AK296-AC296</f>
        <v>795</v>
      </c>
      <c r="AM296" s="26">
        <f>AL296-AD296</f>
        <v>795</v>
      </c>
      <c r="AN296" s="26">
        <f>B295+O296-W296</f>
        <v>0</v>
      </c>
      <c r="AO296" s="26">
        <f>C295+P296-X296</f>
        <v>0</v>
      </c>
      <c r="AP296" s="26">
        <f>D295+Q296-Y296</f>
        <v>0</v>
      </c>
      <c r="AQ296" s="26">
        <f>E295+R296-Z296</f>
        <v>0</v>
      </c>
      <c r="AR296" s="26">
        <f>F295+S296-AA296</f>
        <v>0</v>
      </c>
      <c r="AS296" s="26">
        <f>G295+T296-AB296</f>
        <v>0</v>
      </c>
      <c r="AT296" s="26">
        <f>H295+U296-AC296</f>
        <v>0</v>
      </c>
      <c r="AU296" s="26">
        <f>I295+V296-AD296</f>
        <v>0</v>
      </c>
      <c r="AV296" s="26">
        <f>AM296</f>
        <v>795</v>
      </c>
      <c r="AW296" s="26">
        <f>AV296-BE296</f>
        <v>795</v>
      </c>
      <c r="AX296" s="26">
        <f>AW296-BF296</f>
        <v>795</v>
      </c>
      <c r="AY296" s="26">
        <f>AX296-BG296</f>
        <v>795</v>
      </c>
      <c r="AZ296" s="26">
        <f>AY296-BH296</f>
        <v>795</v>
      </c>
      <c r="BA296" s="26">
        <f>AZ296-BI296</f>
        <v>795</v>
      </c>
      <c r="BB296" s="26">
        <f>BA296-BJ296</f>
        <v>795</v>
      </c>
      <c r="BC296" s="26">
        <f>BB296-BK296</f>
        <v>795</v>
      </c>
      <c r="BD296" s="26">
        <f>BC296-BL296</f>
        <v>795</v>
      </c>
      <c r="BE296" s="26">
        <f>IF(AV296&gt;0.005,MIN(AV296,INDEX($AN296:$AU296,1,B$32)),0)</f>
        <v>0</v>
      </c>
      <c r="BF296" s="26">
        <f>IF(AW296&gt;0.005,MIN(AW296,INDEX($AN296:$AU296,1,C$32)),0)</f>
        <v>0</v>
      </c>
      <c r="BG296" s="26">
        <f>IF(AX296&gt;0.005,MIN(AX296,INDEX($AN296:$AU296,1,D$32)),0)</f>
        <v>0</v>
      </c>
      <c r="BH296" s="26">
        <f>IF(AY296&gt;0.005,MIN(AY296,INDEX($AN296:$AU296,1,E$32)),0)</f>
        <v>0</v>
      </c>
      <c r="BI296" s="26">
        <f>IF(AZ296&gt;0.005,MIN(AZ296,INDEX($AN296:$AU296,1,F$32)),0)</f>
        <v>0</v>
      </c>
      <c r="BJ296" s="26">
        <f>IF(BA296&gt;0.005,MIN(BA296,INDEX($AN296:$AU296,1,G$32)),0)</f>
        <v>0</v>
      </c>
      <c r="BK296" s="26">
        <f>IF(BB296&gt;0.005,MIN(BB296,INDEX($AN296:$AU296,1,H$32)),0)</f>
        <v>0</v>
      </c>
      <c r="BL296" s="26">
        <f>IF(BC296&gt;0.005,MIN(BC296,INDEX($AN296:$AU296,1,I$32)),0)</f>
        <v>0</v>
      </c>
      <c r="BM296" s="27">
        <f>IF(M296-J296&gt;0.005,1,0)</f>
        <v>0</v>
      </c>
    </row>
    <row r="297">
      <c r="A297" s="14" t="n">
        <v>261</v>
      </c>
      <c r="B297" s="26">
        <f>IF(AN297-INDEX($BE297:$BL297,1,$J$22)&lt;0.5,0,AN297-INDEX($BE297:$BL297,1,$J$22))</f>
        <v>0</v>
      </c>
      <c r="C297" s="26">
        <f>IF(AO297-INDEX($BE297:$BL297,1,$J$23)&lt;0.5,0,AO297-INDEX($BE297:$BL297,1,$J$23))</f>
        <v>0</v>
      </c>
      <c r="D297" s="26">
        <f>IF(AP297-INDEX($BE297:$BL297,1,$J$24)&lt;0.5,0,AP297-INDEX($BE297:$BL297,1,$J$24))</f>
        <v>0</v>
      </c>
      <c r="E297" s="26">
        <f>IF(AQ297-INDEX($BE297:$BL297,1,$J$25)&lt;0.5,0,AQ297-INDEX($BE297:$BL297,1,$J$25))</f>
        <v>0</v>
      </c>
      <c r="F297" s="26">
        <f>IF(AR297-INDEX($BE297:$BL297,1,$J$26)&lt;0.5,0,AR297-INDEX($BE297:$BL297,1,$J$26))</f>
        <v>0</v>
      </c>
      <c r="G297" s="26">
        <f>IF(AS297-INDEX($BE297:$BL297,1,$J$27)&lt;0.5,0,AS297-INDEX($BE297:$BL297,1,$J$27))</f>
        <v>0</v>
      </c>
      <c r="H297" s="26">
        <f>IF(AT297-INDEX($BE297:$BL297,1,$J$28)&lt;0.5,0,AT297-INDEX($BE297:$BL297,1,$J$28))</f>
        <v>0</v>
      </c>
      <c r="I297" s="26">
        <f>IF(AU297-INDEX($BE297:$BL297,1,$J$29)&lt;0.5,0,AU297-INDEX($BE297:$BL297,1,$J$29))</f>
        <v>0</v>
      </c>
      <c r="J297" s="13">
        <f>SUM(B297:I297)</f>
        <v>0</v>
      </c>
      <c r="K297" s="26">
        <f>SUM(O297:V297)</f>
        <v>0</v>
      </c>
      <c r="L297" s="26">
        <f>SUM(W297:AD297)+SUM(BE297:BL297)</f>
        <v>0</v>
      </c>
      <c r="M297" s="26">
        <f>J296</f>
        <v>0</v>
      </c>
      <c r="N297" s="27">
        <f>IF(M297&gt;0,1,0)</f>
        <v>0</v>
      </c>
      <c r="O297" s="26">
        <f>B296*$B$12/1200</f>
        <v>0</v>
      </c>
      <c r="P297" s="26">
        <f>C296*$C$12/1200</f>
        <v>0</v>
      </c>
      <c r="Q297" s="26">
        <f>D296*$D$12/1200</f>
        <v>0</v>
      </c>
      <c r="R297" s="26">
        <f>E296*$E$12/1200</f>
        <v>0</v>
      </c>
      <c r="S297" s="26">
        <f>F296*$F$12/1200</f>
        <v>0</v>
      </c>
      <c r="T297" s="26">
        <f>G296*$G$12/1200</f>
        <v>0</v>
      </c>
      <c r="U297" s="26">
        <f>H296*$H$12/1200</f>
        <v>0</v>
      </c>
      <c r="V297" s="26">
        <f>I296*$I$12/1200</f>
        <v>0</v>
      </c>
      <c r="W297" s="26">
        <f>IF(B296&gt;0,MIN($B$13,B296+O297,AE297),0)</f>
        <v>0</v>
      </c>
      <c r="X297" s="26">
        <f>IF(C296&gt;0,MIN($C$13,C296+P297,AF297),0)</f>
        <v>0</v>
      </c>
      <c r="Y297" s="26">
        <f>IF(D296&gt;0,MIN($D$13,D296+Q297,AG297),0)</f>
        <v>0</v>
      </c>
      <c r="Z297" s="26">
        <f>IF(E296&gt;0,MIN($E$13,E296+R297,AH297),0)</f>
        <v>0</v>
      </c>
      <c r="AA297" s="26">
        <f>IF(F296&gt;0,MIN($F$13,F296+S297,AI297),0)</f>
        <v>0</v>
      </c>
      <c r="AB297" s="26">
        <f>IF(G296&gt;0,MIN($G$13,G296+T297,AJ297),0)</f>
        <v>0</v>
      </c>
      <c r="AC297" s="26">
        <f>IF(H296&gt;0,MIN($H$13,H296+U297,AK297),0)</f>
        <v>0</v>
      </c>
      <c r="AD297" s="26">
        <f>IF(I296&gt;0,MIN($I$13,I296+V297,AL297),0)</f>
        <v>0</v>
      </c>
      <c r="AE297" s="26">
        <f>$B$19</f>
        <v>795</v>
      </c>
      <c r="AF297" s="26">
        <f>AE297-W297</f>
        <v>795</v>
      </c>
      <c r="AG297" s="26">
        <f>AF297-X297</f>
        <v>795</v>
      </c>
      <c r="AH297" s="26">
        <f>AG297-Y297</f>
        <v>795</v>
      </c>
      <c r="AI297" s="26">
        <f>AH297-Z297</f>
        <v>795</v>
      </c>
      <c r="AJ297" s="26">
        <f>AI297-AA297</f>
        <v>795</v>
      </c>
      <c r="AK297" s="26">
        <f>AJ297-AB297</f>
        <v>795</v>
      </c>
      <c r="AL297" s="26">
        <f>AK297-AC297</f>
        <v>795</v>
      </c>
      <c r="AM297" s="26">
        <f>AL297-AD297</f>
        <v>795</v>
      </c>
      <c r="AN297" s="26">
        <f>B296+O297-W297</f>
        <v>0</v>
      </c>
      <c r="AO297" s="26">
        <f>C296+P297-X297</f>
        <v>0</v>
      </c>
      <c r="AP297" s="26">
        <f>D296+Q297-Y297</f>
        <v>0</v>
      </c>
      <c r="AQ297" s="26">
        <f>E296+R297-Z297</f>
        <v>0</v>
      </c>
      <c r="AR297" s="26">
        <f>F296+S297-AA297</f>
        <v>0</v>
      </c>
      <c r="AS297" s="26">
        <f>G296+T297-AB297</f>
        <v>0</v>
      </c>
      <c r="AT297" s="26">
        <f>H296+U297-AC297</f>
        <v>0</v>
      </c>
      <c r="AU297" s="26">
        <f>I296+V297-AD297</f>
        <v>0</v>
      </c>
      <c r="AV297" s="26">
        <f>AM297</f>
        <v>795</v>
      </c>
      <c r="AW297" s="26">
        <f>AV297-BE297</f>
        <v>795</v>
      </c>
      <c r="AX297" s="26">
        <f>AW297-BF297</f>
        <v>795</v>
      </c>
      <c r="AY297" s="26">
        <f>AX297-BG297</f>
        <v>795</v>
      </c>
      <c r="AZ297" s="26">
        <f>AY297-BH297</f>
        <v>795</v>
      </c>
      <c r="BA297" s="26">
        <f>AZ297-BI297</f>
        <v>795</v>
      </c>
      <c r="BB297" s="26">
        <f>BA297-BJ297</f>
        <v>795</v>
      </c>
      <c r="BC297" s="26">
        <f>BB297-BK297</f>
        <v>795</v>
      </c>
      <c r="BD297" s="26">
        <f>BC297-BL297</f>
        <v>795</v>
      </c>
      <c r="BE297" s="26">
        <f>IF(AV297&gt;0.005,MIN(AV297,INDEX($AN297:$AU297,1,B$32)),0)</f>
        <v>0</v>
      </c>
      <c r="BF297" s="26">
        <f>IF(AW297&gt;0.005,MIN(AW297,INDEX($AN297:$AU297,1,C$32)),0)</f>
        <v>0</v>
      </c>
      <c r="BG297" s="26">
        <f>IF(AX297&gt;0.005,MIN(AX297,INDEX($AN297:$AU297,1,D$32)),0)</f>
        <v>0</v>
      </c>
      <c r="BH297" s="26">
        <f>IF(AY297&gt;0.005,MIN(AY297,INDEX($AN297:$AU297,1,E$32)),0)</f>
        <v>0</v>
      </c>
      <c r="BI297" s="26">
        <f>IF(AZ297&gt;0.005,MIN(AZ297,INDEX($AN297:$AU297,1,F$32)),0)</f>
        <v>0</v>
      </c>
      <c r="BJ297" s="26">
        <f>IF(BA297&gt;0.005,MIN(BA297,INDEX($AN297:$AU297,1,G$32)),0)</f>
        <v>0</v>
      </c>
      <c r="BK297" s="26">
        <f>IF(BB297&gt;0.005,MIN(BB297,INDEX($AN297:$AU297,1,H$32)),0)</f>
        <v>0</v>
      </c>
      <c r="BL297" s="26">
        <f>IF(BC297&gt;0.005,MIN(BC297,INDEX($AN297:$AU297,1,I$32)),0)</f>
        <v>0</v>
      </c>
      <c r="BM297" s="27">
        <f>IF(M297-J297&gt;0.005,1,0)</f>
        <v>0</v>
      </c>
    </row>
    <row r="298">
      <c r="A298" s="14" t="n">
        <v>262</v>
      </c>
      <c r="B298" s="26">
        <f>IF(AN298-INDEX($BE298:$BL298,1,$J$22)&lt;0.5,0,AN298-INDEX($BE298:$BL298,1,$J$22))</f>
        <v>0</v>
      </c>
      <c r="C298" s="26">
        <f>IF(AO298-INDEX($BE298:$BL298,1,$J$23)&lt;0.5,0,AO298-INDEX($BE298:$BL298,1,$J$23))</f>
        <v>0</v>
      </c>
      <c r="D298" s="26">
        <f>IF(AP298-INDEX($BE298:$BL298,1,$J$24)&lt;0.5,0,AP298-INDEX($BE298:$BL298,1,$J$24))</f>
        <v>0</v>
      </c>
      <c r="E298" s="26">
        <f>IF(AQ298-INDEX($BE298:$BL298,1,$J$25)&lt;0.5,0,AQ298-INDEX($BE298:$BL298,1,$J$25))</f>
        <v>0</v>
      </c>
      <c r="F298" s="26">
        <f>IF(AR298-INDEX($BE298:$BL298,1,$J$26)&lt;0.5,0,AR298-INDEX($BE298:$BL298,1,$J$26))</f>
        <v>0</v>
      </c>
      <c r="G298" s="26">
        <f>IF(AS298-INDEX($BE298:$BL298,1,$J$27)&lt;0.5,0,AS298-INDEX($BE298:$BL298,1,$J$27))</f>
        <v>0</v>
      </c>
      <c r="H298" s="26">
        <f>IF(AT298-INDEX($BE298:$BL298,1,$J$28)&lt;0.5,0,AT298-INDEX($BE298:$BL298,1,$J$28))</f>
        <v>0</v>
      </c>
      <c r="I298" s="26">
        <f>IF(AU298-INDEX($BE298:$BL298,1,$J$29)&lt;0.5,0,AU298-INDEX($BE298:$BL298,1,$J$29))</f>
        <v>0</v>
      </c>
      <c r="J298" s="13">
        <f>SUM(B298:I298)</f>
        <v>0</v>
      </c>
      <c r="K298" s="26">
        <f>SUM(O298:V298)</f>
        <v>0</v>
      </c>
      <c r="L298" s="26">
        <f>SUM(W298:AD298)+SUM(BE298:BL298)</f>
        <v>0</v>
      </c>
      <c r="M298" s="26">
        <f>J297</f>
        <v>0</v>
      </c>
      <c r="N298" s="27">
        <f>IF(M298&gt;0,1,0)</f>
        <v>0</v>
      </c>
      <c r="O298" s="26">
        <f>B297*$B$12/1200</f>
        <v>0</v>
      </c>
      <c r="P298" s="26">
        <f>C297*$C$12/1200</f>
        <v>0</v>
      </c>
      <c r="Q298" s="26">
        <f>D297*$D$12/1200</f>
        <v>0</v>
      </c>
      <c r="R298" s="26">
        <f>E297*$E$12/1200</f>
        <v>0</v>
      </c>
      <c r="S298" s="26">
        <f>F297*$F$12/1200</f>
        <v>0</v>
      </c>
      <c r="T298" s="26">
        <f>G297*$G$12/1200</f>
        <v>0</v>
      </c>
      <c r="U298" s="26">
        <f>H297*$H$12/1200</f>
        <v>0</v>
      </c>
      <c r="V298" s="26">
        <f>I297*$I$12/1200</f>
        <v>0</v>
      </c>
      <c r="W298" s="26">
        <f>IF(B297&gt;0,MIN($B$13,B297+O298,AE298),0)</f>
        <v>0</v>
      </c>
      <c r="X298" s="26">
        <f>IF(C297&gt;0,MIN($C$13,C297+P298,AF298),0)</f>
        <v>0</v>
      </c>
      <c r="Y298" s="26">
        <f>IF(D297&gt;0,MIN($D$13,D297+Q298,AG298),0)</f>
        <v>0</v>
      </c>
      <c r="Z298" s="26">
        <f>IF(E297&gt;0,MIN($E$13,E297+R298,AH298),0)</f>
        <v>0</v>
      </c>
      <c r="AA298" s="26">
        <f>IF(F297&gt;0,MIN($F$13,F297+S298,AI298),0)</f>
        <v>0</v>
      </c>
      <c r="AB298" s="26">
        <f>IF(G297&gt;0,MIN($G$13,G297+T298,AJ298),0)</f>
        <v>0</v>
      </c>
      <c r="AC298" s="26">
        <f>IF(H297&gt;0,MIN($H$13,H297+U298,AK298),0)</f>
        <v>0</v>
      </c>
      <c r="AD298" s="26">
        <f>IF(I297&gt;0,MIN($I$13,I297+V298,AL298),0)</f>
        <v>0</v>
      </c>
      <c r="AE298" s="26">
        <f>$B$19</f>
        <v>795</v>
      </c>
      <c r="AF298" s="26">
        <f>AE298-W298</f>
        <v>795</v>
      </c>
      <c r="AG298" s="26">
        <f>AF298-X298</f>
        <v>795</v>
      </c>
      <c r="AH298" s="26">
        <f>AG298-Y298</f>
        <v>795</v>
      </c>
      <c r="AI298" s="26">
        <f>AH298-Z298</f>
        <v>795</v>
      </c>
      <c r="AJ298" s="26">
        <f>AI298-AA298</f>
        <v>795</v>
      </c>
      <c r="AK298" s="26">
        <f>AJ298-AB298</f>
        <v>795</v>
      </c>
      <c r="AL298" s="26">
        <f>AK298-AC298</f>
        <v>795</v>
      </c>
      <c r="AM298" s="26">
        <f>AL298-AD298</f>
        <v>795</v>
      </c>
      <c r="AN298" s="26">
        <f>B297+O298-W298</f>
        <v>0</v>
      </c>
      <c r="AO298" s="26">
        <f>C297+P298-X298</f>
        <v>0</v>
      </c>
      <c r="AP298" s="26">
        <f>D297+Q298-Y298</f>
        <v>0</v>
      </c>
      <c r="AQ298" s="26">
        <f>E297+R298-Z298</f>
        <v>0</v>
      </c>
      <c r="AR298" s="26">
        <f>F297+S298-AA298</f>
        <v>0</v>
      </c>
      <c r="AS298" s="26">
        <f>G297+T298-AB298</f>
        <v>0</v>
      </c>
      <c r="AT298" s="26">
        <f>H297+U298-AC298</f>
        <v>0</v>
      </c>
      <c r="AU298" s="26">
        <f>I297+V298-AD298</f>
        <v>0</v>
      </c>
      <c r="AV298" s="26">
        <f>AM298</f>
        <v>795</v>
      </c>
      <c r="AW298" s="26">
        <f>AV298-BE298</f>
        <v>795</v>
      </c>
      <c r="AX298" s="26">
        <f>AW298-BF298</f>
        <v>795</v>
      </c>
      <c r="AY298" s="26">
        <f>AX298-BG298</f>
        <v>795</v>
      </c>
      <c r="AZ298" s="26">
        <f>AY298-BH298</f>
        <v>795</v>
      </c>
      <c r="BA298" s="26">
        <f>AZ298-BI298</f>
        <v>795</v>
      </c>
      <c r="BB298" s="26">
        <f>BA298-BJ298</f>
        <v>795</v>
      </c>
      <c r="BC298" s="26">
        <f>BB298-BK298</f>
        <v>795</v>
      </c>
      <c r="BD298" s="26">
        <f>BC298-BL298</f>
        <v>795</v>
      </c>
      <c r="BE298" s="26">
        <f>IF(AV298&gt;0.005,MIN(AV298,INDEX($AN298:$AU298,1,B$32)),0)</f>
        <v>0</v>
      </c>
      <c r="BF298" s="26">
        <f>IF(AW298&gt;0.005,MIN(AW298,INDEX($AN298:$AU298,1,C$32)),0)</f>
        <v>0</v>
      </c>
      <c r="BG298" s="26">
        <f>IF(AX298&gt;0.005,MIN(AX298,INDEX($AN298:$AU298,1,D$32)),0)</f>
        <v>0</v>
      </c>
      <c r="BH298" s="26">
        <f>IF(AY298&gt;0.005,MIN(AY298,INDEX($AN298:$AU298,1,E$32)),0)</f>
        <v>0</v>
      </c>
      <c r="BI298" s="26">
        <f>IF(AZ298&gt;0.005,MIN(AZ298,INDEX($AN298:$AU298,1,F$32)),0)</f>
        <v>0</v>
      </c>
      <c r="BJ298" s="26">
        <f>IF(BA298&gt;0.005,MIN(BA298,INDEX($AN298:$AU298,1,G$32)),0)</f>
        <v>0</v>
      </c>
      <c r="BK298" s="26">
        <f>IF(BB298&gt;0.005,MIN(BB298,INDEX($AN298:$AU298,1,H$32)),0)</f>
        <v>0</v>
      </c>
      <c r="BL298" s="26">
        <f>IF(BC298&gt;0.005,MIN(BC298,INDEX($AN298:$AU298,1,I$32)),0)</f>
        <v>0</v>
      </c>
      <c r="BM298" s="27">
        <f>IF(M298-J298&gt;0.005,1,0)</f>
        <v>0</v>
      </c>
    </row>
    <row r="299">
      <c r="A299" s="14" t="n">
        <v>263</v>
      </c>
      <c r="B299" s="26">
        <f>IF(AN299-INDEX($BE299:$BL299,1,$J$22)&lt;0.5,0,AN299-INDEX($BE299:$BL299,1,$J$22))</f>
        <v>0</v>
      </c>
      <c r="C299" s="26">
        <f>IF(AO299-INDEX($BE299:$BL299,1,$J$23)&lt;0.5,0,AO299-INDEX($BE299:$BL299,1,$J$23))</f>
        <v>0</v>
      </c>
      <c r="D299" s="26">
        <f>IF(AP299-INDEX($BE299:$BL299,1,$J$24)&lt;0.5,0,AP299-INDEX($BE299:$BL299,1,$J$24))</f>
        <v>0</v>
      </c>
      <c r="E299" s="26">
        <f>IF(AQ299-INDEX($BE299:$BL299,1,$J$25)&lt;0.5,0,AQ299-INDEX($BE299:$BL299,1,$J$25))</f>
        <v>0</v>
      </c>
      <c r="F299" s="26">
        <f>IF(AR299-INDEX($BE299:$BL299,1,$J$26)&lt;0.5,0,AR299-INDEX($BE299:$BL299,1,$J$26))</f>
        <v>0</v>
      </c>
      <c r="G299" s="26">
        <f>IF(AS299-INDEX($BE299:$BL299,1,$J$27)&lt;0.5,0,AS299-INDEX($BE299:$BL299,1,$J$27))</f>
        <v>0</v>
      </c>
      <c r="H299" s="26">
        <f>IF(AT299-INDEX($BE299:$BL299,1,$J$28)&lt;0.5,0,AT299-INDEX($BE299:$BL299,1,$J$28))</f>
        <v>0</v>
      </c>
      <c r="I299" s="26">
        <f>IF(AU299-INDEX($BE299:$BL299,1,$J$29)&lt;0.5,0,AU299-INDEX($BE299:$BL299,1,$J$29))</f>
        <v>0</v>
      </c>
      <c r="J299" s="13">
        <f>SUM(B299:I299)</f>
        <v>0</v>
      </c>
      <c r="K299" s="26">
        <f>SUM(O299:V299)</f>
        <v>0</v>
      </c>
      <c r="L299" s="26">
        <f>SUM(W299:AD299)+SUM(BE299:BL299)</f>
        <v>0</v>
      </c>
      <c r="M299" s="26">
        <f>J298</f>
        <v>0</v>
      </c>
      <c r="N299" s="27">
        <f>IF(M299&gt;0,1,0)</f>
        <v>0</v>
      </c>
      <c r="O299" s="26">
        <f>B298*$B$12/1200</f>
        <v>0</v>
      </c>
      <c r="P299" s="26">
        <f>C298*$C$12/1200</f>
        <v>0</v>
      </c>
      <c r="Q299" s="26">
        <f>D298*$D$12/1200</f>
        <v>0</v>
      </c>
      <c r="R299" s="26">
        <f>E298*$E$12/1200</f>
        <v>0</v>
      </c>
      <c r="S299" s="26">
        <f>F298*$F$12/1200</f>
        <v>0</v>
      </c>
      <c r="T299" s="26">
        <f>G298*$G$12/1200</f>
        <v>0</v>
      </c>
      <c r="U299" s="26">
        <f>H298*$H$12/1200</f>
        <v>0</v>
      </c>
      <c r="V299" s="26">
        <f>I298*$I$12/1200</f>
        <v>0</v>
      </c>
      <c r="W299" s="26">
        <f>IF(B298&gt;0,MIN($B$13,B298+O299,AE299),0)</f>
        <v>0</v>
      </c>
      <c r="X299" s="26">
        <f>IF(C298&gt;0,MIN($C$13,C298+P299,AF299),0)</f>
        <v>0</v>
      </c>
      <c r="Y299" s="26">
        <f>IF(D298&gt;0,MIN($D$13,D298+Q299,AG299),0)</f>
        <v>0</v>
      </c>
      <c r="Z299" s="26">
        <f>IF(E298&gt;0,MIN($E$13,E298+R299,AH299),0)</f>
        <v>0</v>
      </c>
      <c r="AA299" s="26">
        <f>IF(F298&gt;0,MIN($F$13,F298+S299,AI299),0)</f>
        <v>0</v>
      </c>
      <c r="AB299" s="26">
        <f>IF(G298&gt;0,MIN($G$13,G298+T299,AJ299),0)</f>
        <v>0</v>
      </c>
      <c r="AC299" s="26">
        <f>IF(H298&gt;0,MIN($H$13,H298+U299,AK299),0)</f>
        <v>0</v>
      </c>
      <c r="AD299" s="26">
        <f>IF(I298&gt;0,MIN($I$13,I298+V299,AL299),0)</f>
        <v>0</v>
      </c>
      <c r="AE299" s="26">
        <f>$B$19</f>
        <v>795</v>
      </c>
      <c r="AF299" s="26">
        <f>AE299-W299</f>
        <v>795</v>
      </c>
      <c r="AG299" s="26">
        <f>AF299-X299</f>
        <v>795</v>
      </c>
      <c r="AH299" s="26">
        <f>AG299-Y299</f>
        <v>795</v>
      </c>
      <c r="AI299" s="26">
        <f>AH299-Z299</f>
        <v>795</v>
      </c>
      <c r="AJ299" s="26">
        <f>AI299-AA299</f>
        <v>795</v>
      </c>
      <c r="AK299" s="26">
        <f>AJ299-AB299</f>
        <v>795</v>
      </c>
      <c r="AL299" s="26">
        <f>AK299-AC299</f>
        <v>795</v>
      </c>
      <c r="AM299" s="26">
        <f>AL299-AD299</f>
        <v>795</v>
      </c>
      <c r="AN299" s="26">
        <f>B298+O299-W299</f>
        <v>0</v>
      </c>
      <c r="AO299" s="26">
        <f>C298+P299-X299</f>
        <v>0</v>
      </c>
      <c r="AP299" s="26">
        <f>D298+Q299-Y299</f>
        <v>0</v>
      </c>
      <c r="AQ299" s="26">
        <f>E298+R299-Z299</f>
        <v>0</v>
      </c>
      <c r="AR299" s="26">
        <f>F298+S299-AA299</f>
        <v>0</v>
      </c>
      <c r="AS299" s="26">
        <f>G298+T299-AB299</f>
        <v>0</v>
      </c>
      <c r="AT299" s="26">
        <f>H298+U299-AC299</f>
        <v>0</v>
      </c>
      <c r="AU299" s="26">
        <f>I298+V299-AD299</f>
        <v>0</v>
      </c>
      <c r="AV299" s="26">
        <f>AM299</f>
        <v>795</v>
      </c>
      <c r="AW299" s="26">
        <f>AV299-BE299</f>
        <v>795</v>
      </c>
      <c r="AX299" s="26">
        <f>AW299-BF299</f>
        <v>795</v>
      </c>
      <c r="AY299" s="26">
        <f>AX299-BG299</f>
        <v>795</v>
      </c>
      <c r="AZ299" s="26">
        <f>AY299-BH299</f>
        <v>795</v>
      </c>
      <c r="BA299" s="26">
        <f>AZ299-BI299</f>
        <v>795</v>
      </c>
      <c r="BB299" s="26">
        <f>BA299-BJ299</f>
        <v>795</v>
      </c>
      <c r="BC299" s="26">
        <f>BB299-BK299</f>
        <v>795</v>
      </c>
      <c r="BD299" s="26">
        <f>BC299-BL299</f>
        <v>795</v>
      </c>
      <c r="BE299" s="26">
        <f>IF(AV299&gt;0.005,MIN(AV299,INDEX($AN299:$AU299,1,B$32)),0)</f>
        <v>0</v>
      </c>
      <c r="BF299" s="26">
        <f>IF(AW299&gt;0.005,MIN(AW299,INDEX($AN299:$AU299,1,C$32)),0)</f>
        <v>0</v>
      </c>
      <c r="BG299" s="26">
        <f>IF(AX299&gt;0.005,MIN(AX299,INDEX($AN299:$AU299,1,D$32)),0)</f>
        <v>0</v>
      </c>
      <c r="BH299" s="26">
        <f>IF(AY299&gt;0.005,MIN(AY299,INDEX($AN299:$AU299,1,E$32)),0)</f>
        <v>0</v>
      </c>
      <c r="BI299" s="26">
        <f>IF(AZ299&gt;0.005,MIN(AZ299,INDEX($AN299:$AU299,1,F$32)),0)</f>
        <v>0</v>
      </c>
      <c r="BJ299" s="26">
        <f>IF(BA299&gt;0.005,MIN(BA299,INDEX($AN299:$AU299,1,G$32)),0)</f>
        <v>0</v>
      </c>
      <c r="BK299" s="26">
        <f>IF(BB299&gt;0.005,MIN(BB299,INDEX($AN299:$AU299,1,H$32)),0)</f>
        <v>0</v>
      </c>
      <c r="BL299" s="26">
        <f>IF(BC299&gt;0.005,MIN(BC299,INDEX($AN299:$AU299,1,I$32)),0)</f>
        <v>0</v>
      </c>
      <c r="BM299" s="27">
        <f>IF(M299-J299&gt;0.005,1,0)</f>
        <v>0</v>
      </c>
    </row>
    <row r="300">
      <c r="A300" s="14" t="n">
        <v>264</v>
      </c>
      <c r="B300" s="26">
        <f>IF(AN300-INDEX($BE300:$BL300,1,$J$22)&lt;0.5,0,AN300-INDEX($BE300:$BL300,1,$J$22))</f>
        <v>0</v>
      </c>
      <c r="C300" s="26">
        <f>IF(AO300-INDEX($BE300:$BL300,1,$J$23)&lt;0.5,0,AO300-INDEX($BE300:$BL300,1,$J$23))</f>
        <v>0</v>
      </c>
      <c r="D300" s="26">
        <f>IF(AP300-INDEX($BE300:$BL300,1,$J$24)&lt;0.5,0,AP300-INDEX($BE300:$BL300,1,$J$24))</f>
        <v>0</v>
      </c>
      <c r="E300" s="26">
        <f>IF(AQ300-INDEX($BE300:$BL300,1,$J$25)&lt;0.5,0,AQ300-INDEX($BE300:$BL300,1,$J$25))</f>
        <v>0</v>
      </c>
      <c r="F300" s="26">
        <f>IF(AR300-INDEX($BE300:$BL300,1,$J$26)&lt;0.5,0,AR300-INDEX($BE300:$BL300,1,$J$26))</f>
        <v>0</v>
      </c>
      <c r="G300" s="26">
        <f>IF(AS300-INDEX($BE300:$BL300,1,$J$27)&lt;0.5,0,AS300-INDEX($BE300:$BL300,1,$J$27))</f>
        <v>0</v>
      </c>
      <c r="H300" s="26">
        <f>IF(AT300-INDEX($BE300:$BL300,1,$J$28)&lt;0.5,0,AT300-INDEX($BE300:$BL300,1,$J$28))</f>
        <v>0</v>
      </c>
      <c r="I300" s="26">
        <f>IF(AU300-INDEX($BE300:$BL300,1,$J$29)&lt;0.5,0,AU300-INDEX($BE300:$BL300,1,$J$29))</f>
        <v>0</v>
      </c>
      <c r="J300" s="13">
        <f>SUM(B300:I300)</f>
        <v>0</v>
      </c>
      <c r="K300" s="26">
        <f>SUM(O300:V300)</f>
        <v>0</v>
      </c>
      <c r="L300" s="26">
        <f>SUM(W300:AD300)+SUM(BE300:BL300)</f>
        <v>0</v>
      </c>
      <c r="M300" s="26">
        <f>J299</f>
        <v>0</v>
      </c>
      <c r="N300" s="27">
        <f>IF(M300&gt;0,1,0)</f>
        <v>0</v>
      </c>
      <c r="O300" s="26">
        <f>B299*$B$12/1200</f>
        <v>0</v>
      </c>
      <c r="P300" s="26">
        <f>C299*$C$12/1200</f>
        <v>0</v>
      </c>
      <c r="Q300" s="26">
        <f>D299*$D$12/1200</f>
        <v>0</v>
      </c>
      <c r="R300" s="26">
        <f>E299*$E$12/1200</f>
        <v>0</v>
      </c>
      <c r="S300" s="26">
        <f>F299*$F$12/1200</f>
        <v>0</v>
      </c>
      <c r="T300" s="26">
        <f>G299*$G$12/1200</f>
        <v>0</v>
      </c>
      <c r="U300" s="26">
        <f>H299*$H$12/1200</f>
        <v>0</v>
      </c>
      <c r="V300" s="26">
        <f>I299*$I$12/1200</f>
        <v>0</v>
      </c>
      <c r="W300" s="26">
        <f>IF(B299&gt;0,MIN($B$13,B299+O300,AE300),0)</f>
        <v>0</v>
      </c>
      <c r="X300" s="26">
        <f>IF(C299&gt;0,MIN($C$13,C299+P300,AF300),0)</f>
        <v>0</v>
      </c>
      <c r="Y300" s="26">
        <f>IF(D299&gt;0,MIN($D$13,D299+Q300,AG300),0)</f>
        <v>0</v>
      </c>
      <c r="Z300" s="26">
        <f>IF(E299&gt;0,MIN($E$13,E299+R300,AH300),0)</f>
        <v>0</v>
      </c>
      <c r="AA300" s="26">
        <f>IF(F299&gt;0,MIN($F$13,F299+S300,AI300),0)</f>
        <v>0</v>
      </c>
      <c r="AB300" s="26">
        <f>IF(G299&gt;0,MIN($G$13,G299+T300,AJ300),0)</f>
        <v>0</v>
      </c>
      <c r="AC300" s="26">
        <f>IF(H299&gt;0,MIN($H$13,H299+U300,AK300),0)</f>
        <v>0</v>
      </c>
      <c r="AD300" s="26">
        <f>IF(I299&gt;0,MIN($I$13,I299+V300,AL300),0)</f>
        <v>0</v>
      </c>
      <c r="AE300" s="26">
        <f>$B$19</f>
        <v>795</v>
      </c>
      <c r="AF300" s="26">
        <f>AE300-W300</f>
        <v>795</v>
      </c>
      <c r="AG300" s="26">
        <f>AF300-X300</f>
        <v>795</v>
      </c>
      <c r="AH300" s="26">
        <f>AG300-Y300</f>
        <v>795</v>
      </c>
      <c r="AI300" s="26">
        <f>AH300-Z300</f>
        <v>795</v>
      </c>
      <c r="AJ300" s="26">
        <f>AI300-AA300</f>
        <v>795</v>
      </c>
      <c r="AK300" s="26">
        <f>AJ300-AB300</f>
        <v>795</v>
      </c>
      <c r="AL300" s="26">
        <f>AK300-AC300</f>
        <v>795</v>
      </c>
      <c r="AM300" s="26">
        <f>AL300-AD300</f>
        <v>795</v>
      </c>
      <c r="AN300" s="26">
        <f>B299+O300-W300</f>
        <v>0</v>
      </c>
      <c r="AO300" s="26">
        <f>C299+P300-X300</f>
        <v>0</v>
      </c>
      <c r="AP300" s="26">
        <f>D299+Q300-Y300</f>
        <v>0</v>
      </c>
      <c r="AQ300" s="26">
        <f>E299+R300-Z300</f>
        <v>0</v>
      </c>
      <c r="AR300" s="26">
        <f>F299+S300-AA300</f>
        <v>0</v>
      </c>
      <c r="AS300" s="26">
        <f>G299+T300-AB300</f>
        <v>0</v>
      </c>
      <c r="AT300" s="26">
        <f>H299+U300-AC300</f>
        <v>0</v>
      </c>
      <c r="AU300" s="26">
        <f>I299+V300-AD300</f>
        <v>0</v>
      </c>
      <c r="AV300" s="26">
        <f>AM300</f>
        <v>795</v>
      </c>
      <c r="AW300" s="26">
        <f>AV300-BE300</f>
        <v>795</v>
      </c>
      <c r="AX300" s="26">
        <f>AW300-BF300</f>
        <v>795</v>
      </c>
      <c r="AY300" s="26">
        <f>AX300-BG300</f>
        <v>795</v>
      </c>
      <c r="AZ300" s="26">
        <f>AY300-BH300</f>
        <v>795</v>
      </c>
      <c r="BA300" s="26">
        <f>AZ300-BI300</f>
        <v>795</v>
      </c>
      <c r="BB300" s="26">
        <f>BA300-BJ300</f>
        <v>795</v>
      </c>
      <c r="BC300" s="26">
        <f>BB300-BK300</f>
        <v>795</v>
      </c>
      <c r="BD300" s="26">
        <f>BC300-BL300</f>
        <v>795</v>
      </c>
      <c r="BE300" s="26">
        <f>IF(AV300&gt;0.005,MIN(AV300,INDEX($AN300:$AU300,1,B$32)),0)</f>
        <v>0</v>
      </c>
      <c r="BF300" s="26">
        <f>IF(AW300&gt;0.005,MIN(AW300,INDEX($AN300:$AU300,1,C$32)),0)</f>
        <v>0</v>
      </c>
      <c r="BG300" s="26">
        <f>IF(AX300&gt;0.005,MIN(AX300,INDEX($AN300:$AU300,1,D$32)),0)</f>
        <v>0</v>
      </c>
      <c r="BH300" s="26">
        <f>IF(AY300&gt;0.005,MIN(AY300,INDEX($AN300:$AU300,1,E$32)),0)</f>
        <v>0</v>
      </c>
      <c r="BI300" s="26">
        <f>IF(AZ300&gt;0.005,MIN(AZ300,INDEX($AN300:$AU300,1,F$32)),0)</f>
        <v>0</v>
      </c>
      <c r="BJ300" s="26">
        <f>IF(BA300&gt;0.005,MIN(BA300,INDEX($AN300:$AU300,1,G$32)),0)</f>
        <v>0</v>
      </c>
      <c r="BK300" s="26">
        <f>IF(BB300&gt;0.005,MIN(BB300,INDEX($AN300:$AU300,1,H$32)),0)</f>
        <v>0</v>
      </c>
      <c r="BL300" s="26">
        <f>IF(BC300&gt;0.005,MIN(BC300,INDEX($AN300:$AU300,1,I$32)),0)</f>
        <v>0</v>
      </c>
      <c r="BM300" s="27">
        <f>IF(M300-J300&gt;0.005,1,0)</f>
        <v>0</v>
      </c>
    </row>
    <row r="301">
      <c r="A301" s="14" t="n">
        <v>265</v>
      </c>
      <c r="B301" s="26">
        <f>IF(AN301-INDEX($BE301:$BL301,1,$J$22)&lt;0.5,0,AN301-INDEX($BE301:$BL301,1,$J$22))</f>
        <v>0</v>
      </c>
      <c r="C301" s="26">
        <f>IF(AO301-INDEX($BE301:$BL301,1,$J$23)&lt;0.5,0,AO301-INDEX($BE301:$BL301,1,$J$23))</f>
        <v>0</v>
      </c>
      <c r="D301" s="26">
        <f>IF(AP301-INDEX($BE301:$BL301,1,$J$24)&lt;0.5,0,AP301-INDEX($BE301:$BL301,1,$J$24))</f>
        <v>0</v>
      </c>
      <c r="E301" s="26">
        <f>IF(AQ301-INDEX($BE301:$BL301,1,$J$25)&lt;0.5,0,AQ301-INDEX($BE301:$BL301,1,$J$25))</f>
        <v>0</v>
      </c>
      <c r="F301" s="26">
        <f>IF(AR301-INDEX($BE301:$BL301,1,$J$26)&lt;0.5,0,AR301-INDEX($BE301:$BL301,1,$J$26))</f>
        <v>0</v>
      </c>
      <c r="G301" s="26">
        <f>IF(AS301-INDEX($BE301:$BL301,1,$J$27)&lt;0.5,0,AS301-INDEX($BE301:$BL301,1,$J$27))</f>
        <v>0</v>
      </c>
      <c r="H301" s="26">
        <f>IF(AT301-INDEX($BE301:$BL301,1,$J$28)&lt;0.5,0,AT301-INDEX($BE301:$BL301,1,$J$28))</f>
        <v>0</v>
      </c>
      <c r="I301" s="26">
        <f>IF(AU301-INDEX($BE301:$BL301,1,$J$29)&lt;0.5,0,AU301-INDEX($BE301:$BL301,1,$J$29))</f>
        <v>0</v>
      </c>
      <c r="J301" s="13">
        <f>SUM(B301:I301)</f>
        <v>0</v>
      </c>
      <c r="K301" s="26">
        <f>SUM(O301:V301)</f>
        <v>0</v>
      </c>
      <c r="L301" s="26">
        <f>SUM(W301:AD301)+SUM(BE301:BL301)</f>
        <v>0</v>
      </c>
      <c r="M301" s="26">
        <f>J300</f>
        <v>0</v>
      </c>
      <c r="N301" s="27">
        <f>IF(M301&gt;0,1,0)</f>
        <v>0</v>
      </c>
      <c r="O301" s="26">
        <f>B300*$B$12/1200</f>
        <v>0</v>
      </c>
      <c r="P301" s="26">
        <f>C300*$C$12/1200</f>
        <v>0</v>
      </c>
      <c r="Q301" s="26">
        <f>D300*$D$12/1200</f>
        <v>0</v>
      </c>
      <c r="R301" s="26">
        <f>E300*$E$12/1200</f>
        <v>0</v>
      </c>
      <c r="S301" s="26">
        <f>F300*$F$12/1200</f>
        <v>0</v>
      </c>
      <c r="T301" s="26">
        <f>G300*$G$12/1200</f>
        <v>0</v>
      </c>
      <c r="U301" s="26">
        <f>H300*$H$12/1200</f>
        <v>0</v>
      </c>
      <c r="V301" s="26">
        <f>I300*$I$12/1200</f>
        <v>0</v>
      </c>
      <c r="W301" s="26">
        <f>IF(B300&gt;0,MIN($B$13,B300+O301,AE301),0)</f>
        <v>0</v>
      </c>
      <c r="X301" s="26">
        <f>IF(C300&gt;0,MIN($C$13,C300+P301,AF301),0)</f>
        <v>0</v>
      </c>
      <c r="Y301" s="26">
        <f>IF(D300&gt;0,MIN($D$13,D300+Q301,AG301),0)</f>
        <v>0</v>
      </c>
      <c r="Z301" s="26">
        <f>IF(E300&gt;0,MIN($E$13,E300+R301,AH301),0)</f>
        <v>0</v>
      </c>
      <c r="AA301" s="26">
        <f>IF(F300&gt;0,MIN($F$13,F300+S301,AI301),0)</f>
        <v>0</v>
      </c>
      <c r="AB301" s="26">
        <f>IF(G300&gt;0,MIN($G$13,G300+T301,AJ301),0)</f>
        <v>0</v>
      </c>
      <c r="AC301" s="26">
        <f>IF(H300&gt;0,MIN($H$13,H300+U301,AK301),0)</f>
        <v>0</v>
      </c>
      <c r="AD301" s="26">
        <f>IF(I300&gt;0,MIN($I$13,I300+V301,AL301),0)</f>
        <v>0</v>
      </c>
      <c r="AE301" s="26">
        <f>$B$19</f>
        <v>795</v>
      </c>
      <c r="AF301" s="26">
        <f>AE301-W301</f>
        <v>795</v>
      </c>
      <c r="AG301" s="26">
        <f>AF301-X301</f>
        <v>795</v>
      </c>
      <c r="AH301" s="26">
        <f>AG301-Y301</f>
        <v>795</v>
      </c>
      <c r="AI301" s="26">
        <f>AH301-Z301</f>
        <v>795</v>
      </c>
      <c r="AJ301" s="26">
        <f>AI301-AA301</f>
        <v>795</v>
      </c>
      <c r="AK301" s="26">
        <f>AJ301-AB301</f>
        <v>795</v>
      </c>
      <c r="AL301" s="26">
        <f>AK301-AC301</f>
        <v>795</v>
      </c>
      <c r="AM301" s="26">
        <f>AL301-AD301</f>
        <v>795</v>
      </c>
      <c r="AN301" s="26">
        <f>B300+O301-W301</f>
        <v>0</v>
      </c>
      <c r="AO301" s="26">
        <f>C300+P301-X301</f>
        <v>0</v>
      </c>
      <c r="AP301" s="26">
        <f>D300+Q301-Y301</f>
        <v>0</v>
      </c>
      <c r="AQ301" s="26">
        <f>E300+R301-Z301</f>
        <v>0</v>
      </c>
      <c r="AR301" s="26">
        <f>F300+S301-AA301</f>
        <v>0</v>
      </c>
      <c r="AS301" s="26">
        <f>G300+T301-AB301</f>
        <v>0</v>
      </c>
      <c r="AT301" s="26">
        <f>H300+U301-AC301</f>
        <v>0</v>
      </c>
      <c r="AU301" s="26">
        <f>I300+V301-AD301</f>
        <v>0</v>
      </c>
      <c r="AV301" s="26">
        <f>AM301</f>
        <v>795</v>
      </c>
      <c r="AW301" s="26">
        <f>AV301-BE301</f>
        <v>795</v>
      </c>
      <c r="AX301" s="26">
        <f>AW301-BF301</f>
        <v>795</v>
      </c>
      <c r="AY301" s="26">
        <f>AX301-BG301</f>
        <v>795</v>
      </c>
      <c r="AZ301" s="26">
        <f>AY301-BH301</f>
        <v>795</v>
      </c>
      <c r="BA301" s="26">
        <f>AZ301-BI301</f>
        <v>795</v>
      </c>
      <c r="BB301" s="26">
        <f>BA301-BJ301</f>
        <v>795</v>
      </c>
      <c r="BC301" s="26">
        <f>BB301-BK301</f>
        <v>795</v>
      </c>
      <c r="BD301" s="26">
        <f>BC301-BL301</f>
        <v>795</v>
      </c>
      <c r="BE301" s="26">
        <f>IF(AV301&gt;0.005,MIN(AV301,INDEX($AN301:$AU301,1,B$32)),0)</f>
        <v>0</v>
      </c>
      <c r="BF301" s="26">
        <f>IF(AW301&gt;0.005,MIN(AW301,INDEX($AN301:$AU301,1,C$32)),0)</f>
        <v>0</v>
      </c>
      <c r="BG301" s="26">
        <f>IF(AX301&gt;0.005,MIN(AX301,INDEX($AN301:$AU301,1,D$32)),0)</f>
        <v>0</v>
      </c>
      <c r="BH301" s="26">
        <f>IF(AY301&gt;0.005,MIN(AY301,INDEX($AN301:$AU301,1,E$32)),0)</f>
        <v>0</v>
      </c>
      <c r="BI301" s="26">
        <f>IF(AZ301&gt;0.005,MIN(AZ301,INDEX($AN301:$AU301,1,F$32)),0)</f>
        <v>0</v>
      </c>
      <c r="BJ301" s="26">
        <f>IF(BA301&gt;0.005,MIN(BA301,INDEX($AN301:$AU301,1,G$32)),0)</f>
        <v>0</v>
      </c>
      <c r="BK301" s="26">
        <f>IF(BB301&gt;0.005,MIN(BB301,INDEX($AN301:$AU301,1,H$32)),0)</f>
        <v>0</v>
      </c>
      <c r="BL301" s="26">
        <f>IF(BC301&gt;0.005,MIN(BC301,INDEX($AN301:$AU301,1,I$32)),0)</f>
        <v>0</v>
      </c>
      <c r="BM301" s="27">
        <f>IF(M301-J301&gt;0.005,1,0)</f>
        <v>0</v>
      </c>
    </row>
    <row r="302">
      <c r="A302" s="14" t="n">
        <v>266</v>
      </c>
      <c r="B302" s="26">
        <f>IF(AN302-INDEX($BE302:$BL302,1,$J$22)&lt;0.5,0,AN302-INDEX($BE302:$BL302,1,$J$22))</f>
        <v>0</v>
      </c>
      <c r="C302" s="26">
        <f>IF(AO302-INDEX($BE302:$BL302,1,$J$23)&lt;0.5,0,AO302-INDEX($BE302:$BL302,1,$J$23))</f>
        <v>0</v>
      </c>
      <c r="D302" s="26">
        <f>IF(AP302-INDEX($BE302:$BL302,1,$J$24)&lt;0.5,0,AP302-INDEX($BE302:$BL302,1,$J$24))</f>
        <v>0</v>
      </c>
      <c r="E302" s="26">
        <f>IF(AQ302-INDEX($BE302:$BL302,1,$J$25)&lt;0.5,0,AQ302-INDEX($BE302:$BL302,1,$J$25))</f>
        <v>0</v>
      </c>
      <c r="F302" s="26">
        <f>IF(AR302-INDEX($BE302:$BL302,1,$J$26)&lt;0.5,0,AR302-INDEX($BE302:$BL302,1,$J$26))</f>
        <v>0</v>
      </c>
      <c r="G302" s="26">
        <f>IF(AS302-INDEX($BE302:$BL302,1,$J$27)&lt;0.5,0,AS302-INDEX($BE302:$BL302,1,$J$27))</f>
        <v>0</v>
      </c>
      <c r="H302" s="26">
        <f>IF(AT302-INDEX($BE302:$BL302,1,$J$28)&lt;0.5,0,AT302-INDEX($BE302:$BL302,1,$J$28))</f>
        <v>0</v>
      </c>
      <c r="I302" s="26">
        <f>IF(AU302-INDEX($BE302:$BL302,1,$J$29)&lt;0.5,0,AU302-INDEX($BE302:$BL302,1,$J$29))</f>
        <v>0</v>
      </c>
      <c r="J302" s="13">
        <f>SUM(B302:I302)</f>
        <v>0</v>
      </c>
      <c r="K302" s="26">
        <f>SUM(O302:V302)</f>
        <v>0</v>
      </c>
      <c r="L302" s="26">
        <f>SUM(W302:AD302)+SUM(BE302:BL302)</f>
        <v>0</v>
      </c>
      <c r="M302" s="26">
        <f>J301</f>
        <v>0</v>
      </c>
      <c r="N302" s="27">
        <f>IF(M302&gt;0,1,0)</f>
        <v>0</v>
      </c>
      <c r="O302" s="26">
        <f>B301*$B$12/1200</f>
        <v>0</v>
      </c>
      <c r="P302" s="26">
        <f>C301*$C$12/1200</f>
        <v>0</v>
      </c>
      <c r="Q302" s="26">
        <f>D301*$D$12/1200</f>
        <v>0</v>
      </c>
      <c r="R302" s="26">
        <f>E301*$E$12/1200</f>
        <v>0</v>
      </c>
      <c r="S302" s="26">
        <f>F301*$F$12/1200</f>
        <v>0</v>
      </c>
      <c r="T302" s="26">
        <f>G301*$G$12/1200</f>
        <v>0</v>
      </c>
      <c r="U302" s="26">
        <f>H301*$H$12/1200</f>
        <v>0</v>
      </c>
      <c r="V302" s="26">
        <f>I301*$I$12/1200</f>
        <v>0</v>
      </c>
      <c r="W302" s="26">
        <f>IF(B301&gt;0,MIN($B$13,B301+O302,AE302),0)</f>
        <v>0</v>
      </c>
      <c r="X302" s="26">
        <f>IF(C301&gt;0,MIN($C$13,C301+P302,AF302),0)</f>
        <v>0</v>
      </c>
      <c r="Y302" s="26">
        <f>IF(D301&gt;0,MIN($D$13,D301+Q302,AG302),0)</f>
        <v>0</v>
      </c>
      <c r="Z302" s="26">
        <f>IF(E301&gt;0,MIN($E$13,E301+R302,AH302),0)</f>
        <v>0</v>
      </c>
      <c r="AA302" s="26">
        <f>IF(F301&gt;0,MIN($F$13,F301+S302,AI302),0)</f>
        <v>0</v>
      </c>
      <c r="AB302" s="26">
        <f>IF(G301&gt;0,MIN($G$13,G301+T302,AJ302),0)</f>
        <v>0</v>
      </c>
      <c r="AC302" s="26">
        <f>IF(H301&gt;0,MIN($H$13,H301+U302,AK302),0)</f>
        <v>0</v>
      </c>
      <c r="AD302" s="26">
        <f>IF(I301&gt;0,MIN($I$13,I301+V302,AL302),0)</f>
        <v>0</v>
      </c>
      <c r="AE302" s="26">
        <f>$B$19</f>
        <v>795</v>
      </c>
      <c r="AF302" s="26">
        <f>AE302-W302</f>
        <v>795</v>
      </c>
      <c r="AG302" s="26">
        <f>AF302-X302</f>
        <v>795</v>
      </c>
      <c r="AH302" s="26">
        <f>AG302-Y302</f>
        <v>795</v>
      </c>
      <c r="AI302" s="26">
        <f>AH302-Z302</f>
        <v>795</v>
      </c>
      <c r="AJ302" s="26">
        <f>AI302-AA302</f>
        <v>795</v>
      </c>
      <c r="AK302" s="26">
        <f>AJ302-AB302</f>
        <v>795</v>
      </c>
      <c r="AL302" s="26">
        <f>AK302-AC302</f>
        <v>795</v>
      </c>
      <c r="AM302" s="26">
        <f>AL302-AD302</f>
        <v>795</v>
      </c>
      <c r="AN302" s="26">
        <f>B301+O302-W302</f>
        <v>0</v>
      </c>
      <c r="AO302" s="26">
        <f>C301+P302-X302</f>
        <v>0</v>
      </c>
      <c r="AP302" s="26">
        <f>D301+Q302-Y302</f>
        <v>0</v>
      </c>
      <c r="AQ302" s="26">
        <f>E301+R302-Z302</f>
        <v>0</v>
      </c>
      <c r="AR302" s="26">
        <f>F301+S302-AA302</f>
        <v>0</v>
      </c>
      <c r="AS302" s="26">
        <f>G301+T302-AB302</f>
        <v>0</v>
      </c>
      <c r="AT302" s="26">
        <f>H301+U302-AC302</f>
        <v>0</v>
      </c>
      <c r="AU302" s="26">
        <f>I301+V302-AD302</f>
        <v>0</v>
      </c>
      <c r="AV302" s="26">
        <f>AM302</f>
        <v>795</v>
      </c>
      <c r="AW302" s="26">
        <f>AV302-BE302</f>
        <v>795</v>
      </c>
      <c r="AX302" s="26">
        <f>AW302-BF302</f>
        <v>795</v>
      </c>
      <c r="AY302" s="26">
        <f>AX302-BG302</f>
        <v>795</v>
      </c>
      <c r="AZ302" s="26">
        <f>AY302-BH302</f>
        <v>795</v>
      </c>
      <c r="BA302" s="26">
        <f>AZ302-BI302</f>
        <v>795</v>
      </c>
      <c r="BB302" s="26">
        <f>BA302-BJ302</f>
        <v>795</v>
      </c>
      <c r="BC302" s="26">
        <f>BB302-BK302</f>
        <v>795</v>
      </c>
      <c r="BD302" s="26">
        <f>BC302-BL302</f>
        <v>795</v>
      </c>
      <c r="BE302" s="26">
        <f>IF(AV302&gt;0.005,MIN(AV302,INDEX($AN302:$AU302,1,B$32)),0)</f>
        <v>0</v>
      </c>
      <c r="BF302" s="26">
        <f>IF(AW302&gt;0.005,MIN(AW302,INDEX($AN302:$AU302,1,C$32)),0)</f>
        <v>0</v>
      </c>
      <c r="BG302" s="26">
        <f>IF(AX302&gt;0.005,MIN(AX302,INDEX($AN302:$AU302,1,D$32)),0)</f>
        <v>0</v>
      </c>
      <c r="BH302" s="26">
        <f>IF(AY302&gt;0.005,MIN(AY302,INDEX($AN302:$AU302,1,E$32)),0)</f>
        <v>0</v>
      </c>
      <c r="BI302" s="26">
        <f>IF(AZ302&gt;0.005,MIN(AZ302,INDEX($AN302:$AU302,1,F$32)),0)</f>
        <v>0</v>
      </c>
      <c r="BJ302" s="26">
        <f>IF(BA302&gt;0.005,MIN(BA302,INDEX($AN302:$AU302,1,G$32)),0)</f>
        <v>0</v>
      </c>
      <c r="BK302" s="26">
        <f>IF(BB302&gt;0.005,MIN(BB302,INDEX($AN302:$AU302,1,H$32)),0)</f>
        <v>0</v>
      </c>
      <c r="BL302" s="26">
        <f>IF(BC302&gt;0.005,MIN(BC302,INDEX($AN302:$AU302,1,I$32)),0)</f>
        <v>0</v>
      </c>
      <c r="BM302" s="27">
        <f>IF(M302-J302&gt;0.005,1,0)</f>
        <v>0</v>
      </c>
    </row>
    <row r="303">
      <c r="A303" s="14" t="n">
        <v>267</v>
      </c>
      <c r="B303" s="26">
        <f>IF(AN303-INDEX($BE303:$BL303,1,$J$22)&lt;0.5,0,AN303-INDEX($BE303:$BL303,1,$J$22))</f>
        <v>0</v>
      </c>
      <c r="C303" s="26">
        <f>IF(AO303-INDEX($BE303:$BL303,1,$J$23)&lt;0.5,0,AO303-INDEX($BE303:$BL303,1,$J$23))</f>
        <v>0</v>
      </c>
      <c r="D303" s="26">
        <f>IF(AP303-INDEX($BE303:$BL303,1,$J$24)&lt;0.5,0,AP303-INDEX($BE303:$BL303,1,$J$24))</f>
        <v>0</v>
      </c>
      <c r="E303" s="26">
        <f>IF(AQ303-INDEX($BE303:$BL303,1,$J$25)&lt;0.5,0,AQ303-INDEX($BE303:$BL303,1,$J$25))</f>
        <v>0</v>
      </c>
      <c r="F303" s="26">
        <f>IF(AR303-INDEX($BE303:$BL303,1,$J$26)&lt;0.5,0,AR303-INDEX($BE303:$BL303,1,$J$26))</f>
        <v>0</v>
      </c>
      <c r="G303" s="26">
        <f>IF(AS303-INDEX($BE303:$BL303,1,$J$27)&lt;0.5,0,AS303-INDEX($BE303:$BL303,1,$J$27))</f>
        <v>0</v>
      </c>
      <c r="H303" s="26">
        <f>IF(AT303-INDEX($BE303:$BL303,1,$J$28)&lt;0.5,0,AT303-INDEX($BE303:$BL303,1,$J$28))</f>
        <v>0</v>
      </c>
      <c r="I303" s="26">
        <f>IF(AU303-INDEX($BE303:$BL303,1,$J$29)&lt;0.5,0,AU303-INDEX($BE303:$BL303,1,$J$29))</f>
        <v>0</v>
      </c>
      <c r="J303" s="13">
        <f>SUM(B303:I303)</f>
        <v>0</v>
      </c>
      <c r="K303" s="26">
        <f>SUM(O303:V303)</f>
        <v>0</v>
      </c>
      <c r="L303" s="26">
        <f>SUM(W303:AD303)+SUM(BE303:BL303)</f>
        <v>0</v>
      </c>
      <c r="M303" s="26">
        <f>J302</f>
        <v>0</v>
      </c>
      <c r="N303" s="27">
        <f>IF(M303&gt;0,1,0)</f>
        <v>0</v>
      </c>
      <c r="O303" s="26">
        <f>B302*$B$12/1200</f>
        <v>0</v>
      </c>
      <c r="P303" s="26">
        <f>C302*$C$12/1200</f>
        <v>0</v>
      </c>
      <c r="Q303" s="26">
        <f>D302*$D$12/1200</f>
        <v>0</v>
      </c>
      <c r="R303" s="26">
        <f>E302*$E$12/1200</f>
        <v>0</v>
      </c>
      <c r="S303" s="26">
        <f>F302*$F$12/1200</f>
        <v>0</v>
      </c>
      <c r="T303" s="26">
        <f>G302*$G$12/1200</f>
        <v>0</v>
      </c>
      <c r="U303" s="26">
        <f>H302*$H$12/1200</f>
        <v>0</v>
      </c>
      <c r="V303" s="26">
        <f>I302*$I$12/1200</f>
        <v>0</v>
      </c>
      <c r="W303" s="26">
        <f>IF(B302&gt;0,MIN($B$13,B302+O303,AE303),0)</f>
        <v>0</v>
      </c>
      <c r="X303" s="26">
        <f>IF(C302&gt;0,MIN($C$13,C302+P303,AF303),0)</f>
        <v>0</v>
      </c>
      <c r="Y303" s="26">
        <f>IF(D302&gt;0,MIN($D$13,D302+Q303,AG303),0)</f>
        <v>0</v>
      </c>
      <c r="Z303" s="26">
        <f>IF(E302&gt;0,MIN($E$13,E302+R303,AH303),0)</f>
        <v>0</v>
      </c>
      <c r="AA303" s="26">
        <f>IF(F302&gt;0,MIN($F$13,F302+S303,AI303),0)</f>
        <v>0</v>
      </c>
      <c r="AB303" s="26">
        <f>IF(G302&gt;0,MIN($G$13,G302+T303,AJ303),0)</f>
        <v>0</v>
      </c>
      <c r="AC303" s="26">
        <f>IF(H302&gt;0,MIN($H$13,H302+U303,AK303),0)</f>
        <v>0</v>
      </c>
      <c r="AD303" s="26">
        <f>IF(I302&gt;0,MIN($I$13,I302+V303,AL303),0)</f>
        <v>0</v>
      </c>
      <c r="AE303" s="26">
        <f>$B$19</f>
        <v>795</v>
      </c>
      <c r="AF303" s="26">
        <f>AE303-W303</f>
        <v>795</v>
      </c>
      <c r="AG303" s="26">
        <f>AF303-X303</f>
        <v>795</v>
      </c>
      <c r="AH303" s="26">
        <f>AG303-Y303</f>
        <v>795</v>
      </c>
      <c r="AI303" s="26">
        <f>AH303-Z303</f>
        <v>795</v>
      </c>
      <c r="AJ303" s="26">
        <f>AI303-AA303</f>
        <v>795</v>
      </c>
      <c r="AK303" s="26">
        <f>AJ303-AB303</f>
        <v>795</v>
      </c>
      <c r="AL303" s="26">
        <f>AK303-AC303</f>
        <v>795</v>
      </c>
      <c r="AM303" s="26">
        <f>AL303-AD303</f>
        <v>795</v>
      </c>
      <c r="AN303" s="26">
        <f>B302+O303-W303</f>
        <v>0</v>
      </c>
      <c r="AO303" s="26">
        <f>C302+P303-X303</f>
        <v>0</v>
      </c>
      <c r="AP303" s="26">
        <f>D302+Q303-Y303</f>
        <v>0</v>
      </c>
      <c r="AQ303" s="26">
        <f>E302+R303-Z303</f>
        <v>0</v>
      </c>
      <c r="AR303" s="26">
        <f>F302+S303-AA303</f>
        <v>0</v>
      </c>
      <c r="AS303" s="26">
        <f>G302+T303-AB303</f>
        <v>0</v>
      </c>
      <c r="AT303" s="26">
        <f>H302+U303-AC303</f>
        <v>0</v>
      </c>
      <c r="AU303" s="26">
        <f>I302+V303-AD303</f>
        <v>0</v>
      </c>
      <c r="AV303" s="26">
        <f>AM303</f>
        <v>795</v>
      </c>
      <c r="AW303" s="26">
        <f>AV303-BE303</f>
        <v>795</v>
      </c>
      <c r="AX303" s="26">
        <f>AW303-BF303</f>
        <v>795</v>
      </c>
      <c r="AY303" s="26">
        <f>AX303-BG303</f>
        <v>795</v>
      </c>
      <c r="AZ303" s="26">
        <f>AY303-BH303</f>
        <v>795</v>
      </c>
      <c r="BA303" s="26">
        <f>AZ303-BI303</f>
        <v>795</v>
      </c>
      <c r="BB303" s="26">
        <f>BA303-BJ303</f>
        <v>795</v>
      </c>
      <c r="BC303" s="26">
        <f>BB303-BK303</f>
        <v>795</v>
      </c>
      <c r="BD303" s="26">
        <f>BC303-BL303</f>
        <v>795</v>
      </c>
      <c r="BE303" s="26">
        <f>IF(AV303&gt;0.005,MIN(AV303,INDEX($AN303:$AU303,1,B$32)),0)</f>
        <v>0</v>
      </c>
      <c r="BF303" s="26">
        <f>IF(AW303&gt;0.005,MIN(AW303,INDEX($AN303:$AU303,1,C$32)),0)</f>
        <v>0</v>
      </c>
      <c r="BG303" s="26">
        <f>IF(AX303&gt;0.005,MIN(AX303,INDEX($AN303:$AU303,1,D$32)),0)</f>
        <v>0</v>
      </c>
      <c r="BH303" s="26">
        <f>IF(AY303&gt;0.005,MIN(AY303,INDEX($AN303:$AU303,1,E$32)),0)</f>
        <v>0</v>
      </c>
      <c r="BI303" s="26">
        <f>IF(AZ303&gt;0.005,MIN(AZ303,INDEX($AN303:$AU303,1,F$32)),0)</f>
        <v>0</v>
      </c>
      <c r="BJ303" s="26">
        <f>IF(BA303&gt;0.005,MIN(BA303,INDEX($AN303:$AU303,1,G$32)),0)</f>
        <v>0</v>
      </c>
      <c r="BK303" s="26">
        <f>IF(BB303&gt;0.005,MIN(BB303,INDEX($AN303:$AU303,1,H$32)),0)</f>
        <v>0</v>
      </c>
      <c r="BL303" s="26">
        <f>IF(BC303&gt;0.005,MIN(BC303,INDEX($AN303:$AU303,1,I$32)),0)</f>
        <v>0</v>
      </c>
      <c r="BM303" s="27">
        <f>IF(M303-J303&gt;0.005,1,0)</f>
        <v>0</v>
      </c>
    </row>
    <row r="304">
      <c r="A304" s="14" t="n">
        <v>268</v>
      </c>
      <c r="B304" s="26">
        <f>IF(AN304-INDEX($BE304:$BL304,1,$J$22)&lt;0.5,0,AN304-INDEX($BE304:$BL304,1,$J$22))</f>
        <v>0</v>
      </c>
      <c r="C304" s="26">
        <f>IF(AO304-INDEX($BE304:$BL304,1,$J$23)&lt;0.5,0,AO304-INDEX($BE304:$BL304,1,$J$23))</f>
        <v>0</v>
      </c>
      <c r="D304" s="26">
        <f>IF(AP304-INDEX($BE304:$BL304,1,$J$24)&lt;0.5,0,AP304-INDEX($BE304:$BL304,1,$J$24))</f>
        <v>0</v>
      </c>
      <c r="E304" s="26">
        <f>IF(AQ304-INDEX($BE304:$BL304,1,$J$25)&lt;0.5,0,AQ304-INDEX($BE304:$BL304,1,$J$25))</f>
        <v>0</v>
      </c>
      <c r="F304" s="26">
        <f>IF(AR304-INDEX($BE304:$BL304,1,$J$26)&lt;0.5,0,AR304-INDEX($BE304:$BL304,1,$J$26))</f>
        <v>0</v>
      </c>
      <c r="G304" s="26">
        <f>IF(AS304-INDEX($BE304:$BL304,1,$J$27)&lt;0.5,0,AS304-INDEX($BE304:$BL304,1,$J$27))</f>
        <v>0</v>
      </c>
      <c r="H304" s="26">
        <f>IF(AT304-INDEX($BE304:$BL304,1,$J$28)&lt;0.5,0,AT304-INDEX($BE304:$BL304,1,$J$28))</f>
        <v>0</v>
      </c>
      <c r="I304" s="26">
        <f>IF(AU304-INDEX($BE304:$BL304,1,$J$29)&lt;0.5,0,AU304-INDEX($BE304:$BL304,1,$J$29))</f>
        <v>0</v>
      </c>
      <c r="J304" s="13">
        <f>SUM(B304:I304)</f>
        <v>0</v>
      </c>
      <c r="K304" s="26">
        <f>SUM(O304:V304)</f>
        <v>0</v>
      </c>
      <c r="L304" s="26">
        <f>SUM(W304:AD304)+SUM(BE304:BL304)</f>
        <v>0</v>
      </c>
      <c r="M304" s="26">
        <f>J303</f>
        <v>0</v>
      </c>
      <c r="N304" s="27">
        <f>IF(M304&gt;0,1,0)</f>
        <v>0</v>
      </c>
      <c r="O304" s="26">
        <f>B303*$B$12/1200</f>
        <v>0</v>
      </c>
      <c r="P304" s="26">
        <f>C303*$C$12/1200</f>
        <v>0</v>
      </c>
      <c r="Q304" s="26">
        <f>D303*$D$12/1200</f>
        <v>0</v>
      </c>
      <c r="R304" s="26">
        <f>E303*$E$12/1200</f>
        <v>0</v>
      </c>
      <c r="S304" s="26">
        <f>F303*$F$12/1200</f>
        <v>0</v>
      </c>
      <c r="T304" s="26">
        <f>G303*$G$12/1200</f>
        <v>0</v>
      </c>
      <c r="U304" s="26">
        <f>H303*$H$12/1200</f>
        <v>0</v>
      </c>
      <c r="V304" s="26">
        <f>I303*$I$12/1200</f>
        <v>0</v>
      </c>
      <c r="W304" s="26">
        <f>IF(B303&gt;0,MIN($B$13,B303+O304,AE304),0)</f>
        <v>0</v>
      </c>
      <c r="X304" s="26">
        <f>IF(C303&gt;0,MIN($C$13,C303+P304,AF304),0)</f>
        <v>0</v>
      </c>
      <c r="Y304" s="26">
        <f>IF(D303&gt;0,MIN($D$13,D303+Q304,AG304),0)</f>
        <v>0</v>
      </c>
      <c r="Z304" s="26">
        <f>IF(E303&gt;0,MIN($E$13,E303+R304,AH304),0)</f>
        <v>0</v>
      </c>
      <c r="AA304" s="26">
        <f>IF(F303&gt;0,MIN($F$13,F303+S304,AI304),0)</f>
        <v>0</v>
      </c>
      <c r="AB304" s="26">
        <f>IF(G303&gt;0,MIN($G$13,G303+T304,AJ304),0)</f>
        <v>0</v>
      </c>
      <c r="AC304" s="26">
        <f>IF(H303&gt;0,MIN($H$13,H303+U304,AK304),0)</f>
        <v>0</v>
      </c>
      <c r="AD304" s="26">
        <f>IF(I303&gt;0,MIN($I$13,I303+V304,AL304),0)</f>
        <v>0</v>
      </c>
      <c r="AE304" s="26">
        <f>$B$19</f>
        <v>795</v>
      </c>
      <c r="AF304" s="26">
        <f>AE304-W304</f>
        <v>795</v>
      </c>
      <c r="AG304" s="26">
        <f>AF304-X304</f>
        <v>795</v>
      </c>
      <c r="AH304" s="26">
        <f>AG304-Y304</f>
        <v>795</v>
      </c>
      <c r="AI304" s="26">
        <f>AH304-Z304</f>
        <v>795</v>
      </c>
      <c r="AJ304" s="26">
        <f>AI304-AA304</f>
        <v>795</v>
      </c>
      <c r="AK304" s="26">
        <f>AJ304-AB304</f>
        <v>795</v>
      </c>
      <c r="AL304" s="26">
        <f>AK304-AC304</f>
        <v>795</v>
      </c>
      <c r="AM304" s="26">
        <f>AL304-AD304</f>
        <v>795</v>
      </c>
      <c r="AN304" s="26">
        <f>B303+O304-W304</f>
        <v>0</v>
      </c>
      <c r="AO304" s="26">
        <f>C303+P304-X304</f>
        <v>0</v>
      </c>
      <c r="AP304" s="26">
        <f>D303+Q304-Y304</f>
        <v>0</v>
      </c>
      <c r="AQ304" s="26">
        <f>E303+R304-Z304</f>
        <v>0</v>
      </c>
      <c r="AR304" s="26">
        <f>F303+S304-AA304</f>
        <v>0</v>
      </c>
      <c r="AS304" s="26">
        <f>G303+T304-AB304</f>
        <v>0</v>
      </c>
      <c r="AT304" s="26">
        <f>H303+U304-AC304</f>
        <v>0</v>
      </c>
      <c r="AU304" s="26">
        <f>I303+V304-AD304</f>
        <v>0</v>
      </c>
      <c r="AV304" s="26">
        <f>AM304</f>
        <v>795</v>
      </c>
      <c r="AW304" s="26">
        <f>AV304-BE304</f>
        <v>795</v>
      </c>
      <c r="AX304" s="26">
        <f>AW304-BF304</f>
        <v>795</v>
      </c>
      <c r="AY304" s="26">
        <f>AX304-BG304</f>
        <v>795</v>
      </c>
      <c r="AZ304" s="26">
        <f>AY304-BH304</f>
        <v>795</v>
      </c>
      <c r="BA304" s="26">
        <f>AZ304-BI304</f>
        <v>795</v>
      </c>
      <c r="BB304" s="26">
        <f>BA304-BJ304</f>
        <v>795</v>
      </c>
      <c r="BC304" s="26">
        <f>BB304-BK304</f>
        <v>795</v>
      </c>
      <c r="BD304" s="26">
        <f>BC304-BL304</f>
        <v>795</v>
      </c>
      <c r="BE304" s="26">
        <f>IF(AV304&gt;0.005,MIN(AV304,INDEX($AN304:$AU304,1,B$32)),0)</f>
        <v>0</v>
      </c>
      <c r="BF304" s="26">
        <f>IF(AW304&gt;0.005,MIN(AW304,INDEX($AN304:$AU304,1,C$32)),0)</f>
        <v>0</v>
      </c>
      <c r="BG304" s="26">
        <f>IF(AX304&gt;0.005,MIN(AX304,INDEX($AN304:$AU304,1,D$32)),0)</f>
        <v>0</v>
      </c>
      <c r="BH304" s="26">
        <f>IF(AY304&gt;0.005,MIN(AY304,INDEX($AN304:$AU304,1,E$32)),0)</f>
        <v>0</v>
      </c>
      <c r="BI304" s="26">
        <f>IF(AZ304&gt;0.005,MIN(AZ304,INDEX($AN304:$AU304,1,F$32)),0)</f>
        <v>0</v>
      </c>
      <c r="BJ304" s="26">
        <f>IF(BA304&gt;0.005,MIN(BA304,INDEX($AN304:$AU304,1,G$32)),0)</f>
        <v>0</v>
      </c>
      <c r="BK304" s="26">
        <f>IF(BB304&gt;0.005,MIN(BB304,INDEX($AN304:$AU304,1,H$32)),0)</f>
        <v>0</v>
      </c>
      <c r="BL304" s="26">
        <f>IF(BC304&gt;0.005,MIN(BC304,INDEX($AN304:$AU304,1,I$32)),0)</f>
        <v>0</v>
      </c>
      <c r="BM304" s="27">
        <f>IF(M304-J304&gt;0.005,1,0)</f>
        <v>0</v>
      </c>
    </row>
    <row r="305">
      <c r="A305" s="14" t="n">
        <v>269</v>
      </c>
      <c r="B305" s="26">
        <f>IF(AN305-INDEX($BE305:$BL305,1,$J$22)&lt;0.5,0,AN305-INDEX($BE305:$BL305,1,$J$22))</f>
        <v>0</v>
      </c>
      <c r="C305" s="26">
        <f>IF(AO305-INDEX($BE305:$BL305,1,$J$23)&lt;0.5,0,AO305-INDEX($BE305:$BL305,1,$J$23))</f>
        <v>0</v>
      </c>
      <c r="D305" s="26">
        <f>IF(AP305-INDEX($BE305:$BL305,1,$J$24)&lt;0.5,0,AP305-INDEX($BE305:$BL305,1,$J$24))</f>
        <v>0</v>
      </c>
      <c r="E305" s="26">
        <f>IF(AQ305-INDEX($BE305:$BL305,1,$J$25)&lt;0.5,0,AQ305-INDEX($BE305:$BL305,1,$J$25))</f>
        <v>0</v>
      </c>
      <c r="F305" s="26">
        <f>IF(AR305-INDEX($BE305:$BL305,1,$J$26)&lt;0.5,0,AR305-INDEX($BE305:$BL305,1,$J$26))</f>
        <v>0</v>
      </c>
      <c r="G305" s="26">
        <f>IF(AS305-INDEX($BE305:$BL305,1,$J$27)&lt;0.5,0,AS305-INDEX($BE305:$BL305,1,$J$27))</f>
        <v>0</v>
      </c>
      <c r="H305" s="26">
        <f>IF(AT305-INDEX($BE305:$BL305,1,$J$28)&lt;0.5,0,AT305-INDEX($BE305:$BL305,1,$J$28))</f>
        <v>0</v>
      </c>
      <c r="I305" s="26">
        <f>IF(AU305-INDEX($BE305:$BL305,1,$J$29)&lt;0.5,0,AU305-INDEX($BE305:$BL305,1,$J$29))</f>
        <v>0</v>
      </c>
      <c r="J305" s="13">
        <f>SUM(B305:I305)</f>
        <v>0</v>
      </c>
      <c r="K305" s="26">
        <f>SUM(O305:V305)</f>
        <v>0</v>
      </c>
      <c r="L305" s="26">
        <f>SUM(W305:AD305)+SUM(BE305:BL305)</f>
        <v>0</v>
      </c>
      <c r="M305" s="26">
        <f>J304</f>
        <v>0</v>
      </c>
      <c r="N305" s="27">
        <f>IF(M305&gt;0,1,0)</f>
        <v>0</v>
      </c>
      <c r="O305" s="26">
        <f>B304*$B$12/1200</f>
        <v>0</v>
      </c>
      <c r="P305" s="26">
        <f>C304*$C$12/1200</f>
        <v>0</v>
      </c>
      <c r="Q305" s="26">
        <f>D304*$D$12/1200</f>
        <v>0</v>
      </c>
      <c r="R305" s="26">
        <f>E304*$E$12/1200</f>
        <v>0</v>
      </c>
      <c r="S305" s="26">
        <f>F304*$F$12/1200</f>
        <v>0</v>
      </c>
      <c r="T305" s="26">
        <f>G304*$G$12/1200</f>
        <v>0</v>
      </c>
      <c r="U305" s="26">
        <f>H304*$H$12/1200</f>
        <v>0</v>
      </c>
      <c r="V305" s="26">
        <f>I304*$I$12/1200</f>
        <v>0</v>
      </c>
      <c r="W305" s="26">
        <f>IF(B304&gt;0,MIN($B$13,B304+O305,AE305),0)</f>
        <v>0</v>
      </c>
      <c r="X305" s="26">
        <f>IF(C304&gt;0,MIN($C$13,C304+P305,AF305),0)</f>
        <v>0</v>
      </c>
      <c r="Y305" s="26">
        <f>IF(D304&gt;0,MIN($D$13,D304+Q305,AG305),0)</f>
        <v>0</v>
      </c>
      <c r="Z305" s="26">
        <f>IF(E304&gt;0,MIN($E$13,E304+R305,AH305),0)</f>
        <v>0</v>
      </c>
      <c r="AA305" s="26">
        <f>IF(F304&gt;0,MIN($F$13,F304+S305,AI305),0)</f>
        <v>0</v>
      </c>
      <c r="AB305" s="26">
        <f>IF(G304&gt;0,MIN($G$13,G304+T305,AJ305),0)</f>
        <v>0</v>
      </c>
      <c r="AC305" s="26">
        <f>IF(H304&gt;0,MIN($H$13,H304+U305,AK305),0)</f>
        <v>0</v>
      </c>
      <c r="AD305" s="26">
        <f>IF(I304&gt;0,MIN($I$13,I304+V305,AL305),0)</f>
        <v>0</v>
      </c>
      <c r="AE305" s="26">
        <f>$B$19</f>
        <v>795</v>
      </c>
      <c r="AF305" s="26">
        <f>AE305-W305</f>
        <v>795</v>
      </c>
      <c r="AG305" s="26">
        <f>AF305-X305</f>
        <v>795</v>
      </c>
      <c r="AH305" s="26">
        <f>AG305-Y305</f>
        <v>795</v>
      </c>
      <c r="AI305" s="26">
        <f>AH305-Z305</f>
        <v>795</v>
      </c>
      <c r="AJ305" s="26">
        <f>AI305-AA305</f>
        <v>795</v>
      </c>
      <c r="AK305" s="26">
        <f>AJ305-AB305</f>
        <v>795</v>
      </c>
      <c r="AL305" s="26">
        <f>AK305-AC305</f>
        <v>795</v>
      </c>
      <c r="AM305" s="26">
        <f>AL305-AD305</f>
        <v>795</v>
      </c>
      <c r="AN305" s="26">
        <f>B304+O305-W305</f>
        <v>0</v>
      </c>
      <c r="AO305" s="26">
        <f>C304+P305-X305</f>
        <v>0</v>
      </c>
      <c r="AP305" s="26">
        <f>D304+Q305-Y305</f>
        <v>0</v>
      </c>
      <c r="AQ305" s="26">
        <f>E304+R305-Z305</f>
        <v>0</v>
      </c>
      <c r="AR305" s="26">
        <f>F304+S305-AA305</f>
        <v>0</v>
      </c>
      <c r="AS305" s="26">
        <f>G304+T305-AB305</f>
        <v>0</v>
      </c>
      <c r="AT305" s="26">
        <f>H304+U305-AC305</f>
        <v>0</v>
      </c>
      <c r="AU305" s="26">
        <f>I304+V305-AD305</f>
        <v>0</v>
      </c>
      <c r="AV305" s="26">
        <f>AM305</f>
        <v>795</v>
      </c>
      <c r="AW305" s="26">
        <f>AV305-BE305</f>
        <v>795</v>
      </c>
      <c r="AX305" s="26">
        <f>AW305-BF305</f>
        <v>795</v>
      </c>
      <c r="AY305" s="26">
        <f>AX305-BG305</f>
        <v>795</v>
      </c>
      <c r="AZ305" s="26">
        <f>AY305-BH305</f>
        <v>795</v>
      </c>
      <c r="BA305" s="26">
        <f>AZ305-BI305</f>
        <v>795</v>
      </c>
      <c r="BB305" s="26">
        <f>BA305-BJ305</f>
        <v>795</v>
      </c>
      <c r="BC305" s="26">
        <f>BB305-BK305</f>
        <v>795</v>
      </c>
      <c r="BD305" s="26">
        <f>BC305-BL305</f>
        <v>795</v>
      </c>
      <c r="BE305" s="26">
        <f>IF(AV305&gt;0.005,MIN(AV305,INDEX($AN305:$AU305,1,B$32)),0)</f>
        <v>0</v>
      </c>
      <c r="BF305" s="26">
        <f>IF(AW305&gt;0.005,MIN(AW305,INDEX($AN305:$AU305,1,C$32)),0)</f>
        <v>0</v>
      </c>
      <c r="BG305" s="26">
        <f>IF(AX305&gt;0.005,MIN(AX305,INDEX($AN305:$AU305,1,D$32)),0)</f>
        <v>0</v>
      </c>
      <c r="BH305" s="26">
        <f>IF(AY305&gt;0.005,MIN(AY305,INDEX($AN305:$AU305,1,E$32)),0)</f>
        <v>0</v>
      </c>
      <c r="BI305" s="26">
        <f>IF(AZ305&gt;0.005,MIN(AZ305,INDEX($AN305:$AU305,1,F$32)),0)</f>
        <v>0</v>
      </c>
      <c r="BJ305" s="26">
        <f>IF(BA305&gt;0.005,MIN(BA305,INDEX($AN305:$AU305,1,G$32)),0)</f>
        <v>0</v>
      </c>
      <c r="BK305" s="26">
        <f>IF(BB305&gt;0.005,MIN(BB305,INDEX($AN305:$AU305,1,H$32)),0)</f>
        <v>0</v>
      </c>
      <c r="BL305" s="26">
        <f>IF(BC305&gt;0.005,MIN(BC305,INDEX($AN305:$AU305,1,I$32)),0)</f>
        <v>0</v>
      </c>
      <c r="BM305" s="27">
        <f>IF(M305-J305&gt;0.005,1,0)</f>
        <v>0</v>
      </c>
    </row>
    <row r="306">
      <c r="A306" s="14" t="n">
        <v>270</v>
      </c>
      <c r="B306" s="26">
        <f>IF(AN306-INDEX($BE306:$BL306,1,$J$22)&lt;0.5,0,AN306-INDEX($BE306:$BL306,1,$J$22))</f>
        <v>0</v>
      </c>
      <c r="C306" s="26">
        <f>IF(AO306-INDEX($BE306:$BL306,1,$J$23)&lt;0.5,0,AO306-INDEX($BE306:$BL306,1,$J$23))</f>
        <v>0</v>
      </c>
      <c r="D306" s="26">
        <f>IF(AP306-INDEX($BE306:$BL306,1,$J$24)&lt;0.5,0,AP306-INDEX($BE306:$BL306,1,$J$24))</f>
        <v>0</v>
      </c>
      <c r="E306" s="26">
        <f>IF(AQ306-INDEX($BE306:$BL306,1,$J$25)&lt;0.5,0,AQ306-INDEX($BE306:$BL306,1,$J$25))</f>
        <v>0</v>
      </c>
      <c r="F306" s="26">
        <f>IF(AR306-INDEX($BE306:$BL306,1,$J$26)&lt;0.5,0,AR306-INDEX($BE306:$BL306,1,$J$26))</f>
        <v>0</v>
      </c>
      <c r="G306" s="26">
        <f>IF(AS306-INDEX($BE306:$BL306,1,$J$27)&lt;0.5,0,AS306-INDEX($BE306:$BL306,1,$J$27))</f>
        <v>0</v>
      </c>
      <c r="H306" s="26">
        <f>IF(AT306-INDEX($BE306:$BL306,1,$J$28)&lt;0.5,0,AT306-INDEX($BE306:$BL306,1,$J$28))</f>
        <v>0</v>
      </c>
      <c r="I306" s="26">
        <f>IF(AU306-INDEX($BE306:$BL306,1,$J$29)&lt;0.5,0,AU306-INDEX($BE306:$BL306,1,$J$29))</f>
        <v>0</v>
      </c>
      <c r="J306" s="13">
        <f>SUM(B306:I306)</f>
        <v>0</v>
      </c>
      <c r="K306" s="26">
        <f>SUM(O306:V306)</f>
        <v>0</v>
      </c>
      <c r="L306" s="26">
        <f>SUM(W306:AD306)+SUM(BE306:BL306)</f>
        <v>0</v>
      </c>
      <c r="M306" s="26">
        <f>J305</f>
        <v>0</v>
      </c>
      <c r="N306" s="27">
        <f>IF(M306&gt;0,1,0)</f>
        <v>0</v>
      </c>
      <c r="O306" s="26">
        <f>B305*$B$12/1200</f>
        <v>0</v>
      </c>
      <c r="P306" s="26">
        <f>C305*$C$12/1200</f>
        <v>0</v>
      </c>
      <c r="Q306" s="26">
        <f>D305*$D$12/1200</f>
        <v>0</v>
      </c>
      <c r="R306" s="26">
        <f>E305*$E$12/1200</f>
        <v>0</v>
      </c>
      <c r="S306" s="26">
        <f>F305*$F$12/1200</f>
        <v>0</v>
      </c>
      <c r="T306" s="26">
        <f>G305*$G$12/1200</f>
        <v>0</v>
      </c>
      <c r="U306" s="26">
        <f>H305*$H$12/1200</f>
        <v>0</v>
      </c>
      <c r="V306" s="26">
        <f>I305*$I$12/1200</f>
        <v>0</v>
      </c>
      <c r="W306" s="26">
        <f>IF(B305&gt;0,MIN($B$13,B305+O306,AE306),0)</f>
        <v>0</v>
      </c>
      <c r="X306" s="26">
        <f>IF(C305&gt;0,MIN($C$13,C305+P306,AF306),0)</f>
        <v>0</v>
      </c>
      <c r="Y306" s="26">
        <f>IF(D305&gt;0,MIN($D$13,D305+Q306,AG306),0)</f>
        <v>0</v>
      </c>
      <c r="Z306" s="26">
        <f>IF(E305&gt;0,MIN($E$13,E305+R306,AH306),0)</f>
        <v>0</v>
      </c>
      <c r="AA306" s="26">
        <f>IF(F305&gt;0,MIN($F$13,F305+S306,AI306),0)</f>
        <v>0</v>
      </c>
      <c r="AB306" s="26">
        <f>IF(G305&gt;0,MIN($G$13,G305+T306,AJ306),0)</f>
        <v>0</v>
      </c>
      <c r="AC306" s="26">
        <f>IF(H305&gt;0,MIN($H$13,H305+U306,AK306),0)</f>
        <v>0</v>
      </c>
      <c r="AD306" s="26">
        <f>IF(I305&gt;0,MIN($I$13,I305+V306,AL306),0)</f>
        <v>0</v>
      </c>
      <c r="AE306" s="26">
        <f>$B$19</f>
        <v>795</v>
      </c>
      <c r="AF306" s="26">
        <f>AE306-W306</f>
        <v>795</v>
      </c>
      <c r="AG306" s="26">
        <f>AF306-X306</f>
        <v>795</v>
      </c>
      <c r="AH306" s="26">
        <f>AG306-Y306</f>
        <v>795</v>
      </c>
      <c r="AI306" s="26">
        <f>AH306-Z306</f>
        <v>795</v>
      </c>
      <c r="AJ306" s="26">
        <f>AI306-AA306</f>
        <v>795</v>
      </c>
      <c r="AK306" s="26">
        <f>AJ306-AB306</f>
        <v>795</v>
      </c>
      <c r="AL306" s="26">
        <f>AK306-AC306</f>
        <v>795</v>
      </c>
      <c r="AM306" s="26">
        <f>AL306-AD306</f>
        <v>795</v>
      </c>
      <c r="AN306" s="26">
        <f>B305+O306-W306</f>
        <v>0</v>
      </c>
      <c r="AO306" s="26">
        <f>C305+P306-X306</f>
        <v>0</v>
      </c>
      <c r="AP306" s="26">
        <f>D305+Q306-Y306</f>
        <v>0</v>
      </c>
      <c r="AQ306" s="26">
        <f>E305+R306-Z306</f>
        <v>0</v>
      </c>
      <c r="AR306" s="26">
        <f>F305+S306-AA306</f>
        <v>0</v>
      </c>
      <c r="AS306" s="26">
        <f>G305+T306-AB306</f>
        <v>0</v>
      </c>
      <c r="AT306" s="26">
        <f>H305+U306-AC306</f>
        <v>0</v>
      </c>
      <c r="AU306" s="26">
        <f>I305+V306-AD306</f>
        <v>0</v>
      </c>
      <c r="AV306" s="26">
        <f>AM306</f>
        <v>795</v>
      </c>
      <c r="AW306" s="26">
        <f>AV306-BE306</f>
        <v>795</v>
      </c>
      <c r="AX306" s="26">
        <f>AW306-BF306</f>
        <v>795</v>
      </c>
      <c r="AY306" s="26">
        <f>AX306-BG306</f>
        <v>795</v>
      </c>
      <c r="AZ306" s="26">
        <f>AY306-BH306</f>
        <v>795</v>
      </c>
      <c r="BA306" s="26">
        <f>AZ306-BI306</f>
        <v>795</v>
      </c>
      <c r="BB306" s="26">
        <f>BA306-BJ306</f>
        <v>795</v>
      </c>
      <c r="BC306" s="26">
        <f>BB306-BK306</f>
        <v>795</v>
      </c>
      <c r="BD306" s="26">
        <f>BC306-BL306</f>
        <v>795</v>
      </c>
      <c r="BE306" s="26">
        <f>IF(AV306&gt;0.005,MIN(AV306,INDEX($AN306:$AU306,1,B$32)),0)</f>
        <v>0</v>
      </c>
      <c r="BF306" s="26">
        <f>IF(AW306&gt;0.005,MIN(AW306,INDEX($AN306:$AU306,1,C$32)),0)</f>
        <v>0</v>
      </c>
      <c r="BG306" s="26">
        <f>IF(AX306&gt;0.005,MIN(AX306,INDEX($AN306:$AU306,1,D$32)),0)</f>
        <v>0</v>
      </c>
      <c r="BH306" s="26">
        <f>IF(AY306&gt;0.005,MIN(AY306,INDEX($AN306:$AU306,1,E$32)),0)</f>
        <v>0</v>
      </c>
      <c r="BI306" s="26">
        <f>IF(AZ306&gt;0.005,MIN(AZ306,INDEX($AN306:$AU306,1,F$32)),0)</f>
        <v>0</v>
      </c>
      <c r="BJ306" s="26">
        <f>IF(BA306&gt;0.005,MIN(BA306,INDEX($AN306:$AU306,1,G$32)),0)</f>
        <v>0</v>
      </c>
      <c r="BK306" s="26">
        <f>IF(BB306&gt;0.005,MIN(BB306,INDEX($AN306:$AU306,1,H$32)),0)</f>
        <v>0</v>
      </c>
      <c r="BL306" s="26">
        <f>IF(BC306&gt;0.005,MIN(BC306,INDEX($AN306:$AU306,1,I$32)),0)</f>
        <v>0</v>
      </c>
      <c r="BM306" s="27">
        <f>IF(M306-J306&gt;0.005,1,0)</f>
        <v>0</v>
      </c>
    </row>
    <row r="307">
      <c r="A307" s="14" t="n">
        <v>271</v>
      </c>
      <c r="B307" s="26">
        <f>IF(AN307-INDEX($BE307:$BL307,1,$J$22)&lt;0.5,0,AN307-INDEX($BE307:$BL307,1,$J$22))</f>
        <v>0</v>
      </c>
      <c r="C307" s="26">
        <f>IF(AO307-INDEX($BE307:$BL307,1,$J$23)&lt;0.5,0,AO307-INDEX($BE307:$BL307,1,$J$23))</f>
        <v>0</v>
      </c>
      <c r="D307" s="26">
        <f>IF(AP307-INDEX($BE307:$BL307,1,$J$24)&lt;0.5,0,AP307-INDEX($BE307:$BL307,1,$J$24))</f>
        <v>0</v>
      </c>
      <c r="E307" s="26">
        <f>IF(AQ307-INDEX($BE307:$BL307,1,$J$25)&lt;0.5,0,AQ307-INDEX($BE307:$BL307,1,$J$25))</f>
        <v>0</v>
      </c>
      <c r="F307" s="26">
        <f>IF(AR307-INDEX($BE307:$BL307,1,$J$26)&lt;0.5,0,AR307-INDEX($BE307:$BL307,1,$J$26))</f>
        <v>0</v>
      </c>
      <c r="G307" s="26">
        <f>IF(AS307-INDEX($BE307:$BL307,1,$J$27)&lt;0.5,0,AS307-INDEX($BE307:$BL307,1,$J$27))</f>
        <v>0</v>
      </c>
      <c r="H307" s="26">
        <f>IF(AT307-INDEX($BE307:$BL307,1,$J$28)&lt;0.5,0,AT307-INDEX($BE307:$BL307,1,$J$28))</f>
        <v>0</v>
      </c>
      <c r="I307" s="26">
        <f>IF(AU307-INDEX($BE307:$BL307,1,$J$29)&lt;0.5,0,AU307-INDEX($BE307:$BL307,1,$J$29))</f>
        <v>0</v>
      </c>
      <c r="J307" s="13">
        <f>SUM(B307:I307)</f>
        <v>0</v>
      </c>
      <c r="K307" s="26">
        <f>SUM(O307:V307)</f>
        <v>0</v>
      </c>
      <c r="L307" s="26">
        <f>SUM(W307:AD307)+SUM(BE307:BL307)</f>
        <v>0</v>
      </c>
      <c r="M307" s="26">
        <f>J306</f>
        <v>0</v>
      </c>
      <c r="N307" s="27">
        <f>IF(M307&gt;0,1,0)</f>
        <v>0</v>
      </c>
      <c r="O307" s="26">
        <f>B306*$B$12/1200</f>
        <v>0</v>
      </c>
      <c r="P307" s="26">
        <f>C306*$C$12/1200</f>
        <v>0</v>
      </c>
      <c r="Q307" s="26">
        <f>D306*$D$12/1200</f>
        <v>0</v>
      </c>
      <c r="R307" s="26">
        <f>E306*$E$12/1200</f>
        <v>0</v>
      </c>
      <c r="S307" s="26">
        <f>F306*$F$12/1200</f>
        <v>0</v>
      </c>
      <c r="T307" s="26">
        <f>G306*$G$12/1200</f>
        <v>0</v>
      </c>
      <c r="U307" s="26">
        <f>H306*$H$12/1200</f>
        <v>0</v>
      </c>
      <c r="V307" s="26">
        <f>I306*$I$12/1200</f>
        <v>0</v>
      </c>
      <c r="W307" s="26">
        <f>IF(B306&gt;0,MIN($B$13,B306+O307,AE307),0)</f>
        <v>0</v>
      </c>
      <c r="X307" s="26">
        <f>IF(C306&gt;0,MIN($C$13,C306+P307,AF307),0)</f>
        <v>0</v>
      </c>
      <c r="Y307" s="26">
        <f>IF(D306&gt;0,MIN($D$13,D306+Q307,AG307),0)</f>
        <v>0</v>
      </c>
      <c r="Z307" s="26">
        <f>IF(E306&gt;0,MIN($E$13,E306+R307,AH307),0)</f>
        <v>0</v>
      </c>
      <c r="AA307" s="26">
        <f>IF(F306&gt;0,MIN($F$13,F306+S307,AI307),0)</f>
        <v>0</v>
      </c>
      <c r="AB307" s="26">
        <f>IF(G306&gt;0,MIN($G$13,G306+T307,AJ307),0)</f>
        <v>0</v>
      </c>
      <c r="AC307" s="26">
        <f>IF(H306&gt;0,MIN($H$13,H306+U307,AK307),0)</f>
        <v>0</v>
      </c>
      <c r="AD307" s="26">
        <f>IF(I306&gt;0,MIN($I$13,I306+V307,AL307),0)</f>
        <v>0</v>
      </c>
      <c r="AE307" s="26">
        <f>$B$19</f>
        <v>795</v>
      </c>
      <c r="AF307" s="26">
        <f>AE307-W307</f>
        <v>795</v>
      </c>
      <c r="AG307" s="26">
        <f>AF307-X307</f>
        <v>795</v>
      </c>
      <c r="AH307" s="26">
        <f>AG307-Y307</f>
        <v>795</v>
      </c>
      <c r="AI307" s="26">
        <f>AH307-Z307</f>
        <v>795</v>
      </c>
      <c r="AJ307" s="26">
        <f>AI307-AA307</f>
        <v>795</v>
      </c>
      <c r="AK307" s="26">
        <f>AJ307-AB307</f>
        <v>795</v>
      </c>
      <c r="AL307" s="26">
        <f>AK307-AC307</f>
        <v>795</v>
      </c>
      <c r="AM307" s="26">
        <f>AL307-AD307</f>
        <v>795</v>
      </c>
      <c r="AN307" s="26">
        <f>B306+O307-W307</f>
        <v>0</v>
      </c>
      <c r="AO307" s="26">
        <f>C306+P307-X307</f>
        <v>0</v>
      </c>
      <c r="AP307" s="26">
        <f>D306+Q307-Y307</f>
        <v>0</v>
      </c>
      <c r="AQ307" s="26">
        <f>E306+R307-Z307</f>
        <v>0</v>
      </c>
      <c r="AR307" s="26">
        <f>F306+S307-AA307</f>
        <v>0</v>
      </c>
      <c r="AS307" s="26">
        <f>G306+T307-AB307</f>
        <v>0</v>
      </c>
      <c r="AT307" s="26">
        <f>H306+U307-AC307</f>
        <v>0</v>
      </c>
      <c r="AU307" s="26">
        <f>I306+V307-AD307</f>
        <v>0</v>
      </c>
      <c r="AV307" s="26">
        <f>AM307</f>
        <v>795</v>
      </c>
      <c r="AW307" s="26">
        <f>AV307-BE307</f>
        <v>795</v>
      </c>
      <c r="AX307" s="26">
        <f>AW307-BF307</f>
        <v>795</v>
      </c>
      <c r="AY307" s="26">
        <f>AX307-BG307</f>
        <v>795</v>
      </c>
      <c r="AZ307" s="26">
        <f>AY307-BH307</f>
        <v>795</v>
      </c>
      <c r="BA307" s="26">
        <f>AZ307-BI307</f>
        <v>795</v>
      </c>
      <c r="BB307" s="26">
        <f>BA307-BJ307</f>
        <v>795</v>
      </c>
      <c r="BC307" s="26">
        <f>BB307-BK307</f>
        <v>795</v>
      </c>
      <c r="BD307" s="26">
        <f>BC307-BL307</f>
        <v>795</v>
      </c>
      <c r="BE307" s="26">
        <f>IF(AV307&gt;0.005,MIN(AV307,INDEX($AN307:$AU307,1,B$32)),0)</f>
        <v>0</v>
      </c>
      <c r="BF307" s="26">
        <f>IF(AW307&gt;0.005,MIN(AW307,INDEX($AN307:$AU307,1,C$32)),0)</f>
        <v>0</v>
      </c>
      <c r="BG307" s="26">
        <f>IF(AX307&gt;0.005,MIN(AX307,INDEX($AN307:$AU307,1,D$32)),0)</f>
        <v>0</v>
      </c>
      <c r="BH307" s="26">
        <f>IF(AY307&gt;0.005,MIN(AY307,INDEX($AN307:$AU307,1,E$32)),0)</f>
        <v>0</v>
      </c>
      <c r="BI307" s="26">
        <f>IF(AZ307&gt;0.005,MIN(AZ307,INDEX($AN307:$AU307,1,F$32)),0)</f>
        <v>0</v>
      </c>
      <c r="BJ307" s="26">
        <f>IF(BA307&gt;0.005,MIN(BA307,INDEX($AN307:$AU307,1,G$32)),0)</f>
        <v>0</v>
      </c>
      <c r="BK307" s="26">
        <f>IF(BB307&gt;0.005,MIN(BB307,INDEX($AN307:$AU307,1,H$32)),0)</f>
        <v>0</v>
      </c>
      <c r="BL307" s="26">
        <f>IF(BC307&gt;0.005,MIN(BC307,INDEX($AN307:$AU307,1,I$32)),0)</f>
        <v>0</v>
      </c>
      <c r="BM307" s="27">
        <f>IF(M307-J307&gt;0.005,1,0)</f>
        <v>0</v>
      </c>
    </row>
    <row r="308">
      <c r="A308" s="14" t="n">
        <v>272</v>
      </c>
      <c r="B308" s="26">
        <f>IF(AN308-INDEX($BE308:$BL308,1,$J$22)&lt;0.5,0,AN308-INDEX($BE308:$BL308,1,$J$22))</f>
        <v>0</v>
      </c>
      <c r="C308" s="26">
        <f>IF(AO308-INDEX($BE308:$BL308,1,$J$23)&lt;0.5,0,AO308-INDEX($BE308:$BL308,1,$J$23))</f>
        <v>0</v>
      </c>
      <c r="D308" s="26">
        <f>IF(AP308-INDEX($BE308:$BL308,1,$J$24)&lt;0.5,0,AP308-INDEX($BE308:$BL308,1,$J$24))</f>
        <v>0</v>
      </c>
      <c r="E308" s="26">
        <f>IF(AQ308-INDEX($BE308:$BL308,1,$J$25)&lt;0.5,0,AQ308-INDEX($BE308:$BL308,1,$J$25))</f>
        <v>0</v>
      </c>
      <c r="F308" s="26">
        <f>IF(AR308-INDEX($BE308:$BL308,1,$J$26)&lt;0.5,0,AR308-INDEX($BE308:$BL308,1,$J$26))</f>
        <v>0</v>
      </c>
      <c r="G308" s="26">
        <f>IF(AS308-INDEX($BE308:$BL308,1,$J$27)&lt;0.5,0,AS308-INDEX($BE308:$BL308,1,$J$27))</f>
        <v>0</v>
      </c>
      <c r="H308" s="26">
        <f>IF(AT308-INDEX($BE308:$BL308,1,$J$28)&lt;0.5,0,AT308-INDEX($BE308:$BL308,1,$J$28))</f>
        <v>0</v>
      </c>
      <c r="I308" s="26">
        <f>IF(AU308-INDEX($BE308:$BL308,1,$J$29)&lt;0.5,0,AU308-INDEX($BE308:$BL308,1,$J$29))</f>
        <v>0</v>
      </c>
      <c r="J308" s="13">
        <f>SUM(B308:I308)</f>
        <v>0</v>
      </c>
      <c r="K308" s="26">
        <f>SUM(O308:V308)</f>
        <v>0</v>
      </c>
      <c r="L308" s="26">
        <f>SUM(W308:AD308)+SUM(BE308:BL308)</f>
        <v>0</v>
      </c>
      <c r="M308" s="26">
        <f>J307</f>
        <v>0</v>
      </c>
      <c r="N308" s="27">
        <f>IF(M308&gt;0,1,0)</f>
        <v>0</v>
      </c>
      <c r="O308" s="26">
        <f>B307*$B$12/1200</f>
        <v>0</v>
      </c>
      <c r="P308" s="26">
        <f>C307*$C$12/1200</f>
        <v>0</v>
      </c>
      <c r="Q308" s="26">
        <f>D307*$D$12/1200</f>
        <v>0</v>
      </c>
      <c r="R308" s="26">
        <f>E307*$E$12/1200</f>
        <v>0</v>
      </c>
      <c r="S308" s="26">
        <f>F307*$F$12/1200</f>
        <v>0</v>
      </c>
      <c r="T308" s="26">
        <f>G307*$G$12/1200</f>
        <v>0</v>
      </c>
      <c r="U308" s="26">
        <f>H307*$H$12/1200</f>
        <v>0</v>
      </c>
      <c r="V308" s="26">
        <f>I307*$I$12/1200</f>
        <v>0</v>
      </c>
      <c r="W308" s="26">
        <f>IF(B307&gt;0,MIN($B$13,B307+O308,AE308),0)</f>
        <v>0</v>
      </c>
      <c r="X308" s="26">
        <f>IF(C307&gt;0,MIN($C$13,C307+P308,AF308),0)</f>
        <v>0</v>
      </c>
      <c r="Y308" s="26">
        <f>IF(D307&gt;0,MIN($D$13,D307+Q308,AG308),0)</f>
        <v>0</v>
      </c>
      <c r="Z308" s="26">
        <f>IF(E307&gt;0,MIN($E$13,E307+R308,AH308),0)</f>
        <v>0</v>
      </c>
      <c r="AA308" s="26">
        <f>IF(F307&gt;0,MIN($F$13,F307+S308,AI308),0)</f>
        <v>0</v>
      </c>
      <c r="AB308" s="26">
        <f>IF(G307&gt;0,MIN($G$13,G307+T308,AJ308),0)</f>
        <v>0</v>
      </c>
      <c r="AC308" s="26">
        <f>IF(H307&gt;0,MIN($H$13,H307+U308,AK308),0)</f>
        <v>0</v>
      </c>
      <c r="AD308" s="26">
        <f>IF(I307&gt;0,MIN($I$13,I307+V308,AL308),0)</f>
        <v>0</v>
      </c>
      <c r="AE308" s="26">
        <f>$B$19</f>
        <v>795</v>
      </c>
      <c r="AF308" s="26">
        <f>AE308-W308</f>
        <v>795</v>
      </c>
      <c r="AG308" s="26">
        <f>AF308-X308</f>
        <v>795</v>
      </c>
      <c r="AH308" s="26">
        <f>AG308-Y308</f>
        <v>795</v>
      </c>
      <c r="AI308" s="26">
        <f>AH308-Z308</f>
        <v>795</v>
      </c>
      <c r="AJ308" s="26">
        <f>AI308-AA308</f>
        <v>795</v>
      </c>
      <c r="AK308" s="26">
        <f>AJ308-AB308</f>
        <v>795</v>
      </c>
      <c r="AL308" s="26">
        <f>AK308-AC308</f>
        <v>795</v>
      </c>
      <c r="AM308" s="26">
        <f>AL308-AD308</f>
        <v>795</v>
      </c>
      <c r="AN308" s="26">
        <f>B307+O308-W308</f>
        <v>0</v>
      </c>
      <c r="AO308" s="26">
        <f>C307+P308-X308</f>
        <v>0</v>
      </c>
      <c r="AP308" s="26">
        <f>D307+Q308-Y308</f>
        <v>0</v>
      </c>
      <c r="AQ308" s="26">
        <f>E307+R308-Z308</f>
        <v>0</v>
      </c>
      <c r="AR308" s="26">
        <f>F307+S308-AA308</f>
        <v>0</v>
      </c>
      <c r="AS308" s="26">
        <f>G307+T308-AB308</f>
        <v>0</v>
      </c>
      <c r="AT308" s="26">
        <f>H307+U308-AC308</f>
        <v>0</v>
      </c>
      <c r="AU308" s="26">
        <f>I307+V308-AD308</f>
        <v>0</v>
      </c>
      <c r="AV308" s="26">
        <f>AM308</f>
        <v>795</v>
      </c>
      <c r="AW308" s="26">
        <f>AV308-BE308</f>
        <v>795</v>
      </c>
      <c r="AX308" s="26">
        <f>AW308-BF308</f>
        <v>795</v>
      </c>
      <c r="AY308" s="26">
        <f>AX308-BG308</f>
        <v>795</v>
      </c>
      <c r="AZ308" s="26">
        <f>AY308-BH308</f>
        <v>795</v>
      </c>
      <c r="BA308" s="26">
        <f>AZ308-BI308</f>
        <v>795</v>
      </c>
      <c r="BB308" s="26">
        <f>BA308-BJ308</f>
        <v>795</v>
      </c>
      <c r="BC308" s="26">
        <f>BB308-BK308</f>
        <v>795</v>
      </c>
      <c r="BD308" s="26">
        <f>BC308-BL308</f>
        <v>795</v>
      </c>
      <c r="BE308" s="26">
        <f>IF(AV308&gt;0.005,MIN(AV308,INDEX($AN308:$AU308,1,B$32)),0)</f>
        <v>0</v>
      </c>
      <c r="BF308" s="26">
        <f>IF(AW308&gt;0.005,MIN(AW308,INDEX($AN308:$AU308,1,C$32)),0)</f>
        <v>0</v>
      </c>
      <c r="BG308" s="26">
        <f>IF(AX308&gt;0.005,MIN(AX308,INDEX($AN308:$AU308,1,D$32)),0)</f>
        <v>0</v>
      </c>
      <c r="BH308" s="26">
        <f>IF(AY308&gt;0.005,MIN(AY308,INDEX($AN308:$AU308,1,E$32)),0)</f>
        <v>0</v>
      </c>
      <c r="BI308" s="26">
        <f>IF(AZ308&gt;0.005,MIN(AZ308,INDEX($AN308:$AU308,1,F$32)),0)</f>
        <v>0</v>
      </c>
      <c r="BJ308" s="26">
        <f>IF(BA308&gt;0.005,MIN(BA308,INDEX($AN308:$AU308,1,G$32)),0)</f>
        <v>0</v>
      </c>
      <c r="BK308" s="26">
        <f>IF(BB308&gt;0.005,MIN(BB308,INDEX($AN308:$AU308,1,H$32)),0)</f>
        <v>0</v>
      </c>
      <c r="BL308" s="26">
        <f>IF(BC308&gt;0.005,MIN(BC308,INDEX($AN308:$AU308,1,I$32)),0)</f>
        <v>0</v>
      </c>
      <c r="BM308" s="27">
        <f>IF(M308-J308&gt;0.005,1,0)</f>
        <v>0</v>
      </c>
    </row>
    <row r="309">
      <c r="A309" s="14" t="n">
        <v>273</v>
      </c>
      <c r="B309" s="26">
        <f>IF(AN309-INDEX($BE309:$BL309,1,$J$22)&lt;0.5,0,AN309-INDEX($BE309:$BL309,1,$J$22))</f>
        <v>0</v>
      </c>
      <c r="C309" s="26">
        <f>IF(AO309-INDEX($BE309:$BL309,1,$J$23)&lt;0.5,0,AO309-INDEX($BE309:$BL309,1,$J$23))</f>
        <v>0</v>
      </c>
      <c r="D309" s="26">
        <f>IF(AP309-INDEX($BE309:$BL309,1,$J$24)&lt;0.5,0,AP309-INDEX($BE309:$BL309,1,$J$24))</f>
        <v>0</v>
      </c>
      <c r="E309" s="26">
        <f>IF(AQ309-INDEX($BE309:$BL309,1,$J$25)&lt;0.5,0,AQ309-INDEX($BE309:$BL309,1,$J$25))</f>
        <v>0</v>
      </c>
      <c r="F309" s="26">
        <f>IF(AR309-INDEX($BE309:$BL309,1,$J$26)&lt;0.5,0,AR309-INDEX($BE309:$BL309,1,$J$26))</f>
        <v>0</v>
      </c>
      <c r="G309" s="26">
        <f>IF(AS309-INDEX($BE309:$BL309,1,$J$27)&lt;0.5,0,AS309-INDEX($BE309:$BL309,1,$J$27))</f>
        <v>0</v>
      </c>
      <c r="H309" s="26">
        <f>IF(AT309-INDEX($BE309:$BL309,1,$J$28)&lt;0.5,0,AT309-INDEX($BE309:$BL309,1,$J$28))</f>
        <v>0</v>
      </c>
      <c r="I309" s="26">
        <f>IF(AU309-INDEX($BE309:$BL309,1,$J$29)&lt;0.5,0,AU309-INDEX($BE309:$BL309,1,$J$29))</f>
        <v>0</v>
      </c>
      <c r="J309" s="13">
        <f>SUM(B309:I309)</f>
        <v>0</v>
      </c>
      <c r="K309" s="26">
        <f>SUM(O309:V309)</f>
        <v>0</v>
      </c>
      <c r="L309" s="26">
        <f>SUM(W309:AD309)+SUM(BE309:BL309)</f>
        <v>0</v>
      </c>
      <c r="M309" s="26">
        <f>J308</f>
        <v>0</v>
      </c>
      <c r="N309" s="27">
        <f>IF(M309&gt;0,1,0)</f>
        <v>0</v>
      </c>
      <c r="O309" s="26">
        <f>B308*$B$12/1200</f>
        <v>0</v>
      </c>
      <c r="P309" s="26">
        <f>C308*$C$12/1200</f>
        <v>0</v>
      </c>
      <c r="Q309" s="26">
        <f>D308*$D$12/1200</f>
        <v>0</v>
      </c>
      <c r="R309" s="26">
        <f>E308*$E$12/1200</f>
        <v>0</v>
      </c>
      <c r="S309" s="26">
        <f>F308*$F$12/1200</f>
        <v>0</v>
      </c>
      <c r="T309" s="26">
        <f>G308*$G$12/1200</f>
        <v>0</v>
      </c>
      <c r="U309" s="26">
        <f>H308*$H$12/1200</f>
        <v>0</v>
      </c>
      <c r="V309" s="26">
        <f>I308*$I$12/1200</f>
        <v>0</v>
      </c>
      <c r="W309" s="26">
        <f>IF(B308&gt;0,MIN($B$13,B308+O309,AE309),0)</f>
        <v>0</v>
      </c>
      <c r="X309" s="26">
        <f>IF(C308&gt;0,MIN($C$13,C308+P309,AF309),0)</f>
        <v>0</v>
      </c>
      <c r="Y309" s="26">
        <f>IF(D308&gt;0,MIN($D$13,D308+Q309,AG309),0)</f>
        <v>0</v>
      </c>
      <c r="Z309" s="26">
        <f>IF(E308&gt;0,MIN($E$13,E308+R309,AH309),0)</f>
        <v>0</v>
      </c>
      <c r="AA309" s="26">
        <f>IF(F308&gt;0,MIN($F$13,F308+S309,AI309),0)</f>
        <v>0</v>
      </c>
      <c r="AB309" s="26">
        <f>IF(G308&gt;0,MIN($G$13,G308+T309,AJ309),0)</f>
        <v>0</v>
      </c>
      <c r="AC309" s="26">
        <f>IF(H308&gt;0,MIN($H$13,H308+U309,AK309),0)</f>
        <v>0</v>
      </c>
      <c r="AD309" s="26">
        <f>IF(I308&gt;0,MIN($I$13,I308+V309,AL309),0)</f>
        <v>0</v>
      </c>
      <c r="AE309" s="26">
        <f>$B$19</f>
        <v>795</v>
      </c>
      <c r="AF309" s="26">
        <f>AE309-W309</f>
        <v>795</v>
      </c>
      <c r="AG309" s="26">
        <f>AF309-X309</f>
        <v>795</v>
      </c>
      <c r="AH309" s="26">
        <f>AG309-Y309</f>
        <v>795</v>
      </c>
      <c r="AI309" s="26">
        <f>AH309-Z309</f>
        <v>795</v>
      </c>
      <c r="AJ309" s="26">
        <f>AI309-AA309</f>
        <v>795</v>
      </c>
      <c r="AK309" s="26">
        <f>AJ309-AB309</f>
        <v>795</v>
      </c>
      <c r="AL309" s="26">
        <f>AK309-AC309</f>
        <v>795</v>
      </c>
      <c r="AM309" s="26">
        <f>AL309-AD309</f>
        <v>795</v>
      </c>
      <c r="AN309" s="26">
        <f>B308+O309-W309</f>
        <v>0</v>
      </c>
      <c r="AO309" s="26">
        <f>C308+P309-X309</f>
        <v>0</v>
      </c>
      <c r="AP309" s="26">
        <f>D308+Q309-Y309</f>
        <v>0</v>
      </c>
      <c r="AQ309" s="26">
        <f>E308+R309-Z309</f>
        <v>0</v>
      </c>
      <c r="AR309" s="26">
        <f>F308+S309-AA309</f>
        <v>0</v>
      </c>
      <c r="AS309" s="26">
        <f>G308+T309-AB309</f>
        <v>0</v>
      </c>
      <c r="AT309" s="26">
        <f>H308+U309-AC309</f>
        <v>0</v>
      </c>
      <c r="AU309" s="26">
        <f>I308+V309-AD309</f>
        <v>0</v>
      </c>
      <c r="AV309" s="26">
        <f>AM309</f>
        <v>795</v>
      </c>
      <c r="AW309" s="26">
        <f>AV309-BE309</f>
        <v>795</v>
      </c>
      <c r="AX309" s="26">
        <f>AW309-BF309</f>
        <v>795</v>
      </c>
      <c r="AY309" s="26">
        <f>AX309-BG309</f>
        <v>795</v>
      </c>
      <c r="AZ309" s="26">
        <f>AY309-BH309</f>
        <v>795</v>
      </c>
      <c r="BA309" s="26">
        <f>AZ309-BI309</f>
        <v>795</v>
      </c>
      <c r="BB309" s="26">
        <f>BA309-BJ309</f>
        <v>795</v>
      </c>
      <c r="BC309" s="26">
        <f>BB309-BK309</f>
        <v>795</v>
      </c>
      <c r="BD309" s="26">
        <f>BC309-BL309</f>
        <v>795</v>
      </c>
      <c r="BE309" s="26">
        <f>IF(AV309&gt;0.005,MIN(AV309,INDEX($AN309:$AU309,1,B$32)),0)</f>
        <v>0</v>
      </c>
      <c r="BF309" s="26">
        <f>IF(AW309&gt;0.005,MIN(AW309,INDEX($AN309:$AU309,1,C$32)),0)</f>
        <v>0</v>
      </c>
      <c r="BG309" s="26">
        <f>IF(AX309&gt;0.005,MIN(AX309,INDEX($AN309:$AU309,1,D$32)),0)</f>
        <v>0</v>
      </c>
      <c r="BH309" s="26">
        <f>IF(AY309&gt;0.005,MIN(AY309,INDEX($AN309:$AU309,1,E$32)),0)</f>
        <v>0</v>
      </c>
      <c r="BI309" s="26">
        <f>IF(AZ309&gt;0.005,MIN(AZ309,INDEX($AN309:$AU309,1,F$32)),0)</f>
        <v>0</v>
      </c>
      <c r="BJ309" s="26">
        <f>IF(BA309&gt;0.005,MIN(BA309,INDEX($AN309:$AU309,1,G$32)),0)</f>
        <v>0</v>
      </c>
      <c r="BK309" s="26">
        <f>IF(BB309&gt;0.005,MIN(BB309,INDEX($AN309:$AU309,1,H$32)),0)</f>
        <v>0</v>
      </c>
      <c r="BL309" s="26">
        <f>IF(BC309&gt;0.005,MIN(BC309,INDEX($AN309:$AU309,1,I$32)),0)</f>
        <v>0</v>
      </c>
      <c r="BM309" s="27">
        <f>IF(M309-J309&gt;0.005,1,0)</f>
        <v>0</v>
      </c>
    </row>
    <row r="310">
      <c r="A310" s="14" t="n">
        <v>274</v>
      </c>
      <c r="B310" s="26">
        <f>IF(AN310-INDEX($BE310:$BL310,1,$J$22)&lt;0.5,0,AN310-INDEX($BE310:$BL310,1,$J$22))</f>
        <v>0</v>
      </c>
      <c r="C310" s="26">
        <f>IF(AO310-INDEX($BE310:$BL310,1,$J$23)&lt;0.5,0,AO310-INDEX($BE310:$BL310,1,$J$23))</f>
        <v>0</v>
      </c>
      <c r="D310" s="26">
        <f>IF(AP310-INDEX($BE310:$BL310,1,$J$24)&lt;0.5,0,AP310-INDEX($BE310:$BL310,1,$J$24))</f>
        <v>0</v>
      </c>
      <c r="E310" s="26">
        <f>IF(AQ310-INDEX($BE310:$BL310,1,$J$25)&lt;0.5,0,AQ310-INDEX($BE310:$BL310,1,$J$25))</f>
        <v>0</v>
      </c>
      <c r="F310" s="26">
        <f>IF(AR310-INDEX($BE310:$BL310,1,$J$26)&lt;0.5,0,AR310-INDEX($BE310:$BL310,1,$J$26))</f>
        <v>0</v>
      </c>
      <c r="G310" s="26">
        <f>IF(AS310-INDEX($BE310:$BL310,1,$J$27)&lt;0.5,0,AS310-INDEX($BE310:$BL310,1,$J$27))</f>
        <v>0</v>
      </c>
      <c r="H310" s="26">
        <f>IF(AT310-INDEX($BE310:$BL310,1,$J$28)&lt;0.5,0,AT310-INDEX($BE310:$BL310,1,$J$28))</f>
        <v>0</v>
      </c>
      <c r="I310" s="26">
        <f>IF(AU310-INDEX($BE310:$BL310,1,$J$29)&lt;0.5,0,AU310-INDEX($BE310:$BL310,1,$J$29))</f>
        <v>0</v>
      </c>
      <c r="J310" s="13">
        <f>SUM(B310:I310)</f>
        <v>0</v>
      </c>
      <c r="K310" s="26">
        <f>SUM(O310:V310)</f>
        <v>0</v>
      </c>
      <c r="L310" s="26">
        <f>SUM(W310:AD310)+SUM(BE310:BL310)</f>
        <v>0</v>
      </c>
      <c r="M310" s="26">
        <f>J309</f>
        <v>0</v>
      </c>
      <c r="N310" s="27">
        <f>IF(M310&gt;0,1,0)</f>
        <v>0</v>
      </c>
      <c r="O310" s="26">
        <f>B309*$B$12/1200</f>
        <v>0</v>
      </c>
      <c r="P310" s="26">
        <f>C309*$C$12/1200</f>
        <v>0</v>
      </c>
      <c r="Q310" s="26">
        <f>D309*$D$12/1200</f>
        <v>0</v>
      </c>
      <c r="R310" s="26">
        <f>E309*$E$12/1200</f>
        <v>0</v>
      </c>
      <c r="S310" s="26">
        <f>F309*$F$12/1200</f>
        <v>0</v>
      </c>
      <c r="T310" s="26">
        <f>G309*$G$12/1200</f>
        <v>0</v>
      </c>
      <c r="U310" s="26">
        <f>H309*$H$12/1200</f>
        <v>0</v>
      </c>
      <c r="V310" s="26">
        <f>I309*$I$12/1200</f>
        <v>0</v>
      </c>
      <c r="W310" s="26">
        <f>IF(B309&gt;0,MIN($B$13,B309+O310,AE310),0)</f>
        <v>0</v>
      </c>
      <c r="X310" s="26">
        <f>IF(C309&gt;0,MIN($C$13,C309+P310,AF310),0)</f>
        <v>0</v>
      </c>
      <c r="Y310" s="26">
        <f>IF(D309&gt;0,MIN($D$13,D309+Q310,AG310),0)</f>
        <v>0</v>
      </c>
      <c r="Z310" s="26">
        <f>IF(E309&gt;0,MIN($E$13,E309+R310,AH310),0)</f>
        <v>0</v>
      </c>
      <c r="AA310" s="26">
        <f>IF(F309&gt;0,MIN($F$13,F309+S310,AI310),0)</f>
        <v>0</v>
      </c>
      <c r="AB310" s="26">
        <f>IF(G309&gt;0,MIN($G$13,G309+T310,AJ310),0)</f>
        <v>0</v>
      </c>
      <c r="AC310" s="26">
        <f>IF(H309&gt;0,MIN($H$13,H309+U310,AK310),0)</f>
        <v>0</v>
      </c>
      <c r="AD310" s="26">
        <f>IF(I309&gt;0,MIN($I$13,I309+V310,AL310),0)</f>
        <v>0</v>
      </c>
      <c r="AE310" s="26">
        <f>$B$19</f>
        <v>795</v>
      </c>
      <c r="AF310" s="26">
        <f>AE310-W310</f>
        <v>795</v>
      </c>
      <c r="AG310" s="26">
        <f>AF310-X310</f>
        <v>795</v>
      </c>
      <c r="AH310" s="26">
        <f>AG310-Y310</f>
        <v>795</v>
      </c>
      <c r="AI310" s="26">
        <f>AH310-Z310</f>
        <v>795</v>
      </c>
      <c r="AJ310" s="26">
        <f>AI310-AA310</f>
        <v>795</v>
      </c>
      <c r="AK310" s="26">
        <f>AJ310-AB310</f>
        <v>795</v>
      </c>
      <c r="AL310" s="26">
        <f>AK310-AC310</f>
        <v>795</v>
      </c>
      <c r="AM310" s="26">
        <f>AL310-AD310</f>
        <v>795</v>
      </c>
      <c r="AN310" s="26">
        <f>B309+O310-W310</f>
        <v>0</v>
      </c>
      <c r="AO310" s="26">
        <f>C309+P310-X310</f>
        <v>0</v>
      </c>
      <c r="AP310" s="26">
        <f>D309+Q310-Y310</f>
        <v>0</v>
      </c>
      <c r="AQ310" s="26">
        <f>E309+R310-Z310</f>
        <v>0</v>
      </c>
      <c r="AR310" s="26">
        <f>F309+S310-AA310</f>
        <v>0</v>
      </c>
      <c r="AS310" s="26">
        <f>G309+T310-AB310</f>
        <v>0</v>
      </c>
      <c r="AT310" s="26">
        <f>H309+U310-AC310</f>
        <v>0</v>
      </c>
      <c r="AU310" s="26">
        <f>I309+V310-AD310</f>
        <v>0</v>
      </c>
      <c r="AV310" s="26">
        <f>AM310</f>
        <v>795</v>
      </c>
      <c r="AW310" s="26">
        <f>AV310-BE310</f>
        <v>795</v>
      </c>
      <c r="AX310" s="26">
        <f>AW310-BF310</f>
        <v>795</v>
      </c>
      <c r="AY310" s="26">
        <f>AX310-BG310</f>
        <v>795</v>
      </c>
      <c r="AZ310" s="26">
        <f>AY310-BH310</f>
        <v>795</v>
      </c>
      <c r="BA310" s="26">
        <f>AZ310-BI310</f>
        <v>795</v>
      </c>
      <c r="BB310" s="26">
        <f>BA310-BJ310</f>
        <v>795</v>
      </c>
      <c r="BC310" s="26">
        <f>BB310-BK310</f>
        <v>795</v>
      </c>
      <c r="BD310" s="26">
        <f>BC310-BL310</f>
        <v>795</v>
      </c>
      <c r="BE310" s="26">
        <f>IF(AV310&gt;0.005,MIN(AV310,INDEX($AN310:$AU310,1,B$32)),0)</f>
        <v>0</v>
      </c>
      <c r="BF310" s="26">
        <f>IF(AW310&gt;0.005,MIN(AW310,INDEX($AN310:$AU310,1,C$32)),0)</f>
        <v>0</v>
      </c>
      <c r="BG310" s="26">
        <f>IF(AX310&gt;0.005,MIN(AX310,INDEX($AN310:$AU310,1,D$32)),0)</f>
        <v>0</v>
      </c>
      <c r="BH310" s="26">
        <f>IF(AY310&gt;0.005,MIN(AY310,INDEX($AN310:$AU310,1,E$32)),0)</f>
        <v>0</v>
      </c>
      <c r="BI310" s="26">
        <f>IF(AZ310&gt;0.005,MIN(AZ310,INDEX($AN310:$AU310,1,F$32)),0)</f>
        <v>0</v>
      </c>
      <c r="BJ310" s="26">
        <f>IF(BA310&gt;0.005,MIN(BA310,INDEX($AN310:$AU310,1,G$32)),0)</f>
        <v>0</v>
      </c>
      <c r="BK310" s="26">
        <f>IF(BB310&gt;0.005,MIN(BB310,INDEX($AN310:$AU310,1,H$32)),0)</f>
        <v>0</v>
      </c>
      <c r="BL310" s="26">
        <f>IF(BC310&gt;0.005,MIN(BC310,INDEX($AN310:$AU310,1,I$32)),0)</f>
        <v>0</v>
      </c>
      <c r="BM310" s="27">
        <f>IF(M310-J310&gt;0.005,1,0)</f>
        <v>0</v>
      </c>
    </row>
    <row r="311">
      <c r="A311" s="14" t="n">
        <v>275</v>
      </c>
      <c r="B311" s="26">
        <f>IF(AN311-INDEX($BE311:$BL311,1,$J$22)&lt;0.5,0,AN311-INDEX($BE311:$BL311,1,$J$22))</f>
        <v>0</v>
      </c>
      <c r="C311" s="26">
        <f>IF(AO311-INDEX($BE311:$BL311,1,$J$23)&lt;0.5,0,AO311-INDEX($BE311:$BL311,1,$J$23))</f>
        <v>0</v>
      </c>
      <c r="D311" s="26">
        <f>IF(AP311-INDEX($BE311:$BL311,1,$J$24)&lt;0.5,0,AP311-INDEX($BE311:$BL311,1,$J$24))</f>
        <v>0</v>
      </c>
      <c r="E311" s="26">
        <f>IF(AQ311-INDEX($BE311:$BL311,1,$J$25)&lt;0.5,0,AQ311-INDEX($BE311:$BL311,1,$J$25))</f>
        <v>0</v>
      </c>
      <c r="F311" s="26">
        <f>IF(AR311-INDEX($BE311:$BL311,1,$J$26)&lt;0.5,0,AR311-INDEX($BE311:$BL311,1,$J$26))</f>
        <v>0</v>
      </c>
      <c r="G311" s="26">
        <f>IF(AS311-INDEX($BE311:$BL311,1,$J$27)&lt;0.5,0,AS311-INDEX($BE311:$BL311,1,$J$27))</f>
        <v>0</v>
      </c>
      <c r="H311" s="26">
        <f>IF(AT311-INDEX($BE311:$BL311,1,$J$28)&lt;0.5,0,AT311-INDEX($BE311:$BL311,1,$J$28))</f>
        <v>0</v>
      </c>
      <c r="I311" s="26">
        <f>IF(AU311-INDEX($BE311:$BL311,1,$J$29)&lt;0.5,0,AU311-INDEX($BE311:$BL311,1,$J$29))</f>
        <v>0</v>
      </c>
      <c r="J311" s="13">
        <f>SUM(B311:I311)</f>
        <v>0</v>
      </c>
      <c r="K311" s="26">
        <f>SUM(O311:V311)</f>
        <v>0</v>
      </c>
      <c r="L311" s="26">
        <f>SUM(W311:AD311)+SUM(BE311:BL311)</f>
        <v>0</v>
      </c>
      <c r="M311" s="26">
        <f>J310</f>
        <v>0</v>
      </c>
      <c r="N311" s="27">
        <f>IF(M311&gt;0,1,0)</f>
        <v>0</v>
      </c>
      <c r="O311" s="26">
        <f>B310*$B$12/1200</f>
        <v>0</v>
      </c>
      <c r="P311" s="26">
        <f>C310*$C$12/1200</f>
        <v>0</v>
      </c>
      <c r="Q311" s="26">
        <f>D310*$D$12/1200</f>
        <v>0</v>
      </c>
      <c r="R311" s="26">
        <f>E310*$E$12/1200</f>
        <v>0</v>
      </c>
      <c r="S311" s="26">
        <f>F310*$F$12/1200</f>
        <v>0</v>
      </c>
      <c r="T311" s="26">
        <f>G310*$G$12/1200</f>
        <v>0</v>
      </c>
      <c r="U311" s="26">
        <f>H310*$H$12/1200</f>
        <v>0</v>
      </c>
      <c r="V311" s="26">
        <f>I310*$I$12/1200</f>
        <v>0</v>
      </c>
      <c r="W311" s="26">
        <f>IF(B310&gt;0,MIN($B$13,B310+O311,AE311),0)</f>
        <v>0</v>
      </c>
      <c r="X311" s="26">
        <f>IF(C310&gt;0,MIN($C$13,C310+P311,AF311),0)</f>
        <v>0</v>
      </c>
      <c r="Y311" s="26">
        <f>IF(D310&gt;0,MIN($D$13,D310+Q311,AG311),0)</f>
        <v>0</v>
      </c>
      <c r="Z311" s="26">
        <f>IF(E310&gt;0,MIN($E$13,E310+R311,AH311),0)</f>
        <v>0</v>
      </c>
      <c r="AA311" s="26">
        <f>IF(F310&gt;0,MIN($F$13,F310+S311,AI311),0)</f>
        <v>0</v>
      </c>
      <c r="AB311" s="26">
        <f>IF(G310&gt;0,MIN($G$13,G310+T311,AJ311),0)</f>
        <v>0</v>
      </c>
      <c r="AC311" s="26">
        <f>IF(H310&gt;0,MIN($H$13,H310+U311,AK311),0)</f>
        <v>0</v>
      </c>
      <c r="AD311" s="26">
        <f>IF(I310&gt;0,MIN($I$13,I310+V311,AL311),0)</f>
        <v>0</v>
      </c>
      <c r="AE311" s="26">
        <f>$B$19</f>
        <v>795</v>
      </c>
      <c r="AF311" s="26">
        <f>AE311-W311</f>
        <v>795</v>
      </c>
      <c r="AG311" s="26">
        <f>AF311-X311</f>
        <v>795</v>
      </c>
      <c r="AH311" s="26">
        <f>AG311-Y311</f>
        <v>795</v>
      </c>
      <c r="AI311" s="26">
        <f>AH311-Z311</f>
        <v>795</v>
      </c>
      <c r="AJ311" s="26">
        <f>AI311-AA311</f>
        <v>795</v>
      </c>
      <c r="AK311" s="26">
        <f>AJ311-AB311</f>
        <v>795</v>
      </c>
      <c r="AL311" s="26">
        <f>AK311-AC311</f>
        <v>795</v>
      </c>
      <c r="AM311" s="26">
        <f>AL311-AD311</f>
        <v>795</v>
      </c>
      <c r="AN311" s="26">
        <f>B310+O311-W311</f>
        <v>0</v>
      </c>
      <c r="AO311" s="26">
        <f>C310+P311-X311</f>
        <v>0</v>
      </c>
      <c r="AP311" s="26">
        <f>D310+Q311-Y311</f>
        <v>0</v>
      </c>
      <c r="AQ311" s="26">
        <f>E310+R311-Z311</f>
        <v>0</v>
      </c>
      <c r="AR311" s="26">
        <f>F310+S311-AA311</f>
        <v>0</v>
      </c>
      <c r="AS311" s="26">
        <f>G310+T311-AB311</f>
        <v>0</v>
      </c>
      <c r="AT311" s="26">
        <f>H310+U311-AC311</f>
        <v>0</v>
      </c>
      <c r="AU311" s="26">
        <f>I310+V311-AD311</f>
        <v>0</v>
      </c>
      <c r="AV311" s="26">
        <f>AM311</f>
        <v>795</v>
      </c>
      <c r="AW311" s="26">
        <f>AV311-BE311</f>
        <v>795</v>
      </c>
      <c r="AX311" s="26">
        <f>AW311-BF311</f>
        <v>795</v>
      </c>
      <c r="AY311" s="26">
        <f>AX311-BG311</f>
        <v>795</v>
      </c>
      <c r="AZ311" s="26">
        <f>AY311-BH311</f>
        <v>795</v>
      </c>
      <c r="BA311" s="26">
        <f>AZ311-BI311</f>
        <v>795</v>
      </c>
      <c r="BB311" s="26">
        <f>BA311-BJ311</f>
        <v>795</v>
      </c>
      <c r="BC311" s="26">
        <f>BB311-BK311</f>
        <v>795</v>
      </c>
      <c r="BD311" s="26">
        <f>BC311-BL311</f>
        <v>795</v>
      </c>
      <c r="BE311" s="26">
        <f>IF(AV311&gt;0.005,MIN(AV311,INDEX($AN311:$AU311,1,B$32)),0)</f>
        <v>0</v>
      </c>
      <c r="BF311" s="26">
        <f>IF(AW311&gt;0.005,MIN(AW311,INDEX($AN311:$AU311,1,C$32)),0)</f>
        <v>0</v>
      </c>
      <c r="BG311" s="26">
        <f>IF(AX311&gt;0.005,MIN(AX311,INDEX($AN311:$AU311,1,D$32)),0)</f>
        <v>0</v>
      </c>
      <c r="BH311" s="26">
        <f>IF(AY311&gt;0.005,MIN(AY311,INDEX($AN311:$AU311,1,E$32)),0)</f>
        <v>0</v>
      </c>
      <c r="BI311" s="26">
        <f>IF(AZ311&gt;0.005,MIN(AZ311,INDEX($AN311:$AU311,1,F$32)),0)</f>
        <v>0</v>
      </c>
      <c r="BJ311" s="26">
        <f>IF(BA311&gt;0.005,MIN(BA311,INDEX($AN311:$AU311,1,G$32)),0)</f>
        <v>0</v>
      </c>
      <c r="BK311" s="26">
        <f>IF(BB311&gt;0.005,MIN(BB311,INDEX($AN311:$AU311,1,H$32)),0)</f>
        <v>0</v>
      </c>
      <c r="BL311" s="26">
        <f>IF(BC311&gt;0.005,MIN(BC311,INDEX($AN311:$AU311,1,I$32)),0)</f>
        <v>0</v>
      </c>
      <c r="BM311" s="27">
        <f>IF(M311-J311&gt;0.005,1,0)</f>
        <v>0</v>
      </c>
    </row>
    <row r="312">
      <c r="A312" s="14" t="n">
        <v>276</v>
      </c>
      <c r="B312" s="26">
        <f>IF(AN312-INDEX($BE312:$BL312,1,$J$22)&lt;0.5,0,AN312-INDEX($BE312:$BL312,1,$J$22))</f>
        <v>0</v>
      </c>
      <c r="C312" s="26">
        <f>IF(AO312-INDEX($BE312:$BL312,1,$J$23)&lt;0.5,0,AO312-INDEX($BE312:$BL312,1,$J$23))</f>
        <v>0</v>
      </c>
      <c r="D312" s="26">
        <f>IF(AP312-INDEX($BE312:$BL312,1,$J$24)&lt;0.5,0,AP312-INDEX($BE312:$BL312,1,$J$24))</f>
        <v>0</v>
      </c>
      <c r="E312" s="26">
        <f>IF(AQ312-INDEX($BE312:$BL312,1,$J$25)&lt;0.5,0,AQ312-INDEX($BE312:$BL312,1,$J$25))</f>
        <v>0</v>
      </c>
      <c r="F312" s="26">
        <f>IF(AR312-INDEX($BE312:$BL312,1,$J$26)&lt;0.5,0,AR312-INDEX($BE312:$BL312,1,$J$26))</f>
        <v>0</v>
      </c>
      <c r="G312" s="26">
        <f>IF(AS312-INDEX($BE312:$BL312,1,$J$27)&lt;0.5,0,AS312-INDEX($BE312:$BL312,1,$J$27))</f>
        <v>0</v>
      </c>
      <c r="H312" s="26">
        <f>IF(AT312-INDEX($BE312:$BL312,1,$J$28)&lt;0.5,0,AT312-INDEX($BE312:$BL312,1,$J$28))</f>
        <v>0</v>
      </c>
      <c r="I312" s="26">
        <f>IF(AU312-INDEX($BE312:$BL312,1,$J$29)&lt;0.5,0,AU312-INDEX($BE312:$BL312,1,$J$29))</f>
        <v>0</v>
      </c>
      <c r="J312" s="13">
        <f>SUM(B312:I312)</f>
        <v>0</v>
      </c>
      <c r="K312" s="26">
        <f>SUM(O312:V312)</f>
        <v>0</v>
      </c>
      <c r="L312" s="26">
        <f>SUM(W312:AD312)+SUM(BE312:BL312)</f>
        <v>0</v>
      </c>
      <c r="M312" s="26">
        <f>J311</f>
        <v>0</v>
      </c>
      <c r="N312" s="27">
        <f>IF(M312&gt;0,1,0)</f>
        <v>0</v>
      </c>
      <c r="O312" s="26">
        <f>B311*$B$12/1200</f>
        <v>0</v>
      </c>
      <c r="P312" s="26">
        <f>C311*$C$12/1200</f>
        <v>0</v>
      </c>
      <c r="Q312" s="26">
        <f>D311*$D$12/1200</f>
        <v>0</v>
      </c>
      <c r="R312" s="26">
        <f>E311*$E$12/1200</f>
        <v>0</v>
      </c>
      <c r="S312" s="26">
        <f>F311*$F$12/1200</f>
        <v>0</v>
      </c>
      <c r="T312" s="26">
        <f>G311*$G$12/1200</f>
        <v>0</v>
      </c>
      <c r="U312" s="26">
        <f>H311*$H$12/1200</f>
        <v>0</v>
      </c>
      <c r="V312" s="26">
        <f>I311*$I$12/1200</f>
        <v>0</v>
      </c>
      <c r="W312" s="26">
        <f>IF(B311&gt;0,MIN($B$13,B311+O312,AE312),0)</f>
        <v>0</v>
      </c>
      <c r="X312" s="26">
        <f>IF(C311&gt;0,MIN($C$13,C311+P312,AF312),0)</f>
        <v>0</v>
      </c>
      <c r="Y312" s="26">
        <f>IF(D311&gt;0,MIN($D$13,D311+Q312,AG312),0)</f>
        <v>0</v>
      </c>
      <c r="Z312" s="26">
        <f>IF(E311&gt;0,MIN($E$13,E311+R312,AH312),0)</f>
        <v>0</v>
      </c>
      <c r="AA312" s="26">
        <f>IF(F311&gt;0,MIN($F$13,F311+S312,AI312),0)</f>
        <v>0</v>
      </c>
      <c r="AB312" s="26">
        <f>IF(G311&gt;0,MIN($G$13,G311+T312,AJ312),0)</f>
        <v>0</v>
      </c>
      <c r="AC312" s="26">
        <f>IF(H311&gt;0,MIN($H$13,H311+U312,AK312),0)</f>
        <v>0</v>
      </c>
      <c r="AD312" s="26">
        <f>IF(I311&gt;0,MIN($I$13,I311+V312,AL312),0)</f>
        <v>0</v>
      </c>
      <c r="AE312" s="26">
        <f>$B$19</f>
        <v>795</v>
      </c>
      <c r="AF312" s="26">
        <f>AE312-W312</f>
        <v>795</v>
      </c>
      <c r="AG312" s="26">
        <f>AF312-X312</f>
        <v>795</v>
      </c>
      <c r="AH312" s="26">
        <f>AG312-Y312</f>
        <v>795</v>
      </c>
      <c r="AI312" s="26">
        <f>AH312-Z312</f>
        <v>795</v>
      </c>
      <c r="AJ312" s="26">
        <f>AI312-AA312</f>
        <v>795</v>
      </c>
      <c r="AK312" s="26">
        <f>AJ312-AB312</f>
        <v>795</v>
      </c>
      <c r="AL312" s="26">
        <f>AK312-AC312</f>
        <v>795</v>
      </c>
      <c r="AM312" s="26">
        <f>AL312-AD312</f>
        <v>795</v>
      </c>
      <c r="AN312" s="26">
        <f>B311+O312-W312</f>
        <v>0</v>
      </c>
      <c r="AO312" s="26">
        <f>C311+P312-X312</f>
        <v>0</v>
      </c>
      <c r="AP312" s="26">
        <f>D311+Q312-Y312</f>
        <v>0</v>
      </c>
      <c r="AQ312" s="26">
        <f>E311+R312-Z312</f>
        <v>0</v>
      </c>
      <c r="AR312" s="26">
        <f>F311+S312-AA312</f>
        <v>0</v>
      </c>
      <c r="AS312" s="26">
        <f>G311+T312-AB312</f>
        <v>0</v>
      </c>
      <c r="AT312" s="26">
        <f>H311+U312-AC312</f>
        <v>0</v>
      </c>
      <c r="AU312" s="26">
        <f>I311+V312-AD312</f>
        <v>0</v>
      </c>
      <c r="AV312" s="26">
        <f>AM312</f>
        <v>795</v>
      </c>
      <c r="AW312" s="26">
        <f>AV312-BE312</f>
        <v>795</v>
      </c>
      <c r="AX312" s="26">
        <f>AW312-BF312</f>
        <v>795</v>
      </c>
      <c r="AY312" s="26">
        <f>AX312-BG312</f>
        <v>795</v>
      </c>
      <c r="AZ312" s="26">
        <f>AY312-BH312</f>
        <v>795</v>
      </c>
      <c r="BA312" s="26">
        <f>AZ312-BI312</f>
        <v>795</v>
      </c>
      <c r="BB312" s="26">
        <f>BA312-BJ312</f>
        <v>795</v>
      </c>
      <c r="BC312" s="26">
        <f>BB312-BK312</f>
        <v>795</v>
      </c>
      <c r="BD312" s="26">
        <f>BC312-BL312</f>
        <v>795</v>
      </c>
      <c r="BE312" s="26">
        <f>IF(AV312&gt;0.005,MIN(AV312,INDEX($AN312:$AU312,1,B$32)),0)</f>
        <v>0</v>
      </c>
      <c r="BF312" s="26">
        <f>IF(AW312&gt;0.005,MIN(AW312,INDEX($AN312:$AU312,1,C$32)),0)</f>
        <v>0</v>
      </c>
      <c r="BG312" s="26">
        <f>IF(AX312&gt;0.005,MIN(AX312,INDEX($AN312:$AU312,1,D$32)),0)</f>
        <v>0</v>
      </c>
      <c r="BH312" s="26">
        <f>IF(AY312&gt;0.005,MIN(AY312,INDEX($AN312:$AU312,1,E$32)),0)</f>
        <v>0</v>
      </c>
      <c r="BI312" s="26">
        <f>IF(AZ312&gt;0.005,MIN(AZ312,INDEX($AN312:$AU312,1,F$32)),0)</f>
        <v>0</v>
      </c>
      <c r="BJ312" s="26">
        <f>IF(BA312&gt;0.005,MIN(BA312,INDEX($AN312:$AU312,1,G$32)),0)</f>
        <v>0</v>
      </c>
      <c r="BK312" s="26">
        <f>IF(BB312&gt;0.005,MIN(BB312,INDEX($AN312:$AU312,1,H$32)),0)</f>
        <v>0</v>
      </c>
      <c r="BL312" s="26">
        <f>IF(BC312&gt;0.005,MIN(BC312,INDEX($AN312:$AU312,1,I$32)),0)</f>
        <v>0</v>
      </c>
      <c r="BM312" s="27">
        <f>IF(M312-J312&gt;0.005,1,0)</f>
        <v>0</v>
      </c>
    </row>
    <row r="313">
      <c r="A313" s="14" t="n">
        <v>277</v>
      </c>
      <c r="B313" s="26">
        <f>IF(AN313-INDEX($BE313:$BL313,1,$J$22)&lt;0.5,0,AN313-INDEX($BE313:$BL313,1,$J$22))</f>
        <v>0</v>
      </c>
      <c r="C313" s="26">
        <f>IF(AO313-INDEX($BE313:$BL313,1,$J$23)&lt;0.5,0,AO313-INDEX($BE313:$BL313,1,$J$23))</f>
        <v>0</v>
      </c>
      <c r="D313" s="26">
        <f>IF(AP313-INDEX($BE313:$BL313,1,$J$24)&lt;0.5,0,AP313-INDEX($BE313:$BL313,1,$J$24))</f>
        <v>0</v>
      </c>
      <c r="E313" s="26">
        <f>IF(AQ313-INDEX($BE313:$BL313,1,$J$25)&lt;0.5,0,AQ313-INDEX($BE313:$BL313,1,$J$25))</f>
        <v>0</v>
      </c>
      <c r="F313" s="26">
        <f>IF(AR313-INDEX($BE313:$BL313,1,$J$26)&lt;0.5,0,AR313-INDEX($BE313:$BL313,1,$J$26))</f>
        <v>0</v>
      </c>
      <c r="G313" s="26">
        <f>IF(AS313-INDEX($BE313:$BL313,1,$J$27)&lt;0.5,0,AS313-INDEX($BE313:$BL313,1,$J$27))</f>
        <v>0</v>
      </c>
      <c r="H313" s="26">
        <f>IF(AT313-INDEX($BE313:$BL313,1,$J$28)&lt;0.5,0,AT313-INDEX($BE313:$BL313,1,$J$28))</f>
        <v>0</v>
      </c>
      <c r="I313" s="26">
        <f>IF(AU313-INDEX($BE313:$BL313,1,$J$29)&lt;0.5,0,AU313-INDEX($BE313:$BL313,1,$J$29))</f>
        <v>0</v>
      </c>
      <c r="J313" s="13">
        <f>SUM(B313:I313)</f>
        <v>0</v>
      </c>
      <c r="K313" s="26">
        <f>SUM(O313:V313)</f>
        <v>0</v>
      </c>
      <c r="L313" s="26">
        <f>SUM(W313:AD313)+SUM(BE313:BL313)</f>
        <v>0</v>
      </c>
      <c r="M313" s="26">
        <f>J312</f>
        <v>0</v>
      </c>
      <c r="N313" s="27">
        <f>IF(M313&gt;0,1,0)</f>
        <v>0</v>
      </c>
      <c r="O313" s="26">
        <f>B312*$B$12/1200</f>
        <v>0</v>
      </c>
      <c r="P313" s="26">
        <f>C312*$C$12/1200</f>
        <v>0</v>
      </c>
      <c r="Q313" s="26">
        <f>D312*$D$12/1200</f>
        <v>0</v>
      </c>
      <c r="R313" s="26">
        <f>E312*$E$12/1200</f>
        <v>0</v>
      </c>
      <c r="S313" s="26">
        <f>F312*$F$12/1200</f>
        <v>0</v>
      </c>
      <c r="T313" s="26">
        <f>G312*$G$12/1200</f>
        <v>0</v>
      </c>
      <c r="U313" s="26">
        <f>H312*$H$12/1200</f>
        <v>0</v>
      </c>
      <c r="V313" s="26">
        <f>I312*$I$12/1200</f>
        <v>0</v>
      </c>
      <c r="W313" s="26">
        <f>IF(B312&gt;0,MIN($B$13,B312+O313,AE313),0)</f>
        <v>0</v>
      </c>
      <c r="X313" s="26">
        <f>IF(C312&gt;0,MIN($C$13,C312+P313,AF313),0)</f>
        <v>0</v>
      </c>
      <c r="Y313" s="26">
        <f>IF(D312&gt;0,MIN($D$13,D312+Q313,AG313),0)</f>
        <v>0</v>
      </c>
      <c r="Z313" s="26">
        <f>IF(E312&gt;0,MIN($E$13,E312+R313,AH313),0)</f>
        <v>0</v>
      </c>
      <c r="AA313" s="26">
        <f>IF(F312&gt;0,MIN($F$13,F312+S313,AI313),0)</f>
        <v>0</v>
      </c>
      <c r="AB313" s="26">
        <f>IF(G312&gt;0,MIN($G$13,G312+T313,AJ313),0)</f>
        <v>0</v>
      </c>
      <c r="AC313" s="26">
        <f>IF(H312&gt;0,MIN($H$13,H312+U313,AK313),0)</f>
        <v>0</v>
      </c>
      <c r="AD313" s="26">
        <f>IF(I312&gt;0,MIN($I$13,I312+V313,AL313),0)</f>
        <v>0</v>
      </c>
      <c r="AE313" s="26">
        <f>$B$19</f>
        <v>795</v>
      </c>
      <c r="AF313" s="26">
        <f>AE313-W313</f>
        <v>795</v>
      </c>
      <c r="AG313" s="26">
        <f>AF313-X313</f>
        <v>795</v>
      </c>
      <c r="AH313" s="26">
        <f>AG313-Y313</f>
        <v>795</v>
      </c>
      <c r="AI313" s="26">
        <f>AH313-Z313</f>
        <v>795</v>
      </c>
      <c r="AJ313" s="26">
        <f>AI313-AA313</f>
        <v>795</v>
      </c>
      <c r="AK313" s="26">
        <f>AJ313-AB313</f>
        <v>795</v>
      </c>
      <c r="AL313" s="26">
        <f>AK313-AC313</f>
        <v>795</v>
      </c>
      <c r="AM313" s="26">
        <f>AL313-AD313</f>
        <v>795</v>
      </c>
      <c r="AN313" s="26">
        <f>B312+O313-W313</f>
        <v>0</v>
      </c>
      <c r="AO313" s="26">
        <f>C312+P313-X313</f>
        <v>0</v>
      </c>
      <c r="AP313" s="26">
        <f>D312+Q313-Y313</f>
        <v>0</v>
      </c>
      <c r="AQ313" s="26">
        <f>E312+R313-Z313</f>
        <v>0</v>
      </c>
      <c r="AR313" s="26">
        <f>F312+S313-AA313</f>
        <v>0</v>
      </c>
      <c r="AS313" s="26">
        <f>G312+T313-AB313</f>
        <v>0</v>
      </c>
      <c r="AT313" s="26">
        <f>H312+U313-AC313</f>
        <v>0</v>
      </c>
      <c r="AU313" s="26">
        <f>I312+V313-AD313</f>
        <v>0</v>
      </c>
      <c r="AV313" s="26">
        <f>AM313</f>
        <v>795</v>
      </c>
      <c r="AW313" s="26">
        <f>AV313-BE313</f>
        <v>795</v>
      </c>
      <c r="AX313" s="26">
        <f>AW313-BF313</f>
        <v>795</v>
      </c>
      <c r="AY313" s="26">
        <f>AX313-BG313</f>
        <v>795</v>
      </c>
      <c r="AZ313" s="26">
        <f>AY313-BH313</f>
        <v>795</v>
      </c>
      <c r="BA313" s="26">
        <f>AZ313-BI313</f>
        <v>795</v>
      </c>
      <c r="BB313" s="26">
        <f>BA313-BJ313</f>
        <v>795</v>
      </c>
      <c r="BC313" s="26">
        <f>BB313-BK313</f>
        <v>795</v>
      </c>
      <c r="BD313" s="26">
        <f>BC313-BL313</f>
        <v>795</v>
      </c>
      <c r="BE313" s="26">
        <f>IF(AV313&gt;0.005,MIN(AV313,INDEX($AN313:$AU313,1,B$32)),0)</f>
        <v>0</v>
      </c>
      <c r="BF313" s="26">
        <f>IF(AW313&gt;0.005,MIN(AW313,INDEX($AN313:$AU313,1,C$32)),0)</f>
        <v>0</v>
      </c>
      <c r="BG313" s="26">
        <f>IF(AX313&gt;0.005,MIN(AX313,INDEX($AN313:$AU313,1,D$32)),0)</f>
        <v>0</v>
      </c>
      <c r="BH313" s="26">
        <f>IF(AY313&gt;0.005,MIN(AY313,INDEX($AN313:$AU313,1,E$32)),0)</f>
        <v>0</v>
      </c>
      <c r="BI313" s="26">
        <f>IF(AZ313&gt;0.005,MIN(AZ313,INDEX($AN313:$AU313,1,F$32)),0)</f>
        <v>0</v>
      </c>
      <c r="BJ313" s="26">
        <f>IF(BA313&gt;0.005,MIN(BA313,INDEX($AN313:$AU313,1,G$32)),0)</f>
        <v>0</v>
      </c>
      <c r="BK313" s="26">
        <f>IF(BB313&gt;0.005,MIN(BB313,INDEX($AN313:$AU313,1,H$32)),0)</f>
        <v>0</v>
      </c>
      <c r="BL313" s="26">
        <f>IF(BC313&gt;0.005,MIN(BC313,INDEX($AN313:$AU313,1,I$32)),0)</f>
        <v>0</v>
      </c>
      <c r="BM313" s="27">
        <f>IF(M313-J313&gt;0.005,1,0)</f>
        <v>0</v>
      </c>
    </row>
    <row r="314">
      <c r="A314" s="14" t="n">
        <v>278</v>
      </c>
      <c r="B314" s="26">
        <f>IF(AN314-INDEX($BE314:$BL314,1,$J$22)&lt;0.5,0,AN314-INDEX($BE314:$BL314,1,$J$22))</f>
        <v>0</v>
      </c>
      <c r="C314" s="26">
        <f>IF(AO314-INDEX($BE314:$BL314,1,$J$23)&lt;0.5,0,AO314-INDEX($BE314:$BL314,1,$J$23))</f>
        <v>0</v>
      </c>
      <c r="D314" s="26">
        <f>IF(AP314-INDEX($BE314:$BL314,1,$J$24)&lt;0.5,0,AP314-INDEX($BE314:$BL314,1,$J$24))</f>
        <v>0</v>
      </c>
      <c r="E314" s="26">
        <f>IF(AQ314-INDEX($BE314:$BL314,1,$J$25)&lt;0.5,0,AQ314-INDEX($BE314:$BL314,1,$J$25))</f>
        <v>0</v>
      </c>
      <c r="F314" s="26">
        <f>IF(AR314-INDEX($BE314:$BL314,1,$J$26)&lt;0.5,0,AR314-INDEX($BE314:$BL314,1,$J$26))</f>
        <v>0</v>
      </c>
      <c r="G314" s="26">
        <f>IF(AS314-INDEX($BE314:$BL314,1,$J$27)&lt;0.5,0,AS314-INDEX($BE314:$BL314,1,$J$27))</f>
        <v>0</v>
      </c>
      <c r="H314" s="26">
        <f>IF(AT314-INDEX($BE314:$BL314,1,$J$28)&lt;0.5,0,AT314-INDEX($BE314:$BL314,1,$J$28))</f>
        <v>0</v>
      </c>
      <c r="I314" s="26">
        <f>IF(AU314-INDEX($BE314:$BL314,1,$J$29)&lt;0.5,0,AU314-INDEX($BE314:$BL314,1,$J$29))</f>
        <v>0</v>
      </c>
      <c r="J314" s="13">
        <f>SUM(B314:I314)</f>
        <v>0</v>
      </c>
      <c r="K314" s="26">
        <f>SUM(O314:V314)</f>
        <v>0</v>
      </c>
      <c r="L314" s="26">
        <f>SUM(W314:AD314)+SUM(BE314:BL314)</f>
        <v>0</v>
      </c>
      <c r="M314" s="26">
        <f>J313</f>
        <v>0</v>
      </c>
      <c r="N314" s="27">
        <f>IF(M314&gt;0,1,0)</f>
        <v>0</v>
      </c>
      <c r="O314" s="26">
        <f>B313*$B$12/1200</f>
        <v>0</v>
      </c>
      <c r="P314" s="26">
        <f>C313*$C$12/1200</f>
        <v>0</v>
      </c>
      <c r="Q314" s="26">
        <f>D313*$D$12/1200</f>
        <v>0</v>
      </c>
      <c r="R314" s="26">
        <f>E313*$E$12/1200</f>
        <v>0</v>
      </c>
      <c r="S314" s="26">
        <f>F313*$F$12/1200</f>
        <v>0</v>
      </c>
      <c r="T314" s="26">
        <f>G313*$G$12/1200</f>
        <v>0</v>
      </c>
      <c r="U314" s="26">
        <f>H313*$H$12/1200</f>
        <v>0</v>
      </c>
      <c r="V314" s="26">
        <f>I313*$I$12/1200</f>
        <v>0</v>
      </c>
      <c r="W314" s="26">
        <f>IF(B313&gt;0,MIN($B$13,B313+O314,AE314),0)</f>
        <v>0</v>
      </c>
      <c r="X314" s="26">
        <f>IF(C313&gt;0,MIN($C$13,C313+P314,AF314),0)</f>
        <v>0</v>
      </c>
      <c r="Y314" s="26">
        <f>IF(D313&gt;0,MIN($D$13,D313+Q314,AG314),0)</f>
        <v>0</v>
      </c>
      <c r="Z314" s="26">
        <f>IF(E313&gt;0,MIN($E$13,E313+R314,AH314),0)</f>
        <v>0</v>
      </c>
      <c r="AA314" s="26">
        <f>IF(F313&gt;0,MIN($F$13,F313+S314,AI314),0)</f>
        <v>0</v>
      </c>
      <c r="AB314" s="26">
        <f>IF(G313&gt;0,MIN($G$13,G313+T314,AJ314),0)</f>
        <v>0</v>
      </c>
      <c r="AC314" s="26">
        <f>IF(H313&gt;0,MIN($H$13,H313+U314,AK314),0)</f>
        <v>0</v>
      </c>
      <c r="AD314" s="26">
        <f>IF(I313&gt;0,MIN($I$13,I313+V314,AL314),0)</f>
        <v>0</v>
      </c>
      <c r="AE314" s="26">
        <f>$B$19</f>
        <v>795</v>
      </c>
      <c r="AF314" s="26">
        <f>AE314-W314</f>
        <v>795</v>
      </c>
      <c r="AG314" s="26">
        <f>AF314-X314</f>
        <v>795</v>
      </c>
      <c r="AH314" s="26">
        <f>AG314-Y314</f>
        <v>795</v>
      </c>
      <c r="AI314" s="26">
        <f>AH314-Z314</f>
        <v>795</v>
      </c>
      <c r="AJ314" s="26">
        <f>AI314-AA314</f>
        <v>795</v>
      </c>
      <c r="AK314" s="26">
        <f>AJ314-AB314</f>
        <v>795</v>
      </c>
      <c r="AL314" s="26">
        <f>AK314-AC314</f>
        <v>795</v>
      </c>
      <c r="AM314" s="26">
        <f>AL314-AD314</f>
        <v>795</v>
      </c>
      <c r="AN314" s="26">
        <f>B313+O314-W314</f>
        <v>0</v>
      </c>
      <c r="AO314" s="26">
        <f>C313+P314-X314</f>
        <v>0</v>
      </c>
      <c r="AP314" s="26">
        <f>D313+Q314-Y314</f>
        <v>0</v>
      </c>
      <c r="AQ314" s="26">
        <f>E313+R314-Z314</f>
        <v>0</v>
      </c>
      <c r="AR314" s="26">
        <f>F313+S314-AA314</f>
        <v>0</v>
      </c>
      <c r="AS314" s="26">
        <f>G313+T314-AB314</f>
        <v>0</v>
      </c>
      <c r="AT314" s="26">
        <f>H313+U314-AC314</f>
        <v>0</v>
      </c>
      <c r="AU314" s="26">
        <f>I313+V314-AD314</f>
        <v>0</v>
      </c>
      <c r="AV314" s="26">
        <f>AM314</f>
        <v>795</v>
      </c>
      <c r="AW314" s="26">
        <f>AV314-BE314</f>
        <v>795</v>
      </c>
      <c r="AX314" s="26">
        <f>AW314-BF314</f>
        <v>795</v>
      </c>
      <c r="AY314" s="26">
        <f>AX314-BG314</f>
        <v>795</v>
      </c>
      <c r="AZ314" s="26">
        <f>AY314-BH314</f>
        <v>795</v>
      </c>
      <c r="BA314" s="26">
        <f>AZ314-BI314</f>
        <v>795</v>
      </c>
      <c r="BB314" s="26">
        <f>BA314-BJ314</f>
        <v>795</v>
      </c>
      <c r="BC314" s="26">
        <f>BB314-BK314</f>
        <v>795</v>
      </c>
      <c r="BD314" s="26">
        <f>BC314-BL314</f>
        <v>795</v>
      </c>
      <c r="BE314" s="26">
        <f>IF(AV314&gt;0.005,MIN(AV314,INDEX($AN314:$AU314,1,B$32)),0)</f>
        <v>0</v>
      </c>
      <c r="BF314" s="26">
        <f>IF(AW314&gt;0.005,MIN(AW314,INDEX($AN314:$AU314,1,C$32)),0)</f>
        <v>0</v>
      </c>
      <c r="BG314" s="26">
        <f>IF(AX314&gt;0.005,MIN(AX314,INDEX($AN314:$AU314,1,D$32)),0)</f>
        <v>0</v>
      </c>
      <c r="BH314" s="26">
        <f>IF(AY314&gt;0.005,MIN(AY314,INDEX($AN314:$AU314,1,E$32)),0)</f>
        <v>0</v>
      </c>
      <c r="BI314" s="26">
        <f>IF(AZ314&gt;0.005,MIN(AZ314,INDEX($AN314:$AU314,1,F$32)),0)</f>
        <v>0</v>
      </c>
      <c r="BJ314" s="26">
        <f>IF(BA314&gt;0.005,MIN(BA314,INDEX($AN314:$AU314,1,G$32)),0)</f>
        <v>0</v>
      </c>
      <c r="BK314" s="26">
        <f>IF(BB314&gt;0.005,MIN(BB314,INDEX($AN314:$AU314,1,H$32)),0)</f>
        <v>0</v>
      </c>
      <c r="BL314" s="26">
        <f>IF(BC314&gt;0.005,MIN(BC314,INDEX($AN314:$AU314,1,I$32)),0)</f>
        <v>0</v>
      </c>
      <c r="BM314" s="27">
        <f>IF(M314-J314&gt;0.005,1,0)</f>
        <v>0</v>
      </c>
    </row>
    <row r="315">
      <c r="A315" s="14" t="n">
        <v>279</v>
      </c>
      <c r="B315" s="26">
        <f>IF(AN315-INDEX($BE315:$BL315,1,$J$22)&lt;0.5,0,AN315-INDEX($BE315:$BL315,1,$J$22))</f>
        <v>0</v>
      </c>
      <c r="C315" s="26">
        <f>IF(AO315-INDEX($BE315:$BL315,1,$J$23)&lt;0.5,0,AO315-INDEX($BE315:$BL315,1,$J$23))</f>
        <v>0</v>
      </c>
      <c r="D315" s="26">
        <f>IF(AP315-INDEX($BE315:$BL315,1,$J$24)&lt;0.5,0,AP315-INDEX($BE315:$BL315,1,$J$24))</f>
        <v>0</v>
      </c>
      <c r="E315" s="26">
        <f>IF(AQ315-INDEX($BE315:$BL315,1,$J$25)&lt;0.5,0,AQ315-INDEX($BE315:$BL315,1,$J$25))</f>
        <v>0</v>
      </c>
      <c r="F315" s="26">
        <f>IF(AR315-INDEX($BE315:$BL315,1,$J$26)&lt;0.5,0,AR315-INDEX($BE315:$BL315,1,$J$26))</f>
        <v>0</v>
      </c>
      <c r="G315" s="26">
        <f>IF(AS315-INDEX($BE315:$BL315,1,$J$27)&lt;0.5,0,AS315-INDEX($BE315:$BL315,1,$J$27))</f>
        <v>0</v>
      </c>
      <c r="H315" s="26">
        <f>IF(AT315-INDEX($BE315:$BL315,1,$J$28)&lt;0.5,0,AT315-INDEX($BE315:$BL315,1,$J$28))</f>
        <v>0</v>
      </c>
      <c r="I315" s="26">
        <f>IF(AU315-INDEX($BE315:$BL315,1,$J$29)&lt;0.5,0,AU315-INDEX($BE315:$BL315,1,$J$29))</f>
        <v>0</v>
      </c>
      <c r="J315" s="13">
        <f>SUM(B315:I315)</f>
        <v>0</v>
      </c>
      <c r="K315" s="26">
        <f>SUM(O315:V315)</f>
        <v>0</v>
      </c>
      <c r="L315" s="26">
        <f>SUM(W315:AD315)+SUM(BE315:BL315)</f>
        <v>0</v>
      </c>
      <c r="M315" s="26">
        <f>J314</f>
        <v>0</v>
      </c>
      <c r="N315" s="27">
        <f>IF(M315&gt;0,1,0)</f>
        <v>0</v>
      </c>
      <c r="O315" s="26">
        <f>B314*$B$12/1200</f>
        <v>0</v>
      </c>
      <c r="P315" s="26">
        <f>C314*$C$12/1200</f>
        <v>0</v>
      </c>
      <c r="Q315" s="26">
        <f>D314*$D$12/1200</f>
        <v>0</v>
      </c>
      <c r="R315" s="26">
        <f>E314*$E$12/1200</f>
        <v>0</v>
      </c>
      <c r="S315" s="26">
        <f>F314*$F$12/1200</f>
        <v>0</v>
      </c>
      <c r="T315" s="26">
        <f>G314*$G$12/1200</f>
        <v>0</v>
      </c>
      <c r="U315" s="26">
        <f>H314*$H$12/1200</f>
        <v>0</v>
      </c>
      <c r="V315" s="26">
        <f>I314*$I$12/1200</f>
        <v>0</v>
      </c>
      <c r="W315" s="26">
        <f>IF(B314&gt;0,MIN($B$13,B314+O315,AE315),0)</f>
        <v>0</v>
      </c>
      <c r="X315" s="26">
        <f>IF(C314&gt;0,MIN($C$13,C314+P315,AF315),0)</f>
        <v>0</v>
      </c>
      <c r="Y315" s="26">
        <f>IF(D314&gt;0,MIN($D$13,D314+Q315,AG315),0)</f>
        <v>0</v>
      </c>
      <c r="Z315" s="26">
        <f>IF(E314&gt;0,MIN($E$13,E314+R315,AH315),0)</f>
        <v>0</v>
      </c>
      <c r="AA315" s="26">
        <f>IF(F314&gt;0,MIN($F$13,F314+S315,AI315),0)</f>
        <v>0</v>
      </c>
      <c r="AB315" s="26">
        <f>IF(G314&gt;0,MIN($G$13,G314+T315,AJ315),0)</f>
        <v>0</v>
      </c>
      <c r="AC315" s="26">
        <f>IF(H314&gt;0,MIN($H$13,H314+U315,AK315),0)</f>
        <v>0</v>
      </c>
      <c r="AD315" s="26">
        <f>IF(I314&gt;0,MIN($I$13,I314+V315,AL315),0)</f>
        <v>0</v>
      </c>
      <c r="AE315" s="26">
        <f>$B$19</f>
        <v>795</v>
      </c>
      <c r="AF315" s="26">
        <f>AE315-W315</f>
        <v>795</v>
      </c>
      <c r="AG315" s="26">
        <f>AF315-X315</f>
        <v>795</v>
      </c>
      <c r="AH315" s="26">
        <f>AG315-Y315</f>
        <v>795</v>
      </c>
      <c r="AI315" s="26">
        <f>AH315-Z315</f>
        <v>795</v>
      </c>
      <c r="AJ315" s="26">
        <f>AI315-AA315</f>
        <v>795</v>
      </c>
      <c r="AK315" s="26">
        <f>AJ315-AB315</f>
        <v>795</v>
      </c>
      <c r="AL315" s="26">
        <f>AK315-AC315</f>
        <v>795</v>
      </c>
      <c r="AM315" s="26">
        <f>AL315-AD315</f>
        <v>795</v>
      </c>
      <c r="AN315" s="26">
        <f>B314+O315-W315</f>
        <v>0</v>
      </c>
      <c r="AO315" s="26">
        <f>C314+P315-X315</f>
        <v>0</v>
      </c>
      <c r="AP315" s="26">
        <f>D314+Q315-Y315</f>
        <v>0</v>
      </c>
      <c r="AQ315" s="26">
        <f>E314+R315-Z315</f>
        <v>0</v>
      </c>
      <c r="AR315" s="26">
        <f>F314+S315-AA315</f>
        <v>0</v>
      </c>
      <c r="AS315" s="26">
        <f>G314+T315-AB315</f>
        <v>0</v>
      </c>
      <c r="AT315" s="26">
        <f>H314+U315-AC315</f>
        <v>0</v>
      </c>
      <c r="AU315" s="26">
        <f>I314+V315-AD315</f>
        <v>0</v>
      </c>
      <c r="AV315" s="26">
        <f>AM315</f>
        <v>795</v>
      </c>
      <c r="AW315" s="26">
        <f>AV315-BE315</f>
        <v>795</v>
      </c>
      <c r="AX315" s="26">
        <f>AW315-BF315</f>
        <v>795</v>
      </c>
      <c r="AY315" s="26">
        <f>AX315-BG315</f>
        <v>795</v>
      </c>
      <c r="AZ315" s="26">
        <f>AY315-BH315</f>
        <v>795</v>
      </c>
      <c r="BA315" s="26">
        <f>AZ315-BI315</f>
        <v>795</v>
      </c>
      <c r="BB315" s="26">
        <f>BA315-BJ315</f>
        <v>795</v>
      </c>
      <c r="BC315" s="26">
        <f>BB315-BK315</f>
        <v>795</v>
      </c>
      <c r="BD315" s="26">
        <f>BC315-BL315</f>
        <v>795</v>
      </c>
      <c r="BE315" s="26">
        <f>IF(AV315&gt;0.005,MIN(AV315,INDEX($AN315:$AU315,1,B$32)),0)</f>
        <v>0</v>
      </c>
      <c r="BF315" s="26">
        <f>IF(AW315&gt;0.005,MIN(AW315,INDEX($AN315:$AU315,1,C$32)),0)</f>
        <v>0</v>
      </c>
      <c r="BG315" s="26">
        <f>IF(AX315&gt;0.005,MIN(AX315,INDEX($AN315:$AU315,1,D$32)),0)</f>
        <v>0</v>
      </c>
      <c r="BH315" s="26">
        <f>IF(AY315&gt;0.005,MIN(AY315,INDEX($AN315:$AU315,1,E$32)),0)</f>
        <v>0</v>
      </c>
      <c r="BI315" s="26">
        <f>IF(AZ315&gt;0.005,MIN(AZ315,INDEX($AN315:$AU315,1,F$32)),0)</f>
        <v>0</v>
      </c>
      <c r="BJ315" s="26">
        <f>IF(BA315&gt;0.005,MIN(BA315,INDEX($AN315:$AU315,1,G$32)),0)</f>
        <v>0</v>
      </c>
      <c r="BK315" s="26">
        <f>IF(BB315&gt;0.005,MIN(BB315,INDEX($AN315:$AU315,1,H$32)),0)</f>
        <v>0</v>
      </c>
      <c r="BL315" s="26">
        <f>IF(BC315&gt;0.005,MIN(BC315,INDEX($AN315:$AU315,1,I$32)),0)</f>
        <v>0</v>
      </c>
      <c r="BM315" s="27">
        <f>IF(M315-J315&gt;0.005,1,0)</f>
        <v>0</v>
      </c>
    </row>
    <row r="316">
      <c r="A316" s="14" t="n">
        <v>280</v>
      </c>
      <c r="B316" s="26">
        <f>IF(AN316-INDEX($BE316:$BL316,1,$J$22)&lt;0.5,0,AN316-INDEX($BE316:$BL316,1,$J$22))</f>
        <v>0</v>
      </c>
      <c r="C316" s="26">
        <f>IF(AO316-INDEX($BE316:$BL316,1,$J$23)&lt;0.5,0,AO316-INDEX($BE316:$BL316,1,$J$23))</f>
        <v>0</v>
      </c>
      <c r="D316" s="26">
        <f>IF(AP316-INDEX($BE316:$BL316,1,$J$24)&lt;0.5,0,AP316-INDEX($BE316:$BL316,1,$J$24))</f>
        <v>0</v>
      </c>
      <c r="E316" s="26">
        <f>IF(AQ316-INDEX($BE316:$BL316,1,$J$25)&lt;0.5,0,AQ316-INDEX($BE316:$BL316,1,$J$25))</f>
        <v>0</v>
      </c>
      <c r="F316" s="26">
        <f>IF(AR316-INDEX($BE316:$BL316,1,$J$26)&lt;0.5,0,AR316-INDEX($BE316:$BL316,1,$J$26))</f>
        <v>0</v>
      </c>
      <c r="G316" s="26">
        <f>IF(AS316-INDEX($BE316:$BL316,1,$J$27)&lt;0.5,0,AS316-INDEX($BE316:$BL316,1,$J$27))</f>
        <v>0</v>
      </c>
      <c r="H316" s="26">
        <f>IF(AT316-INDEX($BE316:$BL316,1,$J$28)&lt;0.5,0,AT316-INDEX($BE316:$BL316,1,$J$28))</f>
        <v>0</v>
      </c>
      <c r="I316" s="26">
        <f>IF(AU316-INDEX($BE316:$BL316,1,$J$29)&lt;0.5,0,AU316-INDEX($BE316:$BL316,1,$J$29))</f>
        <v>0</v>
      </c>
      <c r="J316" s="13">
        <f>SUM(B316:I316)</f>
        <v>0</v>
      </c>
      <c r="K316" s="26">
        <f>SUM(O316:V316)</f>
        <v>0</v>
      </c>
      <c r="L316" s="26">
        <f>SUM(W316:AD316)+SUM(BE316:BL316)</f>
        <v>0</v>
      </c>
      <c r="M316" s="26">
        <f>J315</f>
        <v>0</v>
      </c>
      <c r="N316" s="27">
        <f>IF(M316&gt;0,1,0)</f>
        <v>0</v>
      </c>
      <c r="O316" s="26">
        <f>B315*$B$12/1200</f>
        <v>0</v>
      </c>
      <c r="P316" s="26">
        <f>C315*$C$12/1200</f>
        <v>0</v>
      </c>
      <c r="Q316" s="26">
        <f>D315*$D$12/1200</f>
        <v>0</v>
      </c>
      <c r="R316" s="26">
        <f>E315*$E$12/1200</f>
        <v>0</v>
      </c>
      <c r="S316" s="26">
        <f>F315*$F$12/1200</f>
        <v>0</v>
      </c>
      <c r="T316" s="26">
        <f>G315*$G$12/1200</f>
        <v>0</v>
      </c>
      <c r="U316" s="26">
        <f>H315*$H$12/1200</f>
        <v>0</v>
      </c>
      <c r="V316" s="26">
        <f>I315*$I$12/1200</f>
        <v>0</v>
      </c>
      <c r="W316" s="26">
        <f>IF(B315&gt;0,MIN($B$13,B315+O316,AE316),0)</f>
        <v>0</v>
      </c>
      <c r="X316" s="26">
        <f>IF(C315&gt;0,MIN($C$13,C315+P316,AF316),0)</f>
        <v>0</v>
      </c>
      <c r="Y316" s="26">
        <f>IF(D315&gt;0,MIN($D$13,D315+Q316,AG316),0)</f>
        <v>0</v>
      </c>
      <c r="Z316" s="26">
        <f>IF(E315&gt;0,MIN($E$13,E315+R316,AH316),0)</f>
        <v>0</v>
      </c>
      <c r="AA316" s="26">
        <f>IF(F315&gt;0,MIN($F$13,F315+S316,AI316),0)</f>
        <v>0</v>
      </c>
      <c r="AB316" s="26">
        <f>IF(G315&gt;0,MIN($G$13,G315+T316,AJ316),0)</f>
        <v>0</v>
      </c>
      <c r="AC316" s="26">
        <f>IF(H315&gt;0,MIN($H$13,H315+U316,AK316),0)</f>
        <v>0</v>
      </c>
      <c r="AD316" s="26">
        <f>IF(I315&gt;0,MIN($I$13,I315+V316,AL316),0)</f>
        <v>0</v>
      </c>
      <c r="AE316" s="26">
        <f>$B$19</f>
        <v>795</v>
      </c>
      <c r="AF316" s="26">
        <f>AE316-W316</f>
        <v>795</v>
      </c>
      <c r="AG316" s="26">
        <f>AF316-X316</f>
        <v>795</v>
      </c>
      <c r="AH316" s="26">
        <f>AG316-Y316</f>
        <v>795</v>
      </c>
      <c r="AI316" s="26">
        <f>AH316-Z316</f>
        <v>795</v>
      </c>
      <c r="AJ316" s="26">
        <f>AI316-AA316</f>
        <v>795</v>
      </c>
      <c r="AK316" s="26">
        <f>AJ316-AB316</f>
        <v>795</v>
      </c>
      <c r="AL316" s="26">
        <f>AK316-AC316</f>
        <v>795</v>
      </c>
      <c r="AM316" s="26">
        <f>AL316-AD316</f>
        <v>795</v>
      </c>
      <c r="AN316" s="26">
        <f>B315+O316-W316</f>
        <v>0</v>
      </c>
      <c r="AO316" s="26">
        <f>C315+P316-X316</f>
        <v>0</v>
      </c>
      <c r="AP316" s="26">
        <f>D315+Q316-Y316</f>
        <v>0</v>
      </c>
      <c r="AQ316" s="26">
        <f>E315+R316-Z316</f>
        <v>0</v>
      </c>
      <c r="AR316" s="26">
        <f>F315+S316-AA316</f>
        <v>0</v>
      </c>
      <c r="AS316" s="26">
        <f>G315+T316-AB316</f>
        <v>0</v>
      </c>
      <c r="AT316" s="26">
        <f>H315+U316-AC316</f>
        <v>0</v>
      </c>
      <c r="AU316" s="26">
        <f>I315+V316-AD316</f>
        <v>0</v>
      </c>
      <c r="AV316" s="26">
        <f>AM316</f>
        <v>795</v>
      </c>
      <c r="AW316" s="26">
        <f>AV316-BE316</f>
        <v>795</v>
      </c>
      <c r="AX316" s="26">
        <f>AW316-BF316</f>
        <v>795</v>
      </c>
      <c r="AY316" s="26">
        <f>AX316-BG316</f>
        <v>795</v>
      </c>
      <c r="AZ316" s="26">
        <f>AY316-BH316</f>
        <v>795</v>
      </c>
      <c r="BA316" s="26">
        <f>AZ316-BI316</f>
        <v>795</v>
      </c>
      <c r="BB316" s="26">
        <f>BA316-BJ316</f>
        <v>795</v>
      </c>
      <c r="BC316" s="26">
        <f>BB316-BK316</f>
        <v>795</v>
      </c>
      <c r="BD316" s="26">
        <f>BC316-BL316</f>
        <v>795</v>
      </c>
      <c r="BE316" s="26">
        <f>IF(AV316&gt;0.005,MIN(AV316,INDEX($AN316:$AU316,1,B$32)),0)</f>
        <v>0</v>
      </c>
      <c r="BF316" s="26">
        <f>IF(AW316&gt;0.005,MIN(AW316,INDEX($AN316:$AU316,1,C$32)),0)</f>
        <v>0</v>
      </c>
      <c r="BG316" s="26">
        <f>IF(AX316&gt;0.005,MIN(AX316,INDEX($AN316:$AU316,1,D$32)),0)</f>
        <v>0</v>
      </c>
      <c r="BH316" s="26">
        <f>IF(AY316&gt;0.005,MIN(AY316,INDEX($AN316:$AU316,1,E$32)),0)</f>
        <v>0</v>
      </c>
      <c r="BI316" s="26">
        <f>IF(AZ316&gt;0.005,MIN(AZ316,INDEX($AN316:$AU316,1,F$32)),0)</f>
        <v>0</v>
      </c>
      <c r="BJ316" s="26">
        <f>IF(BA316&gt;0.005,MIN(BA316,INDEX($AN316:$AU316,1,G$32)),0)</f>
        <v>0</v>
      </c>
      <c r="BK316" s="26">
        <f>IF(BB316&gt;0.005,MIN(BB316,INDEX($AN316:$AU316,1,H$32)),0)</f>
        <v>0</v>
      </c>
      <c r="BL316" s="26">
        <f>IF(BC316&gt;0.005,MIN(BC316,INDEX($AN316:$AU316,1,I$32)),0)</f>
        <v>0</v>
      </c>
      <c r="BM316" s="27">
        <f>IF(M316-J316&gt;0.005,1,0)</f>
        <v>0</v>
      </c>
    </row>
    <row r="317">
      <c r="A317" s="14" t="n">
        <v>281</v>
      </c>
      <c r="B317" s="26">
        <f>IF(AN317-INDEX($BE317:$BL317,1,$J$22)&lt;0.5,0,AN317-INDEX($BE317:$BL317,1,$J$22))</f>
        <v>0</v>
      </c>
      <c r="C317" s="26">
        <f>IF(AO317-INDEX($BE317:$BL317,1,$J$23)&lt;0.5,0,AO317-INDEX($BE317:$BL317,1,$J$23))</f>
        <v>0</v>
      </c>
      <c r="D317" s="26">
        <f>IF(AP317-INDEX($BE317:$BL317,1,$J$24)&lt;0.5,0,AP317-INDEX($BE317:$BL317,1,$J$24))</f>
        <v>0</v>
      </c>
      <c r="E317" s="26">
        <f>IF(AQ317-INDEX($BE317:$BL317,1,$J$25)&lt;0.5,0,AQ317-INDEX($BE317:$BL317,1,$J$25))</f>
        <v>0</v>
      </c>
      <c r="F317" s="26">
        <f>IF(AR317-INDEX($BE317:$BL317,1,$J$26)&lt;0.5,0,AR317-INDEX($BE317:$BL317,1,$J$26))</f>
        <v>0</v>
      </c>
      <c r="G317" s="26">
        <f>IF(AS317-INDEX($BE317:$BL317,1,$J$27)&lt;0.5,0,AS317-INDEX($BE317:$BL317,1,$J$27))</f>
        <v>0</v>
      </c>
      <c r="H317" s="26">
        <f>IF(AT317-INDEX($BE317:$BL317,1,$J$28)&lt;0.5,0,AT317-INDEX($BE317:$BL317,1,$J$28))</f>
        <v>0</v>
      </c>
      <c r="I317" s="26">
        <f>IF(AU317-INDEX($BE317:$BL317,1,$J$29)&lt;0.5,0,AU317-INDEX($BE317:$BL317,1,$J$29))</f>
        <v>0</v>
      </c>
      <c r="J317" s="13">
        <f>SUM(B317:I317)</f>
        <v>0</v>
      </c>
      <c r="K317" s="26">
        <f>SUM(O317:V317)</f>
        <v>0</v>
      </c>
      <c r="L317" s="26">
        <f>SUM(W317:AD317)+SUM(BE317:BL317)</f>
        <v>0</v>
      </c>
      <c r="M317" s="26">
        <f>J316</f>
        <v>0</v>
      </c>
      <c r="N317" s="27">
        <f>IF(M317&gt;0,1,0)</f>
        <v>0</v>
      </c>
      <c r="O317" s="26">
        <f>B316*$B$12/1200</f>
        <v>0</v>
      </c>
      <c r="P317" s="26">
        <f>C316*$C$12/1200</f>
        <v>0</v>
      </c>
      <c r="Q317" s="26">
        <f>D316*$D$12/1200</f>
        <v>0</v>
      </c>
      <c r="R317" s="26">
        <f>E316*$E$12/1200</f>
        <v>0</v>
      </c>
      <c r="S317" s="26">
        <f>F316*$F$12/1200</f>
        <v>0</v>
      </c>
      <c r="T317" s="26">
        <f>G316*$G$12/1200</f>
        <v>0</v>
      </c>
      <c r="U317" s="26">
        <f>H316*$H$12/1200</f>
        <v>0</v>
      </c>
      <c r="V317" s="26">
        <f>I316*$I$12/1200</f>
        <v>0</v>
      </c>
      <c r="W317" s="26">
        <f>IF(B316&gt;0,MIN($B$13,B316+O317,AE317),0)</f>
        <v>0</v>
      </c>
      <c r="X317" s="26">
        <f>IF(C316&gt;0,MIN($C$13,C316+P317,AF317),0)</f>
        <v>0</v>
      </c>
      <c r="Y317" s="26">
        <f>IF(D316&gt;0,MIN($D$13,D316+Q317,AG317),0)</f>
        <v>0</v>
      </c>
      <c r="Z317" s="26">
        <f>IF(E316&gt;0,MIN($E$13,E316+R317,AH317),0)</f>
        <v>0</v>
      </c>
      <c r="AA317" s="26">
        <f>IF(F316&gt;0,MIN($F$13,F316+S317,AI317),0)</f>
        <v>0</v>
      </c>
      <c r="AB317" s="26">
        <f>IF(G316&gt;0,MIN($G$13,G316+T317,AJ317),0)</f>
        <v>0</v>
      </c>
      <c r="AC317" s="26">
        <f>IF(H316&gt;0,MIN($H$13,H316+U317,AK317),0)</f>
        <v>0</v>
      </c>
      <c r="AD317" s="26">
        <f>IF(I316&gt;0,MIN($I$13,I316+V317,AL317),0)</f>
        <v>0</v>
      </c>
      <c r="AE317" s="26">
        <f>$B$19</f>
        <v>795</v>
      </c>
      <c r="AF317" s="26">
        <f>AE317-W317</f>
        <v>795</v>
      </c>
      <c r="AG317" s="26">
        <f>AF317-X317</f>
        <v>795</v>
      </c>
      <c r="AH317" s="26">
        <f>AG317-Y317</f>
        <v>795</v>
      </c>
      <c r="AI317" s="26">
        <f>AH317-Z317</f>
        <v>795</v>
      </c>
      <c r="AJ317" s="26">
        <f>AI317-AA317</f>
        <v>795</v>
      </c>
      <c r="AK317" s="26">
        <f>AJ317-AB317</f>
        <v>795</v>
      </c>
      <c r="AL317" s="26">
        <f>AK317-AC317</f>
        <v>795</v>
      </c>
      <c r="AM317" s="26">
        <f>AL317-AD317</f>
        <v>795</v>
      </c>
      <c r="AN317" s="26">
        <f>B316+O317-W317</f>
        <v>0</v>
      </c>
      <c r="AO317" s="26">
        <f>C316+P317-X317</f>
        <v>0</v>
      </c>
      <c r="AP317" s="26">
        <f>D316+Q317-Y317</f>
        <v>0</v>
      </c>
      <c r="AQ317" s="26">
        <f>E316+R317-Z317</f>
        <v>0</v>
      </c>
      <c r="AR317" s="26">
        <f>F316+S317-AA317</f>
        <v>0</v>
      </c>
      <c r="AS317" s="26">
        <f>G316+T317-AB317</f>
        <v>0</v>
      </c>
      <c r="AT317" s="26">
        <f>H316+U317-AC317</f>
        <v>0</v>
      </c>
      <c r="AU317" s="26">
        <f>I316+V317-AD317</f>
        <v>0</v>
      </c>
      <c r="AV317" s="26">
        <f>AM317</f>
        <v>795</v>
      </c>
      <c r="AW317" s="26">
        <f>AV317-BE317</f>
        <v>795</v>
      </c>
      <c r="AX317" s="26">
        <f>AW317-BF317</f>
        <v>795</v>
      </c>
      <c r="AY317" s="26">
        <f>AX317-BG317</f>
        <v>795</v>
      </c>
      <c r="AZ317" s="26">
        <f>AY317-BH317</f>
        <v>795</v>
      </c>
      <c r="BA317" s="26">
        <f>AZ317-BI317</f>
        <v>795</v>
      </c>
      <c r="BB317" s="26">
        <f>BA317-BJ317</f>
        <v>795</v>
      </c>
      <c r="BC317" s="26">
        <f>BB317-BK317</f>
        <v>795</v>
      </c>
      <c r="BD317" s="26">
        <f>BC317-BL317</f>
        <v>795</v>
      </c>
      <c r="BE317" s="26">
        <f>IF(AV317&gt;0.005,MIN(AV317,INDEX($AN317:$AU317,1,B$32)),0)</f>
        <v>0</v>
      </c>
      <c r="BF317" s="26">
        <f>IF(AW317&gt;0.005,MIN(AW317,INDEX($AN317:$AU317,1,C$32)),0)</f>
        <v>0</v>
      </c>
      <c r="BG317" s="26">
        <f>IF(AX317&gt;0.005,MIN(AX317,INDEX($AN317:$AU317,1,D$32)),0)</f>
        <v>0</v>
      </c>
      <c r="BH317" s="26">
        <f>IF(AY317&gt;0.005,MIN(AY317,INDEX($AN317:$AU317,1,E$32)),0)</f>
        <v>0</v>
      </c>
      <c r="BI317" s="26">
        <f>IF(AZ317&gt;0.005,MIN(AZ317,INDEX($AN317:$AU317,1,F$32)),0)</f>
        <v>0</v>
      </c>
      <c r="BJ317" s="26">
        <f>IF(BA317&gt;0.005,MIN(BA317,INDEX($AN317:$AU317,1,G$32)),0)</f>
        <v>0</v>
      </c>
      <c r="BK317" s="26">
        <f>IF(BB317&gt;0.005,MIN(BB317,INDEX($AN317:$AU317,1,H$32)),0)</f>
        <v>0</v>
      </c>
      <c r="BL317" s="26">
        <f>IF(BC317&gt;0.005,MIN(BC317,INDEX($AN317:$AU317,1,I$32)),0)</f>
        <v>0</v>
      </c>
      <c r="BM317" s="27">
        <f>IF(M317-J317&gt;0.005,1,0)</f>
        <v>0</v>
      </c>
    </row>
    <row r="318">
      <c r="A318" s="14" t="n">
        <v>282</v>
      </c>
      <c r="B318" s="26">
        <f>IF(AN318-INDEX($BE318:$BL318,1,$J$22)&lt;0.5,0,AN318-INDEX($BE318:$BL318,1,$J$22))</f>
        <v>0</v>
      </c>
      <c r="C318" s="26">
        <f>IF(AO318-INDEX($BE318:$BL318,1,$J$23)&lt;0.5,0,AO318-INDEX($BE318:$BL318,1,$J$23))</f>
        <v>0</v>
      </c>
      <c r="D318" s="26">
        <f>IF(AP318-INDEX($BE318:$BL318,1,$J$24)&lt;0.5,0,AP318-INDEX($BE318:$BL318,1,$J$24))</f>
        <v>0</v>
      </c>
      <c r="E318" s="26">
        <f>IF(AQ318-INDEX($BE318:$BL318,1,$J$25)&lt;0.5,0,AQ318-INDEX($BE318:$BL318,1,$J$25))</f>
        <v>0</v>
      </c>
      <c r="F318" s="26">
        <f>IF(AR318-INDEX($BE318:$BL318,1,$J$26)&lt;0.5,0,AR318-INDEX($BE318:$BL318,1,$J$26))</f>
        <v>0</v>
      </c>
      <c r="G318" s="26">
        <f>IF(AS318-INDEX($BE318:$BL318,1,$J$27)&lt;0.5,0,AS318-INDEX($BE318:$BL318,1,$J$27))</f>
        <v>0</v>
      </c>
      <c r="H318" s="26">
        <f>IF(AT318-INDEX($BE318:$BL318,1,$J$28)&lt;0.5,0,AT318-INDEX($BE318:$BL318,1,$J$28))</f>
        <v>0</v>
      </c>
      <c r="I318" s="26">
        <f>IF(AU318-INDEX($BE318:$BL318,1,$J$29)&lt;0.5,0,AU318-INDEX($BE318:$BL318,1,$J$29))</f>
        <v>0</v>
      </c>
      <c r="J318" s="13">
        <f>SUM(B318:I318)</f>
        <v>0</v>
      </c>
      <c r="K318" s="26">
        <f>SUM(O318:V318)</f>
        <v>0</v>
      </c>
      <c r="L318" s="26">
        <f>SUM(W318:AD318)+SUM(BE318:BL318)</f>
        <v>0</v>
      </c>
      <c r="M318" s="26">
        <f>J317</f>
        <v>0</v>
      </c>
      <c r="N318" s="27">
        <f>IF(M318&gt;0,1,0)</f>
        <v>0</v>
      </c>
      <c r="O318" s="26">
        <f>B317*$B$12/1200</f>
        <v>0</v>
      </c>
      <c r="P318" s="26">
        <f>C317*$C$12/1200</f>
        <v>0</v>
      </c>
      <c r="Q318" s="26">
        <f>D317*$D$12/1200</f>
        <v>0</v>
      </c>
      <c r="R318" s="26">
        <f>E317*$E$12/1200</f>
        <v>0</v>
      </c>
      <c r="S318" s="26">
        <f>F317*$F$12/1200</f>
        <v>0</v>
      </c>
      <c r="T318" s="26">
        <f>G317*$G$12/1200</f>
        <v>0</v>
      </c>
      <c r="U318" s="26">
        <f>H317*$H$12/1200</f>
        <v>0</v>
      </c>
      <c r="V318" s="26">
        <f>I317*$I$12/1200</f>
        <v>0</v>
      </c>
      <c r="W318" s="26">
        <f>IF(B317&gt;0,MIN($B$13,B317+O318,AE318),0)</f>
        <v>0</v>
      </c>
      <c r="X318" s="26">
        <f>IF(C317&gt;0,MIN($C$13,C317+P318,AF318),0)</f>
        <v>0</v>
      </c>
      <c r="Y318" s="26">
        <f>IF(D317&gt;0,MIN($D$13,D317+Q318,AG318),0)</f>
        <v>0</v>
      </c>
      <c r="Z318" s="26">
        <f>IF(E317&gt;0,MIN($E$13,E317+R318,AH318),0)</f>
        <v>0</v>
      </c>
      <c r="AA318" s="26">
        <f>IF(F317&gt;0,MIN($F$13,F317+S318,AI318),0)</f>
        <v>0</v>
      </c>
      <c r="AB318" s="26">
        <f>IF(G317&gt;0,MIN($G$13,G317+T318,AJ318),0)</f>
        <v>0</v>
      </c>
      <c r="AC318" s="26">
        <f>IF(H317&gt;0,MIN($H$13,H317+U318,AK318),0)</f>
        <v>0</v>
      </c>
      <c r="AD318" s="26">
        <f>IF(I317&gt;0,MIN($I$13,I317+V318,AL318),0)</f>
        <v>0</v>
      </c>
      <c r="AE318" s="26">
        <f>$B$19</f>
        <v>795</v>
      </c>
      <c r="AF318" s="26">
        <f>AE318-W318</f>
        <v>795</v>
      </c>
      <c r="AG318" s="26">
        <f>AF318-X318</f>
        <v>795</v>
      </c>
      <c r="AH318" s="26">
        <f>AG318-Y318</f>
        <v>795</v>
      </c>
      <c r="AI318" s="26">
        <f>AH318-Z318</f>
        <v>795</v>
      </c>
      <c r="AJ318" s="26">
        <f>AI318-AA318</f>
        <v>795</v>
      </c>
      <c r="AK318" s="26">
        <f>AJ318-AB318</f>
        <v>795</v>
      </c>
      <c r="AL318" s="26">
        <f>AK318-AC318</f>
        <v>795</v>
      </c>
      <c r="AM318" s="26">
        <f>AL318-AD318</f>
        <v>795</v>
      </c>
      <c r="AN318" s="26">
        <f>B317+O318-W318</f>
        <v>0</v>
      </c>
      <c r="AO318" s="26">
        <f>C317+P318-X318</f>
        <v>0</v>
      </c>
      <c r="AP318" s="26">
        <f>D317+Q318-Y318</f>
        <v>0</v>
      </c>
      <c r="AQ318" s="26">
        <f>E317+R318-Z318</f>
        <v>0</v>
      </c>
      <c r="AR318" s="26">
        <f>F317+S318-AA318</f>
        <v>0</v>
      </c>
      <c r="AS318" s="26">
        <f>G317+T318-AB318</f>
        <v>0</v>
      </c>
      <c r="AT318" s="26">
        <f>H317+U318-AC318</f>
        <v>0</v>
      </c>
      <c r="AU318" s="26">
        <f>I317+V318-AD318</f>
        <v>0</v>
      </c>
      <c r="AV318" s="26">
        <f>AM318</f>
        <v>795</v>
      </c>
      <c r="AW318" s="26">
        <f>AV318-BE318</f>
        <v>795</v>
      </c>
      <c r="AX318" s="26">
        <f>AW318-BF318</f>
        <v>795</v>
      </c>
      <c r="AY318" s="26">
        <f>AX318-BG318</f>
        <v>795</v>
      </c>
      <c r="AZ318" s="26">
        <f>AY318-BH318</f>
        <v>795</v>
      </c>
      <c r="BA318" s="26">
        <f>AZ318-BI318</f>
        <v>795</v>
      </c>
      <c r="BB318" s="26">
        <f>BA318-BJ318</f>
        <v>795</v>
      </c>
      <c r="BC318" s="26">
        <f>BB318-BK318</f>
        <v>795</v>
      </c>
      <c r="BD318" s="26">
        <f>BC318-BL318</f>
        <v>795</v>
      </c>
      <c r="BE318" s="26">
        <f>IF(AV318&gt;0.005,MIN(AV318,INDEX($AN318:$AU318,1,B$32)),0)</f>
        <v>0</v>
      </c>
      <c r="BF318" s="26">
        <f>IF(AW318&gt;0.005,MIN(AW318,INDEX($AN318:$AU318,1,C$32)),0)</f>
        <v>0</v>
      </c>
      <c r="BG318" s="26">
        <f>IF(AX318&gt;0.005,MIN(AX318,INDEX($AN318:$AU318,1,D$32)),0)</f>
        <v>0</v>
      </c>
      <c r="BH318" s="26">
        <f>IF(AY318&gt;0.005,MIN(AY318,INDEX($AN318:$AU318,1,E$32)),0)</f>
        <v>0</v>
      </c>
      <c r="BI318" s="26">
        <f>IF(AZ318&gt;0.005,MIN(AZ318,INDEX($AN318:$AU318,1,F$32)),0)</f>
        <v>0</v>
      </c>
      <c r="BJ318" s="26">
        <f>IF(BA318&gt;0.005,MIN(BA318,INDEX($AN318:$AU318,1,G$32)),0)</f>
        <v>0</v>
      </c>
      <c r="BK318" s="26">
        <f>IF(BB318&gt;0.005,MIN(BB318,INDEX($AN318:$AU318,1,H$32)),0)</f>
        <v>0</v>
      </c>
      <c r="BL318" s="26">
        <f>IF(BC318&gt;0.005,MIN(BC318,INDEX($AN318:$AU318,1,I$32)),0)</f>
        <v>0</v>
      </c>
      <c r="BM318" s="27">
        <f>IF(M318-J318&gt;0.005,1,0)</f>
        <v>0</v>
      </c>
    </row>
    <row r="319">
      <c r="A319" s="14" t="n">
        <v>283</v>
      </c>
      <c r="B319" s="26">
        <f>IF(AN319-INDEX($BE319:$BL319,1,$J$22)&lt;0.5,0,AN319-INDEX($BE319:$BL319,1,$J$22))</f>
        <v>0</v>
      </c>
      <c r="C319" s="26">
        <f>IF(AO319-INDEX($BE319:$BL319,1,$J$23)&lt;0.5,0,AO319-INDEX($BE319:$BL319,1,$J$23))</f>
        <v>0</v>
      </c>
      <c r="D319" s="26">
        <f>IF(AP319-INDEX($BE319:$BL319,1,$J$24)&lt;0.5,0,AP319-INDEX($BE319:$BL319,1,$J$24))</f>
        <v>0</v>
      </c>
      <c r="E319" s="26">
        <f>IF(AQ319-INDEX($BE319:$BL319,1,$J$25)&lt;0.5,0,AQ319-INDEX($BE319:$BL319,1,$J$25))</f>
        <v>0</v>
      </c>
      <c r="F319" s="26">
        <f>IF(AR319-INDEX($BE319:$BL319,1,$J$26)&lt;0.5,0,AR319-INDEX($BE319:$BL319,1,$J$26))</f>
        <v>0</v>
      </c>
      <c r="G319" s="26">
        <f>IF(AS319-INDEX($BE319:$BL319,1,$J$27)&lt;0.5,0,AS319-INDEX($BE319:$BL319,1,$J$27))</f>
        <v>0</v>
      </c>
      <c r="H319" s="26">
        <f>IF(AT319-INDEX($BE319:$BL319,1,$J$28)&lt;0.5,0,AT319-INDEX($BE319:$BL319,1,$J$28))</f>
        <v>0</v>
      </c>
      <c r="I319" s="26">
        <f>IF(AU319-INDEX($BE319:$BL319,1,$J$29)&lt;0.5,0,AU319-INDEX($BE319:$BL319,1,$J$29))</f>
        <v>0</v>
      </c>
      <c r="J319" s="13">
        <f>SUM(B319:I319)</f>
        <v>0</v>
      </c>
      <c r="K319" s="26">
        <f>SUM(O319:V319)</f>
        <v>0</v>
      </c>
      <c r="L319" s="26">
        <f>SUM(W319:AD319)+SUM(BE319:BL319)</f>
        <v>0</v>
      </c>
      <c r="M319" s="26">
        <f>J318</f>
        <v>0</v>
      </c>
      <c r="N319" s="27">
        <f>IF(M319&gt;0,1,0)</f>
        <v>0</v>
      </c>
      <c r="O319" s="26">
        <f>B318*$B$12/1200</f>
        <v>0</v>
      </c>
      <c r="P319" s="26">
        <f>C318*$C$12/1200</f>
        <v>0</v>
      </c>
      <c r="Q319" s="26">
        <f>D318*$D$12/1200</f>
        <v>0</v>
      </c>
      <c r="R319" s="26">
        <f>E318*$E$12/1200</f>
        <v>0</v>
      </c>
      <c r="S319" s="26">
        <f>F318*$F$12/1200</f>
        <v>0</v>
      </c>
      <c r="T319" s="26">
        <f>G318*$G$12/1200</f>
        <v>0</v>
      </c>
      <c r="U319" s="26">
        <f>H318*$H$12/1200</f>
        <v>0</v>
      </c>
      <c r="V319" s="26">
        <f>I318*$I$12/1200</f>
        <v>0</v>
      </c>
      <c r="W319" s="26">
        <f>IF(B318&gt;0,MIN($B$13,B318+O319,AE319),0)</f>
        <v>0</v>
      </c>
      <c r="X319" s="26">
        <f>IF(C318&gt;0,MIN($C$13,C318+P319,AF319),0)</f>
        <v>0</v>
      </c>
      <c r="Y319" s="26">
        <f>IF(D318&gt;0,MIN($D$13,D318+Q319,AG319),0)</f>
        <v>0</v>
      </c>
      <c r="Z319" s="26">
        <f>IF(E318&gt;0,MIN($E$13,E318+R319,AH319),0)</f>
        <v>0</v>
      </c>
      <c r="AA319" s="26">
        <f>IF(F318&gt;0,MIN($F$13,F318+S319,AI319),0)</f>
        <v>0</v>
      </c>
      <c r="AB319" s="26">
        <f>IF(G318&gt;0,MIN($G$13,G318+T319,AJ319),0)</f>
        <v>0</v>
      </c>
      <c r="AC319" s="26">
        <f>IF(H318&gt;0,MIN($H$13,H318+U319,AK319),0)</f>
        <v>0</v>
      </c>
      <c r="AD319" s="26">
        <f>IF(I318&gt;0,MIN($I$13,I318+V319,AL319),0)</f>
        <v>0</v>
      </c>
      <c r="AE319" s="26">
        <f>$B$19</f>
        <v>795</v>
      </c>
      <c r="AF319" s="26">
        <f>AE319-W319</f>
        <v>795</v>
      </c>
      <c r="AG319" s="26">
        <f>AF319-X319</f>
        <v>795</v>
      </c>
      <c r="AH319" s="26">
        <f>AG319-Y319</f>
        <v>795</v>
      </c>
      <c r="AI319" s="26">
        <f>AH319-Z319</f>
        <v>795</v>
      </c>
      <c r="AJ319" s="26">
        <f>AI319-AA319</f>
        <v>795</v>
      </c>
      <c r="AK319" s="26">
        <f>AJ319-AB319</f>
        <v>795</v>
      </c>
      <c r="AL319" s="26">
        <f>AK319-AC319</f>
        <v>795</v>
      </c>
      <c r="AM319" s="26">
        <f>AL319-AD319</f>
        <v>795</v>
      </c>
      <c r="AN319" s="26">
        <f>B318+O319-W319</f>
        <v>0</v>
      </c>
      <c r="AO319" s="26">
        <f>C318+P319-X319</f>
        <v>0</v>
      </c>
      <c r="AP319" s="26">
        <f>D318+Q319-Y319</f>
        <v>0</v>
      </c>
      <c r="AQ319" s="26">
        <f>E318+R319-Z319</f>
        <v>0</v>
      </c>
      <c r="AR319" s="26">
        <f>F318+S319-AA319</f>
        <v>0</v>
      </c>
      <c r="AS319" s="26">
        <f>G318+T319-AB319</f>
        <v>0</v>
      </c>
      <c r="AT319" s="26">
        <f>H318+U319-AC319</f>
        <v>0</v>
      </c>
      <c r="AU319" s="26">
        <f>I318+V319-AD319</f>
        <v>0</v>
      </c>
      <c r="AV319" s="26">
        <f>AM319</f>
        <v>795</v>
      </c>
      <c r="AW319" s="26">
        <f>AV319-BE319</f>
        <v>795</v>
      </c>
      <c r="AX319" s="26">
        <f>AW319-BF319</f>
        <v>795</v>
      </c>
      <c r="AY319" s="26">
        <f>AX319-BG319</f>
        <v>795</v>
      </c>
      <c r="AZ319" s="26">
        <f>AY319-BH319</f>
        <v>795</v>
      </c>
      <c r="BA319" s="26">
        <f>AZ319-BI319</f>
        <v>795</v>
      </c>
      <c r="BB319" s="26">
        <f>BA319-BJ319</f>
        <v>795</v>
      </c>
      <c r="BC319" s="26">
        <f>BB319-BK319</f>
        <v>795</v>
      </c>
      <c r="BD319" s="26">
        <f>BC319-BL319</f>
        <v>795</v>
      </c>
      <c r="BE319" s="26">
        <f>IF(AV319&gt;0.005,MIN(AV319,INDEX($AN319:$AU319,1,B$32)),0)</f>
        <v>0</v>
      </c>
      <c r="BF319" s="26">
        <f>IF(AW319&gt;0.005,MIN(AW319,INDEX($AN319:$AU319,1,C$32)),0)</f>
        <v>0</v>
      </c>
      <c r="BG319" s="26">
        <f>IF(AX319&gt;0.005,MIN(AX319,INDEX($AN319:$AU319,1,D$32)),0)</f>
        <v>0</v>
      </c>
      <c r="BH319" s="26">
        <f>IF(AY319&gt;0.005,MIN(AY319,INDEX($AN319:$AU319,1,E$32)),0)</f>
        <v>0</v>
      </c>
      <c r="BI319" s="26">
        <f>IF(AZ319&gt;0.005,MIN(AZ319,INDEX($AN319:$AU319,1,F$32)),0)</f>
        <v>0</v>
      </c>
      <c r="BJ319" s="26">
        <f>IF(BA319&gt;0.005,MIN(BA319,INDEX($AN319:$AU319,1,G$32)),0)</f>
        <v>0</v>
      </c>
      <c r="BK319" s="26">
        <f>IF(BB319&gt;0.005,MIN(BB319,INDEX($AN319:$AU319,1,H$32)),0)</f>
        <v>0</v>
      </c>
      <c r="BL319" s="26">
        <f>IF(BC319&gt;0.005,MIN(BC319,INDEX($AN319:$AU319,1,I$32)),0)</f>
        <v>0</v>
      </c>
      <c r="BM319" s="27">
        <f>IF(M319-J319&gt;0.005,1,0)</f>
        <v>0</v>
      </c>
    </row>
    <row r="320">
      <c r="A320" s="14" t="n">
        <v>284</v>
      </c>
      <c r="B320" s="26">
        <f>IF(AN320-INDEX($BE320:$BL320,1,$J$22)&lt;0.5,0,AN320-INDEX($BE320:$BL320,1,$J$22))</f>
        <v>0</v>
      </c>
      <c r="C320" s="26">
        <f>IF(AO320-INDEX($BE320:$BL320,1,$J$23)&lt;0.5,0,AO320-INDEX($BE320:$BL320,1,$J$23))</f>
        <v>0</v>
      </c>
      <c r="D320" s="26">
        <f>IF(AP320-INDEX($BE320:$BL320,1,$J$24)&lt;0.5,0,AP320-INDEX($BE320:$BL320,1,$J$24))</f>
        <v>0</v>
      </c>
      <c r="E320" s="26">
        <f>IF(AQ320-INDEX($BE320:$BL320,1,$J$25)&lt;0.5,0,AQ320-INDEX($BE320:$BL320,1,$J$25))</f>
        <v>0</v>
      </c>
      <c r="F320" s="26">
        <f>IF(AR320-INDEX($BE320:$BL320,1,$J$26)&lt;0.5,0,AR320-INDEX($BE320:$BL320,1,$J$26))</f>
        <v>0</v>
      </c>
      <c r="G320" s="26">
        <f>IF(AS320-INDEX($BE320:$BL320,1,$J$27)&lt;0.5,0,AS320-INDEX($BE320:$BL320,1,$J$27))</f>
        <v>0</v>
      </c>
      <c r="H320" s="26">
        <f>IF(AT320-INDEX($BE320:$BL320,1,$J$28)&lt;0.5,0,AT320-INDEX($BE320:$BL320,1,$J$28))</f>
        <v>0</v>
      </c>
      <c r="I320" s="26">
        <f>IF(AU320-INDEX($BE320:$BL320,1,$J$29)&lt;0.5,0,AU320-INDEX($BE320:$BL320,1,$J$29))</f>
        <v>0</v>
      </c>
      <c r="J320" s="13">
        <f>SUM(B320:I320)</f>
        <v>0</v>
      </c>
      <c r="K320" s="26">
        <f>SUM(O320:V320)</f>
        <v>0</v>
      </c>
      <c r="L320" s="26">
        <f>SUM(W320:AD320)+SUM(BE320:BL320)</f>
        <v>0</v>
      </c>
      <c r="M320" s="26">
        <f>J319</f>
        <v>0</v>
      </c>
      <c r="N320" s="27">
        <f>IF(M320&gt;0,1,0)</f>
        <v>0</v>
      </c>
      <c r="O320" s="26">
        <f>B319*$B$12/1200</f>
        <v>0</v>
      </c>
      <c r="P320" s="26">
        <f>C319*$C$12/1200</f>
        <v>0</v>
      </c>
      <c r="Q320" s="26">
        <f>D319*$D$12/1200</f>
        <v>0</v>
      </c>
      <c r="R320" s="26">
        <f>E319*$E$12/1200</f>
        <v>0</v>
      </c>
      <c r="S320" s="26">
        <f>F319*$F$12/1200</f>
        <v>0</v>
      </c>
      <c r="T320" s="26">
        <f>G319*$G$12/1200</f>
        <v>0</v>
      </c>
      <c r="U320" s="26">
        <f>H319*$H$12/1200</f>
        <v>0</v>
      </c>
      <c r="V320" s="26">
        <f>I319*$I$12/1200</f>
        <v>0</v>
      </c>
      <c r="W320" s="26">
        <f>IF(B319&gt;0,MIN($B$13,B319+O320,AE320),0)</f>
        <v>0</v>
      </c>
      <c r="X320" s="26">
        <f>IF(C319&gt;0,MIN($C$13,C319+P320,AF320),0)</f>
        <v>0</v>
      </c>
      <c r="Y320" s="26">
        <f>IF(D319&gt;0,MIN($D$13,D319+Q320,AG320),0)</f>
        <v>0</v>
      </c>
      <c r="Z320" s="26">
        <f>IF(E319&gt;0,MIN($E$13,E319+R320,AH320),0)</f>
        <v>0</v>
      </c>
      <c r="AA320" s="26">
        <f>IF(F319&gt;0,MIN($F$13,F319+S320,AI320),0)</f>
        <v>0</v>
      </c>
      <c r="AB320" s="26">
        <f>IF(G319&gt;0,MIN($G$13,G319+T320,AJ320),0)</f>
        <v>0</v>
      </c>
      <c r="AC320" s="26">
        <f>IF(H319&gt;0,MIN($H$13,H319+U320,AK320),0)</f>
        <v>0</v>
      </c>
      <c r="AD320" s="26">
        <f>IF(I319&gt;0,MIN($I$13,I319+V320,AL320),0)</f>
        <v>0</v>
      </c>
      <c r="AE320" s="26">
        <f>$B$19</f>
        <v>795</v>
      </c>
      <c r="AF320" s="26">
        <f>AE320-W320</f>
        <v>795</v>
      </c>
      <c r="AG320" s="26">
        <f>AF320-X320</f>
        <v>795</v>
      </c>
      <c r="AH320" s="26">
        <f>AG320-Y320</f>
        <v>795</v>
      </c>
      <c r="AI320" s="26">
        <f>AH320-Z320</f>
        <v>795</v>
      </c>
      <c r="AJ320" s="26">
        <f>AI320-AA320</f>
        <v>795</v>
      </c>
      <c r="AK320" s="26">
        <f>AJ320-AB320</f>
        <v>795</v>
      </c>
      <c r="AL320" s="26">
        <f>AK320-AC320</f>
        <v>795</v>
      </c>
      <c r="AM320" s="26">
        <f>AL320-AD320</f>
        <v>795</v>
      </c>
      <c r="AN320" s="26">
        <f>B319+O320-W320</f>
        <v>0</v>
      </c>
      <c r="AO320" s="26">
        <f>C319+P320-X320</f>
        <v>0</v>
      </c>
      <c r="AP320" s="26">
        <f>D319+Q320-Y320</f>
        <v>0</v>
      </c>
      <c r="AQ320" s="26">
        <f>E319+R320-Z320</f>
        <v>0</v>
      </c>
      <c r="AR320" s="26">
        <f>F319+S320-AA320</f>
        <v>0</v>
      </c>
      <c r="AS320" s="26">
        <f>G319+T320-AB320</f>
        <v>0</v>
      </c>
      <c r="AT320" s="26">
        <f>H319+U320-AC320</f>
        <v>0</v>
      </c>
      <c r="AU320" s="26">
        <f>I319+V320-AD320</f>
        <v>0</v>
      </c>
      <c r="AV320" s="26">
        <f>AM320</f>
        <v>795</v>
      </c>
      <c r="AW320" s="26">
        <f>AV320-BE320</f>
        <v>795</v>
      </c>
      <c r="AX320" s="26">
        <f>AW320-BF320</f>
        <v>795</v>
      </c>
      <c r="AY320" s="26">
        <f>AX320-BG320</f>
        <v>795</v>
      </c>
      <c r="AZ320" s="26">
        <f>AY320-BH320</f>
        <v>795</v>
      </c>
      <c r="BA320" s="26">
        <f>AZ320-BI320</f>
        <v>795</v>
      </c>
      <c r="BB320" s="26">
        <f>BA320-BJ320</f>
        <v>795</v>
      </c>
      <c r="BC320" s="26">
        <f>BB320-BK320</f>
        <v>795</v>
      </c>
      <c r="BD320" s="26">
        <f>BC320-BL320</f>
        <v>795</v>
      </c>
      <c r="BE320" s="26">
        <f>IF(AV320&gt;0.005,MIN(AV320,INDEX($AN320:$AU320,1,B$32)),0)</f>
        <v>0</v>
      </c>
      <c r="BF320" s="26">
        <f>IF(AW320&gt;0.005,MIN(AW320,INDEX($AN320:$AU320,1,C$32)),0)</f>
        <v>0</v>
      </c>
      <c r="BG320" s="26">
        <f>IF(AX320&gt;0.005,MIN(AX320,INDEX($AN320:$AU320,1,D$32)),0)</f>
        <v>0</v>
      </c>
      <c r="BH320" s="26">
        <f>IF(AY320&gt;0.005,MIN(AY320,INDEX($AN320:$AU320,1,E$32)),0)</f>
        <v>0</v>
      </c>
      <c r="BI320" s="26">
        <f>IF(AZ320&gt;0.005,MIN(AZ320,INDEX($AN320:$AU320,1,F$32)),0)</f>
        <v>0</v>
      </c>
      <c r="BJ320" s="26">
        <f>IF(BA320&gt;0.005,MIN(BA320,INDEX($AN320:$AU320,1,G$32)),0)</f>
        <v>0</v>
      </c>
      <c r="BK320" s="26">
        <f>IF(BB320&gt;0.005,MIN(BB320,INDEX($AN320:$AU320,1,H$32)),0)</f>
        <v>0</v>
      </c>
      <c r="BL320" s="26">
        <f>IF(BC320&gt;0.005,MIN(BC320,INDEX($AN320:$AU320,1,I$32)),0)</f>
        <v>0</v>
      </c>
      <c r="BM320" s="27">
        <f>IF(M320-J320&gt;0.005,1,0)</f>
        <v>0</v>
      </c>
    </row>
    <row r="321">
      <c r="A321" s="14" t="n">
        <v>285</v>
      </c>
      <c r="B321" s="26">
        <f>IF(AN321-INDEX($BE321:$BL321,1,$J$22)&lt;0.5,0,AN321-INDEX($BE321:$BL321,1,$J$22))</f>
        <v>0</v>
      </c>
      <c r="C321" s="26">
        <f>IF(AO321-INDEX($BE321:$BL321,1,$J$23)&lt;0.5,0,AO321-INDEX($BE321:$BL321,1,$J$23))</f>
        <v>0</v>
      </c>
      <c r="D321" s="26">
        <f>IF(AP321-INDEX($BE321:$BL321,1,$J$24)&lt;0.5,0,AP321-INDEX($BE321:$BL321,1,$J$24))</f>
        <v>0</v>
      </c>
      <c r="E321" s="26">
        <f>IF(AQ321-INDEX($BE321:$BL321,1,$J$25)&lt;0.5,0,AQ321-INDEX($BE321:$BL321,1,$J$25))</f>
        <v>0</v>
      </c>
      <c r="F321" s="26">
        <f>IF(AR321-INDEX($BE321:$BL321,1,$J$26)&lt;0.5,0,AR321-INDEX($BE321:$BL321,1,$J$26))</f>
        <v>0</v>
      </c>
      <c r="G321" s="26">
        <f>IF(AS321-INDEX($BE321:$BL321,1,$J$27)&lt;0.5,0,AS321-INDEX($BE321:$BL321,1,$J$27))</f>
        <v>0</v>
      </c>
      <c r="H321" s="26">
        <f>IF(AT321-INDEX($BE321:$BL321,1,$J$28)&lt;0.5,0,AT321-INDEX($BE321:$BL321,1,$J$28))</f>
        <v>0</v>
      </c>
      <c r="I321" s="26">
        <f>IF(AU321-INDEX($BE321:$BL321,1,$J$29)&lt;0.5,0,AU321-INDEX($BE321:$BL321,1,$J$29))</f>
        <v>0</v>
      </c>
      <c r="J321" s="13">
        <f>SUM(B321:I321)</f>
        <v>0</v>
      </c>
      <c r="K321" s="26">
        <f>SUM(O321:V321)</f>
        <v>0</v>
      </c>
      <c r="L321" s="26">
        <f>SUM(W321:AD321)+SUM(BE321:BL321)</f>
        <v>0</v>
      </c>
      <c r="M321" s="26">
        <f>J320</f>
        <v>0</v>
      </c>
      <c r="N321" s="27">
        <f>IF(M321&gt;0,1,0)</f>
        <v>0</v>
      </c>
      <c r="O321" s="26">
        <f>B320*$B$12/1200</f>
        <v>0</v>
      </c>
      <c r="P321" s="26">
        <f>C320*$C$12/1200</f>
        <v>0</v>
      </c>
      <c r="Q321" s="26">
        <f>D320*$D$12/1200</f>
        <v>0</v>
      </c>
      <c r="R321" s="26">
        <f>E320*$E$12/1200</f>
        <v>0</v>
      </c>
      <c r="S321" s="26">
        <f>F320*$F$12/1200</f>
        <v>0</v>
      </c>
      <c r="T321" s="26">
        <f>G320*$G$12/1200</f>
        <v>0</v>
      </c>
      <c r="U321" s="26">
        <f>H320*$H$12/1200</f>
        <v>0</v>
      </c>
      <c r="V321" s="26">
        <f>I320*$I$12/1200</f>
        <v>0</v>
      </c>
      <c r="W321" s="26">
        <f>IF(B320&gt;0,MIN($B$13,B320+O321,AE321),0)</f>
        <v>0</v>
      </c>
      <c r="X321" s="26">
        <f>IF(C320&gt;0,MIN($C$13,C320+P321,AF321),0)</f>
        <v>0</v>
      </c>
      <c r="Y321" s="26">
        <f>IF(D320&gt;0,MIN($D$13,D320+Q321,AG321),0)</f>
        <v>0</v>
      </c>
      <c r="Z321" s="26">
        <f>IF(E320&gt;0,MIN($E$13,E320+R321,AH321),0)</f>
        <v>0</v>
      </c>
      <c r="AA321" s="26">
        <f>IF(F320&gt;0,MIN($F$13,F320+S321,AI321),0)</f>
        <v>0</v>
      </c>
      <c r="AB321" s="26">
        <f>IF(G320&gt;0,MIN($G$13,G320+T321,AJ321),0)</f>
        <v>0</v>
      </c>
      <c r="AC321" s="26">
        <f>IF(H320&gt;0,MIN($H$13,H320+U321,AK321),0)</f>
        <v>0</v>
      </c>
      <c r="AD321" s="26">
        <f>IF(I320&gt;0,MIN($I$13,I320+V321,AL321),0)</f>
        <v>0</v>
      </c>
      <c r="AE321" s="26">
        <f>$B$19</f>
        <v>795</v>
      </c>
      <c r="AF321" s="26">
        <f>AE321-W321</f>
        <v>795</v>
      </c>
      <c r="AG321" s="26">
        <f>AF321-X321</f>
        <v>795</v>
      </c>
      <c r="AH321" s="26">
        <f>AG321-Y321</f>
        <v>795</v>
      </c>
      <c r="AI321" s="26">
        <f>AH321-Z321</f>
        <v>795</v>
      </c>
      <c r="AJ321" s="26">
        <f>AI321-AA321</f>
        <v>795</v>
      </c>
      <c r="AK321" s="26">
        <f>AJ321-AB321</f>
        <v>795</v>
      </c>
      <c r="AL321" s="26">
        <f>AK321-AC321</f>
        <v>795</v>
      </c>
      <c r="AM321" s="26">
        <f>AL321-AD321</f>
        <v>795</v>
      </c>
      <c r="AN321" s="26">
        <f>B320+O321-W321</f>
        <v>0</v>
      </c>
      <c r="AO321" s="26">
        <f>C320+P321-X321</f>
        <v>0</v>
      </c>
      <c r="AP321" s="26">
        <f>D320+Q321-Y321</f>
        <v>0</v>
      </c>
      <c r="AQ321" s="26">
        <f>E320+R321-Z321</f>
        <v>0</v>
      </c>
      <c r="AR321" s="26">
        <f>F320+S321-AA321</f>
        <v>0</v>
      </c>
      <c r="AS321" s="26">
        <f>G320+T321-AB321</f>
        <v>0</v>
      </c>
      <c r="AT321" s="26">
        <f>H320+U321-AC321</f>
        <v>0</v>
      </c>
      <c r="AU321" s="26">
        <f>I320+V321-AD321</f>
        <v>0</v>
      </c>
      <c r="AV321" s="26">
        <f>AM321</f>
        <v>795</v>
      </c>
      <c r="AW321" s="26">
        <f>AV321-BE321</f>
        <v>795</v>
      </c>
      <c r="AX321" s="26">
        <f>AW321-BF321</f>
        <v>795</v>
      </c>
      <c r="AY321" s="26">
        <f>AX321-BG321</f>
        <v>795</v>
      </c>
      <c r="AZ321" s="26">
        <f>AY321-BH321</f>
        <v>795</v>
      </c>
      <c r="BA321" s="26">
        <f>AZ321-BI321</f>
        <v>795</v>
      </c>
      <c r="BB321" s="26">
        <f>BA321-BJ321</f>
        <v>795</v>
      </c>
      <c r="BC321" s="26">
        <f>BB321-BK321</f>
        <v>795</v>
      </c>
      <c r="BD321" s="26">
        <f>BC321-BL321</f>
        <v>795</v>
      </c>
      <c r="BE321" s="26">
        <f>IF(AV321&gt;0.005,MIN(AV321,INDEX($AN321:$AU321,1,B$32)),0)</f>
        <v>0</v>
      </c>
      <c r="BF321" s="26">
        <f>IF(AW321&gt;0.005,MIN(AW321,INDEX($AN321:$AU321,1,C$32)),0)</f>
        <v>0</v>
      </c>
      <c r="BG321" s="26">
        <f>IF(AX321&gt;0.005,MIN(AX321,INDEX($AN321:$AU321,1,D$32)),0)</f>
        <v>0</v>
      </c>
      <c r="BH321" s="26">
        <f>IF(AY321&gt;0.005,MIN(AY321,INDEX($AN321:$AU321,1,E$32)),0)</f>
        <v>0</v>
      </c>
      <c r="BI321" s="26">
        <f>IF(AZ321&gt;0.005,MIN(AZ321,INDEX($AN321:$AU321,1,F$32)),0)</f>
        <v>0</v>
      </c>
      <c r="BJ321" s="26">
        <f>IF(BA321&gt;0.005,MIN(BA321,INDEX($AN321:$AU321,1,G$32)),0)</f>
        <v>0</v>
      </c>
      <c r="BK321" s="26">
        <f>IF(BB321&gt;0.005,MIN(BB321,INDEX($AN321:$AU321,1,H$32)),0)</f>
        <v>0</v>
      </c>
      <c r="BL321" s="26">
        <f>IF(BC321&gt;0.005,MIN(BC321,INDEX($AN321:$AU321,1,I$32)),0)</f>
        <v>0</v>
      </c>
      <c r="BM321" s="27">
        <f>IF(M321-J321&gt;0.005,1,0)</f>
        <v>0</v>
      </c>
    </row>
    <row r="322">
      <c r="A322" s="14" t="n">
        <v>286</v>
      </c>
      <c r="B322" s="26">
        <f>IF(AN322-INDEX($BE322:$BL322,1,$J$22)&lt;0.5,0,AN322-INDEX($BE322:$BL322,1,$J$22))</f>
        <v>0</v>
      </c>
      <c r="C322" s="26">
        <f>IF(AO322-INDEX($BE322:$BL322,1,$J$23)&lt;0.5,0,AO322-INDEX($BE322:$BL322,1,$J$23))</f>
        <v>0</v>
      </c>
      <c r="D322" s="26">
        <f>IF(AP322-INDEX($BE322:$BL322,1,$J$24)&lt;0.5,0,AP322-INDEX($BE322:$BL322,1,$J$24))</f>
        <v>0</v>
      </c>
      <c r="E322" s="26">
        <f>IF(AQ322-INDEX($BE322:$BL322,1,$J$25)&lt;0.5,0,AQ322-INDEX($BE322:$BL322,1,$J$25))</f>
        <v>0</v>
      </c>
      <c r="F322" s="26">
        <f>IF(AR322-INDEX($BE322:$BL322,1,$J$26)&lt;0.5,0,AR322-INDEX($BE322:$BL322,1,$J$26))</f>
        <v>0</v>
      </c>
      <c r="G322" s="26">
        <f>IF(AS322-INDEX($BE322:$BL322,1,$J$27)&lt;0.5,0,AS322-INDEX($BE322:$BL322,1,$J$27))</f>
        <v>0</v>
      </c>
      <c r="H322" s="26">
        <f>IF(AT322-INDEX($BE322:$BL322,1,$J$28)&lt;0.5,0,AT322-INDEX($BE322:$BL322,1,$J$28))</f>
        <v>0</v>
      </c>
      <c r="I322" s="26">
        <f>IF(AU322-INDEX($BE322:$BL322,1,$J$29)&lt;0.5,0,AU322-INDEX($BE322:$BL322,1,$J$29))</f>
        <v>0</v>
      </c>
      <c r="J322" s="13">
        <f>SUM(B322:I322)</f>
        <v>0</v>
      </c>
      <c r="K322" s="26">
        <f>SUM(O322:V322)</f>
        <v>0</v>
      </c>
      <c r="L322" s="26">
        <f>SUM(W322:AD322)+SUM(BE322:BL322)</f>
        <v>0</v>
      </c>
      <c r="M322" s="26">
        <f>J321</f>
        <v>0</v>
      </c>
      <c r="N322" s="27">
        <f>IF(M322&gt;0,1,0)</f>
        <v>0</v>
      </c>
      <c r="O322" s="26">
        <f>B321*$B$12/1200</f>
        <v>0</v>
      </c>
      <c r="P322" s="26">
        <f>C321*$C$12/1200</f>
        <v>0</v>
      </c>
      <c r="Q322" s="26">
        <f>D321*$D$12/1200</f>
        <v>0</v>
      </c>
      <c r="R322" s="26">
        <f>E321*$E$12/1200</f>
        <v>0</v>
      </c>
      <c r="S322" s="26">
        <f>F321*$F$12/1200</f>
        <v>0</v>
      </c>
      <c r="T322" s="26">
        <f>G321*$G$12/1200</f>
        <v>0</v>
      </c>
      <c r="U322" s="26">
        <f>H321*$H$12/1200</f>
        <v>0</v>
      </c>
      <c r="V322" s="26">
        <f>I321*$I$12/1200</f>
        <v>0</v>
      </c>
      <c r="W322" s="26">
        <f>IF(B321&gt;0,MIN($B$13,B321+O322,AE322),0)</f>
        <v>0</v>
      </c>
      <c r="X322" s="26">
        <f>IF(C321&gt;0,MIN($C$13,C321+P322,AF322),0)</f>
        <v>0</v>
      </c>
      <c r="Y322" s="26">
        <f>IF(D321&gt;0,MIN($D$13,D321+Q322,AG322),0)</f>
        <v>0</v>
      </c>
      <c r="Z322" s="26">
        <f>IF(E321&gt;0,MIN($E$13,E321+R322,AH322),0)</f>
        <v>0</v>
      </c>
      <c r="AA322" s="26">
        <f>IF(F321&gt;0,MIN($F$13,F321+S322,AI322),0)</f>
        <v>0</v>
      </c>
      <c r="AB322" s="26">
        <f>IF(G321&gt;0,MIN($G$13,G321+T322,AJ322),0)</f>
        <v>0</v>
      </c>
      <c r="AC322" s="26">
        <f>IF(H321&gt;0,MIN($H$13,H321+U322,AK322),0)</f>
        <v>0</v>
      </c>
      <c r="AD322" s="26">
        <f>IF(I321&gt;0,MIN($I$13,I321+V322,AL322),0)</f>
        <v>0</v>
      </c>
      <c r="AE322" s="26">
        <f>$B$19</f>
        <v>795</v>
      </c>
      <c r="AF322" s="26">
        <f>AE322-W322</f>
        <v>795</v>
      </c>
      <c r="AG322" s="26">
        <f>AF322-X322</f>
        <v>795</v>
      </c>
      <c r="AH322" s="26">
        <f>AG322-Y322</f>
        <v>795</v>
      </c>
      <c r="AI322" s="26">
        <f>AH322-Z322</f>
        <v>795</v>
      </c>
      <c r="AJ322" s="26">
        <f>AI322-AA322</f>
        <v>795</v>
      </c>
      <c r="AK322" s="26">
        <f>AJ322-AB322</f>
        <v>795</v>
      </c>
      <c r="AL322" s="26">
        <f>AK322-AC322</f>
        <v>795</v>
      </c>
      <c r="AM322" s="26">
        <f>AL322-AD322</f>
        <v>795</v>
      </c>
      <c r="AN322" s="26">
        <f>B321+O322-W322</f>
        <v>0</v>
      </c>
      <c r="AO322" s="26">
        <f>C321+P322-X322</f>
        <v>0</v>
      </c>
      <c r="AP322" s="26">
        <f>D321+Q322-Y322</f>
        <v>0</v>
      </c>
      <c r="AQ322" s="26">
        <f>E321+R322-Z322</f>
        <v>0</v>
      </c>
      <c r="AR322" s="26">
        <f>F321+S322-AA322</f>
        <v>0</v>
      </c>
      <c r="AS322" s="26">
        <f>G321+T322-AB322</f>
        <v>0</v>
      </c>
      <c r="AT322" s="26">
        <f>H321+U322-AC322</f>
        <v>0</v>
      </c>
      <c r="AU322" s="26">
        <f>I321+V322-AD322</f>
        <v>0</v>
      </c>
      <c r="AV322" s="26">
        <f>AM322</f>
        <v>795</v>
      </c>
      <c r="AW322" s="26">
        <f>AV322-BE322</f>
        <v>795</v>
      </c>
      <c r="AX322" s="26">
        <f>AW322-BF322</f>
        <v>795</v>
      </c>
      <c r="AY322" s="26">
        <f>AX322-BG322</f>
        <v>795</v>
      </c>
      <c r="AZ322" s="26">
        <f>AY322-BH322</f>
        <v>795</v>
      </c>
      <c r="BA322" s="26">
        <f>AZ322-BI322</f>
        <v>795</v>
      </c>
      <c r="BB322" s="26">
        <f>BA322-BJ322</f>
        <v>795</v>
      </c>
      <c r="BC322" s="26">
        <f>BB322-BK322</f>
        <v>795</v>
      </c>
      <c r="BD322" s="26">
        <f>BC322-BL322</f>
        <v>795</v>
      </c>
      <c r="BE322" s="26">
        <f>IF(AV322&gt;0.005,MIN(AV322,INDEX($AN322:$AU322,1,B$32)),0)</f>
        <v>0</v>
      </c>
      <c r="BF322" s="26">
        <f>IF(AW322&gt;0.005,MIN(AW322,INDEX($AN322:$AU322,1,C$32)),0)</f>
        <v>0</v>
      </c>
      <c r="BG322" s="26">
        <f>IF(AX322&gt;0.005,MIN(AX322,INDEX($AN322:$AU322,1,D$32)),0)</f>
        <v>0</v>
      </c>
      <c r="BH322" s="26">
        <f>IF(AY322&gt;0.005,MIN(AY322,INDEX($AN322:$AU322,1,E$32)),0)</f>
        <v>0</v>
      </c>
      <c r="BI322" s="26">
        <f>IF(AZ322&gt;0.005,MIN(AZ322,INDEX($AN322:$AU322,1,F$32)),0)</f>
        <v>0</v>
      </c>
      <c r="BJ322" s="26">
        <f>IF(BA322&gt;0.005,MIN(BA322,INDEX($AN322:$AU322,1,G$32)),0)</f>
        <v>0</v>
      </c>
      <c r="BK322" s="26">
        <f>IF(BB322&gt;0.005,MIN(BB322,INDEX($AN322:$AU322,1,H$32)),0)</f>
        <v>0</v>
      </c>
      <c r="BL322" s="26">
        <f>IF(BC322&gt;0.005,MIN(BC322,INDEX($AN322:$AU322,1,I$32)),0)</f>
        <v>0</v>
      </c>
      <c r="BM322" s="27">
        <f>IF(M322-J322&gt;0.005,1,0)</f>
        <v>0</v>
      </c>
    </row>
    <row r="323">
      <c r="A323" s="14" t="n">
        <v>287</v>
      </c>
      <c r="B323" s="26">
        <f>IF(AN323-INDEX($BE323:$BL323,1,$J$22)&lt;0.5,0,AN323-INDEX($BE323:$BL323,1,$J$22))</f>
        <v>0</v>
      </c>
      <c r="C323" s="26">
        <f>IF(AO323-INDEX($BE323:$BL323,1,$J$23)&lt;0.5,0,AO323-INDEX($BE323:$BL323,1,$J$23))</f>
        <v>0</v>
      </c>
      <c r="D323" s="26">
        <f>IF(AP323-INDEX($BE323:$BL323,1,$J$24)&lt;0.5,0,AP323-INDEX($BE323:$BL323,1,$J$24))</f>
        <v>0</v>
      </c>
      <c r="E323" s="26">
        <f>IF(AQ323-INDEX($BE323:$BL323,1,$J$25)&lt;0.5,0,AQ323-INDEX($BE323:$BL323,1,$J$25))</f>
        <v>0</v>
      </c>
      <c r="F323" s="26">
        <f>IF(AR323-INDEX($BE323:$BL323,1,$J$26)&lt;0.5,0,AR323-INDEX($BE323:$BL323,1,$J$26))</f>
        <v>0</v>
      </c>
      <c r="G323" s="26">
        <f>IF(AS323-INDEX($BE323:$BL323,1,$J$27)&lt;0.5,0,AS323-INDEX($BE323:$BL323,1,$J$27))</f>
        <v>0</v>
      </c>
      <c r="H323" s="26">
        <f>IF(AT323-INDEX($BE323:$BL323,1,$J$28)&lt;0.5,0,AT323-INDEX($BE323:$BL323,1,$J$28))</f>
        <v>0</v>
      </c>
      <c r="I323" s="26">
        <f>IF(AU323-INDEX($BE323:$BL323,1,$J$29)&lt;0.5,0,AU323-INDEX($BE323:$BL323,1,$J$29))</f>
        <v>0</v>
      </c>
      <c r="J323" s="13">
        <f>SUM(B323:I323)</f>
        <v>0</v>
      </c>
      <c r="K323" s="26">
        <f>SUM(O323:V323)</f>
        <v>0</v>
      </c>
      <c r="L323" s="26">
        <f>SUM(W323:AD323)+SUM(BE323:BL323)</f>
        <v>0</v>
      </c>
      <c r="M323" s="26">
        <f>J322</f>
        <v>0</v>
      </c>
      <c r="N323" s="27">
        <f>IF(M323&gt;0,1,0)</f>
        <v>0</v>
      </c>
      <c r="O323" s="26">
        <f>B322*$B$12/1200</f>
        <v>0</v>
      </c>
      <c r="P323" s="26">
        <f>C322*$C$12/1200</f>
        <v>0</v>
      </c>
      <c r="Q323" s="26">
        <f>D322*$D$12/1200</f>
        <v>0</v>
      </c>
      <c r="R323" s="26">
        <f>E322*$E$12/1200</f>
        <v>0</v>
      </c>
      <c r="S323" s="26">
        <f>F322*$F$12/1200</f>
        <v>0</v>
      </c>
      <c r="T323" s="26">
        <f>G322*$G$12/1200</f>
        <v>0</v>
      </c>
      <c r="U323" s="26">
        <f>H322*$H$12/1200</f>
        <v>0</v>
      </c>
      <c r="V323" s="26">
        <f>I322*$I$12/1200</f>
        <v>0</v>
      </c>
      <c r="W323" s="26">
        <f>IF(B322&gt;0,MIN($B$13,B322+O323,AE323),0)</f>
        <v>0</v>
      </c>
      <c r="X323" s="26">
        <f>IF(C322&gt;0,MIN($C$13,C322+P323,AF323),0)</f>
        <v>0</v>
      </c>
      <c r="Y323" s="26">
        <f>IF(D322&gt;0,MIN($D$13,D322+Q323,AG323),0)</f>
        <v>0</v>
      </c>
      <c r="Z323" s="26">
        <f>IF(E322&gt;0,MIN($E$13,E322+R323,AH323),0)</f>
        <v>0</v>
      </c>
      <c r="AA323" s="26">
        <f>IF(F322&gt;0,MIN($F$13,F322+S323,AI323),0)</f>
        <v>0</v>
      </c>
      <c r="AB323" s="26">
        <f>IF(G322&gt;0,MIN($G$13,G322+T323,AJ323),0)</f>
        <v>0</v>
      </c>
      <c r="AC323" s="26">
        <f>IF(H322&gt;0,MIN($H$13,H322+U323,AK323),0)</f>
        <v>0</v>
      </c>
      <c r="AD323" s="26">
        <f>IF(I322&gt;0,MIN($I$13,I322+V323,AL323),0)</f>
        <v>0</v>
      </c>
      <c r="AE323" s="26">
        <f>$B$19</f>
        <v>795</v>
      </c>
      <c r="AF323" s="26">
        <f>AE323-W323</f>
        <v>795</v>
      </c>
      <c r="AG323" s="26">
        <f>AF323-X323</f>
        <v>795</v>
      </c>
      <c r="AH323" s="26">
        <f>AG323-Y323</f>
        <v>795</v>
      </c>
      <c r="AI323" s="26">
        <f>AH323-Z323</f>
        <v>795</v>
      </c>
      <c r="AJ323" s="26">
        <f>AI323-AA323</f>
        <v>795</v>
      </c>
      <c r="AK323" s="26">
        <f>AJ323-AB323</f>
        <v>795</v>
      </c>
      <c r="AL323" s="26">
        <f>AK323-AC323</f>
        <v>795</v>
      </c>
      <c r="AM323" s="26">
        <f>AL323-AD323</f>
        <v>795</v>
      </c>
      <c r="AN323" s="26">
        <f>B322+O323-W323</f>
        <v>0</v>
      </c>
      <c r="AO323" s="26">
        <f>C322+P323-X323</f>
        <v>0</v>
      </c>
      <c r="AP323" s="26">
        <f>D322+Q323-Y323</f>
        <v>0</v>
      </c>
      <c r="AQ323" s="26">
        <f>E322+R323-Z323</f>
        <v>0</v>
      </c>
      <c r="AR323" s="26">
        <f>F322+S323-AA323</f>
        <v>0</v>
      </c>
      <c r="AS323" s="26">
        <f>G322+T323-AB323</f>
        <v>0</v>
      </c>
      <c r="AT323" s="26">
        <f>H322+U323-AC323</f>
        <v>0</v>
      </c>
      <c r="AU323" s="26">
        <f>I322+V323-AD323</f>
        <v>0</v>
      </c>
      <c r="AV323" s="26">
        <f>AM323</f>
        <v>795</v>
      </c>
      <c r="AW323" s="26">
        <f>AV323-BE323</f>
        <v>795</v>
      </c>
      <c r="AX323" s="26">
        <f>AW323-BF323</f>
        <v>795</v>
      </c>
      <c r="AY323" s="26">
        <f>AX323-BG323</f>
        <v>795</v>
      </c>
      <c r="AZ323" s="26">
        <f>AY323-BH323</f>
        <v>795</v>
      </c>
      <c r="BA323" s="26">
        <f>AZ323-BI323</f>
        <v>795</v>
      </c>
      <c r="BB323" s="26">
        <f>BA323-BJ323</f>
        <v>795</v>
      </c>
      <c r="BC323" s="26">
        <f>BB323-BK323</f>
        <v>795</v>
      </c>
      <c r="BD323" s="26">
        <f>BC323-BL323</f>
        <v>795</v>
      </c>
      <c r="BE323" s="26">
        <f>IF(AV323&gt;0.005,MIN(AV323,INDEX($AN323:$AU323,1,B$32)),0)</f>
        <v>0</v>
      </c>
      <c r="BF323" s="26">
        <f>IF(AW323&gt;0.005,MIN(AW323,INDEX($AN323:$AU323,1,C$32)),0)</f>
        <v>0</v>
      </c>
      <c r="BG323" s="26">
        <f>IF(AX323&gt;0.005,MIN(AX323,INDEX($AN323:$AU323,1,D$32)),0)</f>
        <v>0</v>
      </c>
      <c r="BH323" s="26">
        <f>IF(AY323&gt;0.005,MIN(AY323,INDEX($AN323:$AU323,1,E$32)),0)</f>
        <v>0</v>
      </c>
      <c r="BI323" s="26">
        <f>IF(AZ323&gt;0.005,MIN(AZ323,INDEX($AN323:$AU323,1,F$32)),0)</f>
        <v>0</v>
      </c>
      <c r="BJ323" s="26">
        <f>IF(BA323&gt;0.005,MIN(BA323,INDEX($AN323:$AU323,1,G$32)),0)</f>
        <v>0</v>
      </c>
      <c r="BK323" s="26">
        <f>IF(BB323&gt;0.005,MIN(BB323,INDEX($AN323:$AU323,1,H$32)),0)</f>
        <v>0</v>
      </c>
      <c r="BL323" s="26">
        <f>IF(BC323&gt;0.005,MIN(BC323,INDEX($AN323:$AU323,1,I$32)),0)</f>
        <v>0</v>
      </c>
      <c r="BM323" s="27">
        <f>IF(M323-J323&gt;0.005,1,0)</f>
        <v>0</v>
      </c>
    </row>
    <row r="324">
      <c r="A324" s="14" t="n">
        <v>288</v>
      </c>
      <c r="B324" s="26">
        <f>IF(AN324-INDEX($BE324:$BL324,1,$J$22)&lt;0.5,0,AN324-INDEX($BE324:$BL324,1,$J$22))</f>
        <v>0</v>
      </c>
      <c r="C324" s="26">
        <f>IF(AO324-INDEX($BE324:$BL324,1,$J$23)&lt;0.5,0,AO324-INDEX($BE324:$BL324,1,$J$23))</f>
        <v>0</v>
      </c>
      <c r="D324" s="26">
        <f>IF(AP324-INDEX($BE324:$BL324,1,$J$24)&lt;0.5,0,AP324-INDEX($BE324:$BL324,1,$J$24))</f>
        <v>0</v>
      </c>
      <c r="E324" s="26">
        <f>IF(AQ324-INDEX($BE324:$BL324,1,$J$25)&lt;0.5,0,AQ324-INDEX($BE324:$BL324,1,$J$25))</f>
        <v>0</v>
      </c>
      <c r="F324" s="26">
        <f>IF(AR324-INDEX($BE324:$BL324,1,$J$26)&lt;0.5,0,AR324-INDEX($BE324:$BL324,1,$J$26))</f>
        <v>0</v>
      </c>
      <c r="G324" s="26">
        <f>IF(AS324-INDEX($BE324:$BL324,1,$J$27)&lt;0.5,0,AS324-INDEX($BE324:$BL324,1,$J$27))</f>
        <v>0</v>
      </c>
      <c r="H324" s="26">
        <f>IF(AT324-INDEX($BE324:$BL324,1,$J$28)&lt;0.5,0,AT324-INDEX($BE324:$BL324,1,$J$28))</f>
        <v>0</v>
      </c>
      <c r="I324" s="26">
        <f>IF(AU324-INDEX($BE324:$BL324,1,$J$29)&lt;0.5,0,AU324-INDEX($BE324:$BL324,1,$J$29))</f>
        <v>0</v>
      </c>
      <c r="J324" s="13">
        <f>SUM(B324:I324)</f>
        <v>0</v>
      </c>
      <c r="K324" s="26">
        <f>SUM(O324:V324)</f>
        <v>0</v>
      </c>
      <c r="L324" s="26">
        <f>SUM(W324:AD324)+SUM(BE324:BL324)</f>
        <v>0</v>
      </c>
      <c r="M324" s="26">
        <f>J323</f>
        <v>0</v>
      </c>
      <c r="N324" s="27">
        <f>IF(M324&gt;0,1,0)</f>
        <v>0</v>
      </c>
      <c r="O324" s="26">
        <f>B323*$B$12/1200</f>
        <v>0</v>
      </c>
      <c r="P324" s="26">
        <f>C323*$C$12/1200</f>
        <v>0</v>
      </c>
      <c r="Q324" s="26">
        <f>D323*$D$12/1200</f>
        <v>0</v>
      </c>
      <c r="R324" s="26">
        <f>E323*$E$12/1200</f>
        <v>0</v>
      </c>
      <c r="S324" s="26">
        <f>F323*$F$12/1200</f>
        <v>0</v>
      </c>
      <c r="T324" s="26">
        <f>G323*$G$12/1200</f>
        <v>0</v>
      </c>
      <c r="U324" s="26">
        <f>H323*$H$12/1200</f>
        <v>0</v>
      </c>
      <c r="V324" s="26">
        <f>I323*$I$12/1200</f>
        <v>0</v>
      </c>
      <c r="W324" s="26">
        <f>IF(B323&gt;0,MIN($B$13,B323+O324,AE324),0)</f>
        <v>0</v>
      </c>
      <c r="X324" s="26">
        <f>IF(C323&gt;0,MIN($C$13,C323+P324,AF324),0)</f>
        <v>0</v>
      </c>
      <c r="Y324" s="26">
        <f>IF(D323&gt;0,MIN($D$13,D323+Q324,AG324),0)</f>
        <v>0</v>
      </c>
      <c r="Z324" s="26">
        <f>IF(E323&gt;0,MIN($E$13,E323+R324,AH324),0)</f>
        <v>0</v>
      </c>
      <c r="AA324" s="26">
        <f>IF(F323&gt;0,MIN($F$13,F323+S324,AI324),0)</f>
        <v>0</v>
      </c>
      <c r="AB324" s="26">
        <f>IF(G323&gt;0,MIN($G$13,G323+T324,AJ324),0)</f>
        <v>0</v>
      </c>
      <c r="AC324" s="26">
        <f>IF(H323&gt;0,MIN($H$13,H323+U324,AK324),0)</f>
        <v>0</v>
      </c>
      <c r="AD324" s="26">
        <f>IF(I323&gt;0,MIN($I$13,I323+V324,AL324),0)</f>
        <v>0</v>
      </c>
      <c r="AE324" s="26">
        <f>$B$19</f>
        <v>795</v>
      </c>
      <c r="AF324" s="26">
        <f>AE324-W324</f>
        <v>795</v>
      </c>
      <c r="AG324" s="26">
        <f>AF324-X324</f>
        <v>795</v>
      </c>
      <c r="AH324" s="26">
        <f>AG324-Y324</f>
        <v>795</v>
      </c>
      <c r="AI324" s="26">
        <f>AH324-Z324</f>
        <v>795</v>
      </c>
      <c r="AJ324" s="26">
        <f>AI324-AA324</f>
        <v>795</v>
      </c>
      <c r="AK324" s="26">
        <f>AJ324-AB324</f>
        <v>795</v>
      </c>
      <c r="AL324" s="26">
        <f>AK324-AC324</f>
        <v>795</v>
      </c>
      <c r="AM324" s="26">
        <f>AL324-AD324</f>
        <v>795</v>
      </c>
      <c r="AN324" s="26">
        <f>B323+O324-W324</f>
        <v>0</v>
      </c>
      <c r="AO324" s="26">
        <f>C323+P324-X324</f>
        <v>0</v>
      </c>
      <c r="AP324" s="26">
        <f>D323+Q324-Y324</f>
        <v>0</v>
      </c>
      <c r="AQ324" s="26">
        <f>E323+R324-Z324</f>
        <v>0</v>
      </c>
      <c r="AR324" s="26">
        <f>F323+S324-AA324</f>
        <v>0</v>
      </c>
      <c r="AS324" s="26">
        <f>G323+T324-AB324</f>
        <v>0</v>
      </c>
      <c r="AT324" s="26">
        <f>H323+U324-AC324</f>
        <v>0</v>
      </c>
      <c r="AU324" s="26">
        <f>I323+V324-AD324</f>
        <v>0</v>
      </c>
      <c r="AV324" s="26">
        <f>AM324</f>
        <v>795</v>
      </c>
      <c r="AW324" s="26">
        <f>AV324-BE324</f>
        <v>795</v>
      </c>
      <c r="AX324" s="26">
        <f>AW324-BF324</f>
        <v>795</v>
      </c>
      <c r="AY324" s="26">
        <f>AX324-BG324</f>
        <v>795</v>
      </c>
      <c r="AZ324" s="26">
        <f>AY324-BH324</f>
        <v>795</v>
      </c>
      <c r="BA324" s="26">
        <f>AZ324-BI324</f>
        <v>795</v>
      </c>
      <c r="BB324" s="26">
        <f>BA324-BJ324</f>
        <v>795</v>
      </c>
      <c r="BC324" s="26">
        <f>BB324-BK324</f>
        <v>795</v>
      </c>
      <c r="BD324" s="26">
        <f>BC324-BL324</f>
        <v>795</v>
      </c>
      <c r="BE324" s="26">
        <f>IF(AV324&gt;0.005,MIN(AV324,INDEX($AN324:$AU324,1,B$32)),0)</f>
        <v>0</v>
      </c>
      <c r="BF324" s="26">
        <f>IF(AW324&gt;0.005,MIN(AW324,INDEX($AN324:$AU324,1,C$32)),0)</f>
        <v>0</v>
      </c>
      <c r="BG324" s="26">
        <f>IF(AX324&gt;0.005,MIN(AX324,INDEX($AN324:$AU324,1,D$32)),0)</f>
        <v>0</v>
      </c>
      <c r="BH324" s="26">
        <f>IF(AY324&gt;0.005,MIN(AY324,INDEX($AN324:$AU324,1,E$32)),0)</f>
        <v>0</v>
      </c>
      <c r="BI324" s="26">
        <f>IF(AZ324&gt;0.005,MIN(AZ324,INDEX($AN324:$AU324,1,F$32)),0)</f>
        <v>0</v>
      </c>
      <c r="BJ324" s="26">
        <f>IF(BA324&gt;0.005,MIN(BA324,INDEX($AN324:$AU324,1,G$32)),0)</f>
        <v>0</v>
      </c>
      <c r="BK324" s="26">
        <f>IF(BB324&gt;0.005,MIN(BB324,INDEX($AN324:$AU324,1,H$32)),0)</f>
        <v>0</v>
      </c>
      <c r="BL324" s="26">
        <f>IF(BC324&gt;0.005,MIN(BC324,INDEX($AN324:$AU324,1,I$32)),0)</f>
        <v>0</v>
      </c>
      <c r="BM324" s="27">
        <f>IF(M324-J324&gt;0.005,1,0)</f>
        <v>0</v>
      </c>
    </row>
    <row r="325">
      <c r="A325" s="14" t="n">
        <v>289</v>
      </c>
      <c r="B325" s="26">
        <f>IF(AN325-INDEX($BE325:$BL325,1,$J$22)&lt;0.5,0,AN325-INDEX($BE325:$BL325,1,$J$22))</f>
        <v>0</v>
      </c>
      <c r="C325" s="26">
        <f>IF(AO325-INDEX($BE325:$BL325,1,$J$23)&lt;0.5,0,AO325-INDEX($BE325:$BL325,1,$J$23))</f>
        <v>0</v>
      </c>
      <c r="D325" s="26">
        <f>IF(AP325-INDEX($BE325:$BL325,1,$J$24)&lt;0.5,0,AP325-INDEX($BE325:$BL325,1,$J$24))</f>
        <v>0</v>
      </c>
      <c r="E325" s="26">
        <f>IF(AQ325-INDEX($BE325:$BL325,1,$J$25)&lt;0.5,0,AQ325-INDEX($BE325:$BL325,1,$J$25))</f>
        <v>0</v>
      </c>
      <c r="F325" s="26">
        <f>IF(AR325-INDEX($BE325:$BL325,1,$J$26)&lt;0.5,0,AR325-INDEX($BE325:$BL325,1,$J$26))</f>
        <v>0</v>
      </c>
      <c r="G325" s="26">
        <f>IF(AS325-INDEX($BE325:$BL325,1,$J$27)&lt;0.5,0,AS325-INDEX($BE325:$BL325,1,$J$27))</f>
        <v>0</v>
      </c>
      <c r="H325" s="26">
        <f>IF(AT325-INDEX($BE325:$BL325,1,$J$28)&lt;0.5,0,AT325-INDEX($BE325:$BL325,1,$J$28))</f>
        <v>0</v>
      </c>
      <c r="I325" s="26">
        <f>IF(AU325-INDEX($BE325:$BL325,1,$J$29)&lt;0.5,0,AU325-INDEX($BE325:$BL325,1,$J$29))</f>
        <v>0</v>
      </c>
      <c r="J325" s="13">
        <f>SUM(B325:I325)</f>
        <v>0</v>
      </c>
      <c r="K325" s="26">
        <f>SUM(O325:V325)</f>
        <v>0</v>
      </c>
      <c r="L325" s="26">
        <f>SUM(W325:AD325)+SUM(BE325:BL325)</f>
        <v>0</v>
      </c>
      <c r="M325" s="26">
        <f>J324</f>
        <v>0</v>
      </c>
      <c r="N325" s="27">
        <f>IF(M325&gt;0,1,0)</f>
        <v>0</v>
      </c>
      <c r="O325" s="26">
        <f>B324*$B$12/1200</f>
        <v>0</v>
      </c>
      <c r="P325" s="26">
        <f>C324*$C$12/1200</f>
        <v>0</v>
      </c>
      <c r="Q325" s="26">
        <f>D324*$D$12/1200</f>
        <v>0</v>
      </c>
      <c r="R325" s="26">
        <f>E324*$E$12/1200</f>
        <v>0</v>
      </c>
      <c r="S325" s="26">
        <f>F324*$F$12/1200</f>
        <v>0</v>
      </c>
      <c r="T325" s="26">
        <f>G324*$G$12/1200</f>
        <v>0</v>
      </c>
      <c r="U325" s="26">
        <f>H324*$H$12/1200</f>
        <v>0</v>
      </c>
      <c r="V325" s="26">
        <f>I324*$I$12/1200</f>
        <v>0</v>
      </c>
      <c r="W325" s="26">
        <f>IF(B324&gt;0,MIN($B$13,B324+O325,AE325),0)</f>
        <v>0</v>
      </c>
      <c r="X325" s="26">
        <f>IF(C324&gt;0,MIN($C$13,C324+P325,AF325),0)</f>
        <v>0</v>
      </c>
      <c r="Y325" s="26">
        <f>IF(D324&gt;0,MIN($D$13,D324+Q325,AG325),0)</f>
        <v>0</v>
      </c>
      <c r="Z325" s="26">
        <f>IF(E324&gt;0,MIN($E$13,E324+R325,AH325),0)</f>
        <v>0</v>
      </c>
      <c r="AA325" s="26">
        <f>IF(F324&gt;0,MIN($F$13,F324+S325,AI325),0)</f>
        <v>0</v>
      </c>
      <c r="AB325" s="26">
        <f>IF(G324&gt;0,MIN($G$13,G324+T325,AJ325),0)</f>
        <v>0</v>
      </c>
      <c r="AC325" s="26">
        <f>IF(H324&gt;0,MIN($H$13,H324+U325,AK325),0)</f>
        <v>0</v>
      </c>
      <c r="AD325" s="26">
        <f>IF(I324&gt;0,MIN($I$13,I324+V325,AL325),0)</f>
        <v>0</v>
      </c>
      <c r="AE325" s="26">
        <f>$B$19</f>
        <v>795</v>
      </c>
      <c r="AF325" s="26">
        <f>AE325-W325</f>
        <v>795</v>
      </c>
      <c r="AG325" s="26">
        <f>AF325-X325</f>
        <v>795</v>
      </c>
      <c r="AH325" s="26">
        <f>AG325-Y325</f>
        <v>795</v>
      </c>
      <c r="AI325" s="26">
        <f>AH325-Z325</f>
        <v>795</v>
      </c>
      <c r="AJ325" s="26">
        <f>AI325-AA325</f>
        <v>795</v>
      </c>
      <c r="AK325" s="26">
        <f>AJ325-AB325</f>
        <v>795</v>
      </c>
      <c r="AL325" s="26">
        <f>AK325-AC325</f>
        <v>795</v>
      </c>
      <c r="AM325" s="26">
        <f>AL325-AD325</f>
        <v>795</v>
      </c>
      <c r="AN325" s="26">
        <f>B324+O325-W325</f>
        <v>0</v>
      </c>
      <c r="AO325" s="26">
        <f>C324+P325-X325</f>
        <v>0</v>
      </c>
      <c r="AP325" s="26">
        <f>D324+Q325-Y325</f>
        <v>0</v>
      </c>
      <c r="AQ325" s="26">
        <f>E324+R325-Z325</f>
        <v>0</v>
      </c>
      <c r="AR325" s="26">
        <f>F324+S325-AA325</f>
        <v>0</v>
      </c>
      <c r="AS325" s="26">
        <f>G324+T325-AB325</f>
        <v>0</v>
      </c>
      <c r="AT325" s="26">
        <f>H324+U325-AC325</f>
        <v>0</v>
      </c>
      <c r="AU325" s="26">
        <f>I324+V325-AD325</f>
        <v>0</v>
      </c>
      <c r="AV325" s="26">
        <f>AM325</f>
        <v>795</v>
      </c>
      <c r="AW325" s="26">
        <f>AV325-BE325</f>
        <v>795</v>
      </c>
      <c r="AX325" s="26">
        <f>AW325-BF325</f>
        <v>795</v>
      </c>
      <c r="AY325" s="26">
        <f>AX325-BG325</f>
        <v>795</v>
      </c>
      <c r="AZ325" s="26">
        <f>AY325-BH325</f>
        <v>795</v>
      </c>
      <c r="BA325" s="26">
        <f>AZ325-BI325</f>
        <v>795</v>
      </c>
      <c r="BB325" s="26">
        <f>BA325-BJ325</f>
        <v>795</v>
      </c>
      <c r="BC325" s="26">
        <f>BB325-BK325</f>
        <v>795</v>
      </c>
      <c r="BD325" s="26">
        <f>BC325-BL325</f>
        <v>795</v>
      </c>
      <c r="BE325" s="26">
        <f>IF(AV325&gt;0.005,MIN(AV325,INDEX($AN325:$AU325,1,B$32)),0)</f>
        <v>0</v>
      </c>
      <c r="BF325" s="26">
        <f>IF(AW325&gt;0.005,MIN(AW325,INDEX($AN325:$AU325,1,C$32)),0)</f>
        <v>0</v>
      </c>
      <c r="BG325" s="26">
        <f>IF(AX325&gt;0.005,MIN(AX325,INDEX($AN325:$AU325,1,D$32)),0)</f>
        <v>0</v>
      </c>
      <c r="BH325" s="26">
        <f>IF(AY325&gt;0.005,MIN(AY325,INDEX($AN325:$AU325,1,E$32)),0)</f>
        <v>0</v>
      </c>
      <c r="BI325" s="26">
        <f>IF(AZ325&gt;0.005,MIN(AZ325,INDEX($AN325:$AU325,1,F$32)),0)</f>
        <v>0</v>
      </c>
      <c r="BJ325" s="26">
        <f>IF(BA325&gt;0.005,MIN(BA325,INDEX($AN325:$AU325,1,G$32)),0)</f>
        <v>0</v>
      </c>
      <c r="BK325" s="26">
        <f>IF(BB325&gt;0.005,MIN(BB325,INDEX($AN325:$AU325,1,H$32)),0)</f>
        <v>0</v>
      </c>
      <c r="BL325" s="26">
        <f>IF(BC325&gt;0.005,MIN(BC325,INDEX($AN325:$AU325,1,I$32)),0)</f>
        <v>0</v>
      </c>
      <c r="BM325" s="27">
        <f>IF(M325-J325&gt;0.005,1,0)</f>
        <v>0</v>
      </c>
    </row>
    <row r="326">
      <c r="A326" s="14" t="n">
        <v>290</v>
      </c>
      <c r="B326" s="26">
        <f>IF(AN326-INDEX($BE326:$BL326,1,$J$22)&lt;0.5,0,AN326-INDEX($BE326:$BL326,1,$J$22))</f>
        <v>0</v>
      </c>
      <c r="C326" s="26">
        <f>IF(AO326-INDEX($BE326:$BL326,1,$J$23)&lt;0.5,0,AO326-INDEX($BE326:$BL326,1,$J$23))</f>
        <v>0</v>
      </c>
      <c r="D326" s="26">
        <f>IF(AP326-INDEX($BE326:$BL326,1,$J$24)&lt;0.5,0,AP326-INDEX($BE326:$BL326,1,$J$24))</f>
        <v>0</v>
      </c>
      <c r="E326" s="26">
        <f>IF(AQ326-INDEX($BE326:$BL326,1,$J$25)&lt;0.5,0,AQ326-INDEX($BE326:$BL326,1,$J$25))</f>
        <v>0</v>
      </c>
      <c r="F326" s="26">
        <f>IF(AR326-INDEX($BE326:$BL326,1,$J$26)&lt;0.5,0,AR326-INDEX($BE326:$BL326,1,$J$26))</f>
        <v>0</v>
      </c>
      <c r="G326" s="26">
        <f>IF(AS326-INDEX($BE326:$BL326,1,$J$27)&lt;0.5,0,AS326-INDEX($BE326:$BL326,1,$J$27))</f>
        <v>0</v>
      </c>
      <c r="H326" s="26">
        <f>IF(AT326-INDEX($BE326:$BL326,1,$J$28)&lt;0.5,0,AT326-INDEX($BE326:$BL326,1,$J$28))</f>
        <v>0</v>
      </c>
      <c r="I326" s="26">
        <f>IF(AU326-INDEX($BE326:$BL326,1,$J$29)&lt;0.5,0,AU326-INDEX($BE326:$BL326,1,$J$29))</f>
        <v>0</v>
      </c>
      <c r="J326" s="13">
        <f>SUM(B326:I326)</f>
        <v>0</v>
      </c>
      <c r="K326" s="26">
        <f>SUM(O326:V326)</f>
        <v>0</v>
      </c>
      <c r="L326" s="26">
        <f>SUM(W326:AD326)+SUM(BE326:BL326)</f>
        <v>0</v>
      </c>
      <c r="M326" s="26">
        <f>J325</f>
        <v>0</v>
      </c>
      <c r="N326" s="27">
        <f>IF(M326&gt;0,1,0)</f>
        <v>0</v>
      </c>
      <c r="O326" s="26">
        <f>B325*$B$12/1200</f>
        <v>0</v>
      </c>
      <c r="P326" s="26">
        <f>C325*$C$12/1200</f>
        <v>0</v>
      </c>
      <c r="Q326" s="26">
        <f>D325*$D$12/1200</f>
        <v>0</v>
      </c>
      <c r="R326" s="26">
        <f>E325*$E$12/1200</f>
        <v>0</v>
      </c>
      <c r="S326" s="26">
        <f>F325*$F$12/1200</f>
        <v>0</v>
      </c>
      <c r="T326" s="26">
        <f>G325*$G$12/1200</f>
        <v>0</v>
      </c>
      <c r="U326" s="26">
        <f>H325*$H$12/1200</f>
        <v>0</v>
      </c>
      <c r="V326" s="26">
        <f>I325*$I$12/1200</f>
        <v>0</v>
      </c>
      <c r="W326" s="26">
        <f>IF(B325&gt;0,MIN($B$13,B325+O326,AE326),0)</f>
        <v>0</v>
      </c>
      <c r="X326" s="26">
        <f>IF(C325&gt;0,MIN($C$13,C325+P326,AF326),0)</f>
        <v>0</v>
      </c>
      <c r="Y326" s="26">
        <f>IF(D325&gt;0,MIN($D$13,D325+Q326,AG326),0)</f>
        <v>0</v>
      </c>
      <c r="Z326" s="26">
        <f>IF(E325&gt;0,MIN($E$13,E325+R326,AH326),0)</f>
        <v>0</v>
      </c>
      <c r="AA326" s="26">
        <f>IF(F325&gt;0,MIN($F$13,F325+S326,AI326),0)</f>
        <v>0</v>
      </c>
      <c r="AB326" s="26">
        <f>IF(G325&gt;0,MIN($G$13,G325+T326,AJ326),0)</f>
        <v>0</v>
      </c>
      <c r="AC326" s="26">
        <f>IF(H325&gt;0,MIN($H$13,H325+U326,AK326),0)</f>
        <v>0</v>
      </c>
      <c r="AD326" s="26">
        <f>IF(I325&gt;0,MIN($I$13,I325+V326,AL326),0)</f>
        <v>0</v>
      </c>
      <c r="AE326" s="26">
        <f>$B$19</f>
        <v>795</v>
      </c>
      <c r="AF326" s="26">
        <f>AE326-W326</f>
        <v>795</v>
      </c>
      <c r="AG326" s="26">
        <f>AF326-X326</f>
        <v>795</v>
      </c>
      <c r="AH326" s="26">
        <f>AG326-Y326</f>
        <v>795</v>
      </c>
      <c r="AI326" s="26">
        <f>AH326-Z326</f>
        <v>795</v>
      </c>
      <c r="AJ326" s="26">
        <f>AI326-AA326</f>
        <v>795</v>
      </c>
      <c r="AK326" s="26">
        <f>AJ326-AB326</f>
        <v>795</v>
      </c>
      <c r="AL326" s="26">
        <f>AK326-AC326</f>
        <v>795</v>
      </c>
      <c r="AM326" s="26">
        <f>AL326-AD326</f>
        <v>795</v>
      </c>
      <c r="AN326" s="26">
        <f>B325+O326-W326</f>
        <v>0</v>
      </c>
      <c r="AO326" s="26">
        <f>C325+P326-X326</f>
        <v>0</v>
      </c>
      <c r="AP326" s="26">
        <f>D325+Q326-Y326</f>
        <v>0</v>
      </c>
      <c r="AQ326" s="26">
        <f>E325+R326-Z326</f>
        <v>0</v>
      </c>
      <c r="AR326" s="26">
        <f>F325+S326-AA326</f>
        <v>0</v>
      </c>
      <c r="AS326" s="26">
        <f>G325+T326-AB326</f>
        <v>0</v>
      </c>
      <c r="AT326" s="26">
        <f>H325+U326-AC326</f>
        <v>0</v>
      </c>
      <c r="AU326" s="26">
        <f>I325+V326-AD326</f>
        <v>0</v>
      </c>
      <c r="AV326" s="26">
        <f>AM326</f>
        <v>795</v>
      </c>
      <c r="AW326" s="26">
        <f>AV326-BE326</f>
        <v>795</v>
      </c>
      <c r="AX326" s="26">
        <f>AW326-BF326</f>
        <v>795</v>
      </c>
      <c r="AY326" s="26">
        <f>AX326-BG326</f>
        <v>795</v>
      </c>
      <c r="AZ326" s="26">
        <f>AY326-BH326</f>
        <v>795</v>
      </c>
      <c r="BA326" s="26">
        <f>AZ326-BI326</f>
        <v>795</v>
      </c>
      <c r="BB326" s="26">
        <f>BA326-BJ326</f>
        <v>795</v>
      </c>
      <c r="BC326" s="26">
        <f>BB326-BK326</f>
        <v>795</v>
      </c>
      <c r="BD326" s="26">
        <f>BC326-BL326</f>
        <v>795</v>
      </c>
      <c r="BE326" s="26">
        <f>IF(AV326&gt;0.005,MIN(AV326,INDEX($AN326:$AU326,1,B$32)),0)</f>
        <v>0</v>
      </c>
      <c r="BF326" s="26">
        <f>IF(AW326&gt;0.005,MIN(AW326,INDEX($AN326:$AU326,1,C$32)),0)</f>
        <v>0</v>
      </c>
      <c r="BG326" s="26">
        <f>IF(AX326&gt;0.005,MIN(AX326,INDEX($AN326:$AU326,1,D$32)),0)</f>
        <v>0</v>
      </c>
      <c r="BH326" s="26">
        <f>IF(AY326&gt;0.005,MIN(AY326,INDEX($AN326:$AU326,1,E$32)),0)</f>
        <v>0</v>
      </c>
      <c r="BI326" s="26">
        <f>IF(AZ326&gt;0.005,MIN(AZ326,INDEX($AN326:$AU326,1,F$32)),0)</f>
        <v>0</v>
      </c>
      <c r="BJ326" s="26">
        <f>IF(BA326&gt;0.005,MIN(BA326,INDEX($AN326:$AU326,1,G$32)),0)</f>
        <v>0</v>
      </c>
      <c r="BK326" s="26">
        <f>IF(BB326&gt;0.005,MIN(BB326,INDEX($AN326:$AU326,1,H$32)),0)</f>
        <v>0</v>
      </c>
      <c r="BL326" s="26">
        <f>IF(BC326&gt;0.005,MIN(BC326,INDEX($AN326:$AU326,1,I$32)),0)</f>
        <v>0</v>
      </c>
      <c r="BM326" s="27">
        <f>IF(M326-J326&gt;0.005,1,0)</f>
        <v>0</v>
      </c>
    </row>
    <row r="327">
      <c r="A327" s="14" t="n">
        <v>291</v>
      </c>
      <c r="B327" s="26">
        <f>IF(AN327-INDEX($BE327:$BL327,1,$J$22)&lt;0.5,0,AN327-INDEX($BE327:$BL327,1,$J$22))</f>
        <v>0</v>
      </c>
      <c r="C327" s="26">
        <f>IF(AO327-INDEX($BE327:$BL327,1,$J$23)&lt;0.5,0,AO327-INDEX($BE327:$BL327,1,$J$23))</f>
        <v>0</v>
      </c>
      <c r="D327" s="26">
        <f>IF(AP327-INDEX($BE327:$BL327,1,$J$24)&lt;0.5,0,AP327-INDEX($BE327:$BL327,1,$J$24))</f>
        <v>0</v>
      </c>
      <c r="E327" s="26">
        <f>IF(AQ327-INDEX($BE327:$BL327,1,$J$25)&lt;0.5,0,AQ327-INDEX($BE327:$BL327,1,$J$25))</f>
        <v>0</v>
      </c>
      <c r="F327" s="26">
        <f>IF(AR327-INDEX($BE327:$BL327,1,$J$26)&lt;0.5,0,AR327-INDEX($BE327:$BL327,1,$J$26))</f>
        <v>0</v>
      </c>
      <c r="G327" s="26">
        <f>IF(AS327-INDEX($BE327:$BL327,1,$J$27)&lt;0.5,0,AS327-INDEX($BE327:$BL327,1,$J$27))</f>
        <v>0</v>
      </c>
      <c r="H327" s="26">
        <f>IF(AT327-INDEX($BE327:$BL327,1,$J$28)&lt;0.5,0,AT327-INDEX($BE327:$BL327,1,$J$28))</f>
        <v>0</v>
      </c>
      <c r="I327" s="26">
        <f>IF(AU327-INDEX($BE327:$BL327,1,$J$29)&lt;0.5,0,AU327-INDEX($BE327:$BL327,1,$J$29))</f>
        <v>0</v>
      </c>
      <c r="J327" s="13">
        <f>SUM(B327:I327)</f>
        <v>0</v>
      </c>
      <c r="K327" s="26">
        <f>SUM(O327:V327)</f>
        <v>0</v>
      </c>
      <c r="L327" s="26">
        <f>SUM(W327:AD327)+SUM(BE327:BL327)</f>
        <v>0</v>
      </c>
      <c r="M327" s="26">
        <f>J326</f>
        <v>0</v>
      </c>
      <c r="N327" s="27">
        <f>IF(M327&gt;0,1,0)</f>
        <v>0</v>
      </c>
      <c r="O327" s="26">
        <f>B326*$B$12/1200</f>
        <v>0</v>
      </c>
      <c r="P327" s="26">
        <f>C326*$C$12/1200</f>
        <v>0</v>
      </c>
      <c r="Q327" s="26">
        <f>D326*$D$12/1200</f>
        <v>0</v>
      </c>
      <c r="R327" s="26">
        <f>E326*$E$12/1200</f>
        <v>0</v>
      </c>
      <c r="S327" s="26">
        <f>F326*$F$12/1200</f>
        <v>0</v>
      </c>
      <c r="T327" s="26">
        <f>G326*$G$12/1200</f>
        <v>0</v>
      </c>
      <c r="U327" s="26">
        <f>H326*$H$12/1200</f>
        <v>0</v>
      </c>
      <c r="V327" s="26">
        <f>I326*$I$12/1200</f>
        <v>0</v>
      </c>
      <c r="W327" s="26">
        <f>IF(B326&gt;0,MIN($B$13,B326+O327,AE327),0)</f>
        <v>0</v>
      </c>
      <c r="X327" s="26">
        <f>IF(C326&gt;0,MIN($C$13,C326+P327,AF327),0)</f>
        <v>0</v>
      </c>
      <c r="Y327" s="26">
        <f>IF(D326&gt;0,MIN($D$13,D326+Q327,AG327),0)</f>
        <v>0</v>
      </c>
      <c r="Z327" s="26">
        <f>IF(E326&gt;0,MIN($E$13,E326+R327,AH327),0)</f>
        <v>0</v>
      </c>
      <c r="AA327" s="26">
        <f>IF(F326&gt;0,MIN($F$13,F326+S327,AI327),0)</f>
        <v>0</v>
      </c>
      <c r="AB327" s="26">
        <f>IF(G326&gt;0,MIN($G$13,G326+T327,AJ327),0)</f>
        <v>0</v>
      </c>
      <c r="AC327" s="26">
        <f>IF(H326&gt;0,MIN($H$13,H326+U327,AK327),0)</f>
        <v>0</v>
      </c>
      <c r="AD327" s="26">
        <f>IF(I326&gt;0,MIN($I$13,I326+V327,AL327),0)</f>
        <v>0</v>
      </c>
      <c r="AE327" s="26">
        <f>$B$19</f>
        <v>795</v>
      </c>
      <c r="AF327" s="26">
        <f>AE327-W327</f>
        <v>795</v>
      </c>
      <c r="AG327" s="26">
        <f>AF327-X327</f>
        <v>795</v>
      </c>
      <c r="AH327" s="26">
        <f>AG327-Y327</f>
        <v>795</v>
      </c>
      <c r="AI327" s="26">
        <f>AH327-Z327</f>
        <v>795</v>
      </c>
      <c r="AJ327" s="26">
        <f>AI327-AA327</f>
        <v>795</v>
      </c>
      <c r="AK327" s="26">
        <f>AJ327-AB327</f>
        <v>795</v>
      </c>
      <c r="AL327" s="26">
        <f>AK327-AC327</f>
        <v>795</v>
      </c>
      <c r="AM327" s="26">
        <f>AL327-AD327</f>
        <v>795</v>
      </c>
      <c r="AN327" s="26">
        <f>B326+O327-W327</f>
        <v>0</v>
      </c>
      <c r="AO327" s="26">
        <f>C326+P327-X327</f>
        <v>0</v>
      </c>
      <c r="AP327" s="26">
        <f>D326+Q327-Y327</f>
        <v>0</v>
      </c>
      <c r="AQ327" s="26">
        <f>E326+R327-Z327</f>
        <v>0</v>
      </c>
      <c r="AR327" s="26">
        <f>F326+S327-AA327</f>
        <v>0</v>
      </c>
      <c r="AS327" s="26">
        <f>G326+T327-AB327</f>
        <v>0</v>
      </c>
      <c r="AT327" s="26">
        <f>H326+U327-AC327</f>
        <v>0</v>
      </c>
      <c r="AU327" s="26">
        <f>I326+V327-AD327</f>
        <v>0</v>
      </c>
      <c r="AV327" s="26">
        <f>AM327</f>
        <v>795</v>
      </c>
      <c r="AW327" s="26">
        <f>AV327-BE327</f>
        <v>795</v>
      </c>
      <c r="AX327" s="26">
        <f>AW327-BF327</f>
        <v>795</v>
      </c>
      <c r="AY327" s="26">
        <f>AX327-BG327</f>
        <v>795</v>
      </c>
      <c r="AZ327" s="26">
        <f>AY327-BH327</f>
        <v>795</v>
      </c>
      <c r="BA327" s="26">
        <f>AZ327-BI327</f>
        <v>795</v>
      </c>
      <c r="BB327" s="26">
        <f>BA327-BJ327</f>
        <v>795</v>
      </c>
      <c r="BC327" s="26">
        <f>BB327-BK327</f>
        <v>795</v>
      </c>
      <c r="BD327" s="26">
        <f>BC327-BL327</f>
        <v>795</v>
      </c>
      <c r="BE327" s="26">
        <f>IF(AV327&gt;0.005,MIN(AV327,INDEX($AN327:$AU327,1,B$32)),0)</f>
        <v>0</v>
      </c>
      <c r="BF327" s="26">
        <f>IF(AW327&gt;0.005,MIN(AW327,INDEX($AN327:$AU327,1,C$32)),0)</f>
        <v>0</v>
      </c>
      <c r="BG327" s="26">
        <f>IF(AX327&gt;0.005,MIN(AX327,INDEX($AN327:$AU327,1,D$32)),0)</f>
        <v>0</v>
      </c>
      <c r="BH327" s="26">
        <f>IF(AY327&gt;0.005,MIN(AY327,INDEX($AN327:$AU327,1,E$32)),0)</f>
        <v>0</v>
      </c>
      <c r="BI327" s="26">
        <f>IF(AZ327&gt;0.005,MIN(AZ327,INDEX($AN327:$AU327,1,F$32)),0)</f>
        <v>0</v>
      </c>
      <c r="BJ327" s="26">
        <f>IF(BA327&gt;0.005,MIN(BA327,INDEX($AN327:$AU327,1,G$32)),0)</f>
        <v>0</v>
      </c>
      <c r="BK327" s="26">
        <f>IF(BB327&gt;0.005,MIN(BB327,INDEX($AN327:$AU327,1,H$32)),0)</f>
        <v>0</v>
      </c>
      <c r="BL327" s="26">
        <f>IF(BC327&gt;0.005,MIN(BC327,INDEX($AN327:$AU327,1,I$32)),0)</f>
        <v>0</v>
      </c>
      <c r="BM327" s="27">
        <f>IF(M327-J327&gt;0.005,1,0)</f>
        <v>0</v>
      </c>
    </row>
    <row r="328">
      <c r="A328" s="14" t="n">
        <v>292</v>
      </c>
      <c r="B328" s="26">
        <f>IF(AN328-INDEX($BE328:$BL328,1,$J$22)&lt;0.5,0,AN328-INDEX($BE328:$BL328,1,$J$22))</f>
        <v>0</v>
      </c>
      <c r="C328" s="26">
        <f>IF(AO328-INDEX($BE328:$BL328,1,$J$23)&lt;0.5,0,AO328-INDEX($BE328:$BL328,1,$J$23))</f>
        <v>0</v>
      </c>
      <c r="D328" s="26">
        <f>IF(AP328-INDEX($BE328:$BL328,1,$J$24)&lt;0.5,0,AP328-INDEX($BE328:$BL328,1,$J$24))</f>
        <v>0</v>
      </c>
      <c r="E328" s="26">
        <f>IF(AQ328-INDEX($BE328:$BL328,1,$J$25)&lt;0.5,0,AQ328-INDEX($BE328:$BL328,1,$J$25))</f>
        <v>0</v>
      </c>
      <c r="F328" s="26">
        <f>IF(AR328-INDEX($BE328:$BL328,1,$J$26)&lt;0.5,0,AR328-INDEX($BE328:$BL328,1,$J$26))</f>
        <v>0</v>
      </c>
      <c r="G328" s="26">
        <f>IF(AS328-INDEX($BE328:$BL328,1,$J$27)&lt;0.5,0,AS328-INDEX($BE328:$BL328,1,$J$27))</f>
        <v>0</v>
      </c>
      <c r="H328" s="26">
        <f>IF(AT328-INDEX($BE328:$BL328,1,$J$28)&lt;0.5,0,AT328-INDEX($BE328:$BL328,1,$J$28))</f>
        <v>0</v>
      </c>
      <c r="I328" s="26">
        <f>IF(AU328-INDEX($BE328:$BL328,1,$J$29)&lt;0.5,0,AU328-INDEX($BE328:$BL328,1,$J$29))</f>
        <v>0</v>
      </c>
      <c r="J328" s="13">
        <f>SUM(B328:I328)</f>
        <v>0</v>
      </c>
      <c r="K328" s="26">
        <f>SUM(O328:V328)</f>
        <v>0</v>
      </c>
      <c r="L328" s="26">
        <f>SUM(W328:AD328)+SUM(BE328:BL328)</f>
        <v>0</v>
      </c>
      <c r="M328" s="26">
        <f>J327</f>
        <v>0</v>
      </c>
      <c r="N328" s="27">
        <f>IF(M328&gt;0,1,0)</f>
        <v>0</v>
      </c>
      <c r="O328" s="26">
        <f>B327*$B$12/1200</f>
        <v>0</v>
      </c>
      <c r="P328" s="26">
        <f>C327*$C$12/1200</f>
        <v>0</v>
      </c>
      <c r="Q328" s="26">
        <f>D327*$D$12/1200</f>
        <v>0</v>
      </c>
      <c r="R328" s="26">
        <f>E327*$E$12/1200</f>
        <v>0</v>
      </c>
      <c r="S328" s="26">
        <f>F327*$F$12/1200</f>
        <v>0</v>
      </c>
      <c r="T328" s="26">
        <f>G327*$G$12/1200</f>
        <v>0</v>
      </c>
      <c r="U328" s="26">
        <f>H327*$H$12/1200</f>
        <v>0</v>
      </c>
      <c r="V328" s="26">
        <f>I327*$I$12/1200</f>
        <v>0</v>
      </c>
      <c r="W328" s="26">
        <f>IF(B327&gt;0,MIN($B$13,B327+O328,AE328),0)</f>
        <v>0</v>
      </c>
      <c r="X328" s="26">
        <f>IF(C327&gt;0,MIN($C$13,C327+P328,AF328),0)</f>
        <v>0</v>
      </c>
      <c r="Y328" s="26">
        <f>IF(D327&gt;0,MIN($D$13,D327+Q328,AG328),0)</f>
        <v>0</v>
      </c>
      <c r="Z328" s="26">
        <f>IF(E327&gt;0,MIN($E$13,E327+R328,AH328),0)</f>
        <v>0</v>
      </c>
      <c r="AA328" s="26">
        <f>IF(F327&gt;0,MIN($F$13,F327+S328,AI328),0)</f>
        <v>0</v>
      </c>
      <c r="AB328" s="26">
        <f>IF(G327&gt;0,MIN($G$13,G327+T328,AJ328),0)</f>
        <v>0</v>
      </c>
      <c r="AC328" s="26">
        <f>IF(H327&gt;0,MIN($H$13,H327+U328,AK328),0)</f>
        <v>0</v>
      </c>
      <c r="AD328" s="26">
        <f>IF(I327&gt;0,MIN($I$13,I327+V328,AL328),0)</f>
        <v>0</v>
      </c>
      <c r="AE328" s="26">
        <f>$B$19</f>
        <v>795</v>
      </c>
      <c r="AF328" s="26">
        <f>AE328-W328</f>
        <v>795</v>
      </c>
      <c r="AG328" s="26">
        <f>AF328-X328</f>
        <v>795</v>
      </c>
      <c r="AH328" s="26">
        <f>AG328-Y328</f>
        <v>795</v>
      </c>
      <c r="AI328" s="26">
        <f>AH328-Z328</f>
        <v>795</v>
      </c>
      <c r="AJ328" s="26">
        <f>AI328-AA328</f>
        <v>795</v>
      </c>
      <c r="AK328" s="26">
        <f>AJ328-AB328</f>
        <v>795</v>
      </c>
      <c r="AL328" s="26">
        <f>AK328-AC328</f>
        <v>795</v>
      </c>
      <c r="AM328" s="26">
        <f>AL328-AD328</f>
        <v>795</v>
      </c>
      <c r="AN328" s="26">
        <f>B327+O328-W328</f>
        <v>0</v>
      </c>
      <c r="AO328" s="26">
        <f>C327+P328-X328</f>
        <v>0</v>
      </c>
      <c r="AP328" s="26">
        <f>D327+Q328-Y328</f>
        <v>0</v>
      </c>
      <c r="AQ328" s="26">
        <f>E327+R328-Z328</f>
        <v>0</v>
      </c>
      <c r="AR328" s="26">
        <f>F327+S328-AA328</f>
        <v>0</v>
      </c>
      <c r="AS328" s="26">
        <f>G327+T328-AB328</f>
        <v>0</v>
      </c>
      <c r="AT328" s="26">
        <f>H327+U328-AC328</f>
        <v>0</v>
      </c>
      <c r="AU328" s="26">
        <f>I327+V328-AD328</f>
        <v>0</v>
      </c>
      <c r="AV328" s="26">
        <f>AM328</f>
        <v>795</v>
      </c>
      <c r="AW328" s="26">
        <f>AV328-BE328</f>
        <v>795</v>
      </c>
      <c r="AX328" s="26">
        <f>AW328-BF328</f>
        <v>795</v>
      </c>
      <c r="AY328" s="26">
        <f>AX328-BG328</f>
        <v>795</v>
      </c>
      <c r="AZ328" s="26">
        <f>AY328-BH328</f>
        <v>795</v>
      </c>
      <c r="BA328" s="26">
        <f>AZ328-BI328</f>
        <v>795</v>
      </c>
      <c r="BB328" s="26">
        <f>BA328-BJ328</f>
        <v>795</v>
      </c>
      <c r="BC328" s="26">
        <f>BB328-BK328</f>
        <v>795</v>
      </c>
      <c r="BD328" s="26">
        <f>BC328-BL328</f>
        <v>795</v>
      </c>
      <c r="BE328" s="26">
        <f>IF(AV328&gt;0.005,MIN(AV328,INDEX($AN328:$AU328,1,B$32)),0)</f>
        <v>0</v>
      </c>
      <c r="BF328" s="26">
        <f>IF(AW328&gt;0.005,MIN(AW328,INDEX($AN328:$AU328,1,C$32)),0)</f>
        <v>0</v>
      </c>
      <c r="BG328" s="26">
        <f>IF(AX328&gt;0.005,MIN(AX328,INDEX($AN328:$AU328,1,D$32)),0)</f>
        <v>0</v>
      </c>
      <c r="BH328" s="26">
        <f>IF(AY328&gt;0.005,MIN(AY328,INDEX($AN328:$AU328,1,E$32)),0)</f>
        <v>0</v>
      </c>
      <c r="BI328" s="26">
        <f>IF(AZ328&gt;0.005,MIN(AZ328,INDEX($AN328:$AU328,1,F$32)),0)</f>
        <v>0</v>
      </c>
      <c r="BJ328" s="26">
        <f>IF(BA328&gt;0.005,MIN(BA328,INDEX($AN328:$AU328,1,G$32)),0)</f>
        <v>0</v>
      </c>
      <c r="BK328" s="26">
        <f>IF(BB328&gt;0.005,MIN(BB328,INDEX($AN328:$AU328,1,H$32)),0)</f>
        <v>0</v>
      </c>
      <c r="BL328" s="26">
        <f>IF(BC328&gt;0.005,MIN(BC328,INDEX($AN328:$AU328,1,I$32)),0)</f>
        <v>0</v>
      </c>
      <c r="BM328" s="27">
        <f>IF(M328-J328&gt;0.005,1,0)</f>
        <v>0</v>
      </c>
    </row>
    <row r="329">
      <c r="A329" s="14" t="n">
        <v>293</v>
      </c>
      <c r="B329" s="26">
        <f>IF(AN329-INDEX($BE329:$BL329,1,$J$22)&lt;0.5,0,AN329-INDEX($BE329:$BL329,1,$J$22))</f>
        <v>0</v>
      </c>
      <c r="C329" s="26">
        <f>IF(AO329-INDEX($BE329:$BL329,1,$J$23)&lt;0.5,0,AO329-INDEX($BE329:$BL329,1,$J$23))</f>
        <v>0</v>
      </c>
      <c r="D329" s="26">
        <f>IF(AP329-INDEX($BE329:$BL329,1,$J$24)&lt;0.5,0,AP329-INDEX($BE329:$BL329,1,$J$24))</f>
        <v>0</v>
      </c>
      <c r="E329" s="26">
        <f>IF(AQ329-INDEX($BE329:$BL329,1,$J$25)&lt;0.5,0,AQ329-INDEX($BE329:$BL329,1,$J$25))</f>
        <v>0</v>
      </c>
      <c r="F329" s="26">
        <f>IF(AR329-INDEX($BE329:$BL329,1,$J$26)&lt;0.5,0,AR329-INDEX($BE329:$BL329,1,$J$26))</f>
        <v>0</v>
      </c>
      <c r="G329" s="26">
        <f>IF(AS329-INDEX($BE329:$BL329,1,$J$27)&lt;0.5,0,AS329-INDEX($BE329:$BL329,1,$J$27))</f>
        <v>0</v>
      </c>
      <c r="H329" s="26">
        <f>IF(AT329-INDEX($BE329:$BL329,1,$J$28)&lt;0.5,0,AT329-INDEX($BE329:$BL329,1,$J$28))</f>
        <v>0</v>
      </c>
      <c r="I329" s="26">
        <f>IF(AU329-INDEX($BE329:$BL329,1,$J$29)&lt;0.5,0,AU329-INDEX($BE329:$BL329,1,$J$29))</f>
        <v>0</v>
      </c>
      <c r="J329" s="13">
        <f>SUM(B329:I329)</f>
        <v>0</v>
      </c>
      <c r="K329" s="26">
        <f>SUM(O329:V329)</f>
        <v>0</v>
      </c>
      <c r="L329" s="26">
        <f>SUM(W329:AD329)+SUM(BE329:BL329)</f>
        <v>0</v>
      </c>
      <c r="M329" s="26">
        <f>J328</f>
        <v>0</v>
      </c>
      <c r="N329" s="27">
        <f>IF(M329&gt;0,1,0)</f>
        <v>0</v>
      </c>
      <c r="O329" s="26">
        <f>B328*$B$12/1200</f>
        <v>0</v>
      </c>
      <c r="P329" s="26">
        <f>C328*$C$12/1200</f>
        <v>0</v>
      </c>
      <c r="Q329" s="26">
        <f>D328*$D$12/1200</f>
        <v>0</v>
      </c>
      <c r="R329" s="26">
        <f>E328*$E$12/1200</f>
        <v>0</v>
      </c>
      <c r="S329" s="26">
        <f>F328*$F$12/1200</f>
        <v>0</v>
      </c>
      <c r="T329" s="26">
        <f>G328*$G$12/1200</f>
        <v>0</v>
      </c>
      <c r="U329" s="26">
        <f>H328*$H$12/1200</f>
        <v>0</v>
      </c>
      <c r="V329" s="26">
        <f>I328*$I$12/1200</f>
        <v>0</v>
      </c>
      <c r="W329" s="26">
        <f>IF(B328&gt;0,MIN($B$13,B328+O329,AE329),0)</f>
        <v>0</v>
      </c>
      <c r="X329" s="26">
        <f>IF(C328&gt;0,MIN($C$13,C328+P329,AF329),0)</f>
        <v>0</v>
      </c>
      <c r="Y329" s="26">
        <f>IF(D328&gt;0,MIN($D$13,D328+Q329,AG329),0)</f>
        <v>0</v>
      </c>
      <c r="Z329" s="26">
        <f>IF(E328&gt;0,MIN($E$13,E328+R329,AH329),0)</f>
        <v>0</v>
      </c>
      <c r="AA329" s="26">
        <f>IF(F328&gt;0,MIN($F$13,F328+S329,AI329),0)</f>
        <v>0</v>
      </c>
      <c r="AB329" s="26">
        <f>IF(G328&gt;0,MIN($G$13,G328+T329,AJ329),0)</f>
        <v>0</v>
      </c>
      <c r="AC329" s="26">
        <f>IF(H328&gt;0,MIN($H$13,H328+U329,AK329),0)</f>
        <v>0</v>
      </c>
      <c r="AD329" s="26">
        <f>IF(I328&gt;0,MIN($I$13,I328+V329,AL329),0)</f>
        <v>0</v>
      </c>
      <c r="AE329" s="26">
        <f>$B$19</f>
        <v>795</v>
      </c>
      <c r="AF329" s="26">
        <f>AE329-W329</f>
        <v>795</v>
      </c>
      <c r="AG329" s="26">
        <f>AF329-X329</f>
        <v>795</v>
      </c>
      <c r="AH329" s="26">
        <f>AG329-Y329</f>
        <v>795</v>
      </c>
      <c r="AI329" s="26">
        <f>AH329-Z329</f>
        <v>795</v>
      </c>
      <c r="AJ329" s="26">
        <f>AI329-AA329</f>
        <v>795</v>
      </c>
      <c r="AK329" s="26">
        <f>AJ329-AB329</f>
        <v>795</v>
      </c>
      <c r="AL329" s="26">
        <f>AK329-AC329</f>
        <v>795</v>
      </c>
      <c r="AM329" s="26">
        <f>AL329-AD329</f>
        <v>795</v>
      </c>
      <c r="AN329" s="26">
        <f>B328+O329-W329</f>
        <v>0</v>
      </c>
      <c r="AO329" s="26">
        <f>C328+P329-X329</f>
        <v>0</v>
      </c>
      <c r="AP329" s="26">
        <f>D328+Q329-Y329</f>
        <v>0</v>
      </c>
      <c r="AQ329" s="26">
        <f>E328+R329-Z329</f>
        <v>0</v>
      </c>
      <c r="AR329" s="26">
        <f>F328+S329-AA329</f>
        <v>0</v>
      </c>
      <c r="AS329" s="26">
        <f>G328+T329-AB329</f>
        <v>0</v>
      </c>
      <c r="AT329" s="26">
        <f>H328+U329-AC329</f>
        <v>0</v>
      </c>
      <c r="AU329" s="26">
        <f>I328+V329-AD329</f>
        <v>0</v>
      </c>
      <c r="AV329" s="26">
        <f>AM329</f>
        <v>795</v>
      </c>
      <c r="AW329" s="26">
        <f>AV329-BE329</f>
        <v>795</v>
      </c>
      <c r="AX329" s="26">
        <f>AW329-BF329</f>
        <v>795</v>
      </c>
      <c r="AY329" s="26">
        <f>AX329-BG329</f>
        <v>795</v>
      </c>
      <c r="AZ329" s="26">
        <f>AY329-BH329</f>
        <v>795</v>
      </c>
      <c r="BA329" s="26">
        <f>AZ329-BI329</f>
        <v>795</v>
      </c>
      <c r="BB329" s="26">
        <f>BA329-BJ329</f>
        <v>795</v>
      </c>
      <c r="BC329" s="26">
        <f>BB329-BK329</f>
        <v>795</v>
      </c>
      <c r="BD329" s="26">
        <f>BC329-BL329</f>
        <v>795</v>
      </c>
      <c r="BE329" s="26">
        <f>IF(AV329&gt;0.005,MIN(AV329,INDEX($AN329:$AU329,1,B$32)),0)</f>
        <v>0</v>
      </c>
      <c r="BF329" s="26">
        <f>IF(AW329&gt;0.005,MIN(AW329,INDEX($AN329:$AU329,1,C$32)),0)</f>
        <v>0</v>
      </c>
      <c r="BG329" s="26">
        <f>IF(AX329&gt;0.005,MIN(AX329,INDEX($AN329:$AU329,1,D$32)),0)</f>
        <v>0</v>
      </c>
      <c r="BH329" s="26">
        <f>IF(AY329&gt;0.005,MIN(AY329,INDEX($AN329:$AU329,1,E$32)),0)</f>
        <v>0</v>
      </c>
      <c r="BI329" s="26">
        <f>IF(AZ329&gt;0.005,MIN(AZ329,INDEX($AN329:$AU329,1,F$32)),0)</f>
        <v>0</v>
      </c>
      <c r="BJ329" s="26">
        <f>IF(BA329&gt;0.005,MIN(BA329,INDEX($AN329:$AU329,1,G$32)),0)</f>
        <v>0</v>
      </c>
      <c r="BK329" s="26">
        <f>IF(BB329&gt;0.005,MIN(BB329,INDEX($AN329:$AU329,1,H$32)),0)</f>
        <v>0</v>
      </c>
      <c r="BL329" s="26">
        <f>IF(BC329&gt;0.005,MIN(BC329,INDEX($AN329:$AU329,1,I$32)),0)</f>
        <v>0</v>
      </c>
      <c r="BM329" s="27">
        <f>IF(M329-J329&gt;0.005,1,0)</f>
        <v>0</v>
      </c>
    </row>
    <row r="330">
      <c r="A330" s="14" t="n">
        <v>294</v>
      </c>
      <c r="B330" s="26">
        <f>IF(AN330-INDEX($BE330:$BL330,1,$J$22)&lt;0.5,0,AN330-INDEX($BE330:$BL330,1,$J$22))</f>
        <v>0</v>
      </c>
      <c r="C330" s="26">
        <f>IF(AO330-INDEX($BE330:$BL330,1,$J$23)&lt;0.5,0,AO330-INDEX($BE330:$BL330,1,$J$23))</f>
        <v>0</v>
      </c>
      <c r="D330" s="26">
        <f>IF(AP330-INDEX($BE330:$BL330,1,$J$24)&lt;0.5,0,AP330-INDEX($BE330:$BL330,1,$J$24))</f>
        <v>0</v>
      </c>
      <c r="E330" s="26">
        <f>IF(AQ330-INDEX($BE330:$BL330,1,$J$25)&lt;0.5,0,AQ330-INDEX($BE330:$BL330,1,$J$25))</f>
        <v>0</v>
      </c>
      <c r="F330" s="26">
        <f>IF(AR330-INDEX($BE330:$BL330,1,$J$26)&lt;0.5,0,AR330-INDEX($BE330:$BL330,1,$J$26))</f>
        <v>0</v>
      </c>
      <c r="G330" s="26">
        <f>IF(AS330-INDEX($BE330:$BL330,1,$J$27)&lt;0.5,0,AS330-INDEX($BE330:$BL330,1,$J$27))</f>
        <v>0</v>
      </c>
      <c r="H330" s="26">
        <f>IF(AT330-INDEX($BE330:$BL330,1,$J$28)&lt;0.5,0,AT330-INDEX($BE330:$BL330,1,$J$28))</f>
        <v>0</v>
      </c>
      <c r="I330" s="26">
        <f>IF(AU330-INDEX($BE330:$BL330,1,$J$29)&lt;0.5,0,AU330-INDEX($BE330:$BL330,1,$J$29))</f>
        <v>0</v>
      </c>
      <c r="J330" s="13">
        <f>SUM(B330:I330)</f>
        <v>0</v>
      </c>
      <c r="K330" s="26">
        <f>SUM(O330:V330)</f>
        <v>0</v>
      </c>
      <c r="L330" s="26">
        <f>SUM(W330:AD330)+SUM(BE330:BL330)</f>
        <v>0</v>
      </c>
      <c r="M330" s="26">
        <f>J329</f>
        <v>0</v>
      </c>
      <c r="N330" s="27">
        <f>IF(M330&gt;0,1,0)</f>
        <v>0</v>
      </c>
      <c r="O330" s="26">
        <f>B329*$B$12/1200</f>
        <v>0</v>
      </c>
      <c r="P330" s="26">
        <f>C329*$C$12/1200</f>
        <v>0</v>
      </c>
      <c r="Q330" s="26">
        <f>D329*$D$12/1200</f>
        <v>0</v>
      </c>
      <c r="R330" s="26">
        <f>E329*$E$12/1200</f>
        <v>0</v>
      </c>
      <c r="S330" s="26">
        <f>F329*$F$12/1200</f>
        <v>0</v>
      </c>
      <c r="T330" s="26">
        <f>G329*$G$12/1200</f>
        <v>0</v>
      </c>
      <c r="U330" s="26">
        <f>H329*$H$12/1200</f>
        <v>0</v>
      </c>
      <c r="V330" s="26">
        <f>I329*$I$12/1200</f>
        <v>0</v>
      </c>
      <c r="W330" s="26">
        <f>IF(B329&gt;0,MIN($B$13,B329+O330,AE330),0)</f>
        <v>0</v>
      </c>
      <c r="X330" s="26">
        <f>IF(C329&gt;0,MIN($C$13,C329+P330,AF330),0)</f>
        <v>0</v>
      </c>
      <c r="Y330" s="26">
        <f>IF(D329&gt;0,MIN($D$13,D329+Q330,AG330),0)</f>
        <v>0</v>
      </c>
      <c r="Z330" s="26">
        <f>IF(E329&gt;0,MIN($E$13,E329+R330,AH330),0)</f>
        <v>0</v>
      </c>
      <c r="AA330" s="26">
        <f>IF(F329&gt;0,MIN($F$13,F329+S330,AI330),0)</f>
        <v>0</v>
      </c>
      <c r="AB330" s="26">
        <f>IF(G329&gt;0,MIN($G$13,G329+T330,AJ330),0)</f>
        <v>0</v>
      </c>
      <c r="AC330" s="26">
        <f>IF(H329&gt;0,MIN($H$13,H329+U330,AK330),0)</f>
        <v>0</v>
      </c>
      <c r="AD330" s="26">
        <f>IF(I329&gt;0,MIN($I$13,I329+V330,AL330),0)</f>
        <v>0</v>
      </c>
      <c r="AE330" s="26">
        <f>$B$19</f>
        <v>795</v>
      </c>
      <c r="AF330" s="26">
        <f>AE330-W330</f>
        <v>795</v>
      </c>
      <c r="AG330" s="26">
        <f>AF330-X330</f>
        <v>795</v>
      </c>
      <c r="AH330" s="26">
        <f>AG330-Y330</f>
        <v>795</v>
      </c>
      <c r="AI330" s="26">
        <f>AH330-Z330</f>
        <v>795</v>
      </c>
      <c r="AJ330" s="26">
        <f>AI330-AA330</f>
        <v>795</v>
      </c>
      <c r="AK330" s="26">
        <f>AJ330-AB330</f>
        <v>795</v>
      </c>
      <c r="AL330" s="26">
        <f>AK330-AC330</f>
        <v>795</v>
      </c>
      <c r="AM330" s="26">
        <f>AL330-AD330</f>
        <v>795</v>
      </c>
      <c r="AN330" s="26">
        <f>B329+O330-W330</f>
        <v>0</v>
      </c>
      <c r="AO330" s="26">
        <f>C329+P330-X330</f>
        <v>0</v>
      </c>
      <c r="AP330" s="26">
        <f>D329+Q330-Y330</f>
        <v>0</v>
      </c>
      <c r="AQ330" s="26">
        <f>E329+R330-Z330</f>
        <v>0</v>
      </c>
      <c r="AR330" s="26">
        <f>F329+S330-AA330</f>
        <v>0</v>
      </c>
      <c r="AS330" s="26">
        <f>G329+T330-AB330</f>
        <v>0</v>
      </c>
      <c r="AT330" s="26">
        <f>H329+U330-AC330</f>
        <v>0</v>
      </c>
      <c r="AU330" s="26">
        <f>I329+V330-AD330</f>
        <v>0</v>
      </c>
      <c r="AV330" s="26">
        <f>AM330</f>
        <v>795</v>
      </c>
      <c r="AW330" s="26">
        <f>AV330-BE330</f>
        <v>795</v>
      </c>
      <c r="AX330" s="26">
        <f>AW330-BF330</f>
        <v>795</v>
      </c>
      <c r="AY330" s="26">
        <f>AX330-BG330</f>
        <v>795</v>
      </c>
      <c r="AZ330" s="26">
        <f>AY330-BH330</f>
        <v>795</v>
      </c>
      <c r="BA330" s="26">
        <f>AZ330-BI330</f>
        <v>795</v>
      </c>
      <c r="BB330" s="26">
        <f>BA330-BJ330</f>
        <v>795</v>
      </c>
      <c r="BC330" s="26">
        <f>BB330-BK330</f>
        <v>795</v>
      </c>
      <c r="BD330" s="26">
        <f>BC330-BL330</f>
        <v>795</v>
      </c>
      <c r="BE330" s="26">
        <f>IF(AV330&gt;0.005,MIN(AV330,INDEX($AN330:$AU330,1,B$32)),0)</f>
        <v>0</v>
      </c>
      <c r="BF330" s="26">
        <f>IF(AW330&gt;0.005,MIN(AW330,INDEX($AN330:$AU330,1,C$32)),0)</f>
        <v>0</v>
      </c>
      <c r="BG330" s="26">
        <f>IF(AX330&gt;0.005,MIN(AX330,INDEX($AN330:$AU330,1,D$32)),0)</f>
        <v>0</v>
      </c>
      <c r="BH330" s="26">
        <f>IF(AY330&gt;0.005,MIN(AY330,INDEX($AN330:$AU330,1,E$32)),0)</f>
        <v>0</v>
      </c>
      <c r="BI330" s="26">
        <f>IF(AZ330&gt;0.005,MIN(AZ330,INDEX($AN330:$AU330,1,F$32)),0)</f>
        <v>0</v>
      </c>
      <c r="BJ330" s="26">
        <f>IF(BA330&gt;0.005,MIN(BA330,INDEX($AN330:$AU330,1,G$32)),0)</f>
        <v>0</v>
      </c>
      <c r="BK330" s="26">
        <f>IF(BB330&gt;0.005,MIN(BB330,INDEX($AN330:$AU330,1,H$32)),0)</f>
        <v>0</v>
      </c>
      <c r="BL330" s="26">
        <f>IF(BC330&gt;0.005,MIN(BC330,INDEX($AN330:$AU330,1,I$32)),0)</f>
        <v>0</v>
      </c>
      <c r="BM330" s="27">
        <f>IF(M330-J330&gt;0.005,1,0)</f>
        <v>0</v>
      </c>
    </row>
    <row r="331">
      <c r="A331" s="14" t="n">
        <v>295</v>
      </c>
      <c r="B331" s="26">
        <f>IF(AN331-INDEX($BE331:$BL331,1,$J$22)&lt;0.5,0,AN331-INDEX($BE331:$BL331,1,$J$22))</f>
        <v>0</v>
      </c>
      <c r="C331" s="26">
        <f>IF(AO331-INDEX($BE331:$BL331,1,$J$23)&lt;0.5,0,AO331-INDEX($BE331:$BL331,1,$J$23))</f>
        <v>0</v>
      </c>
      <c r="D331" s="26">
        <f>IF(AP331-INDEX($BE331:$BL331,1,$J$24)&lt;0.5,0,AP331-INDEX($BE331:$BL331,1,$J$24))</f>
        <v>0</v>
      </c>
      <c r="E331" s="26">
        <f>IF(AQ331-INDEX($BE331:$BL331,1,$J$25)&lt;0.5,0,AQ331-INDEX($BE331:$BL331,1,$J$25))</f>
        <v>0</v>
      </c>
      <c r="F331" s="26">
        <f>IF(AR331-INDEX($BE331:$BL331,1,$J$26)&lt;0.5,0,AR331-INDEX($BE331:$BL331,1,$J$26))</f>
        <v>0</v>
      </c>
      <c r="G331" s="26">
        <f>IF(AS331-INDEX($BE331:$BL331,1,$J$27)&lt;0.5,0,AS331-INDEX($BE331:$BL331,1,$J$27))</f>
        <v>0</v>
      </c>
      <c r="H331" s="26">
        <f>IF(AT331-INDEX($BE331:$BL331,1,$J$28)&lt;0.5,0,AT331-INDEX($BE331:$BL331,1,$J$28))</f>
        <v>0</v>
      </c>
      <c r="I331" s="26">
        <f>IF(AU331-INDEX($BE331:$BL331,1,$J$29)&lt;0.5,0,AU331-INDEX($BE331:$BL331,1,$J$29))</f>
        <v>0</v>
      </c>
      <c r="J331" s="13">
        <f>SUM(B331:I331)</f>
        <v>0</v>
      </c>
      <c r="K331" s="26">
        <f>SUM(O331:V331)</f>
        <v>0</v>
      </c>
      <c r="L331" s="26">
        <f>SUM(W331:AD331)+SUM(BE331:BL331)</f>
        <v>0</v>
      </c>
      <c r="M331" s="26">
        <f>J330</f>
        <v>0</v>
      </c>
      <c r="N331" s="27">
        <f>IF(M331&gt;0,1,0)</f>
        <v>0</v>
      </c>
      <c r="O331" s="26">
        <f>B330*$B$12/1200</f>
        <v>0</v>
      </c>
      <c r="P331" s="26">
        <f>C330*$C$12/1200</f>
        <v>0</v>
      </c>
      <c r="Q331" s="26">
        <f>D330*$D$12/1200</f>
        <v>0</v>
      </c>
      <c r="R331" s="26">
        <f>E330*$E$12/1200</f>
        <v>0</v>
      </c>
      <c r="S331" s="26">
        <f>F330*$F$12/1200</f>
        <v>0</v>
      </c>
      <c r="T331" s="26">
        <f>G330*$G$12/1200</f>
        <v>0</v>
      </c>
      <c r="U331" s="26">
        <f>H330*$H$12/1200</f>
        <v>0</v>
      </c>
      <c r="V331" s="26">
        <f>I330*$I$12/1200</f>
        <v>0</v>
      </c>
      <c r="W331" s="26">
        <f>IF(B330&gt;0,MIN($B$13,B330+O331,AE331),0)</f>
        <v>0</v>
      </c>
      <c r="X331" s="26">
        <f>IF(C330&gt;0,MIN($C$13,C330+P331,AF331),0)</f>
        <v>0</v>
      </c>
      <c r="Y331" s="26">
        <f>IF(D330&gt;0,MIN($D$13,D330+Q331,AG331),0)</f>
        <v>0</v>
      </c>
      <c r="Z331" s="26">
        <f>IF(E330&gt;0,MIN($E$13,E330+R331,AH331),0)</f>
        <v>0</v>
      </c>
      <c r="AA331" s="26">
        <f>IF(F330&gt;0,MIN($F$13,F330+S331,AI331),0)</f>
        <v>0</v>
      </c>
      <c r="AB331" s="26">
        <f>IF(G330&gt;0,MIN($G$13,G330+T331,AJ331),0)</f>
        <v>0</v>
      </c>
      <c r="AC331" s="26">
        <f>IF(H330&gt;0,MIN($H$13,H330+U331,AK331),0)</f>
        <v>0</v>
      </c>
      <c r="AD331" s="26">
        <f>IF(I330&gt;0,MIN($I$13,I330+V331,AL331),0)</f>
        <v>0</v>
      </c>
      <c r="AE331" s="26">
        <f>$B$19</f>
        <v>795</v>
      </c>
      <c r="AF331" s="26">
        <f>AE331-W331</f>
        <v>795</v>
      </c>
      <c r="AG331" s="26">
        <f>AF331-X331</f>
        <v>795</v>
      </c>
      <c r="AH331" s="26">
        <f>AG331-Y331</f>
        <v>795</v>
      </c>
      <c r="AI331" s="26">
        <f>AH331-Z331</f>
        <v>795</v>
      </c>
      <c r="AJ331" s="26">
        <f>AI331-AA331</f>
        <v>795</v>
      </c>
      <c r="AK331" s="26">
        <f>AJ331-AB331</f>
        <v>795</v>
      </c>
      <c r="AL331" s="26">
        <f>AK331-AC331</f>
        <v>795</v>
      </c>
      <c r="AM331" s="26">
        <f>AL331-AD331</f>
        <v>795</v>
      </c>
      <c r="AN331" s="26">
        <f>B330+O331-W331</f>
        <v>0</v>
      </c>
      <c r="AO331" s="26">
        <f>C330+P331-X331</f>
        <v>0</v>
      </c>
      <c r="AP331" s="26">
        <f>D330+Q331-Y331</f>
        <v>0</v>
      </c>
      <c r="AQ331" s="26">
        <f>E330+R331-Z331</f>
        <v>0</v>
      </c>
      <c r="AR331" s="26">
        <f>F330+S331-AA331</f>
        <v>0</v>
      </c>
      <c r="AS331" s="26">
        <f>G330+T331-AB331</f>
        <v>0</v>
      </c>
      <c r="AT331" s="26">
        <f>H330+U331-AC331</f>
        <v>0</v>
      </c>
      <c r="AU331" s="26">
        <f>I330+V331-AD331</f>
        <v>0</v>
      </c>
      <c r="AV331" s="26">
        <f>AM331</f>
        <v>795</v>
      </c>
      <c r="AW331" s="26">
        <f>AV331-BE331</f>
        <v>795</v>
      </c>
      <c r="AX331" s="26">
        <f>AW331-BF331</f>
        <v>795</v>
      </c>
      <c r="AY331" s="26">
        <f>AX331-BG331</f>
        <v>795</v>
      </c>
      <c r="AZ331" s="26">
        <f>AY331-BH331</f>
        <v>795</v>
      </c>
      <c r="BA331" s="26">
        <f>AZ331-BI331</f>
        <v>795</v>
      </c>
      <c r="BB331" s="26">
        <f>BA331-BJ331</f>
        <v>795</v>
      </c>
      <c r="BC331" s="26">
        <f>BB331-BK331</f>
        <v>795</v>
      </c>
      <c r="BD331" s="26">
        <f>BC331-BL331</f>
        <v>795</v>
      </c>
      <c r="BE331" s="26">
        <f>IF(AV331&gt;0.005,MIN(AV331,INDEX($AN331:$AU331,1,B$32)),0)</f>
        <v>0</v>
      </c>
      <c r="BF331" s="26">
        <f>IF(AW331&gt;0.005,MIN(AW331,INDEX($AN331:$AU331,1,C$32)),0)</f>
        <v>0</v>
      </c>
      <c r="BG331" s="26">
        <f>IF(AX331&gt;0.005,MIN(AX331,INDEX($AN331:$AU331,1,D$32)),0)</f>
        <v>0</v>
      </c>
      <c r="BH331" s="26">
        <f>IF(AY331&gt;0.005,MIN(AY331,INDEX($AN331:$AU331,1,E$32)),0)</f>
        <v>0</v>
      </c>
      <c r="BI331" s="26">
        <f>IF(AZ331&gt;0.005,MIN(AZ331,INDEX($AN331:$AU331,1,F$32)),0)</f>
        <v>0</v>
      </c>
      <c r="BJ331" s="26">
        <f>IF(BA331&gt;0.005,MIN(BA331,INDEX($AN331:$AU331,1,G$32)),0)</f>
        <v>0</v>
      </c>
      <c r="BK331" s="26">
        <f>IF(BB331&gt;0.005,MIN(BB331,INDEX($AN331:$AU331,1,H$32)),0)</f>
        <v>0</v>
      </c>
      <c r="BL331" s="26">
        <f>IF(BC331&gt;0.005,MIN(BC331,INDEX($AN331:$AU331,1,I$32)),0)</f>
        <v>0</v>
      </c>
      <c r="BM331" s="27">
        <f>IF(M331-J331&gt;0.005,1,0)</f>
        <v>0</v>
      </c>
    </row>
    <row r="332">
      <c r="A332" s="14" t="n">
        <v>296</v>
      </c>
      <c r="B332" s="26">
        <f>IF(AN332-INDEX($BE332:$BL332,1,$J$22)&lt;0.5,0,AN332-INDEX($BE332:$BL332,1,$J$22))</f>
        <v>0</v>
      </c>
      <c r="C332" s="26">
        <f>IF(AO332-INDEX($BE332:$BL332,1,$J$23)&lt;0.5,0,AO332-INDEX($BE332:$BL332,1,$J$23))</f>
        <v>0</v>
      </c>
      <c r="D332" s="26">
        <f>IF(AP332-INDEX($BE332:$BL332,1,$J$24)&lt;0.5,0,AP332-INDEX($BE332:$BL332,1,$J$24))</f>
        <v>0</v>
      </c>
      <c r="E332" s="26">
        <f>IF(AQ332-INDEX($BE332:$BL332,1,$J$25)&lt;0.5,0,AQ332-INDEX($BE332:$BL332,1,$J$25))</f>
        <v>0</v>
      </c>
      <c r="F332" s="26">
        <f>IF(AR332-INDEX($BE332:$BL332,1,$J$26)&lt;0.5,0,AR332-INDEX($BE332:$BL332,1,$J$26))</f>
        <v>0</v>
      </c>
      <c r="G332" s="26">
        <f>IF(AS332-INDEX($BE332:$BL332,1,$J$27)&lt;0.5,0,AS332-INDEX($BE332:$BL332,1,$J$27))</f>
        <v>0</v>
      </c>
      <c r="H332" s="26">
        <f>IF(AT332-INDEX($BE332:$BL332,1,$J$28)&lt;0.5,0,AT332-INDEX($BE332:$BL332,1,$J$28))</f>
        <v>0</v>
      </c>
      <c r="I332" s="26">
        <f>IF(AU332-INDEX($BE332:$BL332,1,$J$29)&lt;0.5,0,AU332-INDEX($BE332:$BL332,1,$J$29))</f>
        <v>0</v>
      </c>
      <c r="J332" s="13">
        <f>SUM(B332:I332)</f>
        <v>0</v>
      </c>
      <c r="K332" s="26">
        <f>SUM(O332:V332)</f>
        <v>0</v>
      </c>
      <c r="L332" s="26">
        <f>SUM(W332:AD332)+SUM(BE332:BL332)</f>
        <v>0</v>
      </c>
      <c r="M332" s="26">
        <f>J331</f>
        <v>0</v>
      </c>
      <c r="N332" s="27">
        <f>IF(M332&gt;0,1,0)</f>
        <v>0</v>
      </c>
      <c r="O332" s="26">
        <f>B331*$B$12/1200</f>
        <v>0</v>
      </c>
      <c r="P332" s="26">
        <f>C331*$C$12/1200</f>
        <v>0</v>
      </c>
      <c r="Q332" s="26">
        <f>D331*$D$12/1200</f>
        <v>0</v>
      </c>
      <c r="R332" s="26">
        <f>E331*$E$12/1200</f>
        <v>0</v>
      </c>
      <c r="S332" s="26">
        <f>F331*$F$12/1200</f>
        <v>0</v>
      </c>
      <c r="T332" s="26">
        <f>G331*$G$12/1200</f>
        <v>0</v>
      </c>
      <c r="U332" s="26">
        <f>H331*$H$12/1200</f>
        <v>0</v>
      </c>
      <c r="V332" s="26">
        <f>I331*$I$12/1200</f>
        <v>0</v>
      </c>
      <c r="W332" s="26">
        <f>IF(B331&gt;0,MIN($B$13,B331+O332,AE332),0)</f>
        <v>0</v>
      </c>
      <c r="X332" s="26">
        <f>IF(C331&gt;0,MIN($C$13,C331+P332,AF332),0)</f>
        <v>0</v>
      </c>
      <c r="Y332" s="26">
        <f>IF(D331&gt;0,MIN($D$13,D331+Q332,AG332),0)</f>
        <v>0</v>
      </c>
      <c r="Z332" s="26">
        <f>IF(E331&gt;0,MIN($E$13,E331+R332,AH332),0)</f>
        <v>0</v>
      </c>
      <c r="AA332" s="26">
        <f>IF(F331&gt;0,MIN($F$13,F331+S332,AI332),0)</f>
        <v>0</v>
      </c>
      <c r="AB332" s="26">
        <f>IF(G331&gt;0,MIN($G$13,G331+T332,AJ332),0)</f>
        <v>0</v>
      </c>
      <c r="AC332" s="26">
        <f>IF(H331&gt;0,MIN($H$13,H331+U332,AK332),0)</f>
        <v>0</v>
      </c>
      <c r="AD332" s="26">
        <f>IF(I331&gt;0,MIN($I$13,I331+V332,AL332),0)</f>
        <v>0</v>
      </c>
      <c r="AE332" s="26">
        <f>$B$19</f>
        <v>795</v>
      </c>
      <c r="AF332" s="26">
        <f>AE332-W332</f>
        <v>795</v>
      </c>
      <c r="AG332" s="26">
        <f>AF332-X332</f>
        <v>795</v>
      </c>
      <c r="AH332" s="26">
        <f>AG332-Y332</f>
        <v>795</v>
      </c>
      <c r="AI332" s="26">
        <f>AH332-Z332</f>
        <v>795</v>
      </c>
      <c r="AJ332" s="26">
        <f>AI332-AA332</f>
        <v>795</v>
      </c>
      <c r="AK332" s="26">
        <f>AJ332-AB332</f>
        <v>795</v>
      </c>
      <c r="AL332" s="26">
        <f>AK332-AC332</f>
        <v>795</v>
      </c>
      <c r="AM332" s="26">
        <f>AL332-AD332</f>
        <v>795</v>
      </c>
      <c r="AN332" s="26">
        <f>B331+O332-W332</f>
        <v>0</v>
      </c>
      <c r="AO332" s="26">
        <f>C331+P332-X332</f>
        <v>0</v>
      </c>
      <c r="AP332" s="26">
        <f>D331+Q332-Y332</f>
        <v>0</v>
      </c>
      <c r="AQ332" s="26">
        <f>E331+R332-Z332</f>
        <v>0</v>
      </c>
      <c r="AR332" s="26">
        <f>F331+S332-AA332</f>
        <v>0</v>
      </c>
      <c r="AS332" s="26">
        <f>G331+T332-AB332</f>
        <v>0</v>
      </c>
      <c r="AT332" s="26">
        <f>H331+U332-AC332</f>
        <v>0</v>
      </c>
      <c r="AU332" s="26">
        <f>I331+V332-AD332</f>
        <v>0</v>
      </c>
      <c r="AV332" s="26">
        <f>AM332</f>
        <v>795</v>
      </c>
      <c r="AW332" s="26">
        <f>AV332-BE332</f>
        <v>795</v>
      </c>
      <c r="AX332" s="26">
        <f>AW332-BF332</f>
        <v>795</v>
      </c>
      <c r="AY332" s="26">
        <f>AX332-BG332</f>
        <v>795</v>
      </c>
      <c r="AZ332" s="26">
        <f>AY332-BH332</f>
        <v>795</v>
      </c>
      <c r="BA332" s="26">
        <f>AZ332-BI332</f>
        <v>795</v>
      </c>
      <c r="BB332" s="26">
        <f>BA332-BJ332</f>
        <v>795</v>
      </c>
      <c r="BC332" s="26">
        <f>BB332-BK332</f>
        <v>795</v>
      </c>
      <c r="BD332" s="26">
        <f>BC332-BL332</f>
        <v>795</v>
      </c>
      <c r="BE332" s="26">
        <f>IF(AV332&gt;0.005,MIN(AV332,INDEX($AN332:$AU332,1,B$32)),0)</f>
        <v>0</v>
      </c>
      <c r="BF332" s="26">
        <f>IF(AW332&gt;0.005,MIN(AW332,INDEX($AN332:$AU332,1,C$32)),0)</f>
        <v>0</v>
      </c>
      <c r="BG332" s="26">
        <f>IF(AX332&gt;0.005,MIN(AX332,INDEX($AN332:$AU332,1,D$32)),0)</f>
        <v>0</v>
      </c>
      <c r="BH332" s="26">
        <f>IF(AY332&gt;0.005,MIN(AY332,INDEX($AN332:$AU332,1,E$32)),0)</f>
        <v>0</v>
      </c>
      <c r="BI332" s="26">
        <f>IF(AZ332&gt;0.005,MIN(AZ332,INDEX($AN332:$AU332,1,F$32)),0)</f>
        <v>0</v>
      </c>
      <c r="BJ332" s="26">
        <f>IF(BA332&gt;0.005,MIN(BA332,INDEX($AN332:$AU332,1,G$32)),0)</f>
        <v>0</v>
      </c>
      <c r="BK332" s="26">
        <f>IF(BB332&gt;0.005,MIN(BB332,INDEX($AN332:$AU332,1,H$32)),0)</f>
        <v>0</v>
      </c>
      <c r="BL332" s="26">
        <f>IF(BC332&gt;0.005,MIN(BC332,INDEX($AN332:$AU332,1,I$32)),0)</f>
        <v>0</v>
      </c>
      <c r="BM332" s="27">
        <f>IF(M332-J332&gt;0.005,1,0)</f>
        <v>0</v>
      </c>
    </row>
    <row r="333">
      <c r="A333" s="14" t="n">
        <v>297</v>
      </c>
      <c r="B333" s="26">
        <f>IF(AN333-INDEX($BE333:$BL333,1,$J$22)&lt;0.5,0,AN333-INDEX($BE333:$BL333,1,$J$22))</f>
        <v>0</v>
      </c>
      <c r="C333" s="26">
        <f>IF(AO333-INDEX($BE333:$BL333,1,$J$23)&lt;0.5,0,AO333-INDEX($BE333:$BL333,1,$J$23))</f>
        <v>0</v>
      </c>
      <c r="D333" s="26">
        <f>IF(AP333-INDEX($BE333:$BL333,1,$J$24)&lt;0.5,0,AP333-INDEX($BE333:$BL333,1,$J$24))</f>
        <v>0</v>
      </c>
      <c r="E333" s="26">
        <f>IF(AQ333-INDEX($BE333:$BL333,1,$J$25)&lt;0.5,0,AQ333-INDEX($BE333:$BL333,1,$J$25))</f>
        <v>0</v>
      </c>
      <c r="F333" s="26">
        <f>IF(AR333-INDEX($BE333:$BL333,1,$J$26)&lt;0.5,0,AR333-INDEX($BE333:$BL333,1,$J$26))</f>
        <v>0</v>
      </c>
      <c r="G333" s="26">
        <f>IF(AS333-INDEX($BE333:$BL333,1,$J$27)&lt;0.5,0,AS333-INDEX($BE333:$BL333,1,$J$27))</f>
        <v>0</v>
      </c>
      <c r="H333" s="26">
        <f>IF(AT333-INDEX($BE333:$BL333,1,$J$28)&lt;0.5,0,AT333-INDEX($BE333:$BL333,1,$J$28))</f>
        <v>0</v>
      </c>
      <c r="I333" s="26">
        <f>IF(AU333-INDEX($BE333:$BL333,1,$J$29)&lt;0.5,0,AU333-INDEX($BE333:$BL333,1,$J$29))</f>
        <v>0</v>
      </c>
      <c r="J333" s="13">
        <f>SUM(B333:I333)</f>
        <v>0</v>
      </c>
      <c r="K333" s="26">
        <f>SUM(O333:V333)</f>
        <v>0</v>
      </c>
      <c r="L333" s="26">
        <f>SUM(W333:AD333)+SUM(BE333:BL333)</f>
        <v>0</v>
      </c>
      <c r="M333" s="26">
        <f>J332</f>
        <v>0</v>
      </c>
      <c r="N333" s="27">
        <f>IF(M333&gt;0,1,0)</f>
        <v>0</v>
      </c>
      <c r="O333" s="26">
        <f>B332*$B$12/1200</f>
        <v>0</v>
      </c>
      <c r="P333" s="26">
        <f>C332*$C$12/1200</f>
        <v>0</v>
      </c>
      <c r="Q333" s="26">
        <f>D332*$D$12/1200</f>
        <v>0</v>
      </c>
      <c r="R333" s="26">
        <f>E332*$E$12/1200</f>
        <v>0</v>
      </c>
      <c r="S333" s="26">
        <f>F332*$F$12/1200</f>
        <v>0</v>
      </c>
      <c r="T333" s="26">
        <f>G332*$G$12/1200</f>
        <v>0</v>
      </c>
      <c r="U333" s="26">
        <f>H332*$H$12/1200</f>
        <v>0</v>
      </c>
      <c r="V333" s="26">
        <f>I332*$I$12/1200</f>
        <v>0</v>
      </c>
      <c r="W333" s="26">
        <f>IF(B332&gt;0,MIN($B$13,B332+O333,AE333),0)</f>
        <v>0</v>
      </c>
      <c r="X333" s="26">
        <f>IF(C332&gt;0,MIN($C$13,C332+P333,AF333),0)</f>
        <v>0</v>
      </c>
      <c r="Y333" s="26">
        <f>IF(D332&gt;0,MIN($D$13,D332+Q333,AG333),0)</f>
        <v>0</v>
      </c>
      <c r="Z333" s="26">
        <f>IF(E332&gt;0,MIN($E$13,E332+R333,AH333),0)</f>
        <v>0</v>
      </c>
      <c r="AA333" s="26">
        <f>IF(F332&gt;0,MIN($F$13,F332+S333,AI333),0)</f>
        <v>0</v>
      </c>
      <c r="AB333" s="26">
        <f>IF(G332&gt;0,MIN($G$13,G332+T333,AJ333),0)</f>
        <v>0</v>
      </c>
      <c r="AC333" s="26">
        <f>IF(H332&gt;0,MIN($H$13,H332+U333,AK333),0)</f>
        <v>0</v>
      </c>
      <c r="AD333" s="26">
        <f>IF(I332&gt;0,MIN($I$13,I332+V333,AL333),0)</f>
        <v>0</v>
      </c>
      <c r="AE333" s="26">
        <f>$B$19</f>
        <v>795</v>
      </c>
      <c r="AF333" s="26">
        <f>AE333-W333</f>
        <v>795</v>
      </c>
      <c r="AG333" s="26">
        <f>AF333-X333</f>
        <v>795</v>
      </c>
      <c r="AH333" s="26">
        <f>AG333-Y333</f>
        <v>795</v>
      </c>
      <c r="AI333" s="26">
        <f>AH333-Z333</f>
        <v>795</v>
      </c>
      <c r="AJ333" s="26">
        <f>AI333-AA333</f>
        <v>795</v>
      </c>
      <c r="AK333" s="26">
        <f>AJ333-AB333</f>
        <v>795</v>
      </c>
      <c r="AL333" s="26">
        <f>AK333-AC333</f>
        <v>795</v>
      </c>
      <c r="AM333" s="26">
        <f>AL333-AD333</f>
        <v>795</v>
      </c>
      <c r="AN333" s="26">
        <f>B332+O333-W333</f>
        <v>0</v>
      </c>
      <c r="AO333" s="26">
        <f>C332+P333-X333</f>
        <v>0</v>
      </c>
      <c r="AP333" s="26">
        <f>D332+Q333-Y333</f>
        <v>0</v>
      </c>
      <c r="AQ333" s="26">
        <f>E332+R333-Z333</f>
        <v>0</v>
      </c>
      <c r="AR333" s="26">
        <f>F332+S333-AA333</f>
        <v>0</v>
      </c>
      <c r="AS333" s="26">
        <f>G332+T333-AB333</f>
        <v>0</v>
      </c>
      <c r="AT333" s="26">
        <f>H332+U333-AC333</f>
        <v>0</v>
      </c>
      <c r="AU333" s="26">
        <f>I332+V333-AD333</f>
        <v>0</v>
      </c>
      <c r="AV333" s="26">
        <f>AM333</f>
        <v>795</v>
      </c>
      <c r="AW333" s="26">
        <f>AV333-BE333</f>
        <v>795</v>
      </c>
      <c r="AX333" s="26">
        <f>AW333-BF333</f>
        <v>795</v>
      </c>
      <c r="AY333" s="26">
        <f>AX333-BG333</f>
        <v>795</v>
      </c>
      <c r="AZ333" s="26">
        <f>AY333-BH333</f>
        <v>795</v>
      </c>
      <c r="BA333" s="26">
        <f>AZ333-BI333</f>
        <v>795</v>
      </c>
      <c r="BB333" s="26">
        <f>BA333-BJ333</f>
        <v>795</v>
      </c>
      <c r="BC333" s="26">
        <f>BB333-BK333</f>
        <v>795</v>
      </c>
      <c r="BD333" s="26">
        <f>BC333-BL333</f>
        <v>795</v>
      </c>
      <c r="BE333" s="26">
        <f>IF(AV333&gt;0.005,MIN(AV333,INDEX($AN333:$AU333,1,B$32)),0)</f>
        <v>0</v>
      </c>
      <c r="BF333" s="26">
        <f>IF(AW333&gt;0.005,MIN(AW333,INDEX($AN333:$AU333,1,C$32)),0)</f>
        <v>0</v>
      </c>
      <c r="BG333" s="26">
        <f>IF(AX333&gt;0.005,MIN(AX333,INDEX($AN333:$AU333,1,D$32)),0)</f>
        <v>0</v>
      </c>
      <c r="BH333" s="26">
        <f>IF(AY333&gt;0.005,MIN(AY333,INDEX($AN333:$AU333,1,E$32)),0)</f>
        <v>0</v>
      </c>
      <c r="BI333" s="26">
        <f>IF(AZ333&gt;0.005,MIN(AZ333,INDEX($AN333:$AU333,1,F$32)),0)</f>
        <v>0</v>
      </c>
      <c r="BJ333" s="26">
        <f>IF(BA333&gt;0.005,MIN(BA333,INDEX($AN333:$AU333,1,G$32)),0)</f>
        <v>0</v>
      </c>
      <c r="BK333" s="26">
        <f>IF(BB333&gt;0.005,MIN(BB333,INDEX($AN333:$AU333,1,H$32)),0)</f>
        <v>0</v>
      </c>
      <c r="BL333" s="26">
        <f>IF(BC333&gt;0.005,MIN(BC333,INDEX($AN333:$AU333,1,I$32)),0)</f>
        <v>0</v>
      </c>
      <c r="BM333" s="27">
        <f>IF(M333-J333&gt;0.005,1,0)</f>
        <v>0</v>
      </c>
    </row>
    <row r="334">
      <c r="A334" s="14" t="n">
        <v>298</v>
      </c>
      <c r="B334" s="26">
        <f>IF(AN334-INDEX($BE334:$BL334,1,$J$22)&lt;0.5,0,AN334-INDEX($BE334:$BL334,1,$J$22))</f>
        <v>0</v>
      </c>
      <c r="C334" s="26">
        <f>IF(AO334-INDEX($BE334:$BL334,1,$J$23)&lt;0.5,0,AO334-INDEX($BE334:$BL334,1,$J$23))</f>
        <v>0</v>
      </c>
      <c r="D334" s="26">
        <f>IF(AP334-INDEX($BE334:$BL334,1,$J$24)&lt;0.5,0,AP334-INDEX($BE334:$BL334,1,$J$24))</f>
        <v>0</v>
      </c>
      <c r="E334" s="26">
        <f>IF(AQ334-INDEX($BE334:$BL334,1,$J$25)&lt;0.5,0,AQ334-INDEX($BE334:$BL334,1,$J$25))</f>
        <v>0</v>
      </c>
      <c r="F334" s="26">
        <f>IF(AR334-INDEX($BE334:$BL334,1,$J$26)&lt;0.5,0,AR334-INDEX($BE334:$BL334,1,$J$26))</f>
        <v>0</v>
      </c>
      <c r="G334" s="26">
        <f>IF(AS334-INDEX($BE334:$BL334,1,$J$27)&lt;0.5,0,AS334-INDEX($BE334:$BL334,1,$J$27))</f>
        <v>0</v>
      </c>
      <c r="H334" s="26">
        <f>IF(AT334-INDEX($BE334:$BL334,1,$J$28)&lt;0.5,0,AT334-INDEX($BE334:$BL334,1,$J$28))</f>
        <v>0</v>
      </c>
      <c r="I334" s="26">
        <f>IF(AU334-INDEX($BE334:$BL334,1,$J$29)&lt;0.5,0,AU334-INDEX($BE334:$BL334,1,$J$29))</f>
        <v>0</v>
      </c>
      <c r="J334" s="13">
        <f>SUM(B334:I334)</f>
        <v>0</v>
      </c>
      <c r="K334" s="26">
        <f>SUM(O334:V334)</f>
        <v>0</v>
      </c>
      <c r="L334" s="26">
        <f>SUM(W334:AD334)+SUM(BE334:BL334)</f>
        <v>0</v>
      </c>
      <c r="M334" s="26">
        <f>J333</f>
        <v>0</v>
      </c>
      <c r="N334" s="27">
        <f>IF(M334&gt;0,1,0)</f>
        <v>0</v>
      </c>
      <c r="O334" s="26">
        <f>B333*$B$12/1200</f>
        <v>0</v>
      </c>
      <c r="P334" s="26">
        <f>C333*$C$12/1200</f>
        <v>0</v>
      </c>
      <c r="Q334" s="26">
        <f>D333*$D$12/1200</f>
        <v>0</v>
      </c>
      <c r="R334" s="26">
        <f>E333*$E$12/1200</f>
        <v>0</v>
      </c>
      <c r="S334" s="26">
        <f>F333*$F$12/1200</f>
        <v>0</v>
      </c>
      <c r="T334" s="26">
        <f>G333*$G$12/1200</f>
        <v>0</v>
      </c>
      <c r="U334" s="26">
        <f>H333*$H$12/1200</f>
        <v>0</v>
      </c>
      <c r="V334" s="26">
        <f>I333*$I$12/1200</f>
        <v>0</v>
      </c>
      <c r="W334" s="26">
        <f>IF(B333&gt;0,MIN($B$13,B333+O334,AE334),0)</f>
        <v>0</v>
      </c>
      <c r="X334" s="26">
        <f>IF(C333&gt;0,MIN($C$13,C333+P334,AF334),0)</f>
        <v>0</v>
      </c>
      <c r="Y334" s="26">
        <f>IF(D333&gt;0,MIN($D$13,D333+Q334,AG334),0)</f>
        <v>0</v>
      </c>
      <c r="Z334" s="26">
        <f>IF(E333&gt;0,MIN($E$13,E333+R334,AH334),0)</f>
        <v>0</v>
      </c>
      <c r="AA334" s="26">
        <f>IF(F333&gt;0,MIN($F$13,F333+S334,AI334),0)</f>
        <v>0</v>
      </c>
      <c r="AB334" s="26">
        <f>IF(G333&gt;0,MIN($G$13,G333+T334,AJ334),0)</f>
        <v>0</v>
      </c>
      <c r="AC334" s="26">
        <f>IF(H333&gt;0,MIN($H$13,H333+U334,AK334),0)</f>
        <v>0</v>
      </c>
      <c r="AD334" s="26">
        <f>IF(I333&gt;0,MIN($I$13,I333+V334,AL334),0)</f>
        <v>0</v>
      </c>
      <c r="AE334" s="26">
        <f>$B$19</f>
        <v>795</v>
      </c>
      <c r="AF334" s="26">
        <f>AE334-W334</f>
        <v>795</v>
      </c>
      <c r="AG334" s="26">
        <f>AF334-X334</f>
        <v>795</v>
      </c>
      <c r="AH334" s="26">
        <f>AG334-Y334</f>
        <v>795</v>
      </c>
      <c r="AI334" s="26">
        <f>AH334-Z334</f>
        <v>795</v>
      </c>
      <c r="AJ334" s="26">
        <f>AI334-AA334</f>
        <v>795</v>
      </c>
      <c r="AK334" s="26">
        <f>AJ334-AB334</f>
        <v>795</v>
      </c>
      <c r="AL334" s="26">
        <f>AK334-AC334</f>
        <v>795</v>
      </c>
      <c r="AM334" s="26">
        <f>AL334-AD334</f>
        <v>795</v>
      </c>
      <c r="AN334" s="26">
        <f>B333+O334-W334</f>
        <v>0</v>
      </c>
      <c r="AO334" s="26">
        <f>C333+P334-X334</f>
        <v>0</v>
      </c>
      <c r="AP334" s="26">
        <f>D333+Q334-Y334</f>
        <v>0</v>
      </c>
      <c r="AQ334" s="26">
        <f>E333+R334-Z334</f>
        <v>0</v>
      </c>
      <c r="AR334" s="26">
        <f>F333+S334-AA334</f>
        <v>0</v>
      </c>
      <c r="AS334" s="26">
        <f>G333+T334-AB334</f>
        <v>0</v>
      </c>
      <c r="AT334" s="26">
        <f>H333+U334-AC334</f>
        <v>0</v>
      </c>
      <c r="AU334" s="26">
        <f>I333+V334-AD334</f>
        <v>0</v>
      </c>
      <c r="AV334" s="26">
        <f>AM334</f>
        <v>795</v>
      </c>
      <c r="AW334" s="26">
        <f>AV334-BE334</f>
        <v>795</v>
      </c>
      <c r="AX334" s="26">
        <f>AW334-BF334</f>
        <v>795</v>
      </c>
      <c r="AY334" s="26">
        <f>AX334-BG334</f>
        <v>795</v>
      </c>
      <c r="AZ334" s="26">
        <f>AY334-BH334</f>
        <v>795</v>
      </c>
      <c r="BA334" s="26">
        <f>AZ334-BI334</f>
        <v>795</v>
      </c>
      <c r="BB334" s="26">
        <f>BA334-BJ334</f>
        <v>795</v>
      </c>
      <c r="BC334" s="26">
        <f>BB334-BK334</f>
        <v>795</v>
      </c>
      <c r="BD334" s="26">
        <f>BC334-BL334</f>
        <v>795</v>
      </c>
      <c r="BE334" s="26">
        <f>IF(AV334&gt;0.005,MIN(AV334,INDEX($AN334:$AU334,1,B$32)),0)</f>
        <v>0</v>
      </c>
      <c r="BF334" s="26">
        <f>IF(AW334&gt;0.005,MIN(AW334,INDEX($AN334:$AU334,1,C$32)),0)</f>
        <v>0</v>
      </c>
      <c r="BG334" s="26">
        <f>IF(AX334&gt;0.005,MIN(AX334,INDEX($AN334:$AU334,1,D$32)),0)</f>
        <v>0</v>
      </c>
      <c r="BH334" s="26">
        <f>IF(AY334&gt;0.005,MIN(AY334,INDEX($AN334:$AU334,1,E$32)),0)</f>
        <v>0</v>
      </c>
      <c r="BI334" s="26">
        <f>IF(AZ334&gt;0.005,MIN(AZ334,INDEX($AN334:$AU334,1,F$32)),0)</f>
        <v>0</v>
      </c>
      <c r="BJ334" s="26">
        <f>IF(BA334&gt;0.005,MIN(BA334,INDEX($AN334:$AU334,1,G$32)),0)</f>
        <v>0</v>
      </c>
      <c r="BK334" s="26">
        <f>IF(BB334&gt;0.005,MIN(BB334,INDEX($AN334:$AU334,1,H$32)),0)</f>
        <v>0</v>
      </c>
      <c r="BL334" s="26">
        <f>IF(BC334&gt;0.005,MIN(BC334,INDEX($AN334:$AU334,1,I$32)),0)</f>
        <v>0</v>
      </c>
      <c r="BM334" s="27">
        <f>IF(M334-J334&gt;0.005,1,0)</f>
        <v>0</v>
      </c>
    </row>
    <row r="335">
      <c r="A335" s="14" t="n">
        <v>299</v>
      </c>
      <c r="B335" s="26">
        <f>IF(AN335-INDEX($BE335:$BL335,1,$J$22)&lt;0.5,0,AN335-INDEX($BE335:$BL335,1,$J$22))</f>
        <v>0</v>
      </c>
      <c r="C335" s="26">
        <f>IF(AO335-INDEX($BE335:$BL335,1,$J$23)&lt;0.5,0,AO335-INDEX($BE335:$BL335,1,$J$23))</f>
        <v>0</v>
      </c>
      <c r="D335" s="26">
        <f>IF(AP335-INDEX($BE335:$BL335,1,$J$24)&lt;0.5,0,AP335-INDEX($BE335:$BL335,1,$J$24))</f>
        <v>0</v>
      </c>
      <c r="E335" s="26">
        <f>IF(AQ335-INDEX($BE335:$BL335,1,$J$25)&lt;0.5,0,AQ335-INDEX($BE335:$BL335,1,$J$25))</f>
        <v>0</v>
      </c>
      <c r="F335" s="26">
        <f>IF(AR335-INDEX($BE335:$BL335,1,$J$26)&lt;0.5,0,AR335-INDEX($BE335:$BL335,1,$J$26))</f>
        <v>0</v>
      </c>
      <c r="G335" s="26">
        <f>IF(AS335-INDEX($BE335:$BL335,1,$J$27)&lt;0.5,0,AS335-INDEX($BE335:$BL335,1,$J$27))</f>
        <v>0</v>
      </c>
      <c r="H335" s="26">
        <f>IF(AT335-INDEX($BE335:$BL335,1,$J$28)&lt;0.5,0,AT335-INDEX($BE335:$BL335,1,$J$28))</f>
        <v>0</v>
      </c>
      <c r="I335" s="26">
        <f>IF(AU335-INDEX($BE335:$BL335,1,$J$29)&lt;0.5,0,AU335-INDEX($BE335:$BL335,1,$J$29))</f>
        <v>0</v>
      </c>
      <c r="J335" s="13">
        <f>SUM(B335:I335)</f>
        <v>0</v>
      </c>
      <c r="K335" s="26">
        <f>SUM(O335:V335)</f>
        <v>0</v>
      </c>
      <c r="L335" s="26">
        <f>SUM(W335:AD335)+SUM(BE335:BL335)</f>
        <v>0</v>
      </c>
      <c r="M335" s="26">
        <f>J334</f>
        <v>0</v>
      </c>
      <c r="N335" s="27">
        <f>IF(M335&gt;0,1,0)</f>
        <v>0</v>
      </c>
      <c r="O335" s="26">
        <f>B334*$B$12/1200</f>
        <v>0</v>
      </c>
      <c r="P335" s="26">
        <f>C334*$C$12/1200</f>
        <v>0</v>
      </c>
      <c r="Q335" s="26">
        <f>D334*$D$12/1200</f>
        <v>0</v>
      </c>
      <c r="R335" s="26">
        <f>E334*$E$12/1200</f>
        <v>0</v>
      </c>
      <c r="S335" s="26">
        <f>F334*$F$12/1200</f>
        <v>0</v>
      </c>
      <c r="T335" s="26">
        <f>G334*$G$12/1200</f>
        <v>0</v>
      </c>
      <c r="U335" s="26">
        <f>H334*$H$12/1200</f>
        <v>0</v>
      </c>
      <c r="V335" s="26">
        <f>I334*$I$12/1200</f>
        <v>0</v>
      </c>
      <c r="W335" s="26">
        <f>IF(B334&gt;0,MIN($B$13,B334+O335,AE335),0)</f>
        <v>0</v>
      </c>
      <c r="X335" s="26">
        <f>IF(C334&gt;0,MIN($C$13,C334+P335,AF335),0)</f>
        <v>0</v>
      </c>
      <c r="Y335" s="26">
        <f>IF(D334&gt;0,MIN($D$13,D334+Q335,AG335),0)</f>
        <v>0</v>
      </c>
      <c r="Z335" s="26">
        <f>IF(E334&gt;0,MIN($E$13,E334+R335,AH335),0)</f>
        <v>0</v>
      </c>
      <c r="AA335" s="26">
        <f>IF(F334&gt;0,MIN($F$13,F334+S335,AI335),0)</f>
        <v>0</v>
      </c>
      <c r="AB335" s="26">
        <f>IF(G334&gt;0,MIN($G$13,G334+T335,AJ335),0)</f>
        <v>0</v>
      </c>
      <c r="AC335" s="26">
        <f>IF(H334&gt;0,MIN($H$13,H334+U335,AK335),0)</f>
        <v>0</v>
      </c>
      <c r="AD335" s="26">
        <f>IF(I334&gt;0,MIN($I$13,I334+V335,AL335),0)</f>
        <v>0</v>
      </c>
      <c r="AE335" s="26">
        <f>$B$19</f>
        <v>795</v>
      </c>
      <c r="AF335" s="26">
        <f>AE335-W335</f>
        <v>795</v>
      </c>
      <c r="AG335" s="26">
        <f>AF335-X335</f>
        <v>795</v>
      </c>
      <c r="AH335" s="26">
        <f>AG335-Y335</f>
        <v>795</v>
      </c>
      <c r="AI335" s="26">
        <f>AH335-Z335</f>
        <v>795</v>
      </c>
      <c r="AJ335" s="26">
        <f>AI335-AA335</f>
        <v>795</v>
      </c>
      <c r="AK335" s="26">
        <f>AJ335-AB335</f>
        <v>795</v>
      </c>
      <c r="AL335" s="26">
        <f>AK335-AC335</f>
        <v>795</v>
      </c>
      <c r="AM335" s="26">
        <f>AL335-AD335</f>
        <v>795</v>
      </c>
      <c r="AN335" s="26">
        <f>B334+O335-W335</f>
        <v>0</v>
      </c>
      <c r="AO335" s="26">
        <f>C334+P335-X335</f>
        <v>0</v>
      </c>
      <c r="AP335" s="26">
        <f>D334+Q335-Y335</f>
        <v>0</v>
      </c>
      <c r="AQ335" s="26">
        <f>E334+R335-Z335</f>
        <v>0</v>
      </c>
      <c r="AR335" s="26">
        <f>F334+S335-AA335</f>
        <v>0</v>
      </c>
      <c r="AS335" s="26">
        <f>G334+T335-AB335</f>
        <v>0</v>
      </c>
      <c r="AT335" s="26">
        <f>H334+U335-AC335</f>
        <v>0</v>
      </c>
      <c r="AU335" s="26">
        <f>I334+V335-AD335</f>
        <v>0</v>
      </c>
      <c r="AV335" s="26">
        <f>AM335</f>
        <v>795</v>
      </c>
      <c r="AW335" s="26">
        <f>AV335-BE335</f>
        <v>795</v>
      </c>
      <c r="AX335" s="26">
        <f>AW335-BF335</f>
        <v>795</v>
      </c>
      <c r="AY335" s="26">
        <f>AX335-BG335</f>
        <v>795</v>
      </c>
      <c r="AZ335" s="26">
        <f>AY335-BH335</f>
        <v>795</v>
      </c>
      <c r="BA335" s="26">
        <f>AZ335-BI335</f>
        <v>795</v>
      </c>
      <c r="BB335" s="26">
        <f>BA335-BJ335</f>
        <v>795</v>
      </c>
      <c r="BC335" s="26">
        <f>BB335-BK335</f>
        <v>795</v>
      </c>
      <c r="BD335" s="26">
        <f>BC335-BL335</f>
        <v>795</v>
      </c>
      <c r="BE335" s="26">
        <f>IF(AV335&gt;0.005,MIN(AV335,INDEX($AN335:$AU335,1,B$32)),0)</f>
        <v>0</v>
      </c>
      <c r="BF335" s="26">
        <f>IF(AW335&gt;0.005,MIN(AW335,INDEX($AN335:$AU335,1,C$32)),0)</f>
        <v>0</v>
      </c>
      <c r="BG335" s="26">
        <f>IF(AX335&gt;0.005,MIN(AX335,INDEX($AN335:$AU335,1,D$32)),0)</f>
        <v>0</v>
      </c>
      <c r="BH335" s="26">
        <f>IF(AY335&gt;0.005,MIN(AY335,INDEX($AN335:$AU335,1,E$32)),0)</f>
        <v>0</v>
      </c>
      <c r="BI335" s="26">
        <f>IF(AZ335&gt;0.005,MIN(AZ335,INDEX($AN335:$AU335,1,F$32)),0)</f>
        <v>0</v>
      </c>
      <c r="BJ335" s="26">
        <f>IF(BA335&gt;0.005,MIN(BA335,INDEX($AN335:$AU335,1,G$32)),0)</f>
        <v>0</v>
      </c>
      <c r="BK335" s="26">
        <f>IF(BB335&gt;0.005,MIN(BB335,INDEX($AN335:$AU335,1,H$32)),0)</f>
        <v>0</v>
      </c>
      <c r="BL335" s="26">
        <f>IF(BC335&gt;0.005,MIN(BC335,INDEX($AN335:$AU335,1,I$32)),0)</f>
        <v>0</v>
      </c>
      <c r="BM335" s="27">
        <f>IF(M335-J335&gt;0.005,1,0)</f>
        <v>0</v>
      </c>
    </row>
    <row r="336">
      <c r="A336" s="14" t="n">
        <v>300</v>
      </c>
      <c r="B336" s="26">
        <f>IF(AN336-INDEX($BE336:$BL336,1,$J$22)&lt;0.5,0,AN336-INDEX($BE336:$BL336,1,$J$22))</f>
        <v>0</v>
      </c>
      <c r="C336" s="26">
        <f>IF(AO336-INDEX($BE336:$BL336,1,$J$23)&lt;0.5,0,AO336-INDEX($BE336:$BL336,1,$J$23))</f>
        <v>0</v>
      </c>
      <c r="D336" s="26">
        <f>IF(AP336-INDEX($BE336:$BL336,1,$J$24)&lt;0.5,0,AP336-INDEX($BE336:$BL336,1,$J$24))</f>
        <v>0</v>
      </c>
      <c r="E336" s="26">
        <f>IF(AQ336-INDEX($BE336:$BL336,1,$J$25)&lt;0.5,0,AQ336-INDEX($BE336:$BL336,1,$J$25))</f>
        <v>0</v>
      </c>
      <c r="F336" s="26">
        <f>IF(AR336-INDEX($BE336:$BL336,1,$J$26)&lt;0.5,0,AR336-INDEX($BE336:$BL336,1,$J$26))</f>
        <v>0</v>
      </c>
      <c r="G336" s="26">
        <f>IF(AS336-INDEX($BE336:$BL336,1,$J$27)&lt;0.5,0,AS336-INDEX($BE336:$BL336,1,$J$27))</f>
        <v>0</v>
      </c>
      <c r="H336" s="26">
        <f>IF(AT336-INDEX($BE336:$BL336,1,$J$28)&lt;0.5,0,AT336-INDEX($BE336:$BL336,1,$J$28))</f>
        <v>0</v>
      </c>
      <c r="I336" s="26">
        <f>IF(AU336-INDEX($BE336:$BL336,1,$J$29)&lt;0.5,0,AU336-INDEX($BE336:$BL336,1,$J$29))</f>
        <v>0</v>
      </c>
      <c r="J336" s="13">
        <f>SUM(B336:I336)</f>
        <v>0</v>
      </c>
      <c r="K336" s="26">
        <f>SUM(O336:V336)</f>
        <v>0</v>
      </c>
      <c r="L336" s="26">
        <f>SUM(W336:AD336)+SUM(BE336:BL336)</f>
        <v>0</v>
      </c>
      <c r="M336" s="26">
        <f>J335</f>
        <v>0</v>
      </c>
      <c r="N336" s="27">
        <f>IF(M336&gt;0,1,0)</f>
        <v>0</v>
      </c>
      <c r="O336" s="26">
        <f>B335*$B$12/1200</f>
        <v>0</v>
      </c>
      <c r="P336" s="26">
        <f>C335*$C$12/1200</f>
        <v>0</v>
      </c>
      <c r="Q336" s="26">
        <f>D335*$D$12/1200</f>
        <v>0</v>
      </c>
      <c r="R336" s="26">
        <f>E335*$E$12/1200</f>
        <v>0</v>
      </c>
      <c r="S336" s="26">
        <f>F335*$F$12/1200</f>
        <v>0</v>
      </c>
      <c r="T336" s="26">
        <f>G335*$G$12/1200</f>
        <v>0</v>
      </c>
      <c r="U336" s="26">
        <f>H335*$H$12/1200</f>
        <v>0</v>
      </c>
      <c r="V336" s="26">
        <f>I335*$I$12/1200</f>
        <v>0</v>
      </c>
      <c r="W336" s="26">
        <f>IF(B335&gt;0,MIN($B$13,B335+O336,AE336),0)</f>
        <v>0</v>
      </c>
      <c r="X336" s="26">
        <f>IF(C335&gt;0,MIN($C$13,C335+P336,AF336),0)</f>
        <v>0</v>
      </c>
      <c r="Y336" s="26">
        <f>IF(D335&gt;0,MIN($D$13,D335+Q336,AG336),0)</f>
        <v>0</v>
      </c>
      <c r="Z336" s="26">
        <f>IF(E335&gt;0,MIN($E$13,E335+R336,AH336),0)</f>
        <v>0</v>
      </c>
      <c r="AA336" s="26">
        <f>IF(F335&gt;0,MIN($F$13,F335+S336,AI336),0)</f>
        <v>0</v>
      </c>
      <c r="AB336" s="26">
        <f>IF(G335&gt;0,MIN($G$13,G335+T336,AJ336),0)</f>
        <v>0</v>
      </c>
      <c r="AC336" s="26">
        <f>IF(H335&gt;0,MIN($H$13,H335+U336,AK336),0)</f>
        <v>0</v>
      </c>
      <c r="AD336" s="26">
        <f>IF(I335&gt;0,MIN($I$13,I335+V336,AL336),0)</f>
        <v>0</v>
      </c>
      <c r="AE336" s="26">
        <f>$B$19</f>
        <v>795</v>
      </c>
      <c r="AF336" s="26">
        <f>AE336-W336</f>
        <v>795</v>
      </c>
      <c r="AG336" s="26">
        <f>AF336-X336</f>
        <v>795</v>
      </c>
      <c r="AH336" s="26">
        <f>AG336-Y336</f>
        <v>795</v>
      </c>
      <c r="AI336" s="26">
        <f>AH336-Z336</f>
        <v>795</v>
      </c>
      <c r="AJ336" s="26">
        <f>AI336-AA336</f>
        <v>795</v>
      </c>
      <c r="AK336" s="26">
        <f>AJ336-AB336</f>
        <v>795</v>
      </c>
      <c r="AL336" s="26">
        <f>AK336-AC336</f>
        <v>795</v>
      </c>
      <c r="AM336" s="26">
        <f>AL336-AD336</f>
        <v>795</v>
      </c>
      <c r="AN336" s="26">
        <f>B335+O336-W336</f>
        <v>0</v>
      </c>
      <c r="AO336" s="26">
        <f>C335+P336-X336</f>
        <v>0</v>
      </c>
      <c r="AP336" s="26">
        <f>D335+Q336-Y336</f>
        <v>0</v>
      </c>
      <c r="AQ336" s="26">
        <f>E335+R336-Z336</f>
        <v>0</v>
      </c>
      <c r="AR336" s="26">
        <f>F335+S336-AA336</f>
        <v>0</v>
      </c>
      <c r="AS336" s="26">
        <f>G335+T336-AB336</f>
        <v>0</v>
      </c>
      <c r="AT336" s="26">
        <f>H335+U336-AC336</f>
        <v>0</v>
      </c>
      <c r="AU336" s="26">
        <f>I335+V336-AD336</f>
        <v>0</v>
      </c>
      <c r="AV336" s="26">
        <f>AM336</f>
        <v>795</v>
      </c>
      <c r="AW336" s="26">
        <f>AV336-BE336</f>
        <v>795</v>
      </c>
      <c r="AX336" s="26">
        <f>AW336-BF336</f>
        <v>795</v>
      </c>
      <c r="AY336" s="26">
        <f>AX336-BG336</f>
        <v>795</v>
      </c>
      <c r="AZ336" s="26">
        <f>AY336-BH336</f>
        <v>795</v>
      </c>
      <c r="BA336" s="26">
        <f>AZ336-BI336</f>
        <v>795</v>
      </c>
      <c r="BB336" s="26">
        <f>BA336-BJ336</f>
        <v>795</v>
      </c>
      <c r="BC336" s="26">
        <f>BB336-BK336</f>
        <v>795</v>
      </c>
      <c r="BD336" s="26">
        <f>BC336-BL336</f>
        <v>795</v>
      </c>
      <c r="BE336" s="26">
        <f>IF(AV336&gt;0.005,MIN(AV336,INDEX($AN336:$AU336,1,B$32)),0)</f>
        <v>0</v>
      </c>
      <c r="BF336" s="26">
        <f>IF(AW336&gt;0.005,MIN(AW336,INDEX($AN336:$AU336,1,C$32)),0)</f>
        <v>0</v>
      </c>
      <c r="BG336" s="26">
        <f>IF(AX336&gt;0.005,MIN(AX336,INDEX($AN336:$AU336,1,D$32)),0)</f>
        <v>0</v>
      </c>
      <c r="BH336" s="26">
        <f>IF(AY336&gt;0.005,MIN(AY336,INDEX($AN336:$AU336,1,E$32)),0)</f>
        <v>0</v>
      </c>
      <c r="BI336" s="26">
        <f>IF(AZ336&gt;0.005,MIN(AZ336,INDEX($AN336:$AU336,1,F$32)),0)</f>
        <v>0</v>
      </c>
      <c r="BJ336" s="26">
        <f>IF(BA336&gt;0.005,MIN(BA336,INDEX($AN336:$AU336,1,G$32)),0)</f>
        <v>0</v>
      </c>
      <c r="BK336" s="26">
        <f>IF(BB336&gt;0.005,MIN(BB336,INDEX($AN336:$AU336,1,H$32)),0)</f>
        <v>0</v>
      </c>
      <c r="BL336" s="26">
        <f>IF(BC336&gt;0.005,MIN(BC336,INDEX($AN336:$AU336,1,I$32)),0)</f>
        <v>0</v>
      </c>
      <c r="BM336" s="27">
        <f>IF(M336-J336&gt;0.005,1,0)</f>
        <v>0</v>
      </c>
    </row>
    <row r="337">
      <c r="A337" s="14" t="n">
        <v>301</v>
      </c>
      <c r="B337" s="26">
        <f>IF(AN337-INDEX($BE337:$BL337,1,$J$22)&lt;0.5,0,AN337-INDEX($BE337:$BL337,1,$J$22))</f>
        <v>0</v>
      </c>
      <c r="C337" s="26">
        <f>IF(AO337-INDEX($BE337:$BL337,1,$J$23)&lt;0.5,0,AO337-INDEX($BE337:$BL337,1,$J$23))</f>
        <v>0</v>
      </c>
      <c r="D337" s="26">
        <f>IF(AP337-INDEX($BE337:$BL337,1,$J$24)&lt;0.5,0,AP337-INDEX($BE337:$BL337,1,$J$24))</f>
        <v>0</v>
      </c>
      <c r="E337" s="26">
        <f>IF(AQ337-INDEX($BE337:$BL337,1,$J$25)&lt;0.5,0,AQ337-INDEX($BE337:$BL337,1,$J$25))</f>
        <v>0</v>
      </c>
      <c r="F337" s="26">
        <f>IF(AR337-INDEX($BE337:$BL337,1,$J$26)&lt;0.5,0,AR337-INDEX($BE337:$BL337,1,$J$26))</f>
        <v>0</v>
      </c>
      <c r="G337" s="26">
        <f>IF(AS337-INDEX($BE337:$BL337,1,$J$27)&lt;0.5,0,AS337-INDEX($BE337:$BL337,1,$J$27))</f>
        <v>0</v>
      </c>
      <c r="H337" s="26">
        <f>IF(AT337-INDEX($BE337:$BL337,1,$J$28)&lt;0.5,0,AT337-INDEX($BE337:$BL337,1,$J$28))</f>
        <v>0</v>
      </c>
      <c r="I337" s="26">
        <f>IF(AU337-INDEX($BE337:$BL337,1,$J$29)&lt;0.5,0,AU337-INDEX($BE337:$BL337,1,$J$29))</f>
        <v>0</v>
      </c>
      <c r="J337" s="13">
        <f>SUM(B337:I337)</f>
        <v>0</v>
      </c>
      <c r="K337" s="26">
        <f>SUM(O337:V337)</f>
        <v>0</v>
      </c>
      <c r="L337" s="26">
        <f>SUM(W337:AD337)+SUM(BE337:BL337)</f>
        <v>0</v>
      </c>
      <c r="M337" s="26">
        <f>J336</f>
        <v>0</v>
      </c>
      <c r="N337" s="27">
        <f>IF(M337&gt;0,1,0)</f>
        <v>0</v>
      </c>
      <c r="O337" s="26">
        <f>B336*$B$12/1200</f>
        <v>0</v>
      </c>
      <c r="P337" s="26">
        <f>C336*$C$12/1200</f>
        <v>0</v>
      </c>
      <c r="Q337" s="26">
        <f>D336*$D$12/1200</f>
        <v>0</v>
      </c>
      <c r="R337" s="26">
        <f>E336*$E$12/1200</f>
        <v>0</v>
      </c>
      <c r="S337" s="26">
        <f>F336*$F$12/1200</f>
        <v>0</v>
      </c>
      <c r="T337" s="26">
        <f>G336*$G$12/1200</f>
        <v>0</v>
      </c>
      <c r="U337" s="26">
        <f>H336*$H$12/1200</f>
        <v>0</v>
      </c>
      <c r="V337" s="26">
        <f>I336*$I$12/1200</f>
        <v>0</v>
      </c>
      <c r="W337" s="26">
        <f>IF(B336&gt;0,MIN($B$13,B336+O337,AE337),0)</f>
        <v>0</v>
      </c>
      <c r="X337" s="26">
        <f>IF(C336&gt;0,MIN($C$13,C336+P337,AF337),0)</f>
        <v>0</v>
      </c>
      <c r="Y337" s="26">
        <f>IF(D336&gt;0,MIN($D$13,D336+Q337,AG337),0)</f>
        <v>0</v>
      </c>
      <c r="Z337" s="26">
        <f>IF(E336&gt;0,MIN($E$13,E336+R337,AH337),0)</f>
        <v>0</v>
      </c>
      <c r="AA337" s="26">
        <f>IF(F336&gt;0,MIN($F$13,F336+S337,AI337),0)</f>
        <v>0</v>
      </c>
      <c r="AB337" s="26">
        <f>IF(G336&gt;0,MIN($G$13,G336+T337,AJ337),0)</f>
        <v>0</v>
      </c>
      <c r="AC337" s="26">
        <f>IF(H336&gt;0,MIN($H$13,H336+U337,AK337),0)</f>
        <v>0</v>
      </c>
      <c r="AD337" s="26">
        <f>IF(I336&gt;0,MIN($I$13,I336+V337,AL337),0)</f>
        <v>0</v>
      </c>
      <c r="AE337" s="26">
        <f>$B$19</f>
        <v>795</v>
      </c>
      <c r="AF337" s="26">
        <f>AE337-W337</f>
        <v>795</v>
      </c>
      <c r="AG337" s="26">
        <f>AF337-X337</f>
        <v>795</v>
      </c>
      <c r="AH337" s="26">
        <f>AG337-Y337</f>
        <v>795</v>
      </c>
      <c r="AI337" s="26">
        <f>AH337-Z337</f>
        <v>795</v>
      </c>
      <c r="AJ337" s="26">
        <f>AI337-AA337</f>
        <v>795</v>
      </c>
      <c r="AK337" s="26">
        <f>AJ337-AB337</f>
        <v>795</v>
      </c>
      <c r="AL337" s="26">
        <f>AK337-AC337</f>
        <v>795</v>
      </c>
      <c r="AM337" s="26">
        <f>AL337-AD337</f>
        <v>795</v>
      </c>
      <c r="AN337" s="26">
        <f>B336+O337-W337</f>
        <v>0</v>
      </c>
      <c r="AO337" s="26">
        <f>C336+P337-X337</f>
        <v>0</v>
      </c>
      <c r="AP337" s="26">
        <f>D336+Q337-Y337</f>
        <v>0</v>
      </c>
      <c r="AQ337" s="26">
        <f>E336+R337-Z337</f>
        <v>0</v>
      </c>
      <c r="AR337" s="26">
        <f>F336+S337-AA337</f>
        <v>0</v>
      </c>
      <c r="AS337" s="26">
        <f>G336+T337-AB337</f>
        <v>0</v>
      </c>
      <c r="AT337" s="26">
        <f>H336+U337-AC337</f>
        <v>0</v>
      </c>
      <c r="AU337" s="26">
        <f>I336+V337-AD337</f>
        <v>0</v>
      </c>
      <c r="AV337" s="26">
        <f>AM337</f>
        <v>795</v>
      </c>
      <c r="AW337" s="26">
        <f>AV337-BE337</f>
        <v>795</v>
      </c>
      <c r="AX337" s="26">
        <f>AW337-BF337</f>
        <v>795</v>
      </c>
      <c r="AY337" s="26">
        <f>AX337-BG337</f>
        <v>795</v>
      </c>
      <c r="AZ337" s="26">
        <f>AY337-BH337</f>
        <v>795</v>
      </c>
      <c r="BA337" s="26">
        <f>AZ337-BI337</f>
        <v>795</v>
      </c>
      <c r="BB337" s="26">
        <f>BA337-BJ337</f>
        <v>795</v>
      </c>
      <c r="BC337" s="26">
        <f>BB337-BK337</f>
        <v>795</v>
      </c>
      <c r="BD337" s="26">
        <f>BC337-BL337</f>
        <v>795</v>
      </c>
      <c r="BE337" s="26">
        <f>IF(AV337&gt;0.005,MIN(AV337,INDEX($AN337:$AU337,1,B$32)),0)</f>
        <v>0</v>
      </c>
      <c r="BF337" s="26">
        <f>IF(AW337&gt;0.005,MIN(AW337,INDEX($AN337:$AU337,1,C$32)),0)</f>
        <v>0</v>
      </c>
      <c r="BG337" s="26">
        <f>IF(AX337&gt;0.005,MIN(AX337,INDEX($AN337:$AU337,1,D$32)),0)</f>
        <v>0</v>
      </c>
      <c r="BH337" s="26">
        <f>IF(AY337&gt;0.005,MIN(AY337,INDEX($AN337:$AU337,1,E$32)),0)</f>
        <v>0</v>
      </c>
      <c r="BI337" s="26">
        <f>IF(AZ337&gt;0.005,MIN(AZ337,INDEX($AN337:$AU337,1,F$32)),0)</f>
        <v>0</v>
      </c>
      <c r="BJ337" s="26">
        <f>IF(BA337&gt;0.005,MIN(BA337,INDEX($AN337:$AU337,1,G$32)),0)</f>
        <v>0</v>
      </c>
      <c r="BK337" s="26">
        <f>IF(BB337&gt;0.005,MIN(BB337,INDEX($AN337:$AU337,1,H$32)),0)</f>
        <v>0</v>
      </c>
      <c r="BL337" s="26">
        <f>IF(BC337&gt;0.005,MIN(BC337,INDEX($AN337:$AU337,1,I$32)),0)</f>
        <v>0</v>
      </c>
      <c r="BM337" s="27">
        <f>IF(M337-J337&gt;0.005,1,0)</f>
        <v>0</v>
      </c>
    </row>
    <row r="338">
      <c r="A338" s="14" t="n">
        <v>302</v>
      </c>
      <c r="B338" s="26">
        <f>IF(AN338-INDEX($BE338:$BL338,1,$J$22)&lt;0.5,0,AN338-INDEX($BE338:$BL338,1,$J$22))</f>
        <v>0</v>
      </c>
      <c r="C338" s="26">
        <f>IF(AO338-INDEX($BE338:$BL338,1,$J$23)&lt;0.5,0,AO338-INDEX($BE338:$BL338,1,$J$23))</f>
        <v>0</v>
      </c>
      <c r="D338" s="26">
        <f>IF(AP338-INDEX($BE338:$BL338,1,$J$24)&lt;0.5,0,AP338-INDEX($BE338:$BL338,1,$J$24))</f>
        <v>0</v>
      </c>
      <c r="E338" s="26">
        <f>IF(AQ338-INDEX($BE338:$BL338,1,$J$25)&lt;0.5,0,AQ338-INDEX($BE338:$BL338,1,$J$25))</f>
        <v>0</v>
      </c>
      <c r="F338" s="26">
        <f>IF(AR338-INDEX($BE338:$BL338,1,$J$26)&lt;0.5,0,AR338-INDEX($BE338:$BL338,1,$J$26))</f>
        <v>0</v>
      </c>
      <c r="G338" s="26">
        <f>IF(AS338-INDEX($BE338:$BL338,1,$J$27)&lt;0.5,0,AS338-INDEX($BE338:$BL338,1,$J$27))</f>
        <v>0</v>
      </c>
      <c r="H338" s="26">
        <f>IF(AT338-INDEX($BE338:$BL338,1,$J$28)&lt;0.5,0,AT338-INDEX($BE338:$BL338,1,$J$28))</f>
        <v>0</v>
      </c>
      <c r="I338" s="26">
        <f>IF(AU338-INDEX($BE338:$BL338,1,$J$29)&lt;0.5,0,AU338-INDEX($BE338:$BL338,1,$J$29))</f>
        <v>0</v>
      </c>
      <c r="J338" s="13">
        <f>SUM(B338:I338)</f>
        <v>0</v>
      </c>
      <c r="K338" s="26">
        <f>SUM(O338:V338)</f>
        <v>0</v>
      </c>
      <c r="L338" s="26">
        <f>SUM(W338:AD338)+SUM(BE338:BL338)</f>
        <v>0</v>
      </c>
      <c r="M338" s="26">
        <f>J337</f>
        <v>0</v>
      </c>
      <c r="N338" s="27">
        <f>IF(M338&gt;0,1,0)</f>
        <v>0</v>
      </c>
      <c r="O338" s="26">
        <f>B337*$B$12/1200</f>
        <v>0</v>
      </c>
      <c r="P338" s="26">
        <f>C337*$C$12/1200</f>
        <v>0</v>
      </c>
      <c r="Q338" s="26">
        <f>D337*$D$12/1200</f>
        <v>0</v>
      </c>
      <c r="R338" s="26">
        <f>E337*$E$12/1200</f>
        <v>0</v>
      </c>
      <c r="S338" s="26">
        <f>F337*$F$12/1200</f>
        <v>0</v>
      </c>
      <c r="T338" s="26">
        <f>G337*$G$12/1200</f>
        <v>0</v>
      </c>
      <c r="U338" s="26">
        <f>H337*$H$12/1200</f>
        <v>0</v>
      </c>
      <c r="V338" s="26">
        <f>I337*$I$12/1200</f>
        <v>0</v>
      </c>
      <c r="W338" s="26">
        <f>IF(B337&gt;0,MIN($B$13,B337+O338,AE338),0)</f>
        <v>0</v>
      </c>
      <c r="X338" s="26">
        <f>IF(C337&gt;0,MIN($C$13,C337+P338,AF338),0)</f>
        <v>0</v>
      </c>
      <c r="Y338" s="26">
        <f>IF(D337&gt;0,MIN($D$13,D337+Q338,AG338),0)</f>
        <v>0</v>
      </c>
      <c r="Z338" s="26">
        <f>IF(E337&gt;0,MIN($E$13,E337+R338,AH338),0)</f>
        <v>0</v>
      </c>
      <c r="AA338" s="26">
        <f>IF(F337&gt;0,MIN($F$13,F337+S338,AI338),0)</f>
        <v>0</v>
      </c>
      <c r="AB338" s="26">
        <f>IF(G337&gt;0,MIN($G$13,G337+T338,AJ338),0)</f>
        <v>0</v>
      </c>
      <c r="AC338" s="26">
        <f>IF(H337&gt;0,MIN($H$13,H337+U338,AK338),0)</f>
        <v>0</v>
      </c>
      <c r="AD338" s="26">
        <f>IF(I337&gt;0,MIN($I$13,I337+V338,AL338),0)</f>
        <v>0</v>
      </c>
      <c r="AE338" s="26">
        <f>$B$19</f>
        <v>795</v>
      </c>
      <c r="AF338" s="26">
        <f>AE338-W338</f>
        <v>795</v>
      </c>
      <c r="AG338" s="26">
        <f>AF338-X338</f>
        <v>795</v>
      </c>
      <c r="AH338" s="26">
        <f>AG338-Y338</f>
        <v>795</v>
      </c>
      <c r="AI338" s="26">
        <f>AH338-Z338</f>
        <v>795</v>
      </c>
      <c r="AJ338" s="26">
        <f>AI338-AA338</f>
        <v>795</v>
      </c>
      <c r="AK338" s="26">
        <f>AJ338-AB338</f>
        <v>795</v>
      </c>
      <c r="AL338" s="26">
        <f>AK338-AC338</f>
        <v>795</v>
      </c>
      <c r="AM338" s="26">
        <f>AL338-AD338</f>
        <v>795</v>
      </c>
      <c r="AN338" s="26">
        <f>B337+O338-W338</f>
        <v>0</v>
      </c>
      <c r="AO338" s="26">
        <f>C337+P338-X338</f>
        <v>0</v>
      </c>
      <c r="AP338" s="26">
        <f>D337+Q338-Y338</f>
        <v>0</v>
      </c>
      <c r="AQ338" s="26">
        <f>E337+R338-Z338</f>
        <v>0</v>
      </c>
      <c r="AR338" s="26">
        <f>F337+S338-AA338</f>
        <v>0</v>
      </c>
      <c r="AS338" s="26">
        <f>G337+T338-AB338</f>
        <v>0</v>
      </c>
      <c r="AT338" s="26">
        <f>H337+U338-AC338</f>
        <v>0</v>
      </c>
      <c r="AU338" s="26">
        <f>I337+V338-AD338</f>
        <v>0</v>
      </c>
      <c r="AV338" s="26">
        <f>AM338</f>
        <v>795</v>
      </c>
      <c r="AW338" s="26">
        <f>AV338-BE338</f>
        <v>795</v>
      </c>
      <c r="AX338" s="26">
        <f>AW338-BF338</f>
        <v>795</v>
      </c>
      <c r="AY338" s="26">
        <f>AX338-BG338</f>
        <v>795</v>
      </c>
      <c r="AZ338" s="26">
        <f>AY338-BH338</f>
        <v>795</v>
      </c>
      <c r="BA338" s="26">
        <f>AZ338-BI338</f>
        <v>795</v>
      </c>
      <c r="BB338" s="26">
        <f>BA338-BJ338</f>
        <v>795</v>
      </c>
      <c r="BC338" s="26">
        <f>BB338-BK338</f>
        <v>795</v>
      </c>
      <c r="BD338" s="26">
        <f>BC338-BL338</f>
        <v>795</v>
      </c>
      <c r="BE338" s="26">
        <f>IF(AV338&gt;0.005,MIN(AV338,INDEX($AN338:$AU338,1,B$32)),0)</f>
        <v>0</v>
      </c>
      <c r="BF338" s="26">
        <f>IF(AW338&gt;0.005,MIN(AW338,INDEX($AN338:$AU338,1,C$32)),0)</f>
        <v>0</v>
      </c>
      <c r="BG338" s="26">
        <f>IF(AX338&gt;0.005,MIN(AX338,INDEX($AN338:$AU338,1,D$32)),0)</f>
        <v>0</v>
      </c>
      <c r="BH338" s="26">
        <f>IF(AY338&gt;0.005,MIN(AY338,INDEX($AN338:$AU338,1,E$32)),0)</f>
        <v>0</v>
      </c>
      <c r="BI338" s="26">
        <f>IF(AZ338&gt;0.005,MIN(AZ338,INDEX($AN338:$AU338,1,F$32)),0)</f>
        <v>0</v>
      </c>
      <c r="BJ338" s="26">
        <f>IF(BA338&gt;0.005,MIN(BA338,INDEX($AN338:$AU338,1,G$32)),0)</f>
        <v>0</v>
      </c>
      <c r="BK338" s="26">
        <f>IF(BB338&gt;0.005,MIN(BB338,INDEX($AN338:$AU338,1,H$32)),0)</f>
        <v>0</v>
      </c>
      <c r="BL338" s="26">
        <f>IF(BC338&gt;0.005,MIN(BC338,INDEX($AN338:$AU338,1,I$32)),0)</f>
        <v>0</v>
      </c>
      <c r="BM338" s="27">
        <f>IF(M338-J338&gt;0.005,1,0)</f>
        <v>0</v>
      </c>
    </row>
    <row r="339">
      <c r="A339" s="14" t="n">
        <v>303</v>
      </c>
      <c r="B339" s="26">
        <f>IF(AN339-INDEX($BE339:$BL339,1,$J$22)&lt;0.5,0,AN339-INDEX($BE339:$BL339,1,$J$22))</f>
        <v>0</v>
      </c>
      <c r="C339" s="26">
        <f>IF(AO339-INDEX($BE339:$BL339,1,$J$23)&lt;0.5,0,AO339-INDEX($BE339:$BL339,1,$J$23))</f>
        <v>0</v>
      </c>
      <c r="D339" s="26">
        <f>IF(AP339-INDEX($BE339:$BL339,1,$J$24)&lt;0.5,0,AP339-INDEX($BE339:$BL339,1,$J$24))</f>
        <v>0</v>
      </c>
      <c r="E339" s="26">
        <f>IF(AQ339-INDEX($BE339:$BL339,1,$J$25)&lt;0.5,0,AQ339-INDEX($BE339:$BL339,1,$J$25))</f>
        <v>0</v>
      </c>
      <c r="F339" s="26">
        <f>IF(AR339-INDEX($BE339:$BL339,1,$J$26)&lt;0.5,0,AR339-INDEX($BE339:$BL339,1,$J$26))</f>
        <v>0</v>
      </c>
      <c r="G339" s="26">
        <f>IF(AS339-INDEX($BE339:$BL339,1,$J$27)&lt;0.5,0,AS339-INDEX($BE339:$BL339,1,$J$27))</f>
        <v>0</v>
      </c>
      <c r="H339" s="26">
        <f>IF(AT339-INDEX($BE339:$BL339,1,$J$28)&lt;0.5,0,AT339-INDEX($BE339:$BL339,1,$J$28))</f>
        <v>0</v>
      </c>
      <c r="I339" s="26">
        <f>IF(AU339-INDEX($BE339:$BL339,1,$J$29)&lt;0.5,0,AU339-INDEX($BE339:$BL339,1,$J$29))</f>
        <v>0</v>
      </c>
      <c r="J339" s="13">
        <f>SUM(B339:I339)</f>
        <v>0</v>
      </c>
      <c r="K339" s="26">
        <f>SUM(O339:V339)</f>
        <v>0</v>
      </c>
      <c r="L339" s="26">
        <f>SUM(W339:AD339)+SUM(BE339:BL339)</f>
        <v>0</v>
      </c>
      <c r="M339" s="26">
        <f>J338</f>
        <v>0</v>
      </c>
      <c r="N339" s="27">
        <f>IF(M339&gt;0,1,0)</f>
        <v>0</v>
      </c>
      <c r="O339" s="26">
        <f>B338*$B$12/1200</f>
        <v>0</v>
      </c>
      <c r="P339" s="26">
        <f>C338*$C$12/1200</f>
        <v>0</v>
      </c>
      <c r="Q339" s="26">
        <f>D338*$D$12/1200</f>
        <v>0</v>
      </c>
      <c r="R339" s="26">
        <f>E338*$E$12/1200</f>
        <v>0</v>
      </c>
      <c r="S339" s="26">
        <f>F338*$F$12/1200</f>
        <v>0</v>
      </c>
      <c r="T339" s="26">
        <f>G338*$G$12/1200</f>
        <v>0</v>
      </c>
      <c r="U339" s="26">
        <f>H338*$H$12/1200</f>
        <v>0</v>
      </c>
      <c r="V339" s="26">
        <f>I338*$I$12/1200</f>
        <v>0</v>
      </c>
      <c r="W339" s="26">
        <f>IF(B338&gt;0,MIN($B$13,B338+O339,AE339),0)</f>
        <v>0</v>
      </c>
      <c r="X339" s="26">
        <f>IF(C338&gt;0,MIN($C$13,C338+P339,AF339),0)</f>
        <v>0</v>
      </c>
      <c r="Y339" s="26">
        <f>IF(D338&gt;0,MIN($D$13,D338+Q339,AG339),0)</f>
        <v>0</v>
      </c>
      <c r="Z339" s="26">
        <f>IF(E338&gt;0,MIN($E$13,E338+R339,AH339),0)</f>
        <v>0</v>
      </c>
      <c r="AA339" s="26">
        <f>IF(F338&gt;0,MIN($F$13,F338+S339,AI339),0)</f>
        <v>0</v>
      </c>
      <c r="AB339" s="26">
        <f>IF(G338&gt;0,MIN($G$13,G338+T339,AJ339),0)</f>
        <v>0</v>
      </c>
      <c r="AC339" s="26">
        <f>IF(H338&gt;0,MIN($H$13,H338+U339,AK339),0)</f>
        <v>0</v>
      </c>
      <c r="AD339" s="26">
        <f>IF(I338&gt;0,MIN($I$13,I338+V339,AL339),0)</f>
        <v>0</v>
      </c>
      <c r="AE339" s="26">
        <f>$B$19</f>
        <v>795</v>
      </c>
      <c r="AF339" s="26">
        <f>AE339-W339</f>
        <v>795</v>
      </c>
      <c r="AG339" s="26">
        <f>AF339-X339</f>
        <v>795</v>
      </c>
      <c r="AH339" s="26">
        <f>AG339-Y339</f>
        <v>795</v>
      </c>
      <c r="AI339" s="26">
        <f>AH339-Z339</f>
        <v>795</v>
      </c>
      <c r="AJ339" s="26">
        <f>AI339-AA339</f>
        <v>795</v>
      </c>
      <c r="AK339" s="26">
        <f>AJ339-AB339</f>
        <v>795</v>
      </c>
      <c r="AL339" s="26">
        <f>AK339-AC339</f>
        <v>795</v>
      </c>
      <c r="AM339" s="26">
        <f>AL339-AD339</f>
        <v>795</v>
      </c>
      <c r="AN339" s="26">
        <f>B338+O339-W339</f>
        <v>0</v>
      </c>
      <c r="AO339" s="26">
        <f>C338+P339-X339</f>
        <v>0</v>
      </c>
      <c r="AP339" s="26">
        <f>D338+Q339-Y339</f>
        <v>0</v>
      </c>
      <c r="AQ339" s="26">
        <f>E338+R339-Z339</f>
        <v>0</v>
      </c>
      <c r="AR339" s="26">
        <f>F338+S339-AA339</f>
        <v>0</v>
      </c>
      <c r="AS339" s="26">
        <f>G338+T339-AB339</f>
        <v>0</v>
      </c>
      <c r="AT339" s="26">
        <f>H338+U339-AC339</f>
        <v>0</v>
      </c>
      <c r="AU339" s="26">
        <f>I338+V339-AD339</f>
        <v>0</v>
      </c>
      <c r="AV339" s="26">
        <f>AM339</f>
        <v>795</v>
      </c>
      <c r="AW339" s="26">
        <f>AV339-BE339</f>
        <v>795</v>
      </c>
      <c r="AX339" s="26">
        <f>AW339-BF339</f>
        <v>795</v>
      </c>
      <c r="AY339" s="26">
        <f>AX339-BG339</f>
        <v>795</v>
      </c>
      <c r="AZ339" s="26">
        <f>AY339-BH339</f>
        <v>795</v>
      </c>
      <c r="BA339" s="26">
        <f>AZ339-BI339</f>
        <v>795</v>
      </c>
      <c r="BB339" s="26">
        <f>BA339-BJ339</f>
        <v>795</v>
      </c>
      <c r="BC339" s="26">
        <f>BB339-BK339</f>
        <v>795</v>
      </c>
      <c r="BD339" s="26">
        <f>BC339-BL339</f>
        <v>795</v>
      </c>
      <c r="BE339" s="26">
        <f>IF(AV339&gt;0.005,MIN(AV339,INDEX($AN339:$AU339,1,B$32)),0)</f>
        <v>0</v>
      </c>
      <c r="BF339" s="26">
        <f>IF(AW339&gt;0.005,MIN(AW339,INDEX($AN339:$AU339,1,C$32)),0)</f>
        <v>0</v>
      </c>
      <c r="BG339" s="26">
        <f>IF(AX339&gt;0.005,MIN(AX339,INDEX($AN339:$AU339,1,D$32)),0)</f>
        <v>0</v>
      </c>
      <c r="BH339" s="26">
        <f>IF(AY339&gt;0.005,MIN(AY339,INDEX($AN339:$AU339,1,E$32)),0)</f>
        <v>0</v>
      </c>
      <c r="BI339" s="26">
        <f>IF(AZ339&gt;0.005,MIN(AZ339,INDEX($AN339:$AU339,1,F$32)),0)</f>
        <v>0</v>
      </c>
      <c r="BJ339" s="26">
        <f>IF(BA339&gt;0.005,MIN(BA339,INDEX($AN339:$AU339,1,G$32)),0)</f>
        <v>0</v>
      </c>
      <c r="BK339" s="26">
        <f>IF(BB339&gt;0.005,MIN(BB339,INDEX($AN339:$AU339,1,H$32)),0)</f>
        <v>0</v>
      </c>
      <c r="BL339" s="26">
        <f>IF(BC339&gt;0.005,MIN(BC339,INDEX($AN339:$AU339,1,I$32)),0)</f>
        <v>0</v>
      </c>
      <c r="BM339" s="27">
        <f>IF(M339-J339&gt;0.005,1,0)</f>
        <v>0</v>
      </c>
    </row>
    <row r="340">
      <c r="A340" s="14" t="n">
        <v>304</v>
      </c>
      <c r="B340" s="26">
        <f>IF(AN340-INDEX($BE340:$BL340,1,$J$22)&lt;0.5,0,AN340-INDEX($BE340:$BL340,1,$J$22))</f>
        <v>0</v>
      </c>
      <c r="C340" s="26">
        <f>IF(AO340-INDEX($BE340:$BL340,1,$J$23)&lt;0.5,0,AO340-INDEX($BE340:$BL340,1,$J$23))</f>
        <v>0</v>
      </c>
      <c r="D340" s="26">
        <f>IF(AP340-INDEX($BE340:$BL340,1,$J$24)&lt;0.5,0,AP340-INDEX($BE340:$BL340,1,$J$24))</f>
        <v>0</v>
      </c>
      <c r="E340" s="26">
        <f>IF(AQ340-INDEX($BE340:$BL340,1,$J$25)&lt;0.5,0,AQ340-INDEX($BE340:$BL340,1,$J$25))</f>
        <v>0</v>
      </c>
      <c r="F340" s="26">
        <f>IF(AR340-INDEX($BE340:$BL340,1,$J$26)&lt;0.5,0,AR340-INDEX($BE340:$BL340,1,$J$26))</f>
        <v>0</v>
      </c>
      <c r="G340" s="26">
        <f>IF(AS340-INDEX($BE340:$BL340,1,$J$27)&lt;0.5,0,AS340-INDEX($BE340:$BL340,1,$J$27))</f>
        <v>0</v>
      </c>
      <c r="H340" s="26">
        <f>IF(AT340-INDEX($BE340:$BL340,1,$J$28)&lt;0.5,0,AT340-INDEX($BE340:$BL340,1,$J$28))</f>
        <v>0</v>
      </c>
      <c r="I340" s="26">
        <f>IF(AU340-INDEX($BE340:$BL340,1,$J$29)&lt;0.5,0,AU340-INDEX($BE340:$BL340,1,$J$29))</f>
        <v>0</v>
      </c>
      <c r="J340" s="13">
        <f>SUM(B340:I340)</f>
        <v>0</v>
      </c>
      <c r="K340" s="26">
        <f>SUM(O340:V340)</f>
        <v>0</v>
      </c>
      <c r="L340" s="26">
        <f>SUM(W340:AD340)+SUM(BE340:BL340)</f>
        <v>0</v>
      </c>
      <c r="M340" s="26">
        <f>J339</f>
        <v>0</v>
      </c>
      <c r="N340" s="27">
        <f>IF(M340&gt;0,1,0)</f>
        <v>0</v>
      </c>
      <c r="O340" s="26">
        <f>B339*$B$12/1200</f>
        <v>0</v>
      </c>
      <c r="P340" s="26">
        <f>C339*$C$12/1200</f>
        <v>0</v>
      </c>
      <c r="Q340" s="26">
        <f>D339*$D$12/1200</f>
        <v>0</v>
      </c>
      <c r="R340" s="26">
        <f>E339*$E$12/1200</f>
        <v>0</v>
      </c>
      <c r="S340" s="26">
        <f>F339*$F$12/1200</f>
        <v>0</v>
      </c>
      <c r="T340" s="26">
        <f>G339*$G$12/1200</f>
        <v>0</v>
      </c>
      <c r="U340" s="26">
        <f>H339*$H$12/1200</f>
        <v>0</v>
      </c>
      <c r="V340" s="26">
        <f>I339*$I$12/1200</f>
        <v>0</v>
      </c>
      <c r="W340" s="26">
        <f>IF(B339&gt;0,MIN($B$13,B339+O340,AE340),0)</f>
        <v>0</v>
      </c>
      <c r="X340" s="26">
        <f>IF(C339&gt;0,MIN($C$13,C339+P340,AF340),0)</f>
        <v>0</v>
      </c>
      <c r="Y340" s="26">
        <f>IF(D339&gt;0,MIN($D$13,D339+Q340,AG340),0)</f>
        <v>0</v>
      </c>
      <c r="Z340" s="26">
        <f>IF(E339&gt;0,MIN($E$13,E339+R340,AH340),0)</f>
        <v>0</v>
      </c>
      <c r="AA340" s="26">
        <f>IF(F339&gt;0,MIN($F$13,F339+S340,AI340),0)</f>
        <v>0</v>
      </c>
      <c r="AB340" s="26">
        <f>IF(G339&gt;0,MIN($G$13,G339+T340,AJ340),0)</f>
        <v>0</v>
      </c>
      <c r="AC340" s="26">
        <f>IF(H339&gt;0,MIN($H$13,H339+U340,AK340),0)</f>
        <v>0</v>
      </c>
      <c r="AD340" s="26">
        <f>IF(I339&gt;0,MIN($I$13,I339+V340,AL340),0)</f>
        <v>0</v>
      </c>
      <c r="AE340" s="26">
        <f>$B$19</f>
        <v>795</v>
      </c>
      <c r="AF340" s="26">
        <f>AE340-W340</f>
        <v>795</v>
      </c>
      <c r="AG340" s="26">
        <f>AF340-X340</f>
        <v>795</v>
      </c>
      <c r="AH340" s="26">
        <f>AG340-Y340</f>
        <v>795</v>
      </c>
      <c r="AI340" s="26">
        <f>AH340-Z340</f>
        <v>795</v>
      </c>
      <c r="AJ340" s="26">
        <f>AI340-AA340</f>
        <v>795</v>
      </c>
      <c r="AK340" s="26">
        <f>AJ340-AB340</f>
        <v>795</v>
      </c>
      <c r="AL340" s="26">
        <f>AK340-AC340</f>
        <v>795</v>
      </c>
      <c r="AM340" s="26">
        <f>AL340-AD340</f>
        <v>795</v>
      </c>
      <c r="AN340" s="26">
        <f>B339+O340-W340</f>
        <v>0</v>
      </c>
      <c r="AO340" s="26">
        <f>C339+P340-X340</f>
        <v>0</v>
      </c>
      <c r="AP340" s="26">
        <f>D339+Q340-Y340</f>
        <v>0</v>
      </c>
      <c r="AQ340" s="26">
        <f>E339+R340-Z340</f>
        <v>0</v>
      </c>
      <c r="AR340" s="26">
        <f>F339+S340-AA340</f>
        <v>0</v>
      </c>
      <c r="AS340" s="26">
        <f>G339+T340-AB340</f>
        <v>0</v>
      </c>
      <c r="AT340" s="26">
        <f>H339+U340-AC340</f>
        <v>0</v>
      </c>
      <c r="AU340" s="26">
        <f>I339+V340-AD340</f>
        <v>0</v>
      </c>
      <c r="AV340" s="26">
        <f>AM340</f>
        <v>795</v>
      </c>
      <c r="AW340" s="26">
        <f>AV340-BE340</f>
        <v>795</v>
      </c>
      <c r="AX340" s="26">
        <f>AW340-BF340</f>
        <v>795</v>
      </c>
      <c r="AY340" s="26">
        <f>AX340-BG340</f>
        <v>795</v>
      </c>
      <c r="AZ340" s="26">
        <f>AY340-BH340</f>
        <v>795</v>
      </c>
      <c r="BA340" s="26">
        <f>AZ340-BI340</f>
        <v>795</v>
      </c>
      <c r="BB340" s="26">
        <f>BA340-BJ340</f>
        <v>795</v>
      </c>
      <c r="BC340" s="26">
        <f>BB340-BK340</f>
        <v>795</v>
      </c>
      <c r="BD340" s="26">
        <f>BC340-BL340</f>
        <v>795</v>
      </c>
      <c r="BE340" s="26">
        <f>IF(AV340&gt;0.005,MIN(AV340,INDEX($AN340:$AU340,1,B$32)),0)</f>
        <v>0</v>
      </c>
      <c r="BF340" s="26">
        <f>IF(AW340&gt;0.005,MIN(AW340,INDEX($AN340:$AU340,1,C$32)),0)</f>
        <v>0</v>
      </c>
      <c r="BG340" s="26">
        <f>IF(AX340&gt;0.005,MIN(AX340,INDEX($AN340:$AU340,1,D$32)),0)</f>
        <v>0</v>
      </c>
      <c r="BH340" s="26">
        <f>IF(AY340&gt;0.005,MIN(AY340,INDEX($AN340:$AU340,1,E$32)),0)</f>
        <v>0</v>
      </c>
      <c r="BI340" s="26">
        <f>IF(AZ340&gt;0.005,MIN(AZ340,INDEX($AN340:$AU340,1,F$32)),0)</f>
        <v>0</v>
      </c>
      <c r="BJ340" s="26">
        <f>IF(BA340&gt;0.005,MIN(BA340,INDEX($AN340:$AU340,1,G$32)),0)</f>
        <v>0</v>
      </c>
      <c r="BK340" s="26">
        <f>IF(BB340&gt;0.005,MIN(BB340,INDEX($AN340:$AU340,1,H$32)),0)</f>
        <v>0</v>
      </c>
      <c r="BL340" s="26">
        <f>IF(BC340&gt;0.005,MIN(BC340,INDEX($AN340:$AU340,1,I$32)),0)</f>
        <v>0</v>
      </c>
      <c r="BM340" s="27">
        <f>IF(M340-J340&gt;0.005,1,0)</f>
        <v>0</v>
      </c>
    </row>
    <row r="341">
      <c r="A341" s="14" t="n">
        <v>305</v>
      </c>
      <c r="B341" s="26">
        <f>IF(AN341-INDEX($BE341:$BL341,1,$J$22)&lt;0.5,0,AN341-INDEX($BE341:$BL341,1,$J$22))</f>
        <v>0</v>
      </c>
      <c r="C341" s="26">
        <f>IF(AO341-INDEX($BE341:$BL341,1,$J$23)&lt;0.5,0,AO341-INDEX($BE341:$BL341,1,$J$23))</f>
        <v>0</v>
      </c>
      <c r="D341" s="26">
        <f>IF(AP341-INDEX($BE341:$BL341,1,$J$24)&lt;0.5,0,AP341-INDEX($BE341:$BL341,1,$J$24))</f>
        <v>0</v>
      </c>
      <c r="E341" s="26">
        <f>IF(AQ341-INDEX($BE341:$BL341,1,$J$25)&lt;0.5,0,AQ341-INDEX($BE341:$BL341,1,$J$25))</f>
        <v>0</v>
      </c>
      <c r="F341" s="26">
        <f>IF(AR341-INDEX($BE341:$BL341,1,$J$26)&lt;0.5,0,AR341-INDEX($BE341:$BL341,1,$J$26))</f>
        <v>0</v>
      </c>
      <c r="G341" s="26">
        <f>IF(AS341-INDEX($BE341:$BL341,1,$J$27)&lt;0.5,0,AS341-INDEX($BE341:$BL341,1,$J$27))</f>
        <v>0</v>
      </c>
      <c r="H341" s="26">
        <f>IF(AT341-INDEX($BE341:$BL341,1,$J$28)&lt;0.5,0,AT341-INDEX($BE341:$BL341,1,$J$28))</f>
        <v>0</v>
      </c>
      <c r="I341" s="26">
        <f>IF(AU341-INDEX($BE341:$BL341,1,$J$29)&lt;0.5,0,AU341-INDEX($BE341:$BL341,1,$J$29))</f>
        <v>0</v>
      </c>
      <c r="J341" s="13">
        <f>SUM(B341:I341)</f>
        <v>0</v>
      </c>
      <c r="K341" s="26">
        <f>SUM(O341:V341)</f>
        <v>0</v>
      </c>
      <c r="L341" s="26">
        <f>SUM(W341:AD341)+SUM(BE341:BL341)</f>
        <v>0</v>
      </c>
      <c r="M341" s="26">
        <f>J340</f>
        <v>0</v>
      </c>
      <c r="N341" s="27">
        <f>IF(M341&gt;0,1,0)</f>
        <v>0</v>
      </c>
      <c r="O341" s="26">
        <f>B340*$B$12/1200</f>
        <v>0</v>
      </c>
      <c r="P341" s="26">
        <f>C340*$C$12/1200</f>
        <v>0</v>
      </c>
      <c r="Q341" s="26">
        <f>D340*$D$12/1200</f>
        <v>0</v>
      </c>
      <c r="R341" s="26">
        <f>E340*$E$12/1200</f>
        <v>0</v>
      </c>
      <c r="S341" s="26">
        <f>F340*$F$12/1200</f>
        <v>0</v>
      </c>
      <c r="T341" s="26">
        <f>G340*$G$12/1200</f>
        <v>0</v>
      </c>
      <c r="U341" s="26">
        <f>H340*$H$12/1200</f>
        <v>0</v>
      </c>
      <c r="V341" s="26">
        <f>I340*$I$12/1200</f>
        <v>0</v>
      </c>
      <c r="W341" s="26">
        <f>IF(B340&gt;0,MIN($B$13,B340+O341,AE341),0)</f>
        <v>0</v>
      </c>
      <c r="X341" s="26">
        <f>IF(C340&gt;0,MIN($C$13,C340+P341,AF341),0)</f>
        <v>0</v>
      </c>
      <c r="Y341" s="26">
        <f>IF(D340&gt;0,MIN($D$13,D340+Q341,AG341),0)</f>
        <v>0</v>
      </c>
      <c r="Z341" s="26">
        <f>IF(E340&gt;0,MIN($E$13,E340+R341,AH341),0)</f>
        <v>0</v>
      </c>
      <c r="AA341" s="26">
        <f>IF(F340&gt;0,MIN($F$13,F340+S341,AI341),0)</f>
        <v>0</v>
      </c>
      <c r="AB341" s="26">
        <f>IF(G340&gt;0,MIN($G$13,G340+T341,AJ341),0)</f>
        <v>0</v>
      </c>
      <c r="AC341" s="26">
        <f>IF(H340&gt;0,MIN($H$13,H340+U341,AK341),0)</f>
        <v>0</v>
      </c>
      <c r="AD341" s="26">
        <f>IF(I340&gt;0,MIN($I$13,I340+V341,AL341),0)</f>
        <v>0</v>
      </c>
      <c r="AE341" s="26">
        <f>$B$19</f>
        <v>795</v>
      </c>
      <c r="AF341" s="26">
        <f>AE341-W341</f>
        <v>795</v>
      </c>
      <c r="AG341" s="26">
        <f>AF341-X341</f>
        <v>795</v>
      </c>
      <c r="AH341" s="26">
        <f>AG341-Y341</f>
        <v>795</v>
      </c>
      <c r="AI341" s="26">
        <f>AH341-Z341</f>
        <v>795</v>
      </c>
      <c r="AJ341" s="26">
        <f>AI341-AA341</f>
        <v>795</v>
      </c>
      <c r="AK341" s="26">
        <f>AJ341-AB341</f>
        <v>795</v>
      </c>
      <c r="AL341" s="26">
        <f>AK341-AC341</f>
        <v>795</v>
      </c>
      <c r="AM341" s="26">
        <f>AL341-AD341</f>
        <v>795</v>
      </c>
      <c r="AN341" s="26">
        <f>B340+O341-W341</f>
        <v>0</v>
      </c>
      <c r="AO341" s="26">
        <f>C340+P341-X341</f>
        <v>0</v>
      </c>
      <c r="AP341" s="26">
        <f>D340+Q341-Y341</f>
        <v>0</v>
      </c>
      <c r="AQ341" s="26">
        <f>E340+R341-Z341</f>
        <v>0</v>
      </c>
      <c r="AR341" s="26">
        <f>F340+S341-AA341</f>
        <v>0</v>
      </c>
      <c r="AS341" s="26">
        <f>G340+T341-AB341</f>
        <v>0</v>
      </c>
      <c r="AT341" s="26">
        <f>H340+U341-AC341</f>
        <v>0</v>
      </c>
      <c r="AU341" s="26">
        <f>I340+V341-AD341</f>
        <v>0</v>
      </c>
      <c r="AV341" s="26">
        <f>AM341</f>
        <v>795</v>
      </c>
      <c r="AW341" s="26">
        <f>AV341-BE341</f>
        <v>795</v>
      </c>
      <c r="AX341" s="26">
        <f>AW341-BF341</f>
        <v>795</v>
      </c>
      <c r="AY341" s="26">
        <f>AX341-BG341</f>
        <v>795</v>
      </c>
      <c r="AZ341" s="26">
        <f>AY341-BH341</f>
        <v>795</v>
      </c>
      <c r="BA341" s="26">
        <f>AZ341-BI341</f>
        <v>795</v>
      </c>
      <c r="BB341" s="26">
        <f>BA341-BJ341</f>
        <v>795</v>
      </c>
      <c r="BC341" s="26">
        <f>BB341-BK341</f>
        <v>795</v>
      </c>
      <c r="BD341" s="26">
        <f>BC341-BL341</f>
        <v>795</v>
      </c>
      <c r="BE341" s="26">
        <f>IF(AV341&gt;0.005,MIN(AV341,INDEX($AN341:$AU341,1,B$32)),0)</f>
        <v>0</v>
      </c>
      <c r="BF341" s="26">
        <f>IF(AW341&gt;0.005,MIN(AW341,INDEX($AN341:$AU341,1,C$32)),0)</f>
        <v>0</v>
      </c>
      <c r="BG341" s="26">
        <f>IF(AX341&gt;0.005,MIN(AX341,INDEX($AN341:$AU341,1,D$32)),0)</f>
        <v>0</v>
      </c>
      <c r="BH341" s="26">
        <f>IF(AY341&gt;0.005,MIN(AY341,INDEX($AN341:$AU341,1,E$32)),0)</f>
        <v>0</v>
      </c>
      <c r="BI341" s="26">
        <f>IF(AZ341&gt;0.005,MIN(AZ341,INDEX($AN341:$AU341,1,F$32)),0)</f>
        <v>0</v>
      </c>
      <c r="BJ341" s="26">
        <f>IF(BA341&gt;0.005,MIN(BA341,INDEX($AN341:$AU341,1,G$32)),0)</f>
        <v>0</v>
      </c>
      <c r="BK341" s="26">
        <f>IF(BB341&gt;0.005,MIN(BB341,INDEX($AN341:$AU341,1,H$32)),0)</f>
        <v>0</v>
      </c>
      <c r="BL341" s="26">
        <f>IF(BC341&gt;0.005,MIN(BC341,INDEX($AN341:$AU341,1,I$32)),0)</f>
        <v>0</v>
      </c>
      <c r="BM341" s="27">
        <f>IF(M341-J341&gt;0.005,1,0)</f>
        <v>0</v>
      </c>
    </row>
    <row r="342">
      <c r="A342" s="14" t="n">
        <v>306</v>
      </c>
      <c r="B342" s="26">
        <f>IF(AN342-INDEX($BE342:$BL342,1,$J$22)&lt;0.5,0,AN342-INDEX($BE342:$BL342,1,$J$22))</f>
        <v>0</v>
      </c>
      <c r="C342" s="26">
        <f>IF(AO342-INDEX($BE342:$BL342,1,$J$23)&lt;0.5,0,AO342-INDEX($BE342:$BL342,1,$J$23))</f>
        <v>0</v>
      </c>
      <c r="D342" s="26">
        <f>IF(AP342-INDEX($BE342:$BL342,1,$J$24)&lt;0.5,0,AP342-INDEX($BE342:$BL342,1,$J$24))</f>
        <v>0</v>
      </c>
      <c r="E342" s="26">
        <f>IF(AQ342-INDEX($BE342:$BL342,1,$J$25)&lt;0.5,0,AQ342-INDEX($BE342:$BL342,1,$J$25))</f>
        <v>0</v>
      </c>
      <c r="F342" s="26">
        <f>IF(AR342-INDEX($BE342:$BL342,1,$J$26)&lt;0.5,0,AR342-INDEX($BE342:$BL342,1,$J$26))</f>
        <v>0</v>
      </c>
      <c r="G342" s="26">
        <f>IF(AS342-INDEX($BE342:$BL342,1,$J$27)&lt;0.5,0,AS342-INDEX($BE342:$BL342,1,$J$27))</f>
        <v>0</v>
      </c>
      <c r="H342" s="26">
        <f>IF(AT342-INDEX($BE342:$BL342,1,$J$28)&lt;0.5,0,AT342-INDEX($BE342:$BL342,1,$J$28))</f>
        <v>0</v>
      </c>
      <c r="I342" s="26">
        <f>IF(AU342-INDEX($BE342:$BL342,1,$J$29)&lt;0.5,0,AU342-INDEX($BE342:$BL342,1,$J$29))</f>
        <v>0</v>
      </c>
      <c r="J342" s="13">
        <f>SUM(B342:I342)</f>
        <v>0</v>
      </c>
      <c r="K342" s="26">
        <f>SUM(O342:V342)</f>
        <v>0</v>
      </c>
      <c r="L342" s="26">
        <f>SUM(W342:AD342)+SUM(BE342:BL342)</f>
        <v>0</v>
      </c>
      <c r="M342" s="26">
        <f>J341</f>
        <v>0</v>
      </c>
      <c r="N342" s="27">
        <f>IF(M342&gt;0,1,0)</f>
        <v>0</v>
      </c>
      <c r="O342" s="26">
        <f>B341*$B$12/1200</f>
        <v>0</v>
      </c>
      <c r="P342" s="26">
        <f>C341*$C$12/1200</f>
        <v>0</v>
      </c>
      <c r="Q342" s="26">
        <f>D341*$D$12/1200</f>
        <v>0</v>
      </c>
      <c r="R342" s="26">
        <f>E341*$E$12/1200</f>
        <v>0</v>
      </c>
      <c r="S342" s="26">
        <f>F341*$F$12/1200</f>
        <v>0</v>
      </c>
      <c r="T342" s="26">
        <f>G341*$G$12/1200</f>
        <v>0</v>
      </c>
      <c r="U342" s="26">
        <f>H341*$H$12/1200</f>
        <v>0</v>
      </c>
      <c r="V342" s="26">
        <f>I341*$I$12/1200</f>
        <v>0</v>
      </c>
      <c r="W342" s="26">
        <f>IF(B341&gt;0,MIN($B$13,B341+O342,AE342),0)</f>
        <v>0</v>
      </c>
      <c r="X342" s="26">
        <f>IF(C341&gt;0,MIN($C$13,C341+P342,AF342),0)</f>
        <v>0</v>
      </c>
      <c r="Y342" s="26">
        <f>IF(D341&gt;0,MIN($D$13,D341+Q342,AG342),0)</f>
        <v>0</v>
      </c>
      <c r="Z342" s="26">
        <f>IF(E341&gt;0,MIN($E$13,E341+R342,AH342),0)</f>
        <v>0</v>
      </c>
      <c r="AA342" s="26">
        <f>IF(F341&gt;0,MIN($F$13,F341+S342,AI342),0)</f>
        <v>0</v>
      </c>
      <c r="AB342" s="26">
        <f>IF(G341&gt;0,MIN($G$13,G341+T342,AJ342),0)</f>
        <v>0</v>
      </c>
      <c r="AC342" s="26">
        <f>IF(H341&gt;0,MIN($H$13,H341+U342,AK342),0)</f>
        <v>0</v>
      </c>
      <c r="AD342" s="26">
        <f>IF(I341&gt;0,MIN($I$13,I341+V342,AL342),0)</f>
        <v>0</v>
      </c>
      <c r="AE342" s="26">
        <f>$B$19</f>
        <v>795</v>
      </c>
      <c r="AF342" s="26">
        <f>AE342-W342</f>
        <v>795</v>
      </c>
      <c r="AG342" s="26">
        <f>AF342-X342</f>
        <v>795</v>
      </c>
      <c r="AH342" s="26">
        <f>AG342-Y342</f>
        <v>795</v>
      </c>
      <c r="AI342" s="26">
        <f>AH342-Z342</f>
        <v>795</v>
      </c>
      <c r="AJ342" s="26">
        <f>AI342-AA342</f>
        <v>795</v>
      </c>
      <c r="AK342" s="26">
        <f>AJ342-AB342</f>
        <v>795</v>
      </c>
      <c r="AL342" s="26">
        <f>AK342-AC342</f>
        <v>795</v>
      </c>
      <c r="AM342" s="26">
        <f>AL342-AD342</f>
        <v>795</v>
      </c>
      <c r="AN342" s="26">
        <f>B341+O342-W342</f>
        <v>0</v>
      </c>
      <c r="AO342" s="26">
        <f>C341+P342-X342</f>
        <v>0</v>
      </c>
      <c r="AP342" s="26">
        <f>D341+Q342-Y342</f>
        <v>0</v>
      </c>
      <c r="AQ342" s="26">
        <f>E341+R342-Z342</f>
        <v>0</v>
      </c>
      <c r="AR342" s="26">
        <f>F341+S342-AA342</f>
        <v>0</v>
      </c>
      <c r="AS342" s="26">
        <f>G341+T342-AB342</f>
        <v>0</v>
      </c>
      <c r="AT342" s="26">
        <f>H341+U342-AC342</f>
        <v>0</v>
      </c>
      <c r="AU342" s="26">
        <f>I341+V342-AD342</f>
        <v>0</v>
      </c>
      <c r="AV342" s="26">
        <f>AM342</f>
        <v>795</v>
      </c>
      <c r="AW342" s="26">
        <f>AV342-BE342</f>
        <v>795</v>
      </c>
      <c r="AX342" s="26">
        <f>AW342-BF342</f>
        <v>795</v>
      </c>
      <c r="AY342" s="26">
        <f>AX342-BG342</f>
        <v>795</v>
      </c>
      <c r="AZ342" s="26">
        <f>AY342-BH342</f>
        <v>795</v>
      </c>
      <c r="BA342" s="26">
        <f>AZ342-BI342</f>
        <v>795</v>
      </c>
      <c r="BB342" s="26">
        <f>BA342-BJ342</f>
        <v>795</v>
      </c>
      <c r="BC342" s="26">
        <f>BB342-BK342</f>
        <v>795</v>
      </c>
      <c r="BD342" s="26">
        <f>BC342-BL342</f>
        <v>795</v>
      </c>
      <c r="BE342" s="26">
        <f>IF(AV342&gt;0.005,MIN(AV342,INDEX($AN342:$AU342,1,B$32)),0)</f>
        <v>0</v>
      </c>
      <c r="BF342" s="26">
        <f>IF(AW342&gt;0.005,MIN(AW342,INDEX($AN342:$AU342,1,C$32)),0)</f>
        <v>0</v>
      </c>
      <c r="BG342" s="26">
        <f>IF(AX342&gt;0.005,MIN(AX342,INDEX($AN342:$AU342,1,D$32)),0)</f>
        <v>0</v>
      </c>
      <c r="BH342" s="26">
        <f>IF(AY342&gt;0.005,MIN(AY342,INDEX($AN342:$AU342,1,E$32)),0)</f>
        <v>0</v>
      </c>
      <c r="BI342" s="26">
        <f>IF(AZ342&gt;0.005,MIN(AZ342,INDEX($AN342:$AU342,1,F$32)),0)</f>
        <v>0</v>
      </c>
      <c r="BJ342" s="26">
        <f>IF(BA342&gt;0.005,MIN(BA342,INDEX($AN342:$AU342,1,G$32)),0)</f>
        <v>0</v>
      </c>
      <c r="BK342" s="26">
        <f>IF(BB342&gt;0.005,MIN(BB342,INDEX($AN342:$AU342,1,H$32)),0)</f>
        <v>0</v>
      </c>
      <c r="BL342" s="26">
        <f>IF(BC342&gt;0.005,MIN(BC342,INDEX($AN342:$AU342,1,I$32)),0)</f>
        <v>0</v>
      </c>
      <c r="BM342" s="27">
        <f>IF(M342-J342&gt;0.005,1,0)</f>
        <v>0</v>
      </c>
    </row>
    <row r="343">
      <c r="A343" s="14" t="n">
        <v>307</v>
      </c>
      <c r="B343" s="26">
        <f>IF(AN343-INDEX($BE343:$BL343,1,$J$22)&lt;0.5,0,AN343-INDEX($BE343:$BL343,1,$J$22))</f>
        <v>0</v>
      </c>
      <c r="C343" s="26">
        <f>IF(AO343-INDEX($BE343:$BL343,1,$J$23)&lt;0.5,0,AO343-INDEX($BE343:$BL343,1,$J$23))</f>
        <v>0</v>
      </c>
      <c r="D343" s="26">
        <f>IF(AP343-INDEX($BE343:$BL343,1,$J$24)&lt;0.5,0,AP343-INDEX($BE343:$BL343,1,$J$24))</f>
        <v>0</v>
      </c>
      <c r="E343" s="26">
        <f>IF(AQ343-INDEX($BE343:$BL343,1,$J$25)&lt;0.5,0,AQ343-INDEX($BE343:$BL343,1,$J$25))</f>
        <v>0</v>
      </c>
      <c r="F343" s="26">
        <f>IF(AR343-INDEX($BE343:$BL343,1,$J$26)&lt;0.5,0,AR343-INDEX($BE343:$BL343,1,$J$26))</f>
        <v>0</v>
      </c>
      <c r="G343" s="26">
        <f>IF(AS343-INDEX($BE343:$BL343,1,$J$27)&lt;0.5,0,AS343-INDEX($BE343:$BL343,1,$J$27))</f>
        <v>0</v>
      </c>
      <c r="H343" s="26">
        <f>IF(AT343-INDEX($BE343:$BL343,1,$J$28)&lt;0.5,0,AT343-INDEX($BE343:$BL343,1,$J$28))</f>
        <v>0</v>
      </c>
      <c r="I343" s="26">
        <f>IF(AU343-INDEX($BE343:$BL343,1,$J$29)&lt;0.5,0,AU343-INDEX($BE343:$BL343,1,$J$29))</f>
        <v>0</v>
      </c>
      <c r="J343" s="13">
        <f>SUM(B343:I343)</f>
        <v>0</v>
      </c>
      <c r="K343" s="26">
        <f>SUM(O343:V343)</f>
        <v>0</v>
      </c>
      <c r="L343" s="26">
        <f>SUM(W343:AD343)+SUM(BE343:BL343)</f>
        <v>0</v>
      </c>
      <c r="M343" s="26">
        <f>J342</f>
        <v>0</v>
      </c>
      <c r="N343" s="27">
        <f>IF(M343&gt;0,1,0)</f>
        <v>0</v>
      </c>
      <c r="O343" s="26">
        <f>B342*$B$12/1200</f>
        <v>0</v>
      </c>
      <c r="P343" s="26">
        <f>C342*$C$12/1200</f>
        <v>0</v>
      </c>
      <c r="Q343" s="26">
        <f>D342*$D$12/1200</f>
        <v>0</v>
      </c>
      <c r="R343" s="26">
        <f>E342*$E$12/1200</f>
        <v>0</v>
      </c>
      <c r="S343" s="26">
        <f>F342*$F$12/1200</f>
        <v>0</v>
      </c>
      <c r="T343" s="26">
        <f>G342*$G$12/1200</f>
        <v>0</v>
      </c>
      <c r="U343" s="26">
        <f>H342*$H$12/1200</f>
        <v>0</v>
      </c>
      <c r="V343" s="26">
        <f>I342*$I$12/1200</f>
        <v>0</v>
      </c>
      <c r="W343" s="26">
        <f>IF(B342&gt;0,MIN($B$13,B342+O343,AE343),0)</f>
        <v>0</v>
      </c>
      <c r="X343" s="26">
        <f>IF(C342&gt;0,MIN($C$13,C342+P343,AF343),0)</f>
        <v>0</v>
      </c>
      <c r="Y343" s="26">
        <f>IF(D342&gt;0,MIN($D$13,D342+Q343,AG343),0)</f>
        <v>0</v>
      </c>
      <c r="Z343" s="26">
        <f>IF(E342&gt;0,MIN($E$13,E342+R343,AH343),0)</f>
        <v>0</v>
      </c>
      <c r="AA343" s="26">
        <f>IF(F342&gt;0,MIN($F$13,F342+S343,AI343),0)</f>
        <v>0</v>
      </c>
      <c r="AB343" s="26">
        <f>IF(G342&gt;0,MIN($G$13,G342+T343,AJ343),0)</f>
        <v>0</v>
      </c>
      <c r="AC343" s="26">
        <f>IF(H342&gt;0,MIN($H$13,H342+U343,AK343),0)</f>
        <v>0</v>
      </c>
      <c r="AD343" s="26">
        <f>IF(I342&gt;0,MIN($I$13,I342+V343,AL343),0)</f>
        <v>0</v>
      </c>
      <c r="AE343" s="26">
        <f>$B$19</f>
        <v>795</v>
      </c>
      <c r="AF343" s="26">
        <f>AE343-W343</f>
        <v>795</v>
      </c>
      <c r="AG343" s="26">
        <f>AF343-X343</f>
        <v>795</v>
      </c>
      <c r="AH343" s="26">
        <f>AG343-Y343</f>
        <v>795</v>
      </c>
      <c r="AI343" s="26">
        <f>AH343-Z343</f>
        <v>795</v>
      </c>
      <c r="AJ343" s="26">
        <f>AI343-AA343</f>
        <v>795</v>
      </c>
      <c r="AK343" s="26">
        <f>AJ343-AB343</f>
        <v>795</v>
      </c>
      <c r="AL343" s="26">
        <f>AK343-AC343</f>
        <v>795</v>
      </c>
      <c r="AM343" s="26">
        <f>AL343-AD343</f>
        <v>795</v>
      </c>
      <c r="AN343" s="26">
        <f>B342+O343-W343</f>
        <v>0</v>
      </c>
      <c r="AO343" s="26">
        <f>C342+P343-X343</f>
        <v>0</v>
      </c>
      <c r="AP343" s="26">
        <f>D342+Q343-Y343</f>
        <v>0</v>
      </c>
      <c r="AQ343" s="26">
        <f>E342+R343-Z343</f>
        <v>0</v>
      </c>
      <c r="AR343" s="26">
        <f>F342+S343-AA343</f>
        <v>0</v>
      </c>
      <c r="AS343" s="26">
        <f>G342+T343-AB343</f>
        <v>0</v>
      </c>
      <c r="AT343" s="26">
        <f>H342+U343-AC343</f>
        <v>0</v>
      </c>
      <c r="AU343" s="26">
        <f>I342+V343-AD343</f>
        <v>0</v>
      </c>
      <c r="AV343" s="26">
        <f>AM343</f>
        <v>795</v>
      </c>
      <c r="AW343" s="26">
        <f>AV343-BE343</f>
        <v>795</v>
      </c>
      <c r="AX343" s="26">
        <f>AW343-BF343</f>
        <v>795</v>
      </c>
      <c r="AY343" s="26">
        <f>AX343-BG343</f>
        <v>795</v>
      </c>
      <c r="AZ343" s="26">
        <f>AY343-BH343</f>
        <v>795</v>
      </c>
      <c r="BA343" s="26">
        <f>AZ343-BI343</f>
        <v>795</v>
      </c>
      <c r="BB343" s="26">
        <f>BA343-BJ343</f>
        <v>795</v>
      </c>
      <c r="BC343" s="26">
        <f>BB343-BK343</f>
        <v>795</v>
      </c>
      <c r="BD343" s="26">
        <f>BC343-BL343</f>
        <v>795</v>
      </c>
      <c r="BE343" s="26">
        <f>IF(AV343&gt;0.005,MIN(AV343,INDEX($AN343:$AU343,1,B$32)),0)</f>
        <v>0</v>
      </c>
      <c r="BF343" s="26">
        <f>IF(AW343&gt;0.005,MIN(AW343,INDEX($AN343:$AU343,1,C$32)),0)</f>
        <v>0</v>
      </c>
      <c r="BG343" s="26">
        <f>IF(AX343&gt;0.005,MIN(AX343,INDEX($AN343:$AU343,1,D$32)),0)</f>
        <v>0</v>
      </c>
      <c r="BH343" s="26">
        <f>IF(AY343&gt;0.005,MIN(AY343,INDEX($AN343:$AU343,1,E$32)),0)</f>
        <v>0</v>
      </c>
      <c r="BI343" s="26">
        <f>IF(AZ343&gt;0.005,MIN(AZ343,INDEX($AN343:$AU343,1,F$32)),0)</f>
        <v>0</v>
      </c>
      <c r="BJ343" s="26">
        <f>IF(BA343&gt;0.005,MIN(BA343,INDEX($AN343:$AU343,1,G$32)),0)</f>
        <v>0</v>
      </c>
      <c r="BK343" s="26">
        <f>IF(BB343&gt;0.005,MIN(BB343,INDEX($AN343:$AU343,1,H$32)),0)</f>
        <v>0</v>
      </c>
      <c r="BL343" s="26">
        <f>IF(BC343&gt;0.005,MIN(BC343,INDEX($AN343:$AU343,1,I$32)),0)</f>
        <v>0</v>
      </c>
      <c r="BM343" s="27">
        <f>IF(M343-J343&gt;0.005,1,0)</f>
        <v>0</v>
      </c>
    </row>
    <row r="344">
      <c r="A344" s="14" t="n">
        <v>308</v>
      </c>
      <c r="B344" s="26">
        <f>IF(AN344-INDEX($BE344:$BL344,1,$J$22)&lt;0.5,0,AN344-INDEX($BE344:$BL344,1,$J$22))</f>
        <v>0</v>
      </c>
      <c r="C344" s="26">
        <f>IF(AO344-INDEX($BE344:$BL344,1,$J$23)&lt;0.5,0,AO344-INDEX($BE344:$BL344,1,$J$23))</f>
        <v>0</v>
      </c>
      <c r="D344" s="26">
        <f>IF(AP344-INDEX($BE344:$BL344,1,$J$24)&lt;0.5,0,AP344-INDEX($BE344:$BL344,1,$J$24))</f>
        <v>0</v>
      </c>
      <c r="E344" s="26">
        <f>IF(AQ344-INDEX($BE344:$BL344,1,$J$25)&lt;0.5,0,AQ344-INDEX($BE344:$BL344,1,$J$25))</f>
        <v>0</v>
      </c>
      <c r="F344" s="26">
        <f>IF(AR344-INDEX($BE344:$BL344,1,$J$26)&lt;0.5,0,AR344-INDEX($BE344:$BL344,1,$J$26))</f>
        <v>0</v>
      </c>
      <c r="G344" s="26">
        <f>IF(AS344-INDEX($BE344:$BL344,1,$J$27)&lt;0.5,0,AS344-INDEX($BE344:$BL344,1,$J$27))</f>
        <v>0</v>
      </c>
      <c r="H344" s="26">
        <f>IF(AT344-INDEX($BE344:$BL344,1,$J$28)&lt;0.5,0,AT344-INDEX($BE344:$BL344,1,$J$28))</f>
        <v>0</v>
      </c>
      <c r="I344" s="26">
        <f>IF(AU344-INDEX($BE344:$BL344,1,$J$29)&lt;0.5,0,AU344-INDEX($BE344:$BL344,1,$J$29))</f>
        <v>0</v>
      </c>
      <c r="J344" s="13">
        <f>SUM(B344:I344)</f>
        <v>0</v>
      </c>
      <c r="K344" s="26">
        <f>SUM(O344:V344)</f>
        <v>0</v>
      </c>
      <c r="L344" s="26">
        <f>SUM(W344:AD344)+SUM(BE344:BL344)</f>
        <v>0</v>
      </c>
      <c r="M344" s="26">
        <f>J343</f>
        <v>0</v>
      </c>
      <c r="N344" s="27">
        <f>IF(M344&gt;0,1,0)</f>
        <v>0</v>
      </c>
      <c r="O344" s="26">
        <f>B343*$B$12/1200</f>
        <v>0</v>
      </c>
      <c r="P344" s="26">
        <f>C343*$C$12/1200</f>
        <v>0</v>
      </c>
      <c r="Q344" s="26">
        <f>D343*$D$12/1200</f>
        <v>0</v>
      </c>
      <c r="R344" s="26">
        <f>E343*$E$12/1200</f>
        <v>0</v>
      </c>
      <c r="S344" s="26">
        <f>F343*$F$12/1200</f>
        <v>0</v>
      </c>
      <c r="T344" s="26">
        <f>G343*$G$12/1200</f>
        <v>0</v>
      </c>
      <c r="U344" s="26">
        <f>H343*$H$12/1200</f>
        <v>0</v>
      </c>
      <c r="V344" s="26">
        <f>I343*$I$12/1200</f>
        <v>0</v>
      </c>
      <c r="W344" s="26">
        <f>IF(B343&gt;0,MIN($B$13,B343+O344,AE344),0)</f>
        <v>0</v>
      </c>
      <c r="X344" s="26">
        <f>IF(C343&gt;0,MIN($C$13,C343+P344,AF344),0)</f>
        <v>0</v>
      </c>
      <c r="Y344" s="26">
        <f>IF(D343&gt;0,MIN($D$13,D343+Q344,AG344),0)</f>
        <v>0</v>
      </c>
      <c r="Z344" s="26">
        <f>IF(E343&gt;0,MIN($E$13,E343+R344,AH344),0)</f>
        <v>0</v>
      </c>
      <c r="AA344" s="26">
        <f>IF(F343&gt;0,MIN($F$13,F343+S344,AI344),0)</f>
        <v>0</v>
      </c>
      <c r="AB344" s="26">
        <f>IF(G343&gt;0,MIN($G$13,G343+T344,AJ344),0)</f>
        <v>0</v>
      </c>
      <c r="AC344" s="26">
        <f>IF(H343&gt;0,MIN($H$13,H343+U344,AK344),0)</f>
        <v>0</v>
      </c>
      <c r="AD344" s="26">
        <f>IF(I343&gt;0,MIN($I$13,I343+V344,AL344),0)</f>
        <v>0</v>
      </c>
      <c r="AE344" s="26">
        <f>$B$19</f>
        <v>795</v>
      </c>
      <c r="AF344" s="26">
        <f>AE344-W344</f>
        <v>795</v>
      </c>
      <c r="AG344" s="26">
        <f>AF344-X344</f>
        <v>795</v>
      </c>
      <c r="AH344" s="26">
        <f>AG344-Y344</f>
        <v>795</v>
      </c>
      <c r="AI344" s="26">
        <f>AH344-Z344</f>
        <v>795</v>
      </c>
      <c r="AJ344" s="26">
        <f>AI344-AA344</f>
        <v>795</v>
      </c>
      <c r="AK344" s="26">
        <f>AJ344-AB344</f>
        <v>795</v>
      </c>
      <c r="AL344" s="26">
        <f>AK344-AC344</f>
        <v>795</v>
      </c>
      <c r="AM344" s="26">
        <f>AL344-AD344</f>
        <v>795</v>
      </c>
      <c r="AN344" s="26">
        <f>B343+O344-W344</f>
        <v>0</v>
      </c>
      <c r="AO344" s="26">
        <f>C343+P344-X344</f>
        <v>0</v>
      </c>
      <c r="AP344" s="26">
        <f>D343+Q344-Y344</f>
        <v>0</v>
      </c>
      <c r="AQ344" s="26">
        <f>E343+R344-Z344</f>
        <v>0</v>
      </c>
      <c r="AR344" s="26">
        <f>F343+S344-AA344</f>
        <v>0</v>
      </c>
      <c r="AS344" s="26">
        <f>G343+T344-AB344</f>
        <v>0</v>
      </c>
      <c r="AT344" s="26">
        <f>H343+U344-AC344</f>
        <v>0</v>
      </c>
      <c r="AU344" s="26">
        <f>I343+V344-AD344</f>
        <v>0</v>
      </c>
      <c r="AV344" s="26">
        <f>AM344</f>
        <v>795</v>
      </c>
      <c r="AW344" s="26">
        <f>AV344-BE344</f>
        <v>795</v>
      </c>
      <c r="AX344" s="26">
        <f>AW344-BF344</f>
        <v>795</v>
      </c>
      <c r="AY344" s="26">
        <f>AX344-BG344</f>
        <v>795</v>
      </c>
      <c r="AZ344" s="26">
        <f>AY344-BH344</f>
        <v>795</v>
      </c>
      <c r="BA344" s="26">
        <f>AZ344-BI344</f>
        <v>795</v>
      </c>
      <c r="BB344" s="26">
        <f>BA344-BJ344</f>
        <v>795</v>
      </c>
      <c r="BC344" s="26">
        <f>BB344-BK344</f>
        <v>795</v>
      </c>
      <c r="BD344" s="26">
        <f>BC344-BL344</f>
        <v>795</v>
      </c>
      <c r="BE344" s="26">
        <f>IF(AV344&gt;0.005,MIN(AV344,INDEX($AN344:$AU344,1,B$32)),0)</f>
        <v>0</v>
      </c>
      <c r="BF344" s="26">
        <f>IF(AW344&gt;0.005,MIN(AW344,INDEX($AN344:$AU344,1,C$32)),0)</f>
        <v>0</v>
      </c>
      <c r="BG344" s="26">
        <f>IF(AX344&gt;0.005,MIN(AX344,INDEX($AN344:$AU344,1,D$32)),0)</f>
        <v>0</v>
      </c>
      <c r="BH344" s="26">
        <f>IF(AY344&gt;0.005,MIN(AY344,INDEX($AN344:$AU344,1,E$32)),0)</f>
        <v>0</v>
      </c>
      <c r="BI344" s="26">
        <f>IF(AZ344&gt;0.005,MIN(AZ344,INDEX($AN344:$AU344,1,F$32)),0)</f>
        <v>0</v>
      </c>
      <c r="BJ344" s="26">
        <f>IF(BA344&gt;0.005,MIN(BA344,INDEX($AN344:$AU344,1,G$32)),0)</f>
        <v>0</v>
      </c>
      <c r="BK344" s="26">
        <f>IF(BB344&gt;0.005,MIN(BB344,INDEX($AN344:$AU344,1,H$32)),0)</f>
        <v>0</v>
      </c>
      <c r="BL344" s="26">
        <f>IF(BC344&gt;0.005,MIN(BC344,INDEX($AN344:$AU344,1,I$32)),0)</f>
        <v>0</v>
      </c>
      <c r="BM344" s="27">
        <f>IF(M344-J344&gt;0.005,1,0)</f>
        <v>0</v>
      </c>
    </row>
    <row r="345">
      <c r="A345" s="14" t="n">
        <v>309</v>
      </c>
      <c r="B345" s="26">
        <f>IF(AN345-INDEX($BE345:$BL345,1,$J$22)&lt;0.5,0,AN345-INDEX($BE345:$BL345,1,$J$22))</f>
        <v>0</v>
      </c>
      <c r="C345" s="26">
        <f>IF(AO345-INDEX($BE345:$BL345,1,$J$23)&lt;0.5,0,AO345-INDEX($BE345:$BL345,1,$J$23))</f>
        <v>0</v>
      </c>
      <c r="D345" s="26">
        <f>IF(AP345-INDEX($BE345:$BL345,1,$J$24)&lt;0.5,0,AP345-INDEX($BE345:$BL345,1,$J$24))</f>
        <v>0</v>
      </c>
      <c r="E345" s="26">
        <f>IF(AQ345-INDEX($BE345:$BL345,1,$J$25)&lt;0.5,0,AQ345-INDEX($BE345:$BL345,1,$J$25))</f>
        <v>0</v>
      </c>
      <c r="F345" s="26">
        <f>IF(AR345-INDEX($BE345:$BL345,1,$J$26)&lt;0.5,0,AR345-INDEX($BE345:$BL345,1,$J$26))</f>
        <v>0</v>
      </c>
      <c r="G345" s="26">
        <f>IF(AS345-INDEX($BE345:$BL345,1,$J$27)&lt;0.5,0,AS345-INDEX($BE345:$BL345,1,$J$27))</f>
        <v>0</v>
      </c>
      <c r="H345" s="26">
        <f>IF(AT345-INDEX($BE345:$BL345,1,$J$28)&lt;0.5,0,AT345-INDEX($BE345:$BL345,1,$J$28))</f>
        <v>0</v>
      </c>
      <c r="I345" s="26">
        <f>IF(AU345-INDEX($BE345:$BL345,1,$J$29)&lt;0.5,0,AU345-INDEX($BE345:$BL345,1,$J$29))</f>
        <v>0</v>
      </c>
      <c r="J345" s="13">
        <f>SUM(B345:I345)</f>
        <v>0</v>
      </c>
      <c r="K345" s="26">
        <f>SUM(O345:V345)</f>
        <v>0</v>
      </c>
      <c r="L345" s="26">
        <f>SUM(W345:AD345)+SUM(BE345:BL345)</f>
        <v>0</v>
      </c>
      <c r="M345" s="26">
        <f>J344</f>
        <v>0</v>
      </c>
      <c r="N345" s="27">
        <f>IF(M345&gt;0,1,0)</f>
        <v>0</v>
      </c>
      <c r="O345" s="26">
        <f>B344*$B$12/1200</f>
        <v>0</v>
      </c>
      <c r="P345" s="26">
        <f>C344*$C$12/1200</f>
        <v>0</v>
      </c>
      <c r="Q345" s="26">
        <f>D344*$D$12/1200</f>
        <v>0</v>
      </c>
      <c r="R345" s="26">
        <f>E344*$E$12/1200</f>
        <v>0</v>
      </c>
      <c r="S345" s="26">
        <f>F344*$F$12/1200</f>
        <v>0</v>
      </c>
      <c r="T345" s="26">
        <f>G344*$G$12/1200</f>
        <v>0</v>
      </c>
      <c r="U345" s="26">
        <f>H344*$H$12/1200</f>
        <v>0</v>
      </c>
      <c r="V345" s="26">
        <f>I344*$I$12/1200</f>
        <v>0</v>
      </c>
      <c r="W345" s="26">
        <f>IF(B344&gt;0,MIN($B$13,B344+O345,AE345),0)</f>
        <v>0</v>
      </c>
      <c r="X345" s="26">
        <f>IF(C344&gt;0,MIN($C$13,C344+P345,AF345),0)</f>
        <v>0</v>
      </c>
      <c r="Y345" s="26">
        <f>IF(D344&gt;0,MIN($D$13,D344+Q345,AG345),0)</f>
        <v>0</v>
      </c>
      <c r="Z345" s="26">
        <f>IF(E344&gt;0,MIN($E$13,E344+R345,AH345),0)</f>
        <v>0</v>
      </c>
      <c r="AA345" s="26">
        <f>IF(F344&gt;0,MIN($F$13,F344+S345,AI345),0)</f>
        <v>0</v>
      </c>
      <c r="AB345" s="26">
        <f>IF(G344&gt;0,MIN($G$13,G344+T345,AJ345),0)</f>
        <v>0</v>
      </c>
      <c r="AC345" s="26">
        <f>IF(H344&gt;0,MIN($H$13,H344+U345,AK345),0)</f>
        <v>0</v>
      </c>
      <c r="AD345" s="26">
        <f>IF(I344&gt;0,MIN($I$13,I344+V345,AL345),0)</f>
        <v>0</v>
      </c>
      <c r="AE345" s="26">
        <f>$B$19</f>
        <v>795</v>
      </c>
      <c r="AF345" s="26">
        <f>AE345-W345</f>
        <v>795</v>
      </c>
      <c r="AG345" s="26">
        <f>AF345-X345</f>
        <v>795</v>
      </c>
      <c r="AH345" s="26">
        <f>AG345-Y345</f>
        <v>795</v>
      </c>
      <c r="AI345" s="26">
        <f>AH345-Z345</f>
        <v>795</v>
      </c>
      <c r="AJ345" s="26">
        <f>AI345-AA345</f>
        <v>795</v>
      </c>
      <c r="AK345" s="26">
        <f>AJ345-AB345</f>
        <v>795</v>
      </c>
      <c r="AL345" s="26">
        <f>AK345-AC345</f>
        <v>795</v>
      </c>
      <c r="AM345" s="26">
        <f>AL345-AD345</f>
        <v>795</v>
      </c>
      <c r="AN345" s="26">
        <f>B344+O345-W345</f>
        <v>0</v>
      </c>
      <c r="AO345" s="26">
        <f>C344+P345-X345</f>
        <v>0</v>
      </c>
      <c r="AP345" s="26">
        <f>D344+Q345-Y345</f>
        <v>0</v>
      </c>
      <c r="AQ345" s="26">
        <f>E344+R345-Z345</f>
        <v>0</v>
      </c>
      <c r="AR345" s="26">
        <f>F344+S345-AA345</f>
        <v>0</v>
      </c>
      <c r="AS345" s="26">
        <f>G344+T345-AB345</f>
        <v>0</v>
      </c>
      <c r="AT345" s="26">
        <f>H344+U345-AC345</f>
        <v>0</v>
      </c>
      <c r="AU345" s="26">
        <f>I344+V345-AD345</f>
        <v>0</v>
      </c>
      <c r="AV345" s="26">
        <f>AM345</f>
        <v>795</v>
      </c>
      <c r="AW345" s="26">
        <f>AV345-BE345</f>
        <v>795</v>
      </c>
      <c r="AX345" s="26">
        <f>AW345-BF345</f>
        <v>795</v>
      </c>
      <c r="AY345" s="26">
        <f>AX345-BG345</f>
        <v>795</v>
      </c>
      <c r="AZ345" s="26">
        <f>AY345-BH345</f>
        <v>795</v>
      </c>
      <c r="BA345" s="26">
        <f>AZ345-BI345</f>
        <v>795</v>
      </c>
      <c r="BB345" s="26">
        <f>BA345-BJ345</f>
        <v>795</v>
      </c>
      <c r="BC345" s="26">
        <f>BB345-BK345</f>
        <v>795</v>
      </c>
      <c r="BD345" s="26">
        <f>BC345-BL345</f>
        <v>795</v>
      </c>
      <c r="BE345" s="26">
        <f>IF(AV345&gt;0.005,MIN(AV345,INDEX($AN345:$AU345,1,B$32)),0)</f>
        <v>0</v>
      </c>
      <c r="BF345" s="26">
        <f>IF(AW345&gt;0.005,MIN(AW345,INDEX($AN345:$AU345,1,C$32)),0)</f>
        <v>0</v>
      </c>
      <c r="BG345" s="26">
        <f>IF(AX345&gt;0.005,MIN(AX345,INDEX($AN345:$AU345,1,D$32)),0)</f>
        <v>0</v>
      </c>
      <c r="BH345" s="26">
        <f>IF(AY345&gt;0.005,MIN(AY345,INDEX($AN345:$AU345,1,E$32)),0)</f>
        <v>0</v>
      </c>
      <c r="BI345" s="26">
        <f>IF(AZ345&gt;0.005,MIN(AZ345,INDEX($AN345:$AU345,1,F$32)),0)</f>
        <v>0</v>
      </c>
      <c r="BJ345" s="26">
        <f>IF(BA345&gt;0.005,MIN(BA345,INDEX($AN345:$AU345,1,G$32)),0)</f>
        <v>0</v>
      </c>
      <c r="BK345" s="26">
        <f>IF(BB345&gt;0.005,MIN(BB345,INDEX($AN345:$AU345,1,H$32)),0)</f>
        <v>0</v>
      </c>
      <c r="BL345" s="26">
        <f>IF(BC345&gt;0.005,MIN(BC345,INDEX($AN345:$AU345,1,I$32)),0)</f>
        <v>0</v>
      </c>
      <c r="BM345" s="27">
        <f>IF(M345-J345&gt;0.005,1,0)</f>
        <v>0</v>
      </c>
    </row>
    <row r="346">
      <c r="A346" s="14" t="n">
        <v>310</v>
      </c>
      <c r="B346" s="26">
        <f>IF(AN346-INDEX($BE346:$BL346,1,$J$22)&lt;0.5,0,AN346-INDEX($BE346:$BL346,1,$J$22))</f>
        <v>0</v>
      </c>
      <c r="C346" s="26">
        <f>IF(AO346-INDEX($BE346:$BL346,1,$J$23)&lt;0.5,0,AO346-INDEX($BE346:$BL346,1,$J$23))</f>
        <v>0</v>
      </c>
      <c r="D346" s="26">
        <f>IF(AP346-INDEX($BE346:$BL346,1,$J$24)&lt;0.5,0,AP346-INDEX($BE346:$BL346,1,$J$24))</f>
        <v>0</v>
      </c>
      <c r="E346" s="26">
        <f>IF(AQ346-INDEX($BE346:$BL346,1,$J$25)&lt;0.5,0,AQ346-INDEX($BE346:$BL346,1,$J$25))</f>
        <v>0</v>
      </c>
      <c r="F346" s="26">
        <f>IF(AR346-INDEX($BE346:$BL346,1,$J$26)&lt;0.5,0,AR346-INDEX($BE346:$BL346,1,$J$26))</f>
        <v>0</v>
      </c>
      <c r="G346" s="26">
        <f>IF(AS346-INDEX($BE346:$BL346,1,$J$27)&lt;0.5,0,AS346-INDEX($BE346:$BL346,1,$J$27))</f>
        <v>0</v>
      </c>
      <c r="H346" s="26">
        <f>IF(AT346-INDEX($BE346:$BL346,1,$J$28)&lt;0.5,0,AT346-INDEX($BE346:$BL346,1,$J$28))</f>
        <v>0</v>
      </c>
      <c r="I346" s="26">
        <f>IF(AU346-INDEX($BE346:$BL346,1,$J$29)&lt;0.5,0,AU346-INDEX($BE346:$BL346,1,$J$29))</f>
        <v>0</v>
      </c>
      <c r="J346" s="13">
        <f>SUM(B346:I346)</f>
        <v>0</v>
      </c>
      <c r="K346" s="26">
        <f>SUM(O346:V346)</f>
        <v>0</v>
      </c>
      <c r="L346" s="26">
        <f>SUM(W346:AD346)+SUM(BE346:BL346)</f>
        <v>0</v>
      </c>
      <c r="M346" s="26">
        <f>J345</f>
        <v>0</v>
      </c>
      <c r="N346" s="27">
        <f>IF(M346&gt;0,1,0)</f>
        <v>0</v>
      </c>
      <c r="O346" s="26">
        <f>B345*$B$12/1200</f>
        <v>0</v>
      </c>
      <c r="P346" s="26">
        <f>C345*$C$12/1200</f>
        <v>0</v>
      </c>
      <c r="Q346" s="26">
        <f>D345*$D$12/1200</f>
        <v>0</v>
      </c>
      <c r="R346" s="26">
        <f>E345*$E$12/1200</f>
        <v>0</v>
      </c>
      <c r="S346" s="26">
        <f>F345*$F$12/1200</f>
        <v>0</v>
      </c>
      <c r="T346" s="26">
        <f>G345*$G$12/1200</f>
        <v>0</v>
      </c>
      <c r="U346" s="26">
        <f>H345*$H$12/1200</f>
        <v>0</v>
      </c>
      <c r="V346" s="26">
        <f>I345*$I$12/1200</f>
        <v>0</v>
      </c>
      <c r="W346" s="26">
        <f>IF(B345&gt;0,MIN($B$13,B345+O346,AE346),0)</f>
        <v>0</v>
      </c>
      <c r="X346" s="26">
        <f>IF(C345&gt;0,MIN($C$13,C345+P346,AF346),0)</f>
        <v>0</v>
      </c>
      <c r="Y346" s="26">
        <f>IF(D345&gt;0,MIN($D$13,D345+Q346,AG346),0)</f>
        <v>0</v>
      </c>
      <c r="Z346" s="26">
        <f>IF(E345&gt;0,MIN($E$13,E345+R346,AH346),0)</f>
        <v>0</v>
      </c>
      <c r="AA346" s="26">
        <f>IF(F345&gt;0,MIN($F$13,F345+S346,AI346),0)</f>
        <v>0</v>
      </c>
      <c r="AB346" s="26">
        <f>IF(G345&gt;0,MIN($G$13,G345+T346,AJ346),0)</f>
        <v>0</v>
      </c>
      <c r="AC346" s="26">
        <f>IF(H345&gt;0,MIN($H$13,H345+U346,AK346),0)</f>
        <v>0</v>
      </c>
      <c r="AD346" s="26">
        <f>IF(I345&gt;0,MIN($I$13,I345+V346,AL346),0)</f>
        <v>0</v>
      </c>
      <c r="AE346" s="26">
        <f>$B$19</f>
        <v>795</v>
      </c>
      <c r="AF346" s="26">
        <f>AE346-W346</f>
        <v>795</v>
      </c>
      <c r="AG346" s="26">
        <f>AF346-X346</f>
        <v>795</v>
      </c>
      <c r="AH346" s="26">
        <f>AG346-Y346</f>
        <v>795</v>
      </c>
      <c r="AI346" s="26">
        <f>AH346-Z346</f>
        <v>795</v>
      </c>
      <c r="AJ346" s="26">
        <f>AI346-AA346</f>
        <v>795</v>
      </c>
      <c r="AK346" s="26">
        <f>AJ346-AB346</f>
        <v>795</v>
      </c>
      <c r="AL346" s="26">
        <f>AK346-AC346</f>
        <v>795</v>
      </c>
      <c r="AM346" s="26">
        <f>AL346-AD346</f>
        <v>795</v>
      </c>
      <c r="AN346" s="26">
        <f>B345+O346-W346</f>
        <v>0</v>
      </c>
      <c r="AO346" s="26">
        <f>C345+P346-X346</f>
        <v>0</v>
      </c>
      <c r="AP346" s="26">
        <f>D345+Q346-Y346</f>
        <v>0</v>
      </c>
      <c r="AQ346" s="26">
        <f>E345+R346-Z346</f>
        <v>0</v>
      </c>
      <c r="AR346" s="26">
        <f>F345+S346-AA346</f>
        <v>0</v>
      </c>
      <c r="AS346" s="26">
        <f>G345+T346-AB346</f>
        <v>0</v>
      </c>
      <c r="AT346" s="26">
        <f>H345+U346-AC346</f>
        <v>0</v>
      </c>
      <c r="AU346" s="26">
        <f>I345+V346-AD346</f>
        <v>0</v>
      </c>
      <c r="AV346" s="26">
        <f>AM346</f>
        <v>795</v>
      </c>
      <c r="AW346" s="26">
        <f>AV346-BE346</f>
        <v>795</v>
      </c>
      <c r="AX346" s="26">
        <f>AW346-BF346</f>
        <v>795</v>
      </c>
      <c r="AY346" s="26">
        <f>AX346-BG346</f>
        <v>795</v>
      </c>
      <c r="AZ346" s="26">
        <f>AY346-BH346</f>
        <v>795</v>
      </c>
      <c r="BA346" s="26">
        <f>AZ346-BI346</f>
        <v>795</v>
      </c>
      <c r="BB346" s="26">
        <f>BA346-BJ346</f>
        <v>795</v>
      </c>
      <c r="BC346" s="26">
        <f>BB346-BK346</f>
        <v>795</v>
      </c>
      <c r="BD346" s="26">
        <f>BC346-BL346</f>
        <v>795</v>
      </c>
      <c r="BE346" s="26">
        <f>IF(AV346&gt;0.005,MIN(AV346,INDEX($AN346:$AU346,1,B$32)),0)</f>
        <v>0</v>
      </c>
      <c r="BF346" s="26">
        <f>IF(AW346&gt;0.005,MIN(AW346,INDEX($AN346:$AU346,1,C$32)),0)</f>
        <v>0</v>
      </c>
      <c r="BG346" s="26">
        <f>IF(AX346&gt;0.005,MIN(AX346,INDEX($AN346:$AU346,1,D$32)),0)</f>
        <v>0</v>
      </c>
      <c r="BH346" s="26">
        <f>IF(AY346&gt;0.005,MIN(AY346,INDEX($AN346:$AU346,1,E$32)),0)</f>
        <v>0</v>
      </c>
      <c r="BI346" s="26">
        <f>IF(AZ346&gt;0.005,MIN(AZ346,INDEX($AN346:$AU346,1,F$32)),0)</f>
        <v>0</v>
      </c>
      <c r="BJ346" s="26">
        <f>IF(BA346&gt;0.005,MIN(BA346,INDEX($AN346:$AU346,1,G$32)),0)</f>
        <v>0</v>
      </c>
      <c r="BK346" s="26">
        <f>IF(BB346&gt;0.005,MIN(BB346,INDEX($AN346:$AU346,1,H$32)),0)</f>
        <v>0</v>
      </c>
      <c r="BL346" s="26">
        <f>IF(BC346&gt;0.005,MIN(BC346,INDEX($AN346:$AU346,1,I$32)),0)</f>
        <v>0</v>
      </c>
      <c r="BM346" s="27">
        <f>IF(M346-J346&gt;0.005,1,0)</f>
        <v>0</v>
      </c>
    </row>
    <row r="347">
      <c r="A347" s="14" t="n">
        <v>311</v>
      </c>
      <c r="B347" s="26">
        <f>IF(AN347-INDEX($BE347:$BL347,1,$J$22)&lt;0.5,0,AN347-INDEX($BE347:$BL347,1,$J$22))</f>
        <v>0</v>
      </c>
      <c r="C347" s="26">
        <f>IF(AO347-INDEX($BE347:$BL347,1,$J$23)&lt;0.5,0,AO347-INDEX($BE347:$BL347,1,$J$23))</f>
        <v>0</v>
      </c>
      <c r="D347" s="26">
        <f>IF(AP347-INDEX($BE347:$BL347,1,$J$24)&lt;0.5,0,AP347-INDEX($BE347:$BL347,1,$J$24))</f>
        <v>0</v>
      </c>
      <c r="E347" s="26">
        <f>IF(AQ347-INDEX($BE347:$BL347,1,$J$25)&lt;0.5,0,AQ347-INDEX($BE347:$BL347,1,$J$25))</f>
        <v>0</v>
      </c>
      <c r="F347" s="26">
        <f>IF(AR347-INDEX($BE347:$BL347,1,$J$26)&lt;0.5,0,AR347-INDEX($BE347:$BL347,1,$J$26))</f>
        <v>0</v>
      </c>
      <c r="G347" s="26">
        <f>IF(AS347-INDEX($BE347:$BL347,1,$J$27)&lt;0.5,0,AS347-INDEX($BE347:$BL347,1,$J$27))</f>
        <v>0</v>
      </c>
      <c r="H347" s="26">
        <f>IF(AT347-INDEX($BE347:$BL347,1,$J$28)&lt;0.5,0,AT347-INDEX($BE347:$BL347,1,$J$28))</f>
        <v>0</v>
      </c>
      <c r="I347" s="26">
        <f>IF(AU347-INDEX($BE347:$BL347,1,$J$29)&lt;0.5,0,AU347-INDEX($BE347:$BL347,1,$J$29))</f>
        <v>0</v>
      </c>
      <c r="J347" s="13">
        <f>SUM(B347:I347)</f>
        <v>0</v>
      </c>
      <c r="K347" s="26">
        <f>SUM(O347:V347)</f>
        <v>0</v>
      </c>
      <c r="L347" s="26">
        <f>SUM(W347:AD347)+SUM(BE347:BL347)</f>
        <v>0</v>
      </c>
      <c r="M347" s="26">
        <f>J346</f>
        <v>0</v>
      </c>
      <c r="N347" s="27">
        <f>IF(M347&gt;0,1,0)</f>
        <v>0</v>
      </c>
      <c r="O347" s="26">
        <f>B346*$B$12/1200</f>
        <v>0</v>
      </c>
      <c r="P347" s="26">
        <f>C346*$C$12/1200</f>
        <v>0</v>
      </c>
      <c r="Q347" s="26">
        <f>D346*$D$12/1200</f>
        <v>0</v>
      </c>
      <c r="R347" s="26">
        <f>E346*$E$12/1200</f>
        <v>0</v>
      </c>
      <c r="S347" s="26">
        <f>F346*$F$12/1200</f>
        <v>0</v>
      </c>
      <c r="T347" s="26">
        <f>G346*$G$12/1200</f>
        <v>0</v>
      </c>
      <c r="U347" s="26">
        <f>H346*$H$12/1200</f>
        <v>0</v>
      </c>
      <c r="V347" s="26">
        <f>I346*$I$12/1200</f>
        <v>0</v>
      </c>
      <c r="W347" s="26">
        <f>IF(B346&gt;0,MIN($B$13,B346+O347,AE347),0)</f>
        <v>0</v>
      </c>
      <c r="X347" s="26">
        <f>IF(C346&gt;0,MIN($C$13,C346+P347,AF347),0)</f>
        <v>0</v>
      </c>
      <c r="Y347" s="26">
        <f>IF(D346&gt;0,MIN($D$13,D346+Q347,AG347),0)</f>
        <v>0</v>
      </c>
      <c r="Z347" s="26">
        <f>IF(E346&gt;0,MIN($E$13,E346+R347,AH347),0)</f>
        <v>0</v>
      </c>
      <c r="AA347" s="26">
        <f>IF(F346&gt;0,MIN($F$13,F346+S347,AI347),0)</f>
        <v>0</v>
      </c>
      <c r="AB347" s="26">
        <f>IF(G346&gt;0,MIN($G$13,G346+T347,AJ347),0)</f>
        <v>0</v>
      </c>
      <c r="AC347" s="26">
        <f>IF(H346&gt;0,MIN($H$13,H346+U347,AK347),0)</f>
        <v>0</v>
      </c>
      <c r="AD347" s="26">
        <f>IF(I346&gt;0,MIN($I$13,I346+V347,AL347),0)</f>
        <v>0</v>
      </c>
      <c r="AE347" s="26">
        <f>$B$19</f>
        <v>795</v>
      </c>
      <c r="AF347" s="26">
        <f>AE347-W347</f>
        <v>795</v>
      </c>
      <c r="AG347" s="26">
        <f>AF347-X347</f>
        <v>795</v>
      </c>
      <c r="AH347" s="26">
        <f>AG347-Y347</f>
        <v>795</v>
      </c>
      <c r="AI347" s="26">
        <f>AH347-Z347</f>
        <v>795</v>
      </c>
      <c r="AJ347" s="26">
        <f>AI347-AA347</f>
        <v>795</v>
      </c>
      <c r="AK347" s="26">
        <f>AJ347-AB347</f>
        <v>795</v>
      </c>
      <c r="AL347" s="26">
        <f>AK347-AC347</f>
        <v>795</v>
      </c>
      <c r="AM347" s="26">
        <f>AL347-AD347</f>
        <v>795</v>
      </c>
      <c r="AN347" s="26">
        <f>B346+O347-W347</f>
        <v>0</v>
      </c>
      <c r="AO347" s="26">
        <f>C346+P347-X347</f>
        <v>0</v>
      </c>
      <c r="AP347" s="26">
        <f>D346+Q347-Y347</f>
        <v>0</v>
      </c>
      <c r="AQ347" s="26">
        <f>E346+R347-Z347</f>
        <v>0</v>
      </c>
      <c r="AR347" s="26">
        <f>F346+S347-AA347</f>
        <v>0</v>
      </c>
      <c r="AS347" s="26">
        <f>G346+T347-AB347</f>
        <v>0</v>
      </c>
      <c r="AT347" s="26">
        <f>H346+U347-AC347</f>
        <v>0</v>
      </c>
      <c r="AU347" s="26">
        <f>I346+V347-AD347</f>
        <v>0</v>
      </c>
      <c r="AV347" s="26">
        <f>AM347</f>
        <v>795</v>
      </c>
      <c r="AW347" s="26">
        <f>AV347-BE347</f>
        <v>795</v>
      </c>
      <c r="AX347" s="26">
        <f>AW347-BF347</f>
        <v>795</v>
      </c>
      <c r="AY347" s="26">
        <f>AX347-BG347</f>
        <v>795</v>
      </c>
      <c r="AZ347" s="26">
        <f>AY347-BH347</f>
        <v>795</v>
      </c>
      <c r="BA347" s="26">
        <f>AZ347-BI347</f>
        <v>795</v>
      </c>
      <c r="BB347" s="26">
        <f>BA347-BJ347</f>
        <v>795</v>
      </c>
      <c r="BC347" s="26">
        <f>BB347-BK347</f>
        <v>795</v>
      </c>
      <c r="BD347" s="26">
        <f>BC347-BL347</f>
        <v>795</v>
      </c>
      <c r="BE347" s="26">
        <f>IF(AV347&gt;0.005,MIN(AV347,INDEX($AN347:$AU347,1,B$32)),0)</f>
        <v>0</v>
      </c>
      <c r="BF347" s="26">
        <f>IF(AW347&gt;0.005,MIN(AW347,INDEX($AN347:$AU347,1,C$32)),0)</f>
        <v>0</v>
      </c>
      <c r="BG347" s="26">
        <f>IF(AX347&gt;0.005,MIN(AX347,INDEX($AN347:$AU347,1,D$32)),0)</f>
        <v>0</v>
      </c>
      <c r="BH347" s="26">
        <f>IF(AY347&gt;0.005,MIN(AY347,INDEX($AN347:$AU347,1,E$32)),0)</f>
        <v>0</v>
      </c>
      <c r="BI347" s="26">
        <f>IF(AZ347&gt;0.005,MIN(AZ347,INDEX($AN347:$AU347,1,F$32)),0)</f>
        <v>0</v>
      </c>
      <c r="BJ347" s="26">
        <f>IF(BA347&gt;0.005,MIN(BA347,INDEX($AN347:$AU347,1,G$32)),0)</f>
        <v>0</v>
      </c>
      <c r="BK347" s="26">
        <f>IF(BB347&gt;0.005,MIN(BB347,INDEX($AN347:$AU347,1,H$32)),0)</f>
        <v>0</v>
      </c>
      <c r="BL347" s="26">
        <f>IF(BC347&gt;0.005,MIN(BC347,INDEX($AN347:$AU347,1,I$32)),0)</f>
        <v>0</v>
      </c>
      <c r="BM347" s="27">
        <f>IF(M347-J347&gt;0.005,1,0)</f>
        <v>0</v>
      </c>
    </row>
    <row r="348">
      <c r="A348" s="14" t="n">
        <v>312</v>
      </c>
      <c r="B348" s="26">
        <f>IF(AN348-INDEX($BE348:$BL348,1,$J$22)&lt;0.5,0,AN348-INDEX($BE348:$BL348,1,$J$22))</f>
        <v>0</v>
      </c>
      <c r="C348" s="26">
        <f>IF(AO348-INDEX($BE348:$BL348,1,$J$23)&lt;0.5,0,AO348-INDEX($BE348:$BL348,1,$J$23))</f>
        <v>0</v>
      </c>
      <c r="D348" s="26">
        <f>IF(AP348-INDEX($BE348:$BL348,1,$J$24)&lt;0.5,0,AP348-INDEX($BE348:$BL348,1,$J$24))</f>
        <v>0</v>
      </c>
      <c r="E348" s="26">
        <f>IF(AQ348-INDEX($BE348:$BL348,1,$J$25)&lt;0.5,0,AQ348-INDEX($BE348:$BL348,1,$J$25))</f>
        <v>0</v>
      </c>
      <c r="F348" s="26">
        <f>IF(AR348-INDEX($BE348:$BL348,1,$J$26)&lt;0.5,0,AR348-INDEX($BE348:$BL348,1,$J$26))</f>
        <v>0</v>
      </c>
      <c r="G348" s="26">
        <f>IF(AS348-INDEX($BE348:$BL348,1,$J$27)&lt;0.5,0,AS348-INDEX($BE348:$BL348,1,$J$27))</f>
        <v>0</v>
      </c>
      <c r="H348" s="26">
        <f>IF(AT348-INDEX($BE348:$BL348,1,$J$28)&lt;0.5,0,AT348-INDEX($BE348:$BL348,1,$J$28))</f>
        <v>0</v>
      </c>
      <c r="I348" s="26">
        <f>IF(AU348-INDEX($BE348:$BL348,1,$J$29)&lt;0.5,0,AU348-INDEX($BE348:$BL348,1,$J$29))</f>
        <v>0</v>
      </c>
      <c r="J348" s="13">
        <f>SUM(B348:I348)</f>
        <v>0</v>
      </c>
      <c r="K348" s="26">
        <f>SUM(O348:V348)</f>
        <v>0</v>
      </c>
      <c r="L348" s="26">
        <f>SUM(W348:AD348)+SUM(BE348:BL348)</f>
        <v>0</v>
      </c>
      <c r="M348" s="26">
        <f>J347</f>
        <v>0</v>
      </c>
      <c r="N348" s="27">
        <f>IF(M348&gt;0,1,0)</f>
        <v>0</v>
      </c>
      <c r="O348" s="26">
        <f>B347*$B$12/1200</f>
        <v>0</v>
      </c>
      <c r="P348" s="26">
        <f>C347*$C$12/1200</f>
        <v>0</v>
      </c>
      <c r="Q348" s="26">
        <f>D347*$D$12/1200</f>
        <v>0</v>
      </c>
      <c r="R348" s="26">
        <f>E347*$E$12/1200</f>
        <v>0</v>
      </c>
      <c r="S348" s="26">
        <f>F347*$F$12/1200</f>
        <v>0</v>
      </c>
      <c r="T348" s="26">
        <f>G347*$G$12/1200</f>
        <v>0</v>
      </c>
      <c r="U348" s="26">
        <f>H347*$H$12/1200</f>
        <v>0</v>
      </c>
      <c r="V348" s="26">
        <f>I347*$I$12/1200</f>
        <v>0</v>
      </c>
      <c r="W348" s="26">
        <f>IF(B347&gt;0,MIN($B$13,B347+O348,AE348),0)</f>
        <v>0</v>
      </c>
      <c r="X348" s="26">
        <f>IF(C347&gt;0,MIN($C$13,C347+P348,AF348),0)</f>
        <v>0</v>
      </c>
      <c r="Y348" s="26">
        <f>IF(D347&gt;0,MIN($D$13,D347+Q348,AG348),0)</f>
        <v>0</v>
      </c>
      <c r="Z348" s="26">
        <f>IF(E347&gt;0,MIN($E$13,E347+R348,AH348),0)</f>
        <v>0</v>
      </c>
      <c r="AA348" s="26">
        <f>IF(F347&gt;0,MIN($F$13,F347+S348,AI348),0)</f>
        <v>0</v>
      </c>
      <c r="AB348" s="26">
        <f>IF(G347&gt;0,MIN($G$13,G347+T348,AJ348),0)</f>
        <v>0</v>
      </c>
      <c r="AC348" s="26">
        <f>IF(H347&gt;0,MIN($H$13,H347+U348,AK348),0)</f>
        <v>0</v>
      </c>
      <c r="AD348" s="26">
        <f>IF(I347&gt;0,MIN($I$13,I347+V348,AL348),0)</f>
        <v>0</v>
      </c>
      <c r="AE348" s="26">
        <f>$B$19</f>
        <v>795</v>
      </c>
      <c r="AF348" s="26">
        <f>AE348-W348</f>
        <v>795</v>
      </c>
      <c r="AG348" s="26">
        <f>AF348-X348</f>
        <v>795</v>
      </c>
      <c r="AH348" s="26">
        <f>AG348-Y348</f>
        <v>795</v>
      </c>
      <c r="AI348" s="26">
        <f>AH348-Z348</f>
        <v>795</v>
      </c>
      <c r="AJ348" s="26">
        <f>AI348-AA348</f>
        <v>795</v>
      </c>
      <c r="AK348" s="26">
        <f>AJ348-AB348</f>
        <v>795</v>
      </c>
      <c r="AL348" s="26">
        <f>AK348-AC348</f>
        <v>795</v>
      </c>
      <c r="AM348" s="26">
        <f>AL348-AD348</f>
        <v>795</v>
      </c>
      <c r="AN348" s="26">
        <f>B347+O348-W348</f>
        <v>0</v>
      </c>
      <c r="AO348" s="26">
        <f>C347+P348-X348</f>
        <v>0</v>
      </c>
      <c r="AP348" s="26">
        <f>D347+Q348-Y348</f>
        <v>0</v>
      </c>
      <c r="AQ348" s="26">
        <f>E347+R348-Z348</f>
        <v>0</v>
      </c>
      <c r="AR348" s="26">
        <f>F347+S348-AA348</f>
        <v>0</v>
      </c>
      <c r="AS348" s="26">
        <f>G347+T348-AB348</f>
        <v>0</v>
      </c>
      <c r="AT348" s="26">
        <f>H347+U348-AC348</f>
        <v>0</v>
      </c>
      <c r="AU348" s="26">
        <f>I347+V348-AD348</f>
        <v>0</v>
      </c>
      <c r="AV348" s="26">
        <f>AM348</f>
        <v>795</v>
      </c>
      <c r="AW348" s="26">
        <f>AV348-BE348</f>
        <v>795</v>
      </c>
      <c r="AX348" s="26">
        <f>AW348-BF348</f>
        <v>795</v>
      </c>
      <c r="AY348" s="26">
        <f>AX348-BG348</f>
        <v>795</v>
      </c>
      <c r="AZ348" s="26">
        <f>AY348-BH348</f>
        <v>795</v>
      </c>
      <c r="BA348" s="26">
        <f>AZ348-BI348</f>
        <v>795</v>
      </c>
      <c r="BB348" s="26">
        <f>BA348-BJ348</f>
        <v>795</v>
      </c>
      <c r="BC348" s="26">
        <f>BB348-BK348</f>
        <v>795</v>
      </c>
      <c r="BD348" s="26">
        <f>BC348-BL348</f>
        <v>795</v>
      </c>
      <c r="BE348" s="26">
        <f>IF(AV348&gt;0.005,MIN(AV348,INDEX($AN348:$AU348,1,B$32)),0)</f>
        <v>0</v>
      </c>
      <c r="BF348" s="26">
        <f>IF(AW348&gt;0.005,MIN(AW348,INDEX($AN348:$AU348,1,C$32)),0)</f>
        <v>0</v>
      </c>
      <c r="BG348" s="26">
        <f>IF(AX348&gt;0.005,MIN(AX348,INDEX($AN348:$AU348,1,D$32)),0)</f>
        <v>0</v>
      </c>
      <c r="BH348" s="26">
        <f>IF(AY348&gt;0.005,MIN(AY348,INDEX($AN348:$AU348,1,E$32)),0)</f>
        <v>0</v>
      </c>
      <c r="BI348" s="26">
        <f>IF(AZ348&gt;0.005,MIN(AZ348,INDEX($AN348:$AU348,1,F$32)),0)</f>
        <v>0</v>
      </c>
      <c r="BJ348" s="26">
        <f>IF(BA348&gt;0.005,MIN(BA348,INDEX($AN348:$AU348,1,G$32)),0)</f>
        <v>0</v>
      </c>
      <c r="BK348" s="26">
        <f>IF(BB348&gt;0.005,MIN(BB348,INDEX($AN348:$AU348,1,H$32)),0)</f>
        <v>0</v>
      </c>
      <c r="BL348" s="26">
        <f>IF(BC348&gt;0.005,MIN(BC348,INDEX($AN348:$AU348,1,I$32)),0)</f>
        <v>0</v>
      </c>
      <c r="BM348" s="27">
        <f>IF(M348-J348&gt;0.005,1,0)</f>
        <v>0</v>
      </c>
    </row>
    <row r="349">
      <c r="A349" s="14" t="n">
        <v>313</v>
      </c>
      <c r="B349" s="26">
        <f>IF(AN349-INDEX($BE349:$BL349,1,$J$22)&lt;0.5,0,AN349-INDEX($BE349:$BL349,1,$J$22))</f>
        <v>0</v>
      </c>
      <c r="C349" s="26">
        <f>IF(AO349-INDEX($BE349:$BL349,1,$J$23)&lt;0.5,0,AO349-INDEX($BE349:$BL349,1,$J$23))</f>
        <v>0</v>
      </c>
      <c r="D349" s="26">
        <f>IF(AP349-INDEX($BE349:$BL349,1,$J$24)&lt;0.5,0,AP349-INDEX($BE349:$BL349,1,$J$24))</f>
        <v>0</v>
      </c>
      <c r="E349" s="26">
        <f>IF(AQ349-INDEX($BE349:$BL349,1,$J$25)&lt;0.5,0,AQ349-INDEX($BE349:$BL349,1,$J$25))</f>
        <v>0</v>
      </c>
      <c r="F349" s="26">
        <f>IF(AR349-INDEX($BE349:$BL349,1,$J$26)&lt;0.5,0,AR349-INDEX($BE349:$BL349,1,$J$26))</f>
        <v>0</v>
      </c>
      <c r="G349" s="26">
        <f>IF(AS349-INDEX($BE349:$BL349,1,$J$27)&lt;0.5,0,AS349-INDEX($BE349:$BL349,1,$J$27))</f>
        <v>0</v>
      </c>
      <c r="H349" s="26">
        <f>IF(AT349-INDEX($BE349:$BL349,1,$J$28)&lt;0.5,0,AT349-INDEX($BE349:$BL349,1,$J$28))</f>
        <v>0</v>
      </c>
      <c r="I349" s="26">
        <f>IF(AU349-INDEX($BE349:$BL349,1,$J$29)&lt;0.5,0,AU349-INDEX($BE349:$BL349,1,$J$29))</f>
        <v>0</v>
      </c>
      <c r="J349" s="13">
        <f>SUM(B349:I349)</f>
        <v>0</v>
      </c>
      <c r="K349" s="26">
        <f>SUM(O349:V349)</f>
        <v>0</v>
      </c>
      <c r="L349" s="26">
        <f>SUM(W349:AD349)+SUM(BE349:BL349)</f>
        <v>0</v>
      </c>
      <c r="M349" s="26">
        <f>J348</f>
        <v>0</v>
      </c>
      <c r="N349" s="27">
        <f>IF(M349&gt;0,1,0)</f>
        <v>0</v>
      </c>
      <c r="O349" s="26">
        <f>B348*$B$12/1200</f>
        <v>0</v>
      </c>
      <c r="P349" s="26">
        <f>C348*$C$12/1200</f>
        <v>0</v>
      </c>
      <c r="Q349" s="26">
        <f>D348*$D$12/1200</f>
        <v>0</v>
      </c>
      <c r="R349" s="26">
        <f>E348*$E$12/1200</f>
        <v>0</v>
      </c>
      <c r="S349" s="26">
        <f>F348*$F$12/1200</f>
        <v>0</v>
      </c>
      <c r="T349" s="26">
        <f>G348*$G$12/1200</f>
        <v>0</v>
      </c>
      <c r="U349" s="26">
        <f>H348*$H$12/1200</f>
        <v>0</v>
      </c>
      <c r="V349" s="26">
        <f>I348*$I$12/1200</f>
        <v>0</v>
      </c>
      <c r="W349" s="26">
        <f>IF(B348&gt;0,MIN($B$13,B348+O349,AE349),0)</f>
        <v>0</v>
      </c>
      <c r="X349" s="26">
        <f>IF(C348&gt;0,MIN($C$13,C348+P349,AF349),0)</f>
        <v>0</v>
      </c>
      <c r="Y349" s="26">
        <f>IF(D348&gt;0,MIN($D$13,D348+Q349,AG349),0)</f>
        <v>0</v>
      </c>
      <c r="Z349" s="26">
        <f>IF(E348&gt;0,MIN($E$13,E348+R349,AH349),0)</f>
        <v>0</v>
      </c>
      <c r="AA349" s="26">
        <f>IF(F348&gt;0,MIN($F$13,F348+S349,AI349),0)</f>
        <v>0</v>
      </c>
      <c r="AB349" s="26">
        <f>IF(G348&gt;0,MIN($G$13,G348+T349,AJ349),0)</f>
        <v>0</v>
      </c>
      <c r="AC349" s="26">
        <f>IF(H348&gt;0,MIN($H$13,H348+U349,AK349),0)</f>
        <v>0</v>
      </c>
      <c r="AD349" s="26">
        <f>IF(I348&gt;0,MIN($I$13,I348+V349,AL349),0)</f>
        <v>0</v>
      </c>
      <c r="AE349" s="26">
        <f>$B$19</f>
        <v>795</v>
      </c>
      <c r="AF349" s="26">
        <f>AE349-W349</f>
        <v>795</v>
      </c>
      <c r="AG349" s="26">
        <f>AF349-X349</f>
        <v>795</v>
      </c>
      <c r="AH349" s="26">
        <f>AG349-Y349</f>
        <v>795</v>
      </c>
      <c r="AI349" s="26">
        <f>AH349-Z349</f>
        <v>795</v>
      </c>
      <c r="AJ349" s="26">
        <f>AI349-AA349</f>
        <v>795</v>
      </c>
      <c r="AK349" s="26">
        <f>AJ349-AB349</f>
        <v>795</v>
      </c>
      <c r="AL349" s="26">
        <f>AK349-AC349</f>
        <v>795</v>
      </c>
      <c r="AM349" s="26">
        <f>AL349-AD349</f>
        <v>795</v>
      </c>
      <c r="AN349" s="26">
        <f>B348+O349-W349</f>
        <v>0</v>
      </c>
      <c r="AO349" s="26">
        <f>C348+P349-X349</f>
        <v>0</v>
      </c>
      <c r="AP349" s="26">
        <f>D348+Q349-Y349</f>
        <v>0</v>
      </c>
      <c r="AQ349" s="26">
        <f>E348+R349-Z349</f>
        <v>0</v>
      </c>
      <c r="AR349" s="26">
        <f>F348+S349-AA349</f>
        <v>0</v>
      </c>
      <c r="AS349" s="26">
        <f>G348+T349-AB349</f>
        <v>0</v>
      </c>
      <c r="AT349" s="26">
        <f>H348+U349-AC349</f>
        <v>0</v>
      </c>
      <c r="AU349" s="26">
        <f>I348+V349-AD349</f>
        <v>0</v>
      </c>
      <c r="AV349" s="26">
        <f>AM349</f>
        <v>795</v>
      </c>
      <c r="AW349" s="26">
        <f>AV349-BE349</f>
        <v>795</v>
      </c>
      <c r="AX349" s="26">
        <f>AW349-BF349</f>
        <v>795</v>
      </c>
      <c r="AY349" s="26">
        <f>AX349-BG349</f>
        <v>795</v>
      </c>
      <c r="AZ349" s="26">
        <f>AY349-BH349</f>
        <v>795</v>
      </c>
      <c r="BA349" s="26">
        <f>AZ349-BI349</f>
        <v>795</v>
      </c>
      <c r="BB349" s="26">
        <f>BA349-BJ349</f>
        <v>795</v>
      </c>
      <c r="BC349" s="26">
        <f>BB349-BK349</f>
        <v>795</v>
      </c>
      <c r="BD349" s="26">
        <f>BC349-BL349</f>
        <v>795</v>
      </c>
      <c r="BE349" s="26">
        <f>IF(AV349&gt;0.005,MIN(AV349,INDEX($AN349:$AU349,1,B$32)),0)</f>
        <v>0</v>
      </c>
      <c r="BF349" s="26">
        <f>IF(AW349&gt;0.005,MIN(AW349,INDEX($AN349:$AU349,1,C$32)),0)</f>
        <v>0</v>
      </c>
      <c r="BG349" s="26">
        <f>IF(AX349&gt;0.005,MIN(AX349,INDEX($AN349:$AU349,1,D$32)),0)</f>
        <v>0</v>
      </c>
      <c r="BH349" s="26">
        <f>IF(AY349&gt;0.005,MIN(AY349,INDEX($AN349:$AU349,1,E$32)),0)</f>
        <v>0</v>
      </c>
      <c r="BI349" s="26">
        <f>IF(AZ349&gt;0.005,MIN(AZ349,INDEX($AN349:$AU349,1,F$32)),0)</f>
        <v>0</v>
      </c>
      <c r="BJ349" s="26">
        <f>IF(BA349&gt;0.005,MIN(BA349,INDEX($AN349:$AU349,1,G$32)),0)</f>
        <v>0</v>
      </c>
      <c r="BK349" s="26">
        <f>IF(BB349&gt;0.005,MIN(BB349,INDEX($AN349:$AU349,1,H$32)),0)</f>
        <v>0</v>
      </c>
      <c r="BL349" s="26">
        <f>IF(BC349&gt;0.005,MIN(BC349,INDEX($AN349:$AU349,1,I$32)),0)</f>
        <v>0</v>
      </c>
      <c r="BM349" s="27">
        <f>IF(M349-J349&gt;0.005,1,0)</f>
        <v>0</v>
      </c>
    </row>
    <row r="350">
      <c r="A350" s="14" t="n">
        <v>314</v>
      </c>
      <c r="B350" s="26">
        <f>IF(AN350-INDEX($BE350:$BL350,1,$J$22)&lt;0.5,0,AN350-INDEX($BE350:$BL350,1,$J$22))</f>
        <v>0</v>
      </c>
      <c r="C350" s="26">
        <f>IF(AO350-INDEX($BE350:$BL350,1,$J$23)&lt;0.5,0,AO350-INDEX($BE350:$BL350,1,$J$23))</f>
        <v>0</v>
      </c>
      <c r="D350" s="26">
        <f>IF(AP350-INDEX($BE350:$BL350,1,$J$24)&lt;0.5,0,AP350-INDEX($BE350:$BL350,1,$J$24))</f>
        <v>0</v>
      </c>
      <c r="E350" s="26">
        <f>IF(AQ350-INDEX($BE350:$BL350,1,$J$25)&lt;0.5,0,AQ350-INDEX($BE350:$BL350,1,$J$25))</f>
        <v>0</v>
      </c>
      <c r="F350" s="26">
        <f>IF(AR350-INDEX($BE350:$BL350,1,$J$26)&lt;0.5,0,AR350-INDEX($BE350:$BL350,1,$J$26))</f>
        <v>0</v>
      </c>
      <c r="G350" s="26">
        <f>IF(AS350-INDEX($BE350:$BL350,1,$J$27)&lt;0.5,0,AS350-INDEX($BE350:$BL350,1,$J$27))</f>
        <v>0</v>
      </c>
      <c r="H350" s="26">
        <f>IF(AT350-INDEX($BE350:$BL350,1,$J$28)&lt;0.5,0,AT350-INDEX($BE350:$BL350,1,$J$28))</f>
        <v>0</v>
      </c>
      <c r="I350" s="26">
        <f>IF(AU350-INDEX($BE350:$BL350,1,$J$29)&lt;0.5,0,AU350-INDEX($BE350:$BL350,1,$J$29))</f>
        <v>0</v>
      </c>
      <c r="J350" s="13">
        <f>SUM(B350:I350)</f>
        <v>0</v>
      </c>
      <c r="K350" s="26">
        <f>SUM(O350:V350)</f>
        <v>0</v>
      </c>
      <c r="L350" s="26">
        <f>SUM(W350:AD350)+SUM(BE350:BL350)</f>
        <v>0</v>
      </c>
      <c r="M350" s="26">
        <f>J349</f>
        <v>0</v>
      </c>
      <c r="N350" s="27">
        <f>IF(M350&gt;0,1,0)</f>
        <v>0</v>
      </c>
      <c r="O350" s="26">
        <f>B349*$B$12/1200</f>
        <v>0</v>
      </c>
      <c r="P350" s="26">
        <f>C349*$C$12/1200</f>
        <v>0</v>
      </c>
      <c r="Q350" s="26">
        <f>D349*$D$12/1200</f>
        <v>0</v>
      </c>
      <c r="R350" s="26">
        <f>E349*$E$12/1200</f>
        <v>0</v>
      </c>
      <c r="S350" s="26">
        <f>F349*$F$12/1200</f>
        <v>0</v>
      </c>
      <c r="T350" s="26">
        <f>G349*$G$12/1200</f>
        <v>0</v>
      </c>
      <c r="U350" s="26">
        <f>H349*$H$12/1200</f>
        <v>0</v>
      </c>
      <c r="V350" s="26">
        <f>I349*$I$12/1200</f>
        <v>0</v>
      </c>
      <c r="W350" s="26">
        <f>IF(B349&gt;0,MIN($B$13,B349+O350,AE350),0)</f>
        <v>0</v>
      </c>
      <c r="X350" s="26">
        <f>IF(C349&gt;0,MIN($C$13,C349+P350,AF350),0)</f>
        <v>0</v>
      </c>
      <c r="Y350" s="26">
        <f>IF(D349&gt;0,MIN($D$13,D349+Q350,AG350),0)</f>
        <v>0</v>
      </c>
      <c r="Z350" s="26">
        <f>IF(E349&gt;0,MIN($E$13,E349+R350,AH350),0)</f>
        <v>0</v>
      </c>
      <c r="AA350" s="26">
        <f>IF(F349&gt;0,MIN($F$13,F349+S350,AI350),0)</f>
        <v>0</v>
      </c>
      <c r="AB350" s="26">
        <f>IF(G349&gt;0,MIN($G$13,G349+T350,AJ350),0)</f>
        <v>0</v>
      </c>
      <c r="AC350" s="26">
        <f>IF(H349&gt;0,MIN($H$13,H349+U350,AK350),0)</f>
        <v>0</v>
      </c>
      <c r="AD350" s="26">
        <f>IF(I349&gt;0,MIN($I$13,I349+V350,AL350),0)</f>
        <v>0</v>
      </c>
      <c r="AE350" s="26">
        <f>$B$19</f>
        <v>795</v>
      </c>
      <c r="AF350" s="26">
        <f>AE350-W350</f>
        <v>795</v>
      </c>
      <c r="AG350" s="26">
        <f>AF350-X350</f>
        <v>795</v>
      </c>
      <c r="AH350" s="26">
        <f>AG350-Y350</f>
        <v>795</v>
      </c>
      <c r="AI350" s="26">
        <f>AH350-Z350</f>
        <v>795</v>
      </c>
      <c r="AJ350" s="26">
        <f>AI350-AA350</f>
        <v>795</v>
      </c>
      <c r="AK350" s="26">
        <f>AJ350-AB350</f>
        <v>795</v>
      </c>
      <c r="AL350" s="26">
        <f>AK350-AC350</f>
        <v>795</v>
      </c>
      <c r="AM350" s="26">
        <f>AL350-AD350</f>
        <v>795</v>
      </c>
      <c r="AN350" s="26">
        <f>B349+O350-W350</f>
        <v>0</v>
      </c>
      <c r="AO350" s="26">
        <f>C349+P350-X350</f>
        <v>0</v>
      </c>
      <c r="AP350" s="26">
        <f>D349+Q350-Y350</f>
        <v>0</v>
      </c>
      <c r="AQ350" s="26">
        <f>E349+R350-Z350</f>
        <v>0</v>
      </c>
      <c r="AR350" s="26">
        <f>F349+S350-AA350</f>
        <v>0</v>
      </c>
      <c r="AS350" s="26">
        <f>G349+T350-AB350</f>
        <v>0</v>
      </c>
      <c r="AT350" s="26">
        <f>H349+U350-AC350</f>
        <v>0</v>
      </c>
      <c r="AU350" s="26">
        <f>I349+V350-AD350</f>
        <v>0</v>
      </c>
      <c r="AV350" s="26">
        <f>AM350</f>
        <v>795</v>
      </c>
      <c r="AW350" s="26">
        <f>AV350-BE350</f>
        <v>795</v>
      </c>
      <c r="AX350" s="26">
        <f>AW350-BF350</f>
        <v>795</v>
      </c>
      <c r="AY350" s="26">
        <f>AX350-BG350</f>
        <v>795</v>
      </c>
      <c r="AZ350" s="26">
        <f>AY350-BH350</f>
        <v>795</v>
      </c>
      <c r="BA350" s="26">
        <f>AZ350-BI350</f>
        <v>795</v>
      </c>
      <c r="BB350" s="26">
        <f>BA350-BJ350</f>
        <v>795</v>
      </c>
      <c r="BC350" s="26">
        <f>BB350-BK350</f>
        <v>795</v>
      </c>
      <c r="BD350" s="26">
        <f>BC350-BL350</f>
        <v>795</v>
      </c>
      <c r="BE350" s="26">
        <f>IF(AV350&gt;0.005,MIN(AV350,INDEX($AN350:$AU350,1,B$32)),0)</f>
        <v>0</v>
      </c>
      <c r="BF350" s="26">
        <f>IF(AW350&gt;0.005,MIN(AW350,INDEX($AN350:$AU350,1,C$32)),0)</f>
        <v>0</v>
      </c>
      <c r="BG350" s="26">
        <f>IF(AX350&gt;0.005,MIN(AX350,INDEX($AN350:$AU350,1,D$32)),0)</f>
        <v>0</v>
      </c>
      <c r="BH350" s="26">
        <f>IF(AY350&gt;0.005,MIN(AY350,INDEX($AN350:$AU350,1,E$32)),0)</f>
        <v>0</v>
      </c>
      <c r="BI350" s="26">
        <f>IF(AZ350&gt;0.005,MIN(AZ350,INDEX($AN350:$AU350,1,F$32)),0)</f>
        <v>0</v>
      </c>
      <c r="BJ350" s="26">
        <f>IF(BA350&gt;0.005,MIN(BA350,INDEX($AN350:$AU350,1,G$32)),0)</f>
        <v>0</v>
      </c>
      <c r="BK350" s="26">
        <f>IF(BB350&gt;0.005,MIN(BB350,INDEX($AN350:$AU350,1,H$32)),0)</f>
        <v>0</v>
      </c>
      <c r="BL350" s="26">
        <f>IF(BC350&gt;0.005,MIN(BC350,INDEX($AN350:$AU350,1,I$32)),0)</f>
        <v>0</v>
      </c>
      <c r="BM350" s="27">
        <f>IF(M350-J350&gt;0.005,1,0)</f>
        <v>0</v>
      </c>
    </row>
    <row r="351">
      <c r="A351" s="14" t="n">
        <v>315</v>
      </c>
      <c r="B351" s="26">
        <f>IF(AN351-INDEX($BE351:$BL351,1,$J$22)&lt;0.5,0,AN351-INDEX($BE351:$BL351,1,$J$22))</f>
        <v>0</v>
      </c>
      <c r="C351" s="26">
        <f>IF(AO351-INDEX($BE351:$BL351,1,$J$23)&lt;0.5,0,AO351-INDEX($BE351:$BL351,1,$J$23))</f>
        <v>0</v>
      </c>
      <c r="D351" s="26">
        <f>IF(AP351-INDEX($BE351:$BL351,1,$J$24)&lt;0.5,0,AP351-INDEX($BE351:$BL351,1,$J$24))</f>
        <v>0</v>
      </c>
      <c r="E351" s="26">
        <f>IF(AQ351-INDEX($BE351:$BL351,1,$J$25)&lt;0.5,0,AQ351-INDEX($BE351:$BL351,1,$J$25))</f>
        <v>0</v>
      </c>
      <c r="F351" s="26">
        <f>IF(AR351-INDEX($BE351:$BL351,1,$J$26)&lt;0.5,0,AR351-INDEX($BE351:$BL351,1,$J$26))</f>
        <v>0</v>
      </c>
      <c r="G351" s="26">
        <f>IF(AS351-INDEX($BE351:$BL351,1,$J$27)&lt;0.5,0,AS351-INDEX($BE351:$BL351,1,$J$27))</f>
        <v>0</v>
      </c>
      <c r="H351" s="26">
        <f>IF(AT351-INDEX($BE351:$BL351,1,$J$28)&lt;0.5,0,AT351-INDEX($BE351:$BL351,1,$J$28))</f>
        <v>0</v>
      </c>
      <c r="I351" s="26">
        <f>IF(AU351-INDEX($BE351:$BL351,1,$J$29)&lt;0.5,0,AU351-INDEX($BE351:$BL351,1,$J$29))</f>
        <v>0</v>
      </c>
      <c r="J351" s="13">
        <f>SUM(B351:I351)</f>
        <v>0</v>
      </c>
      <c r="K351" s="26">
        <f>SUM(O351:V351)</f>
        <v>0</v>
      </c>
      <c r="L351" s="26">
        <f>SUM(W351:AD351)+SUM(BE351:BL351)</f>
        <v>0</v>
      </c>
      <c r="M351" s="26">
        <f>J350</f>
        <v>0</v>
      </c>
      <c r="N351" s="27">
        <f>IF(M351&gt;0,1,0)</f>
        <v>0</v>
      </c>
      <c r="O351" s="26">
        <f>B350*$B$12/1200</f>
        <v>0</v>
      </c>
      <c r="P351" s="26">
        <f>C350*$C$12/1200</f>
        <v>0</v>
      </c>
      <c r="Q351" s="26">
        <f>D350*$D$12/1200</f>
        <v>0</v>
      </c>
      <c r="R351" s="26">
        <f>E350*$E$12/1200</f>
        <v>0</v>
      </c>
      <c r="S351" s="26">
        <f>F350*$F$12/1200</f>
        <v>0</v>
      </c>
      <c r="T351" s="26">
        <f>G350*$G$12/1200</f>
        <v>0</v>
      </c>
      <c r="U351" s="26">
        <f>H350*$H$12/1200</f>
        <v>0</v>
      </c>
      <c r="V351" s="26">
        <f>I350*$I$12/1200</f>
        <v>0</v>
      </c>
      <c r="W351" s="26">
        <f>IF(B350&gt;0,MIN($B$13,B350+O351,AE351),0)</f>
        <v>0</v>
      </c>
      <c r="X351" s="26">
        <f>IF(C350&gt;0,MIN($C$13,C350+P351,AF351),0)</f>
        <v>0</v>
      </c>
      <c r="Y351" s="26">
        <f>IF(D350&gt;0,MIN($D$13,D350+Q351,AG351),0)</f>
        <v>0</v>
      </c>
      <c r="Z351" s="26">
        <f>IF(E350&gt;0,MIN($E$13,E350+R351,AH351),0)</f>
        <v>0</v>
      </c>
      <c r="AA351" s="26">
        <f>IF(F350&gt;0,MIN($F$13,F350+S351,AI351),0)</f>
        <v>0</v>
      </c>
      <c r="AB351" s="26">
        <f>IF(G350&gt;0,MIN($G$13,G350+T351,AJ351),0)</f>
        <v>0</v>
      </c>
      <c r="AC351" s="26">
        <f>IF(H350&gt;0,MIN($H$13,H350+U351,AK351),0)</f>
        <v>0</v>
      </c>
      <c r="AD351" s="26">
        <f>IF(I350&gt;0,MIN($I$13,I350+V351,AL351),0)</f>
        <v>0</v>
      </c>
      <c r="AE351" s="26">
        <f>$B$19</f>
        <v>795</v>
      </c>
      <c r="AF351" s="26">
        <f>AE351-W351</f>
        <v>795</v>
      </c>
      <c r="AG351" s="26">
        <f>AF351-X351</f>
        <v>795</v>
      </c>
      <c r="AH351" s="26">
        <f>AG351-Y351</f>
        <v>795</v>
      </c>
      <c r="AI351" s="26">
        <f>AH351-Z351</f>
        <v>795</v>
      </c>
      <c r="AJ351" s="26">
        <f>AI351-AA351</f>
        <v>795</v>
      </c>
      <c r="AK351" s="26">
        <f>AJ351-AB351</f>
        <v>795</v>
      </c>
      <c r="AL351" s="26">
        <f>AK351-AC351</f>
        <v>795</v>
      </c>
      <c r="AM351" s="26">
        <f>AL351-AD351</f>
        <v>795</v>
      </c>
      <c r="AN351" s="26">
        <f>B350+O351-W351</f>
        <v>0</v>
      </c>
      <c r="AO351" s="26">
        <f>C350+P351-X351</f>
        <v>0</v>
      </c>
      <c r="AP351" s="26">
        <f>D350+Q351-Y351</f>
        <v>0</v>
      </c>
      <c r="AQ351" s="26">
        <f>E350+R351-Z351</f>
        <v>0</v>
      </c>
      <c r="AR351" s="26">
        <f>F350+S351-AA351</f>
        <v>0</v>
      </c>
      <c r="AS351" s="26">
        <f>G350+T351-AB351</f>
        <v>0</v>
      </c>
      <c r="AT351" s="26">
        <f>H350+U351-AC351</f>
        <v>0</v>
      </c>
      <c r="AU351" s="26">
        <f>I350+V351-AD351</f>
        <v>0</v>
      </c>
      <c r="AV351" s="26">
        <f>AM351</f>
        <v>795</v>
      </c>
      <c r="AW351" s="26">
        <f>AV351-BE351</f>
        <v>795</v>
      </c>
      <c r="AX351" s="26">
        <f>AW351-BF351</f>
        <v>795</v>
      </c>
      <c r="AY351" s="26">
        <f>AX351-BG351</f>
        <v>795</v>
      </c>
      <c r="AZ351" s="26">
        <f>AY351-BH351</f>
        <v>795</v>
      </c>
      <c r="BA351" s="26">
        <f>AZ351-BI351</f>
        <v>795</v>
      </c>
      <c r="BB351" s="26">
        <f>BA351-BJ351</f>
        <v>795</v>
      </c>
      <c r="BC351" s="26">
        <f>BB351-BK351</f>
        <v>795</v>
      </c>
      <c r="BD351" s="26">
        <f>BC351-BL351</f>
        <v>795</v>
      </c>
      <c r="BE351" s="26">
        <f>IF(AV351&gt;0.005,MIN(AV351,INDEX($AN351:$AU351,1,B$32)),0)</f>
        <v>0</v>
      </c>
      <c r="BF351" s="26">
        <f>IF(AW351&gt;0.005,MIN(AW351,INDEX($AN351:$AU351,1,C$32)),0)</f>
        <v>0</v>
      </c>
      <c r="BG351" s="26">
        <f>IF(AX351&gt;0.005,MIN(AX351,INDEX($AN351:$AU351,1,D$32)),0)</f>
        <v>0</v>
      </c>
      <c r="BH351" s="26">
        <f>IF(AY351&gt;0.005,MIN(AY351,INDEX($AN351:$AU351,1,E$32)),0)</f>
        <v>0</v>
      </c>
      <c r="BI351" s="26">
        <f>IF(AZ351&gt;0.005,MIN(AZ351,INDEX($AN351:$AU351,1,F$32)),0)</f>
        <v>0</v>
      </c>
      <c r="BJ351" s="26">
        <f>IF(BA351&gt;0.005,MIN(BA351,INDEX($AN351:$AU351,1,G$32)),0)</f>
        <v>0</v>
      </c>
      <c r="BK351" s="26">
        <f>IF(BB351&gt;0.005,MIN(BB351,INDEX($AN351:$AU351,1,H$32)),0)</f>
        <v>0</v>
      </c>
      <c r="BL351" s="26">
        <f>IF(BC351&gt;0.005,MIN(BC351,INDEX($AN351:$AU351,1,I$32)),0)</f>
        <v>0</v>
      </c>
      <c r="BM351" s="27">
        <f>IF(M351-J351&gt;0.005,1,0)</f>
        <v>0</v>
      </c>
    </row>
    <row r="352">
      <c r="A352" s="14" t="n">
        <v>316</v>
      </c>
      <c r="B352" s="26">
        <f>IF(AN352-INDEX($BE352:$BL352,1,$J$22)&lt;0.5,0,AN352-INDEX($BE352:$BL352,1,$J$22))</f>
        <v>0</v>
      </c>
      <c r="C352" s="26">
        <f>IF(AO352-INDEX($BE352:$BL352,1,$J$23)&lt;0.5,0,AO352-INDEX($BE352:$BL352,1,$J$23))</f>
        <v>0</v>
      </c>
      <c r="D352" s="26">
        <f>IF(AP352-INDEX($BE352:$BL352,1,$J$24)&lt;0.5,0,AP352-INDEX($BE352:$BL352,1,$J$24))</f>
        <v>0</v>
      </c>
      <c r="E352" s="26">
        <f>IF(AQ352-INDEX($BE352:$BL352,1,$J$25)&lt;0.5,0,AQ352-INDEX($BE352:$BL352,1,$J$25))</f>
        <v>0</v>
      </c>
      <c r="F352" s="26">
        <f>IF(AR352-INDEX($BE352:$BL352,1,$J$26)&lt;0.5,0,AR352-INDEX($BE352:$BL352,1,$J$26))</f>
        <v>0</v>
      </c>
      <c r="G352" s="26">
        <f>IF(AS352-INDEX($BE352:$BL352,1,$J$27)&lt;0.5,0,AS352-INDEX($BE352:$BL352,1,$J$27))</f>
        <v>0</v>
      </c>
      <c r="H352" s="26">
        <f>IF(AT352-INDEX($BE352:$BL352,1,$J$28)&lt;0.5,0,AT352-INDEX($BE352:$BL352,1,$J$28))</f>
        <v>0</v>
      </c>
      <c r="I352" s="26">
        <f>IF(AU352-INDEX($BE352:$BL352,1,$J$29)&lt;0.5,0,AU352-INDEX($BE352:$BL352,1,$J$29))</f>
        <v>0</v>
      </c>
      <c r="J352" s="13">
        <f>SUM(B352:I352)</f>
        <v>0</v>
      </c>
      <c r="K352" s="26">
        <f>SUM(O352:V352)</f>
        <v>0</v>
      </c>
      <c r="L352" s="26">
        <f>SUM(W352:AD352)+SUM(BE352:BL352)</f>
        <v>0</v>
      </c>
      <c r="M352" s="26">
        <f>J351</f>
        <v>0</v>
      </c>
      <c r="N352" s="27">
        <f>IF(M352&gt;0,1,0)</f>
        <v>0</v>
      </c>
      <c r="O352" s="26">
        <f>B351*$B$12/1200</f>
        <v>0</v>
      </c>
      <c r="P352" s="26">
        <f>C351*$C$12/1200</f>
        <v>0</v>
      </c>
      <c r="Q352" s="26">
        <f>D351*$D$12/1200</f>
        <v>0</v>
      </c>
      <c r="R352" s="26">
        <f>E351*$E$12/1200</f>
        <v>0</v>
      </c>
      <c r="S352" s="26">
        <f>F351*$F$12/1200</f>
        <v>0</v>
      </c>
      <c r="T352" s="26">
        <f>G351*$G$12/1200</f>
        <v>0</v>
      </c>
      <c r="U352" s="26">
        <f>H351*$H$12/1200</f>
        <v>0</v>
      </c>
      <c r="V352" s="26">
        <f>I351*$I$12/1200</f>
        <v>0</v>
      </c>
      <c r="W352" s="26">
        <f>IF(B351&gt;0,MIN($B$13,B351+O352,AE352),0)</f>
        <v>0</v>
      </c>
      <c r="X352" s="26">
        <f>IF(C351&gt;0,MIN($C$13,C351+P352,AF352),0)</f>
        <v>0</v>
      </c>
      <c r="Y352" s="26">
        <f>IF(D351&gt;0,MIN($D$13,D351+Q352,AG352),0)</f>
        <v>0</v>
      </c>
      <c r="Z352" s="26">
        <f>IF(E351&gt;0,MIN($E$13,E351+R352,AH352),0)</f>
        <v>0</v>
      </c>
      <c r="AA352" s="26">
        <f>IF(F351&gt;0,MIN($F$13,F351+S352,AI352),0)</f>
        <v>0</v>
      </c>
      <c r="AB352" s="26">
        <f>IF(G351&gt;0,MIN($G$13,G351+T352,AJ352),0)</f>
        <v>0</v>
      </c>
      <c r="AC352" s="26">
        <f>IF(H351&gt;0,MIN($H$13,H351+U352,AK352),0)</f>
        <v>0</v>
      </c>
      <c r="AD352" s="26">
        <f>IF(I351&gt;0,MIN($I$13,I351+V352,AL352),0)</f>
        <v>0</v>
      </c>
      <c r="AE352" s="26">
        <f>$B$19</f>
        <v>795</v>
      </c>
      <c r="AF352" s="26">
        <f>AE352-W352</f>
        <v>795</v>
      </c>
      <c r="AG352" s="26">
        <f>AF352-X352</f>
        <v>795</v>
      </c>
      <c r="AH352" s="26">
        <f>AG352-Y352</f>
        <v>795</v>
      </c>
      <c r="AI352" s="26">
        <f>AH352-Z352</f>
        <v>795</v>
      </c>
      <c r="AJ352" s="26">
        <f>AI352-AA352</f>
        <v>795</v>
      </c>
      <c r="AK352" s="26">
        <f>AJ352-AB352</f>
        <v>795</v>
      </c>
      <c r="AL352" s="26">
        <f>AK352-AC352</f>
        <v>795</v>
      </c>
      <c r="AM352" s="26">
        <f>AL352-AD352</f>
        <v>795</v>
      </c>
      <c r="AN352" s="26">
        <f>B351+O352-W352</f>
        <v>0</v>
      </c>
      <c r="AO352" s="26">
        <f>C351+P352-X352</f>
        <v>0</v>
      </c>
      <c r="AP352" s="26">
        <f>D351+Q352-Y352</f>
        <v>0</v>
      </c>
      <c r="AQ352" s="26">
        <f>E351+R352-Z352</f>
        <v>0</v>
      </c>
      <c r="AR352" s="26">
        <f>F351+S352-AA352</f>
        <v>0</v>
      </c>
      <c r="AS352" s="26">
        <f>G351+T352-AB352</f>
        <v>0</v>
      </c>
      <c r="AT352" s="26">
        <f>H351+U352-AC352</f>
        <v>0</v>
      </c>
      <c r="AU352" s="26">
        <f>I351+V352-AD352</f>
        <v>0</v>
      </c>
      <c r="AV352" s="26">
        <f>AM352</f>
        <v>795</v>
      </c>
      <c r="AW352" s="26">
        <f>AV352-BE352</f>
        <v>795</v>
      </c>
      <c r="AX352" s="26">
        <f>AW352-BF352</f>
        <v>795</v>
      </c>
      <c r="AY352" s="26">
        <f>AX352-BG352</f>
        <v>795</v>
      </c>
      <c r="AZ352" s="26">
        <f>AY352-BH352</f>
        <v>795</v>
      </c>
      <c r="BA352" s="26">
        <f>AZ352-BI352</f>
        <v>795</v>
      </c>
      <c r="BB352" s="26">
        <f>BA352-BJ352</f>
        <v>795</v>
      </c>
      <c r="BC352" s="26">
        <f>BB352-BK352</f>
        <v>795</v>
      </c>
      <c r="BD352" s="26">
        <f>BC352-BL352</f>
        <v>795</v>
      </c>
      <c r="BE352" s="26">
        <f>IF(AV352&gt;0.005,MIN(AV352,INDEX($AN352:$AU352,1,B$32)),0)</f>
        <v>0</v>
      </c>
      <c r="BF352" s="26">
        <f>IF(AW352&gt;0.005,MIN(AW352,INDEX($AN352:$AU352,1,C$32)),0)</f>
        <v>0</v>
      </c>
      <c r="BG352" s="26">
        <f>IF(AX352&gt;0.005,MIN(AX352,INDEX($AN352:$AU352,1,D$32)),0)</f>
        <v>0</v>
      </c>
      <c r="BH352" s="26">
        <f>IF(AY352&gt;0.005,MIN(AY352,INDEX($AN352:$AU352,1,E$32)),0)</f>
        <v>0</v>
      </c>
      <c r="BI352" s="26">
        <f>IF(AZ352&gt;0.005,MIN(AZ352,INDEX($AN352:$AU352,1,F$32)),0)</f>
        <v>0</v>
      </c>
      <c r="BJ352" s="26">
        <f>IF(BA352&gt;0.005,MIN(BA352,INDEX($AN352:$AU352,1,G$32)),0)</f>
        <v>0</v>
      </c>
      <c r="BK352" s="26">
        <f>IF(BB352&gt;0.005,MIN(BB352,INDEX($AN352:$AU352,1,H$32)),0)</f>
        <v>0</v>
      </c>
      <c r="BL352" s="26">
        <f>IF(BC352&gt;0.005,MIN(BC352,INDEX($AN352:$AU352,1,I$32)),0)</f>
        <v>0</v>
      </c>
      <c r="BM352" s="27">
        <f>IF(M352-J352&gt;0.005,1,0)</f>
        <v>0</v>
      </c>
    </row>
    <row r="353">
      <c r="A353" s="14" t="n">
        <v>317</v>
      </c>
      <c r="B353" s="26">
        <f>IF(AN353-INDEX($BE353:$BL353,1,$J$22)&lt;0.5,0,AN353-INDEX($BE353:$BL353,1,$J$22))</f>
        <v>0</v>
      </c>
      <c r="C353" s="26">
        <f>IF(AO353-INDEX($BE353:$BL353,1,$J$23)&lt;0.5,0,AO353-INDEX($BE353:$BL353,1,$J$23))</f>
        <v>0</v>
      </c>
      <c r="D353" s="26">
        <f>IF(AP353-INDEX($BE353:$BL353,1,$J$24)&lt;0.5,0,AP353-INDEX($BE353:$BL353,1,$J$24))</f>
        <v>0</v>
      </c>
      <c r="E353" s="26">
        <f>IF(AQ353-INDEX($BE353:$BL353,1,$J$25)&lt;0.5,0,AQ353-INDEX($BE353:$BL353,1,$J$25))</f>
        <v>0</v>
      </c>
      <c r="F353" s="26">
        <f>IF(AR353-INDEX($BE353:$BL353,1,$J$26)&lt;0.5,0,AR353-INDEX($BE353:$BL353,1,$J$26))</f>
        <v>0</v>
      </c>
      <c r="G353" s="26">
        <f>IF(AS353-INDEX($BE353:$BL353,1,$J$27)&lt;0.5,0,AS353-INDEX($BE353:$BL353,1,$J$27))</f>
        <v>0</v>
      </c>
      <c r="H353" s="26">
        <f>IF(AT353-INDEX($BE353:$BL353,1,$J$28)&lt;0.5,0,AT353-INDEX($BE353:$BL353,1,$J$28))</f>
        <v>0</v>
      </c>
      <c r="I353" s="26">
        <f>IF(AU353-INDEX($BE353:$BL353,1,$J$29)&lt;0.5,0,AU353-INDEX($BE353:$BL353,1,$J$29))</f>
        <v>0</v>
      </c>
      <c r="J353" s="13">
        <f>SUM(B353:I353)</f>
        <v>0</v>
      </c>
      <c r="K353" s="26">
        <f>SUM(O353:V353)</f>
        <v>0</v>
      </c>
      <c r="L353" s="26">
        <f>SUM(W353:AD353)+SUM(BE353:BL353)</f>
        <v>0</v>
      </c>
      <c r="M353" s="26">
        <f>J352</f>
        <v>0</v>
      </c>
      <c r="N353" s="27">
        <f>IF(M353&gt;0,1,0)</f>
        <v>0</v>
      </c>
      <c r="O353" s="26">
        <f>B352*$B$12/1200</f>
        <v>0</v>
      </c>
      <c r="P353" s="26">
        <f>C352*$C$12/1200</f>
        <v>0</v>
      </c>
      <c r="Q353" s="26">
        <f>D352*$D$12/1200</f>
        <v>0</v>
      </c>
      <c r="R353" s="26">
        <f>E352*$E$12/1200</f>
        <v>0</v>
      </c>
      <c r="S353" s="26">
        <f>F352*$F$12/1200</f>
        <v>0</v>
      </c>
      <c r="T353" s="26">
        <f>G352*$G$12/1200</f>
        <v>0</v>
      </c>
      <c r="U353" s="26">
        <f>H352*$H$12/1200</f>
        <v>0</v>
      </c>
      <c r="V353" s="26">
        <f>I352*$I$12/1200</f>
        <v>0</v>
      </c>
      <c r="W353" s="26">
        <f>IF(B352&gt;0,MIN($B$13,B352+O353,AE353),0)</f>
        <v>0</v>
      </c>
      <c r="X353" s="26">
        <f>IF(C352&gt;0,MIN($C$13,C352+P353,AF353),0)</f>
        <v>0</v>
      </c>
      <c r="Y353" s="26">
        <f>IF(D352&gt;0,MIN($D$13,D352+Q353,AG353),0)</f>
        <v>0</v>
      </c>
      <c r="Z353" s="26">
        <f>IF(E352&gt;0,MIN($E$13,E352+R353,AH353),0)</f>
        <v>0</v>
      </c>
      <c r="AA353" s="26">
        <f>IF(F352&gt;0,MIN($F$13,F352+S353,AI353),0)</f>
        <v>0</v>
      </c>
      <c r="AB353" s="26">
        <f>IF(G352&gt;0,MIN($G$13,G352+T353,AJ353),0)</f>
        <v>0</v>
      </c>
      <c r="AC353" s="26">
        <f>IF(H352&gt;0,MIN($H$13,H352+U353,AK353),0)</f>
        <v>0</v>
      </c>
      <c r="AD353" s="26">
        <f>IF(I352&gt;0,MIN($I$13,I352+V353,AL353),0)</f>
        <v>0</v>
      </c>
      <c r="AE353" s="26">
        <f>$B$19</f>
        <v>795</v>
      </c>
      <c r="AF353" s="26">
        <f>AE353-W353</f>
        <v>795</v>
      </c>
      <c r="AG353" s="26">
        <f>AF353-X353</f>
        <v>795</v>
      </c>
      <c r="AH353" s="26">
        <f>AG353-Y353</f>
        <v>795</v>
      </c>
      <c r="AI353" s="26">
        <f>AH353-Z353</f>
        <v>795</v>
      </c>
      <c r="AJ353" s="26">
        <f>AI353-AA353</f>
        <v>795</v>
      </c>
      <c r="AK353" s="26">
        <f>AJ353-AB353</f>
        <v>795</v>
      </c>
      <c r="AL353" s="26">
        <f>AK353-AC353</f>
        <v>795</v>
      </c>
      <c r="AM353" s="26">
        <f>AL353-AD353</f>
        <v>795</v>
      </c>
      <c r="AN353" s="26">
        <f>B352+O353-W353</f>
        <v>0</v>
      </c>
      <c r="AO353" s="26">
        <f>C352+P353-X353</f>
        <v>0</v>
      </c>
      <c r="AP353" s="26">
        <f>D352+Q353-Y353</f>
        <v>0</v>
      </c>
      <c r="AQ353" s="26">
        <f>E352+R353-Z353</f>
        <v>0</v>
      </c>
      <c r="AR353" s="26">
        <f>F352+S353-AA353</f>
        <v>0</v>
      </c>
      <c r="AS353" s="26">
        <f>G352+T353-AB353</f>
        <v>0</v>
      </c>
      <c r="AT353" s="26">
        <f>H352+U353-AC353</f>
        <v>0</v>
      </c>
      <c r="AU353" s="26">
        <f>I352+V353-AD353</f>
        <v>0</v>
      </c>
      <c r="AV353" s="26">
        <f>AM353</f>
        <v>795</v>
      </c>
      <c r="AW353" s="26">
        <f>AV353-BE353</f>
        <v>795</v>
      </c>
      <c r="AX353" s="26">
        <f>AW353-BF353</f>
        <v>795</v>
      </c>
      <c r="AY353" s="26">
        <f>AX353-BG353</f>
        <v>795</v>
      </c>
      <c r="AZ353" s="26">
        <f>AY353-BH353</f>
        <v>795</v>
      </c>
      <c r="BA353" s="26">
        <f>AZ353-BI353</f>
        <v>795</v>
      </c>
      <c r="BB353" s="26">
        <f>BA353-BJ353</f>
        <v>795</v>
      </c>
      <c r="BC353" s="26">
        <f>BB353-BK353</f>
        <v>795</v>
      </c>
      <c r="BD353" s="26">
        <f>BC353-BL353</f>
        <v>795</v>
      </c>
      <c r="BE353" s="26">
        <f>IF(AV353&gt;0.005,MIN(AV353,INDEX($AN353:$AU353,1,B$32)),0)</f>
        <v>0</v>
      </c>
      <c r="BF353" s="26">
        <f>IF(AW353&gt;0.005,MIN(AW353,INDEX($AN353:$AU353,1,C$32)),0)</f>
        <v>0</v>
      </c>
      <c r="BG353" s="26">
        <f>IF(AX353&gt;0.005,MIN(AX353,INDEX($AN353:$AU353,1,D$32)),0)</f>
        <v>0</v>
      </c>
      <c r="BH353" s="26">
        <f>IF(AY353&gt;0.005,MIN(AY353,INDEX($AN353:$AU353,1,E$32)),0)</f>
        <v>0</v>
      </c>
      <c r="BI353" s="26">
        <f>IF(AZ353&gt;0.005,MIN(AZ353,INDEX($AN353:$AU353,1,F$32)),0)</f>
        <v>0</v>
      </c>
      <c r="BJ353" s="26">
        <f>IF(BA353&gt;0.005,MIN(BA353,INDEX($AN353:$AU353,1,G$32)),0)</f>
        <v>0</v>
      </c>
      <c r="BK353" s="26">
        <f>IF(BB353&gt;0.005,MIN(BB353,INDEX($AN353:$AU353,1,H$32)),0)</f>
        <v>0</v>
      </c>
      <c r="BL353" s="26">
        <f>IF(BC353&gt;0.005,MIN(BC353,INDEX($AN353:$AU353,1,I$32)),0)</f>
        <v>0</v>
      </c>
      <c r="BM353" s="27">
        <f>IF(M353-J353&gt;0.005,1,0)</f>
        <v>0</v>
      </c>
    </row>
    <row r="354">
      <c r="A354" s="14" t="n">
        <v>318</v>
      </c>
      <c r="B354" s="26">
        <f>IF(AN354-INDEX($BE354:$BL354,1,$J$22)&lt;0.5,0,AN354-INDEX($BE354:$BL354,1,$J$22))</f>
        <v>0</v>
      </c>
      <c r="C354" s="26">
        <f>IF(AO354-INDEX($BE354:$BL354,1,$J$23)&lt;0.5,0,AO354-INDEX($BE354:$BL354,1,$J$23))</f>
        <v>0</v>
      </c>
      <c r="D354" s="26">
        <f>IF(AP354-INDEX($BE354:$BL354,1,$J$24)&lt;0.5,0,AP354-INDEX($BE354:$BL354,1,$J$24))</f>
        <v>0</v>
      </c>
      <c r="E354" s="26">
        <f>IF(AQ354-INDEX($BE354:$BL354,1,$J$25)&lt;0.5,0,AQ354-INDEX($BE354:$BL354,1,$J$25))</f>
        <v>0</v>
      </c>
      <c r="F354" s="26">
        <f>IF(AR354-INDEX($BE354:$BL354,1,$J$26)&lt;0.5,0,AR354-INDEX($BE354:$BL354,1,$J$26))</f>
        <v>0</v>
      </c>
      <c r="G354" s="26">
        <f>IF(AS354-INDEX($BE354:$BL354,1,$J$27)&lt;0.5,0,AS354-INDEX($BE354:$BL354,1,$J$27))</f>
        <v>0</v>
      </c>
      <c r="H354" s="26">
        <f>IF(AT354-INDEX($BE354:$BL354,1,$J$28)&lt;0.5,0,AT354-INDEX($BE354:$BL354,1,$J$28))</f>
        <v>0</v>
      </c>
      <c r="I354" s="26">
        <f>IF(AU354-INDEX($BE354:$BL354,1,$J$29)&lt;0.5,0,AU354-INDEX($BE354:$BL354,1,$J$29))</f>
        <v>0</v>
      </c>
      <c r="J354" s="13">
        <f>SUM(B354:I354)</f>
        <v>0</v>
      </c>
      <c r="K354" s="26">
        <f>SUM(O354:V354)</f>
        <v>0</v>
      </c>
      <c r="L354" s="26">
        <f>SUM(W354:AD354)+SUM(BE354:BL354)</f>
        <v>0</v>
      </c>
      <c r="M354" s="26">
        <f>J353</f>
        <v>0</v>
      </c>
      <c r="N354" s="27">
        <f>IF(M354&gt;0,1,0)</f>
        <v>0</v>
      </c>
      <c r="O354" s="26">
        <f>B353*$B$12/1200</f>
        <v>0</v>
      </c>
      <c r="P354" s="26">
        <f>C353*$C$12/1200</f>
        <v>0</v>
      </c>
      <c r="Q354" s="26">
        <f>D353*$D$12/1200</f>
        <v>0</v>
      </c>
      <c r="R354" s="26">
        <f>E353*$E$12/1200</f>
        <v>0</v>
      </c>
      <c r="S354" s="26">
        <f>F353*$F$12/1200</f>
        <v>0</v>
      </c>
      <c r="T354" s="26">
        <f>G353*$G$12/1200</f>
        <v>0</v>
      </c>
      <c r="U354" s="26">
        <f>H353*$H$12/1200</f>
        <v>0</v>
      </c>
      <c r="V354" s="26">
        <f>I353*$I$12/1200</f>
        <v>0</v>
      </c>
      <c r="W354" s="26">
        <f>IF(B353&gt;0,MIN($B$13,B353+O354,AE354),0)</f>
        <v>0</v>
      </c>
      <c r="X354" s="26">
        <f>IF(C353&gt;0,MIN($C$13,C353+P354,AF354),0)</f>
        <v>0</v>
      </c>
      <c r="Y354" s="26">
        <f>IF(D353&gt;0,MIN($D$13,D353+Q354,AG354),0)</f>
        <v>0</v>
      </c>
      <c r="Z354" s="26">
        <f>IF(E353&gt;0,MIN($E$13,E353+R354,AH354),0)</f>
        <v>0</v>
      </c>
      <c r="AA354" s="26">
        <f>IF(F353&gt;0,MIN($F$13,F353+S354,AI354),0)</f>
        <v>0</v>
      </c>
      <c r="AB354" s="26">
        <f>IF(G353&gt;0,MIN($G$13,G353+T354,AJ354),0)</f>
        <v>0</v>
      </c>
      <c r="AC354" s="26">
        <f>IF(H353&gt;0,MIN($H$13,H353+U354,AK354),0)</f>
        <v>0</v>
      </c>
      <c r="AD354" s="26">
        <f>IF(I353&gt;0,MIN($I$13,I353+V354,AL354),0)</f>
        <v>0</v>
      </c>
      <c r="AE354" s="26">
        <f>$B$19</f>
        <v>795</v>
      </c>
      <c r="AF354" s="26">
        <f>AE354-W354</f>
        <v>795</v>
      </c>
      <c r="AG354" s="26">
        <f>AF354-X354</f>
        <v>795</v>
      </c>
      <c r="AH354" s="26">
        <f>AG354-Y354</f>
        <v>795</v>
      </c>
      <c r="AI354" s="26">
        <f>AH354-Z354</f>
        <v>795</v>
      </c>
      <c r="AJ354" s="26">
        <f>AI354-AA354</f>
        <v>795</v>
      </c>
      <c r="AK354" s="26">
        <f>AJ354-AB354</f>
        <v>795</v>
      </c>
      <c r="AL354" s="26">
        <f>AK354-AC354</f>
        <v>795</v>
      </c>
      <c r="AM354" s="26">
        <f>AL354-AD354</f>
        <v>795</v>
      </c>
      <c r="AN354" s="26">
        <f>B353+O354-W354</f>
        <v>0</v>
      </c>
      <c r="AO354" s="26">
        <f>C353+P354-X354</f>
        <v>0</v>
      </c>
      <c r="AP354" s="26">
        <f>D353+Q354-Y354</f>
        <v>0</v>
      </c>
      <c r="AQ354" s="26">
        <f>E353+R354-Z354</f>
        <v>0</v>
      </c>
      <c r="AR354" s="26">
        <f>F353+S354-AA354</f>
        <v>0</v>
      </c>
      <c r="AS354" s="26">
        <f>G353+T354-AB354</f>
        <v>0</v>
      </c>
      <c r="AT354" s="26">
        <f>H353+U354-AC354</f>
        <v>0</v>
      </c>
      <c r="AU354" s="26">
        <f>I353+V354-AD354</f>
        <v>0</v>
      </c>
      <c r="AV354" s="26">
        <f>AM354</f>
        <v>795</v>
      </c>
      <c r="AW354" s="26">
        <f>AV354-BE354</f>
        <v>795</v>
      </c>
      <c r="AX354" s="26">
        <f>AW354-BF354</f>
        <v>795</v>
      </c>
      <c r="AY354" s="26">
        <f>AX354-BG354</f>
        <v>795</v>
      </c>
      <c r="AZ354" s="26">
        <f>AY354-BH354</f>
        <v>795</v>
      </c>
      <c r="BA354" s="26">
        <f>AZ354-BI354</f>
        <v>795</v>
      </c>
      <c r="BB354" s="26">
        <f>BA354-BJ354</f>
        <v>795</v>
      </c>
      <c r="BC354" s="26">
        <f>BB354-BK354</f>
        <v>795</v>
      </c>
      <c r="BD354" s="26">
        <f>BC354-BL354</f>
        <v>795</v>
      </c>
      <c r="BE354" s="26">
        <f>IF(AV354&gt;0.005,MIN(AV354,INDEX($AN354:$AU354,1,B$32)),0)</f>
        <v>0</v>
      </c>
      <c r="BF354" s="26">
        <f>IF(AW354&gt;0.005,MIN(AW354,INDEX($AN354:$AU354,1,C$32)),0)</f>
        <v>0</v>
      </c>
      <c r="BG354" s="26">
        <f>IF(AX354&gt;0.005,MIN(AX354,INDEX($AN354:$AU354,1,D$32)),0)</f>
        <v>0</v>
      </c>
      <c r="BH354" s="26">
        <f>IF(AY354&gt;0.005,MIN(AY354,INDEX($AN354:$AU354,1,E$32)),0)</f>
        <v>0</v>
      </c>
      <c r="BI354" s="26">
        <f>IF(AZ354&gt;0.005,MIN(AZ354,INDEX($AN354:$AU354,1,F$32)),0)</f>
        <v>0</v>
      </c>
      <c r="BJ354" s="26">
        <f>IF(BA354&gt;0.005,MIN(BA354,INDEX($AN354:$AU354,1,G$32)),0)</f>
        <v>0</v>
      </c>
      <c r="BK354" s="26">
        <f>IF(BB354&gt;0.005,MIN(BB354,INDEX($AN354:$AU354,1,H$32)),0)</f>
        <v>0</v>
      </c>
      <c r="BL354" s="26">
        <f>IF(BC354&gt;0.005,MIN(BC354,INDEX($AN354:$AU354,1,I$32)),0)</f>
        <v>0</v>
      </c>
      <c r="BM354" s="27">
        <f>IF(M354-J354&gt;0.005,1,0)</f>
        <v>0</v>
      </c>
    </row>
    <row r="355">
      <c r="A355" s="14" t="n">
        <v>319</v>
      </c>
      <c r="B355" s="26">
        <f>IF(AN355-INDEX($BE355:$BL355,1,$J$22)&lt;0.5,0,AN355-INDEX($BE355:$BL355,1,$J$22))</f>
        <v>0</v>
      </c>
      <c r="C355" s="26">
        <f>IF(AO355-INDEX($BE355:$BL355,1,$J$23)&lt;0.5,0,AO355-INDEX($BE355:$BL355,1,$J$23))</f>
        <v>0</v>
      </c>
      <c r="D355" s="26">
        <f>IF(AP355-INDEX($BE355:$BL355,1,$J$24)&lt;0.5,0,AP355-INDEX($BE355:$BL355,1,$J$24))</f>
        <v>0</v>
      </c>
      <c r="E355" s="26">
        <f>IF(AQ355-INDEX($BE355:$BL355,1,$J$25)&lt;0.5,0,AQ355-INDEX($BE355:$BL355,1,$J$25))</f>
        <v>0</v>
      </c>
      <c r="F355" s="26">
        <f>IF(AR355-INDEX($BE355:$BL355,1,$J$26)&lt;0.5,0,AR355-INDEX($BE355:$BL355,1,$J$26))</f>
        <v>0</v>
      </c>
      <c r="G355" s="26">
        <f>IF(AS355-INDEX($BE355:$BL355,1,$J$27)&lt;0.5,0,AS355-INDEX($BE355:$BL355,1,$J$27))</f>
        <v>0</v>
      </c>
      <c r="H355" s="26">
        <f>IF(AT355-INDEX($BE355:$BL355,1,$J$28)&lt;0.5,0,AT355-INDEX($BE355:$BL355,1,$J$28))</f>
        <v>0</v>
      </c>
      <c r="I355" s="26">
        <f>IF(AU355-INDEX($BE355:$BL355,1,$J$29)&lt;0.5,0,AU355-INDEX($BE355:$BL355,1,$J$29))</f>
        <v>0</v>
      </c>
      <c r="J355" s="13">
        <f>SUM(B355:I355)</f>
        <v>0</v>
      </c>
      <c r="K355" s="26">
        <f>SUM(O355:V355)</f>
        <v>0</v>
      </c>
      <c r="L355" s="26">
        <f>SUM(W355:AD355)+SUM(BE355:BL355)</f>
        <v>0</v>
      </c>
      <c r="M355" s="26">
        <f>J354</f>
        <v>0</v>
      </c>
      <c r="N355" s="27">
        <f>IF(M355&gt;0,1,0)</f>
        <v>0</v>
      </c>
      <c r="O355" s="26">
        <f>B354*$B$12/1200</f>
        <v>0</v>
      </c>
      <c r="P355" s="26">
        <f>C354*$C$12/1200</f>
        <v>0</v>
      </c>
      <c r="Q355" s="26">
        <f>D354*$D$12/1200</f>
        <v>0</v>
      </c>
      <c r="R355" s="26">
        <f>E354*$E$12/1200</f>
        <v>0</v>
      </c>
      <c r="S355" s="26">
        <f>F354*$F$12/1200</f>
        <v>0</v>
      </c>
      <c r="T355" s="26">
        <f>G354*$G$12/1200</f>
        <v>0</v>
      </c>
      <c r="U355" s="26">
        <f>H354*$H$12/1200</f>
        <v>0</v>
      </c>
      <c r="V355" s="26">
        <f>I354*$I$12/1200</f>
        <v>0</v>
      </c>
      <c r="W355" s="26">
        <f>IF(B354&gt;0,MIN($B$13,B354+O355,AE355),0)</f>
        <v>0</v>
      </c>
      <c r="X355" s="26">
        <f>IF(C354&gt;0,MIN($C$13,C354+P355,AF355),0)</f>
        <v>0</v>
      </c>
      <c r="Y355" s="26">
        <f>IF(D354&gt;0,MIN($D$13,D354+Q355,AG355),0)</f>
        <v>0</v>
      </c>
      <c r="Z355" s="26">
        <f>IF(E354&gt;0,MIN($E$13,E354+R355,AH355),0)</f>
        <v>0</v>
      </c>
      <c r="AA355" s="26">
        <f>IF(F354&gt;0,MIN($F$13,F354+S355,AI355),0)</f>
        <v>0</v>
      </c>
      <c r="AB355" s="26">
        <f>IF(G354&gt;0,MIN($G$13,G354+T355,AJ355),0)</f>
        <v>0</v>
      </c>
      <c r="AC355" s="26">
        <f>IF(H354&gt;0,MIN($H$13,H354+U355,AK355),0)</f>
        <v>0</v>
      </c>
      <c r="AD355" s="26">
        <f>IF(I354&gt;0,MIN($I$13,I354+V355,AL355),0)</f>
        <v>0</v>
      </c>
      <c r="AE355" s="26">
        <f>$B$19</f>
        <v>795</v>
      </c>
      <c r="AF355" s="26">
        <f>AE355-W355</f>
        <v>795</v>
      </c>
      <c r="AG355" s="26">
        <f>AF355-X355</f>
        <v>795</v>
      </c>
      <c r="AH355" s="26">
        <f>AG355-Y355</f>
        <v>795</v>
      </c>
      <c r="AI355" s="26">
        <f>AH355-Z355</f>
        <v>795</v>
      </c>
      <c r="AJ355" s="26">
        <f>AI355-AA355</f>
        <v>795</v>
      </c>
      <c r="AK355" s="26">
        <f>AJ355-AB355</f>
        <v>795</v>
      </c>
      <c r="AL355" s="26">
        <f>AK355-AC355</f>
        <v>795</v>
      </c>
      <c r="AM355" s="26">
        <f>AL355-AD355</f>
        <v>795</v>
      </c>
      <c r="AN355" s="26">
        <f>B354+O355-W355</f>
        <v>0</v>
      </c>
      <c r="AO355" s="26">
        <f>C354+P355-X355</f>
        <v>0</v>
      </c>
      <c r="AP355" s="26">
        <f>D354+Q355-Y355</f>
        <v>0</v>
      </c>
      <c r="AQ355" s="26">
        <f>E354+R355-Z355</f>
        <v>0</v>
      </c>
      <c r="AR355" s="26">
        <f>F354+S355-AA355</f>
        <v>0</v>
      </c>
      <c r="AS355" s="26">
        <f>G354+T355-AB355</f>
        <v>0</v>
      </c>
      <c r="AT355" s="26">
        <f>H354+U355-AC355</f>
        <v>0</v>
      </c>
      <c r="AU355" s="26">
        <f>I354+V355-AD355</f>
        <v>0</v>
      </c>
      <c r="AV355" s="26">
        <f>AM355</f>
        <v>795</v>
      </c>
      <c r="AW355" s="26">
        <f>AV355-BE355</f>
        <v>795</v>
      </c>
      <c r="AX355" s="26">
        <f>AW355-BF355</f>
        <v>795</v>
      </c>
      <c r="AY355" s="26">
        <f>AX355-BG355</f>
        <v>795</v>
      </c>
      <c r="AZ355" s="26">
        <f>AY355-BH355</f>
        <v>795</v>
      </c>
      <c r="BA355" s="26">
        <f>AZ355-BI355</f>
        <v>795</v>
      </c>
      <c r="BB355" s="26">
        <f>BA355-BJ355</f>
        <v>795</v>
      </c>
      <c r="BC355" s="26">
        <f>BB355-BK355</f>
        <v>795</v>
      </c>
      <c r="BD355" s="26">
        <f>BC355-BL355</f>
        <v>795</v>
      </c>
      <c r="BE355" s="26">
        <f>IF(AV355&gt;0.005,MIN(AV355,INDEX($AN355:$AU355,1,B$32)),0)</f>
        <v>0</v>
      </c>
      <c r="BF355" s="26">
        <f>IF(AW355&gt;0.005,MIN(AW355,INDEX($AN355:$AU355,1,C$32)),0)</f>
        <v>0</v>
      </c>
      <c r="BG355" s="26">
        <f>IF(AX355&gt;0.005,MIN(AX355,INDEX($AN355:$AU355,1,D$32)),0)</f>
        <v>0</v>
      </c>
      <c r="BH355" s="26">
        <f>IF(AY355&gt;0.005,MIN(AY355,INDEX($AN355:$AU355,1,E$32)),0)</f>
        <v>0</v>
      </c>
      <c r="BI355" s="26">
        <f>IF(AZ355&gt;0.005,MIN(AZ355,INDEX($AN355:$AU355,1,F$32)),0)</f>
        <v>0</v>
      </c>
      <c r="BJ355" s="26">
        <f>IF(BA355&gt;0.005,MIN(BA355,INDEX($AN355:$AU355,1,G$32)),0)</f>
        <v>0</v>
      </c>
      <c r="BK355" s="26">
        <f>IF(BB355&gt;0.005,MIN(BB355,INDEX($AN355:$AU355,1,H$32)),0)</f>
        <v>0</v>
      </c>
      <c r="BL355" s="26">
        <f>IF(BC355&gt;0.005,MIN(BC355,INDEX($AN355:$AU355,1,I$32)),0)</f>
        <v>0</v>
      </c>
      <c r="BM355" s="27">
        <f>IF(M355-J355&gt;0.005,1,0)</f>
        <v>0</v>
      </c>
    </row>
    <row r="356">
      <c r="A356" s="14" t="n">
        <v>320</v>
      </c>
      <c r="B356" s="26">
        <f>IF(AN356-INDEX($BE356:$BL356,1,$J$22)&lt;0.5,0,AN356-INDEX($BE356:$BL356,1,$J$22))</f>
        <v>0</v>
      </c>
      <c r="C356" s="26">
        <f>IF(AO356-INDEX($BE356:$BL356,1,$J$23)&lt;0.5,0,AO356-INDEX($BE356:$BL356,1,$J$23))</f>
        <v>0</v>
      </c>
      <c r="D356" s="26">
        <f>IF(AP356-INDEX($BE356:$BL356,1,$J$24)&lt;0.5,0,AP356-INDEX($BE356:$BL356,1,$J$24))</f>
        <v>0</v>
      </c>
      <c r="E356" s="26">
        <f>IF(AQ356-INDEX($BE356:$BL356,1,$J$25)&lt;0.5,0,AQ356-INDEX($BE356:$BL356,1,$J$25))</f>
        <v>0</v>
      </c>
      <c r="F356" s="26">
        <f>IF(AR356-INDEX($BE356:$BL356,1,$J$26)&lt;0.5,0,AR356-INDEX($BE356:$BL356,1,$J$26))</f>
        <v>0</v>
      </c>
      <c r="G356" s="26">
        <f>IF(AS356-INDEX($BE356:$BL356,1,$J$27)&lt;0.5,0,AS356-INDEX($BE356:$BL356,1,$J$27))</f>
        <v>0</v>
      </c>
      <c r="H356" s="26">
        <f>IF(AT356-INDEX($BE356:$BL356,1,$J$28)&lt;0.5,0,AT356-INDEX($BE356:$BL356,1,$J$28))</f>
        <v>0</v>
      </c>
      <c r="I356" s="26">
        <f>IF(AU356-INDEX($BE356:$BL356,1,$J$29)&lt;0.5,0,AU356-INDEX($BE356:$BL356,1,$J$29))</f>
        <v>0</v>
      </c>
      <c r="J356" s="13">
        <f>SUM(B356:I356)</f>
        <v>0</v>
      </c>
      <c r="K356" s="26">
        <f>SUM(O356:V356)</f>
        <v>0</v>
      </c>
      <c r="L356" s="26">
        <f>SUM(W356:AD356)+SUM(BE356:BL356)</f>
        <v>0</v>
      </c>
      <c r="M356" s="26">
        <f>J355</f>
        <v>0</v>
      </c>
      <c r="N356" s="27">
        <f>IF(M356&gt;0,1,0)</f>
        <v>0</v>
      </c>
      <c r="O356" s="26">
        <f>B355*$B$12/1200</f>
        <v>0</v>
      </c>
      <c r="P356" s="26">
        <f>C355*$C$12/1200</f>
        <v>0</v>
      </c>
      <c r="Q356" s="26">
        <f>D355*$D$12/1200</f>
        <v>0</v>
      </c>
      <c r="R356" s="26">
        <f>E355*$E$12/1200</f>
        <v>0</v>
      </c>
      <c r="S356" s="26">
        <f>F355*$F$12/1200</f>
        <v>0</v>
      </c>
      <c r="T356" s="26">
        <f>G355*$G$12/1200</f>
        <v>0</v>
      </c>
      <c r="U356" s="26">
        <f>H355*$H$12/1200</f>
        <v>0</v>
      </c>
      <c r="V356" s="26">
        <f>I355*$I$12/1200</f>
        <v>0</v>
      </c>
      <c r="W356" s="26">
        <f>IF(B355&gt;0,MIN($B$13,B355+O356,AE356),0)</f>
        <v>0</v>
      </c>
      <c r="X356" s="26">
        <f>IF(C355&gt;0,MIN($C$13,C355+P356,AF356),0)</f>
        <v>0</v>
      </c>
      <c r="Y356" s="26">
        <f>IF(D355&gt;0,MIN($D$13,D355+Q356,AG356),0)</f>
        <v>0</v>
      </c>
      <c r="Z356" s="26">
        <f>IF(E355&gt;0,MIN($E$13,E355+R356,AH356),0)</f>
        <v>0</v>
      </c>
      <c r="AA356" s="26">
        <f>IF(F355&gt;0,MIN($F$13,F355+S356,AI356),0)</f>
        <v>0</v>
      </c>
      <c r="AB356" s="26">
        <f>IF(G355&gt;0,MIN($G$13,G355+T356,AJ356),0)</f>
        <v>0</v>
      </c>
      <c r="AC356" s="26">
        <f>IF(H355&gt;0,MIN($H$13,H355+U356,AK356),0)</f>
        <v>0</v>
      </c>
      <c r="AD356" s="26">
        <f>IF(I355&gt;0,MIN($I$13,I355+V356,AL356),0)</f>
        <v>0</v>
      </c>
      <c r="AE356" s="26">
        <f>$B$19</f>
        <v>795</v>
      </c>
      <c r="AF356" s="26">
        <f>AE356-W356</f>
        <v>795</v>
      </c>
      <c r="AG356" s="26">
        <f>AF356-X356</f>
        <v>795</v>
      </c>
      <c r="AH356" s="26">
        <f>AG356-Y356</f>
        <v>795</v>
      </c>
      <c r="AI356" s="26">
        <f>AH356-Z356</f>
        <v>795</v>
      </c>
      <c r="AJ356" s="26">
        <f>AI356-AA356</f>
        <v>795</v>
      </c>
      <c r="AK356" s="26">
        <f>AJ356-AB356</f>
        <v>795</v>
      </c>
      <c r="AL356" s="26">
        <f>AK356-AC356</f>
        <v>795</v>
      </c>
      <c r="AM356" s="26">
        <f>AL356-AD356</f>
        <v>795</v>
      </c>
      <c r="AN356" s="26">
        <f>B355+O356-W356</f>
        <v>0</v>
      </c>
      <c r="AO356" s="26">
        <f>C355+P356-X356</f>
        <v>0</v>
      </c>
      <c r="AP356" s="26">
        <f>D355+Q356-Y356</f>
        <v>0</v>
      </c>
      <c r="AQ356" s="26">
        <f>E355+R356-Z356</f>
        <v>0</v>
      </c>
      <c r="AR356" s="26">
        <f>F355+S356-AA356</f>
        <v>0</v>
      </c>
      <c r="AS356" s="26">
        <f>G355+T356-AB356</f>
        <v>0</v>
      </c>
      <c r="AT356" s="26">
        <f>H355+U356-AC356</f>
        <v>0</v>
      </c>
      <c r="AU356" s="26">
        <f>I355+V356-AD356</f>
        <v>0</v>
      </c>
      <c r="AV356" s="26">
        <f>AM356</f>
        <v>795</v>
      </c>
      <c r="AW356" s="26">
        <f>AV356-BE356</f>
        <v>795</v>
      </c>
      <c r="AX356" s="26">
        <f>AW356-BF356</f>
        <v>795</v>
      </c>
      <c r="AY356" s="26">
        <f>AX356-BG356</f>
        <v>795</v>
      </c>
      <c r="AZ356" s="26">
        <f>AY356-BH356</f>
        <v>795</v>
      </c>
      <c r="BA356" s="26">
        <f>AZ356-BI356</f>
        <v>795</v>
      </c>
      <c r="BB356" s="26">
        <f>BA356-BJ356</f>
        <v>795</v>
      </c>
      <c r="BC356" s="26">
        <f>BB356-BK356</f>
        <v>795</v>
      </c>
      <c r="BD356" s="26">
        <f>BC356-BL356</f>
        <v>795</v>
      </c>
      <c r="BE356" s="26">
        <f>IF(AV356&gt;0.005,MIN(AV356,INDEX($AN356:$AU356,1,B$32)),0)</f>
        <v>0</v>
      </c>
      <c r="BF356" s="26">
        <f>IF(AW356&gt;0.005,MIN(AW356,INDEX($AN356:$AU356,1,C$32)),0)</f>
        <v>0</v>
      </c>
      <c r="BG356" s="26">
        <f>IF(AX356&gt;0.005,MIN(AX356,INDEX($AN356:$AU356,1,D$32)),0)</f>
        <v>0</v>
      </c>
      <c r="BH356" s="26">
        <f>IF(AY356&gt;0.005,MIN(AY356,INDEX($AN356:$AU356,1,E$32)),0)</f>
        <v>0</v>
      </c>
      <c r="BI356" s="26">
        <f>IF(AZ356&gt;0.005,MIN(AZ356,INDEX($AN356:$AU356,1,F$32)),0)</f>
        <v>0</v>
      </c>
      <c r="BJ356" s="26">
        <f>IF(BA356&gt;0.005,MIN(BA356,INDEX($AN356:$AU356,1,G$32)),0)</f>
        <v>0</v>
      </c>
      <c r="BK356" s="26">
        <f>IF(BB356&gt;0.005,MIN(BB356,INDEX($AN356:$AU356,1,H$32)),0)</f>
        <v>0</v>
      </c>
      <c r="BL356" s="26">
        <f>IF(BC356&gt;0.005,MIN(BC356,INDEX($AN356:$AU356,1,I$32)),0)</f>
        <v>0</v>
      </c>
      <c r="BM356" s="27">
        <f>IF(M356-J356&gt;0.005,1,0)</f>
        <v>0</v>
      </c>
    </row>
    <row r="357">
      <c r="A357" s="14" t="n">
        <v>321</v>
      </c>
      <c r="B357" s="26">
        <f>IF(AN357-INDEX($BE357:$BL357,1,$J$22)&lt;0.5,0,AN357-INDEX($BE357:$BL357,1,$J$22))</f>
        <v>0</v>
      </c>
      <c r="C357" s="26">
        <f>IF(AO357-INDEX($BE357:$BL357,1,$J$23)&lt;0.5,0,AO357-INDEX($BE357:$BL357,1,$J$23))</f>
        <v>0</v>
      </c>
      <c r="D357" s="26">
        <f>IF(AP357-INDEX($BE357:$BL357,1,$J$24)&lt;0.5,0,AP357-INDEX($BE357:$BL357,1,$J$24))</f>
        <v>0</v>
      </c>
      <c r="E357" s="26">
        <f>IF(AQ357-INDEX($BE357:$BL357,1,$J$25)&lt;0.5,0,AQ357-INDEX($BE357:$BL357,1,$J$25))</f>
        <v>0</v>
      </c>
      <c r="F357" s="26">
        <f>IF(AR357-INDEX($BE357:$BL357,1,$J$26)&lt;0.5,0,AR357-INDEX($BE357:$BL357,1,$J$26))</f>
        <v>0</v>
      </c>
      <c r="G357" s="26">
        <f>IF(AS357-INDEX($BE357:$BL357,1,$J$27)&lt;0.5,0,AS357-INDEX($BE357:$BL357,1,$J$27))</f>
        <v>0</v>
      </c>
      <c r="H357" s="26">
        <f>IF(AT357-INDEX($BE357:$BL357,1,$J$28)&lt;0.5,0,AT357-INDEX($BE357:$BL357,1,$J$28))</f>
        <v>0</v>
      </c>
      <c r="I357" s="26">
        <f>IF(AU357-INDEX($BE357:$BL357,1,$J$29)&lt;0.5,0,AU357-INDEX($BE357:$BL357,1,$J$29))</f>
        <v>0</v>
      </c>
      <c r="J357" s="13">
        <f>SUM(B357:I357)</f>
        <v>0</v>
      </c>
      <c r="K357" s="26">
        <f>SUM(O357:V357)</f>
        <v>0</v>
      </c>
      <c r="L357" s="26">
        <f>SUM(W357:AD357)+SUM(BE357:BL357)</f>
        <v>0</v>
      </c>
      <c r="M357" s="26">
        <f>J356</f>
        <v>0</v>
      </c>
      <c r="N357" s="27">
        <f>IF(M357&gt;0,1,0)</f>
        <v>0</v>
      </c>
      <c r="O357" s="26">
        <f>B356*$B$12/1200</f>
        <v>0</v>
      </c>
      <c r="P357" s="26">
        <f>C356*$C$12/1200</f>
        <v>0</v>
      </c>
      <c r="Q357" s="26">
        <f>D356*$D$12/1200</f>
        <v>0</v>
      </c>
      <c r="R357" s="26">
        <f>E356*$E$12/1200</f>
        <v>0</v>
      </c>
      <c r="S357" s="26">
        <f>F356*$F$12/1200</f>
        <v>0</v>
      </c>
      <c r="T357" s="26">
        <f>G356*$G$12/1200</f>
        <v>0</v>
      </c>
      <c r="U357" s="26">
        <f>H356*$H$12/1200</f>
        <v>0</v>
      </c>
      <c r="V357" s="26">
        <f>I356*$I$12/1200</f>
        <v>0</v>
      </c>
      <c r="W357" s="26">
        <f>IF(B356&gt;0,MIN($B$13,B356+O357,AE357),0)</f>
        <v>0</v>
      </c>
      <c r="X357" s="26">
        <f>IF(C356&gt;0,MIN($C$13,C356+P357,AF357),0)</f>
        <v>0</v>
      </c>
      <c r="Y357" s="26">
        <f>IF(D356&gt;0,MIN($D$13,D356+Q357,AG357),0)</f>
        <v>0</v>
      </c>
      <c r="Z357" s="26">
        <f>IF(E356&gt;0,MIN($E$13,E356+R357,AH357),0)</f>
        <v>0</v>
      </c>
      <c r="AA357" s="26">
        <f>IF(F356&gt;0,MIN($F$13,F356+S357,AI357),0)</f>
        <v>0</v>
      </c>
      <c r="AB357" s="26">
        <f>IF(G356&gt;0,MIN($G$13,G356+T357,AJ357),0)</f>
        <v>0</v>
      </c>
      <c r="AC357" s="26">
        <f>IF(H356&gt;0,MIN($H$13,H356+U357,AK357),0)</f>
        <v>0</v>
      </c>
      <c r="AD357" s="26">
        <f>IF(I356&gt;0,MIN($I$13,I356+V357,AL357),0)</f>
        <v>0</v>
      </c>
      <c r="AE357" s="26">
        <f>$B$19</f>
        <v>795</v>
      </c>
      <c r="AF357" s="26">
        <f>AE357-W357</f>
        <v>795</v>
      </c>
      <c r="AG357" s="26">
        <f>AF357-X357</f>
        <v>795</v>
      </c>
      <c r="AH357" s="26">
        <f>AG357-Y357</f>
        <v>795</v>
      </c>
      <c r="AI357" s="26">
        <f>AH357-Z357</f>
        <v>795</v>
      </c>
      <c r="AJ357" s="26">
        <f>AI357-AA357</f>
        <v>795</v>
      </c>
      <c r="AK357" s="26">
        <f>AJ357-AB357</f>
        <v>795</v>
      </c>
      <c r="AL357" s="26">
        <f>AK357-AC357</f>
        <v>795</v>
      </c>
      <c r="AM357" s="26">
        <f>AL357-AD357</f>
        <v>795</v>
      </c>
      <c r="AN357" s="26">
        <f>B356+O357-W357</f>
        <v>0</v>
      </c>
      <c r="AO357" s="26">
        <f>C356+P357-X357</f>
        <v>0</v>
      </c>
      <c r="AP357" s="26">
        <f>D356+Q357-Y357</f>
        <v>0</v>
      </c>
      <c r="AQ357" s="26">
        <f>E356+R357-Z357</f>
        <v>0</v>
      </c>
      <c r="AR357" s="26">
        <f>F356+S357-AA357</f>
        <v>0</v>
      </c>
      <c r="AS357" s="26">
        <f>G356+T357-AB357</f>
        <v>0</v>
      </c>
      <c r="AT357" s="26">
        <f>H356+U357-AC357</f>
        <v>0</v>
      </c>
      <c r="AU357" s="26">
        <f>I356+V357-AD357</f>
        <v>0</v>
      </c>
      <c r="AV357" s="26">
        <f>AM357</f>
        <v>795</v>
      </c>
      <c r="AW357" s="26">
        <f>AV357-BE357</f>
        <v>795</v>
      </c>
      <c r="AX357" s="26">
        <f>AW357-BF357</f>
        <v>795</v>
      </c>
      <c r="AY357" s="26">
        <f>AX357-BG357</f>
        <v>795</v>
      </c>
      <c r="AZ357" s="26">
        <f>AY357-BH357</f>
        <v>795</v>
      </c>
      <c r="BA357" s="26">
        <f>AZ357-BI357</f>
        <v>795</v>
      </c>
      <c r="BB357" s="26">
        <f>BA357-BJ357</f>
        <v>795</v>
      </c>
      <c r="BC357" s="26">
        <f>BB357-BK357</f>
        <v>795</v>
      </c>
      <c r="BD357" s="26">
        <f>BC357-BL357</f>
        <v>795</v>
      </c>
      <c r="BE357" s="26">
        <f>IF(AV357&gt;0.005,MIN(AV357,INDEX($AN357:$AU357,1,B$32)),0)</f>
        <v>0</v>
      </c>
      <c r="BF357" s="26">
        <f>IF(AW357&gt;0.005,MIN(AW357,INDEX($AN357:$AU357,1,C$32)),0)</f>
        <v>0</v>
      </c>
      <c r="BG357" s="26">
        <f>IF(AX357&gt;0.005,MIN(AX357,INDEX($AN357:$AU357,1,D$32)),0)</f>
        <v>0</v>
      </c>
      <c r="BH357" s="26">
        <f>IF(AY357&gt;0.005,MIN(AY357,INDEX($AN357:$AU357,1,E$32)),0)</f>
        <v>0</v>
      </c>
      <c r="BI357" s="26">
        <f>IF(AZ357&gt;0.005,MIN(AZ357,INDEX($AN357:$AU357,1,F$32)),0)</f>
        <v>0</v>
      </c>
      <c r="BJ357" s="26">
        <f>IF(BA357&gt;0.005,MIN(BA357,INDEX($AN357:$AU357,1,G$32)),0)</f>
        <v>0</v>
      </c>
      <c r="BK357" s="26">
        <f>IF(BB357&gt;0.005,MIN(BB357,INDEX($AN357:$AU357,1,H$32)),0)</f>
        <v>0</v>
      </c>
      <c r="BL357" s="26">
        <f>IF(BC357&gt;0.005,MIN(BC357,INDEX($AN357:$AU357,1,I$32)),0)</f>
        <v>0</v>
      </c>
      <c r="BM357" s="27">
        <f>IF(M357-J357&gt;0.005,1,0)</f>
        <v>0</v>
      </c>
    </row>
    <row r="358">
      <c r="A358" s="14" t="n">
        <v>322</v>
      </c>
      <c r="B358" s="26">
        <f>IF(AN358-INDEX($BE358:$BL358,1,$J$22)&lt;0.5,0,AN358-INDEX($BE358:$BL358,1,$J$22))</f>
        <v>0</v>
      </c>
      <c r="C358" s="26">
        <f>IF(AO358-INDEX($BE358:$BL358,1,$J$23)&lt;0.5,0,AO358-INDEX($BE358:$BL358,1,$J$23))</f>
        <v>0</v>
      </c>
      <c r="D358" s="26">
        <f>IF(AP358-INDEX($BE358:$BL358,1,$J$24)&lt;0.5,0,AP358-INDEX($BE358:$BL358,1,$J$24))</f>
        <v>0</v>
      </c>
      <c r="E358" s="26">
        <f>IF(AQ358-INDEX($BE358:$BL358,1,$J$25)&lt;0.5,0,AQ358-INDEX($BE358:$BL358,1,$J$25))</f>
        <v>0</v>
      </c>
      <c r="F358" s="26">
        <f>IF(AR358-INDEX($BE358:$BL358,1,$J$26)&lt;0.5,0,AR358-INDEX($BE358:$BL358,1,$J$26))</f>
        <v>0</v>
      </c>
      <c r="G358" s="26">
        <f>IF(AS358-INDEX($BE358:$BL358,1,$J$27)&lt;0.5,0,AS358-INDEX($BE358:$BL358,1,$J$27))</f>
        <v>0</v>
      </c>
      <c r="H358" s="26">
        <f>IF(AT358-INDEX($BE358:$BL358,1,$J$28)&lt;0.5,0,AT358-INDEX($BE358:$BL358,1,$J$28))</f>
        <v>0</v>
      </c>
      <c r="I358" s="26">
        <f>IF(AU358-INDEX($BE358:$BL358,1,$J$29)&lt;0.5,0,AU358-INDEX($BE358:$BL358,1,$J$29))</f>
        <v>0</v>
      </c>
      <c r="J358" s="13">
        <f>SUM(B358:I358)</f>
        <v>0</v>
      </c>
      <c r="K358" s="26">
        <f>SUM(O358:V358)</f>
        <v>0</v>
      </c>
      <c r="L358" s="26">
        <f>SUM(W358:AD358)+SUM(BE358:BL358)</f>
        <v>0</v>
      </c>
      <c r="M358" s="26">
        <f>J357</f>
        <v>0</v>
      </c>
      <c r="N358" s="27">
        <f>IF(M358&gt;0,1,0)</f>
        <v>0</v>
      </c>
      <c r="O358" s="26">
        <f>B357*$B$12/1200</f>
        <v>0</v>
      </c>
      <c r="P358" s="26">
        <f>C357*$C$12/1200</f>
        <v>0</v>
      </c>
      <c r="Q358" s="26">
        <f>D357*$D$12/1200</f>
        <v>0</v>
      </c>
      <c r="R358" s="26">
        <f>E357*$E$12/1200</f>
        <v>0</v>
      </c>
      <c r="S358" s="26">
        <f>F357*$F$12/1200</f>
        <v>0</v>
      </c>
      <c r="T358" s="26">
        <f>G357*$G$12/1200</f>
        <v>0</v>
      </c>
      <c r="U358" s="26">
        <f>H357*$H$12/1200</f>
        <v>0</v>
      </c>
      <c r="V358" s="26">
        <f>I357*$I$12/1200</f>
        <v>0</v>
      </c>
      <c r="W358" s="26">
        <f>IF(B357&gt;0,MIN($B$13,B357+O358,AE358),0)</f>
        <v>0</v>
      </c>
      <c r="X358" s="26">
        <f>IF(C357&gt;0,MIN($C$13,C357+P358,AF358),0)</f>
        <v>0</v>
      </c>
      <c r="Y358" s="26">
        <f>IF(D357&gt;0,MIN($D$13,D357+Q358,AG358),0)</f>
        <v>0</v>
      </c>
      <c r="Z358" s="26">
        <f>IF(E357&gt;0,MIN($E$13,E357+R358,AH358),0)</f>
        <v>0</v>
      </c>
      <c r="AA358" s="26">
        <f>IF(F357&gt;0,MIN($F$13,F357+S358,AI358),0)</f>
        <v>0</v>
      </c>
      <c r="AB358" s="26">
        <f>IF(G357&gt;0,MIN($G$13,G357+T358,AJ358),0)</f>
        <v>0</v>
      </c>
      <c r="AC358" s="26">
        <f>IF(H357&gt;0,MIN($H$13,H357+U358,AK358),0)</f>
        <v>0</v>
      </c>
      <c r="AD358" s="26">
        <f>IF(I357&gt;0,MIN($I$13,I357+V358,AL358),0)</f>
        <v>0</v>
      </c>
      <c r="AE358" s="26">
        <f>$B$19</f>
        <v>795</v>
      </c>
      <c r="AF358" s="26">
        <f>AE358-W358</f>
        <v>795</v>
      </c>
      <c r="AG358" s="26">
        <f>AF358-X358</f>
        <v>795</v>
      </c>
      <c r="AH358" s="26">
        <f>AG358-Y358</f>
        <v>795</v>
      </c>
      <c r="AI358" s="26">
        <f>AH358-Z358</f>
        <v>795</v>
      </c>
      <c r="AJ358" s="26">
        <f>AI358-AA358</f>
        <v>795</v>
      </c>
      <c r="AK358" s="26">
        <f>AJ358-AB358</f>
        <v>795</v>
      </c>
      <c r="AL358" s="26">
        <f>AK358-AC358</f>
        <v>795</v>
      </c>
      <c r="AM358" s="26">
        <f>AL358-AD358</f>
        <v>795</v>
      </c>
      <c r="AN358" s="26">
        <f>B357+O358-W358</f>
        <v>0</v>
      </c>
      <c r="AO358" s="26">
        <f>C357+P358-X358</f>
        <v>0</v>
      </c>
      <c r="AP358" s="26">
        <f>D357+Q358-Y358</f>
        <v>0</v>
      </c>
      <c r="AQ358" s="26">
        <f>E357+R358-Z358</f>
        <v>0</v>
      </c>
      <c r="AR358" s="26">
        <f>F357+S358-AA358</f>
        <v>0</v>
      </c>
      <c r="AS358" s="26">
        <f>G357+T358-AB358</f>
        <v>0</v>
      </c>
      <c r="AT358" s="26">
        <f>H357+U358-AC358</f>
        <v>0</v>
      </c>
      <c r="AU358" s="26">
        <f>I357+V358-AD358</f>
        <v>0</v>
      </c>
      <c r="AV358" s="26">
        <f>AM358</f>
        <v>795</v>
      </c>
      <c r="AW358" s="26">
        <f>AV358-BE358</f>
        <v>795</v>
      </c>
      <c r="AX358" s="26">
        <f>AW358-BF358</f>
        <v>795</v>
      </c>
      <c r="AY358" s="26">
        <f>AX358-BG358</f>
        <v>795</v>
      </c>
      <c r="AZ358" s="26">
        <f>AY358-BH358</f>
        <v>795</v>
      </c>
      <c r="BA358" s="26">
        <f>AZ358-BI358</f>
        <v>795</v>
      </c>
      <c r="BB358" s="26">
        <f>BA358-BJ358</f>
        <v>795</v>
      </c>
      <c r="BC358" s="26">
        <f>BB358-BK358</f>
        <v>795</v>
      </c>
      <c r="BD358" s="26">
        <f>BC358-BL358</f>
        <v>795</v>
      </c>
      <c r="BE358" s="26">
        <f>IF(AV358&gt;0.005,MIN(AV358,INDEX($AN358:$AU358,1,B$32)),0)</f>
        <v>0</v>
      </c>
      <c r="BF358" s="26">
        <f>IF(AW358&gt;0.005,MIN(AW358,INDEX($AN358:$AU358,1,C$32)),0)</f>
        <v>0</v>
      </c>
      <c r="BG358" s="26">
        <f>IF(AX358&gt;0.005,MIN(AX358,INDEX($AN358:$AU358,1,D$32)),0)</f>
        <v>0</v>
      </c>
      <c r="BH358" s="26">
        <f>IF(AY358&gt;0.005,MIN(AY358,INDEX($AN358:$AU358,1,E$32)),0)</f>
        <v>0</v>
      </c>
      <c r="BI358" s="26">
        <f>IF(AZ358&gt;0.005,MIN(AZ358,INDEX($AN358:$AU358,1,F$32)),0)</f>
        <v>0</v>
      </c>
      <c r="BJ358" s="26">
        <f>IF(BA358&gt;0.005,MIN(BA358,INDEX($AN358:$AU358,1,G$32)),0)</f>
        <v>0</v>
      </c>
      <c r="BK358" s="26">
        <f>IF(BB358&gt;0.005,MIN(BB358,INDEX($AN358:$AU358,1,H$32)),0)</f>
        <v>0</v>
      </c>
      <c r="BL358" s="26">
        <f>IF(BC358&gt;0.005,MIN(BC358,INDEX($AN358:$AU358,1,I$32)),0)</f>
        <v>0</v>
      </c>
      <c r="BM358" s="27">
        <f>IF(M358-J358&gt;0.005,1,0)</f>
        <v>0</v>
      </c>
    </row>
    <row r="359">
      <c r="A359" s="14" t="n">
        <v>323</v>
      </c>
      <c r="B359" s="26">
        <f>IF(AN359-INDEX($BE359:$BL359,1,$J$22)&lt;0.5,0,AN359-INDEX($BE359:$BL359,1,$J$22))</f>
        <v>0</v>
      </c>
      <c r="C359" s="26">
        <f>IF(AO359-INDEX($BE359:$BL359,1,$J$23)&lt;0.5,0,AO359-INDEX($BE359:$BL359,1,$J$23))</f>
        <v>0</v>
      </c>
      <c r="D359" s="26">
        <f>IF(AP359-INDEX($BE359:$BL359,1,$J$24)&lt;0.5,0,AP359-INDEX($BE359:$BL359,1,$J$24))</f>
        <v>0</v>
      </c>
      <c r="E359" s="26">
        <f>IF(AQ359-INDEX($BE359:$BL359,1,$J$25)&lt;0.5,0,AQ359-INDEX($BE359:$BL359,1,$J$25))</f>
        <v>0</v>
      </c>
      <c r="F359" s="26">
        <f>IF(AR359-INDEX($BE359:$BL359,1,$J$26)&lt;0.5,0,AR359-INDEX($BE359:$BL359,1,$J$26))</f>
        <v>0</v>
      </c>
      <c r="G359" s="26">
        <f>IF(AS359-INDEX($BE359:$BL359,1,$J$27)&lt;0.5,0,AS359-INDEX($BE359:$BL359,1,$J$27))</f>
        <v>0</v>
      </c>
      <c r="H359" s="26">
        <f>IF(AT359-INDEX($BE359:$BL359,1,$J$28)&lt;0.5,0,AT359-INDEX($BE359:$BL359,1,$J$28))</f>
        <v>0</v>
      </c>
      <c r="I359" s="26">
        <f>IF(AU359-INDEX($BE359:$BL359,1,$J$29)&lt;0.5,0,AU359-INDEX($BE359:$BL359,1,$J$29))</f>
        <v>0</v>
      </c>
      <c r="J359" s="13">
        <f>SUM(B359:I359)</f>
        <v>0</v>
      </c>
      <c r="K359" s="26">
        <f>SUM(O359:V359)</f>
        <v>0</v>
      </c>
      <c r="L359" s="26">
        <f>SUM(W359:AD359)+SUM(BE359:BL359)</f>
        <v>0</v>
      </c>
      <c r="M359" s="26">
        <f>J358</f>
        <v>0</v>
      </c>
      <c r="N359" s="27">
        <f>IF(M359&gt;0,1,0)</f>
        <v>0</v>
      </c>
      <c r="O359" s="26">
        <f>B358*$B$12/1200</f>
        <v>0</v>
      </c>
      <c r="P359" s="26">
        <f>C358*$C$12/1200</f>
        <v>0</v>
      </c>
      <c r="Q359" s="26">
        <f>D358*$D$12/1200</f>
        <v>0</v>
      </c>
      <c r="R359" s="26">
        <f>E358*$E$12/1200</f>
        <v>0</v>
      </c>
      <c r="S359" s="26">
        <f>F358*$F$12/1200</f>
        <v>0</v>
      </c>
      <c r="T359" s="26">
        <f>G358*$G$12/1200</f>
        <v>0</v>
      </c>
      <c r="U359" s="26">
        <f>H358*$H$12/1200</f>
        <v>0</v>
      </c>
      <c r="V359" s="26">
        <f>I358*$I$12/1200</f>
        <v>0</v>
      </c>
      <c r="W359" s="26">
        <f>IF(B358&gt;0,MIN($B$13,B358+O359,AE359),0)</f>
        <v>0</v>
      </c>
      <c r="X359" s="26">
        <f>IF(C358&gt;0,MIN($C$13,C358+P359,AF359),0)</f>
        <v>0</v>
      </c>
      <c r="Y359" s="26">
        <f>IF(D358&gt;0,MIN($D$13,D358+Q359,AG359),0)</f>
        <v>0</v>
      </c>
      <c r="Z359" s="26">
        <f>IF(E358&gt;0,MIN($E$13,E358+R359,AH359),0)</f>
        <v>0</v>
      </c>
      <c r="AA359" s="26">
        <f>IF(F358&gt;0,MIN($F$13,F358+S359,AI359),0)</f>
        <v>0</v>
      </c>
      <c r="AB359" s="26">
        <f>IF(G358&gt;0,MIN($G$13,G358+T359,AJ359),0)</f>
        <v>0</v>
      </c>
      <c r="AC359" s="26">
        <f>IF(H358&gt;0,MIN($H$13,H358+U359,AK359),0)</f>
        <v>0</v>
      </c>
      <c r="AD359" s="26">
        <f>IF(I358&gt;0,MIN($I$13,I358+V359,AL359),0)</f>
        <v>0</v>
      </c>
      <c r="AE359" s="26">
        <f>$B$19</f>
        <v>795</v>
      </c>
      <c r="AF359" s="26">
        <f>AE359-W359</f>
        <v>795</v>
      </c>
      <c r="AG359" s="26">
        <f>AF359-X359</f>
        <v>795</v>
      </c>
      <c r="AH359" s="26">
        <f>AG359-Y359</f>
        <v>795</v>
      </c>
      <c r="AI359" s="26">
        <f>AH359-Z359</f>
        <v>795</v>
      </c>
      <c r="AJ359" s="26">
        <f>AI359-AA359</f>
        <v>795</v>
      </c>
      <c r="AK359" s="26">
        <f>AJ359-AB359</f>
        <v>795</v>
      </c>
      <c r="AL359" s="26">
        <f>AK359-AC359</f>
        <v>795</v>
      </c>
      <c r="AM359" s="26">
        <f>AL359-AD359</f>
        <v>795</v>
      </c>
      <c r="AN359" s="26">
        <f>B358+O359-W359</f>
        <v>0</v>
      </c>
      <c r="AO359" s="26">
        <f>C358+P359-X359</f>
        <v>0</v>
      </c>
      <c r="AP359" s="26">
        <f>D358+Q359-Y359</f>
        <v>0</v>
      </c>
      <c r="AQ359" s="26">
        <f>E358+R359-Z359</f>
        <v>0</v>
      </c>
      <c r="AR359" s="26">
        <f>F358+S359-AA359</f>
        <v>0</v>
      </c>
      <c r="AS359" s="26">
        <f>G358+T359-AB359</f>
        <v>0</v>
      </c>
      <c r="AT359" s="26">
        <f>H358+U359-AC359</f>
        <v>0</v>
      </c>
      <c r="AU359" s="26">
        <f>I358+V359-AD359</f>
        <v>0</v>
      </c>
      <c r="AV359" s="26">
        <f>AM359</f>
        <v>795</v>
      </c>
      <c r="AW359" s="26">
        <f>AV359-BE359</f>
        <v>795</v>
      </c>
      <c r="AX359" s="26">
        <f>AW359-BF359</f>
        <v>795</v>
      </c>
      <c r="AY359" s="26">
        <f>AX359-BG359</f>
        <v>795</v>
      </c>
      <c r="AZ359" s="26">
        <f>AY359-BH359</f>
        <v>795</v>
      </c>
      <c r="BA359" s="26">
        <f>AZ359-BI359</f>
        <v>795</v>
      </c>
      <c r="BB359" s="26">
        <f>BA359-BJ359</f>
        <v>795</v>
      </c>
      <c r="BC359" s="26">
        <f>BB359-BK359</f>
        <v>795</v>
      </c>
      <c r="BD359" s="26">
        <f>BC359-BL359</f>
        <v>795</v>
      </c>
      <c r="BE359" s="26">
        <f>IF(AV359&gt;0.005,MIN(AV359,INDEX($AN359:$AU359,1,B$32)),0)</f>
        <v>0</v>
      </c>
      <c r="BF359" s="26">
        <f>IF(AW359&gt;0.005,MIN(AW359,INDEX($AN359:$AU359,1,C$32)),0)</f>
        <v>0</v>
      </c>
      <c r="BG359" s="26">
        <f>IF(AX359&gt;0.005,MIN(AX359,INDEX($AN359:$AU359,1,D$32)),0)</f>
        <v>0</v>
      </c>
      <c r="BH359" s="26">
        <f>IF(AY359&gt;0.005,MIN(AY359,INDEX($AN359:$AU359,1,E$32)),0)</f>
        <v>0</v>
      </c>
      <c r="BI359" s="26">
        <f>IF(AZ359&gt;0.005,MIN(AZ359,INDEX($AN359:$AU359,1,F$32)),0)</f>
        <v>0</v>
      </c>
      <c r="BJ359" s="26">
        <f>IF(BA359&gt;0.005,MIN(BA359,INDEX($AN359:$AU359,1,G$32)),0)</f>
        <v>0</v>
      </c>
      <c r="BK359" s="26">
        <f>IF(BB359&gt;0.005,MIN(BB359,INDEX($AN359:$AU359,1,H$32)),0)</f>
        <v>0</v>
      </c>
      <c r="BL359" s="26">
        <f>IF(BC359&gt;0.005,MIN(BC359,INDEX($AN359:$AU359,1,I$32)),0)</f>
        <v>0</v>
      </c>
      <c r="BM359" s="27">
        <f>IF(M359-J359&gt;0.005,1,0)</f>
        <v>0</v>
      </c>
    </row>
    <row r="360">
      <c r="A360" s="14" t="n">
        <v>324</v>
      </c>
      <c r="B360" s="26">
        <f>IF(AN360-INDEX($BE360:$BL360,1,$J$22)&lt;0.5,0,AN360-INDEX($BE360:$BL360,1,$J$22))</f>
        <v>0</v>
      </c>
      <c r="C360" s="26">
        <f>IF(AO360-INDEX($BE360:$BL360,1,$J$23)&lt;0.5,0,AO360-INDEX($BE360:$BL360,1,$J$23))</f>
        <v>0</v>
      </c>
      <c r="D360" s="26">
        <f>IF(AP360-INDEX($BE360:$BL360,1,$J$24)&lt;0.5,0,AP360-INDEX($BE360:$BL360,1,$J$24))</f>
        <v>0</v>
      </c>
      <c r="E360" s="26">
        <f>IF(AQ360-INDEX($BE360:$BL360,1,$J$25)&lt;0.5,0,AQ360-INDEX($BE360:$BL360,1,$J$25))</f>
        <v>0</v>
      </c>
      <c r="F360" s="26">
        <f>IF(AR360-INDEX($BE360:$BL360,1,$J$26)&lt;0.5,0,AR360-INDEX($BE360:$BL360,1,$J$26))</f>
        <v>0</v>
      </c>
      <c r="G360" s="26">
        <f>IF(AS360-INDEX($BE360:$BL360,1,$J$27)&lt;0.5,0,AS360-INDEX($BE360:$BL360,1,$J$27))</f>
        <v>0</v>
      </c>
      <c r="H360" s="26">
        <f>IF(AT360-INDEX($BE360:$BL360,1,$J$28)&lt;0.5,0,AT360-INDEX($BE360:$BL360,1,$J$28))</f>
        <v>0</v>
      </c>
      <c r="I360" s="26">
        <f>IF(AU360-INDEX($BE360:$BL360,1,$J$29)&lt;0.5,0,AU360-INDEX($BE360:$BL360,1,$J$29))</f>
        <v>0</v>
      </c>
      <c r="J360" s="13">
        <f>SUM(B360:I360)</f>
        <v>0</v>
      </c>
      <c r="K360" s="26">
        <f>SUM(O360:V360)</f>
        <v>0</v>
      </c>
      <c r="L360" s="26">
        <f>SUM(W360:AD360)+SUM(BE360:BL360)</f>
        <v>0</v>
      </c>
      <c r="M360" s="26">
        <f>J359</f>
        <v>0</v>
      </c>
      <c r="N360" s="27">
        <f>IF(M360&gt;0,1,0)</f>
        <v>0</v>
      </c>
      <c r="O360" s="26">
        <f>B359*$B$12/1200</f>
        <v>0</v>
      </c>
      <c r="P360" s="26">
        <f>C359*$C$12/1200</f>
        <v>0</v>
      </c>
      <c r="Q360" s="26">
        <f>D359*$D$12/1200</f>
        <v>0</v>
      </c>
      <c r="R360" s="26">
        <f>E359*$E$12/1200</f>
        <v>0</v>
      </c>
      <c r="S360" s="26">
        <f>F359*$F$12/1200</f>
        <v>0</v>
      </c>
      <c r="T360" s="26">
        <f>G359*$G$12/1200</f>
        <v>0</v>
      </c>
      <c r="U360" s="26">
        <f>H359*$H$12/1200</f>
        <v>0</v>
      </c>
      <c r="V360" s="26">
        <f>I359*$I$12/1200</f>
        <v>0</v>
      </c>
      <c r="W360" s="26">
        <f>IF(B359&gt;0,MIN($B$13,B359+O360,AE360),0)</f>
        <v>0</v>
      </c>
      <c r="X360" s="26">
        <f>IF(C359&gt;0,MIN($C$13,C359+P360,AF360),0)</f>
        <v>0</v>
      </c>
      <c r="Y360" s="26">
        <f>IF(D359&gt;0,MIN($D$13,D359+Q360,AG360),0)</f>
        <v>0</v>
      </c>
      <c r="Z360" s="26">
        <f>IF(E359&gt;0,MIN($E$13,E359+R360,AH360),0)</f>
        <v>0</v>
      </c>
      <c r="AA360" s="26">
        <f>IF(F359&gt;0,MIN($F$13,F359+S360,AI360),0)</f>
        <v>0</v>
      </c>
      <c r="AB360" s="26">
        <f>IF(G359&gt;0,MIN($G$13,G359+T360,AJ360),0)</f>
        <v>0</v>
      </c>
      <c r="AC360" s="26">
        <f>IF(H359&gt;0,MIN($H$13,H359+U360,AK360),0)</f>
        <v>0</v>
      </c>
      <c r="AD360" s="26">
        <f>IF(I359&gt;0,MIN($I$13,I359+V360,AL360),0)</f>
        <v>0</v>
      </c>
      <c r="AE360" s="26">
        <f>$B$19</f>
        <v>795</v>
      </c>
      <c r="AF360" s="26">
        <f>AE360-W360</f>
        <v>795</v>
      </c>
      <c r="AG360" s="26">
        <f>AF360-X360</f>
        <v>795</v>
      </c>
      <c r="AH360" s="26">
        <f>AG360-Y360</f>
        <v>795</v>
      </c>
      <c r="AI360" s="26">
        <f>AH360-Z360</f>
        <v>795</v>
      </c>
      <c r="AJ360" s="26">
        <f>AI360-AA360</f>
        <v>795</v>
      </c>
      <c r="AK360" s="26">
        <f>AJ360-AB360</f>
        <v>795</v>
      </c>
      <c r="AL360" s="26">
        <f>AK360-AC360</f>
        <v>795</v>
      </c>
      <c r="AM360" s="26">
        <f>AL360-AD360</f>
        <v>795</v>
      </c>
      <c r="AN360" s="26">
        <f>B359+O360-W360</f>
        <v>0</v>
      </c>
      <c r="AO360" s="26">
        <f>C359+P360-X360</f>
        <v>0</v>
      </c>
      <c r="AP360" s="26">
        <f>D359+Q360-Y360</f>
        <v>0</v>
      </c>
      <c r="AQ360" s="26">
        <f>E359+R360-Z360</f>
        <v>0</v>
      </c>
      <c r="AR360" s="26">
        <f>F359+S360-AA360</f>
        <v>0</v>
      </c>
      <c r="AS360" s="26">
        <f>G359+T360-AB360</f>
        <v>0</v>
      </c>
      <c r="AT360" s="26">
        <f>H359+U360-AC360</f>
        <v>0</v>
      </c>
      <c r="AU360" s="26">
        <f>I359+V360-AD360</f>
        <v>0</v>
      </c>
      <c r="AV360" s="26">
        <f>AM360</f>
        <v>795</v>
      </c>
      <c r="AW360" s="26">
        <f>AV360-BE360</f>
        <v>795</v>
      </c>
      <c r="AX360" s="26">
        <f>AW360-BF360</f>
        <v>795</v>
      </c>
      <c r="AY360" s="26">
        <f>AX360-BG360</f>
        <v>795</v>
      </c>
      <c r="AZ360" s="26">
        <f>AY360-BH360</f>
        <v>795</v>
      </c>
      <c r="BA360" s="26">
        <f>AZ360-BI360</f>
        <v>795</v>
      </c>
      <c r="BB360" s="26">
        <f>BA360-BJ360</f>
        <v>795</v>
      </c>
      <c r="BC360" s="26">
        <f>BB360-BK360</f>
        <v>795</v>
      </c>
      <c r="BD360" s="26">
        <f>BC360-BL360</f>
        <v>795</v>
      </c>
      <c r="BE360" s="26">
        <f>IF(AV360&gt;0.005,MIN(AV360,INDEX($AN360:$AU360,1,B$32)),0)</f>
        <v>0</v>
      </c>
      <c r="BF360" s="26">
        <f>IF(AW360&gt;0.005,MIN(AW360,INDEX($AN360:$AU360,1,C$32)),0)</f>
        <v>0</v>
      </c>
      <c r="BG360" s="26">
        <f>IF(AX360&gt;0.005,MIN(AX360,INDEX($AN360:$AU360,1,D$32)),0)</f>
        <v>0</v>
      </c>
      <c r="BH360" s="26">
        <f>IF(AY360&gt;0.005,MIN(AY360,INDEX($AN360:$AU360,1,E$32)),0)</f>
        <v>0</v>
      </c>
      <c r="BI360" s="26">
        <f>IF(AZ360&gt;0.005,MIN(AZ360,INDEX($AN360:$AU360,1,F$32)),0)</f>
        <v>0</v>
      </c>
      <c r="BJ360" s="26">
        <f>IF(BA360&gt;0.005,MIN(BA360,INDEX($AN360:$AU360,1,G$32)),0)</f>
        <v>0</v>
      </c>
      <c r="BK360" s="26">
        <f>IF(BB360&gt;0.005,MIN(BB360,INDEX($AN360:$AU360,1,H$32)),0)</f>
        <v>0</v>
      </c>
      <c r="BL360" s="26">
        <f>IF(BC360&gt;0.005,MIN(BC360,INDEX($AN360:$AU360,1,I$32)),0)</f>
        <v>0</v>
      </c>
      <c r="BM360" s="27">
        <f>IF(M360-J360&gt;0.005,1,0)</f>
        <v>0</v>
      </c>
    </row>
    <row r="361">
      <c r="A361" s="14" t="n">
        <v>325</v>
      </c>
      <c r="B361" s="26">
        <f>IF(AN361-INDEX($BE361:$BL361,1,$J$22)&lt;0.5,0,AN361-INDEX($BE361:$BL361,1,$J$22))</f>
        <v>0</v>
      </c>
      <c r="C361" s="26">
        <f>IF(AO361-INDEX($BE361:$BL361,1,$J$23)&lt;0.5,0,AO361-INDEX($BE361:$BL361,1,$J$23))</f>
        <v>0</v>
      </c>
      <c r="D361" s="26">
        <f>IF(AP361-INDEX($BE361:$BL361,1,$J$24)&lt;0.5,0,AP361-INDEX($BE361:$BL361,1,$J$24))</f>
        <v>0</v>
      </c>
      <c r="E361" s="26">
        <f>IF(AQ361-INDEX($BE361:$BL361,1,$J$25)&lt;0.5,0,AQ361-INDEX($BE361:$BL361,1,$J$25))</f>
        <v>0</v>
      </c>
      <c r="F361" s="26">
        <f>IF(AR361-INDEX($BE361:$BL361,1,$J$26)&lt;0.5,0,AR361-INDEX($BE361:$BL361,1,$J$26))</f>
        <v>0</v>
      </c>
      <c r="G361" s="26">
        <f>IF(AS361-INDEX($BE361:$BL361,1,$J$27)&lt;0.5,0,AS361-INDEX($BE361:$BL361,1,$J$27))</f>
        <v>0</v>
      </c>
      <c r="H361" s="26">
        <f>IF(AT361-INDEX($BE361:$BL361,1,$J$28)&lt;0.5,0,AT361-INDEX($BE361:$BL361,1,$J$28))</f>
        <v>0</v>
      </c>
      <c r="I361" s="26">
        <f>IF(AU361-INDEX($BE361:$BL361,1,$J$29)&lt;0.5,0,AU361-INDEX($BE361:$BL361,1,$J$29))</f>
        <v>0</v>
      </c>
      <c r="J361" s="13">
        <f>SUM(B361:I361)</f>
        <v>0</v>
      </c>
      <c r="K361" s="26">
        <f>SUM(O361:V361)</f>
        <v>0</v>
      </c>
      <c r="L361" s="26">
        <f>SUM(W361:AD361)+SUM(BE361:BL361)</f>
        <v>0</v>
      </c>
      <c r="M361" s="26">
        <f>J360</f>
        <v>0</v>
      </c>
      <c r="N361" s="27">
        <f>IF(M361&gt;0,1,0)</f>
        <v>0</v>
      </c>
      <c r="O361" s="26">
        <f>B360*$B$12/1200</f>
        <v>0</v>
      </c>
      <c r="P361" s="26">
        <f>C360*$C$12/1200</f>
        <v>0</v>
      </c>
      <c r="Q361" s="26">
        <f>D360*$D$12/1200</f>
        <v>0</v>
      </c>
      <c r="R361" s="26">
        <f>E360*$E$12/1200</f>
        <v>0</v>
      </c>
      <c r="S361" s="26">
        <f>F360*$F$12/1200</f>
        <v>0</v>
      </c>
      <c r="T361" s="26">
        <f>G360*$G$12/1200</f>
        <v>0</v>
      </c>
      <c r="U361" s="26">
        <f>H360*$H$12/1200</f>
        <v>0</v>
      </c>
      <c r="V361" s="26">
        <f>I360*$I$12/1200</f>
        <v>0</v>
      </c>
      <c r="W361" s="26">
        <f>IF(B360&gt;0,MIN($B$13,B360+O361,AE361),0)</f>
        <v>0</v>
      </c>
      <c r="X361" s="26">
        <f>IF(C360&gt;0,MIN($C$13,C360+P361,AF361),0)</f>
        <v>0</v>
      </c>
      <c r="Y361" s="26">
        <f>IF(D360&gt;0,MIN($D$13,D360+Q361,AG361),0)</f>
        <v>0</v>
      </c>
      <c r="Z361" s="26">
        <f>IF(E360&gt;0,MIN($E$13,E360+R361,AH361),0)</f>
        <v>0</v>
      </c>
      <c r="AA361" s="26">
        <f>IF(F360&gt;0,MIN($F$13,F360+S361,AI361),0)</f>
        <v>0</v>
      </c>
      <c r="AB361" s="26">
        <f>IF(G360&gt;0,MIN($G$13,G360+T361,AJ361),0)</f>
        <v>0</v>
      </c>
      <c r="AC361" s="26">
        <f>IF(H360&gt;0,MIN($H$13,H360+U361,AK361),0)</f>
        <v>0</v>
      </c>
      <c r="AD361" s="26">
        <f>IF(I360&gt;0,MIN($I$13,I360+V361,AL361),0)</f>
        <v>0</v>
      </c>
      <c r="AE361" s="26">
        <f>$B$19</f>
        <v>795</v>
      </c>
      <c r="AF361" s="26">
        <f>AE361-W361</f>
        <v>795</v>
      </c>
      <c r="AG361" s="26">
        <f>AF361-X361</f>
        <v>795</v>
      </c>
      <c r="AH361" s="26">
        <f>AG361-Y361</f>
        <v>795</v>
      </c>
      <c r="AI361" s="26">
        <f>AH361-Z361</f>
        <v>795</v>
      </c>
      <c r="AJ361" s="26">
        <f>AI361-AA361</f>
        <v>795</v>
      </c>
      <c r="AK361" s="26">
        <f>AJ361-AB361</f>
        <v>795</v>
      </c>
      <c r="AL361" s="26">
        <f>AK361-AC361</f>
        <v>795</v>
      </c>
      <c r="AM361" s="26">
        <f>AL361-AD361</f>
        <v>795</v>
      </c>
      <c r="AN361" s="26">
        <f>B360+O361-W361</f>
        <v>0</v>
      </c>
      <c r="AO361" s="26">
        <f>C360+P361-X361</f>
        <v>0</v>
      </c>
      <c r="AP361" s="26">
        <f>D360+Q361-Y361</f>
        <v>0</v>
      </c>
      <c r="AQ361" s="26">
        <f>E360+R361-Z361</f>
        <v>0</v>
      </c>
      <c r="AR361" s="26">
        <f>F360+S361-AA361</f>
        <v>0</v>
      </c>
      <c r="AS361" s="26">
        <f>G360+T361-AB361</f>
        <v>0</v>
      </c>
      <c r="AT361" s="26">
        <f>H360+U361-AC361</f>
        <v>0</v>
      </c>
      <c r="AU361" s="26">
        <f>I360+V361-AD361</f>
        <v>0</v>
      </c>
      <c r="AV361" s="26">
        <f>AM361</f>
        <v>795</v>
      </c>
      <c r="AW361" s="26">
        <f>AV361-BE361</f>
        <v>795</v>
      </c>
      <c r="AX361" s="26">
        <f>AW361-BF361</f>
        <v>795</v>
      </c>
      <c r="AY361" s="26">
        <f>AX361-BG361</f>
        <v>795</v>
      </c>
      <c r="AZ361" s="26">
        <f>AY361-BH361</f>
        <v>795</v>
      </c>
      <c r="BA361" s="26">
        <f>AZ361-BI361</f>
        <v>795</v>
      </c>
      <c r="BB361" s="26">
        <f>BA361-BJ361</f>
        <v>795</v>
      </c>
      <c r="BC361" s="26">
        <f>BB361-BK361</f>
        <v>795</v>
      </c>
      <c r="BD361" s="26">
        <f>BC361-BL361</f>
        <v>795</v>
      </c>
      <c r="BE361" s="26">
        <f>IF(AV361&gt;0.005,MIN(AV361,INDEX($AN361:$AU361,1,B$32)),0)</f>
        <v>0</v>
      </c>
      <c r="BF361" s="26">
        <f>IF(AW361&gt;0.005,MIN(AW361,INDEX($AN361:$AU361,1,C$32)),0)</f>
        <v>0</v>
      </c>
      <c r="BG361" s="26">
        <f>IF(AX361&gt;0.005,MIN(AX361,INDEX($AN361:$AU361,1,D$32)),0)</f>
        <v>0</v>
      </c>
      <c r="BH361" s="26">
        <f>IF(AY361&gt;0.005,MIN(AY361,INDEX($AN361:$AU361,1,E$32)),0)</f>
        <v>0</v>
      </c>
      <c r="BI361" s="26">
        <f>IF(AZ361&gt;0.005,MIN(AZ361,INDEX($AN361:$AU361,1,F$32)),0)</f>
        <v>0</v>
      </c>
      <c r="BJ361" s="26">
        <f>IF(BA361&gt;0.005,MIN(BA361,INDEX($AN361:$AU361,1,G$32)),0)</f>
        <v>0</v>
      </c>
      <c r="BK361" s="26">
        <f>IF(BB361&gt;0.005,MIN(BB361,INDEX($AN361:$AU361,1,H$32)),0)</f>
        <v>0</v>
      </c>
      <c r="BL361" s="26">
        <f>IF(BC361&gt;0.005,MIN(BC361,INDEX($AN361:$AU361,1,I$32)),0)</f>
        <v>0</v>
      </c>
      <c r="BM361" s="27">
        <f>IF(M361-J361&gt;0.005,1,0)</f>
        <v>0</v>
      </c>
    </row>
    <row r="362">
      <c r="A362" s="14" t="n">
        <v>326</v>
      </c>
      <c r="B362" s="26">
        <f>IF(AN362-INDEX($BE362:$BL362,1,$J$22)&lt;0.5,0,AN362-INDEX($BE362:$BL362,1,$J$22))</f>
        <v>0</v>
      </c>
      <c r="C362" s="26">
        <f>IF(AO362-INDEX($BE362:$BL362,1,$J$23)&lt;0.5,0,AO362-INDEX($BE362:$BL362,1,$J$23))</f>
        <v>0</v>
      </c>
      <c r="D362" s="26">
        <f>IF(AP362-INDEX($BE362:$BL362,1,$J$24)&lt;0.5,0,AP362-INDEX($BE362:$BL362,1,$J$24))</f>
        <v>0</v>
      </c>
      <c r="E362" s="26">
        <f>IF(AQ362-INDEX($BE362:$BL362,1,$J$25)&lt;0.5,0,AQ362-INDEX($BE362:$BL362,1,$J$25))</f>
        <v>0</v>
      </c>
      <c r="F362" s="26">
        <f>IF(AR362-INDEX($BE362:$BL362,1,$J$26)&lt;0.5,0,AR362-INDEX($BE362:$BL362,1,$J$26))</f>
        <v>0</v>
      </c>
      <c r="G362" s="26">
        <f>IF(AS362-INDEX($BE362:$BL362,1,$J$27)&lt;0.5,0,AS362-INDEX($BE362:$BL362,1,$J$27))</f>
        <v>0</v>
      </c>
      <c r="H362" s="26">
        <f>IF(AT362-INDEX($BE362:$BL362,1,$J$28)&lt;0.5,0,AT362-INDEX($BE362:$BL362,1,$J$28))</f>
        <v>0</v>
      </c>
      <c r="I362" s="26">
        <f>IF(AU362-INDEX($BE362:$BL362,1,$J$29)&lt;0.5,0,AU362-INDEX($BE362:$BL362,1,$J$29))</f>
        <v>0</v>
      </c>
      <c r="J362" s="13">
        <f>SUM(B362:I362)</f>
        <v>0</v>
      </c>
      <c r="K362" s="26">
        <f>SUM(O362:V362)</f>
        <v>0</v>
      </c>
      <c r="L362" s="26">
        <f>SUM(W362:AD362)+SUM(BE362:BL362)</f>
        <v>0</v>
      </c>
      <c r="M362" s="26">
        <f>J361</f>
        <v>0</v>
      </c>
      <c r="N362" s="27">
        <f>IF(M362&gt;0,1,0)</f>
        <v>0</v>
      </c>
      <c r="O362" s="26">
        <f>B361*$B$12/1200</f>
        <v>0</v>
      </c>
      <c r="P362" s="26">
        <f>C361*$C$12/1200</f>
        <v>0</v>
      </c>
      <c r="Q362" s="26">
        <f>D361*$D$12/1200</f>
        <v>0</v>
      </c>
      <c r="R362" s="26">
        <f>E361*$E$12/1200</f>
        <v>0</v>
      </c>
      <c r="S362" s="26">
        <f>F361*$F$12/1200</f>
        <v>0</v>
      </c>
      <c r="T362" s="26">
        <f>G361*$G$12/1200</f>
        <v>0</v>
      </c>
      <c r="U362" s="26">
        <f>H361*$H$12/1200</f>
        <v>0</v>
      </c>
      <c r="V362" s="26">
        <f>I361*$I$12/1200</f>
        <v>0</v>
      </c>
      <c r="W362" s="26">
        <f>IF(B361&gt;0,MIN($B$13,B361+O362,AE362),0)</f>
        <v>0</v>
      </c>
      <c r="X362" s="26">
        <f>IF(C361&gt;0,MIN($C$13,C361+P362,AF362),0)</f>
        <v>0</v>
      </c>
      <c r="Y362" s="26">
        <f>IF(D361&gt;0,MIN($D$13,D361+Q362,AG362),0)</f>
        <v>0</v>
      </c>
      <c r="Z362" s="26">
        <f>IF(E361&gt;0,MIN($E$13,E361+R362,AH362),0)</f>
        <v>0</v>
      </c>
      <c r="AA362" s="26">
        <f>IF(F361&gt;0,MIN($F$13,F361+S362,AI362),0)</f>
        <v>0</v>
      </c>
      <c r="AB362" s="26">
        <f>IF(G361&gt;0,MIN($G$13,G361+T362,AJ362),0)</f>
        <v>0</v>
      </c>
      <c r="AC362" s="26">
        <f>IF(H361&gt;0,MIN($H$13,H361+U362,AK362),0)</f>
        <v>0</v>
      </c>
      <c r="AD362" s="26">
        <f>IF(I361&gt;0,MIN($I$13,I361+V362,AL362),0)</f>
        <v>0</v>
      </c>
      <c r="AE362" s="26">
        <f>$B$19</f>
        <v>795</v>
      </c>
      <c r="AF362" s="26">
        <f>AE362-W362</f>
        <v>795</v>
      </c>
      <c r="AG362" s="26">
        <f>AF362-X362</f>
        <v>795</v>
      </c>
      <c r="AH362" s="26">
        <f>AG362-Y362</f>
        <v>795</v>
      </c>
      <c r="AI362" s="26">
        <f>AH362-Z362</f>
        <v>795</v>
      </c>
      <c r="AJ362" s="26">
        <f>AI362-AA362</f>
        <v>795</v>
      </c>
      <c r="AK362" s="26">
        <f>AJ362-AB362</f>
        <v>795</v>
      </c>
      <c r="AL362" s="26">
        <f>AK362-AC362</f>
        <v>795</v>
      </c>
      <c r="AM362" s="26">
        <f>AL362-AD362</f>
        <v>795</v>
      </c>
      <c r="AN362" s="26">
        <f>B361+O362-W362</f>
        <v>0</v>
      </c>
      <c r="AO362" s="26">
        <f>C361+P362-X362</f>
        <v>0</v>
      </c>
      <c r="AP362" s="26">
        <f>D361+Q362-Y362</f>
        <v>0</v>
      </c>
      <c r="AQ362" s="26">
        <f>E361+R362-Z362</f>
        <v>0</v>
      </c>
      <c r="AR362" s="26">
        <f>F361+S362-AA362</f>
        <v>0</v>
      </c>
      <c r="AS362" s="26">
        <f>G361+T362-AB362</f>
        <v>0</v>
      </c>
      <c r="AT362" s="26">
        <f>H361+U362-AC362</f>
        <v>0</v>
      </c>
      <c r="AU362" s="26">
        <f>I361+V362-AD362</f>
        <v>0</v>
      </c>
      <c r="AV362" s="26">
        <f>AM362</f>
        <v>795</v>
      </c>
      <c r="AW362" s="26">
        <f>AV362-BE362</f>
        <v>795</v>
      </c>
      <c r="AX362" s="26">
        <f>AW362-BF362</f>
        <v>795</v>
      </c>
      <c r="AY362" s="26">
        <f>AX362-BG362</f>
        <v>795</v>
      </c>
      <c r="AZ362" s="26">
        <f>AY362-BH362</f>
        <v>795</v>
      </c>
      <c r="BA362" s="26">
        <f>AZ362-BI362</f>
        <v>795</v>
      </c>
      <c r="BB362" s="26">
        <f>BA362-BJ362</f>
        <v>795</v>
      </c>
      <c r="BC362" s="26">
        <f>BB362-BK362</f>
        <v>795</v>
      </c>
      <c r="BD362" s="26">
        <f>BC362-BL362</f>
        <v>795</v>
      </c>
      <c r="BE362" s="26">
        <f>IF(AV362&gt;0.005,MIN(AV362,INDEX($AN362:$AU362,1,B$32)),0)</f>
        <v>0</v>
      </c>
      <c r="BF362" s="26">
        <f>IF(AW362&gt;0.005,MIN(AW362,INDEX($AN362:$AU362,1,C$32)),0)</f>
        <v>0</v>
      </c>
      <c r="BG362" s="26">
        <f>IF(AX362&gt;0.005,MIN(AX362,INDEX($AN362:$AU362,1,D$32)),0)</f>
        <v>0</v>
      </c>
      <c r="BH362" s="26">
        <f>IF(AY362&gt;0.005,MIN(AY362,INDEX($AN362:$AU362,1,E$32)),0)</f>
        <v>0</v>
      </c>
      <c r="BI362" s="26">
        <f>IF(AZ362&gt;0.005,MIN(AZ362,INDEX($AN362:$AU362,1,F$32)),0)</f>
        <v>0</v>
      </c>
      <c r="BJ362" s="26">
        <f>IF(BA362&gt;0.005,MIN(BA362,INDEX($AN362:$AU362,1,G$32)),0)</f>
        <v>0</v>
      </c>
      <c r="BK362" s="26">
        <f>IF(BB362&gt;0.005,MIN(BB362,INDEX($AN362:$AU362,1,H$32)),0)</f>
        <v>0</v>
      </c>
      <c r="BL362" s="26">
        <f>IF(BC362&gt;0.005,MIN(BC362,INDEX($AN362:$AU362,1,I$32)),0)</f>
        <v>0</v>
      </c>
      <c r="BM362" s="27">
        <f>IF(M362-J362&gt;0.005,1,0)</f>
        <v>0</v>
      </c>
    </row>
    <row r="363">
      <c r="A363" s="14" t="n">
        <v>327</v>
      </c>
      <c r="B363" s="26">
        <f>IF(AN363-INDEX($BE363:$BL363,1,$J$22)&lt;0.5,0,AN363-INDEX($BE363:$BL363,1,$J$22))</f>
        <v>0</v>
      </c>
      <c r="C363" s="26">
        <f>IF(AO363-INDEX($BE363:$BL363,1,$J$23)&lt;0.5,0,AO363-INDEX($BE363:$BL363,1,$J$23))</f>
        <v>0</v>
      </c>
      <c r="D363" s="26">
        <f>IF(AP363-INDEX($BE363:$BL363,1,$J$24)&lt;0.5,0,AP363-INDEX($BE363:$BL363,1,$J$24))</f>
        <v>0</v>
      </c>
      <c r="E363" s="26">
        <f>IF(AQ363-INDEX($BE363:$BL363,1,$J$25)&lt;0.5,0,AQ363-INDEX($BE363:$BL363,1,$J$25))</f>
        <v>0</v>
      </c>
      <c r="F363" s="26">
        <f>IF(AR363-INDEX($BE363:$BL363,1,$J$26)&lt;0.5,0,AR363-INDEX($BE363:$BL363,1,$J$26))</f>
        <v>0</v>
      </c>
      <c r="G363" s="26">
        <f>IF(AS363-INDEX($BE363:$BL363,1,$J$27)&lt;0.5,0,AS363-INDEX($BE363:$BL363,1,$J$27))</f>
        <v>0</v>
      </c>
      <c r="H363" s="26">
        <f>IF(AT363-INDEX($BE363:$BL363,1,$J$28)&lt;0.5,0,AT363-INDEX($BE363:$BL363,1,$J$28))</f>
        <v>0</v>
      </c>
      <c r="I363" s="26">
        <f>IF(AU363-INDEX($BE363:$BL363,1,$J$29)&lt;0.5,0,AU363-INDEX($BE363:$BL363,1,$J$29))</f>
        <v>0</v>
      </c>
      <c r="J363" s="13">
        <f>SUM(B363:I363)</f>
        <v>0</v>
      </c>
      <c r="K363" s="26">
        <f>SUM(O363:V363)</f>
        <v>0</v>
      </c>
      <c r="L363" s="26">
        <f>SUM(W363:AD363)+SUM(BE363:BL363)</f>
        <v>0</v>
      </c>
      <c r="M363" s="26">
        <f>J362</f>
        <v>0</v>
      </c>
      <c r="N363" s="27">
        <f>IF(M363&gt;0,1,0)</f>
        <v>0</v>
      </c>
      <c r="O363" s="26">
        <f>B362*$B$12/1200</f>
        <v>0</v>
      </c>
      <c r="P363" s="26">
        <f>C362*$C$12/1200</f>
        <v>0</v>
      </c>
      <c r="Q363" s="26">
        <f>D362*$D$12/1200</f>
        <v>0</v>
      </c>
      <c r="R363" s="26">
        <f>E362*$E$12/1200</f>
        <v>0</v>
      </c>
      <c r="S363" s="26">
        <f>F362*$F$12/1200</f>
        <v>0</v>
      </c>
      <c r="T363" s="26">
        <f>G362*$G$12/1200</f>
        <v>0</v>
      </c>
      <c r="U363" s="26">
        <f>H362*$H$12/1200</f>
        <v>0</v>
      </c>
      <c r="V363" s="26">
        <f>I362*$I$12/1200</f>
        <v>0</v>
      </c>
      <c r="W363" s="26">
        <f>IF(B362&gt;0,MIN($B$13,B362+O363,AE363),0)</f>
        <v>0</v>
      </c>
      <c r="X363" s="26">
        <f>IF(C362&gt;0,MIN($C$13,C362+P363,AF363),0)</f>
        <v>0</v>
      </c>
      <c r="Y363" s="26">
        <f>IF(D362&gt;0,MIN($D$13,D362+Q363,AG363),0)</f>
        <v>0</v>
      </c>
      <c r="Z363" s="26">
        <f>IF(E362&gt;0,MIN($E$13,E362+R363,AH363),0)</f>
        <v>0</v>
      </c>
      <c r="AA363" s="26">
        <f>IF(F362&gt;0,MIN($F$13,F362+S363,AI363),0)</f>
        <v>0</v>
      </c>
      <c r="AB363" s="26">
        <f>IF(G362&gt;0,MIN($G$13,G362+T363,AJ363),0)</f>
        <v>0</v>
      </c>
      <c r="AC363" s="26">
        <f>IF(H362&gt;0,MIN($H$13,H362+U363,AK363),0)</f>
        <v>0</v>
      </c>
      <c r="AD363" s="26">
        <f>IF(I362&gt;0,MIN($I$13,I362+V363,AL363),0)</f>
        <v>0</v>
      </c>
      <c r="AE363" s="26">
        <f>$B$19</f>
        <v>795</v>
      </c>
      <c r="AF363" s="26">
        <f>AE363-W363</f>
        <v>795</v>
      </c>
      <c r="AG363" s="26">
        <f>AF363-X363</f>
        <v>795</v>
      </c>
      <c r="AH363" s="26">
        <f>AG363-Y363</f>
        <v>795</v>
      </c>
      <c r="AI363" s="26">
        <f>AH363-Z363</f>
        <v>795</v>
      </c>
      <c r="AJ363" s="26">
        <f>AI363-AA363</f>
        <v>795</v>
      </c>
      <c r="AK363" s="26">
        <f>AJ363-AB363</f>
        <v>795</v>
      </c>
      <c r="AL363" s="26">
        <f>AK363-AC363</f>
        <v>795</v>
      </c>
      <c r="AM363" s="26">
        <f>AL363-AD363</f>
        <v>795</v>
      </c>
      <c r="AN363" s="26">
        <f>B362+O363-W363</f>
        <v>0</v>
      </c>
      <c r="AO363" s="26">
        <f>C362+P363-X363</f>
        <v>0</v>
      </c>
      <c r="AP363" s="26">
        <f>D362+Q363-Y363</f>
        <v>0</v>
      </c>
      <c r="AQ363" s="26">
        <f>E362+R363-Z363</f>
        <v>0</v>
      </c>
      <c r="AR363" s="26">
        <f>F362+S363-AA363</f>
        <v>0</v>
      </c>
      <c r="AS363" s="26">
        <f>G362+T363-AB363</f>
        <v>0</v>
      </c>
      <c r="AT363" s="26">
        <f>H362+U363-AC363</f>
        <v>0</v>
      </c>
      <c r="AU363" s="26">
        <f>I362+V363-AD363</f>
        <v>0</v>
      </c>
      <c r="AV363" s="26">
        <f>AM363</f>
        <v>795</v>
      </c>
      <c r="AW363" s="26">
        <f>AV363-BE363</f>
        <v>795</v>
      </c>
      <c r="AX363" s="26">
        <f>AW363-BF363</f>
        <v>795</v>
      </c>
      <c r="AY363" s="26">
        <f>AX363-BG363</f>
        <v>795</v>
      </c>
      <c r="AZ363" s="26">
        <f>AY363-BH363</f>
        <v>795</v>
      </c>
      <c r="BA363" s="26">
        <f>AZ363-BI363</f>
        <v>795</v>
      </c>
      <c r="BB363" s="26">
        <f>BA363-BJ363</f>
        <v>795</v>
      </c>
      <c r="BC363" s="26">
        <f>BB363-BK363</f>
        <v>795</v>
      </c>
      <c r="BD363" s="26">
        <f>BC363-BL363</f>
        <v>795</v>
      </c>
      <c r="BE363" s="26">
        <f>IF(AV363&gt;0.005,MIN(AV363,INDEX($AN363:$AU363,1,B$32)),0)</f>
        <v>0</v>
      </c>
      <c r="BF363" s="26">
        <f>IF(AW363&gt;0.005,MIN(AW363,INDEX($AN363:$AU363,1,C$32)),0)</f>
        <v>0</v>
      </c>
      <c r="BG363" s="26">
        <f>IF(AX363&gt;0.005,MIN(AX363,INDEX($AN363:$AU363,1,D$32)),0)</f>
        <v>0</v>
      </c>
      <c r="BH363" s="26">
        <f>IF(AY363&gt;0.005,MIN(AY363,INDEX($AN363:$AU363,1,E$32)),0)</f>
        <v>0</v>
      </c>
      <c r="BI363" s="26">
        <f>IF(AZ363&gt;0.005,MIN(AZ363,INDEX($AN363:$AU363,1,F$32)),0)</f>
        <v>0</v>
      </c>
      <c r="BJ363" s="26">
        <f>IF(BA363&gt;0.005,MIN(BA363,INDEX($AN363:$AU363,1,G$32)),0)</f>
        <v>0</v>
      </c>
      <c r="BK363" s="26">
        <f>IF(BB363&gt;0.005,MIN(BB363,INDEX($AN363:$AU363,1,H$32)),0)</f>
        <v>0</v>
      </c>
      <c r="BL363" s="26">
        <f>IF(BC363&gt;0.005,MIN(BC363,INDEX($AN363:$AU363,1,I$32)),0)</f>
        <v>0</v>
      </c>
      <c r="BM363" s="27">
        <f>IF(M363-J363&gt;0.005,1,0)</f>
        <v>0</v>
      </c>
    </row>
    <row r="364">
      <c r="A364" s="14" t="n">
        <v>328</v>
      </c>
      <c r="B364" s="26">
        <f>IF(AN364-INDEX($BE364:$BL364,1,$J$22)&lt;0.5,0,AN364-INDEX($BE364:$BL364,1,$J$22))</f>
        <v>0</v>
      </c>
      <c r="C364" s="26">
        <f>IF(AO364-INDEX($BE364:$BL364,1,$J$23)&lt;0.5,0,AO364-INDEX($BE364:$BL364,1,$J$23))</f>
        <v>0</v>
      </c>
      <c r="D364" s="26">
        <f>IF(AP364-INDEX($BE364:$BL364,1,$J$24)&lt;0.5,0,AP364-INDEX($BE364:$BL364,1,$J$24))</f>
        <v>0</v>
      </c>
      <c r="E364" s="26">
        <f>IF(AQ364-INDEX($BE364:$BL364,1,$J$25)&lt;0.5,0,AQ364-INDEX($BE364:$BL364,1,$J$25))</f>
        <v>0</v>
      </c>
      <c r="F364" s="26">
        <f>IF(AR364-INDEX($BE364:$BL364,1,$J$26)&lt;0.5,0,AR364-INDEX($BE364:$BL364,1,$J$26))</f>
        <v>0</v>
      </c>
      <c r="G364" s="26">
        <f>IF(AS364-INDEX($BE364:$BL364,1,$J$27)&lt;0.5,0,AS364-INDEX($BE364:$BL364,1,$J$27))</f>
        <v>0</v>
      </c>
      <c r="H364" s="26">
        <f>IF(AT364-INDEX($BE364:$BL364,1,$J$28)&lt;0.5,0,AT364-INDEX($BE364:$BL364,1,$J$28))</f>
        <v>0</v>
      </c>
      <c r="I364" s="26">
        <f>IF(AU364-INDEX($BE364:$BL364,1,$J$29)&lt;0.5,0,AU364-INDEX($BE364:$BL364,1,$J$29))</f>
        <v>0</v>
      </c>
      <c r="J364" s="13">
        <f>SUM(B364:I364)</f>
        <v>0</v>
      </c>
      <c r="K364" s="26">
        <f>SUM(O364:V364)</f>
        <v>0</v>
      </c>
      <c r="L364" s="26">
        <f>SUM(W364:AD364)+SUM(BE364:BL364)</f>
        <v>0</v>
      </c>
      <c r="M364" s="26">
        <f>J363</f>
        <v>0</v>
      </c>
      <c r="N364" s="27">
        <f>IF(M364&gt;0,1,0)</f>
        <v>0</v>
      </c>
      <c r="O364" s="26">
        <f>B363*$B$12/1200</f>
        <v>0</v>
      </c>
      <c r="P364" s="26">
        <f>C363*$C$12/1200</f>
        <v>0</v>
      </c>
      <c r="Q364" s="26">
        <f>D363*$D$12/1200</f>
        <v>0</v>
      </c>
      <c r="R364" s="26">
        <f>E363*$E$12/1200</f>
        <v>0</v>
      </c>
      <c r="S364" s="26">
        <f>F363*$F$12/1200</f>
        <v>0</v>
      </c>
      <c r="T364" s="26">
        <f>G363*$G$12/1200</f>
        <v>0</v>
      </c>
      <c r="U364" s="26">
        <f>H363*$H$12/1200</f>
        <v>0</v>
      </c>
      <c r="V364" s="26">
        <f>I363*$I$12/1200</f>
        <v>0</v>
      </c>
      <c r="W364" s="26">
        <f>IF(B363&gt;0,MIN($B$13,B363+O364,AE364),0)</f>
        <v>0</v>
      </c>
      <c r="X364" s="26">
        <f>IF(C363&gt;0,MIN($C$13,C363+P364,AF364),0)</f>
        <v>0</v>
      </c>
      <c r="Y364" s="26">
        <f>IF(D363&gt;0,MIN($D$13,D363+Q364,AG364),0)</f>
        <v>0</v>
      </c>
      <c r="Z364" s="26">
        <f>IF(E363&gt;0,MIN($E$13,E363+R364,AH364),0)</f>
        <v>0</v>
      </c>
      <c r="AA364" s="26">
        <f>IF(F363&gt;0,MIN($F$13,F363+S364,AI364),0)</f>
        <v>0</v>
      </c>
      <c r="AB364" s="26">
        <f>IF(G363&gt;0,MIN($G$13,G363+T364,AJ364),0)</f>
        <v>0</v>
      </c>
      <c r="AC364" s="26">
        <f>IF(H363&gt;0,MIN($H$13,H363+U364,AK364),0)</f>
        <v>0</v>
      </c>
      <c r="AD364" s="26">
        <f>IF(I363&gt;0,MIN($I$13,I363+V364,AL364),0)</f>
        <v>0</v>
      </c>
      <c r="AE364" s="26">
        <f>$B$19</f>
        <v>795</v>
      </c>
      <c r="AF364" s="26">
        <f>AE364-W364</f>
        <v>795</v>
      </c>
      <c r="AG364" s="26">
        <f>AF364-X364</f>
        <v>795</v>
      </c>
      <c r="AH364" s="26">
        <f>AG364-Y364</f>
        <v>795</v>
      </c>
      <c r="AI364" s="26">
        <f>AH364-Z364</f>
        <v>795</v>
      </c>
      <c r="AJ364" s="26">
        <f>AI364-AA364</f>
        <v>795</v>
      </c>
      <c r="AK364" s="26">
        <f>AJ364-AB364</f>
        <v>795</v>
      </c>
      <c r="AL364" s="26">
        <f>AK364-AC364</f>
        <v>795</v>
      </c>
      <c r="AM364" s="26">
        <f>AL364-AD364</f>
        <v>795</v>
      </c>
      <c r="AN364" s="26">
        <f>B363+O364-W364</f>
        <v>0</v>
      </c>
      <c r="AO364" s="26">
        <f>C363+P364-X364</f>
        <v>0</v>
      </c>
      <c r="AP364" s="26">
        <f>D363+Q364-Y364</f>
        <v>0</v>
      </c>
      <c r="AQ364" s="26">
        <f>E363+R364-Z364</f>
        <v>0</v>
      </c>
      <c r="AR364" s="26">
        <f>F363+S364-AA364</f>
        <v>0</v>
      </c>
      <c r="AS364" s="26">
        <f>G363+T364-AB364</f>
        <v>0</v>
      </c>
      <c r="AT364" s="26">
        <f>H363+U364-AC364</f>
        <v>0</v>
      </c>
      <c r="AU364" s="26">
        <f>I363+V364-AD364</f>
        <v>0</v>
      </c>
      <c r="AV364" s="26">
        <f>AM364</f>
        <v>795</v>
      </c>
      <c r="AW364" s="26">
        <f>AV364-BE364</f>
        <v>795</v>
      </c>
      <c r="AX364" s="26">
        <f>AW364-BF364</f>
        <v>795</v>
      </c>
      <c r="AY364" s="26">
        <f>AX364-BG364</f>
        <v>795</v>
      </c>
      <c r="AZ364" s="26">
        <f>AY364-BH364</f>
        <v>795</v>
      </c>
      <c r="BA364" s="26">
        <f>AZ364-BI364</f>
        <v>795</v>
      </c>
      <c r="BB364" s="26">
        <f>BA364-BJ364</f>
        <v>795</v>
      </c>
      <c r="BC364" s="26">
        <f>BB364-BK364</f>
        <v>795</v>
      </c>
      <c r="BD364" s="26">
        <f>BC364-BL364</f>
        <v>795</v>
      </c>
      <c r="BE364" s="26">
        <f>IF(AV364&gt;0.005,MIN(AV364,INDEX($AN364:$AU364,1,B$32)),0)</f>
        <v>0</v>
      </c>
      <c r="BF364" s="26">
        <f>IF(AW364&gt;0.005,MIN(AW364,INDEX($AN364:$AU364,1,C$32)),0)</f>
        <v>0</v>
      </c>
      <c r="BG364" s="26">
        <f>IF(AX364&gt;0.005,MIN(AX364,INDEX($AN364:$AU364,1,D$32)),0)</f>
        <v>0</v>
      </c>
      <c r="BH364" s="26">
        <f>IF(AY364&gt;0.005,MIN(AY364,INDEX($AN364:$AU364,1,E$32)),0)</f>
        <v>0</v>
      </c>
      <c r="BI364" s="26">
        <f>IF(AZ364&gt;0.005,MIN(AZ364,INDEX($AN364:$AU364,1,F$32)),0)</f>
        <v>0</v>
      </c>
      <c r="BJ364" s="26">
        <f>IF(BA364&gt;0.005,MIN(BA364,INDEX($AN364:$AU364,1,G$32)),0)</f>
        <v>0</v>
      </c>
      <c r="BK364" s="26">
        <f>IF(BB364&gt;0.005,MIN(BB364,INDEX($AN364:$AU364,1,H$32)),0)</f>
        <v>0</v>
      </c>
      <c r="BL364" s="26">
        <f>IF(BC364&gt;0.005,MIN(BC364,INDEX($AN364:$AU364,1,I$32)),0)</f>
        <v>0</v>
      </c>
      <c r="BM364" s="27">
        <f>IF(M364-J364&gt;0.005,1,0)</f>
        <v>0</v>
      </c>
    </row>
    <row r="365">
      <c r="A365" s="14" t="n">
        <v>329</v>
      </c>
      <c r="B365" s="26">
        <f>IF(AN365-INDEX($BE365:$BL365,1,$J$22)&lt;0.5,0,AN365-INDEX($BE365:$BL365,1,$J$22))</f>
        <v>0</v>
      </c>
      <c r="C365" s="26">
        <f>IF(AO365-INDEX($BE365:$BL365,1,$J$23)&lt;0.5,0,AO365-INDEX($BE365:$BL365,1,$J$23))</f>
        <v>0</v>
      </c>
      <c r="D365" s="26">
        <f>IF(AP365-INDEX($BE365:$BL365,1,$J$24)&lt;0.5,0,AP365-INDEX($BE365:$BL365,1,$J$24))</f>
        <v>0</v>
      </c>
      <c r="E365" s="26">
        <f>IF(AQ365-INDEX($BE365:$BL365,1,$J$25)&lt;0.5,0,AQ365-INDEX($BE365:$BL365,1,$J$25))</f>
        <v>0</v>
      </c>
      <c r="F365" s="26">
        <f>IF(AR365-INDEX($BE365:$BL365,1,$J$26)&lt;0.5,0,AR365-INDEX($BE365:$BL365,1,$J$26))</f>
        <v>0</v>
      </c>
      <c r="G365" s="26">
        <f>IF(AS365-INDEX($BE365:$BL365,1,$J$27)&lt;0.5,0,AS365-INDEX($BE365:$BL365,1,$J$27))</f>
        <v>0</v>
      </c>
      <c r="H365" s="26">
        <f>IF(AT365-INDEX($BE365:$BL365,1,$J$28)&lt;0.5,0,AT365-INDEX($BE365:$BL365,1,$J$28))</f>
        <v>0</v>
      </c>
      <c r="I365" s="26">
        <f>IF(AU365-INDEX($BE365:$BL365,1,$J$29)&lt;0.5,0,AU365-INDEX($BE365:$BL365,1,$J$29))</f>
        <v>0</v>
      </c>
      <c r="J365" s="13">
        <f>SUM(B365:I365)</f>
        <v>0</v>
      </c>
      <c r="K365" s="26">
        <f>SUM(O365:V365)</f>
        <v>0</v>
      </c>
      <c r="L365" s="26">
        <f>SUM(W365:AD365)+SUM(BE365:BL365)</f>
        <v>0</v>
      </c>
      <c r="M365" s="26">
        <f>J364</f>
        <v>0</v>
      </c>
      <c r="N365" s="27">
        <f>IF(M365&gt;0,1,0)</f>
        <v>0</v>
      </c>
      <c r="O365" s="26">
        <f>B364*$B$12/1200</f>
        <v>0</v>
      </c>
      <c r="P365" s="26">
        <f>C364*$C$12/1200</f>
        <v>0</v>
      </c>
      <c r="Q365" s="26">
        <f>D364*$D$12/1200</f>
        <v>0</v>
      </c>
      <c r="R365" s="26">
        <f>E364*$E$12/1200</f>
        <v>0</v>
      </c>
      <c r="S365" s="26">
        <f>F364*$F$12/1200</f>
        <v>0</v>
      </c>
      <c r="T365" s="26">
        <f>G364*$G$12/1200</f>
        <v>0</v>
      </c>
      <c r="U365" s="26">
        <f>H364*$H$12/1200</f>
        <v>0</v>
      </c>
      <c r="V365" s="26">
        <f>I364*$I$12/1200</f>
        <v>0</v>
      </c>
      <c r="W365" s="26">
        <f>IF(B364&gt;0,MIN($B$13,B364+O365,AE365),0)</f>
        <v>0</v>
      </c>
      <c r="X365" s="26">
        <f>IF(C364&gt;0,MIN($C$13,C364+P365,AF365),0)</f>
        <v>0</v>
      </c>
      <c r="Y365" s="26">
        <f>IF(D364&gt;0,MIN($D$13,D364+Q365,AG365),0)</f>
        <v>0</v>
      </c>
      <c r="Z365" s="26">
        <f>IF(E364&gt;0,MIN($E$13,E364+R365,AH365),0)</f>
        <v>0</v>
      </c>
      <c r="AA365" s="26">
        <f>IF(F364&gt;0,MIN($F$13,F364+S365,AI365),0)</f>
        <v>0</v>
      </c>
      <c r="AB365" s="26">
        <f>IF(G364&gt;0,MIN($G$13,G364+T365,AJ365),0)</f>
        <v>0</v>
      </c>
      <c r="AC365" s="26">
        <f>IF(H364&gt;0,MIN($H$13,H364+U365,AK365),0)</f>
        <v>0</v>
      </c>
      <c r="AD365" s="26">
        <f>IF(I364&gt;0,MIN($I$13,I364+V365,AL365),0)</f>
        <v>0</v>
      </c>
      <c r="AE365" s="26">
        <f>$B$19</f>
        <v>795</v>
      </c>
      <c r="AF365" s="26">
        <f>AE365-W365</f>
        <v>795</v>
      </c>
      <c r="AG365" s="26">
        <f>AF365-X365</f>
        <v>795</v>
      </c>
      <c r="AH365" s="26">
        <f>AG365-Y365</f>
        <v>795</v>
      </c>
      <c r="AI365" s="26">
        <f>AH365-Z365</f>
        <v>795</v>
      </c>
      <c r="AJ365" s="26">
        <f>AI365-AA365</f>
        <v>795</v>
      </c>
      <c r="AK365" s="26">
        <f>AJ365-AB365</f>
        <v>795</v>
      </c>
      <c r="AL365" s="26">
        <f>AK365-AC365</f>
        <v>795</v>
      </c>
      <c r="AM365" s="26">
        <f>AL365-AD365</f>
        <v>795</v>
      </c>
      <c r="AN365" s="26">
        <f>B364+O365-W365</f>
        <v>0</v>
      </c>
      <c r="AO365" s="26">
        <f>C364+P365-X365</f>
        <v>0</v>
      </c>
      <c r="AP365" s="26">
        <f>D364+Q365-Y365</f>
        <v>0</v>
      </c>
      <c r="AQ365" s="26">
        <f>E364+R365-Z365</f>
        <v>0</v>
      </c>
      <c r="AR365" s="26">
        <f>F364+S365-AA365</f>
        <v>0</v>
      </c>
      <c r="AS365" s="26">
        <f>G364+T365-AB365</f>
        <v>0</v>
      </c>
      <c r="AT365" s="26">
        <f>H364+U365-AC365</f>
        <v>0</v>
      </c>
      <c r="AU365" s="26">
        <f>I364+V365-AD365</f>
        <v>0</v>
      </c>
      <c r="AV365" s="26">
        <f>AM365</f>
        <v>795</v>
      </c>
      <c r="AW365" s="26">
        <f>AV365-BE365</f>
        <v>795</v>
      </c>
      <c r="AX365" s="26">
        <f>AW365-BF365</f>
        <v>795</v>
      </c>
      <c r="AY365" s="26">
        <f>AX365-BG365</f>
        <v>795</v>
      </c>
      <c r="AZ365" s="26">
        <f>AY365-BH365</f>
        <v>795</v>
      </c>
      <c r="BA365" s="26">
        <f>AZ365-BI365</f>
        <v>795</v>
      </c>
      <c r="BB365" s="26">
        <f>BA365-BJ365</f>
        <v>795</v>
      </c>
      <c r="BC365" s="26">
        <f>BB365-BK365</f>
        <v>795</v>
      </c>
      <c r="BD365" s="26">
        <f>BC365-BL365</f>
        <v>795</v>
      </c>
      <c r="BE365" s="26">
        <f>IF(AV365&gt;0.005,MIN(AV365,INDEX($AN365:$AU365,1,B$32)),0)</f>
        <v>0</v>
      </c>
      <c r="BF365" s="26">
        <f>IF(AW365&gt;0.005,MIN(AW365,INDEX($AN365:$AU365,1,C$32)),0)</f>
        <v>0</v>
      </c>
      <c r="BG365" s="26">
        <f>IF(AX365&gt;0.005,MIN(AX365,INDEX($AN365:$AU365,1,D$32)),0)</f>
        <v>0</v>
      </c>
      <c r="BH365" s="26">
        <f>IF(AY365&gt;0.005,MIN(AY365,INDEX($AN365:$AU365,1,E$32)),0)</f>
        <v>0</v>
      </c>
      <c r="BI365" s="26">
        <f>IF(AZ365&gt;0.005,MIN(AZ365,INDEX($AN365:$AU365,1,F$32)),0)</f>
        <v>0</v>
      </c>
      <c r="BJ365" s="26">
        <f>IF(BA365&gt;0.005,MIN(BA365,INDEX($AN365:$AU365,1,G$32)),0)</f>
        <v>0</v>
      </c>
      <c r="BK365" s="26">
        <f>IF(BB365&gt;0.005,MIN(BB365,INDEX($AN365:$AU365,1,H$32)),0)</f>
        <v>0</v>
      </c>
      <c r="BL365" s="26">
        <f>IF(BC365&gt;0.005,MIN(BC365,INDEX($AN365:$AU365,1,I$32)),0)</f>
        <v>0</v>
      </c>
      <c r="BM365" s="27">
        <f>IF(M365-J365&gt;0.005,1,0)</f>
        <v>0</v>
      </c>
    </row>
    <row r="366">
      <c r="A366" s="14" t="n">
        <v>330</v>
      </c>
      <c r="B366" s="26">
        <f>IF(AN366-INDEX($BE366:$BL366,1,$J$22)&lt;0.5,0,AN366-INDEX($BE366:$BL366,1,$J$22))</f>
        <v>0</v>
      </c>
      <c r="C366" s="26">
        <f>IF(AO366-INDEX($BE366:$BL366,1,$J$23)&lt;0.5,0,AO366-INDEX($BE366:$BL366,1,$J$23))</f>
        <v>0</v>
      </c>
      <c r="D366" s="26">
        <f>IF(AP366-INDEX($BE366:$BL366,1,$J$24)&lt;0.5,0,AP366-INDEX($BE366:$BL366,1,$J$24))</f>
        <v>0</v>
      </c>
      <c r="E366" s="26">
        <f>IF(AQ366-INDEX($BE366:$BL366,1,$J$25)&lt;0.5,0,AQ366-INDEX($BE366:$BL366,1,$J$25))</f>
        <v>0</v>
      </c>
      <c r="F366" s="26">
        <f>IF(AR366-INDEX($BE366:$BL366,1,$J$26)&lt;0.5,0,AR366-INDEX($BE366:$BL366,1,$J$26))</f>
        <v>0</v>
      </c>
      <c r="G366" s="26">
        <f>IF(AS366-INDEX($BE366:$BL366,1,$J$27)&lt;0.5,0,AS366-INDEX($BE366:$BL366,1,$J$27))</f>
        <v>0</v>
      </c>
      <c r="H366" s="26">
        <f>IF(AT366-INDEX($BE366:$BL366,1,$J$28)&lt;0.5,0,AT366-INDEX($BE366:$BL366,1,$J$28))</f>
        <v>0</v>
      </c>
      <c r="I366" s="26">
        <f>IF(AU366-INDEX($BE366:$BL366,1,$J$29)&lt;0.5,0,AU366-INDEX($BE366:$BL366,1,$J$29))</f>
        <v>0</v>
      </c>
      <c r="J366" s="13">
        <f>SUM(B366:I366)</f>
        <v>0</v>
      </c>
      <c r="K366" s="26">
        <f>SUM(O366:V366)</f>
        <v>0</v>
      </c>
      <c r="L366" s="26">
        <f>SUM(W366:AD366)+SUM(BE366:BL366)</f>
        <v>0</v>
      </c>
      <c r="M366" s="26">
        <f>J365</f>
        <v>0</v>
      </c>
      <c r="N366" s="27">
        <f>IF(M366&gt;0,1,0)</f>
        <v>0</v>
      </c>
      <c r="O366" s="26">
        <f>B365*$B$12/1200</f>
        <v>0</v>
      </c>
      <c r="P366" s="26">
        <f>C365*$C$12/1200</f>
        <v>0</v>
      </c>
      <c r="Q366" s="26">
        <f>D365*$D$12/1200</f>
        <v>0</v>
      </c>
      <c r="R366" s="26">
        <f>E365*$E$12/1200</f>
        <v>0</v>
      </c>
      <c r="S366" s="26">
        <f>F365*$F$12/1200</f>
        <v>0</v>
      </c>
      <c r="T366" s="26">
        <f>G365*$G$12/1200</f>
        <v>0</v>
      </c>
      <c r="U366" s="26">
        <f>H365*$H$12/1200</f>
        <v>0</v>
      </c>
      <c r="V366" s="26">
        <f>I365*$I$12/1200</f>
        <v>0</v>
      </c>
      <c r="W366" s="26">
        <f>IF(B365&gt;0,MIN($B$13,B365+O366,AE366),0)</f>
        <v>0</v>
      </c>
      <c r="X366" s="26">
        <f>IF(C365&gt;0,MIN($C$13,C365+P366,AF366),0)</f>
        <v>0</v>
      </c>
      <c r="Y366" s="26">
        <f>IF(D365&gt;0,MIN($D$13,D365+Q366,AG366),0)</f>
        <v>0</v>
      </c>
      <c r="Z366" s="26">
        <f>IF(E365&gt;0,MIN($E$13,E365+R366,AH366),0)</f>
        <v>0</v>
      </c>
      <c r="AA366" s="26">
        <f>IF(F365&gt;0,MIN($F$13,F365+S366,AI366),0)</f>
        <v>0</v>
      </c>
      <c r="AB366" s="26">
        <f>IF(G365&gt;0,MIN($G$13,G365+T366,AJ366),0)</f>
        <v>0</v>
      </c>
      <c r="AC366" s="26">
        <f>IF(H365&gt;0,MIN($H$13,H365+U366,AK366),0)</f>
        <v>0</v>
      </c>
      <c r="AD366" s="26">
        <f>IF(I365&gt;0,MIN($I$13,I365+V366,AL366),0)</f>
        <v>0</v>
      </c>
      <c r="AE366" s="26">
        <f>$B$19</f>
        <v>795</v>
      </c>
      <c r="AF366" s="26">
        <f>AE366-W366</f>
        <v>795</v>
      </c>
      <c r="AG366" s="26">
        <f>AF366-X366</f>
        <v>795</v>
      </c>
      <c r="AH366" s="26">
        <f>AG366-Y366</f>
        <v>795</v>
      </c>
      <c r="AI366" s="26">
        <f>AH366-Z366</f>
        <v>795</v>
      </c>
      <c r="AJ366" s="26">
        <f>AI366-AA366</f>
        <v>795</v>
      </c>
      <c r="AK366" s="26">
        <f>AJ366-AB366</f>
        <v>795</v>
      </c>
      <c r="AL366" s="26">
        <f>AK366-AC366</f>
        <v>795</v>
      </c>
      <c r="AM366" s="26">
        <f>AL366-AD366</f>
        <v>795</v>
      </c>
      <c r="AN366" s="26">
        <f>B365+O366-W366</f>
        <v>0</v>
      </c>
      <c r="AO366" s="26">
        <f>C365+P366-X366</f>
        <v>0</v>
      </c>
      <c r="AP366" s="26">
        <f>D365+Q366-Y366</f>
        <v>0</v>
      </c>
      <c r="AQ366" s="26">
        <f>E365+R366-Z366</f>
        <v>0</v>
      </c>
      <c r="AR366" s="26">
        <f>F365+S366-AA366</f>
        <v>0</v>
      </c>
      <c r="AS366" s="26">
        <f>G365+T366-AB366</f>
        <v>0</v>
      </c>
      <c r="AT366" s="26">
        <f>H365+U366-AC366</f>
        <v>0</v>
      </c>
      <c r="AU366" s="26">
        <f>I365+V366-AD366</f>
        <v>0</v>
      </c>
      <c r="AV366" s="26">
        <f>AM366</f>
        <v>795</v>
      </c>
      <c r="AW366" s="26">
        <f>AV366-BE366</f>
        <v>795</v>
      </c>
      <c r="AX366" s="26">
        <f>AW366-BF366</f>
        <v>795</v>
      </c>
      <c r="AY366" s="26">
        <f>AX366-BG366</f>
        <v>795</v>
      </c>
      <c r="AZ366" s="26">
        <f>AY366-BH366</f>
        <v>795</v>
      </c>
      <c r="BA366" s="26">
        <f>AZ366-BI366</f>
        <v>795</v>
      </c>
      <c r="BB366" s="26">
        <f>BA366-BJ366</f>
        <v>795</v>
      </c>
      <c r="BC366" s="26">
        <f>BB366-BK366</f>
        <v>795</v>
      </c>
      <c r="BD366" s="26">
        <f>BC366-BL366</f>
        <v>795</v>
      </c>
      <c r="BE366" s="26">
        <f>IF(AV366&gt;0.005,MIN(AV366,INDEX($AN366:$AU366,1,B$32)),0)</f>
        <v>0</v>
      </c>
      <c r="BF366" s="26">
        <f>IF(AW366&gt;0.005,MIN(AW366,INDEX($AN366:$AU366,1,C$32)),0)</f>
        <v>0</v>
      </c>
      <c r="BG366" s="26">
        <f>IF(AX366&gt;0.005,MIN(AX366,INDEX($AN366:$AU366,1,D$32)),0)</f>
        <v>0</v>
      </c>
      <c r="BH366" s="26">
        <f>IF(AY366&gt;0.005,MIN(AY366,INDEX($AN366:$AU366,1,E$32)),0)</f>
        <v>0</v>
      </c>
      <c r="BI366" s="26">
        <f>IF(AZ366&gt;0.005,MIN(AZ366,INDEX($AN366:$AU366,1,F$32)),0)</f>
        <v>0</v>
      </c>
      <c r="BJ366" s="26">
        <f>IF(BA366&gt;0.005,MIN(BA366,INDEX($AN366:$AU366,1,G$32)),0)</f>
        <v>0</v>
      </c>
      <c r="BK366" s="26">
        <f>IF(BB366&gt;0.005,MIN(BB366,INDEX($AN366:$AU366,1,H$32)),0)</f>
        <v>0</v>
      </c>
      <c r="BL366" s="26">
        <f>IF(BC366&gt;0.005,MIN(BC366,INDEX($AN366:$AU366,1,I$32)),0)</f>
        <v>0</v>
      </c>
      <c r="BM366" s="27">
        <f>IF(M366-J366&gt;0.005,1,0)</f>
        <v>0</v>
      </c>
    </row>
    <row r="367">
      <c r="A367" s="14" t="n">
        <v>331</v>
      </c>
      <c r="B367" s="26">
        <f>IF(AN367-INDEX($BE367:$BL367,1,$J$22)&lt;0.5,0,AN367-INDEX($BE367:$BL367,1,$J$22))</f>
        <v>0</v>
      </c>
      <c r="C367" s="26">
        <f>IF(AO367-INDEX($BE367:$BL367,1,$J$23)&lt;0.5,0,AO367-INDEX($BE367:$BL367,1,$J$23))</f>
        <v>0</v>
      </c>
      <c r="D367" s="26">
        <f>IF(AP367-INDEX($BE367:$BL367,1,$J$24)&lt;0.5,0,AP367-INDEX($BE367:$BL367,1,$J$24))</f>
        <v>0</v>
      </c>
      <c r="E367" s="26">
        <f>IF(AQ367-INDEX($BE367:$BL367,1,$J$25)&lt;0.5,0,AQ367-INDEX($BE367:$BL367,1,$J$25))</f>
        <v>0</v>
      </c>
      <c r="F367" s="26">
        <f>IF(AR367-INDEX($BE367:$BL367,1,$J$26)&lt;0.5,0,AR367-INDEX($BE367:$BL367,1,$J$26))</f>
        <v>0</v>
      </c>
      <c r="G367" s="26">
        <f>IF(AS367-INDEX($BE367:$BL367,1,$J$27)&lt;0.5,0,AS367-INDEX($BE367:$BL367,1,$J$27))</f>
        <v>0</v>
      </c>
      <c r="H367" s="26">
        <f>IF(AT367-INDEX($BE367:$BL367,1,$J$28)&lt;0.5,0,AT367-INDEX($BE367:$BL367,1,$J$28))</f>
        <v>0</v>
      </c>
      <c r="I367" s="26">
        <f>IF(AU367-INDEX($BE367:$BL367,1,$J$29)&lt;0.5,0,AU367-INDEX($BE367:$BL367,1,$J$29))</f>
        <v>0</v>
      </c>
      <c r="J367" s="13">
        <f>SUM(B367:I367)</f>
        <v>0</v>
      </c>
      <c r="K367" s="26">
        <f>SUM(O367:V367)</f>
        <v>0</v>
      </c>
      <c r="L367" s="26">
        <f>SUM(W367:AD367)+SUM(BE367:BL367)</f>
        <v>0</v>
      </c>
      <c r="M367" s="26">
        <f>J366</f>
        <v>0</v>
      </c>
      <c r="N367" s="27">
        <f>IF(M367&gt;0,1,0)</f>
        <v>0</v>
      </c>
      <c r="O367" s="26">
        <f>B366*$B$12/1200</f>
        <v>0</v>
      </c>
      <c r="P367" s="26">
        <f>C366*$C$12/1200</f>
        <v>0</v>
      </c>
      <c r="Q367" s="26">
        <f>D366*$D$12/1200</f>
        <v>0</v>
      </c>
      <c r="R367" s="26">
        <f>E366*$E$12/1200</f>
        <v>0</v>
      </c>
      <c r="S367" s="26">
        <f>F366*$F$12/1200</f>
        <v>0</v>
      </c>
      <c r="T367" s="26">
        <f>G366*$G$12/1200</f>
        <v>0</v>
      </c>
      <c r="U367" s="26">
        <f>H366*$H$12/1200</f>
        <v>0</v>
      </c>
      <c r="V367" s="26">
        <f>I366*$I$12/1200</f>
        <v>0</v>
      </c>
      <c r="W367" s="26">
        <f>IF(B366&gt;0,MIN($B$13,B366+O367,AE367),0)</f>
        <v>0</v>
      </c>
      <c r="X367" s="26">
        <f>IF(C366&gt;0,MIN($C$13,C366+P367,AF367),0)</f>
        <v>0</v>
      </c>
      <c r="Y367" s="26">
        <f>IF(D366&gt;0,MIN($D$13,D366+Q367,AG367),0)</f>
        <v>0</v>
      </c>
      <c r="Z367" s="26">
        <f>IF(E366&gt;0,MIN($E$13,E366+R367,AH367),0)</f>
        <v>0</v>
      </c>
      <c r="AA367" s="26">
        <f>IF(F366&gt;0,MIN($F$13,F366+S367,AI367),0)</f>
        <v>0</v>
      </c>
      <c r="AB367" s="26">
        <f>IF(G366&gt;0,MIN($G$13,G366+T367,AJ367),0)</f>
        <v>0</v>
      </c>
      <c r="AC367" s="26">
        <f>IF(H366&gt;0,MIN($H$13,H366+U367,AK367),0)</f>
        <v>0</v>
      </c>
      <c r="AD367" s="26">
        <f>IF(I366&gt;0,MIN($I$13,I366+V367,AL367),0)</f>
        <v>0</v>
      </c>
      <c r="AE367" s="26">
        <f>$B$19</f>
        <v>795</v>
      </c>
      <c r="AF367" s="26">
        <f>AE367-W367</f>
        <v>795</v>
      </c>
      <c r="AG367" s="26">
        <f>AF367-X367</f>
        <v>795</v>
      </c>
      <c r="AH367" s="26">
        <f>AG367-Y367</f>
        <v>795</v>
      </c>
      <c r="AI367" s="26">
        <f>AH367-Z367</f>
        <v>795</v>
      </c>
      <c r="AJ367" s="26">
        <f>AI367-AA367</f>
        <v>795</v>
      </c>
      <c r="AK367" s="26">
        <f>AJ367-AB367</f>
        <v>795</v>
      </c>
      <c r="AL367" s="26">
        <f>AK367-AC367</f>
        <v>795</v>
      </c>
      <c r="AM367" s="26">
        <f>AL367-AD367</f>
        <v>795</v>
      </c>
      <c r="AN367" s="26">
        <f>B366+O367-W367</f>
        <v>0</v>
      </c>
      <c r="AO367" s="26">
        <f>C366+P367-X367</f>
        <v>0</v>
      </c>
      <c r="AP367" s="26">
        <f>D366+Q367-Y367</f>
        <v>0</v>
      </c>
      <c r="AQ367" s="26">
        <f>E366+R367-Z367</f>
        <v>0</v>
      </c>
      <c r="AR367" s="26">
        <f>F366+S367-AA367</f>
        <v>0</v>
      </c>
      <c r="AS367" s="26">
        <f>G366+T367-AB367</f>
        <v>0</v>
      </c>
      <c r="AT367" s="26">
        <f>H366+U367-AC367</f>
        <v>0</v>
      </c>
      <c r="AU367" s="26">
        <f>I366+V367-AD367</f>
        <v>0</v>
      </c>
      <c r="AV367" s="26">
        <f>AM367</f>
        <v>795</v>
      </c>
      <c r="AW367" s="26">
        <f>AV367-BE367</f>
        <v>795</v>
      </c>
      <c r="AX367" s="26">
        <f>AW367-BF367</f>
        <v>795</v>
      </c>
      <c r="AY367" s="26">
        <f>AX367-BG367</f>
        <v>795</v>
      </c>
      <c r="AZ367" s="26">
        <f>AY367-BH367</f>
        <v>795</v>
      </c>
      <c r="BA367" s="26">
        <f>AZ367-BI367</f>
        <v>795</v>
      </c>
      <c r="BB367" s="26">
        <f>BA367-BJ367</f>
        <v>795</v>
      </c>
      <c r="BC367" s="26">
        <f>BB367-BK367</f>
        <v>795</v>
      </c>
      <c r="BD367" s="26">
        <f>BC367-BL367</f>
        <v>795</v>
      </c>
      <c r="BE367" s="26">
        <f>IF(AV367&gt;0.005,MIN(AV367,INDEX($AN367:$AU367,1,B$32)),0)</f>
        <v>0</v>
      </c>
      <c r="BF367" s="26">
        <f>IF(AW367&gt;0.005,MIN(AW367,INDEX($AN367:$AU367,1,C$32)),0)</f>
        <v>0</v>
      </c>
      <c r="BG367" s="26">
        <f>IF(AX367&gt;0.005,MIN(AX367,INDEX($AN367:$AU367,1,D$32)),0)</f>
        <v>0</v>
      </c>
      <c r="BH367" s="26">
        <f>IF(AY367&gt;0.005,MIN(AY367,INDEX($AN367:$AU367,1,E$32)),0)</f>
        <v>0</v>
      </c>
      <c r="BI367" s="26">
        <f>IF(AZ367&gt;0.005,MIN(AZ367,INDEX($AN367:$AU367,1,F$32)),0)</f>
        <v>0</v>
      </c>
      <c r="BJ367" s="26">
        <f>IF(BA367&gt;0.005,MIN(BA367,INDEX($AN367:$AU367,1,G$32)),0)</f>
        <v>0</v>
      </c>
      <c r="BK367" s="26">
        <f>IF(BB367&gt;0.005,MIN(BB367,INDEX($AN367:$AU367,1,H$32)),0)</f>
        <v>0</v>
      </c>
      <c r="BL367" s="26">
        <f>IF(BC367&gt;0.005,MIN(BC367,INDEX($AN367:$AU367,1,I$32)),0)</f>
        <v>0</v>
      </c>
      <c r="BM367" s="27">
        <f>IF(M367-J367&gt;0.005,1,0)</f>
        <v>0</v>
      </c>
    </row>
    <row r="368">
      <c r="A368" s="14" t="n">
        <v>332</v>
      </c>
      <c r="B368" s="26">
        <f>IF(AN368-INDEX($BE368:$BL368,1,$J$22)&lt;0.5,0,AN368-INDEX($BE368:$BL368,1,$J$22))</f>
        <v>0</v>
      </c>
      <c r="C368" s="26">
        <f>IF(AO368-INDEX($BE368:$BL368,1,$J$23)&lt;0.5,0,AO368-INDEX($BE368:$BL368,1,$J$23))</f>
        <v>0</v>
      </c>
      <c r="D368" s="26">
        <f>IF(AP368-INDEX($BE368:$BL368,1,$J$24)&lt;0.5,0,AP368-INDEX($BE368:$BL368,1,$J$24))</f>
        <v>0</v>
      </c>
      <c r="E368" s="26">
        <f>IF(AQ368-INDEX($BE368:$BL368,1,$J$25)&lt;0.5,0,AQ368-INDEX($BE368:$BL368,1,$J$25))</f>
        <v>0</v>
      </c>
      <c r="F368" s="26">
        <f>IF(AR368-INDEX($BE368:$BL368,1,$J$26)&lt;0.5,0,AR368-INDEX($BE368:$BL368,1,$J$26))</f>
        <v>0</v>
      </c>
      <c r="G368" s="26">
        <f>IF(AS368-INDEX($BE368:$BL368,1,$J$27)&lt;0.5,0,AS368-INDEX($BE368:$BL368,1,$J$27))</f>
        <v>0</v>
      </c>
      <c r="H368" s="26">
        <f>IF(AT368-INDEX($BE368:$BL368,1,$J$28)&lt;0.5,0,AT368-INDEX($BE368:$BL368,1,$J$28))</f>
        <v>0</v>
      </c>
      <c r="I368" s="26">
        <f>IF(AU368-INDEX($BE368:$BL368,1,$J$29)&lt;0.5,0,AU368-INDEX($BE368:$BL368,1,$J$29))</f>
        <v>0</v>
      </c>
      <c r="J368" s="13">
        <f>SUM(B368:I368)</f>
        <v>0</v>
      </c>
      <c r="K368" s="26">
        <f>SUM(O368:V368)</f>
        <v>0</v>
      </c>
      <c r="L368" s="26">
        <f>SUM(W368:AD368)+SUM(BE368:BL368)</f>
        <v>0</v>
      </c>
      <c r="M368" s="26">
        <f>J367</f>
        <v>0</v>
      </c>
      <c r="N368" s="27">
        <f>IF(M368&gt;0,1,0)</f>
        <v>0</v>
      </c>
      <c r="O368" s="26">
        <f>B367*$B$12/1200</f>
        <v>0</v>
      </c>
      <c r="P368" s="26">
        <f>C367*$C$12/1200</f>
        <v>0</v>
      </c>
      <c r="Q368" s="26">
        <f>D367*$D$12/1200</f>
        <v>0</v>
      </c>
      <c r="R368" s="26">
        <f>E367*$E$12/1200</f>
        <v>0</v>
      </c>
      <c r="S368" s="26">
        <f>F367*$F$12/1200</f>
        <v>0</v>
      </c>
      <c r="T368" s="26">
        <f>G367*$G$12/1200</f>
        <v>0</v>
      </c>
      <c r="U368" s="26">
        <f>H367*$H$12/1200</f>
        <v>0</v>
      </c>
      <c r="V368" s="26">
        <f>I367*$I$12/1200</f>
        <v>0</v>
      </c>
      <c r="W368" s="26">
        <f>IF(B367&gt;0,MIN($B$13,B367+O368,AE368),0)</f>
        <v>0</v>
      </c>
      <c r="X368" s="26">
        <f>IF(C367&gt;0,MIN($C$13,C367+P368,AF368),0)</f>
        <v>0</v>
      </c>
      <c r="Y368" s="26">
        <f>IF(D367&gt;0,MIN($D$13,D367+Q368,AG368),0)</f>
        <v>0</v>
      </c>
      <c r="Z368" s="26">
        <f>IF(E367&gt;0,MIN($E$13,E367+R368,AH368),0)</f>
        <v>0</v>
      </c>
      <c r="AA368" s="26">
        <f>IF(F367&gt;0,MIN($F$13,F367+S368,AI368),0)</f>
        <v>0</v>
      </c>
      <c r="AB368" s="26">
        <f>IF(G367&gt;0,MIN($G$13,G367+T368,AJ368),0)</f>
        <v>0</v>
      </c>
      <c r="AC368" s="26">
        <f>IF(H367&gt;0,MIN($H$13,H367+U368,AK368),0)</f>
        <v>0</v>
      </c>
      <c r="AD368" s="26">
        <f>IF(I367&gt;0,MIN($I$13,I367+V368,AL368),0)</f>
        <v>0</v>
      </c>
      <c r="AE368" s="26">
        <f>$B$19</f>
        <v>795</v>
      </c>
      <c r="AF368" s="26">
        <f>AE368-W368</f>
        <v>795</v>
      </c>
      <c r="AG368" s="26">
        <f>AF368-X368</f>
        <v>795</v>
      </c>
      <c r="AH368" s="26">
        <f>AG368-Y368</f>
        <v>795</v>
      </c>
      <c r="AI368" s="26">
        <f>AH368-Z368</f>
        <v>795</v>
      </c>
      <c r="AJ368" s="26">
        <f>AI368-AA368</f>
        <v>795</v>
      </c>
      <c r="AK368" s="26">
        <f>AJ368-AB368</f>
        <v>795</v>
      </c>
      <c r="AL368" s="26">
        <f>AK368-AC368</f>
        <v>795</v>
      </c>
      <c r="AM368" s="26">
        <f>AL368-AD368</f>
        <v>795</v>
      </c>
      <c r="AN368" s="26">
        <f>B367+O368-W368</f>
        <v>0</v>
      </c>
      <c r="AO368" s="26">
        <f>C367+P368-X368</f>
        <v>0</v>
      </c>
      <c r="AP368" s="26">
        <f>D367+Q368-Y368</f>
        <v>0</v>
      </c>
      <c r="AQ368" s="26">
        <f>E367+R368-Z368</f>
        <v>0</v>
      </c>
      <c r="AR368" s="26">
        <f>F367+S368-AA368</f>
        <v>0</v>
      </c>
      <c r="AS368" s="26">
        <f>G367+T368-AB368</f>
        <v>0</v>
      </c>
      <c r="AT368" s="26">
        <f>H367+U368-AC368</f>
        <v>0</v>
      </c>
      <c r="AU368" s="26">
        <f>I367+V368-AD368</f>
        <v>0</v>
      </c>
      <c r="AV368" s="26">
        <f>AM368</f>
        <v>795</v>
      </c>
      <c r="AW368" s="26">
        <f>AV368-BE368</f>
        <v>795</v>
      </c>
      <c r="AX368" s="26">
        <f>AW368-BF368</f>
        <v>795</v>
      </c>
      <c r="AY368" s="26">
        <f>AX368-BG368</f>
        <v>795</v>
      </c>
      <c r="AZ368" s="26">
        <f>AY368-BH368</f>
        <v>795</v>
      </c>
      <c r="BA368" s="26">
        <f>AZ368-BI368</f>
        <v>795</v>
      </c>
      <c r="BB368" s="26">
        <f>BA368-BJ368</f>
        <v>795</v>
      </c>
      <c r="BC368" s="26">
        <f>BB368-BK368</f>
        <v>795</v>
      </c>
      <c r="BD368" s="26">
        <f>BC368-BL368</f>
        <v>795</v>
      </c>
      <c r="BE368" s="26">
        <f>IF(AV368&gt;0.005,MIN(AV368,INDEX($AN368:$AU368,1,B$32)),0)</f>
        <v>0</v>
      </c>
      <c r="BF368" s="26">
        <f>IF(AW368&gt;0.005,MIN(AW368,INDEX($AN368:$AU368,1,C$32)),0)</f>
        <v>0</v>
      </c>
      <c r="BG368" s="26">
        <f>IF(AX368&gt;0.005,MIN(AX368,INDEX($AN368:$AU368,1,D$32)),0)</f>
        <v>0</v>
      </c>
      <c r="BH368" s="26">
        <f>IF(AY368&gt;0.005,MIN(AY368,INDEX($AN368:$AU368,1,E$32)),0)</f>
        <v>0</v>
      </c>
      <c r="BI368" s="26">
        <f>IF(AZ368&gt;0.005,MIN(AZ368,INDEX($AN368:$AU368,1,F$32)),0)</f>
        <v>0</v>
      </c>
      <c r="BJ368" s="26">
        <f>IF(BA368&gt;0.005,MIN(BA368,INDEX($AN368:$AU368,1,G$32)),0)</f>
        <v>0</v>
      </c>
      <c r="BK368" s="26">
        <f>IF(BB368&gt;0.005,MIN(BB368,INDEX($AN368:$AU368,1,H$32)),0)</f>
        <v>0</v>
      </c>
      <c r="BL368" s="26">
        <f>IF(BC368&gt;0.005,MIN(BC368,INDEX($AN368:$AU368,1,I$32)),0)</f>
        <v>0</v>
      </c>
      <c r="BM368" s="27">
        <f>IF(M368-J368&gt;0.005,1,0)</f>
        <v>0</v>
      </c>
    </row>
    <row r="369">
      <c r="A369" s="14" t="n">
        <v>333</v>
      </c>
      <c r="B369" s="26">
        <f>IF(AN369-INDEX($BE369:$BL369,1,$J$22)&lt;0.5,0,AN369-INDEX($BE369:$BL369,1,$J$22))</f>
        <v>0</v>
      </c>
      <c r="C369" s="26">
        <f>IF(AO369-INDEX($BE369:$BL369,1,$J$23)&lt;0.5,0,AO369-INDEX($BE369:$BL369,1,$J$23))</f>
        <v>0</v>
      </c>
      <c r="D369" s="26">
        <f>IF(AP369-INDEX($BE369:$BL369,1,$J$24)&lt;0.5,0,AP369-INDEX($BE369:$BL369,1,$J$24))</f>
        <v>0</v>
      </c>
      <c r="E369" s="26">
        <f>IF(AQ369-INDEX($BE369:$BL369,1,$J$25)&lt;0.5,0,AQ369-INDEX($BE369:$BL369,1,$J$25))</f>
        <v>0</v>
      </c>
      <c r="F369" s="26">
        <f>IF(AR369-INDEX($BE369:$BL369,1,$J$26)&lt;0.5,0,AR369-INDEX($BE369:$BL369,1,$J$26))</f>
        <v>0</v>
      </c>
      <c r="G369" s="26">
        <f>IF(AS369-INDEX($BE369:$BL369,1,$J$27)&lt;0.5,0,AS369-INDEX($BE369:$BL369,1,$J$27))</f>
        <v>0</v>
      </c>
      <c r="H369" s="26">
        <f>IF(AT369-INDEX($BE369:$BL369,1,$J$28)&lt;0.5,0,AT369-INDEX($BE369:$BL369,1,$J$28))</f>
        <v>0</v>
      </c>
      <c r="I369" s="26">
        <f>IF(AU369-INDEX($BE369:$BL369,1,$J$29)&lt;0.5,0,AU369-INDEX($BE369:$BL369,1,$J$29))</f>
        <v>0</v>
      </c>
      <c r="J369" s="13">
        <f>SUM(B369:I369)</f>
        <v>0</v>
      </c>
      <c r="K369" s="26">
        <f>SUM(O369:V369)</f>
        <v>0</v>
      </c>
      <c r="L369" s="26">
        <f>SUM(W369:AD369)+SUM(BE369:BL369)</f>
        <v>0</v>
      </c>
      <c r="M369" s="26">
        <f>J368</f>
        <v>0</v>
      </c>
      <c r="N369" s="27">
        <f>IF(M369&gt;0,1,0)</f>
        <v>0</v>
      </c>
      <c r="O369" s="26">
        <f>B368*$B$12/1200</f>
        <v>0</v>
      </c>
      <c r="P369" s="26">
        <f>C368*$C$12/1200</f>
        <v>0</v>
      </c>
      <c r="Q369" s="26">
        <f>D368*$D$12/1200</f>
        <v>0</v>
      </c>
      <c r="R369" s="26">
        <f>E368*$E$12/1200</f>
        <v>0</v>
      </c>
      <c r="S369" s="26">
        <f>F368*$F$12/1200</f>
        <v>0</v>
      </c>
      <c r="T369" s="26">
        <f>G368*$G$12/1200</f>
        <v>0</v>
      </c>
      <c r="U369" s="26">
        <f>H368*$H$12/1200</f>
        <v>0</v>
      </c>
      <c r="V369" s="26">
        <f>I368*$I$12/1200</f>
        <v>0</v>
      </c>
      <c r="W369" s="26">
        <f>IF(B368&gt;0,MIN($B$13,B368+O369,AE369),0)</f>
        <v>0</v>
      </c>
      <c r="X369" s="26">
        <f>IF(C368&gt;0,MIN($C$13,C368+P369,AF369),0)</f>
        <v>0</v>
      </c>
      <c r="Y369" s="26">
        <f>IF(D368&gt;0,MIN($D$13,D368+Q369,AG369),0)</f>
        <v>0</v>
      </c>
      <c r="Z369" s="26">
        <f>IF(E368&gt;0,MIN($E$13,E368+R369,AH369),0)</f>
        <v>0</v>
      </c>
      <c r="AA369" s="26">
        <f>IF(F368&gt;0,MIN($F$13,F368+S369,AI369),0)</f>
        <v>0</v>
      </c>
      <c r="AB369" s="26">
        <f>IF(G368&gt;0,MIN($G$13,G368+T369,AJ369),0)</f>
        <v>0</v>
      </c>
      <c r="AC369" s="26">
        <f>IF(H368&gt;0,MIN($H$13,H368+U369,AK369),0)</f>
        <v>0</v>
      </c>
      <c r="AD369" s="26">
        <f>IF(I368&gt;0,MIN($I$13,I368+V369,AL369),0)</f>
        <v>0</v>
      </c>
      <c r="AE369" s="26">
        <f>$B$19</f>
        <v>795</v>
      </c>
      <c r="AF369" s="26">
        <f>AE369-W369</f>
        <v>795</v>
      </c>
      <c r="AG369" s="26">
        <f>AF369-X369</f>
        <v>795</v>
      </c>
      <c r="AH369" s="26">
        <f>AG369-Y369</f>
        <v>795</v>
      </c>
      <c r="AI369" s="26">
        <f>AH369-Z369</f>
        <v>795</v>
      </c>
      <c r="AJ369" s="26">
        <f>AI369-AA369</f>
        <v>795</v>
      </c>
      <c r="AK369" s="26">
        <f>AJ369-AB369</f>
        <v>795</v>
      </c>
      <c r="AL369" s="26">
        <f>AK369-AC369</f>
        <v>795</v>
      </c>
      <c r="AM369" s="26">
        <f>AL369-AD369</f>
        <v>795</v>
      </c>
      <c r="AN369" s="26">
        <f>B368+O369-W369</f>
        <v>0</v>
      </c>
      <c r="AO369" s="26">
        <f>C368+P369-X369</f>
        <v>0</v>
      </c>
      <c r="AP369" s="26">
        <f>D368+Q369-Y369</f>
        <v>0</v>
      </c>
      <c r="AQ369" s="26">
        <f>E368+R369-Z369</f>
        <v>0</v>
      </c>
      <c r="AR369" s="26">
        <f>F368+S369-AA369</f>
        <v>0</v>
      </c>
      <c r="AS369" s="26">
        <f>G368+T369-AB369</f>
        <v>0</v>
      </c>
      <c r="AT369" s="26">
        <f>H368+U369-AC369</f>
        <v>0</v>
      </c>
      <c r="AU369" s="26">
        <f>I368+V369-AD369</f>
        <v>0</v>
      </c>
      <c r="AV369" s="26">
        <f>AM369</f>
        <v>795</v>
      </c>
      <c r="AW369" s="26">
        <f>AV369-BE369</f>
        <v>795</v>
      </c>
      <c r="AX369" s="26">
        <f>AW369-BF369</f>
        <v>795</v>
      </c>
      <c r="AY369" s="26">
        <f>AX369-BG369</f>
        <v>795</v>
      </c>
      <c r="AZ369" s="26">
        <f>AY369-BH369</f>
        <v>795</v>
      </c>
      <c r="BA369" s="26">
        <f>AZ369-BI369</f>
        <v>795</v>
      </c>
      <c r="BB369" s="26">
        <f>BA369-BJ369</f>
        <v>795</v>
      </c>
      <c r="BC369" s="26">
        <f>BB369-BK369</f>
        <v>795</v>
      </c>
      <c r="BD369" s="26">
        <f>BC369-BL369</f>
        <v>795</v>
      </c>
      <c r="BE369" s="26">
        <f>IF(AV369&gt;0.005,MIN(AV369,INDEX($AN369:$AU369,1,B$32)),0)</f>
        <v>0</v>
      </c>
      <c r="BF369" s="26">
        <f>IF(AW369&gt;0.005,MIN(AW369,INDEX($AN369:$AU369,1,C$32)),0)</f>
        <v>0</v>
      </c>
      <c r="BG369" s="26">
        <f>IF(AX369&gt;0.005,MIN(AX369,INDEX($AN369:$AU369,1,D$32)),0)</f>
        <v>0</v>
      </c>
      <c r="BH369" s="26">
        <f>IF(AY369&gt;0.005,MIN(AY369,INDEX($AN369:$AU369,1,E$32)),0)</f>
        <v>0</v>
      </c>
      <c r="BI369" s="26">
        <f>IF(AZ369&gt;0.005,MIN(AZ369,INDEX($AN369:$AU369,1,F$32)),0)</f>
        <v>0</v>
      </c>
      <c r="BJ369" s="26">
        <f>IF(BA369&gt;0.005,MIN(BA369,INDEX($AN369:$AU369,1,G$32)),0)</f>
        <v>0</v>
      </c>
      <c r="BK369" s="26">
        <f>IF(BB369&gt;0.005,MIN(BB369,INDEX($AN369:$AU369,1,H$32)),0)</f>
        <v>0</v>
      </c>
      <c r="BL369" s="26">
        <f>IF(BC369&gt;0.005,MIN(BC369,INDEX($AN369:$AU369,1,I$32)),0)</f>
        <v>0</v>
      </c>
      <c r="BM369" s="27">
        <f>IF(M369-J369&gt;0.005,1,0)</f>
        <v>0</v>
      </c>
    </row>
    <row r="370">
      <c r="A370" s="14" t="n">
        <v>334</v>
      </c>
      <c r="B370" s="26">
        <f>IF(AN370-INDEX($BE370:$BL370,1,$J$22)&lt;0.5,0,AN370-INDEX($BE370:$BL370,1,$J$22))</f>
        <v>0</v>
      </c>
      <c r="C370" s="26">
        <f>IF(AO370-INDEX($BE370:$BL370,1,$J$23)&lt;0.5,0,AO370-INDEX($BE370:$BL370,1,$J$23))</f>
        <v>0</v>
      </c>
      <c r="D370" s="26">
        <f>IF(AP370-INDEX($BE370:$BL370,1,$J$24)&lt;0.5,0,AP370-INDEX($BE370:$BL370,1,$J$24))</f>
        <v>0</v>
      </c>
      <c r="E370" s="26">
        <f>IF(AQ370-INDEX($BE370:$BL370,1,$J$25)&lt;0.5,0,AQ370-INDEX($BE370:$BL370,1,$J$25))</f>
        <v>0</v>
      </c>
      <c r="F370" s="26">
        <f>IF(AR370-INDEX($BE370:$BL370,1,$J$26)&lt;0.5,0,AR370-INDEX($BE370:$BL370,1,$J$26))</f>
        <v>0</v>
      </c>
      <c r="G370" s="26">
        <f>IF(AS370-INDEX($BE370:$BL370,1,$J$27)&lt;0.5,0,AS370-INDEX($BE370:$BL370,1,$J$27))</f>
        <v>0</v>
      </c>
      <c r="H370" s="26">
        <f>IF(AT370-INDEX($BE370:$BL370,1,$J$28)&lt;0.5,0,AT370-INDEX($BE370:$BL370,1,$J$28))</f>
        <v>0</v>
      </c>
      <c r="I370" s="26">
        <f>IF(AU370-INDEX($BE370:$BL370,1,$J$29)&lt;0.5,0,AU370-INDEX($BE370:$BL370,1,$J$29))</f>
        <v>0</v>
      </c>
      <c r="J370" s="13">
        <f>SUM(B370:I370)</f>
        <v>0</v>
      </c>
      <c r="K370" s="26">
        <f>SUM(O370:V370)</f>
        <v>0</v>
      </c>
      <c r="L370" s="26">
        <f>SUM(W370:AD370)+SUM(BE370:BL370)</f>
        <v>0</v>
      </c>
      <c r="M370" s="26">
        <f>J369</f>
        <v>0</v>
      </c>
      <c r="N370" s="27">
        <f>IF(M370&gt;0,1,0)</f>
        <v>0</v>
      </c>
      <c r="O370" s="26">
        <f>B369*$B$12/1200</f>
        <v>0</v>
      </c>
      <c r="P370" s="26">
        <f>C369*$C$12/1200</f>
        <v>0</v>
      </c>
      <c r="Q370" s="26">
        <f>D369*$D$12/1200</f>
        <v>0</v>
      </c>
      <c r="R370" s="26">
        <f>E369*$E$12/1200</f>
        <v>0</v>
      </c>
      <c r="S370" s="26">
        <f>F369*$F$12/1200</f>
        <v>0</v>
      </c>
      <c r="T370" s="26">
        <f>G369*$G$12/1200</f>
        <v>0</v>
      </c>
      <c r="U370" s="26">
        <f>H369*$H$12/1200</f>
        <v>0</v>
      </c>
      <c r="V370" s="26">
        <f>I369*$I$12/1200</f>
        <v>0</v>
      </c>
      <c r="W370" s="26">
        <f>IF(B369&gt;0,MIN($B$13,B369+O370,AE370),0)</f>
        <v>0</v>
      </c>
      <c r="X370" s="26">
        <f>IF(C369&gt;0,MIN($C$13,C369+P370,AF370),0)</f>
        <v>0</v>
      </c>
      <c r="Y370" s="26">
        <f>IF(D369&gt;0,MIN($D$13,D369+Q370,AG370),0)</f>
        <v>0</v>
      </c>
      <c r="Z370" s="26">
        <f>IF(E369&gt;0,MIN($E$13,E369+R370,AH370),0)</f>
        <v>0</v>
      </c>
      <c r="AA370" s="26">
        <f>IF(F369&gt;0,MIN($F$13,F369+S370,AI370),0)</f>
        <v>0</v>
      </c>
      <c r="AB370" s="26">
        <f>IF(G369&gt;0,MIN($G$13,G369+T370,AJ370),0)</f>
        <v>0</v>
      </c>
      <c r="AC370" s="26">
        <f>IF(H369&gt;0,MIN($H$13,H369+U370,AK370),0)</f>
        <v>0</v>
      </c>
      <c r="AD370" s="26">
        <f>IF(I369&gt;0,MIN($I$13,I369+V370,AL370),0)</f>
        <v>0</v>
      </c>
      <c r="AE370" s="26">
        <f>$B$19</f>
        <v>795</v>
      </c>
      <c r="AF370" s="26">
        <f>AE370-W370</f>
        <v>795</v>
      </c>
      <c r="AG370" s="26">
        <f>AF370-X370</f>
        <v>795</v>
      </c>
      <c r="AH370" s="26">
        <f>AG370-Y370</f>
        <v>795</v>
      </c>
      <c r="AI370" s="26">
        <f>AH370-Z370</f>
        <v>795</v>
      </c>
      <c r="AJ370" s="26">
        <f>AI370-AA370</f>
        <v>795</v>
      </c>
      <c r="AK370" s="26">
        <f>AJ370-AB370</f>
        <v>795</v>
      </c>
      <c r="AL370" s="26">
        <f>AK370-AC370</f>
        <v>795</v>
      </c>
      <c r="AM370" s="26">
        <f>AL370-AD370</f>
        <v>795</v>
      </c>
      <c r="AN370" s="26">
        <f>B369+O370-W370</f>
        <v>0</v>
      </c>
      <c r="AO370" s="26">
        <f>C369+P370-X370</f>
        <v>0</v>
      </c>
      <c r="AP370" s="26">
        <f>D369+Q370-Y370</f>
        <v>0</v>
      </c>
      <c r="AQ370" s="26">
        <f>E369+R370-Z370</f>
        <v>0</v>
      </c>
      <c r="AR370" s="26">
        <f>F369+S370-AA370</f>
        <v>0</v>
      </c>
      <c r="AS370" s="26">
        <f>G369+T370-AB370</f>
        <v>0</v>
      </c>
      <c r="AT370" s="26">
        <f>H369+U370-AC370</f>
        <v>0</v>
      </c>
      <c r="AU370" s="26">
        <f>I369+V370-AD370</f>
        <v>0</v>
      </c>
      <c r="AV370" s="26">
        <f>AM370</f>
        <v>795</v>
      </c>
      <c r="AW370" s="26">
        <f>AV370-BE370</f>
        <v>795</v>
      </c>
      <c r="AX370" s="26">
        <f>AW370-BF370</f>
        <v>795</v>
      </c>
      <c r="AY370" s="26">
        <f>AX370-BG370</f>
        <v>795</v>
      </c>
      <c r="AZ370" s="26">
        <f>AY370-BH370</f>
        <v>795</v>
      </c>
      <c r="BA370" s="26">
        <f>AZ370-BI370</f>
        <v>795</v>
      </c>
      <c r="BB370" s="26">
        <f>BA370-BJ370</f>
        <v>795</v>
      </c>
      <c r="BC370" s="26">
        <f>BB370-BK370</f>
        <v>795</v>
      </c>
      <c r="BD370" s="26">
        <f>BC370-BL370</f>
        <v>795</v>
      </c>
      <c r="BE370" s="26">
        <f>IF(AV370&gt;0.005,MIN(AV370,INDEX($AN370:$AU370,1,B$32)),0)</f>
        <v>0</v>
      </c>
      <c r="BF370" s="26">
        <f>IF(AW370&gt;0.005,MIN(AW370,INDEX($AN370:$AU370,1,C$32)),0)</f>
        <v>0</v>
      </c>
      <c r="BG370" s="26">
        <f>IF(AX370&gt;0.005,MIN(AX370,INDEX($AN370:$AU370,1,D$32)),0)</f>
        <v>0</v>
      </c>
      <c r="BH370" s="26">
        <f>IF(AY370&gt;0.005,MIN(AY370,INDEX($AN370:$AU370,1,E$32)),0)</f>
        <v>0</v>
      </c>
      <c r="BI370" s="26">
        <f>IF(AZ370&gt;0.005,MIN(AZ370,INDEX($AN370:$AU370,1,F$32)),0)</f>
        <v>0</v>
      </c>
      <c r="BJ370" s="26">
        <f>IF(BA370&gt;0.005,MIN(BA370,INDEX($AN370:$AU370,1,G$32)),0)</f>
        <v>0</v>
      </c>
      <c r="BK370" s="26">
        <f>IF(BB370&gt;0.005,MIN(BB370,INDEX($AN370:$AU370,1,H$32)),0)</f>
        <v>0</v>
      </c>
      <c r="BL370" s="26">
        <f>IF(BC370&gt;0.005,MIN(BC370,INDEX($AN370:$AU370,1,I$32)),0)</f>
        <v>0</v>
      </c>
      <c r="BM370" s="27">
        <f>IF(M370-J370&gt;0.005,1,0)</f>
        <v>0</v>
      </c>
    </row>
    <row r="371">
      <c r="A371" s="14" t="n">
        <v>335</v>
      </c>
      <c r="B371" s="26">
        <f>IF(AN371-INDEX($BE371:$BL371,1,$J$22)&lt;0.5,0,AN371-INDEX($BE371:$BL371,1,$J$22))</f>
        <v>0</v>
      </c>
      <c r="C371" s="26">
        <f>IF(AO371-INDEX($BE371:$BL371,1,$J$23)&lt;0.5,0,AO371-INDEX($BE371:$BL371,1,$J$23))</f>
        <v>0</v>
      </c>
      <c r="D371" s="26">
        <f>IF(AP371-INDEX($BE371:$BL371,1,$J$24)&lt;0.5,0,AP371-INDEX($BE371:$BL371,1,$J$24))</f>
        <v>0</v>
      </c>
      <c r="E371" s="26">
        <f>IF(AQ371-INDEX($BE371:$BL371,1,$J$25)&lt;0.5,0,AQ371-INDEX($BE371:$BL371,1,$J$25))</f>
        <v>0</v>
      </c>
      <c r="F371" s="26">
        <f>IF(AR371-INDEX($BE371:$BL371,1,$J$26)&lt;0.5,0,AR371-INDEX($BE371:$BL371,1,$J$26))</f>
        <v>0</v>
      </c>
      <c r="G371" s="26">
        <f>IF(AS371-INDEX($BE371:$BL371,1,$J$27)&lt;0.5,0,AS371-INDEX($BE371:$BL371,1,$J$27))</f>
        <v>0</v>
      </c>
      <c r="H371" s="26">
        <f>IF(AT371-INDEX($BE371:$BL371,1,$J$28)&lt;0.5,0,AT371-INDEX($BE371:$BL371,1,$J$28))</f>
        <v>0</v>
      </c>
      <c r="I371" s="26">
        <f>IF(AU371-INDEX($BE371:$BL371,1,$J$29)&lt;0.5,0,AU371-INDEX($BE371:$BL371,1,$J$29))</f>
        <v>0</v>
      </c>
      <c r="J371" s="13">
        <f>SUM(B371:I371)</f>
        <v>0</v>
      </c>
      <c r="K371" s="26">
        <f>SUM(O371:V371)</f>
        <v>0</v>
      </c>
      <c r="L371" s="26">
        <f>SUM(W371:AD371)+SUM(BE371:BL371)</f>
        <v>0</v>
      </c>
      <c r="M371" s="26">
        <f>J370</f>
        <v>0</v>
      </c>
      <c r="N371" s="27">
        <f>IF(M371&gt;0,1,0)</f>
        <v>0</v>
      </c>
      <c r="O371" s="26">
        <f>B370*$B$12/1200</f>
        <v>0</v>
      </c>
      <c r="P371" s="26">
        <f>C370*$C$12/1200</f>
        <v>0</v>
      </c>
      <c r="Q371" s="26">
        <f>D370*$D$12/1200</f>
        <v>0</v>
      </c>
      <c r="R371" s="26">
        <f>E370*$E$12/1200</f>
        <v>0</v>
      </c>
      <c r="S371" s="26">
        <f>F370*$F$12/1200</f>
        <v>0</v>
      </c>
      <c r="T371" s="26">
        <f>G370*$G$12/1200</f>
        <v>0</v>
      </c>
      <c r="U371" s="26">
        <f>H370*$H$12/1200</f>
        <v>0</v>
      </c>
      <c r="V371" s="26">
        <f>I370*$I$12/1200</f>
        <v>0</v>
      </c>
      <c r="W371" s="26">
        <f>IF(B370&gt;0,MIN($B$13,B370+O371,AE371),0)</f>
        <v>0</v>
      </c>
      <c r="X371" s="26">
        <f>IF(C370&gt;0,MIN($C$13,C370+P371,AF371),0)</f>
        <v>0</v>
      </c>
      <c r="Y371" s="26">
        <f>IF(D370&gt;0,MIN($D$13,D370+Q371,AG371),0)</f>
        <v>0</v>
      </c>
      <c r="Z371" s="26">
        <f>IF(E370&gt;0,MIN($E$13,E370+R371,AH371),0)</f>
        <v>0</v>
      </c>
      <c r="AA371" s="26">
        <f>IF(F370&gt;0,MIN($F$13,F370+S371,AI371),0)</f>
        <v>0</v>
      </c>
      <c r="AB371" s="26">
        <f>IF(G370&gt;0,MIN($G$13,G370+T371,AJ371),0)</f>
        <v>0</v>
      </c>
      <c r="AC371" s="26">
        <f>IF(H370&gt;0,MIN($H$13,H370+U371,AK371),0)</f>
        <v>0</v>
      </c>
      <c r="AD371" s="26">
        <f>IF(I370&gt;0,MIN($I$13,I370+V371,AL371),0)</f>
        <v>0</v>
      </c>
      <c r="AE371" s="26">
        <f>$B$19</f>
        <v>795</v>
      </c>
      <c r="AF371" s="26">
        <f>AE371-W371</f>
        <v>795</v>
      </c>
      <c r="AG371" s="26">
        <f>AF371-X371</f>
        <v>795</v>
      </c>
      <c r="AH371" s="26">
        <f>AG371-Y371</f>
        <v>795</v>
      </c>
      <c r="AI371" s="26">
        <f>AH371-Z371</f>
        <v>795</v>
      </c>
      <c r="AJ371" s="26">
        <f>AI371-AA371</f>
        <v>795</v>
      </c>
      <c r="AK371" s="26">
        <f>AJ371-AB371</f>
        <v>795</v>
      </c>
      <c r="AL371" s="26">
        <f>AK371-AC371</f>
        <v>795</v>
      </c>
      <c r="AM371" s="26">
        <f>AL371-AD371</f>
        <v>795</v>
      </c>
      <c r="AN371" s="26">
        <f>B370+O371-W371</f>
        <v>0</v>
      </c>
      <c r="AO371" s="26">
        <f>C370+P371-X371</f>
        <v>0</v>
      </c>
      <c r="AP371" s="26">
        <f>D370+Q371-Y371</f>
        <v>0</v>
      </c>
      <c r="AQ371" s="26">
        <f>E370+R371-Z371</f>
        <v>0</v>
      </c>
      <c r="AR371" s="26">
        <f>F370+S371-AA371</f>
        <v>0</v>
      </c>
      <c r="AS371" s="26">
        <f>G370+T371-AB371</f>
        <v>0</v>
      </c>
      <c r="AT371" s="26">
        <f>H370+U371-AC371</f>
        <v>0</v>
      </c>
      <c r="AU371" s="26">
        <f>I370+V371-AD371</f>
        <v>0</v>
      </c>
      <c r="AV371" s="26">
        <f>AM371</f>
        <v>795</v>
      </c>
      <c r="AW371" s="26">
        <f>AV371-BE371</f>
        <v>795</v>
      </c>
      <c r="AX371" s="26">
        <f>AW371-BF371</f>
        <v>795</v>
      </c>
      <c r="AY371" s="26">
        <f>AX371-BG371</f>
        <v>795</v>
      </c>
      <c r="AZ371" s="26">
        <f>AY371-BH371</f>
        <v>795</v>
      </c>
      <c r="BA371" s="26">
        <f>AZ371-BI371</f>
        <v>795</v>
      </c>
      <c r="BB371" s="26">
        <f>BA371-BJ371</f>
        <v>795</v>
      </c>
      <c r="BC371" s="26">
        <f>BB371-BK371</f>
        <v>795</v>
      </c>
      <c r="BD371" s="26">
        <f>BC371-BL371</f>
        <v>795</v>
      </c>
      <c r="BE371" s="26">
        <f>IF(AV371&gt;0.005,MIN(AV371,INDEX($AN371:$AU371,1,B$32)),0)</f>
        <v>0</v>
      </c>
      <c r="BF371" s="26">
        <f>IF(AW371&gt;0.005,MIN(AW371,INDEX($AN371:$AU371,1,C$32)),0)</f>
        <v>0</v>
      </c>
      <c r="BG371" s="26">
        <f>IF(AX371&gt;0.005,MIN(AX371,INDEX($AN371:$AU371,1,D$32)),0)</f>
        <v>0</v>
      </c>
      <c r="BH371" s="26">
        <f>IF(AY371&gt;0.005,MIN(AY371,INDEX($AN371:$AU371,1,E$32)),0)</f>
        <v>0</v>
      </c>
      <c r="BI371" s="26">
        <f>IF(AZ371&gt;0.005,MIN(AZ371,INDEX($AN371:$AU371,1,F$32)),0)</f>
        <v>0</v>
      </c>
      <c r="BJ371" s="26">
        <f>IF(BA371&gt;0.005,MIN(BA371,INDEX($AN371:$AU371,1,G$32)),0)</f>
        <v>0</v>
      </c>
      <c r="BK371" s="26">
        <f>IF(BB371&gt;0.005,MIN(BB371,INDEX($AN371:$AU371,1,H$32)),0)</f>
        <v>0</v>
      </c>
      <c r="BL371" s="26">
        <f>IF(BC371&gt;0.005,MIN(BC371,INDEX($AN371:$AU371,1,I$32)),0)</f>
        <v>0</v>
      </c>
      <c r="BM371" s="27">
        <f>IF(M371-J371&gt;0.005,1,0)</f>
        <v>0</v>
      </c>
    </row>
    <row r="372">
      <c r="A372" s="14" t="n">
        <v>336</v>
      </c>
      <c r="B372" s="26">
        <f>IF(AN372-INDEX($BE372:$BL372,1,$J$22)&lt;0.5,0,AN372-INDEX($BE372:$BL372,1,$J$22))</f>
        <v>0</v>
      </c>
      <c r="C372" s="26">
        <f>IF(AO372-INDEX($BE372:$BL372,1,$J$23)&lt;0.5,0,AO372-INDEX($BE372:$BL372,1,$J$23))</f>
        <v>0</v>
      </c>
      <c r="D372" s="26">
        <f>IF(AP372-INDEX($BE372:$BL372,1,$J$24)&lt;0.5,0,AP372-INDEX($BE372:$BL372,1,$J$24))</f>
        <v>0</v>
      </c>
      <c r="E372" s="26">
        <f>IF(AQ372-INDEX($BE372:$BL372,1,$J$25)&lt;0.5,0,AQ372-INDEX($BE372:$BL372,1,$J$25))</f>
        <v>0</v>
      </c>
      <c r="F372" s="26">
        <f>IF(AR372-INDEX($BE372:$BL372,1,$J$26)&lt;0.5,0,AR372-INDEX($BE372:$BL372,1,$J$26))</f>
        <v>0</v>
      </c>
      <c r="G372" s="26">
        <f>IF(AS372-INDEX($BE372:$BL372,1,$J$27)&lt;0.5,0,AS372-INDEX($BE372:$BL372,1,$J$27))</f>
        <v>0</v>
      </c>
      <c r="H372" s="26">
        <f>IF(AT372-INDEX($BE372:$BL372,1,$J$28)&lt;0.5,0,AT372-INDEX($BE372:$BL372,1,$J$28))</f>
        <v>0</v>
      </c>
      <c r="I372" s="26">
        <f>IF(AU372-INDEX($BE372:$BL372,1,$J$29)&lt;0.5,0,AU372-INDEX($BE372:$BL372,1,$J$29))</f>
        <v>0</v>
      </c>
      <c r="J372" s="13">
        <f>SUM(B372:I372)</f>
        <v>0</v>
      </c>
      <c r="K372" s="26">
        <f>SUM(O372:V372)</f>
        <v>0</v>
      </c>
      <c r="L372" s="26">
        <f>SUM(W372:AD372)+SUM(BE372:BL372)</f>
        <v>0</v>
      </c>
      <c r="M372" s="26">
        <f>J371</f>
        <v>0</v>
      </c>
      <c r="N372" s="27">
        <f>IF(M372&gt;0,1,0)</f>
        <v>0</v>
      </c>
      <c r="O372" s="26">
        <f>B371*$B$12/1200</f>
        <v>0</v>
      </c>
      <c r="P372" s="26">
        <f>C371*$C$12/1200</f>
        <v>0</v>
      </c>
      <c r="Q372" s="26">
        <f>D371*$D$12/1200</f>
        <v>0</v>
      </c>
      <c r="R372" s="26">
        <f>E371*$E$12/1200</f>
        <v>0</v>
      </c>
      <c r="S372" s="26">
        <f>F371*$F$12/1200</f>
        <v>0</v>
      </c>
      <c r="T372" s="26">
        <f>G371*$G$12/1200</f>
        <v>0</v>
      </c>
      <c r="U372" s="26">
        <f>H371*$H$12/1200</f>
        <v>0</v>
      </c>
      <c r="V372" s="26">
        <f>I371*$I$12/1200</f>
        <v>0</v>
      </c>
      <c r="W372" s="26">
        <f>IF(B371&gt;0,MIN($B$13,B371+O372,AE372),0)</f>
        <v>0</v>
      </c>
      <c r="X372" s="26">
        <f>IF(C371&gt;0,MIN($C$13,C371+P372,AF372),0)</f>
        <v>0</v>
      </c>
      <c r="Y372" s="26">
        <f>IF(D371&gt;0,MIN($D$13,D371+Q372,AG372),0)</f>
        <v>0</v>
      </c>
      <c r="Z372" s="26">
        <f>IF(E371&gt;0,MIN($E$13,E371+R372,AH372),0)</f>
        <v>0</v>
      </c>
      <c r="AA372" s="26">
        <f>IF(F371&gt;0,MIN($F$13,F371+S372,AI372),0)</f>
        <v>0</v>
      </c>
      <c r="AB372" s="26">
        <f>IF(G371&gt;0,MIN($G$13,G371+T372,AJ372),0)</f>
        <v>0</v>
      </c>
      <c r="AC372" s="26">
        <f>IF(H371&gt;0,MIN($H$13,H371+U372,AK372),0)</f>
        <v>0</v>
      </c>
      <c r="AD372" s="26">
        <f>IF(I371&gt;0,MIN($I$13,I371+V372,AL372),0)</f>
        <v>0</v>
      </c>
      <c r="AE372" s="26">
        <f>$B$19</f>
        <v>795</v>
      </c>
      <c r="AF372" s="26">
        <f>AE372-W372</f>
        <v>795</v>
      </c>
      <c r="AG372" s="26">
        <f>AF372-X372</f>
        <v>795</v>
      </c>
      <c r="AH372" s="26">
        <f>AG372-Y372</f>
        <v>795</v>
      </c>
      <c r="AI372" s="26">
        <f>AH372-Z372</f>
        <v>795</v>
      </c>
      <c r="AJ372" s="26">
        <f>AI372-AA372</f>
        <v>795</v>
      </c>
      <c r="AK372" s="26">
        <f>AJ372-AB372</f>
        <v>795</v>
      </c>
      <c r="AL372" s="26">
        <f>AK372-AC372</f>
        <v>795</v>
      </c>
      <c r="AM372" s="26">
        <f>AL372-AD372</f>
        <v>795</v>
      </c>
      <c r="AN372" s="26">
        <f>B371+O372-W372</f>
        <v>0</v>
      </c>
      <c r="AO372" s="26">
        <f>C371+P372-X372</f>
        <v>0</v>
      </c>
      <c r="AP372" s="26">
        <f>D371+Q372-Y372</f>
        <v>0</v>
      </c>
      <c r="AQ372" s="26">
        <f>E371+R372-Z372</f>
        <v>0</v>
      </c>
      <c r="AR372" s="26">
        <f>F371+S372-AA372</f>
        <v>0</v>
      </c>
      <c r="AS372" s="26">
        <f>G371+T372-AB372</f>
        <v>0</v>
      </c>
      <c r="AT372" s="26">
        <f>H371+U372-AC372</f>
        <v>0</v>
      </c>
      <c r="AU372" s="26">
        <f>I371+V372-AD372</f>
        <v>0</v>
      </c>
      <c r="AV372" s="26">
        <f>AM372</f>
        <v>795</v>
      </c>
      <c r="AW372" s="26">
        <f>AV372-BE372</f>
        <v>795</v>
      </c>
      <c r="AX372" s="26">
        <f>AW372-BF372</f>
        <v>795</v>
      </c>
      <c r="AY372" s="26">
        <f>AX372-BG372</f>
        <v>795</v>
      </c>
      <c r="AZ372" s="26">
        <f>AY372-BH372</f>
        <v>795</v>
      </c>
      <c r="BA372" s="26">
        <f>AZ372-BI372</f>
        <v>795</v>
      </c>
      <c r="BB372" s="26">
        <f>BA372-BJ372</f>
        <v>795</v>
      </c>
      <c r="BC372" s="26">
        <f>BB372-BK372</f>
        <v>795</v>
      </c>
      <c r="BD372" s="26">
        <f>BC372-BL372</f>
        <v>795</v>
      </c>
      <c r="BE372" s="26">
        <f>IF(AV372&gt;0.005,MIN(AV372,INDEX($AN372:$AU372,1,B$32)),0)</f>
        <v>0</v>
      </c>
      <c r="BF372" s="26">
        <f>IF(AW372&gt;0.005,MIN(AW372,INDEX($AN372:$AU372,1,C$32)),0)</f>
        <v>0</v>
      </c>
      <c r="BG372" s="26">
        <f>IF(AX372&gt;0.005,MIN(AX372,INDEX($AN372:$AU372,1,D$32)),0)</f>
        <v>0</v>
      </c>
      <c r="BH372" s="26">
        <f>IF(AY372&gt;0.005,MIN(AY372,INDEX($AN372:$AU372,1,E$32)),0)</f>
        <v>0</v>
      </c>
      <c r="BI372" s="26">
        <f>IF(AZ372&gt;0.005,MIN(AZ372,INDEX($AN372:$AU372,1,F$32)),0)</f>
        <v>0</v>
      </c>
      <c r="BJ372" s="26">
        <f>IF(BA372&gt;0.005,MIN(BA372,INDEX($AN372:$AU372,1,G$32)),0)</f>
        <v>0</v>
      </c>
      <c r="BK372" s="26">
        <f>IF(BB372&gt;0.005,MIN(BB372,INDEX($AN372:$AU372,1,H$32)),0)</f>
        <v>0</v>
      </c>
      <c r="BL372" s="26">
        <f>IF(BC372&gt;0.005,MIN(BC372,INDEX($AN372:$AU372,1,I$32)),0)</f>
        <v>0</v>
      </c>
      <c r="BM372" s="27">
        <f>IF(M372-J372&gt;0.005,1,0)</f>
        <v>0</v>
      </c>
    </row>
    <row r="373">
      <c r="A373" s="14" t="n">
        <v>337</v>
      </c>
      <c r="B373" s="26">
        <f>IF(AN373-INDEX($BE373:$BL373,1,$J$22)&lt;0.5,0,AN373-INDEX($BE373:$BL373,1,$J$22))</f>
        <v>0</v>
      </c>
      <c r="C373" s="26">
        <f>IF(AO373-INDEX($BE373:$BL373,1,$J$23)&lt;0.5,0,AO373-INDEX($BE373:$BL373,1,$J$23))</f>
        <v>0</v>
      </c>
      <c r="D373" s="26">
        <f>IF(AP373-INDEX($BE373:$BL373,1,$J$24)&lt;0.5,0,AP373-INDEX($BE373:$BL373,1,$J$24))</f>
        <v>0</v>
      </c>
      <c r="E373" s="26">
        <f>IF(AQ373-INDEX($BE373:$BL373,1,$J$25)&lt;0.5,0,AQ373-INDEX($BE373:$BL373,1,$J$25))</f>
        <v>0</v>
      </c>
      <c r="F373" s="26">
        <f>IF(AR373-INDEX($BE373:$BL373,1,$J$26)&lt;0.5,0,AR373-INDEX($BE373:$BL373,1,$J$26))</f>
        <v>0</v>
      </c>
      <c r="G373" s="26">
        <f>IF(AS373-INDEX($BE373:$BL373,1,$J$27)&lt;0.5,0,AS373-INDEX($BE373:$BL373,1,$J$27))</f>
        <v>0</v>
      </c>
      <c r="H373" s="26">
        <f>IF(AT373-INDEX($BE373:$BL373,1,$J$28)&lt;0.5,0,AT373-INDEX($BE373:$BL373,1,$J$28))</f>
        <v>0</v>
      </c>
      <c r="I373" s="26">
        <f>IF(AU373-INDEX($BE373:$BL373,1,$J$29)&lt;0.5,0,AU373-INDEX($BE373:$BL373,1,$J$29))</f>
        <v>0</v>
      </c>
      <c r="J373" s="13">
        <f>SUM(B373:I373)</f>
        <v>0</v>
      </c>
      <c r="K373" s="26">
        <f>SUM(O373:V373)</f>
        <v>0</v>
      </c>
      <c r="L373" s="26">
        <f>SUM(W373:AD373)+SUM(BE373:BL373)</f>
        <v>0</v>
      </c>
      <c r="M373" s="26">
        <f>J372</f>
        <v>0</v>
      </c>
      <c r="N373" s="27">
        <f>IF(M373&gt;0,1,0)</f>
        <v>0</v>
      </c>
      <c r="O373" s="26">
        <f>B372*$B$12/1200</f>
        <v>0</v>
      </c>
      <c r="P373" s="26">
        <f>C372*$C$12/1200</f>
        <v>0</v>
      </c>
      <c r="Q373" s="26">
        <f>D372*$D$12/1200</f>
        <v>0</v>
      </c>
      <c r="R373" s="26">
        <f>E372*$E$12/1200</f>
        <v>0</v>
      </c>
      <c r="S373" s="26">
        <f>F372*$F$12/1200</f>
        <v>0</v>
      </c>
      <c r="T373" s="26">
        <f>G372*$G$12/1200</f>
        <v>0</v>
      </c>
      <c r="U373" s="26">
        <f>H372*$H$12/1200</f>
        <v>0</v>
      </c>
      <c r="V373" s="26">
        <f>I372*$I$12/1200</f>
        <v>0</v>
      </c>
      <c r="W373" s="26">
        <f>IF(B372&gt;0,MIN($B$13,B372+O373,AE373),0)</f>
        <v>0</v>
      </c>
      <c r="X373" s="26">
        <f>IF(C372&gt;0,MIN($C$13,C372+P373,AF373),0)</f>
        <v>0</v>
      </c>
      <c r="Y373" s="26">
        <f>IF(D372&gt;0,MIN($D$13,D372+Q373,AG373),0)</f>
        <v>0</v>
      </c>
      <c r="Z373" s="26">
        <f>IF(E372&gt;0,MIN($E$13,E372+R373,AH373),0)</f>
        <v>0</v>
      </c>
      <c r="AA373" s="26">
        <f>IF(F372&gt;0,MIN($F$13,F372+S373,AI373),0)</f>
        <v>0</v>
      </c>
      <c r="AB373" s="26">
        <f>IF(G372&gt;0,MIN($G$13,G372+T373,AJ373),0)</f>
        <v>0</v>
      </c>
      <c r="AC373" s="26">
        <f>IF(H372&gt;0,MIN($H$13,H372+U373,AK373),0)</f>
        <v>0</v>
      </c>
      <c r="AD373" s="26">
        <f>IF(I372&gt;0,MIN($I$13,I372+V373,AL373),0)</f>
        <v>0</v>
      </c>
      <c r="AE373" s="26">
        <f>$B$19</f>
        <v>795</v>
      </c>
      <c r="AF373" s="26">
        <f>AE373-W373</f>
        <v>795</v>
      </c>
      <c r="AG373" s="26">
        <f>AF373-X373</f>
        <v>795</v>
      </c>
      <c r="AH373" s="26">
        <f>AG373-Y373</f>
        <v>795</v>
      </c>
      <c r="AI373" s="26">
        <f>AH373-Z373</f>
        <v>795</v>
      </c>
      <c r="AJ373" s="26">
        <f>AI373-AA373</f>
        <v>795</v>
      </c>
      <c r="AK373" s="26">
        <f>AJ373-AB373</f>
        <v>795</v>
      </c>
      <c r="AL373" s="26">
        <f>AK373-AC373</f>
        <v>795</v>
      </c>
      <c r="AM373" s="26">
        <f>AL373-AD373</f>
        <v>795</v>
      </c>
      <c r="AN373" s="26">
        <f>B372+O373-W373</f>
        <v>0</v>
      </c>
      <c r="AO373" s="26">
        <f>C372+P373-X373</f>
        <v>0</v>
      </c>
      <c r="AP373" s="26">
        <f>D372+Q373-Y373</f>
        <v>0</v>
      </c>
      <c r="AQ373" s="26">
        <f>E372+R373-Z373</f>
        <v>0</v>
      </c>
      <c r="AR373" s="26">
        <f>F372+S373-AA373</f>
        <v>0</v>
      </c>
      <c r="AS373" s="26">
        <f>G372+T373-AB373</f>
        <v>0</v>
      </c>
      <c r="AT373" s="26">
        <f>H372+U373-AC373</f>
        <v>0</v>
      </c>
      <c r="AU373" s="26">
        <f>I372+V373-AD373</f>
        <v>0</v>
      </c>
      <c r="AV373" s="26">
        <f>AM373</f>
        <v>795</v>
      </c>
      <c r="AW373" s="26">
        <f>AV373-BE373</f>
        <v>795</v>
      </c>
      <c r="AX373" s="26">
        <f>AW373-BF373</f>
        <v>795</v>
      </c>
      <c r="AY373" s="26">
        <f>AX373-BG373</f>
        <v>795</v>
      </c>
      <c r="AZ373" s="26">
        <f>AY373-BH373</f>
        <v>795</v>
      </c>
      <c r="BA373" s="26">
        <f>AZ373-BI373</f>
        <v>795</v>
      </c>
      <c r="BB373" s="26">
        <f>BA373-BJ373</f>
        <v>795</v>
      </c>
      <c r="BC373" s="26">
        <f>BB373-BK373</f>
        <v>795</v>
      </c>
      <c r="BD373" s="26">
        <f>BC373-BL373</f>
        <v>795</v>
      </c>
      <c r="BE373" s="26">
        <f>IF(AV373&gt;0.005,MIN(AV373,INDEX($AN373:$AU373,1,B$32)),0)</f>
        <v>0</v>
      </c>
      <c r="BF373" s="26">
        <f>IF(AW373&gt;0.005,MIN(AW373,INDEX($AN373:$AU373,1,C$32)),0)</f>
        <v>0</v>
      </c>
      <c r="BG373" s="26">
        <f>IF(AX373&gt;0.005,MIN(AX373,INDEX($AN373:$AU373,1,D$32)),0)</f>
        <v>0</v>
      </c>
      <c r="BH373" s="26">
        <f>IF(AY373&gt;0.005,MIN(AY373,INDEX($AN373:$AU373,1,E$32)),0)</f>
        <v>0</v>
      </c>
      <c r="BI373" s="26">
        <f>IF(AZ373&gt;0.005,MIN(AZ373,INDEX($AN373:$AU373,1,F$32)),0)</f>
        <v>0</v>
      </c>
      <c r="BJ373" s="26">
        <f>IF(BA373&gt;0.005,MIN(BA373,INDEX($AN373:$AU373,1,G$32)),0)</f>
        <v>0</v>
      </c>
      <c r="BK373" s="26">
        <f>IF(BB373&gt;0.005,MIN(BB373,INDEX($AN373:$AU373,1,H$32)),0)</f>
        <v>0</v>
      </c>
      <c r="BL373" s="26">
        <f>IF(BC373&gt;0.005,MIN(BC373,INDEX($AN373:$AU373,1,I$32)),0)</f>
        <v>0</v>
      </c>
      <c r="BM373" s="27">
        <f>IF(M373-J373&gt;0.005,1,0)</f>
        <v>0</v>
      </c>
    </row>
    <row r="374">
      <c r="A374" s="14" t="n">
        <v>338</v>
      </c>
      <c r="B374" s="26">
        <f>IF(AN374-INDEX($BE374:$BL374,1,$J$22)&lt;0.5,0,AN374-INDEX($BE374:$BL374,1,$J$22))</f>
        <v>0</v>
      </c>
      <c r="C374" s="26">
        <f>IF(AO374-INDEX($BE374:$BL374,1,$J$23)&lt;0.5,0,AO374-INDEX($BE374:$BL374,1,$J$23))</f>
        <v>0</v>
      </c>
      <c r="D374" s="26">
        <f>IF(AP374-INDEX($BE374:$BL374,1,$J$24)&lt;0.5,0,AP374-INDEX($BE374:$BL374,1,$J$24))</f>
        <v>0</v>
      </c>
      <c r="E374" s="26">
        <f>IF(AQ374-INDEX($BE374:$BL374,1,$J$25)&lt;0.5,0,AQ374-INDEX($BE374:$BL374,1,$J$25))</f>
        <v>0</v>
      </c>
      <c r="F374" s="26">
        <f>IF(AR374-INDEX($BE374:$BL374,1,$J$26)&lt;0.5,0,AR374-INDEX($BE374:$BL374,1,$J$26))</f>
        <v>0</v>
      </c>
      <c r="G374" s="26">
        <f>IF(AS374-INDEX($BE374:$BL374,1,$J$27)&lt;0.5,0,AS374-INDEX($BE374:$BL374,1,$J$27))</f>
        <v>0</v>
      </c>
      <c r="H374" s="26">
        <f>IF(AT374-INDEX($BE374:$BL374,1,$J$28)&lt;0.5,0,AT374-INDEX($BE374:$BL374,1,$J$28))</f>
        <v>0</v>
      </c>
      <c r="I374" s="26">
        <f>IF(AU374-INDEX($BE374:$BL374,1,$J$29)&lt;0.5,0,AU374-INDEX($BE374:$BL374,1,$J$29))</f>
        <v>0</v>
      </c>
      <c r="J374" s="13">
        <f>SUM(B374:I374)</f>
        <v>0</v>
      </c>
      <c r="K374" s="26">
        <f>SUM(O374:V374)</f>
        <v>0</v>
      </c>
      <c r="L374" s="26">
        <f>SUM(W374:AD374)+SUM(BE374:BL374)</f>
        <v>0</v>
      </c>
      <c r="M374" s="26">
        <f>J373</f>
        <v>0</v>
      </c>
      <c r="N374" s="27">
        <f>IF(M374&gt;0,1,0)</f>
        <v>0</v>
      </c>
      <c r="O374" s="26">
        <f>B373*$B$12/1200</f>
        <v>0</v>
      </c>
      <c r="P374" s="26">
        <f>C373*$C$12/1200</f>
        <v>0</v>
      </c>
      <c r="Q374" s="26">
        <f>D373*$D$12/1200</f>
        <v>0</v>
      </c>
      <c r="R374" s="26">
        <f>E373*$E$12/1200</f>
        <v>0</v>
      </c>
      <c r="S374" s="26">
        <f>F373*$F$12/1200</f>
        <v>0</v>
      </c>
      <c r="T374" s="26">
        <f>G373*$G$12/1200</f>
        <v>0</v>
      </c>
      <c r="U374" s="26">
        <f>H373*$H$12/1200</f>
        <v>0</v>
      </c>
      <c r="V374" s="26">
        <f>I373*$I$12/1200</f>
        <v>0</v>
      </c>
      <c r="W374" s="26">
        <f>IF(B373&gt;0,MIN($B$13,B373+O374,AE374),0)</f>
        <v>0</v>
      </c>
      <c r="X374" s="26">
        <f>IF(C373&gt;0,MIN($C$13,C373+P374,AF374),0)</f>
        <v>0</v>
      </c>
      <c r="Y374" s="26">
        <f>IF(D373&gt;0,MIN($D$13,D373+Q374,AG374),0)</f>
        <v>0</v>
      </c>
      <c r="Z374" s="26">
        <f>IF(E373&gt;0,MIN($E$13,E373+R374,AH374),0)</f>
        <v>0</v>
      </c>
      <c r="AA374" s="26">
        <f>IF(F373&gt;0,MIN($F$13,F373+S374,AI374),0)</f>
        <v>0</v>
      </c>
      <c r="AB374" s="26">
        <f>IF(G373&gt;0,MIN($G$13,G373+T374,AJ374),0)</f>
        <v>0</v>
      </c>
      <c r="AC374" s="26">
        <f>IF(H373&gt;0,MIN($H$13,H373+U374,AK374),0)</f>
        <v>0</v>
      </c>
      <c r="AD374" s="26">
        <f>IF(I373&gt;0,MIN($I$13,I373+V374,AL374),0)</f>
        <v>0</v>
      </c>
      <c r="AE374" s="26">
        <f>$B$19</f>
        <v>795</v>
      </c>
      <c r="AF374" s="26">
        <f>AE374-W374</f>
        <v>795</v>
      </c>
      <c r="AG374" s="26">
        <f>AF374-X374</f>
        <v>795</v>
      </c>
      <c r="AH374" s="26">
        <f>AG374-Y374</f>
        <v>795</v>
      </c>
      <c r="AI374" s="26">
        <f>AH374-Z374</f>
        <v>795</v>
      </c>
      <c r="AJ374" s="26">
        <f>AI374-AA374</f>
        <v>795</v>
      </c>
      <c r="AK374" s="26">
        <f>AJ374-AB374</f>
        <v>795</v>
      </c>
      <c r="AL374" s="26">
        <f>AK374-AC374</f>
        <v>795</v>
      </c>
      <c r="AM374" s="26">
        <f>AL374-AD374</f>
        <v>795</v>
      </c>
      <c r="AN374" s="26">
        <f>B373+O374-W374</f>
        <v>0</v>
      </c>
      <c r="AO374" s="26">
        <f>C373+P374-X374</f>
        <v>0</v>
      </c>
      <c r="AP374" s="26">
        <f>D373+Q374-Y374</f>
        <v>0</v>
      </c>
      <c r="AQ374" s="26">
        <f>E373+R374-Z374</f>
        <v>0</v>
      </c>
      <c r="AR374" s="26">
        <f>F373+S374-AA374</f>
        <v>0</v>
      </c>
      <c r="AS374" s="26">
        <f>G373+T374-AB374</f>
        <v>0</v>
      </c>
      <c r="AT374" s="26">
        <f>H373+U374-AC374</f>
        <v>0</v>
      </c>
      <c r="AU374" s="26">
        <f>I373+V374-AD374</f>
        <v>0</v>
      </c>
      <c r="AV374" s="26">
        <f>AM374</f>
        <v>795</v>
      </c>
      <c r="AW374" s="26">
        <f>AV374-BE374</f>
        <v>795</v>
      </c>
      <c r="AX374" s="26">
        <f>AW374-BF374</f>
        <v>795</v>
      </c>
      <c r="AY374" s="26">
        <f>AX374-BG374</f>
        <v>795</v>
      </c>
      <c r="AZ374" s="26">
        <f>AY374-BH374</f>
        <v>795</v>
      </c>
      <c r="BA374" s="26">
        <f>AZ374-BI374</f>
        <v>795</v>
      </c>
      <c r="BB374" s="26">
        <f>BA374-BJ374</f>
        <v>795</v>
      </c>
      <c r="BC374" s="26">
        <f>BB374-BK374</f>
        <v>795</v>
      </c>
      <c r="BD374" s="26">
        <f>BC374-BL374</f>
        <v>795</v>
      </c>
      <c r="BE374" s="26">
        <f>IF(AV374&gt;0.005,MIN(AV374,INDEX($AN374:$AU374,1,B$32)),0)</f>
        <v>0</v>
      </c>
      <c r="BF374" s="26">
        <f>IF(AW374&gt;0.005,MIN(AW374,INDEX($AN374:$AU374,1,C$32)),0)</f>
        <v>0</v>
      </c>
      <c r="BG374" s="26">
        <f>IF(AX374&gt;0.005,MIN(AX374,INDEX($AN374:$AU374,1,D$32)),0)</f>
        <v>0</v>
      </c>
      <c r="BH374" s="26">
        <f>IF(AY374&gt;0.005,MIN(AY374,INDEX($AN374:$AU374,1,E$32)),0)</f>
        <v>0</v>
      </c>
      <c r="BI374" s="26">
        <f>IF(AZ374&gt;0.005,MIN(AZ374,INDEX($AN374:$AU374,1,F$32)),0)</f>
        <v>0</v>
      </c>
      <c r="BJ374" s="26">
        <f>IF(BA374&gt;0.005,MIN(BA374,INDEX($AN374:$AU374,1,G$32)),0)</f>
        <v>0</v>
      </c>
      <c r="BK374" s="26">
        <f>IF(BB374&gt;0.005,MIN(BB374,INDEX($AN374:$AU374,1,H$32)),0)</f>
        <v>0</v>
      </c>
      <c r="BL374" s="26">
        <f>IF(BC374&gt;0.005,MIN(BC374,INDEX($AN374:$AU374,1,I$32)),0)</f>
        <v>0</v>
      </c>
      <c r="BM374" s="27">
        <f>IF(M374-J374&gt;0.005,1,0)</f>
        <v>0</v>
      </c>
    </row>
    <row r="375">
      <c r="A375" s="14" t="n">
        <v>339</v>
      </c>
      <c r="B375" s="26">
        <f>IF(AN375-INDEX($BE375:$BL375,1,$J$22)&lt;0.5,0,AN375-INDEX($BE375:$BL375,1,$J$22))</f>
        <v>0</v>
      </c>
      <c r="C375" s="26">
        <f>IF(AO375-INDEX($BE375:$BL375,1,$J$23)&lt;0.5,0,AO375-INDEX($BE375:$BL375,1,$J$23))</f>
        <v>0</v>
      </c>
      <c r="D375" s="26">
        <f>IF(AP375-INDEX($BE375:$BL375,1,$J$24)&lt;0.5,0,AP375-INDEX($BE375:$BL375,1,$J$24))</f>
        <v>0</v>
      </c>
      <c r="E375" s="26">
        <f>IF(AQ375-INDEX($BE375:$BL375,1,$J$25)&lt;0.5,0,AQ375-INDEX($BE375:$BL375,1,$J$25))</f>
        <v>0</v>
      </c>
      <c r="F375" s="26">
        <f>IF(AR375-INDEX($BE375:$BL375,1,$J$26)&lt;0.5,0,AR375-INDEX($BE375:$BL375,1,$J$26))</f>
        <v>0</v>
      </c>
      <c r="G375" s="26">
        <f>IF(AS375-INDEX($BE375:$BL375,1,$J$27)&lt;0.5,0,AS375-INDEX($BE375:$BL375,1,$J$27))</f>
        <v>0</v>
      </c>
      <c r="H375" s="26">
        <f>IF(AT375-INDEX($BE375:$BL375,1,$J$28)&lt;0.5,0,AT375-INDEX($BE375:$BL375,1,$J$28))</f>
        <v>0</v>
      </c>
      <c r="I375" s="26">
        <f>IF(AU375-INDEX($BE375:$BL375,1,$J$29)&lt;0.5,0,AU375-INDEX($BE375:$BL375,1,$J$29))</f>
        <v>0</v>
      </c>
      <c r="J375" s="13">
        <f>SUM(B375:I375)</f>
        <v>0</v>
      </c>
      <c r="K375" s="26">
        <f>SUM(O375:V375)</f>
        <v>0</v>
      </c>
      <c r="L375" s="26">
        <f>SUM(W375:AD375)+SUM(BE375:BL375)</f>
        <v>0</v>
      </c>
      <c r="M375" s="26">
        <f>J374</f>
        <v>0</v>
      </c>
      <c r="N375" s="27">
        <f>IF(M375&gt;0,1,0)</f>
        <v>0</v>
      </c>
      <c r="O375" s="26">
        <f>B374*$B$12/1200</f>
        <v>0</v>
      </c>
      <c r="P375" s="26">
        <f>C374*$C$12/1200</f>
        <v>0</v>
      </c>
      <c r="Q375" s="26">
        <f>D374*$D$12/1200</f>
        <v>0</v>
      </c>
      <c r="R375" s="26">
        <f>E374*$E$12/1200</f>
        <v>0</v>
      </c>
      <c r="S375" s="26">
        <f>F374*$F$12/1200</f>
        <v>0</v>
      </c>
      <c r="T375" s="26">
        <f>G374*$G$12/1200</f>
        <v>0</v>
      </c>
      <c r="U375" s="26">
        <f>H374*$H$12/1200</f>
        <v>0</v>
      </c>
      <c r="V375" s="26">
        <f>I374*$I$12/1200</f>
        <v>0</v>
      </c>
      <c r="W375" s="26">
        <f>IF(B374&gt;0,MIN($B$13,B374+O375,AE375),0)</f>
        <v>0</v>
      </c>
      <c r="X375" s="26">
        <f>IF(C374&gt;0,MIN($C$13,C374+P375,AF375),0)</f>
        <v>0</v>
      </c>
      <c r="Y375" s="26">
        <f>IF(D374&gt;0,MIN($D$13,D374+Q375,AG375),0)</f>
        <v>0</v>
      </c>
      <c r="Z375" s="26">
        <f>IF(E374&gt;0,MIN($E$13,E374+R375,AH375),0)</f>
        <v>0</v>
      </c>
      <c r="AA375" s="26">
        <f>IF(F374&gt;0,MIN($F$13,F374+S375,AI375),0)</f>
        <v>0</v>
      </c>
      <c r="AB375" s="26">
        <f>IF(G374&gt;0,MIN($G$13,G374+T375,AJ375),0)</f>
        <v>0</v>
      </c>
      <c r="AC375" s="26">
        <f>IF(H374&gt;0,MIN($H$13,H374+U375,AK375),0)</f>
        <v>0</v>
      </c>
      <c r="AD375" s="26">
        <f>IF(I374&gt;0,MIN($I$13,I374+V375,AL375),0)</f>
        <v>0</v>
      </c>
      <c r="AE375" s="26">
        <f>$B$19</f>
        <v>795</v>
      </c>
      <c r="AF375" s="26">
        <f>AE375-W375</f>
        <v>795</v>
      </c>
      <c r="AG375" s="26">
        <f>AF375-X375</f>
        <v>795</v>
      </c>
      <c r="AH375" s="26">
        <f>AG375-Y375</f>
        <v>795</v>
      </c>
      <c r="AI375" s="26">
        <f>AH375-Z375</f>
        <v>795</v>
      </c>
      <c r="AJ375" s="26">
        <f>AI375-AA375</f>
        <v>795</v>
      </c>
      <c r="AK375" s="26">
        <f>AJ375-AB375</f>
        <v>795</v>
      </c>
      <c r="AL375" s="26">
        <f>AK375-AC375</f>
        <v>795</v>
      </c>
      <c r="AM375" s="26">
        <f>AL375-AD375</f>
        <v>795</v>
      </c>
      <c r="AN375" s="26">
        <f>B374+O375-W375</f>
        <v>0</v>
      </c>
      <c r="AO375" s="26">
        <f>C374+P375-X375</f>
        <v>0</v>
      </c>
      <c r="AP375" s="26">
        <f>D374+Q375-Y375</f>
        <v>0</v>
      </c>
      <c r="AQ375" s="26">
        <f>E374+R375-Z375</f>
        <v>0</v>
      </c>
      <c r="AR375" s="26">
        <f>F374+S375-AA375</f>
        <v>0</v>
      </c>
      <c r="AS375" s="26">
        <f>G374+T375-AB375</f>
        <v>0</v>
      </c>
      <c r="AT375" s="26">
        <f>H374+U375-AC375</f>
        <v>0</v>
      </c>
      <c r="AU375" s="26">
        <f>I374+V375-AD375</f>
        <v>0</v>
      </c>
      <c r="AV375" s="26">
        <f>AM375</f>
        <v>795</v>
      </c>
      <c r="AW375" s="26">
        <f>AV375-BE375</f>
        <v>795</v>
      </c>
      <c r="AX375" s="26">
        <f>AW375-BF375</f>
        <v>795</v>
      </c>
      <c r="AY375" s="26">
        <f>AX375-BG375</f>
        <v>795</v>
      </c>
      <c r="AZ375" s="26">
        <f>AY375-BH375</f>
        <v>795</v>
      </c>
      <c r="BA375" s="26">
        <f>AZ375-BI375</f>
        <v>795</v>
      </c>
      <c r="BB375" s="26">
        <f>BA375-BJ375</f>
        <v>795</v>
      </c>
      <c r="BC375" s="26">
        <f>BB375-BK375</f>
        <v>795</v>
      </c>
      <c r="BD375" s="26">
        <f>BC375-BL375</f>
        <v>795</v>
      </c>
      <c r="BE375" s="26">
        <f>IF(AV375&gt;0.005,MIN(AV375,INDEX($AN375:$AU375,1,B$32)),0)</f>
        <v>0</v>
      </c>
      <c r="BF375" s="26">
        <f>IF(AW375&gt;0.005,MIN(AW375,INDEX($AN375:$AU375,1,C$32)),0)</f>
        <v>0</v>
      </c>
      <c r="BG375" s="26">
        <f>IF(AX375&gt;0.005,MIN(AX375,INDEX($AN375:$AU375,1,D$32)),0)</f>
        <v>0</v>
      </c>
      <c r="BH375" s="26">
        <f>IF(AY375&gt;0.005,MIN(AY375,INDEX($AN375:$AU375,1,E$32)),0)</f>
        <v>0</v>
      </c>
      <c r="BI375" s="26">
        <f>IF(AZ375&gt;0.005,MIN(AZ375,INDEX($AN375:$AU375,1,F$32)),0)</f>
        <v>0</v>
      </c>
      <c r="BJ375" s="26">
        <f>IF(BA375&gt;0.005,MIN(BA375,INDEX($AN375:$AU375,1,G$32)),0)</f>
        <v>0</v>
      </c>
      <c r="BK375" s="26">
        <f>IF(BB375&gt;0.005,MIN(BB375,INDEX($AN375:$AU375,1,H$32)),0)</f>
        <v>0</v>
      </c>
      <c r="BL375" s="26">
        <f>IF(BC375&gt;0.005,MIN(BC375,INDEX($AN375:$AU375,1,I$32)),0)</f>
        <v>0</v>
      </c>
      <c r="BM375" s="27">
        <f>IF(M375-J375&gt;0.005,1,0)</f>
        <v>0</v>
      </c>
    </row>
    <row r="376">
      <c r="A376" s="14" t="n">
        <v>340</v>
      </c>
      <c r="B376" s="26">
        <f>IF(AN376-INDEX($BE376:$BL376,1,$J$22)&lt;0.5,0,AN376-INDEX($BE376:$BL376,1,$J$22))</f>
        <v>0</v>
      </c>
      <c r="C376" s="26">
        <f>IF(AO376-INDEX($BE376:$BL376,1,$J$23)&lt;0.5,0,AO376-INDEX($BE376:$BL376,1,$J$23))</f>
        <v>0</v>
      </c>
      <c r="D376" s="26">
        <f>IF(AP376-INDEX($BE376:$BL376,1,$J$24)&lt;0.5,0,AP376-INDEX($BE376:$BL376,1,$J$24))</f>
        <v>0</v>
      </c>
      <c r="E376" s="26">
        <f>IF(AQ376-INDEX($BE376:$BL376,1,$J$25)&lt;0.5,0,AQ376-INDEX($BE376:$BL376,1,$J$25))</f>
        <v>0</v>
      </c>
      <c r="F376" s="26">
        <f>IF(AR376-INDEX($BE376:$BL376,1,$J$26)&lt;0.5,0,AR376-INDEX($BE376:$BL376,1,$J$26))</f>
        <v>0</v>
      </c>
      <c r="G376" s="26">
        <f>IF(AS376-INDEX($BE376:$BL376,1,$J$27)&lt;0.5,0,AS376-INDEX($BE376:$BL376,1,$J$27))</f>
        <v>0</v>
      </c>
      <c r="H376" s="26">
        <f>IF(AT376-INDEX($BE376:$BL376,1,$J$28)&lt;0.5,0,AT376-INDEX($BE376:$BL376,1,$J$28))</f>
        <v>0</v>
      </c>
      <c r="I376" s="26">
        <f>IF(AU376-INDEX($BE376:$BL376,1,$J$29)&lt;0.5,0,AU376-INDEX($BE376:$BL376,1,$J$29))</f>
        <v>0</v>
      </c>
      <c r="J376" s="13">
        <f>SUM(B376:I376)</f>
        <v>0</v>
      </c>
      <c r="K376" s="26">
        <f>SUM(O376:V376)</f>
        <v>0</v>
      </c>
      <c r="L376" s="26">
        <f>SUM(W376:AD376)+SUM(BE376:BL376)</f>
        <v>0</v>
      </c>
      <c r="M376" s="26">
        <f>J375</f>
        <v>0</v>
      </c>
      <c r="N376" s="27">
        <f>IF(M376&gt;0,1,0)</f>
        <v>0</v>
      </c>
      <c r="O376" s="26">
        <f>B375*$B$12/1200</f>
        <v>0</v>
      </c>
      <c r="P376" s="26">
        <f>C375*$C$12/1200</f>
        <v>0</v>
      </c>
      <c r="Q376" s="26">
        <f>D375*$D$12/1200</f>
        <v>0</v>
      </c>
      <c r="R376" s="26">
        <f>E375*$E$12/1200</f>
        <v>0</v>
      </c>
      <c r="S376" s="26">
        <f>F375*$F$12/1200</f>
        <v>0</v>
      </c>
      <c r="T376" s="26">
        <f>G375*$G$12/1200</f>
        <v>0</v>
      </c>
      <c r="U376" s="26">
        <f>H375*$H$12/1200</f>
        <v>0</v>
      </c>
      <c r="V376" s="26">
        <f>I375*$I$12/1200</f>
        <v>0</v>
      </c>
      <c r="W376" s="26">
        <f>IF(B375&gt;0,MIN($B$13,B375+O376,AE376),0)</f>
        <v>0</v>
      </c>
      <c r="X376" s="26">
        <f>IF(C375&gt;0,MIN($C$13,C375+P376,AF376),0)</f>
        <v>0</v>
      </c>
      <c r="Y376" s="26">
        <f>IF(D375&gt;0,MIN($D$13,D375+Q376,AG376),0)</f>
        <v>0</v>
      </c>
      <c r="Z376" s="26">
        <f>IF(E375&gt;0,MIN($E$13,E375+R376,AH376),0)</f>
        <v>0</v>
      </c>
      <c r="AA376" s="26">
        <f>IF(F375&gt;0,MIN($F$13,F375+S376,AI376),0)</f>
        <v>0</v>
      </c>
      <c r="AB376" s="26">
        <f>IF(G375&gt;0,MIN($G$13,G375+T376,AJ376),0)</f>
        <v>0</v>
      </c>
      <c r="AC376" s="26">
        <f>IF(H375&gt;0,MIN($H$13,H375+U376,AK376),0)</f>
        <v>0</v>
      </c>
      <c r="AD376" s="26">
        <f>IF(I375&gt;0,MIN($I$13,I375+V376,AL376),0)</f>
        <v>0</v>
      </c>
      <c r="AE376" s="26">
        <f>$B$19</f>
        <v>795</v>
      </c>
      <c r="AF376" s="26">
        <f>AE376-W376</f>
        <v>795</v>
      </c>
      <c r="AG376" s="26">
        <f>AF376-X376</f>
        <v>795</v>
      </c>
      <c r="AH376" s="26">
        <f>AG376-Y376</f>
        <v>795</v>
      </c>
      <c r="AI376" s="26">
        <f>AH376-Z376</f>
        <v>795</v>
      </c>
      <c r="AJ376" s="26">
        <f>AI376-AA376</f>
        <v>795</v>
      </c>
      <c r="AK376" s="26">
        <f>AJ376-AB376</f>
        <v>795</v>
      </c>
      <c r="AL376" s="26">
        <f>AK376-AC376</f>
        <v>795</v>
      </c>
      <c r="AM376" s="26">
        <f>AL376-AD376</f>
        <v>795</v>
      </c>
      <c r="AN376" s="26">
        <f>B375+O376-W376</f>
        <v>0</v>
      </c>
      <c r="AO376" s="26">
        <f>C375+P376-X376</f>
        <v>0</v>
      </c>
      <c r="AP376" s="26">
        <f>D375+Q376-Y376</f>
        <v>0</v>
      </c>
      <c r="AQ376" s="26">
        <f>E375+R376-Z376</f>
        <v>0</v>
      </c>
      <c r="AR376" s="26">
        <f>F375+S376-AA376</f>
        <v>0</v>
      </c>
      <c r="AS376" s="26">
        <f>G375+T376-AB376</f>
        <v>0</v>
      </c>
      <c r="AT376" s="26">
        <f>H375+U376-AC376</f>
        <v>0</v>
      </c>
      <c r="AU376" s="26">
        <f>I375+V376-AD376</f>
        <v>0</v>
      </c>
      <c r="AV376" s="26">
        <f>AM376</f>
        <v>795</v>
      </c>
      <c r="AW376" s="26">
        <f>AV376-BE376</f>
        <v>795</v>
      </c>
      <c r="AX376" s="26">
        <f>AW376-BF376</f>
        <v>795</v>
      </c>
      <c r="AY376" s="26">
        <f>AX376-BG376</f>
        <v>795</v>
      </c>
      <c r="AZ376" s="26">
        <f>AY376-BH376</f>
        <v>795</v>
      </c>
      <c r="BA376" s="26">
        <f>AZ376-BI376</f>
        <v>795</v>
      </c>
      <c r="BB376" s="26">
        <f>BA376-BJ376</f>
        <v>795</v>
      </c>
      <c r="BC376" s="26">
        <f>BB376-BK376</f>
        <v>795</v>
      </c>
      <c r="BD376" s="26">
        <f>BC376-BL376</f>
        <v>795</v>
      </c>
      <c r="BE376" s="26">
        <f>IF(AV376&gt;0.005,MIN(AV376,INDEX($AN376:$AU376,1,B$32)),0)</f>
        <v>0</v>
      </c>
      <c r="BF376" s="26">
        <f>IF(AW376&gt;0.005,MIN(AW376,INDEX($AN376:$AU376,1,C$32)),0)</f>
        <v>0</v>
      </c>
      <c r="BG376" s="26">
        <f>IF(AX376&gt;0.005,MIN(AX376,INDEX($AN376:$AU376,1,D$32)),0)</f>
        <v>0</v>
      </c>
      <c r="BH376" s="26">
        <f>IF(AY376&gt;0.005,MIN(AY376,INDEX($AN376:$AU376,1,E$32)),0)</f>
        <v>0</v>
      </c>
      <c r="BI376" s="26">
        <f>IF(AZ376&gt;0.005,MIN(AZ376,INDEX($AN376:$AU376,1,F$32)),0)</f>
        <v>0</v>
      </c>
      <c r="BJ376" s="26">
        <f>IF(BA376&gt;0.005,MIN(BA376,INDEX($AN376:$AU376,1,G$32)),0)</f>
        <v>0</v>
      </c>
      <c r="BK376" s="26">
        <f>IF(BB376&gt;0.005,MIN(BB376,INDEX($AN376:$AU376,1,H$32)),0)</f>
        <v>0</v>
      </c>
      <c r="BL376" s="26">
        <f>IF(BC376&gt;0.005,MIN(BC376,INDEX($AN376:$AU376,1,I$32)),0)</f>
        <v>0</v>
      </c>
      <c r="BM376" s="27">
        <f>IF(M376-J376&gt;0.005,1,0)</f>
        <v>0</v>
      </c>
    </row>
    <row r="377">
      <c r="A377" s="14" t="n">
        <v>341</v>
      </c>
      <c r="B377" s="26">
        <f>IF(AN377-INDEX($BE377:$BL377,1,$J$22)&lt;0.5,0,AN377-INDEX($BE377:$BL377,1,$J$22))</f>
        <v>0</v>
      </c>
      <c r="C377" s="26">
        <f>IF(AO377-INDEX($BE377:$BL377,1,$J$23)&lt;0.5,0,AO377-INDEX($BE377:$BL377,1,$J$23))</f>
        <v>0</v>
      </c>
      <c r="D377" s="26">
        <f>IF(AP377-INDEX($BE377:$BL377,1,$J$24)&lt;0.5,0,AP377-INDEX($BE377:$BL377,1,$J$24))</f>
        <v>0</v>
      </c>
      <c r="E377" s="26">
        <f>IF(AQ377-INDEX($BE377:$BL377,1,$J$25)&lt;0.5,0,AQ377-INDEX($BE377:$BL377,1,$J$25))</f>
        <v>0</v>
      </c>
      <c r="F377" s="26">
        <f>IF(AR377-INDEX($BE377:$BL377,1,$J$26)&lt;0.5,0,AR377-INDEX($BE377:$BL377,1,$J$26))</f>
        <v>0</v>
      </c>
      <c r="G377" s="26">
        <f>IF(AS377-INDEX($BE377:$BL377,1,$J$27)&lt;0.5,0,AS377-INDEX($BE377:$BL377,1,$J$27))</f>
        <v>0</v>
      </c>
      <c r="H377" s="26">
        <f>IF(AT377-INDEX($BE377:$BL377,1,$J$28)&lt;0.5,0,AT377-INDEX($BE377:$BL377,1,$J$28))</f>
        <v>0</v>
      </c>
      <c r="I377" s="26">
        <f>IF(AU377-INDEX($BE377:$BL377,1,$J$29)&lt;0.5,0,AU377-INDEX($BE377:$BL377,1,$J$29))</f>
        <v>0</v>
      </c>
      <c r="J377" s="13">
        <f>SUM(B377:I377)</f>
        <v>0</v>
      </c>
      <c r="K377" s="26">
        <f>SUM(O377:V377)</f>
        <v>0</v>
      </c>
      <c r="L377" s="26">
        <f>SUM(W377:AD377)+SUM(BE377:BL377)</f>
        <v>0</v>
      </c>
      <c r="M377" s="26">
        <f>J376</f>
        <v>0</v>
      </c>
      <c r="N377" s="27">
        <f>IF(M377&gt;0,1,0)</f>
        <v>0</v>
      </c>
      <c r="O377" s="26">
        <f>B376*$B$12/1200</f>
        <v>0</v>
      </c>
      <c r="P377" s="26">
        <f>C376*$C$12/1200</f>
        <v>0</v>
      </c>
      <c r="Q377" s="26">
        <f>D376*$D$12/1200</f>
        <v>0</v>
      </c>
      <c r="R377" s="26">
        <f>E376*$E$12/1200</f>
        <v>0</v>
      </c>
      <c r="S377" s="26">
        <f>F376*$F$12/1200</f>
        <v>0</v>
      </c>
      <c r="T377" s="26">
        <f>G376*$G$12/1200</f>
        <v>0</v>
      </c>
      <c r="U377" s="26">
        <f>H376*$H$12/1200</f>
        <v>0</v>
      </c>
      <c r="V377" s="26">
        <f>I376*$I$12/1200</f>
        <v>0</v>
      </c>
      <c r="W377" s="26">
        <f>IF(B376&gt;0,MIN($B$13,B376+O377,AE377),0)</f>
        <v>0</v>
      </c>
      <c r="X377" s="26">
        <f>IF(C376&gt;0,MIN($C$13,C376+P377,AF377),0)</f>
        <v>0</v>
      </c>
      <c r="Y377" s="26">
        <f>IF(D376&gt;0,MIN($D$13,D376+Q377,AG377),0)</f>
        <v>0</v>
      </c>
      <c r="Z377" s="26">
        <f>IF(E376&gt;0,MIN($E$13,E376+R377,AH377),0)</f>
        <v>0</v>
      </c>
      <c r="AA377" s="26">
        <f>IF(F376&gt;0,MIN($F$13,F376+S377,AI377),0)</f>
        <v>0</v>
      </c>
      <c r="AB377" s="26">
        <f>IF(G376&gt;0,MIN($G$13,G376+T377,AJ377),0)</f>
        <v>0</v>
      </c>
      <c r="AC377" s="26">
        <f>IF(H376&gt;0,MIN($H$13,H376+U377,AK377),0)</f>
        <v>0</v>
      </c>
      <c r="AD377" s="26">
        <f>IF(I376&gt;0,MIN($I$13,I376+V377,AL377),0)</f>
        <v>0</v>
      </c>
      <c r="AE377" s="26">
        <f>$B$19</f>
        <v>795</v>
      </c>
      <c r="AF377" s="26">
        <f>AE377-W377</f>
        <v>795</v>
      </c>
      <c r="AG377" s="26">
        <f>AF377-X377</f>
        <v>795</v>
      </c>
      <c r="AH377" s="26">
        <f>AG377-Y377</f>
        <v>795</v>
      </c>
      <c r="AI377" s="26">
        <f>AH377-Z377</f>
        <v>795</v>
      </c>
      <c r="AJ377" s="26">
        <f>AI377-AA377</f>
        <v>795</v>
      </c>
      <c r="AK377" s="26">
        <f>AJ377-AB377</f>
        <v>795</v>
      </c>
      <c r="AL377" s="26">
        <f>AK377-AC377</f>
        <v>795</v>
      </c>
      <c r="AM377" s="26">
        <f>AL377-AD377</f>
        <v>795</v>
      </c>
      <c r="AN377" s="26">
        <f>B376+O377-W377</f>
        <v>0</v>
      </c>
      <c r="AO377" s="26">
        <f>C376+P377-X377</f>
        <v>0</v>
      </c>
      <c r="AP377" s="26">
        <f>D376+Q377-Y377</f>
        <v>0</v>
      </c>
      <c r="AQ377" s="26">
        <f>E376+R377-Z377</f>
        <v>0</v>
      </c>
      <c r="AR377" s="26">
        <f>F376+S377-AA377</f>
        <v>0</v>
      </c>
      <c r="AS377" s="26">
        <f>G376+T377-AB377</f>
        <v>0</v>
      </c>
      <c r="AT377" s="26">
        <f>H376+U377-AC377</f>
        <v>0</v>
      </c>
      <c r="AU377" s="26">
        <f>I376+V377-AD377</f>
        <v>0</v>
      </c>
      <c r="AV377" s="26">
        <f>AM377</f>
        <v>795</v>
      </c>
      <c r="AW377" s="26">
        <f>AV377-BE377</f>
        <v>795</v>
      </c>
      <c r="AX377" s="26">
        <f>AW377-BF377</f>
        <v>795</v>
      </c>
      <c r="AY377" s="26">
        <f>AX377-BG377</f>
        <v>795</v>
      </c>
      <c r="AZ377" s="26">
        <f>AY377-BH377</f>
        <v>795</v>
      </c>
      <c r="BA377" s="26">
        <f>AZ377-BI377</f>
        <v>795</v>
      </c>
      <c r="BB377" s="26">
        <f>BA377-BJ377</f>
        <v>795</v>
      </c>
      <c r="BC377" s="26">
        <f>BB377-BK377</f>
        <v>795</v>
      </c>
      <c r="BD377" s="26">
        <f>BC377-BL377</f>
        <v>795</v>
      </c>
      <c r="BE377" s="26">
        <f>IF(AV377&gt;0.005,MIN(AV377,INDEX($AN377:$AU377,1,B$32)),0)</f>
        <v>0</v>
      </c>
      <c r="BF377" s="26">
        <f>IF(AW377&gt;0.005,MIN(AW377,INDEX($AN377:$AU377,1,C$32)),0)</f>
        <v>0</v>
      </c>
      <c r="BG377" s="26">
        <f>IF(AX377&gt;0.005,MIN(AX377,INDEX($AN377:$AU377,1,D$32)),0)</f>
        <v>0</v>
      </c>
      <c r="BH377" s="26">
        <f>IF(AY377&gt;0.005,MIN(AY377,INDEX($AN377:$AU377,1,E$32)),0)</f>
        <v>0</v>
      </c>
      <c r="BI377" s="26">
        <f>IF(AZ377&gt;0.005,MIN(AZ377,INDEX($AN377:$AU377,1,F$32)),0)</f>
        <v>0</v>
      </c>
      <c r="BJ377" s="26">
        <f>IF(BA377&gt;0.005,MIN(BA377,INDEX($AN377:$AU377,1,G$32)),0)</f>
        <v>0</v>
      </c>
      <c r="BK377" s="26">
        <f>IF(BB377&gt;0.005,MIN(BB377,INDEX($AN377:$AU377,1,H$32)),0)</f>
        <v>0</v>
      </c>
      <c r="BL377" s="26">
        <f>IF(BC377&gt;0.005,MIN(BC377,INDEX($AN377:$AU377,1,I$32)),0)</f>
        <v>0</v>
      </c>
      <c r="BM377" s="27">
        <f>IF(M377-J377&gt;0.005,1,0)</f>
        <v>0</v>
      </c>
    </row>
    <row r="378">
      <c r="A378" s="14" t="n">
        <v>342</v>
      </c>
      <c r="B378" s="26">
        <f>IF(AN378-INDEX($BE378:$BL378,1,$J$22)&lt;0.5,0,AN378-INDEX($BE378:$BL378,1,$J$22))</f>
        <v>0</v>
      </c>
      <c r="C378" s="26">
        <f>IF(AO378-INDEX($BE378:$BL378,1,$J$23)&lt;0.5,0,AO378-INDEX($BE378:$BL378,1,$J$23))</f>
        <v>0</v>
      </c>
      <c r="D378" s="26">
        <f>IF(AP378-INDEX($BE378:$BL378,1,$J$24)&lt;0.5,0,AP378-INDEX($BE378:$BL378,1,$J$24))</f>
        <v>0</v>
      </c>
      <c r="E378" s="26">
        <f>IF(AQ378-INDEX($BE378:$BL378,1,$J$25)&lt;0.5,0,AQ378-INDEX($BE378:$BL378,1,$J$25))</f>
        <v>0</v>
      </c>
      <c r="F378" s="26">
        <f>IF(AR378-INDEX($BE378:$BL378,1,$J$26)&lt;0.5,0,AR378-INDEX($BE378:$BL378,1,$J$26))</f>
        <v>0</v>
      </c>
      <c r="G378" s="26">
        <f>IF(AS378-INDEX($BE378:$BL378,1,$J$27)&lt;0.5,0,AS378-INDEX($BE378:$BL378,1,$J$27))</f>
        <v>0</v>
      </c>
      <c r="H378" s="26">
        <f>IF(AT378-INDEX($BE378:$BL378,1,$J$28)&lt;0.5,0,AT378-INDEX($BE378:$BL378,1,$J$28))</f>
        <v>0</v>
      </c>
      <c r="I378" s="26">
        <f>IF(AU378-INDEX($BE378:$BL378,1,$J$29)&lt;0.5,0,AU378-INDEX($BE378:$BL378,1,$J$29))</f>
        <v>0</v>
      </c>
      <c r="J378" s="13">
        <f>SUM(B378:I378)</f>
        <v>0</v>
      </c>
      <c r="K378" s="26">
        <f>SUM(O378:V378)</f>
        <v>0</v>
      </c>
      <c r="L378" s="26">
        <f>SUM(W378:AD378)+SUM(BE378:BL378)</f>
        <v>0</v>
      </c>
      <c r="M378" s="26">
        <f>J377</f>
        <v>0</v>
      </c>
      <c r="N378" s="27">
        <f>IF(M378&gt;0,1,0)</f>
        <v>0</v>
      </c>
      <c r="O378" s="26">
        <f>B377*$B$12/1200</f>
        <v>0</v>
      </c>
      <c r="P378" s="26">
        <f>C377*$C$12/1200</f>
        <v>0</v>
      </c>
      <c r="Q378" s="26">
        <f>D377*$D$12/1200</f>
        <v>0</v>
      </c>
      <c r="R378" s="26">
        <f>E377*$E$12/1200</f>
        <v>0</v>
      </c>
      <c r="S378" s="26">
        <f>F377*$F$12/1200</f>
        <v>0</v>
      </c>
      <c r="T378" s="26">
        <f>G377*$G$12/1200</f>
        <v>0</v>
      </c>
      <c r="U378" s="26">
        <f>H377*$H$12/1200</f>
        <v>0</v>
      </c>
      <c r="V378" s="26">
        <f>I377*$I$12/1200</f>
        <v>0</v>
      </c>
      <c r="W378" s="26">
        <f>IF(B377&gt;0,MIN($B$13,B377+O378,AE378),0)</f>
        <v>0</v>
      </c>
      <c r="X378" s="26">
        <f>IF(C377&gt;0,MIN($C$13,C377+P378,AF378),0)</f>
        <v>0</v>
      </c>
      <c r="Y378" s="26">
        <f>IF(D377&gt;0,MIN($D$13,D377+Q378,AG378),0)</f>
        <v>0</v>
      </c>
      <c r="Z378" s="26">
        <f>IF(E377&gt;0,MIN($E$13,E377+R378,AH378),0)</f>
        <v>0</v>
      </c>
      <c r="AA378" s="26">
        <f>IF(F377&gt;0,MIN($F$13,F377+S378,AI378),0)</f>
        <v>0</v>
      </c>
      <c r="AB378" s="26">
        <f>IF(G377&gt;0,MIN($G$13,G377+T378,AJ378),0)</f>
        <v>0</v>
      </c>
      <c r="AC378" s="26">
        <f>IF(H377&gt;0,MIN($H$13,H377+U378,AK378),0)</f>
        <v>0</v>
      </c>
      <c r="AD378" s="26">
        <f>IF(I377&gt;0,MIN($I$13,I377+V378,AL378),0)</f>
        <v>0</v>
      </c>
      <c r="AE378" s="26">
        <f>$B$19</f>
        <v>795</v>
      </c>
      <c r="AF378" s="26">
        <f>AE378-W378</f>
        <v>795</v>
      </c>
      <c r="AG378" s="26">
        <f>AF378-X378</f>
        <v>795</v>
      </c>
      <c r="AH378" s="26">
        <f>AG378-Y378</f>
        <v>795</v>
      </c>
      <c r="AI378" s="26">
        <f>AH378-Z378</f>
        <v>795</v>
      </c>
      <c r="AJ378" s="26">
        <f>AI378-AA378</f>
        <v>795</v>
      </c>
      <c r="AK378" s="26">
        <f>AJ378-AB378</f>
        <v>795</v>
      </c>
      <c r="AL378" s="26">
        <f>AK378-AC378</f>
        <v>795</v>
      </c>
      <c r="AM378" s="26">
        <f>AL378-AD378</f>
        <v>795</v>
      </c>
      <c r="AN378" s="26">
        <f>B377+O378-W378</f>
        <v>0</v>
      </c>
      <c r="AO378" s="26">
        <f>C377+P378-X378</f>
        <v>0</v>
      </c>
      <c r="AP378" s="26">
        <f>D377+Q378-Y378</f>
        <v>0</v>
      </c>
      <c r="AQ378" s="26">
        <f>E377+R378-Z378</f>
        <v>0</v>
      </c>
      <c r="AR378" s="26">
        <f>F377+S378-AA378</f>
        <v>0</v>
      </c>
      <c r="AS378" s="26">
        <f>G377+T378-AB378</f>
        <v>0</v>
      </c>
      <c r="AT378" s="26">
        <f>H377+U378-AC378</f>
        <v>0</v>
      </c>
      <c r="AU378" s="26">
        <f>I377+V378-AD378</f>
        <v>0</v>
      </c>
      <c r="AV378" s="26">
        <f>AM378</f>
        <v>795</v>
      </c>
      <c r="AW378" s="26">
        <f>AV378-BE378</f>
        <v>795</v>
      </c>
      <c r="AX378" s="26">
        <f>AW378-BF378</f>
        <v>795</v>
      </c>
      <c r="AY378" s="26">
        <f>AX378-BG378</f>
        <v>795</v>
      </c>
      <c r="AZ378" s="26">
        <f>AY378-BH378</f>
        <v>795</v>
      </c>
      <c r="BA378" s="26">
        <f>AZ378-BI378</f>
        <v>795</v>
      </c>
      <c r="BB378" s="26">
        <f>BA378-BJ378</f>
        <v>795</v>
      </c>
      <c r="BC378" s="26">
        <f>BB378-BK378</f>
        <v>795</v>
      </c>
      <c r="BD378" s="26">
        <f>BC378-BL378</f>
        <v>795</v>
      </c>
      <c r="BE378" s="26">
        <f>IF(AV378&gt;0.005,MIN(AV378,INDEX($AN378:$AU378,1,B$32)),0)</f>
        <v>0</v>
      </c>
      <c r="BF378" s="26">
        <f>IF(AW378&gt;0.005,MIN(AW378,INDEX($AN378:$AU378,1,C$32)),0)</f>
        <v>0</v>
      </c>
      <c r="BG378" s="26">
        <f>IF(AX378&gt;0.005,MIN(AX378,INDEX($AN378:$AU378,1,D$32)),0)</f>
        <v>0</v>
      </c>
      <c r="BH378" s="26">
        <f>IF(AY378&gt;0.005,MIN(AY378,INDEX($AN378:$AU378,1,E$32)),0)</f>
        <v>0</v>
      </c>
      <c r="BI378" s="26">
        <f>IF(AZ378&gt;0.005,MIN(AZ378,INDEX($AN378:$AU378,1,F$32)),0)</f>
        <v>0</v>
      </c>
      <c r="BJ378" s="26">
        <f>IF(BA378&gt;0.005,MIN(BA378,INDEX($AN378:$AU378,1,G$32)),0)</f>
        <v>0</v>
      </c>
      <c r="BK378" s="26">
        <f>IF(BB378&gt;0.005,MIN(BB378,INDEX($AN378:$AU378,1,H$32)),0)</f>
        <v>0</v>
      </c>
      <c r="BL378" s="26">
        <f>IF(BC378&gt;0.005,MIN(BC378,INDEX($AN378:$AU378,1,I$32)),0)</f>
        <v>0</v>
      </c>
      <c r="BM378" s="27">
        <f>IF(M378-J378&gt;0.005,1,0)</f>
        <v>0</v>
      </c>
    </row>
    <row r="379">
      <c r="A379" s="14" t="n">
        <v>343</v>
      </c>
      <c r="B379" s="26">
        <f>IF(AN379-INDEX($BE379:$BL379,1,$J$22)&lt;0.5,0,AN379-INDEX($BE379:$BL379,1,$J$22))</f>
        <v>0</v>
      </c>
      <c r="C379" s="26">
        <f>IF(AO379-INDEX($BE379:$BL379,1,$J$23)&lt;0.5,0,AO379-INDEX($BE379:$BL379,1,$J$23))</f>
        <v>0</v>
      </c>
      <c r="D379" s="26">
        <f>IF(AP379-INDEX($BE379:$BL379,1,$J$24)&lt;0.5,0,AP379-INDEX($BE379:$BL379,1,$J$24))</f>
        <v>0</v>
      </c>
      <c r="E379" s="26">
        <f>IF(AQ379-INDEX($BE379:$BL379,1,$J$25)&lt;0.5,0,AQ379-INDEX($BE379:$BL379,1,$J$25))</f>
        <v>0</v>
      </c>
      <c r="F379" s="26">
        <f>IF(AR379-INDEX($BE379:$BL379,1,$J$26)&lt;0.5,0,AR379-INDEX($BE379:$BL379,1,$J$26))</f>
        <v>0</v>
      </c>
      <c r="G379" s="26">
        <f>IF(AS379-INDEX($BE379:$BL379,1,$J$27)&lt;0.5,0,AS379-INDEX($BE379:$BL379,1,$J$27))</f>
        <v>0</v>
      </c>
      <c r="H379" s="26">
        <f>IF(AT379-INDEX($BE379:$BL379,1,$J$28)&lt;0.5,0,AT379-INDEX($BE379:$BL379,1,$J$28))</f>
        <v>0</v>
      </c>
      <c r="I379" s="26">
        <f>IF(AU379-INDEX($BE379:$BL379,1,$J$29)&lt;0.5,0,AU379-INDEX($BE379:$BL379,1,$J$29))</f>
        <v>0</v>
      </c>
      <c r="J379" s="13">
        <f>SUM(B379:I379)</f>
        <v>0</v>
      </c>
      <c r="K379" s="26">
        <f>SUM(O379:V379)</f>
        <v>0</v>
      </c>
      <c r="L379" s="26">
        <f>SUM(W379:AD379)+SUM(BE379:BL379)</f>
        <v>0</v>
      </c>
      <c r="M379" s="26">
        <f>J378</f>
        <v>0</v>
      </c>
      <c r="N379" s="27">
        <f>IF(M379&gt;0,1,0)</f>
        <v>0</v>
      </c>
      <c r="O379" s="26">
        <f>B378*$B$12/1200</f>
        <v>0</v>
      </c>
      <c r="P379" s="26">
        <f>C378*$C$12/1200</f>
        <v>0</v>
      </c>
      <c r="Q379" s="26">
        <f>D378*$D$12/1200</f>
        <v>0</v>
      </c>
      <c r="R379" s="26">
        <f>E378*$E$12/1200</f>
        <v>0</v>
      </c>
      <c r="S379" s="26">
        <f>F378*$F$12/1200</f>
        <v>0</v>
      </c>
      <c r="T379" s="26">
        <f>G378*$G$12/1200</f>
        <v>0</v>
      </c>
      <c r="U379" s="26">
        <f>H378*$H$12/1200</f>
        <v>0</v>
      </c>
      <c r="V379" s="26">
        <f>I378*$I$12/1200</f>
        <v>0</v>
      </c>
      <c r="W379" s="26">
        <f>IF(B378&gt;0,MIN($B$13,B378+O379,AE379),0)</f>
        <v>0</v>
      </c>
      <c r="X379" s="26">
        <f>IF(C378&gt;0,MIN($C$13,C378+P379,AF379),0)</f>
        <v>0</v>
      </c>
      <c r="Y379" s="26">
        <f>IF(D378&gt;0,MIN($D$13,D378+Q379,AG379),0)</f>
        <v>0</v>
      </c>
      <c r="Z379" s="26">
        <f>IF(E378&gt;0,MIN($E$13,E378+R379,AH379),0)</f>
        <v>0</v>
      </c>
      <c r="AA379" s="26">
        <f>IF(F378&gt;0,MIN($F$13,F378+S379,AI379),0)</f>
        <v>0</v>
      </c>
      <c r="AB379" s="26">
        <f>IF(G378&gt;0,MIN($G$13,G378+T379,AJ379),0)</f>
        <v>0</v>
      </c>
      <c r="AC379" s="26">
        <f>IF(H378&gt;0,MIN($H$13,H378+U379,AK379),0)</f>
        <v>0</v>
      </c>
      <c r="AD379" s="26">
        <f>IF(I378&gt;0,MIN($I$13,I378+V379,AL379),0)</f>
        <v>0</v>
      </c>
      <c r="AE379" s="26">
        <f>$B$19</f>
        <v>795</v>
      </c>
      <c r="AF379" s="26">
        <f>AE379-W379</f>
        <v>795</v>
      </c>
      <c r="AG379" s="26">
        <f>AF379-X379</f>
        <v>795</v>
      </c>
      <c r="AH379" s="26">
        <f>AG379-Y379</f>
        <v>795</v>
      </c>
      <c r="AI379" s="26">
        <f>AH379-Z379</f>
        <v>795</v>
      </c>
      <c r="AJ379" s="26">
        <f>AI379-AA379</f>
        <v>795</v>
      </c>
      <c r="AK379" s="26">
        <f>AJ379-AB379</f>
        <v>795</v>
      </c>
      <c r="AL379" s="26">
        <f>AK379-AC379</f>
        <v>795</v>
      </c>
      <c r="AM379" s="26">
        <f>AL379-AD379</f>
        <v>795</v>
      </c>
      <c r="AN379" s="26">
        <f>B378+O379-W379</f>
        <v>0</v>
      </c>
      <c r="AO379" s="26">
        <f>C378+P379-X379</f>
        <v>0</v>
      </c>
      <c r="AP379" s="26">
        <f>D378+Q379-Y379</f>
        <v>0</v>
      </c>
      <c r="AQ379" s="26">
        <f>E378+R379-Z379</f>
        <v>0</v>
      </c>
      <c r="AR379" s="26">
        <f>F378+S379-AA379</f>
        <v>0</v>
      </c>
      <c r="AS379" s="26">
        <f>G378+T379-AB379</f>
        <v>0</v>
      </c>
      <c r="AT379" s="26">
        <f>H378+U379-AC379</f>
        <v>0</v>
      </c>
      <c r="AU379" s="26">
        <f>I378+V379-AD379</f>
        <v>0</v>
      </c>
      <c r="AV379" s="26">
        <f>AM379</f>
        <v>795</v>
      </c>
      <c r="AW379" s="26">
        <f>AV379-BE379</f>
        <v>795</v>
      </c>
      <c r="AX379" s="26">
        <f>AW379-BF379</f>
        <v>795</v>
      </c>
      <c r="AY379" s="26">
        <f>AX379-BG379</f>
        <v>795</v>
      </c>
      <c r="AZ379" s="26">
        <f>AY379-BH379</f>
        <v>795</v>
      </c>
      <c r="BA379" s="26">
        <f>AZ379-BI379</f>
        <v>795</v>
      </c>
      <c r="BB379" s="26">
        <f>BA379-BJ379</f>
        <v>795</v>
      </c>
      <c r="BC379" s="26">
        <f>BB379-BK379</f>
        <v>795</v>
      </c>
      <c r="BD379" s="26">
        <f>BC379-BL379</f>
        <v>795</v>
      </c>
      <c r="BE379" s="26">
        <f>IF(AV379&gt;0.005,MIN(AV379,INDEX($AN379:$AU379,1,B$32)),0)</f>
        <v>0</v>
      </c>
      <c r="BF379" s="26">
        <f>IF(AW379&gt;0.005,MIN(AW379,INDEX($AN379:$AU379,1,C$32)),0)</f>
        <v>0</v>
      </c>
      <c r="BG379" s="26">
        <f>IF(AX379&gt;0.005,MIN(AX379,INDEX($AN379:$AU379,1,D$32)),0)</f>
        <v>0</v>
      </c>
      <c r="BH379" s="26">
        <f>IF(AY379&gt;0.005,MIN(AY379,INDEX($AN379:$AU379,1,E$32)),0)</f>
        <v>0</v>
      </c>
      <c r="BI379" s="26">
        <f>IF(AZ379&gt;0.005,MIN(AZ379,INDEX($AN379:$AU379,1,F$32)),0)</f>
        <v>0</v>
      </c>
      <c r="BJ379" s="26">
        <f>IF(BA379&gt;0.005,MIN(BA379,INDEX($AN379:$AU379,1,G$32)),0)</f>
        <v>0</v>
      </c>
      <c r="BK379" s="26">
        <f>IF(BB379&gt;0.005,MIN(BB379,INDEX($AN379:$AU379,1,H$32)),0)</f>
        <v>0</v>
      </c>
      <c r="BL379" s="26">
        <f>IF(BC379&gt;0.005,MIN(BC379,INDEX($AN379:$AU379,1,I$32)),0)</f>
        <v>0</v>
      </c>
      <c r="BM379" s="27">
        <f>IF(M379-J379&gt;0.005,1,0)</f>
        <v>0</v>
      </c>
    </row>
    <row r="380">
      <c r="A380" s="14" t="n">
        <v>344</v>
      </c>
      <c r="B380" s="26">
        <f>IF(AN380-INDEX($BE380:$BL380,1,$J$22)&lt;0.5,0,AN380-INDEX($BE380:$BL380,1,$J$22))</f>
        <v>0</v>
      </c>
      <c r="C380" s="26">
        <f>IF(AO380-INDEX($BE380:$BL380,1,$J$23)&lt;0.5,0,AO380-INDEX($BE380:$BL380,1,$J$23))</f>
        <v>0</v>
      </c>
      <c r="D380" s="26">
        <f>IF(AP380-INDEX($BE380:$BL380,1,$J$24)&lt;0.5,0,AP380-INDEX($BE380:$BL380,1,$J$24))</f>
        <v>0</v>
      </c>
      <c r="E380" s="26">
        <f>IF(AQ380-INDEX($BE380:$BL380,1,$J$25)&lt;0.5,0,AQ380-INDEX($BE380:$BL380,1,$J$25))</f>
        <v>0</v>
      </c>
      <c r="F380" s="26">
        <f>IF(AR380-INDEX($BE380:$BL380,1,$J$26)&lt;0.5,0,AR380-INDEX($BE380:$BL380,1,$J$26))</f>
        <v>0</v>
      </c>
      <c r="G380" s="26">
        <f>IF(AS380-INDEX($BE380:$BL380,1,$J$27)&lt;0.5,0,AS380-INDEX($BE380:$BL380,1,$J$27))</f>
        <v>0</v>
      </c>
      <c r="H380" s="26">
        <f>IF(AT380-INDEX($BE380:$BL380,1,$J$28)&lt;0.5,0,AT380-INDEX($BE380:$BL380,1,$J$28))</f>
        <v>0</v>
      </c>
      <c r="I380" s="26">
        <f>IF(AU380-INDEX($BE380:$BL380,1,$J$29)&lt;0.5,0,AU380-INDEX($BE380:$BL380,1,$J$29))</f>
        <v>0</v>
      </c>
      <c r="J380" s="13">
        <f>SUM(B380:I380)</f>
        <v>0</v>
      </c>
      <c r="K380" s="26">
        <f>SUM(O380:V380)</f>
        <v>0</v>
      </c>
      <c r="L380" s="26">
        <f>SUM(W380:AD380)+SUM(BE380:BL380)</f>
        <v>0</v>
      </c>
      <c r="M380" s="26">
        <f>J379</f>
        <v>0</v>
      </c>
      <c r="N380" s="27">
        <f>IF(M380&gt;0,1,0)</f>
        <v>0</v>
      </c>
      <c r="O380" s="26">
        <f>B379*$B$12/1200</f>
        <v>0</v>
      </c>
      <c r="P380" s="26">
        <f>C379*$C$12/1200</f>
        <v>0</v>
      </c>
      <c r="Q380" s="26">
        <f>D379*$D$12/1200</f>
        <v>0</v>
      </c>
      <c r="R380" s="26">
        <f>E379*$E$12/1200</f>
        <v>0</v>
      </c>
      <c r="S380" s="26">
        <f>F379*$F$12/1200</f>
        <v>0</v>
      </c>
      <c r="T380" s="26">
        <f>G379*$G$12/1200</f>
        <v>0</v>
      </c>
      <c r="U380" s="26">
        <f>H379*$H$12/1200</f>
        <v>0</v>
      </c>
      <c r="V380" s="26">
        <f>I379*$I$12/1200</f>
        <v>0</v>
      </c>
      <c r="W380" s="26">
        <f>IF(B379&gt;0,MIN($B$13,B379+O380,AE380),0)</f>
        <v>0</v>
      </c>
      <c r="X380" s="26">
        <f>IF(C379&gt;0,MIN($C$13,C379+P380,AF380),0)</f>
        <v>0</v>
      </c>
      <c r="Y380" s="26">
        <f>IF(D379&gt;0,MIN($D$13,D379+Q380,AG380),0)</f>
        <v>0</v>
      </c>
      <c r="Z380" s="26">
        <f>IF(E379&gt;0,MIN($E$13,E379+R380,AH380),0)</f>
        <v>0</v>
      </c>
      <c r="AA380" s="26">
        <f>IF(F379&gt;0,MIN($F$13,F379+S380,AI380),0)</f>
        <v>0</v>
      </c>
      <c r="AB380" s="26">
        <f>IF(G379&gt;0,MIN($G$13,G379+T380,AJ380),0)</f>
        <v>0</v>
      </c>
      <c r="AC380" s="26">
        <f>IF(H379&gt;0,MIN($H$13,H379+U380,AK380),0)</f>
        <v>0</v>
      </c>
      <c r="AD380" s="26">
        <f>IF(I379&gt;0,MIN($I$13,I379+V380,AL380),0)</f>
        <v>0</v>
      </c>
      <c r="AE380" s="26">
        <f>$B$19</f>
        <v>795</v>
      </c>
      <c r="AF380" s="26">
        <f>AE380-W380</f>
        <v>795</v>
      </c>
      <c r="AG380" s="26">
        <f>AF380-X380</f>
        <v>795</v>
      </c>
      <c r="AH380" s="26">
        <f>AG380-Y380</f>
        <v>795</v>
      </c>
      <c r="AI380" s="26">
        <f>AH380-Z380</f>
        <v>795</v>
      </c>
      <c r="AJ380" s="26">
        <f>AI380-AA380</f>
        <v>795</v>
      </c>
      <c r="AK380" s="26">
        <f>AJ380-AB380</f>
        <v>795</v>
      </c>
      <c r="AL380" s="26">
        <f>AK380-AC380</f>
        <v>795</v>
      </c>
      <c r="AM380" s="26">
        <f>AL380-AD380</f>
        <v>795</v>
      </c>
      <c r="AN380" s="26">
        <f>B379+O380-W380</f>
        <v>0</v>
      </c>
      <c r="AO380" s="26">
        <f>C379+P380-X380</f>
        <v>0</v>
      </c>
      <c r="AP380" s="26">
        <f>D379+Q380-Y380</f>
        <v>0</v>
      </c>
      <c r="AQ380" s="26">
        <f>E379+R380-Z380</f>
        <v>0</v>
      </c>
      <c r="AR380" s="26">
        <f>F379+S380-AA380</f>
        <v>0</v>
      </c>
      <c r="AS380" s="26">
        <f>G379+T380-AB380</f>
        <v>0</v>
      </c>
      <c r="AT380" s="26">
        <f>H379+U380-AC380</f>
        <v>0</v>
      </c>
      <c r="AU380" s="26">
        <f>I379+V380-AD380</f>
        <v>0</v>
      </c>
      <c r="AV380" s="26">
        <f>AM380</f>
        <v>795</v>
      </c>
      <c r="AW380" s="26">
        <f>AV380-BE380</f>
        <v>795</v>
      </c>
      <c r="AX380" s="26">
        <f>AW380-BF380</f>
        <v>795</v>
      </c>
      <c r="AY380" s="26">
        <f>AX380-BG380</f>
        <v>795</v>
      </c>
      <c r="AZ380" s="26">
        <f>AY380-BH380</f>
        <v>795</v>
      </c>
      <c r="BA380" s="26">
        <f>AZ380-BI380</f>
        <v>795</v>
      </c>
      <c r="BB380" s="26">
        <f>BA380-BJ380</f>
        <v>795</v>
      </c>
      <c r="BC380" s="26">
        <f>BB380-BK380</f>
        <v>795</v>
      </c>
      <c r="BD380" s="26">
        <f>BC380-BL380</f>
        <v>795</v>
      </c>
      <c r="BE380" s="26">
        <f>IF(AV380&gt;0.005,MIN(AV380,INDEX($AN380:$AU380,1,B$32)),0)</f>
        <v>0</v>
      </c>
      <c r="BF380" s="26">
        <f>IF(AW380&gt;0.005,MIN(AW380,INDEX($AN380:$AU380,1,C$32)),0)</f>
        <v>0</v>
      </c>
      <c r="BG380" s="26">
        <f>IF(AX380&gt;0.005,MIN(AX380,INDEX($AN380:$AU380,1,D$32)),0)</f>
        <v>0</v>
      </c>
      <c r="BH380" s="26">
        <f>IF(AY380&gt;0.005,MIN(AY380,INDEX($AN380:$AU380,1,E$32)),0)</f>
        <v>0</v>
      </c>
      <c r="BI380" s="26">
        <f>IF(AZ380&gt;0.005,MIN(AZ380,INDEX($AN380:$AU380,1,F$32)),0)</f>
        <v>0</v>
      </c>
      <c r="BJ380" s="26">
        <f>IF(BA380&gt;0.005,MIN(BA380,INDEX($AN380:$AU380,1,G$32)),0)</f>
        <v>0</v>
      </c>
      <c r="BK380" s="26">
        <f>IF(BB380&gt;0.005,MIN(BB380,INDEX($AN380:$AU380,1,H$32)),0)</f>
        <v>0</v>
      </c>
      <c r="BL380" s="26">
        <f>IF(BC380&gt;0.005,MIN(BC380,INDEX($AN380:$AU380,1,I$32)),0)</f>
        <v>0</v>
      </c>
      <c r="BM380" s="27">
        <f>IF(M380-J380&gt;0.005,1,0)</f>
        <v>0</v>
      </c>
    </row>
    <row r="381">
      <c r="A381" s="14" t="n">
        <v>345</v>
      </c>
      <c r="B381" s="26">
        <f>IF(AN381-INDEX($BE381:$BL381,1,$J$22)&lt;0.5,0,AN381-INDEX($BE381:$BL381,1,$J$22))</f>
        <v>0</v>
      </c>
      <c r="C381" s="26">
        <f>IF(AO381-INDEX($BE381:$BL381,1,$J$23)&lt;0.5,0,AO381-INDEX($BE381:$BL381,1,$J$23))</f>
        <v>0</v>
      </c>
      <c r="D381" s="26">
        <f>IF(AP381-INDEX($BE381:$BL381,1,$J$24)&lt;0.5,0,AP381-INDEX($BE381:$BL381,1,$J$24))</f>
        <v>0</v>
      </c>
      <c r="E381" s="26">
        <f>IF(AQ381-INDEX($BE381:$BL381,1,$J$25)&lt;0.5,0,AQ381-INDEX($BE381:$BL381,1,$J$25))</f>
        <v>0</v>
      </c>
      <c r="F381" s="26">
        <f>IF(AR381-INDEX($BE381:$BL381,1,$J$26)&lt;0.5,0,AR381-INDEX($BE381:$BL381,1,$J$26))</f>
        <v>0</v>
      </c>
      <c r="G381" s="26">
        <f>IF(AS381-INDEX($BE381:$BL381,1,$J$27)&lt;0.5,0,AS381-INDEX($BE381:$BL381,1,$J$27))</f>
        <v>0</v>
      </c>
      <c r="H381" s="26">
        <f>IF(AT381-INDEX($BE381:$BL381,1,$J$28)&lt;0.5,0,AT381-INDEX($BE381:$BL381,1,$J$28))</f>
        <v>0</v>
      </c>
      <c r="I381" s="26">
        <f>IF(AU381-INDEX($BE381:$BL381,1,$J$29)&lt;0.5,0,AU381-INDEX($BE381:$BL381,1,$J$29))</f>
        <v>0</v>
      </c>
      <c r="J381" s="13">
        <f>SUM(B381:I381)</f>
        <v>0</v>
      </c>
      <c r="K381" s="26">
        <f>SUM(O381:V381)</f>
        <v>0</v>
      </c>
      <c r="L381" s="26">
        <f>SUM(W381:AD381)+SUM(BE381:BL381)</f>
        <v>0</v>
      </c>
      <c r="M381" s="26">
        <f>J380</f>
        <v>0</v>
      </c>
      <c r="N381" s="27">
        <f>IF(M381&gt;0,1,0)</f>
        <v>0</v>
      </c>
      <c r="O381" s="26">
        <f>B380*$B$12/1200</f>
        <v>0</v>
      </c>
      <c r="P381" s="26">
        <f>C380*$C$12/1200</f>
        <v>0</v>
      </c>
      <c r="Q381" s="26">
        <f>D380*$D$12/1200</f>
        <v>0</v>
      </c>
      <c r="R381" s="26">
        <f>E380*$E$12/1200</f>
        <v>0</v>
      </c>
      <c r="S381" s="26">
        <f>F380*$F$12/1200</f>
        <v>0</v>
      </c>
      <c r="T381" s="26">
        <f>G380*$G$12/1200</f>
        <v>0</v>
      </c>
      <c r="U381" s="26">
        <f>H380*$H$12/1200</f>
        <v>0</v>
      </c>
      <c r="V381" s="26">
        <f>I380*$I$12/1200</f>
        <v>0</v>
      </c>
      <c r="W381" s="26">
        <f>IF(B380&gt;0,MIN($B$13,B380+O381,AE381),0)</f>
        <v>0</v>
      </c>
      <c r="X381" s="26">
        <f>IF(C380&gt;0,MIN($C$13,C380+P381,AF381),0)</f>
        <v>0</v>
      </c>
      <c r="Y381" s="26">
        <f>IF(D380&gt;0,MIN($D$13,D380+Q381,AG381),0)</f>
        <v>0</v>
      </c>
      <c r="Z381" s="26">
        <f>IF(E380&gt;0,MIN($E$13,E380+R381,AH381),0)</f>
        <v>0</v>
      </c>
      <c r="AA381" s="26">
        <f>IF(F380&gt;0,MIN($F$13,F380+S381,AI381),0)</f>
        <v>0</v>
      </c>
      <c r="AB381" s="26">
        <f>IF(G380&gt;0,MIN($G$13,G380+T381,AJ381),0)</f>
        <v>0</v>
      </c>
      <c r="AC381" s="26">
        <f>IF(H380&gt;0,MIN($H$13,H380+U381,AK381),0)</f>
        <v>0</v>
      </c>
      <c r="AD381" s="26">
        <f>IF(I380&gt;0,MIN($I$13,I380+V381,AL381),0)</f>
        <v>0</v>
      </c>
      <c r="AE381" s="26">
        <f>$B$19</f>
        <v>795</v>
      </c>
      <c r="AF381" s="26">
        <f>AE381-W381</f>
        <v>795</v>
      </c>
      <c r="AG381" s="26">
        <f>AF381-X381</f>
        <v>795</v>
      </c>
      <c r="AH381" s="26">
        <f>AG381-Y381</f>
        <v>795</v>
      </c>
      <c r="AI381" s="26">
        <f>AH381-Z381</f>
        <v>795</v>
      </c>
      <c r="AJ381" s="26">
        <f>AI381-AA381</f>
        <v>795</v>
      </c>
      <c r="AK381" s="26">
        <f>AJ381-AB381</f>
        <v>795</v>
      </c>
      <c r="AL381" s="26">
        <f>AK381-AC381</f>
        <v>795</v>
      </c>
      <c r="AM381" s="26">
        <f>AL381-AD381</f>
        <v>795</v>
      </c>
      <c r="AN381" s="26">
        <f>B380+O381-W381</f>
        <v>0</v>
      </c>
      <c r="AO381" s="26">
        <f>C380+P381-X381</f>
        <v>0</v>
      </c>
      <c r="AP381" s="26">
        <f>D380+Q381-Y381</f>
        <v>0</v>
      </c>
      <c r="AQ381" s="26">
        <f>E380+R381-Z381</f>
        <v>0</v>
      </c>
      <c r="AR381" s="26">
        <f>F380+S381-AA381</f>
        <v>0</v>
      </c>
      <c r="AS381" s="26">
        <f>G380+T381-AB381</f>
        <v>0</v>
      </c>
      <c r="AT381" s="26">
        <f>H380+U381-AC381</f>
        <v>0</v>
      </c>
      <c r="AU381" s="26">
        <f>I380+V381-AD381</f>
        <v>0</v>
      </c>
      <c r="AV381" s="26">
        <f>AM381</f>
        <v>795</v>
      </c>
      <c r="AW381" s="26">
        <f>AV381-BE381</f>
        <v>795</v>
      </c>
      <c r="AX381" s="26">
        <f>AW381-BF381</f>
        <v>795</v>
      </c>
      <c r="AY381" s="26">
        <f>AX381-BG381</f>
        <v>795</v>
      </c>
      <c r="AZ381" s="26">
        <f>AY381-BH381</f>
        <v>795</v>
      </c>
      <c r="BA381" s="26">
        <f>AZ381-BI381</f>
        <v>795</v>
      </c>
      <c r="BB381" s="26">
        <f>BA381-BJ381</f>
        <v>795</v>
      </c>
      <c r="BC381" s="26">
        <f>BB381-BK381</f>
        <v>795</v>
      </c>
      <c r="BD381" s="26">
        <f>BC381-BL381</f>
        <v>795</v>
      </c>
      <c r="BE381" s="26">
        <f>IF(AV381&gt;0.005,MIN(AV381,INDEX($AN381:$AU381,1,B$32)),0)</f>
        <v>0</v>
      </c>
      <c r="BF381" s="26">
        <f>IF(AW381&gt;0.005,MIN(AW381,INDEX($AN381:$AU381,1,C$32)),0)</f>
        <v>0</v>
      </c>
      <c r="BG381" s="26">
        <f>IF(AX381&gt;0.005,MIN(AX381,INDEX($AN381:$AU381,1,D$32)),0)</f>
        <v>0</v>
      </c>
      <c r="BH381" s="26">
        <f>IF(AY381&gt;0.005,MIN(AY381,INDEX($AN381:$AU381,1,E$32)),0)</f>
        <v>0</v>
      </c>
      <c r="BI381" s="26">
        <f>IF(AZ381&gt;0.005,MIN(AZ381,INDEX($AN381:$AU381,1,F$32)),0)</f>
        <v>0</v>
      </c>
      <c r="BJ381" s="26">
        <f>IF(BA381&gt;0.005,MIN(BA381,INDEX($AN381:$AU381,1,G$32)),0)</f>
        <v>0</v>
      </c>
      <c r="BK381" s="26">
        <f>IF(BB381&gt;0.005,MIN(BB381,INDEX($AN381:$AU381,1,H$32)),0)</f>
        <v>0</v>
      </c>
      <c r="BL381" s="26">
        <f>IF(BC381&gt;0.005,MIN(BC381,INDEX($AN381:$AU381,1,I$32)),0)</f>
        <v>0</v>
      </c>
      <c r="BM381" s="27">
        <f>IF(M381-J381&gt;0.005,1,0)</f>
        <v>0</v>
      </c>
    </row>
    <row r="382">
      <c r="A382" s="14" t="n">
        <v>346</v>
      </c>
      <c r="B382" s="26">
        <f>IF(AN382-INDEX($BE382:$BL382,1,$J$22)&lt;0.5,0,AN382-INDEX($BE382:$BL382,1,$J$22))</f>
        <v>0</v>
      </c>
      <c r="C382" s="26">
        <f>IF(AO382-INDEX($BE382:$BL382,1,$J$23)&lt;0.5,0,AO382-INDEX($BE382:$BL382,1,$J$23))</f>
        <v>0</v>
      </c>
      <c r="D382" s="26">
        <f>IF(AP382-INDEX($BE382:$BL382,1,$J$24)&lt;0.5,0,AP382-INDEX($BE382:$BL382,1,$J$24))</f>
        <v>0</v>
      </c>
      <c r="E382" s="26">
        <f>IF(AQ382-INDEX($BE382:$BL382,1,$J$25)&lt;0.5,0,AQ382-INDEX($BE382:$BL382,1,$J$25))</f>
        <v>0</v>
      </c>
      <c r="F382" s="26">
        <f>IF(AR382-INDEX($BE382:$BL382,1,$J$26)&lt;0.5,0,AR382-INDEX($BE382:$BL382,1,$J$26))</f>
        <v>0</v>
      </c>
      <c r="G382" s="26">
        <f>IF(AS382-INDEX($BE382:$BL382,1,$J$27)&lt;0.5,0,AS382-INDEX($BE382:$BL382,1,$J$27))</f>
        <v>0</v>
      </c>
      <c r="H382" s="26">
        <f>IF(AT382-INDEX($BE382:$BL382,1,$J$28)&lt;0.5,0,AT382-INDEX($BE382:$BL382,1,$J$28))</f>
        <v>0</v>
      </c>
      <c r="I382" s="26">
        <f>IF(AU382-INDEX($BE382:$BL382,1,$J$29)&lt;0.5,0,AU382-INDEX($BE382:$BL382,1,$J$29))</f>
        <v>0</v>
      </c>
      <c r="J382" s="13">
        <f>SUM(B382:I382)</f>
        <v>0</v>
      </c>
      <c r="K382" s="26">
        <f>SUM(O382:V382)</f>
        <v>0</v>
      </c>
      <c r="L382" s="26">
        <f>SUM(W382:AD382)+SUM(BE382:BL382)</f>
        <v>0</v>
      </c>
      <c r="M382" s="26">
        <f>J381</f>
        <v>0</v>
      </c>
      <c r="N382" s="27">
        <f>IF(M382&gt;0,1,0)</f>
        <v>0</v>
      </c>
      <c r="O382" s="26">
        <f>B381*$B$12/1200</f>
        <v>0</v>
      </c>
      <c r="P382" s="26">
        <f>C381*$C$12/1200</f>
        <v>0</v>
      </c>
      <c r="Q382" s="26">
        <f>D381*$D$12/1200</f>
        <v>0</v>
      </c>
      <c r="R382" s="26">
        <f>E381*$E$12/1200</f>
        <v>0</v>
      </c>
      <c r="S382" s="26">
        <f>F381*$F$12/1200</f>
        <v>0</v>
      </c>
      <c r="T382" s="26">
        <f>G381*$G$12/1200</f>
        <v>0</v>
      </c>
      <c r="U382" s="26">
        <f>H381*$H$12/1200</f>
        <v>0</v>
      </c>
      <c r="V382" s="26">
        <f>I381*$I$12/1200</f>
        <v>0</v>
      </c>
      <c r="W382" s="26">
        <f>IF(B381&gt;0,MIN($B$13,B381+O382,AE382),0)</f>
        <v>0</v>
      </c>
      <c r="X382" s="26">
        <f>IF(C381&gt;0,MIN($C$13,C381+P382,AF382),0)</f>
        <v>0</v>
      </c>
      <c r="Y382" s="26">
        <f>IF(D381&gt;0,MIN($D$13,D381+Q382,AG382),0)</f>
        <v>0</v>
      </c>
      <c r="Z382" s="26">
        <f>IF(E381&gt;0,MIN($E$13,E381+R382,AH382),0)</f>
        <v>0</v>
      </c>
      <c r="AA382" s="26">
        <f>IF(F381&gt;0,MIN($F$13,F381+S382,AI382),0)</f>
        <v>0</v>
      </c>
      <c r="AB382" s="26">
        <f>IF(G381&gt;0,MIN($G$13,G381+T382,AJ382),0)</f>
        <v>0</v>
      </c>
      <c r="AC382" s="26">
        <f>IF(H381&gt;0,MIN($H$13,H381+U382,AK382),0)</f>
        <v>0</v>
      </c>
      <c r="AD382" s="26">
        <f>IF(I381&gt;0,MIN($I$13,I381+V382,AL382),0)</f>
        <v>0</v>
      </c>
      <c r="AE382" s="26">
        <f>$B$19</f>
        <v>795</v>
      </c>
      <c r="AF382" s="26">
        <f>AE382-W382</f>
        <v>795</v>
      </c>
      <c r="AG382" s="26">
        <f>AF382-X382</f>
        <v>795</v>
      </c>
      <c r="AH382" s="26">
        <f>AG382-Y382</f>
        <v>795</v>
      </c>
      <c r="AI382" s="26">
        <f>AH382-Z382</f>
        <v>795</v>
      </c>
      <c r="AJ382" s="26">
        <f>AI382-AA382</f>
        <v>795</v>
      </c>
      <c r="AK382" s="26">
        <f>AJ382-AB382</f>
        <v>795</v>
      </c>
      <c r="AL382" s="26">
        <f>AK382-AC382</f>
        <v>795</v>
      </c>
      <c r="AM382" s="26">
        <f>AL382-AD382</f>
        <v>795</v>
      </c>
      <c r="AN382" s="26">
        <f>B381+O382-W382</f>
        <v>0</v>
      </c>
      <c r="AO382" s="26">
        <f>C381+P382-X382</f>
        <v>0</v>
      </c>
      <c r="AP382" s="26">
        <f>D381+Q382-Y382</f>
        <v>0</v>
      </c>
      <c r="AQ382" s="26">
        <f>E381+R382-Z382</f>
        <v>0</v>
      </c>
      <c r="AR382" s="26">
        <f>F381+S382-AA382</f>
        <v>0</v>
      </c>
      <c r="AS382" s="26">
        <f>G381+T382-AB382</f>
        <v>0</v>
      </c>
      <c r="AT382" s="26">
        <f>H381+U382-AC382</f>
        <v>0</v>
      </c>
      <c r="AU382" s="26">
        <f>I381+V382-AD382</f>
        <v>0</v>
      </c>
      <c r="AV382" s="26">
        <f>AM382</f>
        <v>795</v>
      </c>
      <c r="AW382" s="26">
        <f>AV382-BE382</f>
        <v>795</v>
      </c>
      <c r="AX382" s="26">
        <f>AW382-BF382</f>
        <v>795</v>
      </c>
      <c r="AY382" s="26">
        <f>AX382-BG382</f>
        <v>795</v>
      </c>
      <c r="AZ382" s="26">
        <f>AY382-BH382</f>
        <v>795</v>
      </c>
      <c r="BA382" s="26">
        <f>AZ382-BI382</f>
        <v>795</v>
      </c>
      <c r="BB382" s="26">
        <f>BA382-BJ382</f>
        <v>795</v>
      </c>
      <c r="BC382" s="26">
        <f>BB382-BK382</f>
        <v>795</v>
      </c>
      <c r="BD382" s="26">
        <f>BC382-BL382</f>
        <v>795</v>
      </c>
      <c r="BE382" s="26">
        <f>IF(AV382&gt;0.005,MIN(AV382,INDEX($AN382:$AU382,1,B$32)),0)</f>
        <v>0</v>
      </c>
      <c r="BF382" s="26">
        <f>IF(AW382&gt;0.005,MIN(AW382,INDEX($AN382:$AU382,1,C$32)),0)</f>
        <v>0</v>
      </c>
      <c r="BG382" s="26">
        <f>IF(AX382&gt;0.005,MIN(AX382,INDEX($AN382:$AU382,1,D$32)),0)</f>
        <v>0</v>
      </c>
      <c r="BH382" s="26">
        <f>IF(AY382&gt;0.005,MIN(AY382,INDEX($AN382:$AU382,1,E$32)),0)</f>
        <v>0</v>
      </c>
      <c r="BI382" s="26">
        <f>IF(AZ382&gt;0.005,MIN(AZ382,INDEX($AN382:$AU382,1,F$32)),0)</f>
        <v>0</v>
      </c>
      <c r="BJ382" s="26">
        <f>IF(BA382&gt;0.005,MIN(BA382,INDEX($AN382:$AU382,1,G$32)),0)</f>
        <v>0</v>
      </c>
      <c r="BK382" s="26">
        <f>IF(BB382&gt;0.005,MIN(BB382,INDEX($AN382:$AU382,1,H$32)),0)</f>
        <v>0</v>
      </c>
      <c r="BL382" s="26">
        <f>IF(BC382&gt;0.005,MIN(BC382,INDEX($AN382:$AU382,1,I$32)),0)</f>
        <v>0</v>
      </c>
      <c r="BM382" s="27">
        <f>IF(M382-J382&gt;0.005,1,0)</f>
        <v>0</v>
      </c>
    </row>
    <row r="383">
      <c r="A383" s="14" t="n">
        <v>347</v>
      </c>
      <c r="B383" s="26">
        <f>IF(AN383-INDEX($BE383:$BL383,1,$J$22)&lt;0.5,0,AN383-INDEX($BE383:$BL383,1,$J$22))</f>
        <v>0</v>
      </c>
      <c r="C383" s="26">
        <f>IF(AO383-INDEX($BE383:$BL383,1,$J$23)&lt;0.5,0,AO383-INDEX($BE383:$BL383,1,$J$23))</f>
        <v>0</v>
      </c>
      <c r="D383" s="26">
        <f>IF(AP383-INDEX($BE383:$BL383,1,$J$24)&lt;0.5,0,AP383-INDEX($BE383:$BL383,1,$J$24))</f>
        <v>0</v>
      </c>
      <c r="E383" s="26">
        <f>IF(AQ383-INDEX($BE383:$BL383,1,$J$25)&lt;0.5,0,AQ383-INDEX($BE383:$BL383,1,$J$25))</f>
        <v>0</v>
      </c>
      <c r="F383" s="26">
        <f>IF(AR383-INDEX($BE383:$BL383,1,$J$26)&lt;0.5,0,AR383-INDEX($BE383:$BL383,1,$J$26))</f>
        <v>0</v>
      </c>
      <c r="G383" s="26">
        <f>IF(AS383-INDEX($BE383:$BL383,1,$J$27)&lt;0.5,0,AS383-INDEX($BE383:$BL383,1,$J$27))</f>
        <v>0</v>
      </c>
      <c r="H383" s="26">
        <f>IF(AT383-INDEX($BE383:$BL383,1,$J$28)&lt;0.5,0,AT383-INDEX($BE383:$BL383,1,$J$28))</f>
        <v>0</v>
      </c>
      <c r="I383" s="26">
        <f>IF(AU383-INDEX($BE383:$BL383,1,$J$29)&lt;0.5,0,AU383-INDEX($BE383:$BL383,1,$J$29))</f>
        <v>0</v>
      </c>
      <c r="J383" s="13">
        <f>SUM(B383:I383)</f>
        <v>0</v>
      </c>
      <c r="K383" s="26">
        <f>SUM(O383:V383)</f>
        <v>0</v>
      </c>
      <c r="L383" s="26">
        <f>SUM(W383:AD383)+SUM(BE383:BL383)</f>
        <v>0</v>
      </c>
      <c r="M383" s="26">
        <f>J382</f>
        <v>0</v>
      </c>
      <c r="N383" s="27">
        <f>IF(M383&gt;0,1,0)</f>
        <v>0</v>
      </c>
      <c r="O383" s="26">
        <f>B382*$B$12/1200</f>
        <v>0</v>
      </c>
      <c r="P383" s="26">
        <f>C382*$C$12/1200</f>
        <v>0</v>
      </c>
      <c r="Q383" s="26">
        <f>D382*$D$12/1200</f>
        <v>0</v>
      </c>
      <c r="R383" s="26">
        <f>E382*$E$12/1200</f>
        <v>0</v>
      </c>
      <c r="S383" s="26">
        <f>F382*$F$12/1200</f>
        <v>0</v>
      </c>
      <c r="T383" s="26">
        <f>G382*$G$12/1200</f>
        <v>0</v>
      </c>
      <c r="U383" s="26">
        <f>H382*$H$12/1200</f>
        <v>0</v>
      </c>
      <c r="V383" s="26">
        <f>I382*$I$12/1200</f>
        <v>0</v>
      </c>
      <c r="W383" s="26">
        <f>IF(B382&gt;0,MIN($B$13,B382+O383,AE383),0)</f>
        <v>0</v>
      </c>
      <c r="X383" s="26">
        <f>IF(C382&gt;0,MIN($C$13,C382+P383,AF383),0)</f>
        <v>0</v>
      </c>
      <c r="Y383" s="26">
        <f>IF(D382&gt;0,MIN($D$13,D382+Q383,AG383),0)</f>
        <v>0</v>
      </c>
      <c r="Z383" s="26">
        <f>IF(E382&gt;0,MIN($E$13,E382+R383,AH383),0)</f>
        <v>0</v>
      </c>
      <c r="AA383" s="26">
        <f>IF(F382&gt;0,MIN($F$13,F382+S383,AI383),0)</f>
        <v>0</v>
      </c>
      <c r="AB383" s="26">
        <f>IF(G382&gt;0,MIN($G$13,G382+T383,AJ383),0)</f>
        <v>0</v>
      </c>
      <c r="AC383" s="26">
        <f>IF(H382&gt;0,MIN($H$13,H382+U383,AK383),0)</f>
        <v>0</v>
      </c>
      <c r="AD383" s="26">
        <f>IF(I382&gt;0,MIN($I$13,I382+V383,AL383),0)</f>
        <v>0</v>
      </c>
      <c r="AE383" s="26">
        <f>$B$19</f>
        <v>795</v>
      </c>
      <c r="AF383" s="26">
        <f>AE383-W383</f>
        <v>795</v>
      </c>
      <c r="AG383" s="26">
        <f>AF383-X383</f>
        <v>795</v>
      </c>
      <c r="AH383" s="26">
        <f>AG383-Y383</f>
        <v>795</v>
      </c>
      <c r="AI383" s="26">
        <f>AH383-Z383</f>
        <v>795</v>
      </c>
      <c r="AJ383" s="26">
        <f>AI383-AA383</f>
        <v>795</v>
      </c>
      <c r="AK383" s="26">
        <f>AJ383-AB383</f>
        <v>795</v>
      </c>
      <c r="AL383" s="26">
        <f>AK383-AC383</f>
        <v>795</v>
      </c>
      <c r="AM383" s="26">
        <f>AL383-AD383</f>
        <v>795</v>
      </c>
      <c r="AN383" s="26">
        <f>B382+O383-W383</f>
        <v>0</v>
      </c>
      <c r="AO383" s="26">
        <f>C382+P383-X383</f>
        <v>0</v>
      </c>
      <c r="AP383" s="26">
        <f>D382+Q383-Y383</f>
        <v>0</v>
      </c>
      <c r="AQ383" s="26">
        <f>E382+R383-Z383</f>
        <v>0</v>
      </c>
      <c r="AR383" s="26">
        <f>F382+S383-AA383</f>
        <v>0</v>
      </c>
      <c r="AS383" s="26">
        <f>G382+T383-AB383</f>
        <v>0</v>
      </c>
      <c r="AT383" s="26">
        <f>H382+U383-AC383</f>
        <v>0</v>
      </c>
      <c r="AU383" s="26">
        <f>I382+V383-AD383</f>
        <v>0</v>
      </c>
      <c r="AV383" s="26">
        <f>AM383</f>
        <v>795</v>
      </c>
      <c r="AW383" s="26">
        <f>AV383-BE383</f>
        <v>795</v>
      </c>
      <c r="AX383" s="26">
        <f>AW383-BF383</f>
        <v>795</v>
      </c>
      <c r="AY383" s="26">
        <f>AX383-BG383</f>
        <v>795</v>
      </c>
      <c r="AZ383" s="26">
        <f>AY383-BH383</f>
        <v>795</v>
      </c>
      <c r="BA383" s="26">
        <f>AZ383-BI383</f>
        <v>795</v>
      </c>
      <c r="BB383" s="26">
        <f>BA383-BJ383</f>
        <v>795</v>
      </c>
      <c r="BC383" s="26">
        <f>BB383-BK383</f>
        <v>795</v>
      </c>
      <c r="BD383" s="26">
        <f>BC383-BL383</f>
        <v>795</v>
      </c>
      <c r="BE383" s="26">
        <f>IF(AV383&gt;0.005,MIN(AV383,INDEX($AN383:$AU383,1,B$32)),0)</f>
        <v>0</v>
      </c>
      <c r="BF383" s="26">
        <f>IF(AW383&gt;0.005,MIN(AW383,INDEX($AN383:$AU383,1,C$32)),0)</f>
        <v>0</v>
      </c>
      <c r="BG383" s="26">
        <f>IF(AX383&gt;0.005,MIN(AX383,INDEX($AN383:$AU383,1,D$32)),0)</f>
        <v>0</v>
      </c>
      <c r="BH383" s="26">
        <f>IF(AY383&gt;0.005,MIN(AY383,INDEX($AN383:$AU383,1,E$32)),0)</f>
        <v>0</v>
      </c>
      <c r="BI383" s="26">
        <f>IF(AZ383&gt;0.005,MIN(AZ383,INDEX($AN383:$AU383,1,F$32)),0)</f>
        <v>0</v>
      </c>
      <c r="BJ383" s="26">
        <f>IF(BA383&gt;0.005,MIN(BA383,INDEX($AN383:$AU383,1,G$32)),0)</f>
        <v>0</v>
      </c>
      <c r="BK383" s="26">
        <f>IF(BB383&gt;0.005,MIN(BB383,INDEX($AN383:$AU383,1,H$32)),0)</f>
        <v>0</v>
      </c>
      <c r="BL383" s="26">
        <f>IF(BC383&gt;0.005,MIN(BC383,INDEX($AN383:$AU383,1,I$32)),0)</f>
        <v>0</v>
      </c>
      <c r="BM383" s="27">
        <f>IF(M383-J383&gt;0.005,1,0)</f>
        <v>0</v>
      </c>
    </row>
    <row r="384">
      <c r="A384" s="14" t="n">
        <v>348</v>
      </c>
      <c r="B384" s="26">
        <f>IF(AN384-INDEX($BE384:$BL384,1,$J$22)&lt;0.5,0,AN384-INDEX($BE384:$BL384,1,$J$22))</f>
        <v>0</v>
      </c>
      <c r="C384" s="26">
        <f>IF(AO384-INDEX($BE384:$BL384,1,$J$23)&lt;0.5,0,AO384-INDEX($BE384:$BL384,1,$J$23))</f>
        <v>0</v>
      </c>
      <c r="D384" s="26">
        <f>IF(AP384-INDEX($BE384:$BL384,1,$J$24)&lt;0.5,0,AP384-INDEX($BE384:$BL384,1,$J$24))</f>
        <v>0</v>
      </c>
      <c r="E384" s="26">
        <f>IF(AQ384-INDEX($BE384:$BL384,1,$J$25)&lt;0.5,0,AQ384-INDEX($BE384:$BL384,1,$J$25))</f>
        <v>0</v>
      </c>
      <c r="F384" s="26">
        <f>IF(AR384-INDEX($BE384:$BL384,1,$J$26)&lt;0.5,0,AR384-INDEX($BE384:$BL384,1,$J$26))</f>
        <v>0</v>
      </c>
      <c r="G384" s="26">
        <f>IF(AS384-INDEX($BE384:$BL384,1,$J$27)&lt;0.5,0,AS384-INDEX($BE384:$BL384,1,$J$27))</f>
        <v>0</v>
      </c>
      <c r="H384" s="26">
        <f>IF(AT384-INDEX($BE384:$BL384,1,$J$28)&lt;0.5,0,AT384-INDEX($BE384:$BL384,1,$J$28))</f>
        <v>0</v>
      </c>
      <c r="I384" s="26">
        <f>IF(AU384-INDEX($BE384:$BL384,1,$J$29)&lt;0.5,0,AU384-INDEX($BE384:$BL384,1,$J$29))</f>
        <v>0</v>
      </c>
      <c r="J384" s="13">
        <f>SUM(B384:I384)</f>
        <v>0</v>
      </c>
      <c r="K384" s="26">
        <f>SUM(O384:V384)</f>
        <v>0</v>
      </c>
      <c r="L384" s="26">
        <f>SUM(W384:AD384)+SUM(BE384:BL384)</f>
        <v>0</v>
      </c>
      <c r="M384" s="26">
        <f>J383</f>
        <v>0</v>
      </c>
      <c r="N384" s="27">
        <f>IF(M384&gt;0,1,0)</f>
        <v>0</v>
      </c>
      <c r="O384" s="26">
        <f>B383*$B$12/1200</f>
        <v>0</v>
      </c>
      <c r="P384" s="26">
        <f>C383*$C$12/1200</f>
        <v>0</v>
      </c>
      <c r="Q384" s="26">
        <f>D383*$D$12/1200</f>
        <v>0</v>
      </c>
      <c r="R384" s="26">
        <f>E383*$E$12/1200</f>
        <v>0</v>
      </c>
      <c r="S384" s="26">
        <f>F383*$F$12/1200</f>
        <v>0</v>
      </c>
      <c r="T384" s="26">
        <f>G383*$G$12/1200</f>
        <v>0</v>
      </c>
      <c r="U384" s="26">
        <f>H383*$H$12/1200</f>
        <v>0</v>
      </c>
      <c r="V384" s="26">
        <f>I383*$I$12/1200</f>
        <v>0</v>
      </c>
      <c r="W384" s="26">
        <f>IF(B383&gt;0,MIN($B$13,B383+O384,AE384),0)</f>
        <v>0</v>
      </c>
      <c r="X384" s="26">
        <f>IF(C383&gt;0,MIN($C$13,C383+P384,AF384),0)</f>
        <v>0</v>
      </c>
      <c r="Y384" s="26">
        <f>IF(D383&gt;0,MIN($D$13,D383+Q384,AG384),0)</f>
        <v>0</v>
      </c>
      <c r="Z384" s="26">
        <f>IF(E383&gt;0,MIN($E$13,E383+R384,AH384),0)</f>
        <v>0</v>
      </c>
      <c r="AA384" s="26">
        <f>IF(F383&gt;0,MIN($F$13,F383+S384,AI384),0)</f>
        <v>0</v>
      </c>
      <c r="AB384" s="26">
        <f>IF(G383&gt;0,MIN($G$13,G383+T384,AJ384),0)</f>
        <v>0</v>
      </c>
      <c r="AC384" s="26">
        <f>IF(H383&gt;0,MIN($H$13,H383+U384,AK384),0)</f>
        <v>0</v>
      </c>
      <c r="AD384" s="26">
        <f>IF(I383&gt;0,MIN($I$13,I383+V384,AL384),0)</f>
        <v>0</v>
      </c>
      <c r="AE384" s="26">
        <f>$B$19</f>
        <v>795</v>
      </c>
      <c r="AF384" s="26">
        <f>AE384-W384</f>
        <v>795</v>
      </c>
      <c r="AG384" s="26">
        <f>AF384-X384</f>
        <v>795</v>
      </c>
      <c r="AH384" s="26">
        <f>AG384-Y384</f>
        <v>795</v>
      </c>
      <c r="AI384" s="26">
        <f>AH384-Z384</f>
        <v>795</v>
      </c>
      <c r="AJ384" s="26">
        <f>AI384-AA384</f>
        <v>795</v>
      </c>
      <c r="AK384" s="26">
        <f>AJ384-AB384</f>
        <v>795</v>
      </c>
      <c r="AL384" s="26">
        <f>AK384-AC384</f>
        <v>795</v>
      </c>
      <c r="AM384" s="26">
        <f>AL384-AD384</f>
        <v>795</v>
      </c>
      <c r="AN384" s="26">
        <f>B383+O384-W384</f>
        <v>0</v>
      </c>
      <c r="AO384" s="26">
        <f>C383+P384-X384</f>
        <v>0</v>
      </c>
      <c r="AP384" s="26">
        <f>D383+Q384-Y384</f>
        <v>0</v>
      </c>
      <c r="AQ384" s="26">
        <f>E383+R384-Z384</f>
        <v>0</v>
      </c>
      <c r="AR384" s="26">
        <f>F383+S384-AA384</f>
        <v>0</v>
      </c>
      <c r="AS384" s="26">
        <f>G383+T384-AB384</f>
        <v>0</v>
      </c>
      <c r="AT384" s="26">
        <f>H383+U384-AC384</f>
        <v>0</v>
      </c>
      <c r="AU384" s="26">
        <f>I383+V384-AD384</f>
        <v>0</v>
      </c>
      <c r="AV384" s="26">
        <f>AM384</f>
        <v>795</v>
      </c>
      <c r="AW384" s="26">
        <f>AV384-BE384</f>
        <v>795</v>
      </c>
      <c r="AX384" s="26">
        <f>AW384-BF384</f>
        <v>795</v>
      </c>
      <c r="AY384" s="26">
        <f>AX384-BG384</f>
        <v>795</v>
      </c>
      <c r="AZ384" s="26">
        <f>AY384-BH384</f>
        <v>795</v>
      </c>
      <c r="BA384" s="26">
        <f>AZ384-BI384</f>
        <v>795</v>
      </c>
      <c r="BB384" s="26">
        <f>BA384-BJ384</f>
        <v>795</v>
      </c>
      <c r="BC384" s="26">
        <f>BB384-BK384</f>
        <v>795</v>
      </c>
      <c r="BD384" s="26">
        <f>BC384-BL384</f>
        <v>795</v>
      </c>
      <c r="BE384" s="26">
        <f>IF(AV384&gt;0.005,MIN(AV384,INDEX($AN384:$AU384,1,B$32)),0)</f>
        <v>0</v>
      </c>
      <c r="BF384" s="26">
        <f>IF(AW384&gt;0.005,MIN(AW384,INDEX($AN384:$AU384,1,C$32)),0)</f>
        <v>0</v>
      </c>
      <c r="BG384" s="26">
        <f>IF(AX384&gt;0.005,MIN(AX384,INDEX($AN384:$AU384,1,D$32)),0)</f>
        <v>0</v>
      </c>
      <c r="BH384" s="26">
        <f>IF(AY384&gt;0.005,MIN(AY384,INDEX($AN384:$AU384,1,E$32)),0)</f>
        <v>0</v>
      </c>
      <c r="BI384" s="26">
        <f>IF(AZ384&gt;0.005,MIN(AZ384,INDEX($AN384:$AU384,1,F$32)),0)</f>
        <v>0</v>
      </c>
      <c r="BJ384" s="26">
        <f>IF(BA384&gt;0.005,MIN(BA384,INDEX($AN384:$AU384,1,G$32)),0)</f>
        <v>0</v>
      </c>
      <c r="BK384" s="26">
        <f>IF(BB384&gt;0.005,MIN(BB384,INDEX($AN384:$AU384,1,H$32)),0)</f>
        <v>0</v>
      </c>
      <c r="BL384" s="26">
        <f>IF(BC384&gt;0.005,MIN(BC384,INDEX($AN384:$AU384,1,I$32)),0)</f>
        <v>0</v>
      </c>
      <c r="BM384" s="27">
        <f>IF(M384-J384&gt;0.005,1,0)</f>
        <v>0</v>
      </c>
    </row>
    <row r="385">
      <c r="A385" s="14" t="n">
        <v>349</v>
      </c>
      <c r="B385" s="26">
        <f>IF(AN385-INDEX($BE385:$BL385,1,$J$22)&lt;0.5,0,AN385-INDEX($BE385:$BL385,1,$J$22))</f>
        <v>0</v>
      </c>
      <c r="C385" s="26">
        <f>IF(AO385-INDEX($BE385:$BL385,1,$J$23)&lt;0.5,0,AO385-INDEX($BE385:$BL385,1,$J$23))</f>
        <v>0</v>
      </c>
      <c r="D385" s="26">
        <f>IF(AP385-INDEX($BE385:$BL385,1,$J$24)&lt;0.5,0,AP385-INDEX($BE385:$BL385,1,$J$24))</f>
        <v>0</v>
      </c>
      <c r="E385" s="26">
        <f>IF(AQ385-INDEX($BE385:$BL385,1,$J$25)&lt;0.5,0,AQ385-INDEX($BE385:$BL385,1,$J$25))</f>
        <v>0</v>
      </c>
      <c r="F385" s="26">
        <f>IF(AR385-INDEX($BE385:$BL385,1,$J$26)&lt;0.5,0,AR385-INDEX($BE385:$BL385,1,$J$26))</f>
        <v>0</v>
      </c>
      <c r="G385" s="26">
        <f>IF(AS385-INDEX($BE385:$BL385,1,$J$27)&lt;0.5,0,AS385-INDEX($BE385:$BL385,1,$J$27))</f>
        <v>0</v>
      </c>
      <c r="H385" s="26">
        <f>IF(AT385-INDEX($BE385:$BL385,1,$J$28)&lt;0.5,0,AT385-INDEX($BE385:$BL385,1,$J$28))</f>
        <v>0</v>
      </c>
      <c r="I385" s="26">
        <f>IF(AU385-INDEX($BE385:$BL385,1,$J$29)&lt;0.5,0,AU385-INDEX($BE385:$BL385,1,$J$29))</f>
        <v>0</v>
      </c>
      <c r="J385" s="13">
        <f>SUM(B385:I385)</f>
        <v>0</v>
      </c>
      <c r="K385" s="26">
        <f>SUM(O385:V385)</f>
        <v>0</v>
      </c>
      <c r="L385" s="26">
        <f>SUM(W385:AD385)+SUM(BE385:BL385)</f>
        <v>0</v>
      </c>
      <c r="M385" s="26">
        <f>J384</f>
        <v>0</v>
      </c>
      <c r="N385" s="27">
        <f>IF(M385&gt;0,1,0)</f>
        <v>0</v>
      </c>
      <c r="O385" s="26">
        <f>B384*$B$12/1200</f>
        <v>0</v>
      </c>
      <c r="P385" s="26">
        <f>C384*$C$12/1200</f>
        <v>0</v>
      </c>
      <c r="Q385" s="26">
        <f>D384*$D$12/1200</f>
        <v>0</v>
      </c>
      <c r="R385" s="26">
        <f>E384*$E$12/1200</f>
        <v>0</v>
      </c>
      <c r="S385" s="26">
        <f>F384*$F$12/1200</f>
        <v>0</v>
      </c>
      <c r="T385" s="26">
        <f>G384*$G$12/1200</f>
        <v>0</v>
      </c>
      <c r="U385" s="26">
        <f>H384*$H$12/1200</f>
        <v>0</v>
      </c>
      <c r="V385" s="26">
        <f>I384*$I$12/1200</f>
        <v>0</v>
      </c>
      <c r="W385" s="26">
        <f>IF(B384&gt;0,MIN($B$13,B384+O385,AE385),0)</f>
        <v>0</v>
      </c>
      <c r="X385" s="26">
        <f>IF(C384&gt;0,MIN($C$13,C384+P385,AF385),0)</f>
        <v>0</v>
      </c>
      <c r="Y385" s="26">
        <f>IF(D384&gt;0,MIN($D$13,D384+Q385,AG385),0)</f>
        <v>0</v>
      </c>
      <c r="Z385" s="26">
        <f>IF(E384&gt;0,MIN($E$13,E384+R385,AH385),0)</f>
        <v>0</v>
      </c>
      <c r="AA385" s="26">
        <f>IF(F384&gt;0,MIN($F$13,F384+S385,AI385),0)</f>
        <v>0</v>
      </c>
      <c r="AB385" s="26">
        <f>IF(G384&gt;0,MIN($G$13,G384+T385,AJ385),0)</f>
        <v>0</v>
      </c>
      <c r="AC385" s="26">
        <f>IF(H384&gt;0,MIN($H$13,H384+U385,AK385),0)</f>
        <v>0</v>
      </c>
      <c r="AD385" s="26">
        <f>IF(I384&gt;0,MIN($I$13,I384+V385,AL385),0)</f>
        <v>0</v>
      </c>
      <c r="AE385" s="26">
        <f>$B$19</f>
        <v>795</v>
      </c>
      <c r="AF385" s="26">
        <f>AE385-W385</f>
        <v>795</v>
      </c>
      <c r="AG385" s="26">
        <f>AF385-X385</f>
        <v>795</v>
      </c>
      <c r="AH385" s="26">
        <f>AG385-Y385</f>
        <v>795</v>
      </c>
      <c r="AI385" s="26">
        <f>AH385-Z385</f>
        <v>795</v>
      </c>
      <c r="AJ385" s="26">
        <f>AI385-AA385</f>
        <v>795</v>
      </c>
      <c r="AK385" s="26">
        <f>AJ385-AB385</f>
        <v>795</v>
      </c>
      <c r="AL385" s="26">
        <f>AK385-AC385</f>
        <v>795</v>
      </c>
      <c r="AM385" s="26">
        <f>AL385-AD385</f>
        <v>795</v>
      </c>
      <c r="AN385" s="26">
        <f>B384+O385-W385</f>
        <v>0</v>
      </c>
      <c r="AO385" s="26">
        <f>C384+P385-X385</f>
        <v>0</v>
      </c>
      <c r="AP385" s="26">
        <f>D384+Q385-Y385</f>
        <v>0</v>
      </c>
      <c r="AQ385" s="26">
        <f>E384+R385-Z385</f>
        <v>0</v>
      </c>
      <c r="AR385" s="26">
        <f>F384+S385-AA385</f>
        <v>0</v>
      </c>
      <c r="AS385" s="26">
        <f>G384+T385-AB385</f>
        <v>0</v>
      </c>
      <c r="AT385" s="26">
        <f>H384+U385-AC385</f>
        <v>0</v>
      </c>
      <c r="AU385" s="26">
        <f>I384+V385-AD385</f>
        <v>0</v>
      </c>
      <c r="AV385" s="26">
        <f>AM385</f>
        <v>795</v>
      </c>
      <c r="AW385" s="26">
        <f>AV385-BE385</f>
        <v>795</v>
      </c>
      <c r="AX385" s="26">
        <f>AW385-BF385</f>
        <v>795</v>
      </c>
      <c r="AY385" s="26">
        <f>AX385-BG385</f>
        <v>795</v>
      </c>
      <c r="AZ385" s="26">
        <f>AY385-BH385</f>
        <v>795</v>
      </c>
      <c r="BA385" s="26">
        <f>AZ385-BI385</f>
        <v>795</v>
      </c>
      <c r="BB385" s="26">
        <f>BA385-BJ385</f>
        <v>795</v>
      </c>
      <c r="BC385" s="26">
        <f>BB385-BK385</f>
        <v>795</v>
      </c>
      <c r="BD385" s="26">
        <f>BC385-BL385</f>
        <v>795</v>
      </c>
      <c r="BE385" s="26">
        <f>IF(AV385&gt;0.005,MIN(AV385,INDEX($AN385:$AU385,1,B$32)),0)</f>
        <v>0</v>
      </c>
      <c r="BF385" s="26">
        <f>IF(AW385&gt;0.005,MIN(AW385,INDEX($AN385:$AU385,1,C$32)),0)</f>
        <v>0</v>
      </c>
      <c r="BG385" s="26">
        <f>IF(AX385&gt;0.005,MIN(AX385,INDEX($AN385:$AU385,1,D$32)),0)</f>
        <v>0</v>
      </c>
      <c r="BH385" s="26">
        <f>IF(AY385&gt;0.005,MIN(AY385,INDEX($AN385:$AU385,1,E$32)),0)</f>
        <v>0</v>
      </c>
      <c r="BI385" s="26">
        <f>IF(AZ385&gt;0.005,MIN(AZ385,INDEX($AN385:$AU385,1,F$32)),0)</f>
        <v>0</v>
      </c>
      <c r="BJ385" s="26">
        <f>IF(BA385&gt;0.005,MIN(BA385,INDEX($AN385:$AU385,1,G$32)),0)</f>
        <v>0</v>
      </c>
      <c r="BK385" s="26">
        <f>IF(BB385&gt;0.005,MIN(BB385,INDEX($AN385:$AU385,1,H$32)),0)</f>
        <v>0</v>
      </c>
      <c r="BL385" s="26">
        <f>IF(BC385&gt;0.005,MIN(BC385,INDEX($AN385:$AU385,1,I$32)),0)</f>
        <v>0</v>
      </c>
      <c r="BM385" s="27">
        <f>IF(M385-J385&gt;0.005,1,0)</f>
        <v>0</v>
      </c>
    </row>
    <row r="386">
      <c r="A386" s="14" t="n">
        <v>350</v>
      </c>
      <c r="B386" s="26">
        <f>IF(AN386-INDEX($BE386:$BL386,1,$J$22)&lt;0.5,0,AN386-INDEX($BE386:$BL386,1,$J$22))</f>
        <v>0</v>
      </c>
      <c r="C386" s="26">
        <f>IF(AO386-INDEX($BE386:$BL386,1,$J$23)&lt;0.5,0,AO386-INDEX($BE386:$BL386,1,$J$23))</f>
        <v>0</v>
      </c>
      <c r="D386" s="26">
        <f>IF(AP386-INDEX($BE386:$BL386,1,$J$24)&lt;0.5,0,AP386-INDEX($BE386:$BL386,1,$J$24))</f>
        <v>0</v>
      </c>
      <c r="E386" s="26">
        <f>IF(AQ386-INDEX($BE386:$BL386,1,$J$25)&lt;0.5,0,AQ386-INDEX($BE386:$BL386,1,$J$25))</f>
        <v>0</v>
      </c>
      <c r="F386" s="26">
        <f>IF(AR386-INDEX($BE386:$BL386,1,$J$26)&lt;0.5,0,AR386-INDEX($BE386:$BL386,1,$J$26))</f>
        <v>0</v>
      </c>
      <c r="G386" s="26">
        <f>IF(AS386-INDEX($BE386:$BL386,1,$J$27)&lt;0.5,0,AS386-INDEX($BE386:$BL386,1,$J$27))</f>
        <v>0</v>
      </c>
      <c r="H386" s="26">
        <f>IF(AT386-INDEX($BE386:$BL386,1,$J$28)&lt;0.5,0,AT386-INDEX($BE386:$BL386,1,$J$28))</f>
        <v>0</v>
      </c>
      <c r="I386" s="26">
        <f>IF(AU386-INDEX($BE386:$BL386,1,$J$29)&lt;0.5,0,AU386-INDEX($BE386:$BL386,1,$J$29))</f>
        <v>0</v>
      </c>
      <c r="J386" s="13">
        <f>SUM(B386:I386)</f>
        <v>0</v>
      </c>
      <c r="K386" s="26">
        <f>SUM(O386:V386)</f>
        <v>0</v>
      </c>
      <c r="L386" s="26">
        <f>SUM(W386:AD386)+SUM(BE386:BL386)</f>
        <v>0</v>
      </c>
      <c r="M386" s="26">
        <f>J385</f>
        <v>0</v>
      </c>
      <c r="N386" s="27">
        <f>IF(M386&gt;0,1,0)</f>
        <v>0</v>
      </c>
      <c r="O386" s="26">
        <f>B385*$B$12/1200</f>
        <v>0</v>
      </c>
      <c r="P386" s="26">
        <f>C385*$C$12/1200</f>
        <v>0</v>
      </c>
      <c r="Q386" s="26">
        <f>D385*$D$12/1200</f>
        <v>0</v>
      </c>
      <c r="R386" s="26">
        <f>E385*$E$12/1200</f>
        <v>0</v>
      </c>
      <c r="S386" s="26">
        <f>F385*$F$12/1200</f>
        <v>0</v>
      </c>
      <c r="T386" s="26">
        <f>G385*$G$12/1200</f>
        <v>0</v>
      </c>
      <c r="U386" s="26">
        <f>H385*$H$12/1200</f>
        <v>0</v>
      </c>
      <c r="V386" s="26">
        <f>I385*$I$12/1200</f>
        <v>0</v>
      </c>
      <c r="W386" s="26">
        <f>IF(B385&gt;0,MIN($B$13,B385+O386,AE386),0)</f>
        <v>0</v>
      </c>
      <c r="X386" s="26">
        <f>IF(C385&gt;0,MIN($C$13,C385+P386,AF386),0)</f>
        <v>0</v>
      </c>
      <c r="Y386" s="26">
        <f>IF(D385&gt;0,MIN($D$13,D385+Q386,AG386),0)</f>
        <v>0</v>
      </c>
      <c r="Z386" s="26">
        <f>IF(E385&gt;0,MIN($E$13,E385+R386,AH386),0)</f>
        <v>0</v>
      </c>
      <c r="AA386" s="26">
        <f>IF(F385&gt;0,MIN($F$13,F385+S386,AI386),0)</f>
        <v>0</v>
      </c>
      <c r="AB386" s="26">
        <f>IF(G385&gt;0,MIN($G$13,G385+T386,AJ386),0)</f>
        <v>0</v>
      </c>
      <c r="AC386" s="26">
        <f>IF(H385&gt;0,MIN($H$13,H385+U386,AK386),0)</f>
        <v>0</v>
      </c>
      <c r="AD386" s="26">
        <f>IF(I385&gt;0,MIN($I$13,I385+V386,AL386),0)</f>
        <v>0</v>
      </c>
      <c r="AE386" s="26">
        <f>$B$19</f>
        <v>795</v>
      </c>
      <c r="AF386" s="26">
        <f>AE386-W386</f>
        <v>795</v>
      </c>
      <c r="AG386" s="26">
        <f>AF386-X386</f>
        <v>795</v>
      </c>
      <c r="AH386" s="26">
        <f>AG386-Y386</f>
        <v>795</v>
      </c>
      <c r="AI386" s="26">
        <f>AH386-Z386</f>
        <v>795</v>
      </c>
      <c r="AJ386" s="26">
        <f>AI386-AA386</f>
        <v>795</v>
      </c>
      <c r="AK386" s="26">
        <f>AJ386-AB386</f>
        <v>795</v>
      </c>
      <c r="AL386" s="26">
        <f>AK386-AC386</f>
        <v>795</v>
      </c>
      <c r="AM386" s="26">
        <f>AL386-AD386</f>
        <v>795</v>
      </c>
      <c r="AN386" s="26">
        <f>B385+O386-W386</f>
        <v>0</v>
      </c>
      <c r="AO386" s="26">
        <f>C385+P386-X386</f>
        <v>0</v>
      </c>
      <c r="AP386" s="26">
        <f>D385+Q386-Y386</f>
        <v>0</v>
      </c>
      <c r="AQ386" s="26">
        <f>E385+R386-Z386</f>
        <v>0</v>
      </c>
      <c r="AR386" s="26">
        <f>F385+S386-AA386</f>
        <v>0</v>
      </c>
      <c r="AS386" s="26">
        <f>G385+T386-AB386</f>
        <v>0</v>
      </c>
      <c r="AT386" s="26">
        <f>H385+U386-AC386</f>
        <v>0</v>
      </c>
      <c r="AU386" s="26">
        <f>I385+V386-AD386</f>
        <v>0</v>
      </c>
      <c r="AV386" s="26">
        <f>AM386</f>
        <v>795</v>
      </c>
      <c r="AW386" s="26">
        <f>AV386-BE386</f>
        <v>795</v>
      </c>
      <c r="AX386" s="26">
        <f>AW386-BF386</f>
        <v>795</v>
      </c>
      <c r="AY386" s="26">
        <f>AX386-BG386</f>
        <v>795</v>
      </c>
      <c r="AZ386" s="26">
        <f>AY386-BH386</f>
        <v>795</v>
      </c>
      <c r="BA386" s="26">
        <f>AZ386-BI386</f>
        <v>795</v>
      </c>
      <c r="BB386" s="26">
        <f>BA386-BJ386</f>
        <v>795</v>
      </c>
      <c r="BC386" s="26">
        <f>BB386-BK386</f>
        <v>795</v>
      </c>
      <c r="BD386" s="26">
        <f>BC386-BL386</f>
        <v>795</v>
      </c>
      <c r="BE386" s="26">
        <f>IF(AV386&gt;0.005,MIN(AV386,INDEX($AN386:$AU386,1,B$32)),0)</f>
        <v>0</v>
      </c>
      <c r="BF386" s="26">
        <f>IF(AW386&gt;0.005,MIN(AW386,INDEX($AN386:$AU386,1,C$32)),0)</f>
        <v>0</v>
      </c>
      <c r="BG386" s="26">
        <f>IF(AX386&gt;0.005,MIN(AX386,INDEX($AN386:$AU386,1,D$32)),0)</f>
        <v>0</v>
      </c>
      <c r="BH386" s="26">
        <f>IF(AY386&gt;0.005,MIN(AY386,INDEX($AN386:$AU386,1,E$32)),0)</f>
        <v>0</v>
      </c>
      <c r="BI386" s="26">
        <f>IF(AZ386&gt;0.005,MIN(AZ386,INDEX($AN386:$AU386,1,F$32)),0)</f>
        <v>0</v>
      </c>
      <c r="BJ386" s="26">
        <f>IF(BA386&gt;0.005,MIN(BA386,INDEX($AN386:$AU386,1,G$32)),0)</f>
        <v>0</v>
      </c>
      <c r="BK386" s="26">
        <f>IF(BB386&gt;0.005,MIN(BB386,INDEX($AN386:$AU386,1,H$32)),0)</f>
        <v>0</v>
      </c>
      <c r="BL386" s="26">
        <f>IF(BC386&gt;0.005,MIN(BC386,INDEX($AN386:$AU386,1,I$32)),0)</f>
        <v>0</v>
      </c>
      <c r="BM386" s="27">
        <f>IF(M386-J386&gt;0.005,1,0)</f>
        <v>0</v>
      </c>
    </row>
    <row r="387">
      <c r="A387" s="14" t="n">
        <v>351</v>
      </c>
      <c r="B387" s="26">
        <f>IF(AN387-INDEX($BE387:$BL387,1,$J$22)&lt;0.5,0,AN387-INDEX($BE387:$BL387,1,$J$22))</f>
        <v>0</v>
      </c>
      <c r="C387" s="26">
        <f>IF(AO387-INDEX($BE387:$BL387,1,$J$23)&lt;0.5,0,AO387-INDEX($BE387:$BL387,1,$J$23))</f>
        <v>0</v>
      </c>
      <c r="D387" s="26">
        <f>IF(AP387-INDEX($BE387:$BL387,1,$J$24)&lt;0.5,0,AP387-INDEX($BE387:$BL387,1,$J$24))</f>
        <v>0</v>
      </c>
      <c r="E387" s="26">
        <f>IF(AQ387-INDEX($BE387:$BL387,1,$J$25)&lt;0.5,0,AQ387-INDEX($BE387:$BL387,1,$J$25))</f>
        <v>0</v>
      </c>
      <c r="F387" s="26">
        <f>IF(AR387-INDEX($BE387:$BL387,1,$J$26)&lt;0.5,0,AR387-INDEX($BE387:$BL387,1,$J$26))</f>
        <v>0</v>
      </c>
      <c r="G387" s="26">
        <f>IF(AS387-INDEX($BE387:$BL387,1,$J$27)&lt;0.5,0,AS387-INDEX($BE387:$BL387,1,$J$27))</f>
        <v>0</v>
      </c>
      <c r="H387" s="26">
        <f>IF(AT387-INDEX($BE387:$BL387,1,$J$28)&lt;0.5,0,AT387-INDEX($BE387:$BL387,1,$J$28))</f>
        <v>0</v>
      </c>
      <c r="I387" s="26">
        <f>IF(AU387-INDEX($BE387:$BL387,1,$J$29)&lt;0.5,0,AU387-INDEX($BE387:$BL387,1,$J$29))</f>
        <v>0</v>
      </c>
      <c r="J387" s="13">
        <f>SUM(B387:I387)</f>
        <v>0</v>
      </c>
      <c r="K387" s="26">
        <f>SUM(O387:V387)</f>
        <v>0</v>
      </c>
      <c r="L387" s="26">
        <f>SUM(W387:AD387)+SUM(BE387:BL387)</f>
        <v>0</v>
      </c>
      <c r="M387" s="26">
        <f>J386</f>
        <v>0</v>
      </c>
      <c r="N387" s="27">
        <f>IF(M387&gt;0,1,0)</f>
        <v>0</v>
      </c>
      <c r="O387" s="26">
        <f>B386*$B$12/1200</f>
        <v>0</v>
      </c>
      <c r="P387" s="26">
        <f>C386*$C$12/1200</f>
        <v>0</v>
      </c>
      <c r="Q387" s="26">
        <f>D386*$D$12/1200</f>
        <v>0</v>
      </c>
      <c r="R387" s="26">
        <f>E386*$E$12/1200</f>
        <v>0</v>
      </c>
      <c r="S387" s="26">
        <f>F386*$F$12/1200</f>
        <v>0</v>
      </c>
      <c r="T387" s="26">
        <f>G386*$G$12/1200</f>
        <v>0</v>
      </c>
      <c r="U387" s="26">
        <f>H386*$H$12/1200</f>
        <v>0</v>
      </c>
      <c r="V387" s="26">
        <f>I386*$I$12/1200</f>
        <v>0</v>
      </c>
      <c r="W387" s="26">
        <f>IF(B386&gt;0,MIN($B$13,B386+O387,AE387),0)</f>
        <v>0</v>
      </c>
      <c r="X387" s="26">
        <f>IF(C386&gt;0,MIN($C$13,C386+P387,AF387),0)</f>
        <v>0</v>
      </c>
      <c r="Y387" s="26">
        <f>IF(D386&gt;0,MIN($D$13,D386+Q387,AG387),0)</f>
        <v>0</v>
      </c>
      <c r="Z387" s="26">
        <f>IF(E386&gt;0,MIN($E$13,E386+R387,AH387),0)</f>
        <v>0</v>
      </c>
      <c r="AA387" s="26">
        <f>IF(F386&gt;0,MIN($F$13,F386+S387,AI387),0)</f>
        <v>0</v>
      </c>
      <c r="AB387" s="26">
        <f>IF(G386&gt;0,MIN($G$13,G386+T387,AJ387),0)</f>
        <v>0</v>
      </c>
      <c r="AC387" s="26">
        <f>IF(H386&gt;0,MIN($H$13,H386+U387,AK387),0)</f>
        <v>0</v>
      </c>
      <c r="AD387" s="26">
        <f>IF(I386&gt;0,MIN($I$13,I386+V387,AL387),0)</f>
        <v>0</v>
      </c>
      <c r="AE387" s="26">
        <f>$B$19</f>
        <v>795</v>
      </c>
      <c r="AF387" s="26">
        <f>AE387-W387</f>
        <v>795</v>
      </c>
      <c r="AG387" s="26">
        <f>AF387-X387</f>
        <v>795</v>
      </c>
      <c r="AH387" s="26">
        <f>AG387-Y387</f>
        <v>795</v>
      </c>
      <c r="AI387" s="26">
        <f>AH387-Z387</f>
        <v>795</v>
      </c>
      <c r="AJ387" s="26">
        <f>AI387-AA387</f>
        <v>795</v>
      </c>
      <c r="AK387" s="26">
        <f>AJ387-AB387</f>
        <v>795</v>
      </c>
      <c r="AL387" s="26">
        <f>AK387-AC387</f>
        <v>795</v>
      </c>
      <c r="AM387" s="26">
        <f>AL387-AD387</f>
        <v>795</v>
      </c>
      <c r="AN387" s="26">
        <f>B386+O387-W387</f>
        <v>0</v>
      </c>
      <c r="AO387" s="26">
        <f>C386+P387-X387</f>
        <v>0</v>
      </c>
      <c r="AP387" s="26">
        <f>D386+Q387-Y387</f>
        <v>0</v>
      </c>
      <c r="AQ387" s="26">
        <f>E386+R387-Z387</f>
        <v>0</v>
      </c>
      <c r="AR387" s="26">
        <f>F386+S387-AA387</f>
        <v>0</v>
      </c>
      <c r="AS387" s="26">
        <f>G386+T387-AB387</f>
        <v>0</v>
      </c>
      <c r="AT387" s="26">
        <f>H386+U387-AC387</f>
        <v>0</v>
      </c>
      <c r="AU387" s="26">
        <f>I386+V387-AD387</f>
        <v>0</v>
      </c>
      <c r="AV387" s="26">
        <f>AM387</f>
        <v>795</v>
      </c>
      <c r="AW387" s="26">
        <f>AV387-BE387</f>
        <v>795</v>
      </c>
      <c r="AX387" s="26">
        <f>AW387-BF387</f>
        <v>795</v>
      </c>
      <c r="AY387" s="26">
        <f>AX387-BG387</f>
        <v>795</v>
      </c>
      <c r="AZ387" s="26">
        <f>AY387-BH387</f>
        <v>795</v>
      </c>
      <c r="BA387" s="26">
        <f>AZ387-BI387</f>
        <v>795</v>
      </c>
      <c r="BB387" s="26">
        <f>BA387-BJ387</f>
        <v>795</v>
      </c>
      <c r="BC387" s="26">
        <f>BB387-BK387</f>
        <v>795</v>
      </c>
      <c r="BD387" s="26">
        <f>BC387-BL387</f>
        <v>795</v>
      </c>
      <c r="BE387" s="26">
        <f>IF(AV387&gt;0.005,MIN(AV387,INDEX($AN387:$AU387,1,B$32)),0)</f>
        <v>0</v>
      </c>
      <c r="BF387" s="26">
        <f>IF(AW387&gt;0.005,MIN(AW387,INDEX($AN387:$AU387,1,C$32)),0)</f>
        <v>0</v>
      </c>
      <c r="BG387" s="26">
        <f>IF(AX387&gt;0.005,MIN(AX387,INDEX($AN387:$AU387,1,D$32)),0)</f>
        <v>0</v>
      </c>
      <c r="BH387" s="26">
        <f>IF(AY387&gt;0.005,MIN(AY387,INDEX($AN387:$AU387,1,E$32)),0)</f>
        <v>0</v>
      </c>
      <c r="BI387" s="26">
        <f>IF(AZ387&gt;0.005,MIN(AZ387,INDEX($AN387:$AU387,1,F$32)),0)</f>
        <v>0</v>
      </c>
      <c r="BJ387" s="26">
        <f>IF(BA387&gt;0.005,MIN(BA387,INDEX($AN387:$AU387,1,G$32)),0)</f>
        <v>0</v>
      </c>
      <c r="BK387" s="26">
        <f>IF(BB387&gt;0.005,MIN(BB387,INDEX($AN387:$AU387,1,H$32)),0)</f>
        <v>0</v>
      </c>
      <c r="BL387" s="26">
        <f>IF(BC387&gt;0.005,MIN(BC387,INDEX($AN387:$AU387,1,I$32)),0)</f>
        <v>0</v>
      </c>
      <c r="BM387" s="27">
        <f>IF(M387-J387&gt;0.005,1,0)</f>
        <v>0</v>
      </c>
    </row>
    <row r="388">
      <c r="A388" s="14" t="n">
        <v>352</v>
      </c>
      <c r="B388" s="26">
        <f>IF(AN388-INDEX($BE388:$BL388,1,$J$22)&lt;0.5,0,AN388-INDEX($BE388:$BL388,1,$J$22))</f>
        <v>0</v>
      </c>
      <c r="C388" s="26">
        <f>IF(AO388-INDEX($BE388:$BL388,1,$J$23)&lt;0.5,0,AO388-INDEX($BE388:$BL388,1,$J$23))</f>
        <v>0</v>
      </c>
      <c r="D388" s="26">
        <f>IF(AP388-INDEX($BE388:$BL388,1,$J$24)&lt;0.5,0,AP388-INDEX($BE388:$BL388,1,$J$24))</f>
        <v>0</v>
      </c>
      <c r="E388" s="26">
        <f>IF(AQ388-INDEX($BE388:$BL388,1,$J$25)&lt;0.5,0,AQ388-INDEX($BE388:$BL388,1,$J$25))</f>
        <v>0</v>
      </c>
      <c r="F388" s="26">
        <f>IF(AR388-INDEX($BE388:$BL388,1,$J$26)&lt;0.5,0,AR388-INDEX($BE388:$BL388,1,$J$26))</f>
        <v>0</v>
      </c>
      <c r="G388" s="26">
        <f>IF(AS388-INDEX($BE388:$BL388,1,$J$27)&lt;0.5,0,AS388-INDEX($BE388:$BL388,1,$J$27))</f>
        <v>0</v>
      </c>
      <c r="H388" s="26">
        <f>IF(AT388-INDEX($BE388:$BL388,1,$J$28)&lt;0.5,0,AT388-INDEX($BE388:$BL388,1,$J$28))</f>
        <v>0</v>
      </c>
      <c r="I388" s="26">
        <f>IF(AU388-INDEX($BE388:$BL388,1,$J$29)&lt;0.5,0,AU388-INDEX($BE388:$BL388,1,$J$29))</f>
        <v>0</v>
      </c>
      <c r="J388" s="13">
        <f>SUM(B388:I388)</f>
        <v>0</v>
      </c>
      <c r="K388" s="26">
        <f>SUM(O388:V388)</f>
        <v>0</v>
      </c>
      <c r="L388" s="26">
        <f>SUM(W388:AD388)+SUM(BE388:BL388)</f>
        <v>0</v>
      </c>
      <c r="M388" s="26">
        <f>J387</f>
        <v>0</v>
      </c>
      <c r="N388" s="27">
        <f>IF(M388&gt;0,1,0)</f>
        <v>0</v>
      </c>
      <c r="O388" s="26">
        <f>B387*$B$12/1200</f>
        <v>0</v>
      </c>
      <c r="P388" s="26">
        <f>C387*$C$12/1200</f>
        <v>0</v>
      </c>
      <c r="Q388" s="26">
        <f>D387*$D$12/1200</f>
        <v>0</v>
      </c>
      <c r="R388" s="26">
        <f>E387*$E$12/1200</f>
        <v>0</v>
      </c>
      <c r="S388" s="26">
        <f>F387*$F$12/1200</f>
        <v>0</v>
      </c>
      <c r="T388" s="26">
        <f>G387*$G$12/1200</f>
        <v>0</v>
      </c>
      <c r="U388" s="26">
        <f>H387*$H$12/1200</f>
        <v>0</v>
      </c>
      <c r="V388" s="26">
        <f>I387*$I$12/1200</f>
        <v>0</v>
      </c>
      <c r="W388" s="26">
        <f>IF(B387&gt;0,MIN($B$13,B387+O388,AE388),0)</f>
        <v>0</v>
      </c>
      <c r="X388" s="26">
        <f>IF(C387&gt;0,MIN($C$13,C387+P388,AF388),0)</f>
        <v>0</v>
      </c>
      <c r="Y388" s="26">
        <f>IF(D387&gt;0,MIN($D$13,D387+Q388,AG388),0)</f>
        <v>0</v>
      </c>
      <c r="Z388" s="26">
        <f>IF(E387&gt;0,MIN($E$13,E387+R388,AH388),0)</f>
        <v>0</v>
      </c>
      <c r="AA388" s="26">
        <f>IF(F387&gt;0,MIN($F$13,F387+S388,AI388),0)</f>
        <v>0</v>
      </c>
      <c r="AB388" s="26">
        <f>IF(G387&gt;0,MIN($G$13,G387+T388,AJ388),0)</f>
        <v>0</v>
      </c>
      <c r="AC388" s="26">
        <f>IF(H387&gt;0,MIN($H$13,H387+U388,AK388),0)</f>
        <v>0</v>
      </c>
      <c r="AD388" s="26">
        <f>IF(I387&gt;0,MIN($I$13,I387+V388,AL388),0)</f>
        <v>0</v>
      </c>
      <c r="AE388" s="26">
        <f>$B$19</f>
        <v>795</v>
      </c>
      <c r="AF388" s="26">
        <f>AE388-W388</f>
        <v>795</v>
      </c>
      <c r="AG388" s="26">
        <f>AF388-X388</f>
        <v>795</v>
      </c>
      <c r="AH388" s="26">
        <f>AG388-Y388</f>
        <v>795</v>
      </c>
      <c r="AI388" s="26">
        <f>AH388-Z388</f>
        <v>795</v>
      </c>
      <c r="AJ388" s="26">
        <f>AI388-AA388</f>
        <v>795</v>
      </c>
      <c r="AK388" s="26">
        <f>AJ388-AB388</f>
        <v>795</v>
      </c>
      <c r="AL388" s="26">
        <f>AK388-AC388</f>
        <v>795</v>
      </c>
      <c r="AM388" s="26">
        <f>AL388-AD388</f>
        <v>795</v>
      </c>
      <c r="AN388" s="26">
        <f>B387+O388-W388</f>
        <v>0</v>
      </c>
      <c r="AO388" s="26">
        <f>C387+P388-X388</f>
        <v>0</v>
      </c>
      <c r="AP388" s="26">
        <f>D387+Q388-Y388</f>
        <v>0</v>
      </c>
      <c r="AQ388" s="26">
        <f>E387+R388-Z388</f>
        <v>0</v>
      </c>
      <c r="AR388" s="26">
        <f>F387+S388-AA388</f>
        <v>0</v>
      </c>
      <c r="AS388" s="26">
        <f>G387+T388-AB388</f>
        <v>0</v>
      </c>
      <c r="AT388" s="26">
        <f>H387+U388-AC388</f>
        <v>0</v>
      </c>
      <c r="AU388" s="26">
        <f>I387+V388-AD388</f>
        <v>0</v>
      </c>
      <c r="AV388" s="26">
        <f>AM388</f>
        <v>795</v>
      </c>
      <c r="AW388" s="26">
        <f>AV388-BE388</f>
        <v>795</v>
      </c>
      <c r="AX388" s="26">
        <f>AW388-BF388</f>
        <v>795</v>
      </c>
      <c r="AY388" s="26">
        <f>AX388-BG388</f>
        <v>795</v>
      </c>
      <c r="AZ388" s="26">
        <f>AY388-BH388</f>
        <v>795</v>
      </c>
      <c r="BA388" s="26">
        <f>AZ388-BI388</f>
        <v>795</v>
      </c>
      <c r="BB388" s="26">
        <f>BA388-BJ388</f>
        <v>795</v>
      </c>
      <c r="BC388" s="26">
        <f>BB388-BK388</f>
        <v>795</v>
      </c>
      <c r="BD388" s="26">
        <f>BC388-BL388</f>
        <v>795</v>
      </c>
      <c r="BE388" s="26">
        <f>IF(AV388&gt;0.005,MIN(AV388,INDEX($AN388:$AU388,1,B$32)),0)</f>
        <v>0</v>
      </c>
      <c r="BF388" s="26">
        <f>IF(AW388&gt;0.005,MIN(AW388,INDEX($AN388:$AU388,1,C$32)),0)</f>
        <v>0</v>
      </c>
      <c r="BG388" s="26">
        <f>IF(AX388&gt;0.005,MIN(AX388,INDEX($AN388:$AU388,1,D$32)),0)</f>
        <v>0</v>
      </c>
      <c r="BH388" s="26">
        <f>IF(AY388&gt;0.005,MIN(AY388,INDEX($AN388:$AU388,1,E$32)),0)</f>
        <v>0</v>
      </c>
      <c r="BI388" s="26">
        <f>IF(AZ388&gt;0.005,MIN(AZ388,INDEX($AN388:$AU388,1,F$32)),0)</f>
        <v>0</v>
      </c>
      <c r="BJ388" s="26">
        <f>IF(BA388&gt;0.005,MIN(BA388,INDEX($AN388:$AU388,1,G$32)),0)</f>
        <v>0</v>
      </c>
      <c r="BK388" s="26">
        <f>IF(BB388&gt;0.005,MIN(BB388,INDEX($AN388:$AU388,1,H$32)),0)</f>
        <v>0</v>
      </c>
      <c r="BL388" s="26">
        <f>IF(BC388&gt;0.005,MIN(BC388,INDEX($AN388:$AU388,1,I$32)),0)</f>
        <v>0</v>
      </c>
      <c r="BM388" s="27">
        <f>IF(M388-J388&gt;0.005,1,0)</f>
        <v>0</v>
      </c>
    </row>
    <row r="389">
      <c r="A389" s="14" t="n">
        <v>353</v>
      </c>
      <c r="B389" s="26">
        <f>IF(AN389-INDEX($BE389:$BL389,1,$J$22)&lt;0.5,0,AN389-INDEX($BE389:$BL389,1,$J$22))</f>
        <v>0</v>
      </c>
      <c r="C389" s="26">
        <f>IF(AO389-INDEX($BE389:$BL389,1,$J$23)&lt;0.5,0,AO389-INDEX($BE389:$BL389,1,$J$23))</f>
        <v>0</v>
      </c>
      <c r="D389" s="26">
        <f>IF(AP389-INDEX($BE389:$BL389,1,$J$24)&lt;0.5,0,AP389-INDEX($BE389:$BL389,1,$J$24))</f>
        <v>0</v>
      </c>
      <c r="E389" s="26">
        <f>IF(AQ389-INDEX($BE389:$BL389,1,$J$25)&lt;0.5,0,AQ389-INDEX($BE389:$BL389,1,$J$25))</f>
        <v>0</v>
      </c>
      <c r="F389" s="26">
        <f>IF(AR389-INDEX($BE389:$BL389,1,$J$26)&lt;0.5,0,AR389-INDEX($BE389:$BL389,1,$J$26))</f>
        <v>0</v>
      </c>
      <c r="G389" s="26">
        <f>IF(AS389-INDEX($BE389:$BL389,1,$J$27)&lt;0.5,0,AS389-INDEX($BE389:$BL389,1,$J$27))</f>
        <v>0</v>
      </c>
      <c r="H389" s="26">
        <f>IF(AT389-INDEX($BE389:$BL389,1,$J$28)&lt;0.5,0,AT389-INDEX($BE389:$BL389,1,$J$28))</f>
        <v>0</v>
      </c>
      <c r="I389" s="26">
        <f>IF(AU389-INDEX($BE389:$BL389,1,$J$29)&lt;0.5,0,AU389-INDEX($BE389:$BL389,1,$J$29))</f>
        <v>0</v>
      </c>
      <c r="J389" s="13">
        <f>SUM(B389:I389)</f>
        <v>0</v>
      </c>
      <c r="K389" s="26">
        <f>SUM(O389:V389)</f>
        <v>0</v>
      </c>
      <c r="L389" s="26">
        <f>SUM(W389:AD389)+SUM(BE389:BL389)</f>
        <v>0</v>
      </c>
      <c r="M389" s="26">
        <f>J388</f>
        <v>0</v>
      </c>
      <c r="N389" s="27">
        <f>IF(M389&gt;0,1,0)</f>
        <v>0</v>
      </c>
      <c r="O389" s="26">
        <f>B388*$B$12/1200</f>
        <v>0</v>
      </c>
      <c r="P389" s="26">
        <f>C388*$C$12/1200</f>
        <v>0</v>
      </c>
      <c r="Q389" s="26">
        <f>D388*$D$12/1200</f>
        <v>0</v>
      </c>
      <c r="R389" s="26">
        <f>E388*$E$12/1200</f>
        <v>0</v>
      </c>
      <c r="S389" s="26">
        <f>F388*$F$12/1200</f>
        <v>0</v>
      </c>
      <c r="T389" s="26">
        <f>G388*$G$12/1200</f>
        <v>0</v>
      </c>
      <c r="U389" s="26">
        <f>H388*$H$12/1200</f>
        <v>0</v>
      </c>
      <c r="V389" s="26">
        <f>I388*$I$12/1200</f>
        <v>0</v>
      </c>
      <c r="W389" s="26">
        <f>IF(B388&gt;0,MIN($B$13,B388+O389,AE389),0)</f>
        <v>0</v>
      </c>
      <c r="X389" s="26">
        <f>IF(C388&gt;0,MIN($C$13,C388+P389,AF389),0)</f>
        <v>0</v>
      </c>
      <c r="Y389" s="26">
        <f>IF(D388&gt;0,MIN($D$13,D388+Q389,AG389),0)</f>
        <v>0</v>
      </c>
      <c r="Z389" s="26">
        <f>IF(E388&gt;0,MIN($E$13,E388+R389,AH389),0)</f>
        <v>0</v>
      </c>
      <c r="AA389" s="26">
        <f>IF(F388&gt;0,MIN($F$13,F388+S389,AI389),0)</f>
        <v>0</v>
      </c>
      <c r="AB389" s="26">
        <f>IF(G388&gt;0,MIN($G$13,G388+T389,AJ389),0)</f>
        <v>0</v>
      </c>
      <c r="AC389" s="26">
        <f>IF(H388&gt;0,MIN($H$13,H388+U389,AK389),0)</f>
        <v>0</v>
      </c>
      <c r="AD389" s="26">
        <f>IF(I388&gt;0,MIN($I$13,I388+V389,AL389),0)</f>
        <v>0</v>
      </c>
      <c r="AE389" s="26">
        <f>$B$19</f>
        <v>795</v>
      </c>
      <c r="AF389" s="26">
        <f>AE389-W389</f>
        <v>795</v>
      </c>
      <c r="AG389" s="26">
        <f>AF389-X389</f>
        <v>795</v>
      </c>
      <c r="AH389" s="26">
        <f>AG389-Y389</f>
        <v>795</v>
      </c>
      <c r="AI389" s="26">
        <f>AH389-Z389</f>
        <v>795</v>
      </c>
      <c r="AJ389" s="26">
        <f>AI389-AA389</f>
        <v>795</v>
      </c>
      <c r="AK389" s="26">
        <f>AJ389-AB389</f>
        <v>795</v>
      </c>
      <c r="AL389" s="26">
        <f>AK389-AC389</f>
        <v>795</v>
      </c>
      <c r="AM389" s="26">
        <f>AL389-AD389</f>
        <v>795</v>
      </c>
      <c r="AN389" s="26">
        <f>B388+O389-W389</f>
        <v>0</v>
      </c>
      <c r="AO389" s="26">
        <f>C388+P389-X389</f>
        <v>0</v>
      </c>
      <c r="AP389" s="26">
        <f>D388+Q389-Y389</f>
        <v>0</v>
      </c>
      <c r="AQ389" s="26">
        <f>E388+R389-Z389</f>
        <v>0</v>
      </c>
      <c r="AR389" s="26">
        <f>F388+S389-AA389</f>
        <v>0</v>
      </c>
      <c r="AS389" s="26">
        <f>G388+T389-AB389</f>
        <v>0</v>
      </c>
      <c r="AT389" s="26">
        <f>H388+U389-AC389</f>
        <v>0</v>
      </c>
      <c r="AU389" s="26">
        <f>I388+V389-AD389</f>
        <v>0</v>
      </c>
      <c r="AV389" s="26">
        <f>AM389</f>
        <v>795</v>
      </c>
      <c r="AW389" s="26">
        <f>AV389-BE389</f>
        <v>795</v>
      </c>
      <c r="AX389" s="26">
        <f>AW389-BF389</f>
        <v>795</v>
      </c>
      <c r="AY389" s="26">
        <f>AX389-BG389</f>
        <v>795</v>
      </c>
      <c r="AZ389" s="26">
        <f>AY389-BH389</f>
        <v>795</v>
      </c>
      <c r="BA389" s="26">
        <f>AZ389-BI389</f>
        <v>795</v>
      </c>
      <c r="BB389" s="26">
        <f>BA389-BJ389</f>
        <v>795</v>
      </c>
      <c r="BC389" s="26">
        <f>BB389-BK389</f>
        <v>795</v>
      </c>
      <c r="BD389" s="26">
        <f>BC389-BL389</f>
        <v>795</v>
      </c>
      <c r="BE389" s="26">
        <f>IF(AV389&gt;0.005,MIN(AV389,INDEX($AN389:$AU389,1,B$32)),0)</f>
        <v>0</v>
      </c>
      <c r="BF389" s="26">
        <f>IF(AW389&gt;0.005,MIN(AW389,INDEX($AN389:$AU389,1,C$32)),0)</f>
        <v>0</v>
      </c>
      <c r="BG389" s="26">
        <f>IF(AX389&gt;0.005,MIN(AX389,INDEX($AN389:$AU389,1,D$32)),0)</f>
        <v>0</v>
      </c>
      <c r="BH389" s="26">
        <f>IF(AY389&gt;0.005,MIN(AY389,INDEX($AN389:$AU389,1,E$32)),0)</f>
        <v>0</v>
      </c>
      <c r="BI389" s="26">
        <f>IF(AZ389&gt;0.005,MIN(AZ389,INDEX($AN389:$AU389,1,F$32)),0)</f>
        <v>0</v>
      </c>
      <c r="BJ389" s="26">
        <f>IF(BA389&gt;0.005,MIN(BA389,INDEX($AN389:$AU389,1,G$32)),0)</f>
        <v>0</v>
      </c>
      <c r="BK389" s="26">
        <f>IF(BB389&gt;0.005,MIN(BB389,INDEX($AN389:$AU389,1,H$32)),0)</f>
        <v>0</v>
      </c>
      <c r="BL389" s="26">
        <f>IF(BC389&gt;0.005,MIN(BC389,INDEX($AN389:$AU389,1,I$32)),0)</f>
        <v>0</v>
      </c>
      <c r="BM389" s="27">
        <f>IF(M389-J389&gt;0.005,1,0)</f>
        <v>0</v>
      </c>
    </row>
    <row r="390">
      <c r="A390" s="14" t="n">
        <v>354</v>
      </c>
      <c r="B390" s="26">
        <f>IF(AN390-INDEX($BE390:$BL390,1,$J$22)&lt;0.5,0,AN390-INDEX($BE390:$BL390,1,$J$22))</f>
        <v>0</v>
      </c>
      <c r="C390" s="26">
        <f>IF(AO390-INDEX($BE390:$BL390,1,$J$23)&lt;0.5,0,AO390-INDEX($BE390:$BL390,1,$J$23))</f>
        <v>0</v>
      </c>
      <c r="D390" s="26">
        <f>IF(AP390-INDEX($BE390:$BL390,1,$J$24)&lt;0.5,0,AP390-INDEX($BE390:$BL390,1,$J$24))</f>
        <v>0</v>
      </c>
      <c r="E390" s="26">
        <f>IF(AQ390-INDEX($BE390:$BL390,1,$J$25)&lt;0.5,0,AQ390-INDEX($BE390:$BL390,1,$J$25))</f>
        <v>0</v>
      </c>
      <c r="F390" s="26">
        <f>IF(AR390-INDEX($BE390:$BL390,1,$J$26)&lt;0.5,0,AR390-INDEX($BE390:$BL390,1,$J$26))</f>
        <v>0</v>
      </c>
      <c r="G390" s="26">
        <f>IF(AS390-INDEX($BE390:$BL390,1,$J$27)&lt;0.5,0,AS390-INDEX($BE390:$BL390,1,$J$27))</f>
        <v>0</v>
      </c>
      <c r="H390" s="26">
        <f>IF(AT390-INDEX($BE390:$BL390,1,$J$28)&lt;0.5,0,AT390-INDEX($BE390:$BL390,1,$J$28))</f>
        <v>0</v>
      </c>
      <c r="I390" s="26">
        <f>IF(AU390-INDEX($BE390:$BL390,1,$J$29)&lt;0.5,0,AU390-INDEX($BE390:$BL390,1,$J$29))</f>
        <v>0</v>
      </c>
      <c r="J390" s="13">
        <f>SUM(B390:I390)</f>
        <v>0</v>
      </c>
      <c r="K390" s="26">
        <f>SUM(O390:V390)</f>
        <v>0</v>
      </c>
      <c r="L390" s="26">
        <f>SUM(W390:AD390)+SUM(BE390:BL390)</f>
        <v>0</v>
      </c>
      <c r="M390" s="26">
        <f>J389</f>
        <v>0</v>
      </c>
      <c r="N390" s="27">
        <f>IF(M390&gt;0,1,0)</f>
        <v>0</v>
      </c>
      <c r="O390" s="26">
        <f>B389*$B$12/1200</f>
        <v>0</v>
      </c>
      <c r="P390" s="26">
        <f>C389*$C$12/1200</f>
        <v>0</v>
      </c>
      <c r="Q390" s="26">
        <f>D389*$D$12/1200</f>
        <v>0</v>
      </c>
      <c r="R390" s="26">
        <f>E389*$E$12/1200</f>
        <v>0</v>
      </c>
      <c r="S390" s="26">
        <f>F389*$F$12/1200</f>
        <v>0</v>
      </c>
      <c r="T390" s="26">
        <f>G389*$G$12/1200</f>
        <v>0</v>
      </c>
      <c r="U390" s="26">
        <f>H389*$H$12/1200</f>
        <v>0</v>
      </c>
      <c r="V390" s="26">
        <f>I389*$I$12/1200</f>
        <v>0</v>
      </c>
      <c r="W390" s="26">
        <f>IF(B389&gt;0,MIN($B$13,B389+O390,AE390),0)</f>
        <v>0</v>
      </c>
      <c r="X390" s="26">
        <f>IF(C389&gt;0,MIN($C$13,C389+P390,AF390),0)</f>
        <v>0</v>
      </c>
      <c r="Y390" s="26">
        <f>IF(D389&gt;0,MIN($D$13,D389+Q390,AG390),0)</f>
        <v>0</v>
      </c>
      <c r="Z390" s="26">
        <f>IF(E389&gt;0,MIN($E$13,E389+R390,AH390),0)</f>
        <v>0</v>
      </c>
      <c r="AA390" s="26">
        <f>IF(F389&gt;0,MIN($F$13,F389+S390,AI390),0)</f>
        <v>0</v>
      </c>
      <c r="AB390" s="26">
        <f>IF(G389&gt;0,MIN($G$13,G389+T390,AJ390),0)</f>
        <v>0</v>
      </c>
      <c r="AC390" s="26">
        <f>IF(H389&gt;0,MIN($H$13,H389+U390,AK390),0)</f>
        <v>0</v>
      </c>
      <c r="AD390" s="26">
        <f>IF(I389&gt;0,MIN($I$13,I389+V390,AL390),0)</f>
        <v>0</v>
      </c>
      <c r="AE390" s="26">
        <f>$B$19</f>
        <v>795</v>
      </c>
      <c r="AF390" s="26">
        <f>AE390-W390</f>
        <v>795</v>
      </c>
      <c r="AG390" s="26">
        <f>AF390-X390</f>
        <v>795</v>
      </c>
      <c r="AH390" s="26">
        <f>AG390-Y390</f>
        <v>795</v>
      </c>
      <c r="AI390" s="26">
        <f>AH390-Z390</f>
        <v>795</v>
      </c>
      <c r="AJ390" s="26">
        <f>AI390-AA390</f>
        <v>795</v>
      </c>
      <c r="AK390" s="26">
        <f>AJ390-AB390</f>
        <v>795</v>
      </c>
      <c r="AL390" s="26">
        <f>AK390-AC390</f>
        <v>795</v>
      </c>
      <c r="AM390" s="26">
        <f>AL390-AD390</f>
        <v>795</v>
      </c>
      <c r="AN390" s="26">
        <f>B389+O390-W390</f>
        <v>0</v>
      </c>
      <c r="AO390" s="26">
        <f>C389+P390-X390</f>
        <v>0</v>
      </c>
      <c r="AP390" s="26">
        <f>D389+Q390-Y390</f>
        <v>0</v>
      </c>
      <c r="AQ390" s="26">
        <f>E389+R390-Z390</f>
        <v>0</v>
      </c>
      <c r="AR390" s="26">
        <f>F389+S390-AA390</f>
        <v>0</v>
      </c>
      <c r="AS390" s="26">
        <f>G389+T390-AB390</f>
        <v>0</v>
      </c>
      <c r="AT390" s="26">
        <f>H389+U390-AC390</f>
        <v>0</v>
      </c>
      <c r="AU390" s="26">
        <f>I389+V390-AD390</f>
        <v>0</v>
      </c>
      <c r="AV390" s="26">
        <f>AM390</f>
        <v>795</v>
      </c>
      <c r="AW390" s="26">
        <f>AV390-BE390</f>
        <v>795</v>
      </c>
      <c r="AX390" s="26">
        <f>AW390-BF390</f>
        <v>795</v>
      </c>
      <c r="AY390" s="26">
        <f>AX390-BG390</f>
        <v>795</v>
      </c>
      <c r="AZ390" s="26">
        <f>AY390-BH390</f>
        <v>795</v>
      </c>
      <c r="BA390" s="26">
        <f>AZ390-BI390</f>
        <v>795</v>
      </c>
      <c r="BB390" s="26">
        <f>BA390-BJ390</f>
        <v>795</v>
      </c>
      <c r="BC390" s="26">
        <f>BB390-BK390</f>
        <v>795</v>
      </c>
      <c r="BD390" s="26">
        <f>BC390-BL390</f>
        <v>795</v>
      </c>
      <c r="BE390" s="26">
        <f>IF(AV390&gt;0.005,MIN(AV390,INDEX($AN390:$AU390,1,B$32)),0)</f>
        <v>0</v>
      </c>
      <c r="BF390" s="26">
        <f>IF(AW390&gt;0.005,MIN(AW390,INDEX($AN390:$AU390,1,C$32)),0)</f>
        <v>0</v>
      </c>
      <c r="BG390" s="26">
        <f>IF(AX390&gt;0.005,MIN(AX390,INDEX($AN390:$AU390,1,D$32)),0)</f>
        <v>0</v>
      </c>
      <c r="BH390" s="26">
        <f>IF(AY390&gt;0.005,MIN(AY390,INDEX($AN390:$AU390,1,E$32)),0)</f>
        <v>0</v>
      </c>
      <c r="BI390" s="26">
        <f>IF(AZ390&gt;0.005,MIN(AZ390,INDEX($AN390:$AU390,1,F$32)),0)</f>
        <v>0</v>
      </c>
      <c r="BJ390" s="26">
        <f>IF(BA390&gt;0.005,MIN(BA390,INDEX($AN390:$AU390,1,G$32)),0)</f>
        <v>0</v>
      </c>
      <c r="BK390" s="26">
        <f>IF(BB390&gt;0.005,MIN(BB390,INDEX($AN390:$AU390,1,H$32)),0)</f>
        <v>0</v>
      </c>
      <c r="BL390" s="26">
        <f>IF(BC390&gt;0.005,MIN(BC390,INDEX($AN390:$AU390,1,I$32)),0)</f>
        <v>0</v>
      </c>
      <c r="BM390" s="27">
        <f>IF(M390-J390&gt;0.005,1,0)</f>
        <v>0</v>
      </c>
    </row>
    <row r="391">
      <c r="A391" s="14" t="n">
        <v>355</v>
      </c>
      <c r="B391" s="26">
        <f>IF(AN391-INDEX($BE391:$BL391,1,$J$22)&lt;0.5,0,AN391-INDEX($BE391:$BL391,1,$J$22))</f>
        <v>0</v>
      </c>
      <c r="C391" s="26">
        <f>IF(AO391-INDEX($BE391:$BL391,1,$J$23)&lt;0.5,0,AO391-INDEX($BE391:$BL391,1,$J$23))</f>
        <v>0</v>
      </c>
      <c r="D391" s="26">
        <f>IF(AP391-INDEX($BE391:$BL391,1,$J$24)&lt;0.5,0,AP391-INDEX($BE391:$BL391,1,$J$24))</f>
        <v>0</v>
      </c>
      <c r="E391" s="26">
        <f>IF(AQ391-INDEX($BE391:$BL391,1,$J$25)&lt;0.5,0,AQ391-INDEX($BE391:$BL391,1,$J$25))</f>
        <v>0</v>
      </c>
      <c r="F391" s="26">
        <f>IF(AR391-INDEX($BE391:$BL391,1,$J$26)&lt;0.5,0,AR391-INDEX($BE391:$BL391,1,$J$26))</f>
        <v>0</v>
      </c>
      <c r="G391" s="26">
        <f>IF(AS391-INDEX($BE391:$BL391,1,$J$27)&lt;0.5,0,AS391-INDEX($BE391:$BL391,1,$J$27))</f>
        <v>0</v>
      </c>
      <c r="H391" s="26">
        <f>IF(AT391-INDEX($BE391:$BL391,1,$J$28)&lt;0.5,0,AT391-INDEX($BE391:$BL391,1,$J$28))</f>
        <v>0</v>
      </c>
      <c r="I391" s="26">
        <f>IF(AU391-INDEX($BE391:$BL391,1,$J$29)&lt;0.5,0,AU391-INDEX($BE391:$BL391,1,$J$29))</f>
        <v>0</v>
      </c>
      <c r="J391" s="13">
        <f>SUM(B391:I391)</f>
        <v>0</v>
      </c>
      <c r="K391" s="26">
        <f>SUM(O391:V391)</f>
        <v>0</v>
      </c>
      <c r="L391" s="26">
        <f>SUM(W391:AD391)+SUM(BE391:BL391)</f>
        <v>0</v>
      </c>
      <c r="M391" s="26">
        <f>J390</f>
        <v>0</v>
      </c>
      <c r="N391" s="27">
        <f>IF(M391&gt;0,1,0)</f>
        <v>0</v>
      </c>
      <c r="O391" s="26">
        <f>B390*$B$12/1200</f>
        <v>0</v>
      </c>
      <c r="P391" s="26">
        <f>C390*$C$12/1200</f>
        <v>0</v>
      </c>
      <c r="Q391" s="26">
        <f>D390*$D$12/1200</f>
        <v>0</v>
      </c>
      <c r="R391" s="26">
        <f>E390*$E$12/1200</f>
        <v>0</v>
      </c>
      <c r="S391" s="26">
        <f>F390*$F$12/1200</f>
        <v>0</v>
      </c>
      <c r="T391" s="26">
        <f>G390*$G$12/1200</f>
        <v>0</v>
      </c>
      <c r="U391" s="26">
        <f>H390*$H$12/1200</f>
        <v>0</v>
      </c>
      <c r="V391" s="26">
        <f>I390*$I$12/1200</f>
        <v>0</v>
      </c>
      <c r="W391" s="26">
        <f>IF(B390&gt;0,MIN($B$13,B390+O391,AE391),0)</f>
        <v>0</v>
      </c>
      <c r="X391" s="26">
        <f>IF(C390&gt;0,MIN($C$13,C390+P391,AF391),0)</f>
        <v>0</v>
      </c>
      <c r="Y391" s="26">
        <f>IF(D390&gt;0,MIN($D$13,D390+Q391,AG391),0)</f>
        <v>0</v>
      </c>
      <c r="Z391" s="26">
        <f>IF(E390&gt;0,MIN($E$13,E390+R391,AH391),0)</f>
        <v>0</v>
      </c>
      <c r="AA391" s="26">
        <f>IF(F390&gt;0,MIN($F$13,F390+S391,AI391),0)</f>
        <v>0</v>
      </c>
      <c r="AB391" s="26">
        <f>IF(G390&gt;0,MIN($G$13,G390+T391,AJ391),0)</f>
        <v>0</v>
      </c>
      <c r="AC391" s="26">
        <f>IF(H390&gt;0,MIN($H$13,H390+U391,AK391),0)</f>
        <v>0</v>
      </c>
      <c r="AD391" s="26">
        <f>IF(I390&gt;0,MIN($I$13,I390+V391,AL391),0)</f>
        <v>0</v>
      </c>
      <c r="AE391" s="26">
        <f>$B$19</f>
        <v>795</v>
      </c>
      <c r="AF391" s="26">
        <f>AE391-W391</f>
        <v>795</v>
      </c>
      <c r="AG391" s="26">
        <f>AF391-X391</f>
        <v>795</v>
      </c>
      <c r="AH391" s="26">
        <f>AG391-Y391</f>
        <v>795</v>
      </c>
      <c r="AI391" s="26">
        <f>AH391-Z391</f>
        <v>795</v>
      </c>
      <c r="AJ391" s="26">
        <f>AI391-AA391</f>
        <v>795</v>
      </c>
      <c r="AK391" s="26">
        <f>AJ391-AB391</f>
        <v>795</v>
      </c>
      <c r="AL391" s="26">
        <f>AK391-AC391</f>
        <v>795</v>
      </c>
      <c r="AM391" s="26">
        <f>AL391-AD391</f>
        <v>795</v>
      </c>
      <c r="AN391" s="26">
        <f>B390+O391-W391</f>
        <v>0</v>
      </c>
      <c r="AO391" s="26">
        <f>C390+P391-X391</f>
        <v>0</v>
      </c>
      <c r="AP391" s="26">
        <f>D390+Q391-Y391</f>
        <v>0</v>
      </c>
      <c r="AQ391" s="26">
        <f>E390+R391-Z391</f>
        <v>0</v>
      </c>
      <c r="AR391" s="26">
        <f>F390+S391-AA391</f>
        <v>0</v>
      </c>
      <c r="AS391" s="26">
        <f>G390+T391-AB391</f>
        <v>0</v>
      </c>
      <c r="AT391" s="26">
        <f>H390+U391-AC391</f>
        <v>0</v>
      </c>
      <c r="AU391" s="26">
        <f>I390+V391-AD391</f>
        <v>0</v>
      </c>
      <c r="AV391" s="26">
        <f>AM391</f>
        <v>795</v>
      </c>
      <c r="AW391" s="26">
        <f>AV391-BE391</f>
        <v>795</v>
      </c>
      <c r="AX391" s="26">
        <f>AW391-BF391</f>
        <v>795</v>
      </c>
      <c r="AY391" s="26">
        <f>AX391-BG391</f>
        <v>795</v>
      </c>
      <c r="AZ391" s="26">
        <f>AY391-BH391</f>
        <v>795</v>
      </c>
      <c r="BA391" s="26">
        <f>AZ391-BI391</f>
        <v>795</v>
      </c>
      <c r="BB391" s="26">
        <f>BA391-BJ391</f>
        <v>795</v>
      </c>
      <c r="BC391" s="26">
        <f>BB391-BK391</f>
        <v>795</v>
      </c>
      <c r="BD391" s="26">
        <f>BC391-BL391</f>
        <v>795</v>
      </c>
      <c r="BE391" s="26">
        <f>IF(AV391&gt;0.005,MIN(AV391,INDEX($AN391:$AU391,1,B$32)),0)</f>
        <v>0</v>
      </c>
      <c r="BF391" s="26">
        <f>IF(AW391&gt;0.005,MIN(AW391,INDEX($AN391:$AU391,1,C$32)),0)</f>
        <v>0</v>
      </c>
      <c r="BG391" s="26">
        <f>IF(AX391&gt;0.005,MIN(AX391,INDEX($AN391:$AU391,1,D$32)),0)</f>
        <v>0</v>
      </c>
      <c r="BH391" s="26">
        <f>IF(AY391&gt;0.005,MIN(AY391,INDEX($AN391:$AU391,1,E$32)),0)</f>
        <v>0</v>
      </c>
      <c r="BI391" s="26">
        <f>IF(AZ391&gt;0.005,MIN(AZ391,INDEX($AN391:$AU391,1,F$32)),0)</f>
        <v>0</v>
      </c>
      <c r="BJ391" s="26">
        <f>IF(BA391&gt;0.005,MIN(BA391,INDEX($AN391:$AU391,1,G$32)),0)</f>
        <v>0</v>
      </c>
      <c r="BK391" s="26">
        <f>IF(BB391&gt;0.005,MIN(BB391,INDEX($AN391:$AU391,1,H$32)),0)</f>
        <v>0</v>
      </c>
      <c r="BL391" s="26">
        <f>IF(BC391&gt;0.005,MIN(BC391,INDEX($AN391:$AU391,1,I$32)),0)</f>
        <v>0</v>
      </c>
      <c r="BM391" s="27">
        <f>IF(M391-J391&gt;0.005,1,0)</f>
        <v>0</v>
      </c>
    </row>
    <row r="392">
      <c r="A392" s="14" t="n">
        <v>356</v>
      </c>
      <c r="B392" s="26">
        <f>IF(AN392-INDEX($BE392:$BL392,1,$J$22)&lt;0.5,0,AN392-INDEX($BE392:$BL392,1,$J$22))</f>
        <v>0</v>
      </c>
      <c r="C392" s="26">
        <f>IF(AO392-INDEX($BE392:$BL392,1,$J$23)&lt;0.5,0,AO392-INDEX($BE392:$BL392,1,$J$23))</f>
        <v>0</v>
      </c>
      <c r="D392" s="26">
        <f>IF(AP392-INDEX($BE392:$BL392,1,$J$24)&lt;0.5,0,AP392-INDEX($BE392:$BL392,1,$J$24))</f>
        <v>0</v>
      </c>
      <c r="E392" s="26">
        <f>IF(AQ392-INDEX($BE392:$BL392,1,$J$25)&lt;0.5,0,AQ392-INDEX($BE392:$BL392,1,$J$25))</f>
        <v>0</v>
      </c>
      <c r="F392" s="26">
        <f>IF(AR392-INDEX($BE392:$BL392,1,$J$26)&lt;0.5,0,AR392-INDEX($BE392:$BL392,1,$J$26))</f>
        <v>0</v>
      </c>
      <c r="G392" s="26">
        <f>IF(AS392-INDEX($BE392:$BL392,1,$J$27)&lt;0.5,0,AS392-INDEX($BE392:$BL392,1,$J$27))</f>
        <v>0</v>
      </c>
      <c r="H392" s="26">
        <f>IF(AT392-INDEX($BE392:$BL392,1,$J$28)&lt;0.5,0,AT392-INDEX($BE392:$BL392,1,$J$28))</f>
        <v>0</v>
      </c>
      <c r="I392" s="26">
        <f>IF(AU392-INDEX($BE392:$BL392,1,$J$29)&lt;0.5,0,AU392-INDEX($BE392:$BL392,1,$J$29))</f>
        <v>0</v>
      </c>
      <c r="J392" s="13">
        <f>SUM(B392:I392)</f>
        <v>0</v>
      </c>
      <c r="K392" s="26">
        <f>SUM(O392:V392)</f>
        <v>0</v>
      </c>
      <c r="L392" s="26">
        <f>SUM(W392:AD392)+SUM(BE392:BL392)</f>
        <v>0</v>
      </c>
      <c r="M392" s="26">
        <f>J391</f>
        <v>0</v>
      </c>
      <c r="N392" s="27">
        <f>IF(M392&gt;0,1,0)</f>
        <v>0</v>
      </c>
      <c r="O392" s="26">
        <f>B391*$B$12/1200</f>
        <v>0</v>
      </c>
      <c r="P392" s="26">
        <f>C391*$C$12/1200</f>
        <v>0</v>
      </c>
      <c r="Q392" s="26">
        <f>D391*$D$12/1200</f>
        <v>0</v>
      </c>
      <c r="R392" s="26">
        <f>E391*$E$12/1200</f>
        <v>0</v>
      </c>
      <c r="S392" s="26">
        <f>F391*$F$12/1200</f>
        <v>0</v>
      </c>
      <c r="T392" s="26">
        <f>G391*$G$12/1200</f>
        <v>0</v>
      </c>
      <c r="U392" s="26">
        <f>H391*$H$12/1200</f>
        <v>0</v>
      </c>
      <c r="V392" s="26">
        <f>I391*$I$12/1200</f>
        <v>0</v>
      </c>
      <c r="W392" s="26">
        <f>IF(B391&gt;0,MIN($B$13,B391+O392,AE392),0)</f>
        <v>0</v>
      </c>
      <c r="X392" s="26">
        <f>IF(C391&gt;0,MIN($C$13,C391+P392,AF392),0)</f>
        <v>0</v>
      </c>
      <c r="Y392" s="26">
        <f>IF(D391&gt;0,MIN($D$13,D391+Q392,AG392),0)</f>
        <v>0</v>
      </c>
      <c r="Z392" s="26">
        <f>IF(E391&gt;0,MIN($E$13,E391+R392,AH392),0)</f>
        <v>0</v>
      </c>
      <c r="AA392" s="26">
        <f>IF(F391&gt;0,MIN($F$13,F391+S392,AI392),0)</f>
        <v>0</v>
      </c>
      <c r="AB392" s="26">
        <f>IF(G391&gt;0,MIN($G$13,G391+T392,AJ392),0)</f>
        <v>0</v>
      </c>
      <c r="AC392" s="26">
        <f>IF(H391&gt;0,MIN($H$13,H391+U392,AK392),0)</f>
        <v>0</v>
      </c>
      <c r="AD392" s="26">
        <f>IF(I391&gt;0,MIN($I$13,I391+V392,AL392),0)</f>
        <v>0</v>
      </c>
      <c r="AE392" s="26">
        <f>$B$19</f>
        <v>795</v>
      </c>
      <c r="AF392" s="26">
        <f>AE392-W392</f>
        <v>795</v>
      </c>
      <c r="AG392" s="26">
        <f>AF392-X392</f>
        <v>795</v>
      </c>
      <c r="AH392" s="26">
        <f>AG392-Y392</f>
        <v>795</v>
      </c>
      <c r="AI392" s="26">
        <f>AH392-Z392</f>
        <v>795</v>
      </c>
      <c r="AJ392" s="26">
        <f>AI392-AA392</f>
        <v>795</v>
      </c>
      <c r="AK392" s="26">
        <f>AJ392-AB392</f>
        <v>795</v>
      </c>
      <c r="AL392" s="26">
        <f>AK392-AC392</f>
        <v>795</v>
      </c>
      <c r="AM392" s="26">
        <f>AL392-AD392</f>
        <v>795</v>
      </c>
      <c r="AN392" s="26">
        <f>B391+O392-W392</f>
        <v>0</v>
      </c>
      <c r="AO392" s="26">
        <f>C391+P392-X392</f>
        <v>0</v>
      </c>
      <c r="AP392" s="26">
        <f>D391+Q392-Y392</f>
        <v>0</v>
      </c>
      <c r="AQ392" s="26">
        <f>E391+R392-Z392</f>
        <v>0</v>
      </c>
      <c r="AR392" s="26">
        <f>F391+S392-AA392</f>
        <v>0</v>
      </c>
      <c r="AS392" s="26">
        <f>G391+T392-AB392</f>
        <v>0</v>
      </c>
      <c r="AT392" s="26">
        <f>H391+U392-AC392</f>
        <v>0</v>
      </c>
      <c r="AU392" s="26">
        <f>I391+V392-AD392</f>
        <v>0</v>
      </c>
      <c r="AV392" s="26">
        <f>AM392</f>
        <v>795</v>
      </c>
      <c r="AW392" s="26">
        <f>AV392-BE392</f>
        <v>795</v>
      </c>
      <c r="AX392" s="26">
        <f>AW392-BF392</f>
        <v>795</v>
      </c>
      <c r="AY392" s="26">
        <f>AX392-BG392</f>
        <v>795</v>
      </c>
      <c r="AZ392" s="26">
        <f>AY392-BH392</f>
        <v>795</v>
      </c>
      <c r="BA392" s="26">
        <f>AZ392-BI392</f>
        <v>795</v>
      </c>
      <c r="BB392" s="26">
        <f>BA392-BJ392</f>
        <v>795</v>
      </c>
      <c r="BC392" s="26">
        <f>BB392-BK392</f>
        <v>795</v>
      </c>
      <c r="BD392" s="26">
        <f>BC392-BL392</f>
        <v>795</v>
      </c>
      <c r="BE392" s="26">
        <f>IF(AV392&gt;0.005,MIN(AV392,INDEX($AN392:$AU392,1,B$32)),0)</f>
        <v>0</v>
      </c>
      <c r="BF392" s="26">
        <f>IF(AW392&gt;0.005,MIN(AW392,INDEX($AN392:$AU392,1,C$32)),0)</f>
        <v>0</v>
      </c>
      <c r="BG392" s="26">
        <f>IF(AX392&gt;0.005,MIN(AX392,INDEX($AN392:$AU392,1,D$32)),0)</f>
        <v>0</v>
      </c>
      <c r="BH392" s="26">
        <f>IF(AY392&gt;0.005,MIN(AY392,INDEX($AN392:$AU392,1,E$32)),0)</f>
        <v>0</v>
      </c>
      <c r="BI392" s="26">
        <f>IF(AZ392&gt;0.005,MIN(AZ392,INDEX($AN392:$AU392,1,F$32)),0)</f>
        <v>0</v>
      </c>
      <c r="BJ392" s="26">
        <f>IF(BA392&gt;0.005,MIN(BA392,INDEX($AN392:$AU392,1,G$32)),0)</f>
        <v>0</v>
      </c>
      <c r="BK392" s="26">
        <f>IF(BB392&gt;0.005,MIN(BB392,INDEX($AN392:$AU392,1,H$32)),0)</f>
        <v>0</v>
      </c>
      <c r="BL392" s="26">
        <f>IF(BC392&gt;0.005,MIN(BC392,INDEX($AN392:$AU392,1,I$32)),0)</f>
        <v>0</v>
      </c>
      <c r="BM392" s="27">
        <f>IF(M392-J392&gt;0.005,1,0)</f>
        <v>0</v>
      </c>
    </row>
    <row r="393">
      <c r="A393" s="14" t="n">
        <v>357</v>
      </c>
      <c r="B393" s="26">
        <f>IF(AN393-INDEX($BE393:$BL393,1,$J$22)&lt;0.5,0,AN393-INDEX($BE393:$BL393,1,$J$22))</f>
        <v>0</v>
      </c>
      <c r="C393" s="26">
        <f>IF(AO393-INDEX($BE393:$BL393,1,$J$23)&lt;0.5,0,AO393-INDEX($BE393:$BL393,1,$J$23))</f>
        <v>0</v>
      </c>
      <c r="D393" s="26">
        <f>IF(AP393-INDEX($BE393:$BL393,1,$J$24)&lt;0.5,0,AP393-INDEX($BE393:$BL393,1,$J$24))</f>
        <v>0</v>
      </c>
      <c r="E393" s="26">
        <f>IF(AQ393-INDEX($BE393:$BL393,1,$J$25)&lt;0.5,0,AQ393-INDEX($BE393:$BL393,1,$J$25))</f>
        <v>0</v>
      </c>
      <c r="F393" s="26">
        <f>IF(AR393-INDEX($BE393:$BL393,1,$J$26)&lt;0.5,0,AR393-INDEX($BE393:$BL393,1,$J$26))</f>
        <v>0</v>
      </c>
      <c r="G393" s="26">
        <f>IF(AS393-INDEX($BE393:$BL393,1,$J$27)&lt;0.5,0,AS393-INDEX($BE393:$BL393,1,$J$27))</f>
        <v>0</v>
      </c>
      <c r="H393" s="26">
        <f>IF(AT393-INDEX($BE393:$BL393,1,$J$28)&lt;0.5,0,AT393-INDEX($BE393:$BL393,1,$J$28))</f>
        <v>0</v>
      </c>
      <c r="I393" s="26">
        <f>IF(AU393-INDEX($BE393:$BL393,1,$J$29)&lt;0.5,0,AU393-INDEX($BE393:$BL393,1,$J$29))</f>
        <v>0</v>
      </c>
      <c r="J393" s="13">
        <f>SUM(B393:I393)</f>
        <v>0</v>
      </c>
      <c r="K393" s="26">
        <f>SUM(O393:V393)</f>
        <v>0</v>
      </c>
      <c r="L393" s="26">
        <f>SUM(W393:AD393)+SUM(BE393:BL393)</f>
        <v>0</v>
      </c>
      <c r="M393" s="26">
        <f>J392</f>
        <v>0</v>
      </c>
      <c r="N393" s="27">
        <f>IF(M393&gt;0,1,0)</f>
        <v>0</v>
      </c>
      <c r="O393" s="26">
        <f>B392*$B$12/1200</f>
        <v>0</v>
      </c>
      <c r="P393" s="26">
        <f>C392*$C$12/1200</f>
        <v>0</v>
      </c>
      <c r="Q393" s="26">
        <f>D392*$D$12/1200</f>
        <v>0</v>
      </c>
      <c r="R393" s="26">
        <f>E392*$E$12/1200</f>
        <v>0</v>
      </c>
      <c r="S393" s="26">
        <f>F392*$F$12/1200</f>
        <v>0</v>
      </c>
      <c r="T393" s="26">
        <f>G392*$G$12/1200</f>
        <v>0</v>
      </c>
      <c r="U393" s="26">
        <f>H392*$H$12/1200</f>
        <v>0</v>
      </c>
      <c r="V393" s="26">
        <f>I392*$I$12/1200</f>
        <v>0</v>
      </c>
      <c r="W393" s="26">
        <f>IF(B392&gt;0,MIN($B$13,B392+O393,AE393),0)</f>
        <v>0</v>
      </c>
      <c r="X393" s="26">
        <f>IF(C392&gt;0,MIN($C$13,C392+P393,AF393),0)</f>
        <v>0</v>
      </c>
      <c r="Y393" s="26">
        <f>IF(D392&gt;0,MIN($D$13,D392+Q393,AG393),0)</f>
        <v>0</v>
      </c>
      <c r="Z393" s="26">
        <f>IF(E392&gt;0,MIN($E$13,E392+R393,AH393),0)</f>
        <v>0</v>
      </c>
      <c r="AA393" s="26">
        <f>IF(F392&gt;0,MIN($F$13,F392+S393,AI393),0)</f>
        <v>0</v>
      </c>
      <c r="AB393" s="26">
        <f>IF(G392&gt;0,MIN($G$13,G392+T393,AJ393),0)</f>
        <v>0</v>
      </c>
      <c r="AC393" s="26">
        <f>IF(H392&gt;0,MIN($H$13,H392+U393,AK393),0)</f>
        <v>0</v>
      </c>
      <c r="AD393" s="26">
        <f>IF(I392&gt;0,MIN($I$13,I392+V393,AL393),0)</f>
        <v>0</v>
      </c>
      <c r="AE393" s="26">
        <f>$B$19</f>
        <v>795</v>
      </c>
      <c r="AF393" s="26">
        <f>AE393-W393</f>
        <v>795</v>
      </c>
      <c r="AG393" s="26">
        <f>AF393-X393</f>
        <v>795</v>
      </c>
      <c r="AH393" s="26">
        <f>AG393-Y393</f>
        <v>795</v>
      </c>
      <c r="AI393" s="26">
        <f>AH393-Z393</f>
        <v>795</v>
      </c>
      <c r="AJ393" s="26">
        <f>AI393-AA393</f>
        <v>795</v>
      </c>
      <c r="AK393" s="26">
        <f>AJ393-AB393</f>
        <v>795</v>
      </c>
      <c r="AL393" s="26">
        <f>AK393-AC393</f>
        <v>795</v>
      </c>
      <c r="AM393" s="26">
        <f>AL393-AD393</f>
        <v>795</v>
      </c>
      <c r="AN393" s="26">
        <f>B392+O393-W393</f>
        <v>0</v>
      </c>
      <c r="AO393" s="26">
        <f>C392+P393-X393</f>
        <v>0</v>
      </c>
      <c r="AP393" s="26">
        <f>D392+Q393-Y393</f>
        <v>0</v>
      </c>
      <c r="AQ393" s="26">
        <f>E392+R393-Z393</f>
        <v>0</v>
      </c>
      <c r="AR393" s="26">
        <f>F392+S393-AA393</f>
        <v>0</v>
      </c>
      <c r="AS393" s="26">
        <f>G392+T393-AB393</f>
        <v>0</v>
      </c>
      <c r="AT393" s="26">
        <f>H392+U393-AC393</f>
        <v>0</v>
      </c>
      <c r="AU393" s="26">
        <f>I392+V393-AD393</f>
        <v>0</v>
      </c>
      <c r="AV393" s="26">
        <f>AM393</f>
        <v>795</v>
      </c>
      <c r="AW393" s="26">
        <f>AV393-BE393</f>
        <v>795</v>
      </c>
      <c r="AX393" s="26">
        <f>AW393-BF393</f>
        <v>795</v>
      </c>
      <c r="AY393" s="26">
        <f>AX393-BG393</f>
        <v>795</v>
      </c>
      <c r="AZ393" s="26">
        <f>AY393-BH393</f>
        <v>795</v>
      </c>
      <c r="BA393" s="26">
        <f>AZ393-BI393</f>
        <v>795</v>
      </c>
      <c r="BB393" s="26">
        <f>BA393-BJ393</f>
        <v>795</v>
      </c>
      <c r="BC393" s="26">
        <f>BB393-BK393</f>
        <v>795</v>
      </c>
      <c r="BD393" s="26">
        <f>BC393-BL393</f>
        <v>795</v>
      </c>
      <c r="BE393" s="26">
        <f>IF(AV393&gt;0.005,MIN(AV393,INDEX($AN393:$AU393,1,B$32)),0)</f>
        <v>0</v>
      </c>
      <c r="BF393" s="26">
        <f>IF(AW393&gt;0.005,MIN(AW393,INDEX($AN393:$AU393,1,C$32)),0)</f>
        <v>0</v>
      </c>
      <c r="BG393" s="26">
        <f>IF(AX393&gt;0.005,MIN(AX393,INDEX($AN393:$AU393,1,D$32)),0)</f>
        <v>0</v>
      </c>
      <c r="BH393" s="26">
        <f>IF(AY393&gt;0.005,MIN(AY393,INDEX($AN393:$AU393,1,E$32)),0)</f>
        <v>0</v>
      </c>
      <c r="BI393" s="26">
        <f>IF(AZ393&gt;0.005,MIN(AZ393,INDEX($AN393:$AU393,1,F$32)),0)</f>
        <v>0</v>
      </c>
      <c r="BJ393" s="26">
        <f>IF(BA393&gt;0.005,MIN(BA393,INDEX($AN393:$AU393,1,G$32)),0)</f>
        <v>0</v>
      </c>
      <c r="BK393" s="26">
        <f>IF(BB393&gt;0.005,MIN(BB393,INDEX($AN393:$AU393,1,H$32)),0)</f>
        <v>0</v>
      </c>
      <c r="BL393" s="26">
        <f>IF(BC393&gt;0.005,MIN(BC393,INDEX($AN393:$AU393,1,I$32)),0)</f>
        <v>0</v>
      </c>
      <c r="BM393" s="27">
        <f>IF(M393-J393&gt;0.005,1,0)</f>
        <v>0</v>
      </c>
    </row>
    <row r="394">
      <c r="A394" s="14" t="n">
        <v>358</v>
      </c>
      <c r="B394" s="26">
        <f>IF(AN394-INDEX($BE394:$BL394,1,$J$22)&lt;0.5,0,AN394-INDEX($BE394:$BL394,1,$J$22))</f>
        <v>0</v>
      </c>
      <c r="C394" s="26">
        <f>IF(AO394-INDEX($BE394:$BL394,1,$J$23)&lt;0.5,0,AO394-INDEX($BE394:$BL394,1,$J$23))</f>
        <v>0</v>
      </c>
      <c r="D394" s="26">
        <f>IF(AP394-INDEX($BE394:$BL394,1,$J$24)&lt;0.5,0,AP394-INDEX($BE394:$BL394,1,$J$24))</f>
        <v>0</v>
      </c>
      <c r="E394" s="26">
        <f>IF(AQ394-INDEX($BE394:$BL394,1,$J$25)&lt;0.5,0,AQ394-INDEX($BE394:$BL394,1,$J$25))</f>
        <v>0</v>
      </c>
      <c r="F394" s="26">
        <f>IF(AR394-INDEX($BE394:$BL394,1,$J$26)&lt;0.5,0,AR394-INDEX($BE394:$BL394,1,$J$26))</f>
        <v>0</v>
      </c>
      <c r="G394" s="26">
        <f>IF(AS394-INDEX($BE394:$BL394,1,$J$27)&lt;0.5,0,AS394-INDEX($BE394:$BL394,1,$J$27))</f>
        <v>0</v>
      </c>
      <c r="H394" s="26">
        <f>IF(AT394-INDEX($BE394:$BL394,1,$J$28)&lt;0.5,0,AT394-INDEX($BE394:$BL394,1,$J$28))</f>
        <v>0</v>
      </c>
      <c r="I394" s="26">
        <f>IF(AU394-INDEX($BE394:$BL394,1,$J$29)&lt;0.5,0,AU394-INDEX($BE394:$BL394,1,$J$29))</f>
        <v>0</v>
      </c>
      <c r="J394" s="13">
        <f>SUM(B394:I394)</f>
        <v>0</v>
      </c>
      <c r="K394" s="26">
        <f>SUM(O394:V394)</f>
        <v>0</v>
      </c>
      <c r="L394" s="26">
        <f>SUM(W394:AD394)+SUM(BE394:BL394)</f>
        <v>0</v>
      </c>
      <c r="M394" s="26">
        <f>J393</f>
        <v>0</v>
      </c>
      <c r="N394" s="27">
        <f>IF(M394&gt;0,1,0)</f>
        <v>0</v>
      </c>
      <c r="O394" s="26">
        <f>B393*$B$12/1200</f>
        <v>0</v>
      </c>
      <c r="P394" s="26">
        <f>C393*$C$12/1200</f>
        <v>0</v>
      </c>
      <c r="Q394" s="26">
        <f>D393*$D$12/1200</f>
        <v>0</v>
      </c>
      <c r="R394" s="26">
        <f>E393*$E$12/1200</f>
        <v>0</v>
      </c>
      <c r="S394" s="26">
        <f>F393*$F$12/1200</f>
        <v>0</v>
      </c>
      <c r="T394" s="26">
        <f>G393*$G$12/1200</f>
        <v>0</v>
      </c>
      <c r="U394" s="26">
        <f>H393*$H$12/1200</f>
        <v>0</v>
      </c>
      <c r="V394" s="26">
        <f>I393*$I$12/1200</f>
        <v>0</v>
      </c>
      <c r="W394" s="26">
        <f>IF(B393&gt;0,MIN($B$13,B393+O394,AE394),0)</f>
        <v>0</v>
      </c>
      <c r="X394" s="26">
        <f>IF(C393&gt;0,MIN($C$13,C393+P394,AF394),0)</f>
        <v>0</v>
      </c>
      <c r="Y394" s="26">
        <f>IF(D393&gt;0,MIN($D$13,D393+Q394,AG394),0)</f>
        <v>0</v>
      </c>
      <c r="Z394" s="26">
        <f>IF(E393&gt;0,MIN($E$13,E393+R394,AH394),0)</f>
        <v>0</v>
      </c>
      <c r="AA394" s="26">
        <f>IF(F393&gt;0,MIN($F$13,F393+S394,AI394),0)</f>
        <v>0</v>
      </c>
      <c r="AB394" s="26">
        <f>IF(G393&gt;0,MIN($G$13,G393+T394,AJ394),0)</f>
        <v>0</v>
      </c>
      <c r="AC394" s="26">
        <f>IF(H393&gt;0,MIN($H$13,H393+U394,AK394),0)</f>
        <v>0</v>
      </c>
      <c r="AD394" s="26">
        <f>IF(I393&gt;0,MIN($I$13,I393+V394,AL394),0)</f>
        <v>0</v>
      </c>
      <c r="AE394" s="26">
        <f>$B$19</f>
        <v>795</v>
      </c>
      <c r="AF394" s="26">
        <f>AE394-W394</f>
        <v>795</v>
      </c>
      <c r="AG394" s="26">
        <f>AF394-X394</f>
        <v>795</v>
      </c>
      <c r="AH394" s="26">
        <f>AG394-Y394</f>
        <v>795</v>
      </c>
      <c r="AI394" s="26">
        <f>AH394-Z394</f>
        <v>795</v>
      </c>
      <c r="AJ394" s="26">
        <f>AI394-AA394</f>
        <v>795</v>
      </c>
      <c r="AK394" s="26">
        <f>AJ394-AB394</f>
        <v>795</v>
      </c>
      <c r="AL394" s="26">
        <f>AK394-AC394</f>
        <v>795</v>
      </c>
      <c r="AM394" s="26">
        <f>AL394-AD394</f>
        <v>795</v>
      </c>
      <c r="AN394" s="26">
        <f>B393+O394-W394</f>
        <v>0</v>
      </c>
      <c r="AO394" s="26">
        <f>C393+P394-X394</f>
        <v>0</v>
      </c>
      <c r="AP394" s="26">
        <f>D393+Q394-Y394</f>
        <v>0</v>
      </c>
      <c r="AQ394" s="26">
        <f>E393+R394-Z394</f>
        <v>0</v>
      </c>
      <c r="AR394" s="26">
        <f>F393+S394-AA394</f>
        <v>0</v>
      </c>
      <c r="AS394" s="26">
        <f>G393+T394-AB394</f>
        <v>0</v>
      </c>
      <c r="AT394" s="26">
        <f>H393+U394-AC394</f>
        <v>0</v>
      </c>
      <c r="AU394" s="26">
        <f>I393+V394-AD394</f>
        <v>0</v>
      </c>
      <c r="AV394" s="26">
        <f>AM394</f>
        <v>795</v>
      </c>
      <c r="AW394" s="26">
        <f>AV394-BE394</f>
        <v>795</v>
      </c>
      <c r="AX394" s="26">
        <f>AW394-BF394</f>
        <v>795</v>
      </c>
      <c r="AY394" s="26">
        <f>AX394-BG394</f>
        <v>795</v>
      </c>
      <c r="AZ394" s="26">
        <f>AY394-BH394</f>
        <v>795</v>
      </c>
      <c r="BA394" s="26">
        <f>AZ394-BI394</f>
        <v>795</v>
      </c>
      <c r="BB394" s="26">
        <f>BA394-BJ394</f>
        <v>795</v>
      </c>
      <c r="BC394" s="26">
        <f>BB394-BK394</f>
        <v>795</v>
      </c>
      <c r="BD394" s="26">
        <f>BC394-BL394</f>
        <v>795</v>
      </c>
      <c r="BE394" s="26">
        <f>IF(AV394&gt;0.005,MIN(AV394,INDEX($AN394:$AU394,1,B$32)),0)</f>
        <v>0</v>
      </c>
      <c r="BF394" s="26">
        <f>IF(AW394&gt;0.005,MIN(AW394,INDEX($AN394:$AU394,1,C$32)),0)</f>
        <v>0</v>
      </c>
      <c r="BG394" s="26">
        <f>IF(AX394&gt;0.005,MIN(AX394,INDEX($AN394:$AU394,1,D$32)),0)</f>
        <v>0</v>
      </c>
      <c r="BH394" s="26">
        <f>IF(AY394&gt;0.005,MIN(AY394,INDEX($AN394:$AU394,1,E$32)),0)</f>
        <v>0</v>
      </c>
      <c r="BI394" s="26">
        <f>IF(AZ394&gt;0.005,MIN(AZ394,INDEX($AN394:$AU394,1,F$32)),0)</f>
        <v>0</v>
      </c>
      <c r="BJ394" s="26">
        <f>IF(BA394&gt;0.005,MIN(BA394,INDEX($AN394:$AU394,1,G$32)),0)</f>
        <v>0</v>
      </c>
      <c r="BK394" s="26">
        <f>IF(BB394&gt;0.005,MIN(BB394,INDEX($AN394:$AU394,1,H$32)),0)</f>
        <v>0</v>
      </c>
      <c r="BL394" s="26">
        <f>IF(BC394&gt;0.005,MIN(BC394,INDEX($AN394:$AU394,1,I$32)),0)</f>
        <v>0</v>
      </c>
      <c r="BM394" s="27">
        <f>IF(M394-J394&gt;0.005,1,0)</f>
        <v>0</v>
      </c>
    </row>
    <row r="395">
      <c r="A395" s="14" t="n">
        <v>359</v>
      </c>
      <c r="B395" s="26">
        <f>IF(AN395-INDEX($BE395:$BL395,1,$J$22)&lt;0.5,0,AN395-INDEX($BE395:$BL395,1,$J$22))</f>
        <v>0</v>
      </c>
      <c r="C395" s="26">
        <f>IF(AO395-INDEX($BE395:$BL395,1,$J$23)&lt;0.5,0,AO395-INDEX($BE395:$BL395,1,$J$23))</f>
        <v>0</v>
      </c>
      <c r="D395" s="26">
        <f>IF(AP395-INDEX($BE395:$BL395,1,$J$24)&lt;0.5,0,AP395-INDEX($BE395:$BL395,1,$J$24))</f>
        <v>0</v>
      </c>
      <c r="E395" s="26">
        <f>IF(AQ395-INDEX($BE395:$BL395,1,$J$25)&lt;0.5,0,AQ395-INDEX($BE395:$BL395,1,$J$25))</f>
        <v>0</v>
      </c>
      <c r="F395" s="26">
        <f>IF(AR395-INDEX($BE395:$BL395,1,$J$26)&lt;0.5,0,AR395-INDEX($BE395:$BL395,1,$J$26))</f>
        <v>0</v>
      </c>
      <c r="G395" s="26">
        <f>IF(AS395-INDEX($BE395:$BL395,1,$J$27)&lt;0.5,0,AS395-INDEX($BE395:$BL395,1,$J$27))</f>
        <v>0</v>
      </c>
      <c r="H395" s="26">
        <f>IF(AT395-INDEX($BE395:$BL395,1,$J$28)&lt;0.5,0,AT395-INDEX($BE395:$BL395,1,$J$28))</f>
        <v>0</v>
      </c>
      <c r="I395" s="26">
        <f>IF(AU395-INDEX($BE395:$BL395,1,$J$29)&lt;0.5,0,AU395-INDEX($BE395:$BL395,1,$J$29))</f>
        <v>0</v>
      </c>
      <c r="J395" s="13">
        <f>SUM(B395:I395)</f>
        <v>0</v>
      </c>
      <c r="K395" s="26">
        <f>SUM(O395:V395)</f>
        <v>0</v>
      </c>
      <c r="L395" s="26">
        <f>SUM(W395:AD395)+SUM(BE395:BL395)</f>
        <v>0</v>
      </c>
      <c r="M395" s="26">
        <f>J394</f>
        <v>0</v>
      </c>
      <c r="N395" s="27">
        <f>IF(M395&gt;0,1,0)</f>
        <v>0</v>
      </c>
      <c r="O395" s="26">
        <f>B394*$B$12/1200</f>
        <v>0</v>
      </c>
      <c r="P395" s="26">
        <f>C394*$C$12/1200</f>
        <v>0</v>
      </c>
      <c r="Q395" s="26">
        <f>D394*$D$12/1200</f>
        <v>0</v>
      </c>
      <c r="R395" s="26">
        <f>E394*$E$12/1200</f>
        <v>0</v>
      </c>
      <c r="S395" s="26">
        <f>F394*$F$12/1200</f>
        <v>0</v>
      </c>
      <c r="T395" s="26">
        <f>G394*$G$12/1200</f>
        <v>0</v>
      </c>
      <c r="U395" s="26">
        <f>H394*$H$12/1200</f>
        <v>0</v>
      </c>
      <c r="V395" s="26">
        <f>I394*$I$12/1200</f>
        <v>0</v>
      </c>
      <c r="W395" s="26">
        <f>IF(B394&gt;0,MIN($B$13,B394+O395,AE395),0)</f>
        <v>0</v>
      </c>
      <c r="X395" s="26">
        <f>IF(C394&gt;0,MIN($C$13,C394+P395,AF395),0)</f>
        <v>0</v>
      </c>
      <c r="Y395" s="26">
        <f>IF(D394&gt;0,MIN($D$13,D394+Q395,AG395),0)</f>
        <v>0</v>
      </c>
      <c r="Z395" s="26">
        <f>IF(E394&gt;0,MIN($E$13,E394+R395,AH395),0)</f>
        <v>0</v>
      </c>
      <c r="AA395" s="26">
        <f>IF(F394&gt;0,MIN($F$13,F394+S395,AI395),0)</f>
        <v>0</v>
      </c>
      <c r="AB395" s="26">
        <f>IF(G394&gt;0,MIN($G$13,G394+T395,AJ395),0)</f>
        <v>0</v>
      </c>
      <c r="AC395" s="26">
        <f>IF(H394&gt;0,MIN($H$13,H394+U395,AK395),0)</f>
        <v>0</v>
      </c>
      <c r="AD395" s="26">
        <f>IF(I394&gt;0,MIN($I$13,I394+V395,AL395),0)</f>
        <v>0</v>
      </c>
      <c r="AE395" s="26">
        <f>$B$19</f>
        <v>795</v>
      </c>
      <c r="AF395" s="26">
        <f>AE395-W395</f>
        <v>795</v>
      </c>
      <c r="AG395" s="26">
        <f>AF395-X395</f>
        <v>795</v>
      </c>
      <c r="AH395" s="26">
        <f>AG395-Y395</f>
        <v>795</v>
      </c>
      <c r="AI395" s="26">
        <f>AH395-Z395</f>
        <v>795</v>
      </c>
      <c r="AJ395" s="26">
        <f>AI395-AA395</f>
        <v>795</v>
      </c>
      <c r="AK395" s="26">
        <f>AJ395-AB395</f>
        <v>795</v>
      </c>
      <c r="AL395" s="26">
        <f>AK395-AC395</f>
        <v>795</v>
      </c>
      <c r="AM395" s="26">
        <f>AL395-AD395</f>
        <v>795</v>
      </c>
      <c r="AN395" s="26">
        <f>B394+O395-W395</f>
        <v>0</v>
      </c>
      <c r="AO395" s="26">
        <f>C394+P395-X395</f>
        <v>0</v>
      </c>
      <c r="AP395" s="26">
        <f>D394+Q395-Y395</f>
        <v>0</v>
      </c>
      <c r="AQ395" s="26">
        <f>E394+R395-Z395</f>
        <v>0</v>
      </c>
      <c r="AR395" s="26">
        <f>F394+S395-AA395</f>
        <v>0</v>
      </c>
      <c r="AS395" s="26">
        <f>G394+T395-AB395</f>
        <v>0</v>
      </c>
      <c r="AT395" s="26">
        <f>H394+U395-AC395</f>
        <v>0</v>
      </c>
      <c r="AU395" s="26">
        <f>I394+V395-AD395</f>
        <v>0</v>
      </c>
      <c r="AV395" s="26">
        <f>AM395</f>
        <v>795</v>
      </c>
      <c r="AW395" s="26">
        <f>AV395-BE395</f>
        <v>795</v>
      </c>
      <c r="AX395" s="26">
        <f>AW395-BF395</f>
        <v>795</v>
      </c>
      <c r="AY395" s="26">
        <f>AX395-BG395</f>
        <v>795</v>
      </c>
      <c r="AZ395" s="26">
        <f>AY395-BH395</f>
        <v>795</v>
      </c>
      <c r="BA395" s="26">
        <f>AZ395-BI395</f>
        <v>795</v>
      </c>
      <c r="BB395" s="26">
        <f>BA395-BJ395</f>
        <v>795</v>
      </c>
      <c r="BC395" s="26">
        <f>BB395-BK395</f>
        <v>795</v>
      </c>
      <c r="BD395" s="26">
        <f>BC395-BL395</f>
        <v>795</v>
      </c>
      <c r="BE395" s="26">
        <f>IF(AV395&gt;0.005,MIN(AV395,INDEX($AN395:$AU395,1,B$32)),0)</f>
        <v>0</v>
      </c>
      <c r="BF395" s="26">
        <f>IF(AW395&gt;0.005,MIN(AW395,INDEX($AN395:$AU395,1,C$32)),0)</f>
        <v>0</v>
      </c>
      <c r="BG395" s="26">
        <f>IF(AX395&gt;0.005,MIN(AX395,INDEX($AN395:$AU395,1,D$32)),0)</f>
        <v>0</v>
      </c>
      <c r="BH395" s="26">
        <f>IF(AY395&gt;0.005,MIN(AY395,INDEX($AN395:$AU395,1,E$32)),0)</f>
        <v>0</v>
      </c>
      <c r="BI395" s="26">
        <f>IF(AZ395&gt;0.005,MIN(AZ395,INDEX($AN395:$AU395,1,F$32)),0)</f>
        <v>0</v>
      </c>
      <c r="BJ395" s="26">
        <f>IF(BA395&gt;0.005,MIN(BA395,INDEX($AN395:$AU395,1,G$32)),0)</f>
        <v>0</v>
      </c>
      <c r="BK395" s="26">
        <f>IF(BB395&gt;0.005,MIN(BB395,INDEX($AN395:$AU395,1,H$32)),0)</f>
        <v>0</v>
      </c>
      <c r="BL395" s="26">
        <f>IF(BC395&gt;0.005,MIN(BC395,INDEX($AN395:$AU395,1,I$32)),0)</f>
        <v>0</v>
      </c>
      <c r="BM395" s="27">
        <f>IF(M395-J395&gt;0.005,1,0)</f>
        <v>0</v>
      </c>
    </row>
    <row r="396">
      <c r="A396" s="14" t="n">
        <v>360</v>
      </c>
      <c r="B396" s="26">
        <f>IF(AN396-INDEX($BE396:$BL396,1,$J$22)&lt;0.5,0,AN396-INDEX($BE396:$BL396,1,$J$22))</f>
        <v>0</v>
      </c>
      <c r="C396" s="26">
        <f>IF(AO396-INDEX($BE396:$BL396,1,$J$23)&lt;0.5,0,AO396-INDEX($BE396:$BL396,1,$J$23))</f>
        <v>0</v>
      </c>
      <c r="D396" s="26">
        <f>IF(AP396-INDEX($BE396:$BL396,1,$J$24)&lt;0.5,0,AP396-INDEX($BE396:$BL396,1,$J$24))</f>
        <v>0</v>
      </c>
      <c r="E396" s="26">
        <f>IF(AQ396-INDEX($BE396:$BL396,1,$J$25)&lt;0.5,0,AQ396-INDEX($BE396:$BL396,1,$J$25))</f>
        <v>0</v>
      </c>
      <c r="F396" s="26">
        <f>IF(AR396-INDEX($BE396:$BL396,1,$J$26)&lt;0.5,0,AR396-INDEX($BE396:$BL396,1,$J$26))</f>
        <v>0</v>
      </c>
      <c r="G396" s="26">
        <f>IF(AS396-INDEX($BE396:$BL396,1,$J$27)&lt;0.5,0,AS396-INDEX($BE396:$BL396,1,$J$27))</f>
        <v>0</v>
      </c>
      <c r="H396" s="26">
        <f>IF(AT396-INDEX($BE396:$BL396,1,$J$28)&lt;0.5,0,AT396-INDEX($BE396:$BL396,1,$J$28))</f>
        <v>0</v>
      </c>
      <c r="I396" s="26">
        <f>IF(AU396-INDEX($BE396:$BL396,1,$J$29)&lt;0.5,0,AU396-INDEX($BE396:$BL396,1,$J$29))</f>
        <v>0</v>
      </c>
      <c r="J396" s="13">
        <f>SUM(B396:I396)</f>
        <v>0</v>
      </c>
      <c r="K396" s="26">
        <f>SUM(O396:V396)</f>
        <v>0</v>
      </c>
      <c r="L396" s="26">
        <f>SUM(W396:AD396)+SUM(BE396:BL396)</f>
        <v>0</v>
      </c>
      <c r="M396" s="26">
        <f>J395</f>
        <v>0</v>
      </c>
      <c r="N396" s="27">
        <f>IF(M396&gt;0,1,0)</f>
        <v>0</v>
      </c>
      <c r="O396" s="26">
        <f>B395*$B$12/1200</f>
        <v>0</v>
      </c>
      <c r="P396" s="26">
        <f>C395*$C$12/1200</f>
        <v>0</v>
      </c>
      <c r="Q396" s="26">
        <f>D395*$D$12/1200</f>
        <v>0</v>
      </c>
      <c r="R396" s="26">
        <f>E395*$E$12/1200</f>
        <v>0</v>
      </c>
      <c r="S396" s="26">
        <f>F395*$F$12/1200</f>
        <v>0</v>
      </c>
      <c r="T396" s="26">
        <f>G395*$G$12/1200</f>
        <v>0</v>
      </c>
      <c r="U396" s="26">
        <f>H395*$H$12/1200</f>
        <v>0</v>
      </c>
      <c r="V396" s="26">
        <f>I395*$I$12/1200</f>
        <v>0</v>
      </c>
      <c r="W396" s="26">
        <f>IF(B395&gt;0,MIN($B$13,B395+O396,AE396),0)</f>
        <v>0</v>
      </c>
      <c r="X396" s="26">
        <f>IF(C395&gt;0,MIN($C$13,C395+P396,AF396),0)</f>
        <v>0</v>
      </c>
      <c r="Y396" s="26">
        <f>IF(D395&gt;0,MIN($D$13,D395+Q396,AG396),0)</f>
        <v>0</v>
      </c>
      <c r="Z396" s="26">
        <f>IF(E395&gt;0,MIN($E$13,E395+R396,AH396),0)</f>
        <v>0</v>
      </c>
      <c r="AA396" s="26">
        <f>IF(F395&gt;0,MIN($F$13,F395+S396,AI396),0)</f>
        <v>0</v>
      </c>
      <c r="AB396" s="26">
        <f>IF(G395&gt;0,MIN($G$13,G395+T396,AJ396),0)</f>
        <v>0</v>
      </c>
      <c r="AC396" s="26">
        <f>IF(H395&gt;0,MIN($H$13,H395+U396,AK396),0)</f>
        <v>0</v>
      </c>
      <c r="AD396" s="26">
        <f>IF(I395&gt;0,MIN($I$13,I395+V396,AL396),0)</f>
        <v>0</v>
      </c>
      <c r="AE396" s="26">
        <f>$B$19</f>
        <v>795</v>
      </c>
      <c r="AF396" s="26">
        <f>AE396-W396</f>
        <v>795</v>
      </c>
      <c r="AG396" s="26">
        <f>AF396-X396</f>
        <v>795</v>
      </c>
      <c r="AH396" s="26">
        <f>AG396-Y396</f>
        <v>795</v>
      </c>
      <c r="AI396" s="26">
        <f>AH396-Z396</f>
        <v>795</v>
      </c>
      <c r="AJ396" s="26">
        <f>AI396-AA396</f>
        <v>795</v>
      </c>
      <c r="AK396" s="26">
        <f>AJ396-AB396</f>
        <v>795</v>
      </c>
      <c r="AL396" s="26">
        <f>AK396-AC396</f>
        <v>795</v>
      </c>
      <c r="AM396" s="26">
        <f>AL396-AD396</f>
        <v>795</v>
      </c>
      <c r="AN396" s="26">
        <f>B395+O396-W396</f>
        <v>0</v>
      </c>
      <c r="AO396" s="26">
        <f>C395+P396-X396</f>
        <v>0</v>
      </c>
      <c r="AP396" s="26">
        <f>D395+Q396-Y396</f>
        <v>0</v>
      </c>
      <c r="AQ396" s="26">
        <f>E395+R396-Z396</f>
        <v>0</v>
      </c>
      <c r="AR396" s="26">
        <f>F395+S396-AA396</f>
        <v>0</v>
      </c>
      <c r="AS396" s="26">
        <f>G395+T396-AB396</f>
        <v>0</v>
      </c>
      <c r="AT396" s="26">
        <f>H395+U396-AC396</f>
        <v>0</v>
      </c>
      <c r="AU396" s="26">
        <f>I395+V396-AD396</f>
        <v>0</v>
      </c>
      <c r="AV396" s="26">
        <f>AM396</f>
        <v>795</v>
      </c>
      <c r="AW396" s="26">
        <f>AV396-BE396</f>
        <v>795</v>
      </c>
      <c r="AX396" s="26">
        <f>AW396-BF396</f>
        <v>795</v>
      </c>
      <c r="AY396" s="26">
        <f>AX396-BG396</f>
        <v>795</v>
      </c>
      <c r="AZ396" s="26">
        <f>AY396-BH396</f>
        <v>795</v>
      </c>
      <c r="BA396" s="26">
        <f>AZ396-BI396</f>
        <v>795</v>
      </c>
      <c r="BB396" s="26">
        <f>BA396-BJ396</f>
        <v>795</v>
      </c>
      <c r="BC396" s="26">
        <f>BB396-BK396</f>
        <v>795</v>
      </c>
      <c r="BD396" s="26">
        <f>BC396-BL396</f>
        <v>795</v>
      </c>
      <c r="BE396" s="26">
        <f>IF(AV396&gt;0.005,MIN(AV396,INDEX($AN396:$AU396,1,B$32)),0)</f>
        <v>0</v>
      </c>
      <c r="BF396" s="26">
        <f>IF(AW396&gt;0.005,MIN(AW396,INDEX($AN396:$AU396,1,C$32)),0)</f>
        <v>0</v>
      </c>
      <c r="BG396" s="26">
        <f>IF(AX396&gt;0.005,MIN(AX396,INDEX($AN396:$AU396,1,D$32)),0)</f>
        <v>0</v>
      </c>
      <c r="BH396" s="26">
        <f>IF(AY396&gt;0.005,MIN(AY396,INDEX($AN396:$AU396,1,E$32)),0)</f>
        <v>0</v>
      </c>
      <c r="BI396" s="26">
        <f>IF(AZ396&gt;0.005,MIN(AZ396,INDEX($AN396:$AU396,1,F$32)),0)</f>
        <v>0</v>
      </c>
      <c r="BJ396" s="26">
        <f>IF(BA396&gt;0.005,MIN(BA396,INDEX($AN396:$AU396,1,G$32)),0)</f>
        <v>0</v>
      </c>
      <c r="BK396" s="26">
        <f>IF(BB396&gt;0.005,MIN(BB396,INDEX($AN396:$AU396,1,H$32)),0)</f>
        <v>0</v>
      </c>
      <c r="BL396" s="26">
        <f>IF(BC396&gt;0.005,MIN(BC396,INDEX($AN396:$AU396,1,I$32)),0)</f>
        <v>0</v>
      </c>
      <c r="BM396" s="27">
        <f>IF(M396-J396&gt;0.005,1,0)</f>
        <v>0</v>
      </c>
    </row>
    <row r="397">
      <c r="A397" s="14" t="n">
        <v>361</v>
      </c>
      <c r="B397" s="26">
        <f>IF(AN397-INDEX($BE397:$BL397,1,$J$22)&lt;0.5,0,AN397-INDEX($BE397:$BL397,1,$J$22))</f>
        <v>0</v>
      </c>
      <c r="C397" s="26">
        <f>IF(AO397-INDEX($BE397:$BL397,1,$J$23)&lt;0.5,0,AO397-INDEX($BE397:$BL397,1,$J$23))</f>
        <v>0</v>
      </c>
      <c r="D397" s="26">
        <f>IF(AP397-INDEX($BE397:$BL397,1,$J$24)&lt;0.5,0,AP397-INDEX($BE397:$BL397,1,$J$24))</f>
        <v>0</v>
      </c>
      <c r="E397" s="26">
        <f>IF(AQ397-INDEX($BE397:$BL397,1,$J$25)&lt;0.5,0,AQ397-INDEX($BE397:$BL397,1,$J$25))</f>
        <v>0</v>
      </c>
      <c r="F397" s="26">
        <f>IF(AR397-INDEX($BE397:$BL397,1,$J$26)&lt;0.5,0,AR397-INDEX($BE397:$BL397,1,$J$26))</f>
        <v>0</v>
      </c>
      <c r="G397" s="26">
        <f>IF(AS397-INDEX($BE397:$BL397,1,$J$27)&lt;0.5,0,AS397-INDEX($BE397:$BL397,1,$J$27))</f>
        <v>0</v>
      </c>
      <c r="H397" s="26">
        <f>IF(AT397-INDEX($BE397:$BL397,1,$J$28)&lt;0.5,0,AT397-INDEX($BE397:$BL397,1,$J$28))</f>
        <v>0</v>
      </c>
      <c r="I397" s="26">
        <f>IF(AU397-INDEX($BE397:$BL397,1,$J$29)&lt;0.5,0,AU397-INDEX($BE397:$BL397,1,$J$29))</f>
        <v>0</v>
      </c>
      <c r="J397" s="13">
        <f>SUM(B397:I397)</f>
        <v>0</v>
      </c>
      <c r="K397" s="26">
        <f>SUM(O397:V397)</f>
        <v>0</v>
      </c>
      <c r="L397" s="26">
        <f>SUM(W397:AD397)+SUM(BE397:BL397)</f>
        <v>0</v>
      </c>
      <c r="M397" s="26">
        <f>J396</f>
        <v>0</v>
      </c>
      <c r="N397" s="27">
        <f>IF(M397&gt;0,1,0)</f>
        <v>0</v>
      </c>
      <c r="O397" s="26">
        <f>B396*$B$12/1200</f>
        <v>0</v>
      </c>
      <c r="P397" s="26">
        <f>C396*$C$12/1200</f>
        <v>0</v>
      </c>
      <c r="Q397" s="26">
        <f>D396*$D$12/1200</f>
        <v>0</v>
      </c>
      <c r="R397" s="26">
        <f>E396*$E$12/1200</f>
        <v>0</v>
      </c>
      <c r="S397" s="26">
        <f>F396*$F$12/1200</f>
        <v>0</v>
      </c>
      <c r="T397" s="26">
        <f>G396*$G$12/1200</f>
        <v>0</v>
      </c>
      <c r="U397" s="26">
        <f>H396*$H$12/1200</f>
        <v>0</v>
      </c>
      <c r="V397" s="26">
        <f>I396*$I$12/1200</f>
        <v>0</v>
      </c>
      <c r="W397" s="26">
        <f>IF(B396&gt;0,MIN($B$13,B396+O397,AE397),0)</f>
        <v>0</v>
      </c>
      <c r="X397" s="26">
        <f>IF(C396&gt;0,MIN($C$13,C396+P397,AF397),0)</f>
        <v>0</v>
      </c>
      <c r="Y397" s="26">
        <f>IF(D396&gt;0,MIN($D$13,D396+Q397,AG397),0)</f>
        <v>0</v>
      </c>
      <c r="Z397" s="26">
        <f>IF(E396&gt;0,MIN($E$13,E396+R397,AH397),0)</f>
        <v>0</v>
      </c>
      <c r="AA397" s="26">
        <f>IF(F396&gt;0,MIN($F$13,F396+S397,AI397),0)</f>
        <v>0</v>
      </c>
      <c r="AB397" s="26">
        <f>IF(G396&gt;0,MIN($G$13,G396+T397,AJ397),0)</f>
        <v>0</v>
      </c>
      <c r="AC397" s="26">
        <f>IF(H396&gt;0,MIN($H$13,H396+U397,AK397),0)</f>
        <v>0</v>
      </c>
      <c r="AD397" s="26">
        <f>IF(I396&gt;0,MIN($I$13,I396+V397,AL397),0)</f>
        <v>0</v>
      </c>
      <c r="AE397" s="26">
        <f>$B$19</f>
        <v>795</v>
      </c>
      <c r="AF397" s="26">
        <f>AE397-W397</f>
        <v>795</v>
      </c>
      <c r="AG397" s="26">
        <f>AF397-X397</f>
        <v>795</v>
      </c>
      <c r="AH397" s="26">
        <f>AG397-Y397</f>
        <v>795</v>
      </c>
      <c r="AI397" s="26">
        <f>AH397-Z397</f>
        <v>795</v>
      </c>
      <c r="AJ397" s="26">
        <f>AI397-AA397</f>
        <v>795</v>
      </c>
      <c r="AK397" s="26">
        <f>AJ397-AB397</f>
        <v>795</v>
      </c>
      <c r="AL397" s="26">
        <f>AK397-AC397</f>
        <v>795</v>
      </c>
      <c r="AM397" s="26">
        <f>AL397-AD397</f>
        <v>795</v>
      </c>
      <c r="AN397" s="26">
        <f>B396+O397-W397</f>
        <v>0</v>
      </c>
      <c r="AO397" s="26">
        <f>C396+P397-X397</f>
        <v>0</v>
      </c>
      <c r="AP397" s="26">
        <f>D396+Q397-Y397</f>
        <v>0</v>
      </c>
      <c r="AQ397" s="26">
        <f>E396+R397-Z397</f>
        <v>0</v>
      </c>
      <c r="AR397" s="26">
        <f>F396+S397-AA397</f>
        <v>0</v>
      </c>
      <c r="AS397" s="26">
        <f>G396+T397-AB397</f>
        <v>0</v>
      </c>
      <c r="AT397" s="26">
        <f>H396+U397-AC397</f>
        <v>0</v>
      </c>
      <c r="AU397" s="26">
        <f>I396+V397-AD397</f>
        <v>0</v>
      </c>
      <c r="AV397" s="26">
        <f>AM397</f>
        <v>795</v>
      </c>
      <c r="AW397" s="26">
        <f>AV397-BE397</f>
        <v>795</v>
      </c>
      <c r="AX397" s="26">
        <f>AW397-BF397</f>
        <v>795</v>
      </c>
      <c r="AY397" s="26">
        <f>AX397-BG397</f>
        <v>795</v>
      </c>
      <c r="AZ397" s="26">
        <f>AY397-BH397</f>
        <v>795</v>
      </c>
      <c r="BA397" s="26">
        <f>AZ397-BI397</f>
        <v>795</v>
      </c>
      <c r="BB397" s="26">
        <f>BA397-BJ397</f>
        <v>795</v>
      </c>
      <c r="BC397" s="26">
        <f>BB397-BK397</f>
        <v>795</v>
      </c>
      <c r="BD397" s="26">
        <f>BC397-BL397</f>
        <v>795</v>
      </c>
      <c r="BE397" s="26">
        <f>IF(AV397&gt;0.005,MIN(AV397,INDEX($AN397:$AU397,1,B$32)),0)</f>
        <v>0</v>
      </c>
      <c r="BF397" s="26">
        <f>IF(AW397&gt;0.005,MIN(AW397,INDEX($AN397:$AU397,1,C$32)),0)</f>
        <v>0</v>
      </c>
      <c r="BG397" s="26">
        <f>IF(AX397&gt;0.005,MIN(AX397,INDEX($AN397:$AU397,1,D$32)),0)</f>
        <v>0</v>
      </c>
      <c r="BH397" s="26">
        <f>IF(AY397&gt;0.005,MIN(AY397,INDEX($AN397:$AU397,1,E$32)),0)</f>
        <v>0</v>
      </c>
      <c r="BI397" s="26">
        <f>IF(AZ397&gt;0.005,MIN(AZ397,INDEX($AN397:$AU397,1,F$32)),0)</f>
        <v>0</v>
      </c>
      <c r="BJ397" s="26">
        <f>IF(BA397&gt;0.005,MIN(BA397,INDEX($AN397:$AU397,1,G$32)),0)</f>
        <v>0</v>
      </c>
      <c r="BK397" s="26">
        <f>IF(BB397&gt;0.005,MIN(BB397,INDEX($AN397:$AU397,1,H$32)),0)</f>
        <v>0</v>
      </c>
      <c r="BL397" s="26">
        <f>IF(BC397&gt;0.005,MIN(BC397,INDEX($AN397:$AU397,1,I$32)),0)</f>
        <v>0</v>
      </c>
      <c r="BM397" s="27">
        <f>IF(M397-J397&gt;0.005,1,0)</f>
        <v>0</v>
      </c>
    </row>
    <row r="398">
      <c r="A398" s="14" t="n">
        <v>362</v>
      </c>
      <c r="B398" s="26">
        <f>IF(AN398-INDEX($BE398:$BL398,1,$J$22)&lt;0.5,0,AN398-INDEX($BE398:$BL398,1,$J$22))</f>
        <v>0</v>
      </c>
      <c r="C398" s="26">
        <f>IF(AO398-INDEX($BE398:$BL398,1,$J$23)&lt;0.5,0,AO398-INDEX($BE398:$BL398,1,$J$23))</f>
        <v>0</v>
      </c>
      <c r="D398" s="26">
        <f>IF(AP398-INDEX($BE398:$BL398,1,$J$24)&lt;0.5,0,AP398-INDEX($BE398:$BL398,1,$J$24))</f>
        <v>0</v>
      </c>
      <c r="E398" s="26">
        <f>IF(AQ398-INDEX($BE398:$BL398,1,$J$25)&lt;0.5,0,AQ398-INDEX($BE398:$BL398,1,$J$25))</f>
        <v>0</v>
      </c>
      <c r="F398" s="26">
        <f>IF(AR398-INDEX($BE398:$BL398,1,$J$26)&lt;0.5,0,AR398-INDEX($BE398:$BL398,1,$J$26))</f>
        <v>0</v>
      </c>
      <c r="G398" s="26">
        <f>IF(AS398-INDEX($BE398:$BL398,1,$J$27)&lt;0.5,0,AS398-INDEX($BE398:$BL398,1,$J$27))</f>
        <v>0</v>
      </c>
      <c r="H398" s="26">
        <f>IF(AT398-INDEX($BE398:$BL398,1,$J$28)&lt;0.5,0,AT398-INDEX($BE398:$BL398,1,$J$28))</f>
        <v>0</v>
      </c>
      <c r="I398" s="26">
        <f>IF(AU398-INDEX($BE398:$BL398,1,$J$29)&lt;0.5,0,AU398-INDEX($BE398:$BL398,1,$J$29))</f>
        <v>0</v>
      </c>
      <c r="J398" s="13">
        <f>SUM(B398:I398)</f>
        <v>0</v>
      </c>
      <c r="K398" s="26">
        <f>SUM(O398:V398)</f>
        <v>0</v>
      </c>
      <c r="L398" s="26">
        <f>SUM(W398:AD398)+SUM(BE398:BL398)</f>
        <v>0</v>
      </c>
      <c r="M398" s="26">
        <f>J397</f>
        <v>0</v>
      </c>
      <c r="N398" s="27">
        <f>IF(M398&gt;0,1,0)</f>
        <v>0</v>
      </c>
      <c r="O398" s="26">
        <f>B397*$B$12/1200</f>
        <v>0</v>
      </c>
      <c r="P398" s="26">
        <f>C397*$C$12/1200</f>
        <v>0</v>
      </c>
      <c r="Q398" s="26">
        <f>D397*$D$12/1200</f>
        <v>0</v>
      </c>
      <c r="R398" s="26">
        <f>E397*$E$12/1200</f>
        <v>0</v>
      </c>
      <c r="S398" s="26">
        <f>F397*$F$12/1200</f>
        <v>0</v>
      </c>
      <c r="T398" s="26">
        <f>G397*$G$12/1200</f>
        <v>0</v>
      </c>
      <c r="U398" s="26">
        <f>H397*$H$12/1200</f>
        <v>0</v>
      </c>
      <c r="V398" s="26">
        <f>I397*$I$12/1200</f>
        <v>0</v>
      </c>
      <c r="W398" s="26">
        <f>IF(B397&gt;0,MIN($B$13,B397+O398,AE398),0)</f>
        <v>0</v>
      </c>
      <c r="X398" s="26">
        <f>IF(C397&gt;0,MIN($C$13,C397+P398,AF398),0)</f>
        <v>0</v>
      </c>
      <c r="Y398" s="26">
        <f>IF(D397&gt;0,MIN($D$13,D397+Q398,AG398),0)</f>
        <v>0</v>
      </c>
      <c r="Z398" s="26">
        <f>IF(E397&gt;0,MIN($E$13,E397+R398,AH398),0)</f>
        <v>0</v>
      </c>
      <c r="AA398" s="26">
        <f>IF(F397&gt;0,MIN($F$13,F397+S398,AI398),0)</f>
        <v>0</v>
      </c>
      <c r="AB398" s="26">
        <f>IF(G397&gt;0,MIN($G$13,G397+T398,AJ398),0)</f>
        <v>0</v>
      </c>
      <c r="AC398" s="26">
        <f>IF(H397&gt;0,MIN($H$13,H397+U398,AK398),0)</f>
        <v>0</v>
      </c>
      <c r="AD398" s="26">
        <f>IF(I397&gt;0,MIN($I$13,I397+V398,AL398),0)</f>
        <v>0</v>
      </c>
      <c r="AE398" s="26">
        <f>$B$19</f>
        <v>795</v>
      </c>
      <c r="AF398" s="26">
        <f>AE398-W398</f>
        <v>795</v>
      </c>
      <c r="AG398" s="26">
        <f>AF398-X398</f>
        <v>795</v>
      </c>
      <c r="AH398" s="26">
        <f>AG398-Y398</f>
        <v>795</v>
      </c>
      <c r="AI398" s="26">
        <f>AH398-Z398</f>
        <v>795</v>
      </c>
      <c r="AJ398" s="26">
        <f>AI398-AA398</f>
        <v>795</v>
      </c>
      <c r="AK398" s="26">
        <f>AJ398-AB398</f>
        <v>795</v>
      </c>
      <c r="AL398" s="26">
        <f>AK398-AC398</f>
        <v>795</v>
      </c>
      <c r="AM398" s="26">
        <f>AL398-AD398</f>
        <v>795</v>
      </c>
      <c r="AN398" s="26">
        <f>B397+O398-W398</f>
        <v>0</v>
      </c>
      <c r="AO398" s="26">
        <f>C397+P398-X398</f>
        <v>0</v>
      </c>
      <c r="AP398" s="26">
        <f>D397+Q398-Y398</f>
        <v>0</v>
      </c>
      <c r="AQ398" s="26">
        <f>E397+R398-Z398</f>
        <v>0</v>
      </c>
      <c r="AR398" s="26">
        <f>F397+S398-AA398</f>
        <v>0</v>
      </c>
      <c r="AS398" s="26">
        <f>G397+T398-AB398</f>
        <v>0</v>
      </c>
      <c r="AT398" s="26">
        <f>H397+U398-AC398</f>
        <v>0</v>
      </c>
      <c r="AU398" s="26">
        <f>I397+V398-AD398</f>
        <v>0</v>
      </c>
      <c r="AV398" s="26">
        <f>AM398</f>
        <v>795</v>
      </c>
      <c r="AW398" s="26">
        <f>AV398-BE398</f>
        <v>795</v>
      </c>
      <c r="AX398" s="26">
        <f>AW398-BF398</f>
        <v>795</v>
      </c>
      <c r="AY398" s="26">
        <f>AX398-BG398</f>
        <v>795</v>
      </c>
      <c r="AZ398" s="26">
        <f>AY398-BH398</f>
        <v>795</v>
      </c>
      <c r="BA398" s="26">
        <f>AZ398-BI398</f>
        <v>795</v>
      </c>
      <c r="BB398" s="26">
        <f>BA398-BJ398</f>
        <v>795</v>
      </c>
      <c r="BC398" s="26">
        <f>BB398-BK398</f>
        <v>795</v>
      </c>
      <c r="BD398" s="26">
        <f>BC398-BL398</f>
        <v>795</v>
      </c>
      <c r="BE398" s="26">
        <f>IF(AV398&gt;0.005,MIN(AV398,INDEX($AN398:$AU398,1,B$32)),0)</f>
        <v>0</v>
      </c>
      <c r="BF398" s="26">
        <f>IF(AW398&gt;0.005,MIN(AW398,INDEX($AN398:$AU398,1,C$32)),0)</f>
        <v>0</v>
      </c>
      <c r="BG398" s="26">
        <f>IF(AX398&gt;0.005,MIN(AX398,INDEX($AN398:$AU398,1,D$32)),0)</f>
        <v>0</v>
      </c>
      <c r="BH398" s="26">
        <f>IF(AY398&gt;0.005,MIN(AY398,INDEX($AN398:$AU398,1,E$32)),0)</f>
        <v>0</v>
      </c>
      <c r="BI398" s="26">
        <f>IF(AZ398&gt;0.005,MIN(AZ398,INDEX($AN398:$AU398,1,F$32)),0)</f>
        <v>0</v>
      </c>
      <c r="BJ398" s="26">
        <f>IF(BA398&gt;0.005,MIN(BA398,INDEX($AN398:$AU398,1,G$32)),0)</f>
        <v>0</v>
      </c>
      <c r="BK398" s="26">
        <f>IF(BB398&gt;0.005,MIN(BB398,INDEX($AN398:$AU398,1,H$32)),0)</f>
        <v>0</v>
      </c>
      <c r="BL398" s="26">
        <f>IF(BC398&gt;0.005,MIN(BC398,INDEX($AN398:$AU398,1,I$32)),0)</f>
        <v>0</v>
      </c>
      <c r="BM398" s="27">
        <f>IF(M398-J398&gt;0.005,1,0)</f>
        <v>0</v>
      </c>
    </row>
    <row r="399">
      <c r="A399" s="14" t="n">
        <v>363</v>
      </c>
      <c r="B399" s="26">
        <f>IF(AN399-INDEX($BE399:$BL399,1,$J$22)&lt;0.5,0,AN399-INDEX($BE399:$BL399,1,$J$22))</f>
        <v>0</v>
      </c>
      <c r="C399" s="26">
        <f>IF(AO399-INDEX($BE399:$BL399,1,$J$23)&lt;0.5,0,AO399-INDEX($BE399:$BL399,1,$J$23))</f>
        <v>0</v>
      </c>
      <c r="D399" s="26">
        <f>IF(AP399-INDEX($BE399:$BL399,1,$J$24)&lt;0.5,0,AP399-INDEX($BE399:$BL399,1,$J$24))</f>
        <v>0</v>
      </c>
      <c r="E399" s="26">
        <f>IF(AQ399-INDEX($BE399:$BL399,1,$J$25)&lt;0.5,0,AQ399-INDEX($BE399:$BL399,1,$J$25))</f>
        <v>0</v>
      </c>
      <c r="F399" s="26">
        <f>IF(AR399-INDEX($BE399:$BL399,1,$J$26)&lt;0.5,0,AR399-INDEX($BE399:$BL399,1,$J$26))</f>
        <v>0</v>
      </c>
      <c r="G399" s="26">
        <f>IF(AS399-INDEX($BE399:$BL399,1,$J$27)&lt;0.5,0,AS399-INDEX($BE399:$BL399,1,$J$27))</f>
        <v>0</v>
      </c>
      <c r="H399" s="26">
        <f>IF(AT399-INDEX($BE399:$BL399,1,$J$28)&lt;0.5,0,AT399-INDEX($BE399:$BL399,1,$J$28))</f>
        <v>0</v>
      </c>
      <c r="I399" s="26">
        <f>IF(AU399-INDEX($BE399:$BL399,1,$J$29)&lt;0.5,0,AU399-INDEX($BE399:$BL399,1,$J$29))</f>
        <v>0</v>
      </c>
      <c r="J399" s="13">
        <f>SUM(B399:I399)</f>
        <v>0</v>
      </c>
      <c r="K399" s="26">
        <f>SUM(O399:V399)</f>
        <v>0</v>
      </c>
      <c r="L399" s="26">
        <f>SUM(W399:AD399)+SUM(BE399:BL399)</f>
        <v>0</v>
      </c>
      <c r="M399" s="26">
        <f>J398</f>
        <v>0</v>
      </c>
      <c r="N399" s="27">
        <f>IF(M399&gt;0,1,0)</f>
        <v>0</v>
      </c>
      <c r="O399" s="26">
        <f>B398*$B$12/1200</f>
        <v>0</v>
      </c>
      <c r="P399" s="26">
        <f>C398*$C$12/1200</f>
        <v>0</v>
      </c>
      <c r="Q399" s="26">
        <f>D398*$D$12/1200</f>
        <v>0</v>
      </c>
      <c r="R399" s="26">
        <f>E398*$E$12/1200</f>
        <v>0</v>
      </c>
      <c r="S399" s="26">
        <f>F398*$F$12/1200</f>
        <v>0</v>
      </c>
      <c r="T399" s="26">
        <f>G398*$G$12/1200</f>
        <v>0</v>
      </c>
      <c r="U399" s="26">
        <f>H398*$H$12/1200</f>
        <v>0</v>
      </c>
      <c r="V399" s="26">
        <f>I398*$I$12/1200</f>
        <v>0</v>
      </c>
      <c r="W399" s="26">
        <f>IF(B398&gt;0,MIN($B$13,B398+O399,AE399),0)</f>
        <v>0</v>
      </c>
      <c r="X399" s="26">
        <f>IF(C398&gt;0,MIN($C$13,C398+P399,AF399),0)</f>
        <v>0</v>
      </c>
      <c r="Y399" s="26">
        <f>IF(D398&gt;0,MIN($D$13,D398+Q399,AG399),0)</f>
        <v>0</v>
      </c>
      <c r="Z399" s="26">
        <f>IF(E398&gt;0,MIN($E$13,E398+R399,AH399),0)</f>
        <v>0</v>
      </c>
      <c r="AA399" s="26">
        <f>IF(F398&gt;0,MIN($F$13,F398+S399,AI399),0)</f>
        <v>0</v>
      </c>
      <c r="AB399" s="26">
        <f>IF(G398&gt;0,MIN($G$13,G398+T399,AJ399),0)</f>
        <v>0</v>
      </c>
      <c r="AC399" s="26">
        <f>IF(H398&gt;0,MIN($H$13,H398+U399,AK399),0)</f>
        <v>0</v>
      </c>
      <c r="AD399" s="26">
        <f>IF(I398&gt;0,MIN($I$13,I398+V399,AL399),0)</f>
        <v>0</v>
      </c>
      <c r="AE399" s="26">
        <f>$B$19</f>
        <v>795</v>
      </c>
      <c r="AF399" s="26">
        <f>AE399-W399</f>
        <v>795</v>
      </c>
      <c r="AG399" s="26">
        <f>AF399-X399</f>
        <v>795</v>
      </c>
      <c r="AH399" s="26">
        <f>AG399-Y399</f>
        <v>795</v>
      </c>
      <c r="AI399" s="26">
        <f>AH399-Z399</f>
        <v>795</v>
      </c>
      <c r="AJ399" s="26">
        <f>AI399-AA399</f>
        <v>795</v>
      </c>
      <c r="AK399" s="26">
        <f>AJ399-AB399</f>
        <v>795</v>
      </c>
      <c r="AL399" s="26">
        <f>AK399-AC399</f>
        <v>795</v>
      </c>
      <c r="AM399" s="26">
        <f>AL399-AD399</f>
        <v>795</v>
      </c>
      <c r="AN399" s="26">
        <f>B398+O399-W399</f>
        <v>0</v>
      </c>
      <c r="AO399" s="26">
        <f>C398+P399-X399</f>
        <v>0</v>
      </c>
      <c r="AP399" s="26">
        <f>D398+Q399-Y399</f>
        <v>0</v>
      </c>
      <c r="AQ399" s="26">
        <f>E398+R399-Z399</f>
        <v>0</v>
      </c>
      <c r="AR399" s="26">
        <f>F398+S399-AA399</f>
        <v>0</v>
      </c>
      <c r="AS399" s="26">
        <f>G398+T399-AB399</f>
        <v>0</v>
      </c>
      <c r="AT399" s="26">
        <f>H398+U399-AC399</f>
        <v>0</v>
      </c>
      <c r="AU399" s="26">
        <f>I398+V399-AD399</f>
        <v>0</v>
      </c>
      <c r="AV399" s="26">
        <f>AM399</f>
        <v>795</v>
      </c>
      <c r="AW399" s="26">
        <f>AV399-BE399</f>
        <v>795</v>
      </c>
      <c r="AX399" s="26">
        <f>AW399-BF399</f>
        <v>795</v>
      </c>
      <c r="AY399" s="26">
        <f>AX399-BG399</f>
        <v>795</v>
      </c>
      <c r="AZ399" s="26">
        <f>AY399-BH399</f>
        <v>795</v>
      </c>
      <c r="BA399" s="26">
        <f>AZ399-BI399</f>
        <v>795</v>
      </c>
      <c r="BB399" s="26">
        <f>BA399-BJ399</f>
        <v>795</v>
      </c>
      <c r="BC399" s="26">
        <f>BB399-BK399</f>
        <v>795</v>
      </c>
      <c r="BD399" s="26">
        <f>BC399-BL399</f>
        <v>795</v>
      </c>
      <c r="BE399" s="26">
        <f>IF(AV399&gt;0.005,MIN(AV399,INDEX($AN399:$AU399,1,B$32)),0)</f>
        <v>0</v>
      </c>
      <c r="BF399" s="26">
        <f>IF(AW399&gt;0.005,MIN(AW399,INDEX($AN399:$AU399,1,C$32)),0)</f>
        <v>0</v>
      </c>
      <c r="BG399" s="26">
        <f>IF(AX399&gt;0.005,MIN(AX399,INDEX($AN399:$AU399,1,D$32)),0)</f>
        <v>0</v>
      </c>
      <c r="BH399" s="26">
        <f>IF(AY399&gt;0.005,MIN(AY399,INDEX($AN399:$AU399,1,E$32)),0)</f>
        <v>0</v>
      </c>
      <c r="BI399" s="26">
        <f>IF(AZ399&gt;0.005,MIN(AZ399,INDEX($AN399:$AU399,1,F$32)),0)</f>
        <v>0</v>
      </c>
      <c r="BJ399" s="26">
        <f>IF(BA399&gt;0.005,MIN(BA399,INDEX($AN399:$AU399,1,G$32)),0)</f>
        <v>0</v>
      </c>
      <c r="BK399" s="26">
        <f>IF(BB399&gt;0.005,MIN(BB399,INDEX($AN399:$AU399,1,H$32)),0)</f>
        <v>0</v>
      </c>
      <c r="BL399" s="26">
        <f>IF(BC399&gt;0.005,MIN(BC399,INDEX($AN399:$AU399,1,I$32)),0)</f>
        <v>0</v>
      </c>
      <c r="BM399" s="27">
        <f>IF(M399-J399&gt;0.005,1,0)</f>
        <v>0</v>
      </c>
    </row>
    <row r="400">
      <c r="A400" s="14" t="n">
        <v>364</v>
      </c>
      <c r="B400" s="26">
        <f>IF(AN400-INDEX($BE400:$BL400,1,$J$22)&lt;0.5,0,AN400-INDEX($BE400:$BL400,1,$J$22))</f>
        <v>0</v>
      </c>
      <c r="C400" s="26">
        <f>IF(AO400-INDEX($BE400:$BL400,1,$J$23)&lt;0.5,0,AO400-INDEX($BE400:$BL400,1,$J$23))</f>
        <v>0</v>
      </c>
      <c r="D400" s="26">
        <f>IF(AP400-INDEX($BE400:$BL400,1,$J$24)&lt;0.5,0,AP400-INDEX($BE400:$BL400,1,$J$24))</f>
        <v>0</v>
      </c>
      <c r="E400" s="26">
        <f>IF(AQ400-INDEX($BE400:$BL400,1,$J$25)&lt;0.5,0,AQ400-INDEX($BE400:$BL400,1,$J$25))</f>
        <v>0</v>
      </c>
      <c r="F400" s="26">
        <f>IF(AR400-INDEX($BE400:$BL400,1,$J$26)&lt;0.5,0,AR400-INDEX($BE400:$BL400,1,$J$26))</f>
        <v>0</v>
      </c>
      <c r="G400" s="26">
        <f>IF(AS400-INDEX($BE400:$BL400,1,$J$27)&lt;0.5,0,AS400-INDEX($BE400:$BL400,1,$J$27))</f>
        <v>0</v>
      </c>
      <c r="H400" s="26">
        <f>IF(AT400-INDEX($BE400:$BL400,1,$J$28)&lt;0.5,0,AT400-INDEX($BE400:$BL400,1,$J$28))</f>
        <v>0</v>
      </c>
      <c r="I400" s="26">
        <f>IF(AU400-INDEX($BE400:$BL400,1,$J$29)&lt;0.5,0,AU400-INDEX($BE400:$BL400,1,$J$29))</f>
        <v>0</v>
      </c>
      <c r="J400" s="13">
        <f>SUM(B400:I400)</f>
        <v>0</v>
      </c>
      <c r="K400" s="26">
        <f>SUM(O400:V400)</f>
        <v>0</v>
      </c>
      <c r="L400" s="26">
        <f>SUM(W400:AD400)+SUM(BE400:BL400)</f>
        <v>0</v>
      </c>
      <c r="M400" s="26">
        <f>J399</f>
        <v>0</v>
      </c>
      <c r="N400" s="27">
        <f>IF(M400&gt;0,1,0)</f>
        <v>0</v>
      </c>
      <c r="O400" s="26">
        <f>B399*$B$12/1200</f>
        <v>0</v>
      </c>
      <c r="P400" s="26">
        <f>C399*$C$12/1200</f>
        <v>0</v>
      </c>
      <c r="Q400" s="26">
        <f>D399*$D$12/1200</f>
        <v>0</v>
      </c>
      <c r="R400" s="26">
        <f>E399*$E$12/1200</f>
        <v>0</v>
      </c>
      <c r="S400" s="26">
        <f>F399*$F$12/1200</f>
        <v>0</v>
      </c>
      <c r="T400" s="26">
        <f>G399*$G$12/1200</f>
        <v>0</v>
      </c>
      <c r="U400" s="26">
        <f>H399*$H$12/1200</f>
        <v>0</v>
      </c>
      <c r="V400" s="26">
        <f>I399*$I$12/1200</f>
        <v>0</v>
      </c>
      <c r="W400" s="26">
        <f>IF(B399&gt;0,MIN($B$13,B399+O400,AE400),0)</f>
        <v>0</v>
      </c>
      <c r="X400" s="26">
        <f>IF(C399&gt;0,MIN($C$13,C399+P400,AF400),0)</f>
        <v>0</v>
      </c>
      <c r="Y400" s="26">
        <f>IF(D399&gt;0,MIN($D$13,D399+Q400,AG400),0)</f>
        <v>0</v>
      </c>
      <c r="Z400" s="26">
        <f>IF(E399&gt;0,MIN($E$13,E399+R400,AH400),0)</f>
        <v>0</v>
      </c>
      <c r="AA400" s="26">
        <f>IF(F399&gt;0,MIN($F$13,F399+S400,AI400),0)</f>
        <v>0</v>
      </c>
      <c r="AB400" s="26">
        <f>IF(G399&gt;0,MIN($G$13,G399+T400,AJ400),0)</f>
        <v>0</v>
      </c>
      <c r="AC400" s="26">
        <f>IF(H399&gt;0,MIN($H$13,H399+U400,AK400),0)</f>
        <v>0</v>
      </c>
      <c r="AD400" s="26">
        <f>IF(I399&gt;0,MIN($I$13,I399+V400,AL400),0)</f>
        <v>0</v>
      </c>
      <c r="AE400" s="26">
        <f>$B$19</f>
        <v>795</v>
      </c>
      <c r="AF400" s="26">
        <f>AE400-W400</f>
        <v>795</v>
      </c>
      <c r="AG400" s="26">
        <f>AF400-X400</f>
        <v>795</v>
      </c>
      <c r="AH400" s="26">
        <f>AG400-Y400</f>
        <v>795</v>
      </c>
      <c r="AI400" s="26">
        <f>AH400-Z400</f>
        <v>795</v>
      </c>
      <c r="AJ400" s="26">
        <f>AI400-AA400</f>
        <v>795</v>
      </c>
      <c r="AK400" s="26">
        <f>AJ400-AB400</f>
        <v>795</v>
      </c>
      <c r="AL400" s="26">
        <f>AK400-AC400</f>
        <v>795</v>
      </c>
      <c r="AM400" s="26">
        <f>AL400-AD400</f>
        <v>795</v>
      </c>
      <c r="AN400" s="26">
        <f>B399+O400-W400</f>
        <v>0</v>
      </c>
      <c r="AO400" s="26">
        <f>C399+P400-X400</f>
        <v>0</v>
      </c>
      <c r="AP400" s="26">
        <f>D399+Q400-Y400</f>
        <v>0</v>
      </c>
      <c r="AQ400" s="26">
        <f>E399+R400-Z400</f>
        <v>0</v>
      </c>
      <c r="AR400" s="26">
        <f>F399+S400-AA400</f>
        <v>0</v>
      </c>
      <c r="AS400" s="26">
        <f>G399+T400-AB400</f>
        <v>0</v>
      </c>
      <c r="AT400" s="26">
        <f>H399+U400-AC400</f>
        <v>0</v>
      </c>
      <c r="AU400" s="26">
        <f>I399+V400-AD400</f>
        <v>0</v>
      </c>
      <c r="AV400" s="26">
        <f>AM400</f>
        <v>795</v>
      </c>
      <c r="AW400" s="26">
        <f>AV400-BE400</f>
        <v>795</v>
      </c>
      <c r="AX400" s="26">
        <f>AW400-BF400</f>
        <v>795</v>
      </c>
      <c r="AY400" s="26">
        <f>AX400-BG400</f>
        <v>795</v>
      </c>
      <c r="AZ400" s="26">
        <f>AY400-BH400</f>
        <v>795</v>
      </c>
      <c r="BA400" s="26">
        <f>AZ400-BI400</f>
        <v>795</v>
      </c>
      <c r="BB400" s="26">
        <f>BA400-BJ400</f>
        <v>795</v>
      </c>
      <c r="BC400" s="26">
        <f>BB400-BK400</f>
        <v>795</v>
      </c>
      <c r="BD400" s="26">
        <f>BC400-BL400</f>
        <v>795</v>
      </c>
      <c r="BE400" s="26">
        <f>IF(AV400&gt;0.005,MIN(AV400,INDEX($AN400:$AU400,1,B$32)),0)</f>
        <v>0</v>
      </c>
      <c r="BF400" s="26">
        <f>IF(AW400&gt;0.005,MIN(AW400,INDEX($AN400:$AU400,1,C$32)),0)</f>
        <v>0</v>
      </c>
      <c r="BG400" s="26">
        <f>IF(AX400&gt;0.005,MIN(AX400,INDEX($AN400:$AU400,1,D$32)),0)</f>
        <v>0</v>
      </c>
      <c r="BH400" s="26">
        <f>IF(AY400&gt;0.005,MIN(AY400,INDEX($AN400:$AU400,1,E$32)),0)</f>
        <v>0</v>
      </c>
      <c r="BI400" s="26">
        <f>IF(AZ400&gt;0.005,MIN(AZ400,INDEX($AN400:$AU400,1,F$32)),0)</f>
        <v>0</v>
      </c>
      <c r="BJ400" s="26">
        <f>IF(BA400&gt;0.005,MIN(BA400,INDEX($AN400:$AU400,1,G$32)),0)</f>
        <v>0</v>
      </c>
      <c r="BK400" s="26">
        <f>IF(BB400&gt;0.005,MIN(BB400,INDEX($AN400:$AU400,1,H$32)),0)</f>
        <v>0</v>
      </c>
      <c r="BL400" s="26">
        <f>IF(BC400&gt;0.005,MIN(BC400,INDEX($AN400:$AU400,1,I$32)),0)</f>
        <v>0</v>
      </c>
      <c r="BM400" s="27">
        <f>IF(M400-J400&gt;0.005,1,0)</f>
        <v>0</v>
      </c>
    </row>
    <row r="401">
      <c r="A401" s="14" t="n">
        <v>365</v>
      </c>
      <c r="B401" s="26">
        <f>IF(AN401-INDEX($BE401:$BL401,1,$J$22)&lt;0.5,0,AN401-INDEX($BE401:$BL401,1,$J$22))</f>
        <v>0</v>
      </c>
      <c r="C401" s="26">
        <f>IF(AO401-INDEX($BE401:$BL401,1,$J$23)&lt;0.5,0,AO401-INDEX($BE401:$BL401,1,$J$23))</f>
        <v>0</v>
      </c>
      <c r="D401" s="26">
        <f>IF(AP401-INDEX($BE401:$BL401,1,$J$24)&lt;0.5,0,AP401-INDEX($BE401:$BL401,1,$J$24))</f>
        <v>0</v>
      </c>
      <c r="E401" s="26">
        <f>IF(AQ401-INDEX($BE401:$BL401,1,$J$25)&lt;0.5,0,AQ401-INDEX($BE401:$BL401,1,$J$25))</f>
        <v>0</v>
      </c>
      <c r="F401" s="26">
        <f>IF(AR401-INDEX($BE401:$BL401,1,$J$26)&lt;0.5,0,AR401-INDEX($BE401:$BL401,1,$J$26))</f>
        <v>0</v>
      </c>
      <c r="G401" s="26">
        <f>IF(AS401-INDEX($BE401:$BL401,1,$J$27)&lt;0.5,0,AS401-INDEX($BE401:$BL401,1,$J$27))</f>
        <v>0</v>
      </c>
      <c r="H401" s="26">
        <f>IF(AT401-INDEX($BE401:$BL401,1,$J$28)&lt;0.5,0,AT401-INDEX($BE401:$BL401,1,$J$28))</f>
        <v>0</v>
      </c>
      <c r="I401" s="26">
        <f>IF(AU401-INDEX($BE401:$BL401,1,$J$29)&lt;0.5,0,AU401-INDEX($BE401:$BL401,1,$J$29))</f>
        <v>0</v>
      </c>
      <c r="J401" s="13">
        <f>SUM(B401:I401)</f>
        <v>0</v>
      </c>
      <c r="K401" s="26">
        <f>SUM(O401:V401)</f>
        <v>0</v>
      </c>
      <c r="L401" s="26">
        <f>SUM(W401:AD401)+SUM(BE401:BL401)</f>
        <v>0</v>
      </c>
      <c r="M401" s="26">
        <f>J400</f>
        <v>0</v>
      </c>
      <c r="N401" s="27">
        <f>IF(M401&gt;0,1,0)</f>
        <v>0</v>
      </c>
      <c r="O401" s="26">
        <f>B400*$B$12/1200</f>
        <v>0</v>
      </c>
      <c r="P401" s="26">
        <f>C400*$C$12/1200</f>
        <v>0</v>
      </c>
      <c r="Q401" s="26">
        <f>D400*$D$12/1200</f>
        <v>0</v>
      </c>
      <c r="R401" s="26">
        <f>E400*$E$12/1200</f>
        <v>0</v>
      </c>
      <c r="S401" s="26">
        <f>F400*$F$12/1200</f>
        <v>0</v>
      </c>
      <c r="T401" s="26">
        <f>G400*$G$12/1200</f>
        <v>0</v>
      </c>
      <c r="U401" s="26">
        <f>H400*$H$12/1200</f>
        <v>0</v>
      </c>
      <c r="V401" s="26">
        <f>I400*$I$12/1200</f>
        <v>0</v>
      </c>
      <c r="W401" s="26">
        <f>IF(B400&gt;0,MIN($B$13,B400+O401,AE401),0)</f>
        <v>0</v>
      </c>
      <c r="X401" s="26">
        <f>IF(C400&gt;0,MIN($C$13,C400+P401,AF401),0)</f>
        <v>0</v>
      </c>
      <c r="Y401" s="26">
        <f>IF(D400&gt;0,MIN($D$13,D400+Q401,AG401),0)</f>
        <v>0</v>
      </c>
      <c r="Z401" s="26">
        <f>IF(E400&gt;0,MIN($E$13,E400+R401,AH401),0)</f>
        <v>0</v>
      </c>
      <c r="AA401" s="26">
        <f>IF(F400&gt;0,MIN($F$13,F400+S401,AI401),0)</f>
        <v>0</v>
      </c>
      <c r="AB401" s="26">
        <f>IF(G400&gt;0,MIN($G$13,G400+T401,AJ401),0)</f>
        <v>0</v>
      </c>
      <c r="AC401" s="26">
        <f>IF(H400&gt;0,MIN($H$13,H400+U401,AK401),0)</f>
        <v>0</v>
      </c>
      <c r="AD401" s="26">
        <f>IF(I400&gt;0,MIN($I$13,I400+V401,AL401),0)</f>
        <v>0</v>
      </c>
      <c r="AE401" s="26">
        <f>$B$19</f>
        <v>795</v>
      </c>
      <c r="AF401" s="26">
        <f>AE401-W401</f>
        <v>795</v>
      </c>
      <c r="AG401" s="26">
        <f>AF401-X401</f>
        <v>795</v>
      </c>
      <c r="AH401" s="26">
        <f>AG401-Y401</f>
        <v>795</v>
      </c>
      <c r="AI401" s="26">
        <f>AH401-Z401</f>
        <v>795</v>
      </c>
      <c r="AJ401" s="26">
        <f>AI401-AA401</f>
        <v>795</v>
      </c>
      <c r="AK401" s="26">
        <f>AJ401-AB401</f>
        <v>795</v>
      </c>
      <c r="AL401" s="26">
        <f>AK401-AC401</f>
        <v>795</v>
      </c>
      <c r="AM401" s="26">
        <f>AL401-AD401</f>
        <v>795</v>
      </c>
      <c r="AN401" s="26">
        <f>B400+O401-W401</f>
        <v>0</v>
      </c>
      <c r="AO401" s="26">
        <f>C400+P401-X401</f>
        <v>0</v>
      </c>
      <c r="AP401" s="26">
        <f>D400+Q401-Y401</f>
        <v>0</v>
      </c>
      <c r="AQ401" s="26">
        <f>E400+R401-Z401</f>
        <v>0</v>
      </c>
      <c r="AR401" s="26">
        <f>F400+S401-AA401</f>
        <v>0</v>
      </c>
      <c r="AS401" s="26">
        <f>G400+T401-AB401</f>
        <v>0</v>
      </c>
      <c r="AT401" s="26">
        <f>H400+U401-AC401</f>
        <v>0</v>
      </c>
      <c r="AU401" s="26">
        <f>I400+V401-AD401</f>
        <v>0</v>
      </c>
      <c r="AV401" s="26">
        <f>AM401</f>
        <v>795</v>
      </c>
      <c r="AW401" s="26">
        <f>AV401-BE401</f>
        <v>795</v>
      </c>
      <c r="AX401" s="26">
        <f>AW401-BF401</f>
        <v>795</v>
      </c>
      <c r="AY401" s="26">
        <f>AX401-BG401</f>
        <v>795</v>
      </c>
      <c r="AZ401" s="26">
        <f>AY401-BH401</f>
        <v>795</v>
      </c>
      <c r="BA401" s="26">
        <f>AZ401-BI401</f>
        <v>795</v>
      </c>
      <c r="BB401" s="26">
        <f>BA401-BJ401</f>
        <v>795</v>
      </c>
      <c r="BC401" s="26">
        <f>BB401-BK401</f>
        <v>795</v>
      </c>
      <c r="BD401" s="26">
        <f>BC401-BL401</f>
        <v>795</v>
      </c>
      <c r="BE401" s="26">
        <f>IF(AV401&gt;0.005,MIN(AV401,INDEX($AN401:$AU401,1,B$32)),0)</f>
        <v>0</v>
      </c>
      <c r="BF401" s="26">
        <f>IF(AW401&gt;0.005,MIN(AW401,INDEX($AN401:$AU401,1,C$32)),0)</f>
        <v>0</v>
      </c>
      <c r="BG401" s="26">
        <f>IF(AX401&gt;0.005,MIN(AX401,INDEX($AN401:$AU401,1,D$32)),0)</f>
        <v>0</v>
      </c>
      <c r="BH401" s="26">
        <f>IF(AY401&gt;0.005,MIN(AY401,INDEX($AN401:$AU401,1,E$32)),0)</f>
        <v>0</v>
      </c>
      <c r="BI401" s="26">
        <f>IF(AZ401&gt;0.005,MIN(AZ401,INDEX($AN401:$AU401,1,F$32)),0)</f>
        <v>0</v>
      </c>
      <c r="BJ401" s="26">
        <f>IF(BA401&gt;0.005,MIN(BA401,INDEX($AN401:$AU401,1,G$32)),0)</f>
        <v>0</v>
      </c>
      <c r="BK401" s="26">
        <f>IF(BB401&gt;0.005,MIN(BB401,INDEX($AN401:$AU401,1,H$32)),0)</f>
        <v>0</v>
      </c>
      <c r="BL401" s="26">
        <f>IF(BC401&gt;0.005,MIN(BC401,INDEX($AN401:$AU401,1,I$32)),0)</f>
        <v>0</v>
      </c>
      <c r="BM401" s="27">
        <f>IF(M401-J401&gt;0.005,1,0)</f>
        <v>0</v>
      </c>
    </row>
    <row r="402">
      <c r="A402" s="14" t="n">
        <v>366</v>
      </c>
      <c r="B402" s="26">
        <f>IF(AN402-INDEX($BE402:$BL402,1,$J$22)&lt;0.5,0,AN402-INDEX($BE402:$BL402,1,$J$22))</f>
        <v>0</v>
      </c>
      <c r="C402" s="26">
        <f>IF(AO402-INDEX($BE402:$BL402,1,$J$23)&lt;0.5,0,AO402-INDEX($BE402:$BL402,1,$J$23))</f>
        <v>0</v>
      </c>
      <c r="D402" s="26">
        <f>IF(AP402-INDEX($BE402:$BL402,1,$J$24)&lt;0.5,0,AP402-INDEX($BE402:$BL402,1,$J$24))</f>
        <v>0</v>
      </c>
      <c r="E402" s="26">
        <f>IF(AQ402-INDEX($BE402:$BL402,1,$J$25)&lt;0.5,0,AQ402-INDEX($BE402:$BL402,1,$J$25))</f>
        <v>0</v>
      </c>
      <c r="F402" s="26">
        <f>IF(AR402-INDEX($BE402:$BL402,1,$J$26)&lt;0.5,0,AR402-INDEX($BE402:$BL402,1,$J$26))</f>
        <v>0</v>
      </c>
      <c r="G402" s="26">
        <f>IF(AS402-INDEX($BE402:$BL402,1,$J$27)&lt;0.5,0,AS402-INDEX($BE402:$BL402,1,$J$27))</f>
        <v>0</v>
      </c>
      <c r="H402" s="26">
        <f>IF(AT402-INDEX($BE402:$BL402,1,$J$28)&lt;0.5,0,AT402-INDEX($BE402:$BL402,1,$J$28))</f>
        <v>0</v>
      </c>
      <c r="I402" s="26">
        <f>IF(AU402-INDEX($BE402:$BL402,1,$J$29)&lt;0.5,0,AU402-INDEX($BE402:$BL402,1,$J$29))</f>
        <v>0</v>
      </c>
      <c r="J402" s="13">
        <f>SUM(B402:I402)</f>
        <v>0</v>
      </c>
      <c r="K402" s="26">
        <f>SUM(O402:V402)</f>
        <v>0</v>
      </c>
      <c r="L402" s="26">
        <f>SUM(W402:AD402)+SUM(BE402:BL402)</f>
        <v>0</v>
      </c>
      <c r="M402" s="26">
        <f>J401</f>
        <v>0</v>
      </c>
      <c r="N402" s="27">
        <f>IF(M402&gt;0,1,0)</f>
        <v>0</v>
      </c>
      <c r="O402" s="26">
        <f>B401*$B$12/1200</f>
        <v>0</v>
      </c>
      <c r="P402" s="26">
        <f>C401*$C$12/1200</f>
        <v>0</v>
      </c>
      <c r="Q402" s="26">
        <f>D401*$D$12/1200</f>
        <v>0</v>
      </c>
      <c r="R402" s="26">
        <f>E401*$E$12/1200</f>
        <v>0</v>
      </c>
      <c r="S402" s="26">
        <f>F401*$F$12/1200</f>
        <v>0</v>
      </c>
      <c r="T402" s="26">
        <f>G401*$G$12/1200</f>
        <v>0</v>
      </c>
      <c r="U402" s="26">
        <f>H401*$H$12/1200</f>
        <v>0</v>
      </c>
      <c r="V402" s="26">
        <f>I401*$I$12/1200</f>
        <v>0</v>
      </c>
      <c r="W402" s="26">
        <f>IF(B401&gt;0,MIN($B$13,B401+O402,AE402),0)</f>
        <v>0</v>
      </c>
      <c r="X402" s="26">
        <f>IF(C401&gt;0,MIN($C$13,C401+P402,AF402),0)</f>
        <v>0</v>
      </c>
      <c r="Y402" s="26">
        <f>IF(D401&gt;0,MIN($D$13,D401+Q402,AG402),0)</f>
        <v>0</v>
      </c>
      <c r="Z402" s="26">
        <f>IF(E401&gt;0,MIN($E$13,E401+R402,AH402),0)</f>
        <v>0</v>
      </c>
      <c r="AA402" s="26">
        <f>IF(F401&gt;0,MIN($F$13,F401+S402,AI402),0)</f>
        <v>0</v>
      </c>
      <c r="AB402" s="26">
        <f>IF(G401&gt;0,MIN($G$13,G401+T402,AJ402),0)</f>
        <v>0</v>
      </c>
      <c r="AC402" s="26">
        <f>IF(H401&gt;0,MIN($H$13,H401+U402,AK402),0)</f>
        <v>0</v>
      </c>
      <c r="AD402" s="26">
        <f>IF(I401&gt;0,MIN($I$13,I401+V402,AL402),0)</f>
        <v>0</v>
      </c>
      <c r="AE402" s="26">
        <f>$B$19</f>
        <v>795</v>
      </c>
      <c r="AF402" s="26">
        <f>AE402-W402</f>
        <v>795</v>
      </c>
      <c r="AG402" s="26">
        <f>AF402-X402</f>
        <v>795</v>
      </c>
      <c r="AH402" s="26">
        <f>AG402-Y402</f>
        <v>795</v>
      </c>
      <c r="AI402" s="26">
        <f>AH402-Z402</f>
        <v>795</v>
      </c>
      <c r="AJ402" s="26">
        <f>AI402-AA402</f>
        <v>795</v>
      </c>
      <c r="AK402" s="26">
        <f>AJ402-AB402</f>
        <v>795</v>
      </c>
      <c r="AL402" s="26">
        <f>AK402-AC402</f>
        <v>795</v>
      </c>
      <c r="AM402" s="26">
        <f>AL402-AD402</f>
        <v>795</v>
      </c>
      <c r="AN402" s="26">
        <f>B401+O402-W402</f>
        <v>0</v>
      </c>
      <c r="AO402" s="26">
        <f>C401+P402-X402</f>
        <v>0</v>
      </c>
      <c r="AP402" s="26">
        <f>D401+Q402-Y402</f>
        <v>0</v>
      </c>
      <c r="AQ402" s="26">
        <f>E401+R402-Z402</f>
        <v>0</v>
      </c>
      <c r="AR402" s="26">
        <f>F401+S402-AA402</f>
        <v>0</v>
      </c>
      <c r="AS402" s="26">
        <f>G401+T402-AB402</f>
        <v>0</v>
      </c>
      <c r="AT402" s="26">
        <f>H401+U402-AC402</f>
        <v>0</v>
      </c>
      <c r="AU402" s="26">
        <f>I401+V402-AD402</f>
        <v>0</v>
      </c>
      <c r="AV402" s="26">
        <f>AM402</f>
        <v>795</v>
      </c>
      <c r="AW402" s="26">
        <f>AV402-BE402</f>
        <v>795</v>
      </c>
      <c r="AX402" s="26">
        <f>AW402-BF402</f>
        <v>795</v>
      </c>
      <c r="AY402" s="26">
        <f>AX402-BG402</f>
        <v>795</v>
      </c>
      <c r="AZ402" s="26">
        <f>AY402-BH402</f>
        <v>795</v>
      </c>
      <c r="BA402" s="26">
        <f>AZ402-BI402</f>
        <v>795</v>
      </c>
      <c r="BB402" s="26">
        <f>BA402-BJ402</f>
        <v>795</v>
      </c>
      <c r="BC402" s="26">
        <f>BB402-BK402</f>
        <v>795</v>
      </c>
      <c r="BD402" s="26">
        <f>BC402-BL402</f>
        <v>795</v>
      </c>
      <c r="BE402" s="26">
        <f>IF(AV402&gt;0.005,MIN(AV402,INDEX($AN402:$AU402,1,B$32)),0)</f>
        <v>0</v>
      </c>
      <c r="BF402" s="26">
        <f>IF(AW402&gt;0.005,MIN(AW402,INDEX($AN402:$AU402,1,C$32)),0)</f>
        <v>0</v>
      </c>
      <c r="BG402" s="26">
        <f>IF(AX402&gt;0.005,MIN(AX402,INDEX($AN402:$AU402,1,D$32)),0)</f>
        <v>0</v>
      </c>
      <c r="BH402" s="26">
        <f>IF(AY402&gt;0.005,MIN(AY402,INDEX($AN402:$AU402,1,E$32)),0)</f>
        <v>0</v>
      </c>
      <c r="BI402" s="26">
        <f>IF(AZ402&gt;0.005,MIN(AZ402,INDEX($AN402:$AU402,1,F$32)),0)</f>
        <v>0</v>
      </c>
      <c r="BJ402" s="26">
        <f>IF(BA402&gt;0.005,MIN(BA402,INDEX($AN402:$AU402,1,G$32)),0)</f>
        <v>0</v>
      </c>
      <c r="BK402" s="26">
        <f>IF(BB402&gt;0.005,MIN(BB402,INDEX($AN402:$AU402,1,H$32)),0)</f>
        <v>0</v>
      </c>
      <c r="BL402" s="26">
        <f>IF(BC402&gt;0.005,MIN(BC402,INDEX($AN402:$AU402,1,I$32)),0)</f>
        <v>0</v>
      </c>
      <c r="BM402" s="27">
        <f>IF(M402-J402&gt;0.005,1,0)</f>
        <v>0</v>
      </c>
    </row>
    <row r="403">
      <c r="A403" s="14" t="n">
        <v>367</v>
      </c>
      <c r="B403" s="26">
        <f>IF(AN403-INDEX($BE403:$BL403,1,$J$22)&lt;0.5,0,AN403-INDEX($BE403:$BL403,1,$J$22))</f>
        <v>0</v>
      </c>
      <c r="C403" s="26">
        <f>IF(AO403-INDEX($BE403:$BL403,1,$J$23)&lt;0.5,0,AO403-INDEX($BE403:$BL403,1,$J$23))</f>
        <v>0</v>
      </c>
      <c r="D403" s="26">
        <f>IF(AP403-INDEX($BE403:$BL403,1,$J$24)&lt;0.5,0,AP403-INDEX($BE403:$BL403,1,$J$24))</f>
        <v>0</v>
      </c>
      <c r="E403" s="26">
        <f>IF(AQ403-INDEX($BE403:$BL403,1,$J$25)&lt;0.5,0,AQ403-INDEX($BE403:$BL403,1,$J$25))</f>
        <v>0</v>
      </c>
      <c r="F403" s="26">
        <f>IF(AR403-INDEX($BE403:$BL403,1,$J$26)&lt;0.5,0,AR403-INDEX($BE403:$BL403,1,$J$26))</f>
        <v>0</v>
      </c>
      <c r="G403" s="26">
        <f>IF(AS403-INDEX($BE403:$BL403,1,$J$27)&lt;0.5,0,AS403-INDEX($BE403:$BL403,1,$J$27))</f>
        <v>0</v>
      </c>
      <c r="H403" s="26">
        <f>IF(AT403-INDEX($BE403:$BL403,1,$J$28)&lt;0.5,0,AT403-INDEX($BE403:$BL403,1,$J$28))</f>
        <v>0</v>
      </c>
      <c r="I403" s="26">
        <f>IF(AU403-INDEX($BE403:$BL403,1,$J$29)&lt;0.5,0,AU403-INDEX($BE403:$BL403,1,$J$29))</f>
        <v>0</v>
      </c>
      <c r="J403" s="13">
        <f>SUM(B403:I403)</f>
        <v>0</v>
      </c>
      <c r="K403" s="26">
        <f>SUM(O403:V403)</f>
        <v>0</v>
      </c>
      <c r="L403" s="26">
        <f>SUM(W403:AD403)+SUM(BE403:BL403)</f>
        <v>0</v>
      </c>
      <c r="M403" s="26">
        <f>J402</f>
        <v>0</v>
      </c>
      <c r="N403" s="27">
        <f>IF(M403&gt;0,1,0)</f>
        <v>0</v>
      </c>
      <c r="O403" s="26">
        <f>B402*$B$12/1200</f>
        <v>0</v>
      </c>
      <c r="P403" s="26">
        <f>C402*$C$12/1200</f>
        <v>0</v>
      </c>
      <c r="Q403" s="26">
        <f>D402*$D$12/1200</f>
        <v>0</v>
      </c>
      <c r="R403" s="26">
        <f>E402*$E$12/1200</f>
        <v>0</v>
      </c>
      <c r="S403" s="26">
        <f>F402*$F$12/1200</f>
        <v>0</v>
      </c>
      <c r="T403" s="26">
        <f>G402*$G$12/1200</f>
        <v>0</v>
      </c>
      <c r="U403" s="26">
        <f>H402*$H$12/1200</f>
        <v>0</v>
      </c>
      <c r="V403" s="26">
        <f>I402*$I$12/1200</f>
        <v>0</v>
      </c>
      <c r="W403" s="26">
        <f>IF(B402&gt;0,MIN($B$13,B402+O403,AE403),0)</f>
        <v>0</v>
      </c>
      <c r="X403" s="26">
        <f>IF(C402&gt;0,MIN($C$13,C402+P403,AF403),0)</f>
        <v>0</v>
      </c>
      <c r="Y403" s="26">
        <f>IF(D402&gt;0,MIN($D$13,D402+Q403,AG403),0)</f>
        <v>0</v>
      </c>
      <c r="Z403" s="26">
        <f>IF(E402&gt;0,MIN($E$13,E402+R403,AH403),0)</f>
        <v>0</v>
      </c>
      <c r="AA403" s="26">
        <f>IF(F402&gt;0,MIN($F$13,F402+S403,AI403),0)</f>
        <v>0</v>
      </c>
      <c r="AB403" s="26">
        <f>IF(G402&gt;0,MIN($G$13,G402+T403,AJ403),0)</f>
        <v>0</v>
      </c>
      <c r="AC403" s="26">
        <f>IF(H402&gt;0,MIN($H$13,H402+U403,AK403),0)</f>
        <v>0</v>
      </c>
      <c r="AD403" s="26">
        <f>IF(I402&gt;0,MIN($I$13,I402+V403,AL403),0)</f>
        <v>0</v>
      </c>
      <c r="AE403" s="26">
        <f>$B$19</f>
        <v>795</v>
      </c>
      <c r="AF403" s="26">
        <f>AE403-W403</f>
        <v>795</v>
      </c>
      <c r="AG403" s="26">
        <f>AF403-X403</f>
        <v>795</v>
      </c>
      <c r="AH403" s="26">
        <f>AG403-Y403</f>
        <v>795</v>
      </c>
      <c r="AI403" s="26">
        <f>AH403-Z403</f>
        <v>795</v>
      </c>
      <c r="AJ403" s="26">
        <f>AI403-AA403</f>
        <v>795</v>
      </c>
      <c r="AK403" s="26">
        <f>AJ403-AB403</f>
        <v>795</v>
      </c>
      <c r="AL403" s="26">
        <f>AK403-AC403</f>
        <v>795</v>
      </c>
      <c r="AM403" s="26">
        <f>AL403-AD403</f>
        <v>795</v>
      </c>
      <c r="AN403" s="26">
        <f>B402+O403-W403</f>
        <v>0</v>
      </c>
      <c r="AO403" s="26">
        <f>C402+P403-X403</f>
        <v>0</v>
      </c>
      <c r="AP403" s="26">
        <f>D402+Q403-Y403</f>
        <v>0</v>
      </c>
      <c r="AQ403" s="26">
        <f>E402+R403-Z403</f>
        <v>0</v>
      </c>
      <c r="AR403" s="26">
        <f>F402+S403-AA403</f>
        <v>0</v>
      </c>
      <c r="AS403" s="26">
        <f>G402+T403-AB403</f>
        <v>0</v>
      </c>
      <c r="AT403" s="26">
        <f>H402+U403-AC403</f>
        <v>0</v>
      </c>
      <c r="AU403" s="26">
        <f>I402+V403-AD403</f>
        <v>0</v>
      </c>
      <c r="AV403" s="26">
        <f>AM403</f>
        <v>795</v>
      </c>
      <c r="AW403" s="26">
        <f>AV403-BE403</f>
        <v>795</v>
      </c>
      <c r="AX403" s="26">
        <f>AW403-BF403</f>
        <v>795</v>
      </c>
      <c r="AY403" s="26">
        <f>AX403-BG403</f>
        <v>795</v>
      </c>
      <c r="AZ403" s="26">
        <f>AY403-BH403</f>
        <v>795</v>
      </c>
      <c r="BA403" s="26">
        <f>AZ403-BI403</f>
        <v>795</v>
      </c>
      <c r="BB403" s="26">
        <f>BA403-BJ403</f>
        <v>795</v>
      </c>
      <c r="BC403" s="26">
        <f>BB403-BK403</f>
        <v>795</v>
      </c>
      <c r="BD403" s="26">
        <f>BC403-BL403</f>
        <v>795</v>
      </c>
      <c r="BE403" s="26">
        <f>IF(AV403&gt;0.005,MIN(AV403,INDEX($AN403:$AU403,1,B$32)),0)</f>
        <v>0</v>
      </c>
      <c r="BF403" s="26">
        <f>IF(AW403&gt;0.005,MIN(AW403,INDEX($AN403:$AU403,1,C$32)),0)</f>
        <v>0</v>
      </c>
      <c r="BG403" s="26">
        <f>IF(AX403&gt;0.005,MIN(AX403,INDEX($AN403:$AU403,1,D$32)),0)</f>
        <v>0</v>
      </c>
      <c r="BH403" s="26">
        <f>IF(AY403&gt;0.005,MIN(AY403,INDEX($AN403:$AU403,1,E$32)),0)</f>
        <v>0</v>
      </c>
      <c r="BI403" s="26">
        <f>IF(AZ403&gt;0.005,MIN(AZ403,INDEX($AN403:$AU403,1,F$32)),0)</f>
        <v>0</v>
      </c>
      <c r="BJ403" s="26">
        <f>IF(BA403&gt;0.005,MIN(BA403,INDEX($AN403:$AU403,1,G$32)),0)</f>
        <v>0</v>
      </c>
      <c r="BK403" s="26">
        <f>IF(BB403&gt;0.005,MIN(BB403,INDEX($AN403:$AU403,1,H$32)),0)</f>
        <v>0</v>
      </c>
      <c r="BL403" s="26">
        <f>IF(BC403&gt;0.005,MIN(BC403,INDEX($AN403:$AU403,1,I$32)),0)</f>
        <v>0</v>
      </c>
      <c r="BM403" s="27">
        <f>IF(M403-J403&gt;0.005,1,0)</f>
        <v>0</v>
      </c>
    </row>
    <row r="404">
      <c r="A404" s="14" t="n">
        <v>368</v>
      </c>
      <c r="B404" s="26">
        <f>IF(AN404-INDEX($BE404:$BL404,1,$J$22)&lt;0.5,0,AN404-INDEX($BE404:$BL404,1,$J$22))</f>
        <v>0</v>
      </c>
      <c r="C404" s="26">
        <f>IF(AO404-INDEX($BE404:$BL404,1,$J$23)&lt;0.5,0,AO404-INDEX($BE404:$BL404,1,$J$23))</f>
        <v>0</v>
      </c>
      <c r="D404" s="26">
        <f>IF(AP404-INDEX($BE404:$BL404,1,$J$24)&lt;0.5,0,AP404-INDEX($BE404:$BL404,1,$J$24))</f>
        <v>0</v>
      </c>
      <c r="E404" s="26">
        <f>IF(AQ404-INDEX($BE404:$BL404,1,$J$25)&lt;0.5,0,AQ404-INDEX($BE404:$BL404,1,$J$25))</f>
        <v>0</v>
      </c>
      <c r="F404" s="26">
        <f>IF(AR404-INDEX($BE404:$BL404,1,$J$26)&lt;0.5,0,AR404-INDEX($BE404:$BL404,1,$J$26))</f>
        <v>0</v>
      </c>
      <c r="G404" s="26">
        <f>IF(AS404-INDEX($BE404:$BL404,1,$J$27)&lt;0.5,0,AS404-INDEX($BE404:$BL404,1,$J$27))</f>
        <v>0</v>
      </c>
      <c r="H404" s="26">
        <f>IF(AT404-INDEX($BE404:$BL404,1,$J$28)&lt;0.5,0,AT404-INDEX($BE404:$BL404,1,$J$28))</f>
        <v>0</v>
      </c>
      <c r="I404" s="26">
        <f>IF(AU404-INDEX($BE404:$BL404,1,$J$29)&lt;0.5,0,AU404-INDEX($BE404:$BL404,1,$J$29))</f>
        <v>0</v>
      </c>
      <c r="J404" s="13">
        <f>SUM(B404:I404)</f>
        <v>0</v>
      </c>
      <c r="K404" s="26">
        <f>SUM(O404:V404)</f>
        <v>0</v>
      </c>
      <c r="L404" s="26">
        <f>SUM(W404:AD404)+SUM(BE404:BL404)</f>
        <v>0</v>
      </c>
      <c r="M404" s="26">
        <f>J403</f>
        <v>0</v>
      </c>
      <c r="N404" s="27">
        <f>IF(M404&gt;0,1,0)</f>
        <v>0</v>
      </c>
      <c r="O404" s="26">
        <f>B403*$B$12/1200</f>
        <v>0</v>
      </c>
      <c r="P404" s="26">
        <f>C403*$C$12/1200</f>
        <v>0</v>
      </c>
      <c r="Q404" s="26">
        <f>D403*$D$12/1200</f>
        <v>0</v>
      </c>
      <c r="R404" s="26">
        <f>E403*$E$12/1200</f>
        <v>0</v>
      </c>
      <c r="S404" s="26">
        <f>F403*$F$12/1200</f>
        <v>0</v>
      </c>
      <c r="T404" s="26">
        <f>G403*$G$12/1200</f>
        <v>0</v>
      </c>
      <c r="U404" s="26">
        <f>H403*$H$12/1200</f>
        <v>0</v>
      </c>
      <c r="V404" s="26">
        <f>I403*$I$12/1200</f>
        <v>0</v>
      </c>
      <c r="W404" s="26">
        <f>IF(B403&gt;0,MIN($B$13,B403+O404,AE404),0)</f>
        <v>0</v>
      </c>
      <c r="X404" s="26">
        <f>IF(C403&gt;0,MIN($C$13,C403+P404,AF404),0)</f>
        <v>0</v>
      </c>
      <c r="Y404" s="26">
        <f>IF(D403&gt;0,MIN($D$13,D403+Q404,AG404),0)</f>
        <v>0</v>
      </c>
      <c r="Z404" s="26">
        <f>IF(E403&gt;0,MIN($E$13,E403+R404,AH404),0)</f>
        <v>0</v>
      </c>
      <c r="AA404" s="26">
        <f>IF(F403&gt;0,MIN($F$13,F403+S404,AI404),0)</f>
        <v>0</v>
      </c>
      <c r="AB404" s="26">
        <f>IF(G403&gt;0,MIN($G$13,G403+T404,AJ404),0)</f>
        <v>0</v>
      </c>
      <c r="AC404" s="26">
        <f>IF(H403&gt;0,MIN($H$13,H403+U404,AK404),0)</f>
        <v>0</v>
      </c>
      <c r="AD404" s="26">
        <f>IF(I403&gt;0,MIN($I$13,I403+V404,AL404),0)</f>
        <v>0</v>
      </c>
      <c r="AE404" s="26">
        <f>$B$19</f>
        <v>795</v>
      </c>
      <c r="AF404" s="26">
        <f>AE404-W404</f>
        <v>795</v>
      </c>
      <c r="AG404" s="26">
        <f>AF404-X404</f>
        <v>795</v>
      </c>
      <c r="AH404" s="26">
        <f>AG404-Y404</f>
        <v>795</v>
      </c>
      <c r="AI404" s="26">
        <f>AH404-Z404</f>
        <v>795</v>
      </c>
      <c r="AJ404" s="26">
        <f>AI404-AA404</f>
        <v>795</v>
      </c>
      <c r="AK404" s="26">
        <f>AJ404-AB404</f>
        <v>795</v>
      </c>
      <c r="AL404" s="26">
        <f>AK404-AC404</f>
        <v>795</v>
      </c>
      <c r="AM404" s="26">
        <f>AL404-AD404</f>
        <v>795</v>
      </c>
      <c r="AN404" s="26">
        <f>B403+O404-W404</f>
        <v>0</v>
      </c>
      <c r="AO404" s="26">
        <f>C403+P404-X404</f>
        <v>0</v>
      </c>
      <c r="AP404" s="26">
        <f>D403+Q404-Y404</f>
        <v>0</v>
      </c>
      <c r="AQ404" s="26">
        <f>E403+R404-Z404</f>
        <v>0</v>
      </c>
      <c r="AR404" s="26">
        <f>F403+S404-AA404</f>
        <v>0</v>
      </c>
      <c r="AS404" s="26">
        <f>G403+T404-AB404</f>
        <v>0</v>
      </c>
      <c r="AT404" s="26">
        <f>H403+U404-AC404</f>
        <v>0</v>
      </c>
      <c r="AU404" s="26">
        <f>I403+V404-AD404</f>
        <v>0</v>
      </c>
      <c r="AV404" s="26">
        <f>AM404</f>
        <v>795</v>
      </c>
      <c r="AW404" s="26">
        <f>AV404-BE404</f>
        <v>795</v>
      </c>
      <c r="AX404" s="26">
        <f>AW404-BF404</f>
        <v>795</v>
      </c>
      <c r="AY404" s="26">
        <f>AX404-BG404</f>
        <v>795</v>
      </c>
      <c r="AZ404" s="26">
        <f>AY404-BH404</f>
        <v>795</v>
      </c>
      <c r="BA404" s="26">
        <f>AZ404-BI404</f>
        <v>795</v>
      </c>
      <c r="BB404" s="26">
        <f>BA404-BJ404</f>
        <v>795</v>
      </c>
      <c r="BC404" s="26">
        <f>BB404-BK404</f>
        <v>795</v>
      </c>
      <c r="BD404" s="26">
        <f>BC404-BL404</f>
        <v>795</v>
      </c>
      <c r="BE404" s="26">
        <f>IF(AV404&gt;0.005,MIN(AV404,INDEX($AN404:$AU404,1,B$32)),0)</f>
        <v>0</v>
      </c>
      <c r="BF404" s="26">
        <f>IF(AW404&gt;0.005,MIN(AW404,INDEX($AN404:$AU404,1,C$32)),0)</f>
        <v>0</v>
      </c>
      <c r="BG404" s="26">
        <f>IF(AX404&gt;0.005,MIN(AX404,INDEX($AN404:$AU404,1,D$32)),0)</f>
        <v>0</v>
      </c>
      <c r="BH404" s="26">
        <f>IF(AY404&gt;0.005,MIN(AY404,INDEX($AN404:$AU404,1,E$32)),0)</f>
        <v>0</v>
      </c>
      <c r="BI404" s="26">
        <f>IF(AZ404&gt;0.005,MIN(AZ404,INDEX($AN404:$AU404,1,F$32)),0)</f>
        <v>0</v>
      </c>
      <c r="BJ404" s="26">
        <f>IF(BA404&gt;0.005,MIN(BA404,INDEX($AN404:$AU404,1,G$32)),0)</f>
        <v>0</v>
      </c>
      <c r="BK404" s="26">
        <f>IF(BB404&gt;0.005,MIN(BB404,INDEX($AN404:$AU404,1,H$32)),0)</f>
        <v>0</v>
      </c>
      <c r="BL404" s="26">
        <f>IF(BC404&gt;0.005,MIN(BC404,INDEX($AN404:$AU404,1,I$32)),0)</f>
        <v>0</v>
      </c>
      <c r="BM404" s="27">
        <f>IF(M404-J404&gt;0.005,1,0)</f>
        <v>0</v>
      </c>
    </row>
    <row r="405">
      <c r="A405" s="14" t="n">
        <v>369</v>
      </c>
      <c r="B405" s="26">
        <f>IF(AN405-INDEX($BE405:$BL405,1,$J$22)&lt;0.5,0,AN405-INDEX($BE405:$BL405,1,$J$22))</f>
        <v>0</v>
      </c>
      <c r="C405" s="26">
        <f>IF(AO405-INDEX($BE405:$BL405,1,$J$23)&lt;0.5,0,AO405-INDEX($BE405:$BL405,1,$J$23))</f>
        <v>0</v>
      </c>
      <c r="D405" s="26">
        <f>IF(AP405-INDEX($BE405:$BL405,1,$J$24)&lt;0.5,0,AP405-INDEX($BE405:$BL405,1,$J$24))</f>
        <v>0</v>
      </c>
      <c r="E405" s="26">
        <f>IF(AQ405-INDEX($BE405:$BL405,1,$J$25)&lt;0.5,0,AQ405-INDEX($BE405:$BL405,1,$J$25))</f>
        <v>0</v>
      </c>
      <c r="F405" s="26">
        <f>IF(AR405-INDEX($BE405:$BL405,1,$J$26)&lt;0.5,0,AR405-INDEX($BE405:$BL405,1,$J$26))</f>
        <v>0</v>
      </c>
      <c r="G405" s="26">
        <f>IF(AS405-INDEX($BE405:$BL405,1,$J$27)&lt;0.5,0,AS405-INDEX($BE405:$BL405,1,$J$27))</f>
        <v>0</v>
      </c>
      <c r="H405" s="26">
        <f>IF(AT405-INDEX($BE405:$BL405,1,$J$28)&lt;0.5,0,AT405-INDEX($BE405:$BL405,1,$J$28))</f>
        <v>0</v>
      </c>
      <c r="I405" s="26">
        <f>IF(AU405-INDEX($BE405:$BL405,1,$J$29)&lt;0.5,0,AU405-INDEX($BE405:$BL405,1,$J$29))</f>
        <v>0</v>
      </c>
      <c r="J405" s="13">
        <f>SUM(B405:I405)</f>
        <v>0</v>
      </c>
      <c r="K405" s="26">
        <f>SUM(O405:V405)</f>
        <v>0</v>
      </c>
      <c r="L405" s="26">
        <f>SUM(W405:AD405)+SUM(BE405:BL405)</f>
        <v>0</v>
      </c>
      <c r="M405" s="26">
        <f>J404</f>
        <v>0</v>
      </c>
      <c r="N405" s="27">
        <f>IF(M405&gt;0,1,0)</f>
        <v>0</v>
      </c>
      <c r="O405" s="26">
        <f>B404*$B$12/1200</f>
        <v>0</v>
      </c>
      <c r="P405" s="26">
        <f>C404*$C$12/1200</f>
        <v>0</v>
      </c>
      <c r="Q405" s="26">
        <f>D404*$D$12/1200</f>
        <v>0</v>
      </c>
      <c r="R405" s="26">
        <f>E404*$E$12/1200</f>
        <v>0</v>
      </c>
      <c r="S405" s="26">
        <f>F404*$F$12/1200</f>
        <v>0</v>
      </c>
      <c r="T405" s="26">
        <f>G404*$G$12/1200</f>
        <v>0</v>
      </c>
      <c r="U405" s="26">
        <f>H404*$H$12/1200</f>
        <v>0</v>
      </c>
      <c r="V405" s="26">
        <f>I404*$I$12/1200</f>
        <v>0</v>
      </c>
      <c r="W405" s="26">
        <f>IF(B404&gt;0,MIN($B$13,B404+O405,AE405),0)</f>
        <v>0</v>
      </c>
      <c r="X405" s="26">
        <f>IF(C404&gt;0,MIN($C$13,C404+P405,AF405),0)</f>
        <v>0</v>
      </c>
      <c r="Y405" s="26">
        <f>IF(D404&gt;0,MIN($D$13,D404+Q405,AG405),0)</f>
        <v>0</v>
      </c>
      <c r="Z405" s="26">
        <f>IF(E404&gt;0,MIN($E$13,E404+R405,AH405),0)</f>
        <v>0</v>
      </c>
      <c r="AA405" s="26">
        <f>IF(F404&gt;0,MIN($F$13,F404+S405,AI405),0)</f>
        <v>0</v>
      </c>
      <c r="AB405" s="26">
        <f>IF(G404&gt;0,MIN($G$13,G404+T405,AJ405),0)</f>
        <v>0</v>
      </c>
      <c r="AC405" s="26">
        <f>IF(H404&gt;0,MIN($H$13,H404+U405,AK405),0)</f>
        <v>0</v>
      </c>
      <c r="AD405" s="26">
        <f>IF(I404&gt;0,MIN($I$13,I404+V405,AL405),0)</f>
        <v>0</v>
      </c>
      <c r="AE405" s="26">
        <f>$B$19</f>
        <v>795</v>
      </c>
      <c r="AF405" s="26">
        <f>AE405-W405</f>
        <v>795</v>
      </c>
      <c r="AG405" s="26">
        <f>AF405-X405</f>
        <v>795</v>
      </c>
      <c r="AH405" s="26">
        <f>AG405-Y405</f>
        <v>795</v>
      </c>
      <c r="AI405" s="26">
        <f>AH405-Z405</f>
        <v>795</v>
      </c>
      <c r="AJ405" s="26">
        <f>AI405-AA405</f>
        <v>795</v>
      </c>
      <c r="AK405" s="26">
        <f>AJ405-AB405</f>
        <v>795</v>
      </c>
      <c r="AL405" s="26">
        <f>AK405-AC405</f>
        <v>795</v>
      </c>
      <c r="AM405" s="26">
        <f>AL405-AD405</f>
        <v>795</v>
      </c>
      <c r="AN405" s="26">
        <f>B404+O405-W405</f>
        <v>0</v>
      </c>
      <c r="AO405" s="26">
        <f>C404+P405-X405</f>
        <v>0</v>
      </c>
      <c r="AP405" s="26">
        <f>D404+Q405-Y405</f>
        <v>0</v>
      </c>
      <c r="AQ405" s="26">
        <f>E404+R405-Z405</f>
        <v>0</v>
      </c>
      <c r="AR405" s="26">
        <f>F404+S405-AA405</f>
        <v>0</v>
      </c>
      <c r="AS405" s="26">
        <f>G404+T405-AB405</f>
        <v>0</v>
      </c>
      <c r="AT405" s="26">
        <f>H404+U405-AC405</f>
        <v>0</v>
      </c>
      <c r="AU405" s="26">
        <f>I404+V405-AD405</f>
        <v>0</v>
      </c>
      <c r="AV405" s="26">
        <f>AM405</f>
        <v>795</v>
      </c>
      <c r="AW405" s="26">
        <f>AV405-BE405</f>
        <v>795</v>
      </c>
      <c r="AX405" s="26">
        <f>AW405-BF405</f>
        <v>795</v>
      </c>
      <c r="AY405" s="26">
        <f>AX405-BG405</f>
        <v>795</v>
      </c>
      <c r="AZ405" s="26">
        <f>AY405-BH405</f>
        <v>795</v>
      </c>
      <c r="BA405" s="26">
        <f>AZ405-BI405</f>
        <v>795</v>
      </c>
      <c r="BB405" s="26">
        <f>BA405-BJ405</f>
        <v>795</v>
      </c>
      <c r="BC405" s="26">
        <f>BB405-BK405</f>
        <v>795</v>
      </c>
      <c r="BD405" s="26">
        <f>BC405-BL405</f>
        <v>795</v>
      </c>
      <c r="BE405" s="26">
        <f>IF(AV405&gt;0.005,MIN(AV405,INDEX($AN405:$AU405,1,B$32)),0)</f>
        <v>0</v>
      </c>
      <c r="BF405" s="26">
        <f>IF(AW405&gt;0.005,MIN(AW405,INDEX($AN405:$AU405,1,C$32)),0)</f>
        <v>0</v>
      </c>
      <c r="BG405" s="26">
        <f>IF(AX405&gt;0.005,MIN(AX405,INDEX($AN405:$AU405,1,D$32)),0)</f>
        <v>0</v>
      </c>
      <c r="BH405" s="26">
        <f>IF(AY405&gt;0.005,MIN(AY405,INDEX($AN405:$AU405,1,E$32)),0)</f>
        <v>0</v>
      </c>
      <c r="BI405" s="26">
        <f>IF(AZ405&gt;0.005,MIN(AZ405,INDEX($AN405:$AU405,1,F$32)),0)</f>
        <v>0</v>
      </c>
      <c r="BJ405" s="26">
        <f>IF(BA405&gt;0.005,MIN(BA405,INDEX($AN405:$AU405,1,G$32)),0)</f>
        <v>0</v>
      </c>
      <c r="BK405" s="26">
        <f>IF(BB405&gt;0.005,MIN(BB405,INDEX($AN405:$AU405,1,H$32)),0)</f>
        <v>0</v>
      </c>
      <c r="BL405" s="26">
        <f>IF(BC405&gt;0.005,MIN(BC405,INDEX($AN405:$AU405,1,I$32)),0)</f>
        <v>0</v>
      </c>
      <c r="BM405" s="27">
        <f>IF(M405-J405&gt;0.005,1,0)</f>
        <v>0</v>
      </c>
    </row>
    <row r="406">
      <c r="A406" s="14" t="n">
        <v>370</v>
      </c>
      <c r="B406" s="26">
        <f>IF(AN406-INDEX($BE406:$BL406,1,$J$22)&lt;0.5,0,AN406-INDEX($BE406:$BL406,1,$J$22))</f>
        <v>0</v>
      </c>
      <c r="C406" s="26">
        <f>IF(AO406-INDEX($BE406:$BL406,1,$J$23)&lt;0.5,0,AO406-INDEX($BE406:$BL406,1,$J$23))</f>
        <v>0</v>
      </c>
      <c r="D406" s="26">
        <f>IF(AP406-INDEX($BE406:$BL406,1,$J$24)&lt;0.5,0,AP406-INDEX($BE406:$BL406,1,$J$24))</f>
        <v>0</v>
      </c>
      <c r="E406" s="26">
        <f>IF(AQ406-INDEX($BE406:$BL406,1,$J$25)&lt;0.5,0,AQ406-INDEX($BE406:$BL406,1,$J$25))</f>
        <v>0</v>
      </c>
      <c r="F406" s="26">
        <f>IF(AR406-INDEX($BE406:$BL406,1,$J$26)&lt;0.5,0,AR406-INDEX($BE406:$BL406,1,$J$26))</f>
        <v>0</v>
      </c>
      <c r="G406" s="26">
        <f>IF(AS406-INDEX($BE406:$BL406,1,$J$27)&lt;0.5,0,AS406-INDEX($BE406:$BL406,1,$J$27))</f>
        <v>0</v>
      </c>
      <c r="H406" s="26">
        <f>IF(AT406-INDEX($BE406:$BL406,1,$J$28)&lt;0.5,0,AT406-INDEX($BE406:$BL406,1,$J$28))</f>
        <v>0</v>
      </c>
      <c r="I406" s="26">
        <f>IF(AU406-INDEX($BE406:$BL406,1,$J$29)&lt;0.5,0,AU406-INDEX($BE406:$BL406,1,$J$29))</f>
        <v>0</v>
      </c>
      <c r="J406" s="13">
        <f>SUM(B406:I406)</f>
        <v>0</v>
      </c>
      <c r="K406" s="26">
        <f>SUM(O406:V406)</f>
        <v>0</v>
      </c>
      <c r="L406" s="26">
        <f>SUM(W406:AD406)+SUM(BE406:BL406)</f>
        <v>0</v>
      </c>
      <c r="M406" s="26">
        <f>J405</f>
        <v>0</v>
      </c>
      <c r="N406" s="27">
        <f>IF(M406&gt;0,1,0)</f>
        <v>0</v>
      </c>
      <c r="O406" s="26">
        <f>B405*$B$12/1200</f>
        <v>0</v>
      </c>
      <c r="P406" s="26">
        <f>C405*$C$12/1200</f>
        <v>0</v>
      </c>
      <c r="Q406" s="26">
        <f>D405*$D$12/1200</f>
        <v>0</v>
      </c>
      <c r="R406" s="26">
        <f>E405*$E$12/1200</f>
        <v>0</v>
      </c>
      <c r="S406" s="26">
        <f>F405*$F$12/1200</f>
        <v>0</v>
      </c>
      <c r="T406" s="26">
        <f>G405*$G$12/1200</f>
        <v>0</v>
      </c>
      <c r="U406" s="26">
        <f>H405*$H$12/1200</f>
        <v>0</v>
      </c>
      <c r="V406" s="26">
        <f>I405*$I$12/1200</f>
        <v>0</v>
      </c>
      <c r="W406" s="26">
        <f>IF(B405&gt;0,MIN($B$13,B405+O406,AE406),0)</f>
        <v>0</v>
      </c>
      <c r="X406" s="26">
        <f>IF(C405&gt;0,MIN($C$13,C405+P406,AF406),0)</f>
        <v>0</v>
      </c>
      <c r="Y406" s="26">
        <f>IF(D405&gt;0,MIN($D$13,D405+Q406,AG406),0)</f>
        <v>0</v>
      </c>
      <c r="Z406" s="26">
        <f>IF(E405&gt;0,MIN($E$13,E405+R406,AH406),0)</f>
        <v>0</v>
      </c>
      <c r="AA406" s="26">
        <f>IF(F405&gt;0,MIN($F$13,F405+S406,AI406),0)</f>
        <v>0</v>
      </c>
      <c r="AB406" s="26">
        <f>IF(G405&gt;0,MIN($G$13,G405+T406,AJ406),0)</f>
        <v>0</v>
      </c>
      <c r="AC406" s="26">
        <f>IF(H405&gt;0,MIN($H$13,H405+U406,AK406),0)</f>
        <v>0</v>
      </c>
      <c r="AD406" s="26">
        <f>IF(I405&gt;0,MIN($I$13,I405+V406,AL406),0)</f>
        <v>0</v>
      </c>
      <c r="AE406" s="26">
        <f>$B$19</f>
        <v>795</v>
      </c>
      <c r="AF406" s="26">
        <f>AE406-W406</f>
        <v>795</v>
      </c>
      <c r="AG406" s="26">
        <f>AF406-X406</f>
        <v>795</v>
      </c>
      <c r="AH406" s="26">
        <f>AG406-Y406</f>
        <v>795</v>
      </c>
      <c r="AI406" s="26">
        <f>AH406-Z406</f>
        <v>795</v>
      </c>
      <c r="AJ406" s="26">
        <f>AI406-AA406</f>
        <v>795</v>
      </c>
      <c r="AK406" s="26">
        <f>AJ406-AB406</f>
        <v>795</v>
      </c>
      <c r="AL406" s="26">
        <f>AK406-AC406</f>
        <v>795</v>
      </c>
      <c r="AM406" s="26">
        <f>AL406-AD406</f>
        <v>795</v>
      </c>
      <c r="AN406" s="26">
        <f>B405+O406-W406</f>
        <v>0</v>
      </c>
      <c r="AO406" s="26">
        <f>C405+P406-X406</f>
        <v>0</v>
      </c>
      <c r="AP406" s="26">
        <f>D405+Q406-Y406</f>
        <v>0</v>
      </c>
      <c r="AQ406" s="26">
        <f>E405+R406-Z406</f>
        <v>0</v>
      </c>
      <c r="AR406" s="26">
        <f>F405+S406-AA406</f>
        <v>0</v>
      </c>
      <c r="AS406" s="26">
        <f>G405+T406-AB406</f>
        <v>0</v>
      </c>
      <c r="AT406" s="26">
        <f>H405+U406-AC406</f>
        <v>0</v>
      </c>
      <c r="AU406" s="26">
        <f>I405+V406-AD406</f>
        <v>0</v>
      </c>
      <c r="AV406" s="26">
        <f>AM406</f>
        <v>795</v>
      </c>
      <c r="AW406" s="26">
        <f>AV406-BE406</f>
        <v>795</v>
      </c>
      <c r="AX406" s="26">
        <f>AW406-BF406</f>
        <v>795</v>
      </c>
      <c r="AY406" s="26">
        <f>AX406-BG406</f>
        <v>795</v>
      </c>
      <c r="AZ406" s="26">
        <f>AY406-BH406</f>
        <v>795</v>
      </c>
      <c r="BA406" s="26">
        <f>AZ406-BI406</f>
        <v>795</v>
      </c>
      <c r="BB406" s="26">
        <f>BA406-BJ406</f>
        <v>795</v>
      </c>
      <c r="BC406" s="26">
        <f>BB406-BK406</f>
        <v>795</v>
      </c>
      <c r="BD406" s="26">
        <f>BC406-BL406</f>
        <v>795</v>
      </c>
      <c r="BE406" s="26">
        <f>IF(AV406&gt;0.005,MIN(AV406,INDEX($AN406:$AU406,1,B$32)),0)</f>
        <v>0</v>
      </c>
      <c r="BF406" s="26">
        <f>IF(AW406&gt;0.005,MIN(AW406,INDEX($AN406:$AU406,1,C$32)),0)</f>
        <v>0</v>
      </c>
      <c r="BG406" s="26">
        <f>IF(AX406&gt;0.005,MIN(AX406,INDEX($AN406:$AU406,1,D$32)),0)</f>
        <v>0</v>
      </c>
      <c r="BH406" s="26">
        <f>IF(AY406&gt;0.005,MIN(AY406,INDEX($AN406:$AU406,1,E$32)),0)</f>
        <v>0</v>
      </c>
      <c r="BI406" s="26">
        <f>IF(AZ406&gt;0.005,MIN(AZ406,INDEX($AN406:$AU406,1,F$32)),0)</f>
        <v>0</v>
      </c>
      <c r="BJ406" s="26">
        <f>IF(BA406&gt;0.005,MIN(BA406,INDEX($AN406:$AU406,1,G$32)),0)</f>
        <v>0</v>
      </c>
      <c r="BK406" s="26">
        <f>IF(BB406&gt;0.005,MIN(BB406,INDEX($AN406:$AU406,1,H$32)),0)</f>
        <v>0</v>
      </c>
      <c r="BL406" s="26">
        <f>IF(BC406&gt;0.005,MIN(BC406,INDEX($AN406:$AU406,1,I$32)),0)</f>
        <v>0</v>
      </c>
      <c r="BM406" s="27">
        <f>IF(M406-J406&gt;0.005,1,0)</f>
        <v>0</v>
      </c>
    </row>
    <row r="407">
      <c r="A407" s="14" t="n">
        <v>371</v>
      </c>
      <c r="B407" s="26">
        <f>IF(AN407-INDEX($BE407:$BL407,1,$J$22)&lt;0.5,0,AN407-INDEX($BE407:$BL407,1,$J$22))</f>
        <v>0</v>
      </c>
      <c r="C407" s="26">
        <f>IF(AO407-INDEX($BE407:$BL407,1,$J$23)&lt;0.5,0,AO407-INDEX($BE407:$BL407,1,$J$23))</f>
        <v>0</v>
      </c>
      <c r="D407" s="26">
        <f>IF(AP407-INDEX($BE407:$BL407,1,$J$24)&lt;0.5,0,AP407-INDEX($BE407:$BL407,1,$J$24))</f>
        <v>0</v>
      </c>
      <c r="E407" s="26">
        <f>IF(AQ407-INDEX($BE407:$BL407,1,$J$25)&lt;0.5,0,AQ407-INDEX($BE407:$BL407,1,$J$25))</f>
        <v>0</v>
      </c>
      <c r="F407" s="26">
        <f>IF(AR407-INDEX($BE407:$BL407,1,$J$26)&lt;0.5,0,AR407-INDEX($BE407:$BL407,1,$J$26))</f>
        <v>0</v>
      </c>
      <c r="G407" s="26">
        <f>IF(AS407-INDEX($BE407:$BL407,1,$J$27)&lt;0.5,0,AS407-INDEX($BE407:$BL407,1,$J$27))</f>
        <v>0</v>
      </c>
      <c r="H407" s="26">
        <f>IF(AT407-INDEX($BE407:$BL407,1,$J$28)&lt;0.5,0,AT407-INDEX($BE407:$BL407,1,$J$28))</f>
        <v>0</v>
      </c>
      <c r="I407" s="26">
        <f>IF(AU407-INDEX($BE407:$BL407,1,$J$29)&lt;0.5,0,AU407-INDEX($BE407:$BL407,1,$J$29))</f>
        <v>0</v>
      </c>
      <c r="J407" s="13">
        <f>SUM(B407:I407)</f>
        <v>0</v>
      </c>
      <c r="K407" s="26">
        <f>SUM(O407:V407)</f>
        <v>0</v>
      </c>
      <c r="L407" s="26">
        <f>SUM(W407:AD407)+SUM(BE407:BL407)</f>
        <v>0</v>
      </c>
      <c r="M407" s="26">
        <f>J406</f>
        <v>0</v>
      </c>
      <c r="N407" s="27">
        <f>IF(M407&gt;0,1,0)</f>
        <v>0</v>
      </c>
      <c r="O407" s="26">
        <f>B406*$B$12/1200</f>
        <v>0</v>
      </c>
      <c r="P407" s="26">
        <f>C406*$C$12/1200</f>
        <v>0</v>
      </c>
      <c r="Q407" s="26">
        <f>D406*$D$12/1200</f>
        <v>0</v>
      </c>
      <c r="R407" s="26">
        <f>E406*$E$12/1200</f>
        <v>0</v>
      </c>
      <c r="S407" s="26">
        <f>F406*$F$12/1200</f>
        <v>0</v>
      </c>
      <c r="T407" s="26">
        <f>G406*$G$12/1200</f>
        <v>0</v>
      </c>
      <c r="U407" s="26">
        <f>H406*$H$12/1200</f>
        <v>0</v>
      </c>
      <c r="V407" s="26">
        <f>I406*$I$12/1200</f>
        <v>0</v>
      </c>
      <c r="W407" s="26">
        <f>IF(B406&gt;0,MIN($B$13,B406+O407,AE407),0)</f>
        <v>0</v>
      </c>
      <c r="X407" s="26">
        <f>IF(C406&gt;0,MIN($C$13,C406+P407,AF407),0)</f>
        <v>0</v>
      </c>
      <c r="Y407" s="26">
        <f>IF(D406&gt;0,MIN($D$13,D406+Q407,AG407),0)</f>
        <v>0</v>
      </c>
      <c r="Z407" s="26">
        <f>IF(E406&gt;0,MIN($E$13,E406+R407,AH407),0)</f>
        <v>0</v>
      </c>
      <c r="AA407" s="26">
        <f>IF(F406&gt;0,MIN($F$13,F406+S407,AI407),0)</f>
        <v>0</v>
      </c>
      <c r="AB407" s="26">
        <f>IF(G406&gt;0,MIN($G$13,G406+T407,AJ407),0)</f>
        <v>0</v>
      </c>
      <c r="AC407" s="26">
        <f>IF(H406&gt;0,MIN($H$13,H406+U407,AK407),0)</f>
        <v>0</v>
      </c>
      <c r="AD407" s="26">
        <f>IF(I406&gt;0,MIN($I$13,I406+V407,AL407),0)</f>
        <v>0</v>
      </c>
      <c r="AE407" s="26">
        <f>$B$19</f>
        <v>795</v>
      </c>
      <c r="AF407" s="26">
        <f>AE407-W407</f>
        <v>795</v>
      </c>
      <c r="AG407" s="26">
        <f>AF407-X407</f>
        <v>795</v>
      </c>
      <c r="AH407" s="26">
        <f>AG407-Y407</f>
        <v>795</v>
      </c>
      <c r="AI407" s="26">
        <f>AH407-Z407</f>
        <v>795</v>
      </c>
      <c r="AJ407" s="26">
        <f>AI407-AA407</f>
        <v>795</v>
      </c>
      <c r="AK407" s="26">
        <f>AJ407-AB407</f>
        <v>795</v>
      </c>
      <c r="AL407" s="26">
        <f>AK407-AC407</f>
        <v>795</v>
      </c>
      <c r="AM407" s="26">
        <f>AL407-AD407</f>
        <v>795</v>
      </c>
      <c r="AN407" s="26">
        <f>B406+O407-W407</f>
        <v>0</v>
      </c>
      <c r="AO407" s="26">
        <f>C406+P407-X407</f>
        <v>0</v>
      </c>
      <c r="AP407" s="26">
        <f>D406+Q407-Y407</f>
        <v>0</v>
      </c>
      <c r="AQ407" s="26">
        <f>E406+R407-Z407</f>
        <v>0</v>
      </c>
      <c r="AR407" s="26">
        <f>F406+S407-AA407</f>
        <v>0</v>
      </c>
      <c r="AS407" s="26">
        <f>G406+T407-AB407</f>
        <v>0</v>
      </c>
      <c r="AT407" s="26">
        <f>H406+U407-AC407</f>
        <v>0</v>
      </c>
      <c r="AU407" s="26">
        <f>I406+V407-AD407</f>
        <v>0</v>
      </c>
      <c r="AV407" s="26">
        <f>AM407</f>
        <v>795</v>
      </c>
      <c r="AW407" s="26">
        <f>AV407-BE407</f>
        <v>795</v>
      </c>
      <c r="AX407" s="26">
        <f>AW407-BF407</f>
        <v>795</v>
      </c>
      <c r="AY407" s="26">
        <f>AX407-BG407</f>
        <v>795</v>
      </c>
      <c r="AZ407" s="26">
        <f>AY407-BH407</f>
        <v>795</v>
      </c>
      <c r="BA407" s="26">
        <f>AZ407-BI407</f>
        <v>795</v>
      </c>
      <c r="BB407" s="26">
        <f>BA407-BJ407</f>
        <v>795</v>
      </c>
      <c r="BC407" s="26">
        <f>BB407-BK407</f>
        <v>795</v>
      </c>
      <c r="BD407" s="26">
        <f>BC407-BL407</f>
        <v>795</v>
      </c>
      <c r="BE407" s="26">
        <f>IF(AV407&gt;0.005,MIN(AV407,INDEX($AN407:$AU407,1,B$32)),0)</f>
        <v>0</v>
      </c>
      <c r="BF407" s="26">
        <f>IF(AW407&gt;0.005,MIN(AW407,INDEX($AN407:$AU407,1,C$32)),0)</f>
        <v>0</v>
      </c>
      <c r="BG407" s="26">
        <f>IF(AX407&gt;0.005,MIN(AX407,INDEX($AN407:$AU407,1,D$32)),0)</f>
        <v>0</v>
      </c>
      <c r="BH407" s="26">
        <f>IF(AY407&gt;0.005,MIN(AY407,INDEX($AN407:$AU407,1,E$32)),0)</f>
        <v>0</v>
      </c>
      <c r="BI407" s="26">
        <f>IF(AZ407&gt;0.005,MIN(AZ407,INDEX($AN407:$AU407,1,F$32)),0)</f>
        <v>0</v>
      </c>
      <c r="BJ407" s="26">
        <f>IF(BA407&gt;0.005,MIN(BA407,INDEX($AN407:$AU407,1,G$32)),0)</f>
        <v>0</v>
      </c>
      <c r="BK407" s="26">
        <f>IF(BB407&gt;0.005,MIN(BB407,INDEX($AN407:$AU407,1,H$32)),0)</f>
        <v>0</v>
      </c>
      <c r="BL407" s="26">
        <f>IF(BC407&gt;0.005,MIN(BC407,INDEX($AN407:$AU407,1,I$32)),0)</f>
        <v>0</v>
      </c>
      <c r="BM407" s="27">
        <f>IF(M407-J407&gt;0.005,1,0)</f>
        <v>0</v>
      </c>
    </row>
    <row r="408">
      <c r="A408" s="14" t="n">
        <v>372</v>
      </c>
      <c r="B408" s="26">
        <f>IF(AN408-INDEX($BE408:$BL408,1,$J$22)&lt;0.5,0,AN408-INDEX($BE408:$BL408,1,$J$22))</f>
        <v>0</v>
      </c>
      <c r="C408" s="26">
        <f>IF(AO408-INDEX($BE408:$BL408,1,$J$23)&lt;0.5,0,AO408-INDEX($BE408:$BL408,1,$J$23))</f>
        <v>0</v>
      </c>
      <c r="D408" s="26">
        <f>IF(AP408-INDEX($BE408:$BL408,1,$J$24)&lt;0.5,0,AP408-INDEX($BE408:$BL408,1,$J$24))</f>
        <v>0</v>
      </c>
      <c r="E408" s="26">
        <f>IF(AQ408-INDEX($BE408:$BL408,1,$J$25)&lt;0.5,0,AQ408-INDEX($BE408:$BL408,1,$J$25))</f>
        <v>0</v>
      </c>
      <c r="F408" s="26">
        <f>IF(AR408-INDEX($BE408:$BL408,1,$J$26)&lt;0.5,0,AR408-INDEX($BE408:$BL408,1,$J$26))</f>
        <v>0</v>
      </c>
      <c r="G408" s="26">
        <f>IF(AS408-INDEX($BE408:$BL408,1,$J$27)&lt;0.5,0,AS408-INDEX($BE408:$BL408,1,$J$27))</f>
        <v>0</v>
      </c>
      <c r="H408" s="26">
        <f>IF(AT408-INDEX($BE408:$BL408,1,$J$28)&lt;0.5,0,AT408-INDEX($BE408:$BL408,1,$J$28))</f>
        <v>0</v>
      </c>
      <c r="I408" s="26">
        <f>IF(AU408-INDEX($BE408:$BL408,1,$J$29)&lt;0.5,0,AU408-INDEX($BE408:$BL408,1,$J$29))</f>
        <v>0</v>
      </c>
      <c r="J408" s="13">
        <f>SUM(B408:I408)</f>
        <v>0</v>
      </c>
      <c r="K408" s="26">
        <f>SUM(O408:V408)</f>
        <v>0</v>
      </c>
      <c r="L408" s="26">
        <f>SUM(W408:AD408)+SUM(BE408:BL408)</f>
        <v>0</v>
      </c>
      <c r="M408" s="26">
        <f>J407</f>
        <v>0</v>
      </c>
      <c r="N408" s="27">
        <f>IF(M408&gt;0,1,0)</f>
        <v>0</v>
      </c>
      <c r="O408" s="26">
        <f>B407*$B$12/1200</f>
        <v>0</v>
      </c>
      <c r="P408" s="26">
        <f>C407*$C$12/1200</f>
        <v>0</v>
      </c>
      <c r="Q408" s="26">
        <f>D407*$D$12/1200</f>
        <v>0</v>
      </c>
      <c r="R408" s="26">
        <f>E407*$E$12/1200</f>
        <v>0</v>
      </c>
      <c r="S408" s="26">
        <f>F407*$F$12/1200</f>
        <v>0</v>
      </c>
      <c r="T408" s="26">
        <f>G407*$G$12/1200</f>
        <v>0</v>
      </c>
      <c r="U408" s="26">
        <f>H407*$H$12/1200</f>
        <v>0</v>
      </c>
      <c r="V408" s="26">
        <f>I407*$I$12/1200</f>
        <v>0</v>
      </c>
      <c r="W408" s="26">
        <f>IF(B407&gt;0,MIN($B$13,B407+O408,AE408),0)</f>
        <v>0</v>
      </c>
      <c r="X408" s="26">
        <f>IF(C407&gt;0,MIN($C$13,C407+P408,AF408),0)</f>
        <v>0</v>
      </c>
      <c r="Y408" s="26">
        <f>IF(D407&gt;0,MIN($D$13,D407+Q408,AG408),0)</f>
        <v>0</v>
      </c>
      <c r="Z408" s="26">
        <f>IF(E407&gt;0,MIN($E$13,E407+R408,AH408),0)</f>
        <v>0</v>
      </c>
      <c r="AA408" s="26">
        <f>IF(F407&gt;0,MIN($F$13,F407+S408,AI408),0)</f>
        <v>0</v>
      </c>
      <c r="AB408" s="26">
        <f>IF(G407&gt;0,MIN($G$13,G407+T408,AJ408),0)</f>
        <v>0</v>
      </c>
      <c r="AC408" s="26">
        <f>IF(H407&gt;0,MIN($H$13,H407+U408,AK408),0)</f>
        <v>0</v>
      </c>
      <c r="AD408" s="26">
        <f>IF(I407&gt;0,MIN($I$13,I407+V408,AL408),0)</f>
        <v>0</v>
      </c>
      <c r="AE408" s="26">
        <f>$B$19</f>
        <v>795</v>
      </c>
      <c r="AF408" s="26">
        <f>AE408-W408</f>
        <v>795</v>
      </c>
      <c r="AG408" s="26">
        <f>AF408-X408</f>
        <v>795</v>
      </c>
      <c r="AH408" s="26">
        <f>AG408-Y408</f>
        <v>795</v>
      </c>
      <c r="AI408" s="26">
        <f>AH408-Z408</f>
        <v>795</v>
      </c>
      <c r="AJ408" s="26">
        <f>AI408-AA408</f>
        <v>795</v>
      </c>
      <c r="AK408" s="26">
        <f>AJ408-AB408</f>
        <v>795</v>
      </c>
      <c r="AL408" s="26">
        <f>AK408-AC408</f>
        <v>795</v>
      </c>
      <c r="AM408" s="26">
        <f>AL408-AD408</f>
        <v>795</v>
      </c>
      <c r="AN408" s="26">
        <f>B407+O408-W408</f>
        <v>0</v>
      </c>
      <c r="AO408" s="26">
        <f>C407+P408-X408</f>
        <v>0</v>
      </c>
      <c r="AP408" s="26">
        <f>D407+Q408-Y408</f>
        <v>0</v>
      </c>
      <c r="AQ408" s="26">
        <f>E407+R408-Z408</f>
        <v>0</v>
      </c>
      <c r="AR408" s="26">
        <f>F407+S408-AA408</f>
        <v>0</v>
      </c>
      <c r="AS408" s="26">
        <f>G407+T408-AB408</f>
        <v>0</v>
      </c>
      <c r="AT408" s="26">
        <f>H407+U408-AC408</f>
        <v>0</v>
      </c>
      <c r="AU408" s="26">
        <f>I407+V408-AD408</f>
        <v>0</v>
      </c>
      <c r="AV408" s="26">
        <f>AM408</f>
        <v>795</v>
      </c>
      <c r="AW408" s="26">
        <f>AV408-BE408</f>
        <v>795</v>
      </c>
      <c r="AX408" s="26">
        <f>AW408-BF408</f>
        <v>795</v>
      </c>
      <c r="AY408" s="26">
        <f>AX408-BG408</f>
        <v>795</v>
      </c>
      <c r="AZ408" s="26">
        <f>AY408-BH408</f>
        <v>795</v>
      </c>
      <c r="BA408" s="26">
        <f>AZ408-BI408</f>
        <v>795</v>
      </c>
      <c r="BB408" s="26">
        <f>BA408-BJ408</f>
        <v>795</v>
      </c>
      <c r="BC408" s="26">
        <f>BB408-BK408</f>
        <v>795</v>
      </c>
      <c r="BD408" s="26">
        <f>BC408-BL408</f>
        <v>795</v>
      </c>
      <c r="BE408" s="26">
        <f>IF(AV408&gt;0.005,MIN(AV408,INDEX($AN408:$AU408,1,B$32)),0)</f>
        <v>0</v>
      </c>
      <c r="BF408" s="26">
        <f>IF(AW408&gt;0.005,MIN(AW408,INDEX($AN408:$AU408,1,C$32)),0)</f>
        <v>0</v>
      </c>
      <c r="BG408" s="26">
        <f>IF(AX408&gt;0.005,MIN(AX408,INDEX($AN408:$AU408,1,D$32)),0)</f>
        <v>0</v>
      </c>
      <c r="BH408" s="26">
        <f>IF(AY408&gt;0.005,MIN(AY408,INDEX($AN408:$AU408,1,E$32)),0)</f>
        <v>0</v>
      </c>
      <c r="BI408" s="26">
        <f>IF(AZ408&gt;0.005,MIN(AZ408,INDEX($AN408:$AU408,1,F$32)),0)</f>
        <v>0</v>
      </c>
      <c r="BJ408" s="26">
        <f>IF(BA408&gt;0.005,MIN(BA408,INDEX($AN408:$AU408,1,G$32)),0)</f>
        <v>0</v>
      </c>
      <c r="BK408" s="26">
        <f>IF(BB408&gt;0.005,MIN(BB408,INDEX($AN408:$AU408,1,H$32)),0)</f>
        <v>0</v>
      </c>
      <c r="BL408" s="26">
        <f>IF(BC408&gt;0.005,MIN(BC408,INDEX($AN408:$AU408,1,I$32)),0)</f>
        <v>0</v>
      </c>
      <c r="BM408" s="27">
        <f>IF(M408-J408&gt;0.005,1,0)</f>
        <v>0</v>
      </c>
    </row>
    <row r="409">
      <c r="A409" s="14" t="n">
        <v>373</v>
      </c>
      <c r="B409" s="26">
        <f>IF(AN409-INDEX($BE409:$BL409,1,$J$22)&lt;0.5,0,AN409-INDEX($BE409:$BL409,1,$J$22))</f>
        <v>0</v>
      </c>
      <c r="C409" s="26">
        <f>IF(AO409-INDEX($BE409:$BL409,1,$J$23)&lt;0.5,0,AO409-INDEX($BE409:$BL409,1,$J$23))</f>
        <v>0</v>
      </c>
      <c r="D409" s="26">
        <f>IF(AP409-INDEX($BE409:$BL409,1,$J$24)&lt;0.5,0,AP409-INDEX($BE409:$BL409,1,$J$24))</f>
        <v>0</v>
      </c>
      <c r="E409" s="26">
        <f>IF(AQ409-INDEX($BE409:$BL409,1,$J$25)&lt;0.5,0,AQ409-INDEX($BE409:$BL409,1,$J$25))</f>
        <v>0</v>
      </c>
      <c r="F409" s="26">
        <f>IF(AR409-INDEX($BE409:$BL409,1,$J$26)&lt;0.5,0,AR409-INDEX($BE409:$BL409,1,$J$26))</f>
        <v>0</v>
      </c>
      <c r="G409" s="26">
        <f>IF(AS409-INDEX($BE409:$BL409,1,$J$27)&lt;0.5,0,AS409-INDEX($BE409:$BL409,1,$J$27))</f>
        <v>0</v>
      </c>
      <c r="H409" s="26">
        <f>IF(AT409-INDEX($BE409:$BL409,1,$J$28)&lt;0.5,0,AT409-INDEX($BE409:$BL409,1,$J$28))</f>
        <v>0</v>
      </c>
      <c r="I409" s="26">
        <f>IF(AU409-INDEX($BE409:$BL409,1,$J$29)&lt;0.5,0,AU409-INDEX($BE409:$BL409,1,$J$29))</f>
        <v>0</v>
      </c>
      <c r="J409" s="13">
        <f>SUM(B409:I409)</f>
        <v>0</v>
      </c>
      <c r="K409" s="26">
        <f>SUM(O409:V409)</f>
        <v>0</v>
      </c>
      <c r="L409" s="26">
        <f>SUM(W409:AD409)+SUM(BE409:BL409)</f>
        <v>0</v>
      </c>
      <c r="M409" s="26">
        <f>J408</f>
        <v>0</v>
      </c>
      <c r="N409" s="27">
        <f>IF(M409&gt;0,1,0)</f>
        <v>0</v>
      </c>
      <c r="O409" s="26">
        <f>B408*$B$12/1200</f>
        <v>0</v>
      </c>
      <c r="P409" s="26">
        <f>C408*$C$12/1200</f>
        <v>0</v>
      </c>
      <c r="Q409" s="26">
        <f>D408*$D$12/1200</f>
        <v>0</v>
      </c>
      <c r="R409" s="26">
        <f>E408*$E$12/1200</f>
        <v>0</v>
      </c>
      <c r="S409" s="26">
        <f>F408*$F$12/1200</f>
        <v>0</v>
      </c>
      <c r="T409" s="26">
        <f>G408*$G$12/1200</f>
        <v>0</v>
      </c>
      <c r="U409" s="26">
        <f>H408*$H$12/1200</f>
        <v>0</v>
      </c>
      <c r="V409" s="26">
        <f>I408*$I$12/1200</f>
        <v>0</v>
      </c>
      <c r="W409" s="26">
        <f>IF(B408&gt;0,MIN($B$13,B408+O409,AE409),0)</f>
        <v>0</v>
      </c>
      <c r="X409" s="26">
        <f>IF(C408&gt;0,MIN($C$13,C408+P409,AF409),0)</f>
        <v>0</v>
      </c>
      <c r="Y409" s="26">
        <f>IF(D408&gt;0,MIN($D$13,D408+Q409,AG409),0)</f>
        <v>0</v>
      </c>
      <c r="Z409" s="26">
        <f>IF(E408&gt;0,MIN($E$13,E408+R409,AH409),0)</f>
        <v>0</v>
      </c>
      <c r="AA409" s="26">
        <f>IF(F408&gt;0,MIN($F$13,F408+S409,AI409),0)</f>
        <v>0</v>
      </c>
      <c r="AB409" s="26">
        <f>IF(G408&gt;0,MIN($G$13,G408+T409,AJ409),0)</f>
        <v>0</v>
      </c>
      <c r="AC409" s="26">
        <f>IF(H408&gt;0,MIN($H$13,H408+U409,AK409),0)</f>
        <v>0</v>
      </c>
      <c r="AD409" s="26">
        <f>IF(I408&gt;0,MIN($I$13,I408+V409,AL409),0)</f>
        <v>0</v>
      </c>
      <c r="AE409" s="26">
        <f>$B$19</f>
        <v>795</v>
      </c>
      <c r="AF409" s="26">
        <f>AE409-W409</f>
        <v>795</v>
      </c>
      <c r="AG409" s="26">
        <f>AF409-X409</f>
        <v>795</v>
      </c>
      <c r="AH409" s="26">
        <f>AG409-Y409</f>
        <v>795</v>
      </c>
      <c r="AI409" s="26">
        <f>AH409-Z409</f>
        <v>795</v>
      </c>
      <c r="AJ409" s="26">
        <f>AI409-AA409</f>
        <v>795</v>
      </c>
      <c r="AK409" s="26">
        <f>AJ409-AB409</f>
        <v>795</v>
      </c>
      <c r="AL409" s="26">
        <f>AK409-AC409</f>
        <v>795</v>
      </c>
      <c r="AM409" s="26">
        <f>AL409-AD409</f>
        <v>795</v>
      </c>
      <c r="AN409" s="26">
        <f>B408+O409-W409</f>
        <v>0</v>
      </c>
      <c r="AO409" s="26">
        <f>C408+P409-X409</f>
        <v>0</v>
      </c>
      <c r="AP409" s="26">
        <f>D408+Q409-Y409</f>
        <v>0</v>
      </c>
      <c r="AQ409" s="26">
        <f>E408+R409-Z409</f>
        <v>0</v>
      </c>
      <c r="AR409" s="26">
        <f>F408+S409-AA409</f>
        <v>0</v>
      </c>
      <c r="AS409" s="26">
        <f>G408+T409-AB409</f>
        <v>0</v>
      </c>
      <c r="AT409" s="26">
        <f>H408+U409-AC409</f>
        <v>0</v>
      </c>
      <c r="AU409" s="26">
        <f>I408+V409-AD409</f>
        <v>0</v>
      </c>
      <c r="AV409" s="26">
        <f>AM409</f>
        <v>795</v>
      </c>
      <c r="AW409" s="26">
        <f>AV409-BE409</f>
        <v>795</v>
      </c>
      <c r="AX409" s="26">
        <f>AW409-BF409</f>
        <v>795</v>
      </c>
      <c r="AY409" s="26">
        <f>AX409-BG409</f>
        <v>795</v>
      </c>
      <c r="AZ409" s="26">
        <f>AY409-BH409</f>
        <v>795</v>
      </c>
      <c r="BA409" s="26">
        <f>AZ409-BI409</f>
        <v>795</v>
      </c>
      <c r="BB409" s="26">
        <f>BA409-BJ409</f>
        <v>795</v>
      </c>
      <c r="BC409" s="26">
        <f>BB409-BK409</f>
        <v>795</v>
      </c>
      <c r="BD409" s="26">
        <f>BC409-BL409</f>
        <v>795</v>
      </c>
      <c r="BE409" s="26">
        <f>IF(AV409&gt;0.005,MIN(AV409,INDEX($AN409:$AU409,1,B$32)),0)</f>
        <v>0</v>
      </c>
      <c r="BF409" s="26">
        <f>IF(AW409&gt;0.005,MIN(AW409,INDEX($AN409:$AU409,1,C$32)),0)</f>
        <v>0</v>
      </c>
      <c r="BG409" s="26">
        <f>IF(AX409&gt;0.005,MIN(AX409,INDEX($AN409:$AU409,1,D$32)),0)</f>
        <v>0</v>
      </c>
      <c r="BH409" s="26">
        <f>IF(AY409&gt;0.005,MIN(AY409,INDEX($AN409:$AU409,1,E$32)),0)</f>
        <v>0</v>
      </c>
      <c r="BI409" s="26">
        <f>IF(AZ409&gt;0.005,MIN(AZ409,INDEX($AN409:$AU409,1,F$32)),0)</f>
        <v>0</v>
      </c>
      <c r="BJ409" s="26">
        <f>IF(BA409&gt;0.005,MIN(BA409,INDEX($AN409:$AU409,1,G$32)),0)</f>
        <v>0</v>
      </c>
      <c r="BK409" s="26">
        <f>IF(BB409&gt;0.005,MIN(BB409,INDEX($AN409:$AU409,1,H$32)),0)</f>
        <v>0</v>
      </c>
      <c r="BL409" s="26">
        <f>IF(BC409&gt;0.005,MIN(BC409,INDEX($AN409:$AU409,1,I$32)),0)</f>
        <v>0</v>
      </c>
      <c r="BM409" s="27">
        <f>IF(M409-J409&gt;0.005,1,0)</f>
        <v>0</v>
      </c>
    </row>
    <row r="410">
      <c r="A410" s="14" t="n">
        <v>374</v>
      </c>
      <c r="B410" s="26">
        <f>IF(AN410-INDEX($BE410:$BL410,1,$J$22)&lt;0.5,0,AN410-INDEX($BE410:$BL410,1,$J$22))</f>
        <v>0</v>
      </c>
      <c r="C410" s="26">
        <f>IF(AO410-INDEX($BE410:$BL410,1,$J$23)&lt;0.5,0,AO410-INDEX($BE410:$BL410,1,$J$23))</f>
        <v>0</v>
      </c>
      <c r="D410" s="26">
        <f>IF(AP410-INDEX($BE410:$BL410,1,$J$24)&lt;0.5,0,AP410-INDEX($BE410:$BL410,1,$J$24))</f>
        <v>0</v>
      </c>
      <c r="E410" s="26">
        <f>IF(AQ410-INDEX($BE410:$BL410,1,$J$25)&lt;0.5,0,AQ410-INDEX($BE410:$BL410,1,$J$25))</f>
        <v>0</v>
      </c>
      <c r="F410" s="26">
        <f>IF(AR410-INDEX($BE410:$BL410,1,$J$26)&lt;0.5,0,AR410-INDEX($BE410:$BL410,1,$J$26))</f>
        <v>0</v>
      </c>
      <c r="G410" s="26">
        <f>IF(AS410-INDEX($BE410:$BL410,1,$J$27)&lt;0.5,0,AS410-INDEX($BE410:$BL410,1,$J$27))</f>
        <v>0</v>
      </c>
      <c r="H410" s="26">
        <f>IF(AT410-INDEX($BE410:$BL410,1,$J$28)&lt;0.5,0,AT410-INDEX($BE410:$BL410,1,$J$28))</f>
        <v>0</v>
      </c>
      <c r="I410" s="26">
        <f>IF(AU410-INDEX($BE410:$BL410,1,$J$29)&lt;0.5,0,AU410-INDEX($BE410:$BL410,1,$J$29))</f>
        <v>0</v>
      </c>
      <c r="J410" s="13">
        <f>SUM(B410:I410)</f>
        <v>0</v>
      </c>
      <c r="K410" s="26">
        <f>SUM(O410:V410)</f>
        <v>0</v>
      </c>
      <c r="L410" s="26">
        <f>SUM(W410:AD410)+SUM(BE410:BL410)</f>
        <v>0</v>
      </c>
      <c r="M410" s="26">
        <f>J409</f>
        <v>0</v>
      </c>
      <c r="N410" s="27">
        <f>IF(M410&gt;0,1,0)</f>
        <v>0</v>
      </c>
      <c r="O410" s="26">
        <f>B409*$B$12/1200</f>
        <v>0</v>
      </c>
      <c r="P410" s="26">
        <f>C409*$C$12/1200</f>
        <v>0</v>
      </c>
      <c r="Q410" s="26">
        <f>D409*$D$12/1200</f>
        <v>0</v>
      </c>
      <c r="R410" s="26">
        <f>E409*$E$12/1200</f>
        <v>0</v>
      </c>
      <c r="S410" s="26">
        <f>F409*$F$12/1200</f>
        <v>0</v>
      </c>
      <c r="T410" s="26">
        <f>G409*$G$12/1200</f>
        <v>0</v>
      </c>
      <c r="U410" s="26">
        <f>H409*$H$12/1200</f>
        <v>0</v>
      </c>
      <c r="V410" s="26">
        <f>I409*$I$12/1200</f>
        <v>0</v>
      </c>
      <c r="W410" s="26">
        <f>IF(B409&gt;0,MIN($B$13,B409+O410,AE410),0)</f>
        <v>0</v>
      </c>
      <c r="X410" s="26">
        <f>IF(C409&gt;0,MIN($C$13,C409+P410,AF410),0)</f>
        <v>0</v>
      </c>
      <c r="Y410" s="26">
        <f>IF(D409&gt;0,MIN($D$13,D409+Q410,AG410),0)</f>
        <v>0</v>
      </c>
      <c r="Z410" s="26">
        <f>IF(E409&gt;0,MIN($E$13,E409+R410,AH410),0)</f>
        <v>0</v>
      </c>
      <c r="AA410" s="26">
        <f>IF(F409&gt;0,MIN($F$13,F409+S410,AI410),0)</f>
        <v>0</v>
      </c>
      <c r="AB410" s="26">
        <f>IF(G409&gt;0,MIN($G$13,G409+T410,AJ410),0)</f>
        <v>0</v>
      </c>
      <c r="AC410" s="26">
        <f>IF(H409&gt;0,MIN($H$13,H409+U410,AK410),0)</f>
        <v>0</v>
      </c>
      <c r="AD410" s="26">
        <f>IF(I409&gt;0,MIN($I$13,I409+V410,AL410),0)</f>
        <v>0</v>
      </c>
      <c r="AE410" s="26">
        <f>$B$19</f>
        <v>795</v>
      </c>
      <c r="AF410" s="26">
        <f>AE410-W410</f>
        <v>795</v>
      </c>
      <c r="AG410" s="26">
        <f>AF410-X410</f>
        <v>795</v>
      </c>
      <c r="AH410" s="26">
        <f>AG410-Y410</f>
        <v>795</v>
      </c>
      <c r="AI410" s="26">
        <f>AH410-Z410</f>
        <v>795</v>
      </c>
      <c r="AJ410" s="26">
        <f>AI410-AA410</f>
        <v>795</v>
      </c>
      <c r="AK410" s="26">
        <f>AJ410-AB410</f>
        <v>795</v>
      </c>
      <c r="AL410" s="26">
        <f>AK410-AC410</f>
        <v>795</v>
      </c>
      <c r="AM410" s="26">
        <f>AL410-AD410</f>
        <v>795</v>
      </c>
      <c r="AN410" s="26">
        <f>B409+O410-W410</f>
        <v>0</v>
      </c>
      <c r="AO410" s="26">
        <f>C409+P410-X410</f>
        <v>0</v>
      </c>
      <c r="AP410" s="26">
        <f>D409+Q410-Y410</f>
        <v>0</v>
      </c>
      <c r="AQ410" s="26">
        <f>E409+R410-Z410</f>
        <v>0</v>
      </c>
      <c r="AR410" s="26">
        <f>F409+S410-AA410</f>
        <v>0</v>
      </c>
      <c r="AS410" s="26">
        <f>G409+T410-AB410</f>
        <v>0</v>
      </c>
      <c r="AT410" s="26">
        <f>H409+U410-AC410</f>
        <v>0</v>
      </c>
      <c r="AU410" s="26">
        <f>I409+V410-AD410</f>
        <v>0</v>
      </c>
      <c r="AV410" s="26">
        <f>AM410</f>
        <v>795</v>
      </c>
      <c r="AW410" s="26">
        <f>AV410-BE410</f>
        <v>795</v>
      </c>
      <c r="AX410" s="26">
        <f>AW410-BF410</f>
        <v>795</v>
      </c>
      <c r="AY410" s="26">
        <f>AX410-BG410</f>
        <v>795</v>
      </c>
      <c r="AZ410" s="26">
        <f>AY410-BH410</f>
        <v>795</v>
      </c>
      <c r="BA410" s="26">
        <f>AZ410-BI410</f>
        <v>795</v>
      </c>
      <c r="BB410" s="26">
        <f>BA410-BJ410</f>
        <v>795</v>
      </c>
      <c r="BC410" s="26">
        <f>BB410-BK410</f>
        <v>795</v>
      </c>
      <c r="BD410" s="26">
        <f>BC410-BL410</f>
        <v>795</v>
      </c>
      <c r="BE410" s="26">
        <f>IF(AV410&gt;0.005,MIN(AV410,INDEX($AN410:$AU410,1,B$32)),0)</f>
        <v>0</v>
      </c>
      <c r="BF410" s="26">
        <f>IF(AW410&gt;0.005,MIN(AW410,INDEX($AN410:$AU410,1,C$32)),0)</f>
        <v>0</v>
      </c>
      <c r="BG410" s="26">
        <f>IF(AX410&gt;0.005,MIN(AX410,INDEX($AN410:$AU410,1,D$32)),0)</f>
        <v>0</v>
      </c>
      <c r="BH410" s="26">
        <f>IF(AY410&gt;0.005,MIN(AY410,INDEX($AN410:$AU410,1,E$32)),0)</f>
        <v>0</v>
      </c>
      <c r="BI410" s="26">
        <f>IF(AZ410&gt;0.005,MIN(AZ410,INDEX($AN410:$AU410,1,F$32)),0)</f>
        <v>0</v>
      </c>
      <c r="BJ410" s="26">
        <f>IF(BA410&gt;0.005,MIN(BA410,INDEX($AN410:$AU410,1,G$32)),0)</f>
        <v>0</v>
      </c>
      <c r="BK410" s="26">
        <f>IF(BB410&gt;0.005,MIN(BB410,INDEX($AN410:$AU410,1,H$32)),0)</f>
        <v>0</v>
      </c>
      <c r="BL410" s="26">
        <f>IF(BC410&gt;0.005,MIN(BC410,INDEX($AN410:$AU410,1,I$32)),0)</f>
        <v>0</v>
      </c>
      <c r="BM410" s="27">
        <f>IF(M410-J410&gt;0.005,1,0)</f>
        <v>0</v>
      </c>
    </row>
    <row r="411">
      <c r="A411" s="14" t="n">
        <v>375</v>
      </c>
      <c r="B411" s="26">
        <f>IF(AN411-INDEX($BE411:$BL411,1,$J$22)&lt;0.5,0,AN411-INDEX($BE411:$BL411,1,$J$22))</f>
        <v>0</v>
      </c>
      <c r="C411" s="26">
        <f>IF(AO411-INDEX($BE411:$BL411,1,$J$23)&lt;0.5,0,AO411-INDEX($BE411:$BL411,1,$J$23))</f>
        <v>0</v>
      </c>
      <c r="D411" s="26">
        <f>IF(AP411-INDEX($BE411:$BL411,1,$J$24)&lt;0.5,0,AP411-INDEX($BE411:$BL411,1,$J$24))</f>
        <v>0</v>
      </c>
      <c r="E411" s="26">
        <f>IF(AQ411-INDEX($BE411:$BL411,1,$J$25)&lt;0.5,0,AQ411-INDEX($BE411:$BL411,1,$J$25))</f>
        <v>0</v>
      </c>
      <c r="F411" s="26">
        <f>IF(AR411-INDEX($BE411:$BL411,1,$J$26)&lt;0.5,0,AR411-INDEX($BE411:$BL411,1,$J$26))</f>
        <v>0</v>
      </c>
      <c r="G411" s="26">
        <f>IF(AS411-INDEX($BE411:$BL411,1,$J$27)&lt;0.5,0,AS411-INDEX($BE411:$BL411,1,$J$27))</f>
        <v>0</v>
      </c>
      <c r="H411" s="26">
        <f>IF(AT411-INDEX($BE411:$BL411,1,$J$28)&lt;0.5,0,AT411-INDEX($BE411:$BL411,1,$J$28))</f>
        <v>0</v>
      </c>
      <c r="I411" s="26">
        <f>IF(AU411-INDEX($BE411:$BL411,1,$J$29)&lt;0.5,0,AU411-INDEX($BE411:$BL411,1,$J$29))</f>
        <v>0</v>
      </c>
      <c r="J411" s="13">
        <f>SUM(B411:I411)</f>
        <v>0</v>
      </c>
      <c r="K411" s="26">
        <f>SUM(O411:V411)</f>
        <v>0</v>
      </c>
      <c r="L411" s="26">
        <f>SUM(W411:AD411)+SUM(BE411:BL411)</f>
        <v>0</v>
      </c>
      <c r="M411" s="26">
        <f>J410</f>
        <v>0</v>
      </c>
      <c r="N411" s="27">
        <f>IF(M411&gt;0,1,0)</f>
        <v>0</v>
      </c>
      <c r="O411" s="26">
        <f>B410*$B$12/1200</f>
        <v>0</v>
      </c>
      <c r="P411" s="26">
        <f>C410*$C$12/1200</f>
        <v>0</v>
      </c>
      <c r="Q411" s="26">
        <f>D410*$D$12/1200</f>
        <v>0</v>
      </c>
      <c r="R411" s="26">
        <f>E410*$E$12/1200</f>
        <v>0</v>
      </c>
      <c r="S411" s="26">
        <f>F410*$F$12/1200</f>
        <v>0</v>
      </c>
      <c r="T411" s="26">
        <f>G410*$G$12/1200</f>
        <v>0</v>
      </c>
      <c r="U411" s="26">
        <f>H410*$H$12/1200</f>
        <v>0</v>
      </c>
      <c r="V411" s="26">
        <f>I410*$I$12/1200</f>
        <v>0</v>
      </c>
      <c r="W411" s="26">
        <f>IF(B410&gt;0,MIN($B$13,B410+O411,AE411),0)</f>
        <v>0</v>
      </c>
      <c r="X411" s="26">
        <f>IF(C410&gt;0,MIN($C$13,C410+P411,AF411),0)</f>
        <v>0</v>
      </c>
      <c r="Y411" s="26">
        <f>IF(D410&gt;0,MIN($D$13,D410+Q411,AG411),0)</f>
        <v>0</v>
      </c>
      <c r="Z411" s="26">
        <f>IF(E410&gt;0,MIN($E$13,E410+R411,AH411),0)</f>
        <v>0</v>
      </c>
      <c r="AA411" s="26">
        <f>IF(F410&gt;0,MIN($F$13,F410+S411,AI411),0)</f>
        <v>0</v>
      </c>
      <c r="AB411" s="26">
        <f>IF(G410&gt;0,MIN($G$13,G410+T411,AJ411),0)</f>
        <v>0</v>
      </c>
      <c r="AC411" s="26">
        <f>IF(H410&gt;0,MIN($H$13,H410+U411,AK411),0)</f>
        <v>0</v>
      </c>
      <c r="AD411" s="26">
        <f>IF(I410&gt;0,MIN($I$13,I410+V411,AL411),0)</f>
        <v>0</v>
      </c>
      <c r="AE411" s="26">
        <f>$B$19</f>
        <v>795</v>
      </c>
      <c r="AF411" s="26">
        <f>AE411-W411</f>
        <v>795</v>
      </c>
      <c r="AG411" s="26">
        <f>AF411-X411</f>
        <v>795</v>
      </c>
      <c r="AH411" s="26">
        <f>AG411-Y411</f>
        <v>795</v>
      </c>
      <c r="AI411" s="26">
        <f>AH411-Z411</f>
        <v>795</v>
      </c>
      <c r="AJ411" s="26">
        <f>AI411-AA411</f>
        <v>795</v>
      </c>
      <c r="AK411" s="26">
        <f>AJ411-AB411</f>
        <v>795</v>
      </c>
      <c r="AL411" s="26">
        <f>AK411-AC411</f>
        <v>795</v>
      </c>
      <c r="AM411" s="26">
        <f>AL411-AD411</f>
        <v>795</v>
      </c>
      <c r="AN411" s="26">
        <f>B410+O411-W411</f>
        <v>0</v>
      </c>
      <c r="AO411" s="26">
        <f>C410+P411-X411</f>
        <v>0</v>
      </c>
      <c r="AP411" s="26">
        <f>D410+Q411-Y411</f>
        <v>0</v>
      </c>
      <c r="AQ411" s="26">
        <f>E410+R411-Z411</f>
        <v>0</v>
      </c>
      <c r="AR411" s="26">
        <f>F410+S411-AA411</f>
        <v>0</v>
      </c>
      <c r="AS411" s="26">
        <f>G410+T411-AB411</f>
        <v>0</v>
      </c>
      <c r="AT411" s="26">
        <f>H410+U411-AC411</f>
        <v>0</v>
      </c>
      <c r="AU411" s="26">
        <f>I410+V411-AD411</f>
        <v>0</v>
      </c>
      <c r="AV411" s="26">
        <f>AM411</f>
        <v>795</v>
      </c>
      <c r="AW411" s="26">
        <f>AV411-BE411</f>
        <v>795</v>
      </c>
      <c r="AX411" s="26">
        <f>AW411-BF411</f>
        <v>795</v>
      </c>
      <c r="AY411" s="26">
        <f>AX411-BG411</f>
        <v>795</v>
      </c>
      <c r="AZ411" s="26">
        <f>AY411-BH411</f>
        <v>795</v>
      </c>
      <c r="BA411" s="26">
        <f>AZ411-BI411</f>
        <v>795</v>
      </c>
      <c r="BB411" s="26">
        <f>BA411-BJ411</f>
        <v>795</v>
      </c>
      <c r="BC411" s="26">
        <f>BB411-BK411</f>
        <v>795</v>
      </c>
      <c r="BD411" s="26">
        <f>BC411-BL411</f>
        <v>795</v>
      </c>
      <c r="BE411" s="26">
        <f>IF(AV411&gt;0.005,MIN(AV411,INDEX($AN411:$AU411,1,B$32)),0)</f>
        <v>0</v>
      </c>
      <c r="BF411" s="26">
        <f>IF(AW411&gt;0.005,MIN(AW411,INDEX($AN411:$AU411,1,C$32)),0)</f>
        <v>0</v>
      </c>
      <c r="BG411" s="26">
        <f>IF(AX411&gt;0.005,MIN(AX411,INDEX($AN411:$AU411,1,D$32)),0)</f>
        <v>0</v>
      </c>
      <c r="BH411" s="26">
        <f>IF(AY411&gt;0.005,MIN(AY411,INDEX($AN411:$AU411,1,E$32)),0)</f>
        <v>0</v>
      </c>
      <c r="BI411" s="26">
        <f>IF(AZ411&gt;0.005,MIN(AZ411,INDEX($AN411:$AU411,1,F$32)),0)</f>
        <v>0</v>
      </c>
      <c r="BJ411" s="26">
        <f>IF(BA411&gt;0.005,MIN(BA411,INDEX($AN411:$AU411,1,G$32)),0)</f>
        <v>0</v>
      </c>
      <c r="BK411" s="26">
        <f>IF(BB411&gt;0.005,MIN(BB411,INDEX($AN411:$AU411,1,H$32)),0)</f>
        <v>0</v>
      </c>
      <c r="BL411" s="26">
        <f>IF(BC411&gt;0.005,MIN(BC411,INDEX($AN411:$AU411,1,I$32)),0)</f>
        <v>0</v>
      </c>
      <c r="BM411" s="27">
        <f>IF(M411-J411&gt;0.005,1,0)</f>
        <v>0</v>
      </c>
    </row>
    <row r="412">
      <c r="A412" s="14" t="n">
        <v>376</v>
      </c>
      <c r="B412" s="26">
        <f>IF(AN412-INDEX($BE412:$BL412,1,$J$22)&lt;0.5,0,AN412-INDEX($BE412:$BL412,1,$J$22))</f>
        <v>0</v>
      </c>
      <c r="C412" s="26">
        <f>IF(AO412-INDEX($BE412:$BL412,1,$J$23)&lt;0.5,0,AO412-INDEX($BE412:$BL412,1,$J$23))</f>
        <v>0</v>
      </c>
      <c r="D412" s="26">
        <f>IF(AP412-INDEX($BE412:$BL412,1,$J$24)&lt;0.5,0,AP412-INDEX($BE412:$BL412,1,$J$24))</f>
        <v>0</v>
      </c>
      <c r="E412" s="26">
        <f>IF(AQ412-INDEX($BE412:$BL412,1,$J$25)&lt;0.5,0,AQ412-INDEX($BE412:$BL412,1,$J$25))</f>
        <v>0</v>
      </c>
      <c r="F412" s="26">
        <f>IF(AR412-INDEX($BE412:$BL412,1,$J$26)&lt;0.5,0,AR412-INDEX($BE412:$BL412,1,$J$26))</f>
        <v>0</v>
      </c>
      <c r="G412" s="26">
        <f>IF(AS412-INDEX($BE412:$BL412,1,$J$27)&lt;0.5,0,AS412-INDEX($BE412:$BL412,1,$J$27))</f>
        <v>0</v>
      </c>
      <c r="H412" s="26">
        <f>IF(AT412-INDEX($BE412:$BL412,1,$J$28)&lt;0.5,0,AT412-INDEX($BE412:$BL412,1,$J$28))</f>
        <v>0</v>
      </c>
      <c r="I412" s="26">
        <f>IF(AU412-INDEX($BE412:$BL412,1,$J$29)&lt;0.5,0,AU412-INDEX($BE412:$BL412,1,$J$29))</f>
        <v>0</v>
      </c>
      <c r="J412" s="13">
        <f>SUM(B412:I412)</f>
        <v>0</v>
      </c>
      <c r="K412" s="26">
        <f>SUM(O412:V412)</f>
        <v>0</v>
      </c>
      <c r="L412" s="26">
        <f>SUM(W412:AD412)+SUM(BE412:BL412)</f>
        <v>0</v>
      </c>
      <c r="M412" s="26">
        <f>J411</f>
        <v>0</v>
      </c>
      <c r="N412" s="27">
        <f>IF(M412&gt;0,1,0)</f>
        <v>0</v>
      </c>
      <c r="O412" s="26">
        <f>B411*$B$12/1200</f>
        <v>0</v>
      </c>
      <c r="P412" s="26">
        <f>C411*$C$12/1200</f>
        <v>0</v>
      </c>
      <c r="Q412" s="26">
        <f>D411*$D$12/1200</f>
        <v>0</v>
      </c>
      <c r="R412" s="26">
        <f>E411*$E$12/1200</f>
        <v>0</v>
      </c>
      <c r="S412" s="26">
        <f>F411*$F$12/1200</f>
        <v>0</v>
      </c>
      <c r="T412" s="26">
        <f>G411*$G$12/1200</f>
        <v>0</v>
      </c>
      <c r="U412" s="26">
        <f>H411*$H$12/1200</f>
        <v>0</v>
      </c>
      <c r="V412" s="26">
        <f>I411*$I$12/1200</f>
        <v>0</v>
      </c>
      <c r="W412" s="26">
        <f>IF(B411&gt;0,MIN($B$13,B411+O412,AE412),0)</f>
        <v>0</v>
      </c>
      <c r="X412" s="26">
        <f>IF(C411&gt;0,MIN($C$13,C411+P412,AF412),0)</f>
        <v>0</v>
      </c>
      <c r="Y412" s="26">
        <f>IF(D411&gt;0,MIN($D$13,D411+Q412,AG412),0)</f>
        <v>0</v>
      </c>
      <c r="Z412" s="26">
        <f>IF(E411&gt;0,MIN($E$13,E411+R412,AH412),0)</f>
        <v>0</v>
      </c>
      <c r="AA412" s="26">
        <f>IF(F411&gt;0,MIN($F$13,F411+S412,AI412),0)</f>
        <v>0</v>
      </c>
      <c r="AB412" s="26">
        <f>IF(G411&gt;0,MIN($G$13,G411+T412,AJ412),0)</f>
        <v>0</v>
      </c>
      <c r="AC412" s="26">
        <f>IF(H411&gt;0,MIN($H$13,H411+U412,AK412),0)</f>
        <v>0</v>
      </c>
      <c r="AD412" s="26">
        <f>IF(I411&gt;0,MIN($I$13,I411+V412,AL412),0)</f>
        <v>0</v>
      </c>
      <c r="AE412" s="26">
        <f>$B$19</f>
        <v>795</v>
      </c>
      <c r="AF412" s="26">
        <f>AE412-W412</f>
        <v>795</v>
      </c>
      <c r="AG412" s="26">
        <f>AF412-X412</f>
        <v>795</v>
      </c>
      <c r="AH412" s="26">
        <f>AG412-Y412</f>
        <v>795</v>
      </c>
      <c r="AI412" s="26">
        <f>AH412-Z412</f>
        <v>795</v>
      </c>
      <c r="AJ412" s="26">
        <f>AI412-AA412</f>
        <v>795</v>
      </c>
      <c r="AK412" s="26">
        <f>AJ412-AB412</f>
        <v>795</v>
      </c>
      <c r="AL412" s="26">
        <f>AK412-AC412</f>
        <v>795</v>
      </c>
      <c r="AM412" s="26">
        <f>AL412-AD412</f>
        <v>795</v>
      </c>
      <c r="AN412" s="26">
        <f>B411+O412-W412</f>
        <v>0</v>
      </c>
      <c r="AO412" s="26">
        <f>C411+P412-X412</f>
        <v>0</v>
      </c>
      <c r="AP412" s="26">
        <f>D411+Q412-Y412</f>
        <v>0</v>
      </c>
      <c r="AQ412" s="26">
        <f>E411+R412-Z412</f>
        <v>0</v>
      </c>
      <c r="AR412" s="26">
        <f>F411+S412-AA412</f>
        <v>0</v>
      </c>
      <c r="AS412" s="26">
        <f>G411+T412-AB412</f>
        <v>0</v>
      </c>
      <c r="AT412" s="26">
        <f>H411+U412-AC412</f>
        <v>0</v>
      </c>
      <c r="AU412" s="26">
        <f>I411+V412-AD412</f>
        <v>0</v>
      </c>
      <c r="AV412" s="26">
        <f>AM412</f>
        <v>795</v>
      </c>
      <c r="AW412" s="26">
        <f>AV412-BE412</f>
        <v>795</v>
      </c>
      <c r="AX412" s="26">
        <f>AW412-BF412</f>
        <v>795</v>
      </c>
      <c r="AY412" s="26">
        <f>AX412-BG412</f>
        <v>795</v>
      </c>
      <c r="AZ412" s="26">
        <f>AY412-BH412</f>
        <v>795</v>
      </c>
      <c r="BA412" s="26">
        <f>AZ412-BI412</f>
        <v>795</v>
      </c>
      <c r="BB412" s="26">
        <f>BA412-BJ412</f>
        <v>795</v>
      </c>
      <c r="BC412" s="26">
        <f>BB412-BK412</f>
        <v>795</v>
      </c>
      <c r="BD412" s="26">
        <f>BC412-BL412</f>
        <v>795</v>
      </c>
      <c r="BE412" s="26">
        <f>IF(AV412&gt;0.005,MIN(AV412,INDEX($AN412:$AU412,1,B$32)),0)</f>
        <v>0</v>
      </c>
      <c r="BF412" s="26">
        <f>IF(AW412&gt;0.005,MIN(AW412,INDEX($AN412:$AU412,1,C$32)),0)</f>
        <v>0</v>
      </c>
      <c r="BG412" s="26">
        <f>IF(AX412&gt;0.005,MIN(AX412,INDEX($AN412:$AU412,1,D$32)),0)</f>
        <v>0</v>
      </c>
      <c r="BH412" s="26">
        <f>IF(AY412&gt;0.005,MIN(AY412,INDEX($AN412:$AU412,1,E$32)),0)</f>
        <v>0</v>
      </c>
      <c r="BI412" s="26">
        <f>IF(AZ412&gt;0.005,MIN(AZ412,INDEX($AN412:$AU412,1,F$32)),0)</f>
        <v>0</v>
      </c>
      <c r="BJ412" s="26">
        <f>IF(BA412&gt;0.005,MIN(BA412,INDEX($AN412:$AU412,1,G$32)),0)</f>
        <v>0</v>
      </c>
      <c r="BK412" s="26">
        <f>IF(BB412&gt;0.005,MIN(BB412,INDEX($AN412:$AU412,1,H$32)),0)</f>
        <v>0</v>
      </c>
      <c r="BL412" s="26">
        <f>IF(BC412&gt;0.005,MIN(BC412,INDEX($AN412:$AU412,1,I$32)),0)</f>
        <v>0</v>
      </c>
      <c r="BM412" s="27">
        <f>IF(M412-J412&gt;0.005,1,0)</f>
        <v>0</v>
      </c>
    </row>
    <row r="413">
      <c r="A413" s="14" t="n">
        <v>377</v>
      </c>
      <c r="B413" s="26">
        <f>IF(AN413-INDEX($BE413:$BL413,1,$J$22)&lt;0.5,0,AN413-INDEX($BE413:$BL413,1,$J$22))</f>
        <v>0</v>
      </c>
      <c r="C413" s="26">
        <f>IF(AO413-INDEX($BE413:$BL413,1,$J$23)&lt;0.5,0,AO413-INDEX($BE413:$BL413,1,$J$23))</f>
        <v>0</v>
      </c>
      <c r="D413" s="26">
        <f>IF(AP413-INDEX($BE413:$BL413,1,$J$24)&lt;0.5,0,AP413-INDEX($BE413:$BL413,1,$J$24))</f>
        <v>0</v>
      </c>
      <c r="E413" s="26">
        <f>IF(AQ413-INDEX($BE413:$BL413,1,$J$25)&lt;0.5,0,AQ413-INDEX($BE413:$BL413,1,$J$25))</f>
        <v>0</v>
      </c>
      <c r="F413" s="26">
        <f>IF(AR413-INDEX($BE413:$BL413,1,$J$26)&lt;0.5,0,AR413-INDEX($BE413:$BL413,1,$J$26))</f>
        <v>0</v>
      </c>
      <c r="G413" s="26">
        <f>IF(AS413-INDEX($BE413:$BL413,1,$J$27)&lt;0.5,0,AS413-INDEX($BE413:$BL413,1,$J$27))</f>
        <v>0</v>
      </c>
      <c r="H413" s="26">
        <f>IF(AT413-INDEX($BE413:$BL413,1,$J$28)&lt;0.5,0,AT413-INDEX($BE413:$BL413,1,$J$28))</f>
        <v>0</v>
      </c>
      <c r="I413" s="26">
        <f>IF(AU413-INDEX($BE413:$BL413,1,$J$29)&lt;0.5,0,AU413-INDEX($BE413:$BL413,1,$J$29))</f>
        <v>0</v>
      </c>
      <c r="J413" s="13">
        <f>SUM(B413:I413)</f>
        <v>0</v>
      </c>
      <c r="K413" s="26">
        <f>SUM(O413:V413)</f>
        <v>0</v>
      </c>
      <c r="L413" s="26">
        <f>SUM(W413:AD413)+SUM(BE413:BL413)</f>
        <v>0</v>
      </c>
      <c r="M413" s="26">
        <f>J412</f>
        <v>0</v>
      </c>
      <c r="N413" s="27">
        <f>IF(M413&gt;0,1,0)</f>
        <v>0</v>
      </c>
      <c r="O413" s="26">
        <f>B412*$B$12/1200</f>
        <v>0</v>
      </c>
      <c r="P413" s="26">
        <f>C412*$C$12/1200</f>
        <v>0</v>
      </c>
      <c r="Q413" s="26">
        <f>D412*$D$12/1200</f>
        <v>0</v>
      </c>
      <c r="R413" s="26">
        <f>E412*$E$12/1200</f>
        <v>0</v>
      </c>
      <c r="S413" s="26">
        <f>F412*$F$12/1200</f>
        <v>0</v>
      </c>
      <c r="T413" s="26">
        <f>G412*$G$12/1200</f>
        <v>0</v>
      </c>
      <c r="U413" s="26">
        <f>H412*$H$12/1200</f>
        <v>0</v>
      </c>
      <c r="V413" s="26">
        <f>I412*$I$12/1200</f>
        <v>0</v>
      </c>
      <c r="W413" s="26">
        <f>IF(B412&gt;0,MIN($B$13,B412+O413,AE413),0)</f>
        <v>0</v>
      </c>
      <c r="X413" s="26">
        <f>IF(C412&gt;0,MIN($C$13,C412+P413,AF413),0)</f>
        <v>0</v>
      </c>
      <c r="Y413" s="26">
        <f>IF(D412&gt;0,MIN($D$13,D412+Q413,AG413),0)</f>
        <v>0</v>
      </c>
      <c r="Z413" s="26">
        <f>IF(E412&gt;0,MIN($E$13,E412+R413,AH413),0)</f>
        <v>0</v>
      </c>
      <c r="AA413" s="26">
        <f>IF(F412&gt;0,MIN($F$13,F412+S413,AI413),0)</f>
        <v>0</v>
      </c>
      <c r="AB413" s="26">
        <f>IF(G412&gt;0,MIN($G$13,G412+T413,AJ413),0)</f>
        <v>0</v>
      </c>
      <c r="AC413" s="26">
        <f>IF(H412&gt;0,MIN($H$13,H412+U413,AK413),0)</f>
        <v>0</v>
      </c>
      <c r="AD413" s="26">
        <f>IF(I412&gt;0,MIN($I$13,I412+V413,AL413),0)</f>
        <v>0</v>
      </c>
      <c r="AE413" s="26">
        <f>$B$19</f>
        <v>795</v>
      </c>
      <c r="AF413" s="26">
        <f>AE413-W413</f>
        <v>795</v>
      </c>
      <c r="AG413" s="26">
        <f>AF413-X413</f>
        <v>795</v>
      </c>
      <c r="AH413" s="26">
        <f>AG413-Y413</f>
        <v>795</v>
      </c>
      <c r="AI413" s="26">
        <f>AH413-Z413</f>
        <v>795</v>
      </c>
      <c r="AJ413" s="26">
        <f>AI413-AA413</f>
        <v>795</v>
      </c>
      <c r="AK413" s="26">
        <f>AJ413-AB413</f>
        <v>795</v>
      </c>
      <c r="AL413" s="26">
        <f>AK413-AC413</f>
        <v>795</v>
      </c>
      <c r="AM413" s="26">
        <f>AL413-AD413</f>
        <v>795</v>
      </c>
      <c r="AN413" s="26">
        <f>B412+O413-W413</f>
        <v>0</v>
      </c>
      <c r="AO413" s="26">
        <f>C412+P413-X413</f>
        <v>0</v>
      </c>
      <c r="AP413" s="26">
        <f>D412+Q413-Y413</f>
        <v>0</v>
      </c>
      <c r="AQ413" s="26">
        <f>E412+R413-Z413</f>
        <v>0</v>
      </c>
      <c r="AR413" s="26">
        <f>F412+S413-AA413</f>
        <v>0</v>
      </c>
      <c r="AS413" s="26">
        <f>G412+T413-AB413</f>
        <v>0</v>
      </c>
      <c r="AT413" s="26">
        <f>H412+U413-AC413</f>
        <v>0</v>
      </c>
      <c r="AU413" s="26">
        <f>I412+V413-AD413</f>
        <v>0</v>
      </c>
      <c r="AV413" s="26">
        <f>AM413</f>
        <v>795</v>
      </c>
      <c r="AW413" s="26">
        <f>AV413-BE413</f>
        <v>795</v>
      </c>
      <c r="AX413" s="26">
        <f>AW413-BF413</f>
        <v>795</v>
      </c>
      <c r="AY413" s="26">
        <f>AX413-BG413</f>
        <v>795</v>
      </c>
      <c r="AZ413" s="26">
        <f>AY413-BH413</f>
        <v>795</v>
      </c>
      <c r="BA413" s="26">
        <f>AZ413-BI413</f>
        <v>795</v>
      </c>
      <c r="BB413" s="26">
        <f>BA413-BJ413</f>
        <v>795</v>
      </c>
      <c r="BC413" s="26">
        <f>BB413-BK413</f>
        <v>795</v>
      </c>
      <c r="BD413" s="26">
        <f>BC413-BL413</f>
        <v>795</v>
      </c>
      <c r="BE413" s="26">
        <f>IF(AV413&gt;0.005,MIN(AV413,INDEX($AN413:$AU413,1,B$32)),0)</f>
        <v>0</v>
      </c>
      <c r="BF413" s="26">
        <f>IF(AW413&gt;0.005,MIN(AW413,INDEX($AN413:$AU413,1,C$32)),0)</f>
        <v>0</v>
      </c>
      <c r="BG413" s="26">
        <f>IF(AX413&gt;0.005,MIN(AX413,INDEX($AN413:$AU413,1,D$32)),0)</f>
        <v>0</v>
      </c>
      <c r="BH413" s="26">
        <f>IF(AY413&gt;0.005,MIN(AY413,INDEX($AN413:$AU413,1,E$32)),0)</f>
        <v>0</v>
      </c>
      <c r="BI413" s="26">
        <f>IF(AZ413&gt;0.005,MIN(AZ413,INDEX($AN413:$AU413,1,F$32)),0)</f>
        <v>0</v>
      </c>
      <c r="BJ413" s="26">
        <f>IF(BA413&gt;0.005,MIN(BA413,INDEX($AN413:$AU413,1,G$32)),0)</f>
        <v>0</v>
      </c>
      <c r="BK413" s="26">
        <f>IF(BB413&gt;0.005,MIN(BB413,INDEX($AN413:$AU413,1,H$32)),0)</f>
        <v>0</v>
      </c>
      <c r="BL413" s="26">
        <f>IF(BC413&gt;0.005,MIN(BC413,INDEX($AN413:$AU413,1,I$32)),0)</f>
        <v>0</v>
      </c>
      <c r="BM413" s="27">
        <f>IF(M413-J413&gt;0.005,1,0)</f>
        <v>0</v>
      </c>
    </row>
    <row r="414">
      <c r="A414" s="14" t="n">
        <v>378</v>
      </c>
      <c r="B414" s="26">
        <f>IF(AN414-INDEX($BE414:$BL414,1,$J$22)&lt;0.5,0,AN414-INDEX($BE414:$BL414,1,$J$22))</f>
        <v>0</v>
      </c>
      <c r="C414" s="26">
        <f>IF(AO414-INDEX($BE414:$BL414,1,$J$23)&lt;0.5,0,AO414-INDEX($BE414:$BL414,1,$J$23))</f>
        <v>0</v>
      </c>
      <c r="D414" s="26">
        <f>IF(AP414-INDEX($BE414:$BL414,1,$J$24)&lt;0.5,0,AP414-INDEX($BE414:$BL414,1,$J$24))</f>
        <v>0</v>
      </c>
      <c r="E414" s="26">
        <f>IF(AQ414-INDEX($BE414:$BL414,1,$J$25)&lt;0.5,0,AQ414-INDEX($BE414:$BL414,1,$J$25))</f>
        <v>0</v>
      </c>
      <c r="F414" s="26">
        <f>IF(AR414-INDEX($BE414:$BL414,1,$J$26)&lt;0.5,0,AR414-INDEX($BE414:$BL414,1,$J$26))</f>
        <v>0</v>
      </c>
      <c r="G414" s="26">
        <f>IF(AS414-INDEX($BE414:$BL414,1,$J$27)&lt;0.5,0,AS414-INDEX($BE414:$BL414,1,$J$27))</f>
        <v>0</v>
      </c>
      <c r="H414" s="26">
        <f>IF(AT414-INDEX($BE414:$BL414,1,$J$28)&lt;0.5,0,AT414-INDEX($BE414:$BL414,1,$J$28))</f>
        <v>0</v>
      </c>
      <c r="I414" s="26">
        <f>IF(AU414-INDEX($BE414:$BL414,1,$J$29)&lt;0.5,0,AU414-INDEX($BE414:$BL414,1,$J$29))</f>
        <v>0</v>
      </c>
      <c r="J414" s="13">
        <f>SUM(B414:I414)</f>
        <v>0</v>
      </c>
      <c r="K414" s="26">
        <f>SUM(O414:V414)</f>
        <v>0</v>
      </c>
      <c r="L414" s="26">
        <f>SUM(W414:AD414)+SUM(BE414:BL414)</f>
        <v>0</v>
      </c>
      <c r="M414" s="26">
        <f>J413</f>
        <v>0</v>
      </c>
      <c r="N414" s="27">
        <f>IF(M414&gt;0,1,0)</f>
        <v>0</v>
      </c>
      <c r="O414" s="26">
        <f>B413*$B$12/1200</f>
        <v>0</v>
      </c>
      <c r="P414" s="26">
        <f>C413*$C$12/1200</f>
        <v>0</v>
      </c>
      <c r="Q414" s="26">
        <f>D413*$D$12/1200</f>
        <v>0</v>
      </c>
      <c r="R414" s="26">
        <f>E413*$E$12/1200</f>
        <v>0</v>
      </c>
      <c r="S414" s="26">
        <f>F413*$F$12/1200</f>
        <v>0</v>
      </c>
      <c r="T414" s="26">
        <f>G413*$G$12/1200</f>
        <v>0</v>
      </c>
      <c r="U414" s="26">
        <f>H413*$H$12/1200</f>
        <v>0</v>
      </c>
      <c r="V414" s="26">
        <f>I413*$I$12/1200</f>
        <v>0</v>
      </c>
      <c r="W414" s="26">
        <f>IF(B413&gt;0,MIN($B$13,B413+O414,AE414),0)</f>
        <v>0</v>
      </c>
      <c r="X414" s="26">
        <f>IF(C413&gt;0,MIN($C$13,C413+P414,AF414),0)</f>
        <v>0</v>
      </c>
      <c r="Y414" s="26">
        <f>IF(D413&gt;0,MIN($D$13,D413+Q414,AG414),0)</f>
        <v>0</v>
      </c>
      <c r="Z414" s="26">
        <f>IF(E413&gt;0,MIN($E$13,E413+R414,AH414),0)</f>
        <v>0</v>
      </c>
      <c r="AA414" s="26">
        <f>IF(F413&gt;0,MIN($F$13,F413+S414,AI414),0)</f>
        <v>0</v>
      </c>
      <c r="AB414" s="26">
        <f>IF(G413&gt;0,MIN($G$13,G413+T414,AJ414),0)</f>
        <v>0</v>
      </c>
      <c r="AC414" s="26">
        <f>IF(H413&gt;0,MIN($H$13,H413+U414,AK414),0)</f>
        <v>0</v>
      </c>
      <c r="AD414" s="26">
        <f>IF(I413&gt;0,MIN($I$13,I413+V414,AL414),0)</f>
        <v>0</v>
      </c>
      <c r="AE414" s="26">
        <f>$B$19</f>
        <v>795</v>
      </c>
      <c r="AF414" s="26">
        <f>AE414-W414</f>
        <v>795</v>
      </c>
      <c r="AG414" s="26">
        <f>AF414-X414</f>
        <v>795</v>
      </c>
      <c r="AH414" s="26">
        <f>AG414-Y414</f>
        <v>795</v>
      </c>
      <c r="AI414" s="26">
        <f>AH414-Z414</f>
        <v>795</v>
      </c>
      <c r="AJ414" s="26">
        <f>AI414-AA414</f>
        <v>795</v>
      </c>
      <c r="AK414" s="26">
        <f>AJ414-AB414</f>
        <v>795</v>
      </c>
      <c r="AL414" s="26">
        <f>AK414-AC414</f>
        <v>795</v>
      </c>
      <c r="AM414" s="26">
        <f>AL414-AD414</f>
        <v>795</v>
      </c>
      <c r="AN414" s="26">
        <f>B413+O414-W414</f>
        <v>0</v>
      </c>
      <c r="AO414" s="26">
        <f>C413+P414-X414</f>
        <v>0</v>
      </c>
      <c r="AP414" s="26">
        <f>D413+Q414-Y414</f>
        <v>0</v>
      </c>
      <c r="AQ414" s="26">
        <f>E413+R414-Z414</f>
        <v>0</v>
      </c>
      <c r="AR414" s="26">
        <f>F413+S414-AA414</f>
        <v>0</v>
      </c>
      <c r="AS414" s="26">
        <f>G413+T414-AB414</f>
        <v>0</v>
      </c>
      <c r="AT414" s="26">
        <f>H413+U414-AC414</f>
        <v>0</v>
      </c>
      <c r="AU414" s="26">
        <f>I413+V414-AD414</f>
        <v>0</v>
      </c>
      <c r="AV414" s="26">
        <f>AM414</f>
        <v>795</v>
      </c>
      <c r="AW414" s="26">
        <f>AV414-BE414</f>
        <v>795</v>
      </c>
      <c r="AX414" s="26">
        <f>AW414-BF414</f>
        <v>795</v>
      </c>
      <c r="AY414" s="26">
        <f>AX414-BG414</f>
        <v>795</v>
      </c>
      <c r="AZ414" s="26">
        <f>AY414-BH414</f>
        <v>795</v>
      </c>
      <c r="BA414" s="26">
        <f>AZ414-BI414</f>
        <v>795</v>
      </c>
      <c r="BB414" s="26">
        <f>BA414-BJ414</f>
        <v>795</v>
      </c>
      <c r="BC414" s="26">
        <f>BB414-BK414</f>
        <v>795</v>
      </c>
      <c r="BD414" s="26">
        <f>BC414-BL414</f>
        <v>795</v>
      </c>
      <c r="BE414" s="26">
        <f>IF(AV414&gt;0.005,MIN(AV414,INDEX($AN414:$AU414,1,B$32)),0)</f>
        <v>0</v>
      </c>
      <c r="BF414" s="26">
        <f>IF(AW414&gt;0.005,MIN(AW414,INDEX($AN414:$AU414,1,C$32)),0)</f>
        <v>0</v>
      </c>
      <c r="BG414" s="26">
        <f>IF(AX414&gt;0.005,MIN(AX414,INDEX($AN414:$AU414,1,D$32)),0)</f>
        <v>0</v>
      </c>
      <c r="BH414" s="26">
        <f>IF(AY414&gt;0.005,MIN(AY414,INDEX($AN414:$AU414,1,E$32)),0)</f>
        <v>0</v>
      </c>
      <c r="BI414" s="26">
        <f>IF(AZ414&gt;0.005,MIN(AZ414,INDEX($AN414:$AU414,1,F$32)),0)</f>
        <v>0</v>
      </c>
      <c r="BJ414" s="26">
        <f>IF(BA414&gt;0.005,MIN(BA414,INDEX($AN414:$AU414,1,G$32)),0)</f>
        <v>0</v>
      </c>
      <c r="BK414" s="26">
        <f>IF(BB414&gt;0.005,MIN(BB414,INDEX($AN414:$AU414,1,H$32)),0)</f>
        <v>0</v>
      </c>
      <c r="BL414" s="26">
        <f>IF(BC414&gt;0.005,MIN(BC414,INDEX($AN414:$AU414,1,I$32)),0)</f>
        <v>0</v>
      </c>
      <c r="BM414" s="27">
        <f>IF(M414-J414&gt;0.005,1,0)</f>
        <v>0</v>
      </c>
    </row>
    <row r="415">
      <c r="A415" s="14" t="n">
        <v>379</v>
      </c>
      <c r="B415" s="26">
        <f>IF(AN415-INDEX($BE415:$BL415,1,$J$22)&lt;0.5,0,AN415-INDEX($BE415:$BL415,1,$J$22))</f>
        <v>0</v>
      </c>
      <c r="C415" s="26">
        <f>IF(AO415-INDEX($BE415:$BL415,1,$J$23)&lt;0.5,0,AO415-INDEX($BE415:$BL415,1,$J$23))</f>
        <v>0</v>
      </c>
      <c r="D415" s="26">
        <f>IF(AP415-INDEX($BE415:$BL415,1,$J$24)&lt;0.5,0,AP415-INDEX($BE415:$BL415,1,$J$24))</f>
        <v>0</v>
      </c>
      <c r="E415" s="26">
        <f>IF(AQ415-INDEX($BE415:$BL415,1,$J$25)&lt;0.5,0,AQ415-INDEX($BE415:$BL415,1,$J$25))</f>
        <v>0</v>
      </c>
      <c r="F415" s="26">
        <f>IF(AR415-INDEX($BE415:$BL415,1,$J$26)&lt;0.5,0,AR415-INDEX($BE415:$BL415,1,$J$26))</f>
        <v>0</v>
      </c>
      <c r="G415" s="26">
        <f>IF(AS415-INDEX($BE415:$BL415,1,$J$27)&lt;0.5,0,AS415-INDEX($BE415:$BL415,1,$J$27))</f>
        <v>0</v>
      </c>
      <c r="H415" s="26">
        <f>IF(AT415-INDEX($BE415:$BL415,1,$J$28)&lt;0.5,0,AT415-INDEX($BE415:$BL415,1,$J$28))</f>
        <v>0</v>
      </c>
      <c r="I415" s="26">
        <f>IF(AU415-INDEX($BE415:$BL415,1,$J$29)&lt;0.5,0,AU415-INDEX($BE415:$BL415,1,$J$29))</f>
        <v>0</v>
      </c>
      <c r="J415" s="13">
        <f>SUM(B415:I415)</f>
        <v>0</v>
      </c>
      <c r="K415" s="26">
        <f>SUM(O415:V415)</f>
        <v>0</v>
      </c>
      <c r="L415" s="26">
        <f>SUM(W415:AD415)+SUM(BE415:BL415)</f>
        <v>0</v>
      </c>
      <c r="M415" s="26">
        <f>J414</f>
        <v>0</v>
      </c>
      <c r="N415" s="27">
        <f>IF(M415&gt;0,1,0)</f>
        <v>0</v>
      </c>
      <c r="O415" s="26">
        <f>B414*$B$12/1200</f>
        <v>0</v>
      </c>
      <c r="P415" s="26">
        <f>C414*$C$12/1200</f>
        <v>0</v>
      </c>
      <c r="Q415" s="26">
        <f>D414*$D$12/1200</f>
        <v>0</v>
      </c>
      <c r="R415" s="26">
        <f>E414*$E$12/1200</f>
        <v>0</v>
      </c>
      <c r="S415" s="26">
        <f>F414*$F$12/1200</f>
        <v>0</v>
      </c>
      <c r="T415" s="26">
        <f>G414*$G$12/1200</f>
        <v>0</v>
      </c>
      <c r="U415" s="26">
        <f>H414*$H$12/1200</f>
        <v>0</v>
      </c>
      <c r="V415" s="26">
        <f>I414*$I$12/1200</f>
        <v>0</v>
      </c>
      <c r="W415" s="26">
        <f>IF(B414&gt;0,MIN($B$13,B414+O415,AE415),0)</f>
        <v>0</v>
      </c>
      <c r="X415" s="26">
        <f>IF(C414&gt;0,MIN($C$13,C414+P415,AF415),0)</f>
        <v>0</v>
      </c>
      <c r="Y415" s="26">
        <f>IF(D414&gt;0,MIN($D$13,D414+Q415,AG415),0)</f>
        <v>0</v>
      </c>
      <c r="Z415" s="26">
        <f>IF(E414&gt;0,MIN($E$13,E414+R415,AH415),0)</f>
        <v>0</v>
      </c>
      <c r="AA415" s="26">
        <f>IF(F414&gt;0,MIN($F$13,F414+S415,AI415),0)</f>
        <v>0</v>
      </c>
      <c r="AB415" s="26">
        <f>IF(G414&gt;0,MIN($G$13,G414+T415,AJ415),0)</f>
        <v>0</v>
      </c>
      <c r="AC415" s="26">
        <f>IF(H414&gt;0,MIN($H$13,H414+U415,AK415),0)</f>
        <v>0</v>
      </c>
      <c r="AD415" s="26">
        <f>IF(I414&gt;0,MIN($I$13,I414+V415,AL415),0)</f>
        <v>0</v>
      </c>
      <c r="AE415" s="26">
        <f>$B$19</f>
        <v>795</v>
      </c>
      <c r="AF415" s="26">
        <f>AE415-W415</f>
        <v>795</v>
      </c>
      <c r="AG415" s="26">
        <f>AF415-X415</f>
        <v>795</v>
      </c>
      <c r="AH415" s="26">
        <f>AG415-Y415</f>
        <v>795</v>
      </c>
      <c r="AI415" s="26">
        <f>AH415-Z415</f>
        <v>795</v>
      </c>
      <c r="AJ415" s="26">
        <f>AI415-AA415</f>
        <v>795</v>
      </c>
      <c r="AK415" s="26">
        <f>AJ415-AB415</f>
        <v>795</v>
      </c>
      <c r="AL415" s="26">
        <f>AK415-AC415</f>
        <v>795</v>
      </c>
      <c r="AM415" s="26">
        <f>AL415-AD415</f>
        <v>795</v>
      </c>
      <c r="AN415" s="26">
        <f>B414+O415-W415</f>
        <v>0</v>
      </c>
      <c r="AO415" s="26">
        <f>C414+P415-X415</f>
        <v>0</v>
      </c>
      <c r="AP415" s="26">
        <f>D414+Q415-Y415</f>
        <v>0</v>
      </c>
      <c r="AQ415" s="26">
        <f>E414+R415-Z415</f>
        <v>0</v>
      </c>
      <c r="AR415" s="26">
        <f>F414+S415-AA415</f>
        <v>0</v>
      </c>
      <c r="AS415" s="26">
        <f>G414+T415-AB415</f>
        <v>0</v>
      </c>
      <c r="AT415" s="26">
        <f>H414+U415-AC415</f>
        <v>0</v>
      </c>
      <c r="AU415" s="26">
        <f>I414+V415-AD415</f>
        <v>0</v>
      </c>
      <c r="AV415" s="26">
        <f>AM415</f>
        <v>795</v>
      </c>
      <c r="AW415" s="26">
        <f>AV415-BE415</f>
        <v>795</v>
      </c>
      <c r="AX415" s="26">
        <f>AW415-BF415</f>
        <v>795</v>
      </c>
      <c r="AY415" s="26">
        <f>AX415-BG415</f>
        <v>795</v>
      </c>
      <c r="AZ415" s="26">
        <f>AY415-BH415</f>
        <v>795</v>
      </c>
      <c r="BA415" s="26">
        <f>AZ415-BI415</f>
        <v>795</v>
      </c>
      <c r="BB415" s="26">
        <f>BA415-BJ415</f>
        <v>795</v>
      </c>
      <c r="BC415" s="26">
        <f>BB415-BK415</f>
        <v>795</v>
      </c>
      <c r="BD415" s="26">
        <f>BC415-BL415</f>
        <v>795</v>
      </c>
      <c r="BE415" s="26">
        <f>IF(AV415&gt;0.005,MIN(AV415,INDEX($AN415:$AU415,1,B$32)),0)</f>
        <v>0</v>
      </c>
      <c r="BF415" s="26">
        <f>IF(AW415&gt;0.005,MIN(AW415,INDEX($AN415:$AU415,1,C$32)),0)</f>
        <v>0</v>
      </c>
      <c r="BG415" s="26">
        <f>IF(AX415&gt;0.005,MIN(AX415,INDEX($AN415:$AU415,1,D$32)),0)</f>
        <v>0</v>
      </c>
      <c r="BH415" s="26">
        <f>IF(AY415&gt;0.005,MIN(AY415,INDEX($AN415:$AU415,1,E$32)),0)</f>
        <v>0</v>
      </c>
      <c r="BI415" s="26">
        <f>IF(AZ415&gt;0.005,MIN(AZ415,INDEX($AN415:$AU415,1,F$32)),0)</f>
        <v>0</v>
      </c>
      <c r="BJ415" s="26">
        <f>IF(BA415&gt;0.005,MIN(BA415,INDEX($AN415:$AU415,1,G$32)),0)</f>
        <v>0</v>
      </c>
      <c r="BK415" s="26">
        <f>IF(BB415&gt;0.005,MIN(BB415,INDEX($AN415:$AU415,1,H$32)),0)</f>
        <v>0</v>
      </c>
      <c r="BL415" s="26">
        <f>IF(BC415&gt;0.005,MIN(BC415,INDEX($AN415:$AU415,1,I$32)),0)</f>
        <v>0</v>
      </c>
      <c r="BM415" s="27">
        <f>IF(M415-J415&gt;0.005,1,0)</f>
        <v>0</v>
      </c>
    </row>
    <row r="416">
      <c r="A416" s="14" t="n">
        <v>380</v>
      </c>
      <c r="B416" s="26">
        <f>IF(AN416-INDEX($BE416:$BL416,1,$J$22)&lt;0.5,0,AN416-INDEX($BE416:$BL416,1,$J$22))</f>
        <v>0</v>
      </c>
      <c r="C416" s="26">
        <f>IF(AO416-INDEX($BE416:$BL416,1,$J$23)&lt;0.5,0,AO416-INDEX($BE416:$BL416,1,$J$23))</f>
        <v>0</v>
      </c>
      <c r="D416" s="26">
        <f>IF(AP416-INDEX($BE416:$BL416,1,$J$24)&lt;0.5,0,AP416-INDEX($BE416:$BL416,1,$J$24))</f>
        <v>0</v>
      </c>
      <c r="E416" s="26">
        <f>IF(AQ416-INDEX($BE416:$BL416,1,$J$25)&lt;0.5,0,AQ416-INDEX($BE416:$BL416,1,$J$25))</f>
        <v>0</v>
      </c>
      <c r="F416" s="26">
        <f>IF(AR416-INDEX($BE416:$BL416,1,$J$26)&lt;0.5,0,AR416-INDEX($BE416:$BL416,1,$J$26))</f>
        <v>0</v>
      </c>
      <c r="G416" s="26">
        <f>IF(AS416-INDEX($BE416:$BL416,1,$J$27)&lt;0.5,0,AS416-INDEX($BE416:$BL416,1,$J$27))</f>
        <v>0</v>
      </c>
      <c r="H416" s="26">
        <f>IF(AT416-INDEX($BE416:$BL416,1,$J$28)&lt;0.5,0,AT416-INDEX($BE416:$BL416,1,$J$28))</f>
        <v>0</v>
      </c>
      <c r="I416" s="26">
        <f>IF(AU416-INDEX($BE416:$BL416,1,$J$29)&lt;0.5,0,AU416-INDEX($BE416:$BL416,1,$J$29))</f>
        <v>0</v>
      </c>
      <c r="J416" s="13">
        <f>SUM(B416:I416)</f>
        <v>0</v>
      </c>
      <c r="K416" s="26">
        <f>SUM(O416:V416)</f>
        <v>0</v>
      </c>
      <c r="L416" s="26">
        <f>SUM(W416:AD416)+SUM(BE416:BL416)</f>
        <v>0</v>
      </c>
      <c r="M416" s="26">
        <f>J415</f>
        <v>0</v>
      </c>
      <c r="N416" s="27">
        <f>IF(M416&gt;0,1,0)</f>
        <v>0</v>
      </c>
      <c r="O416" s="26">
        <f>B415*$B$12/1200</f>
        <v>0</v>
      </c>
      <c r="P416" s="26">
        <f>C415*$C$12/1200</f>
        <v>0</v>
      </c>
      <c r="Q416" s="26">
        <f>D415*$D$12/1200</f>
        <v>0</v>
      </c>
      <c r="R416" s="26">
        <f>E415*$E$12/1200</f>
        <v>0</v>
      </c>
      <c r="S416" s="26">
        <f>F415*$F$12/1200</f>
        <v>0</v>
      </c>
      <c r="T416" s="26">
        <f>G415*$G$12/1200</f>
        <v>0</v>
      </c>
      <c r="U416" s="26">
        <f>H415*$H$12/1200</f>
        <v>0</v>
      </c>
      <c r="V416" s="26">
        <f>I415*$I$12/1200</f>
        <v>0</v>
      </c>
      <c r="W416" s="26">
        <f>IF(B415&gt;0,MIN($B$13,B415+O416,AE416),0)</f>
        <v>0</v>
      </c>
      <c r="X416" s="26">
        <f>IF(C415&gt;0,MIN($C$13,C415+P416,AF416),0)</f>
        <v>0</v>
      </c>
      <c r="Y416" s="26">
        <f>IF(D415&gt;0,MIN($D$13,D415+Q416,AG416),0)</f>
        <v>0</v>
      </c>
      <c r="Z416" s="26">
        <f>IF(E415&gt;0,MIN($E$13,E415+R416,AH416),0)</f>
        <v>0</v>
      </c>
      <c r="AA416" s="26">
        <f>IF(F415&gt;0,MIN($F$13,F415+S416,AI416),0)</f>
        <v>0</v>
      </c>
      <c r="AB416" s="26">
        <f>IF(G415&gt;0,MIN($G$13,G415+T416,AJ416),0)</f>
        <v>0</v>
      </c>
      <c r="AC416" s="26">
        <f>IF(H415&gt;0,MIN($H$13,H415+U416,AK416),0)</f>
        <v>0</v>
      </c>
      <c r="AD416" s="26">
        <f>IF(I415&gt;0,MIN($I$13,I415+V416,AL416),0)</f>
        <v>0</v>
      </c>
      <c r="AE416" s="26">
        <f>$B$19</f>
        <v>795</v>
      </c>
      <c r="AF416" s="26">
        <f>AE416-W416</f>
        <v>795</v>
      </c>
      <c r="AG416" s="26">
        <f>AF416-X416</f>
        <v>795</v>
      </c>
      <c r="AH416" s="26">
        <f>AG416-Y416</f>
        <v>795</v>
      </c>
      <c r="AI416" s="26">
        <f>AH416-Z416</f>
        <v>795</v>
      </c>
      <c r="AJ416" s="26">
        <f>AI416-AA416</f>
        <v>795</v>
      </c>
      <c r="AK416" s="26">
        <f>AJ416-AB416</f>
        <v>795</v>
      </c>
      <c r="AL416" s="26">
        <f>AK416-AC416</f>
        <v>795</v>
      </c>
      <c r="AM416" s="26">
        <f>AL416-AD416</f>
        <v>795</v>
      </c>
      <c r="AN416" s="26">
        <f>B415+O416-W416</f>
        <v>0</v>
      </c>
      <c r="AO416" s="26">
        <f>C415+P416-X416</f>
        <v>0</v>
      </c>
      <c r="AP416" s="26">
        <f>D415+Q416-Y416</f>
        <v>0</v>
      </c>
      <c r="AQ416" s="26">
        <f>E415+R416-Z416</f>
        <v>0</v>
      </c>
      <c r="AR416" s="26">
        <f>F415+S416-AA416</f>
        <v>0</v>
      </c>
      <c r="AS416" s="26">
        <f>G415+T416-AB416</f>
        <v>0</v>
      </c>
      <c r="AT416" s="26">
        <f>H415+U416-AC416</f>
        <v>0</v>
      </c>
      <c r="AU416" s="26">
        <f>I415+V416-AD416</f>
        <v>0</v>
      </c>
      <c r="AV416" s="26">
        <f>AM416</f>
        <v>795</v>
      </c>
      <c r="AW416" s="26">
        <f>AV416-BE416</f>
        <v>795</v>
      </c>
      <c r="AX416" s="26">
        <f>AW416-BF416</f>
        <v>795</v>
      </c>
      <c r="AY416" s="26">
        <f>AX416-BG416</f>
        <v>795</v>
      </c>
      <c r="AZ416" s="26">
        <f>AY416-BH416</f>
        <v>795</v>
      </c>
      <c r="BA416" s="26">
        <f>AZ416-BI416</f>
        <v>795</v>
      </c>
      <c r="BB416" s="26">
        <f>BA416-BJ416</f>
        <v>795</v>
      </c>
      <c r="BC416" s="26">
        <f>BB416-BK416</f>
        <v>795</v>
      </c>
      <c r="BD416" s="26">
        <f>BC416-BL416</f>
        <v>795</v>
      </c>
      <c r="BE416" s="26">
        <f>IF(AV416&gt;0.005,MIN(AV416,INDEX($AN416:$AU416,1,B$32)),0)</f>
        <v>0</v>
      </c>
      <c r="BF416" s="26">
        <f>IF(AW416&gt;0.005,MIN(AW416,INDEX($AN416:$AU416,1,C$32)),0)</f>
        <v>0</v>
      </c>
      <c r="BG416" s="26">
        <f>IF(AX416&gt;0.005,MIN(AX416,INDEX($AN416:$AU416,1,D$32)),0)</f>
        <v>0</v>
      </c>
      <c r="BH416" s="26">
        <f>IF(AY416&gt;0.005,MIN(AY416,INDEX($AN416:$AU416,1,E$32)),0)</f>
        <v>0</v>
      </c>
      <c r="BI416" s="26">
        <f>IF(AZ416&gt;0.005,MIN(AZ416,INDEX($AN416:$AU416,1,F$32)),0)</f>
        <v>0</v>
      </c>
      <c r="BJ416" s="26">
        <f>IF(BA416&gt;0.005,MIN(BA416,INDEX($AN416:$AU416,1,G$32)),0)</f>
        <v>0</v>
      </c>
      <c r="BK416" s="26">
        <f>IF(BB416&gt;0.005,MIN(BB416,INDEX($AN416:$AU416,1,H$32)),0)</f>
        <v>0</v>
      </c>
      <c r="BL416" s="26">
        <f>IF(BC416&gt;0.005,MIN(BC416,INDEX($AN416:$AU416,1,I$32)),0)</f>
        <v>0</v>
      </c>
      <c r="BM416" s="27">
        <f>IF(M416-J416&gt;0.005,1,0)</f>
        <v>0</v>
      </c>
    </row>
    <row r="417">
      <c r="A417" s="14" t="n">
        <v>381</v>
      </c>
      <c r="B417" s="26">
        <f>IF(AN417-INDEX($BE417:$BL417,1,$J$22)&lt;0.5,0,AN417-INDEX($BE417:$BL417,1,$J$22))</f>
        <v>0</v>
      </c>
      <c r="C417" s="26">
        <f>IF(AO417-INDEX($BE417:$BL417,1,$J$23)&lt;0.5,0,AO417-INDEX($BE417:$BL417,1,$J$23))</f>
        <v>0</v>
      </c>
      <c r="D417" s="26">
        <f>IF(AP417-INDEX($BE417:$BL417,1,$J$24)&lt;0.5,0,AP417-INDEX($BE417:$BL417,1,$J$24))</f>
        <v>0</v>
      </c>
      <c r="E417" s="26">
        <f>IF(AQ417-INDEX($BE417:$BL417,1,$J$25)&lt;0.5,0,AQ417-INDEX($BE417:$BL417,1,$J$25))</f>
        <v>0</v>
      </c>
      <c r="F417" s="26">
        <f>IF(AR417-INDEX($BE417:$BL417,1,$J$26)&lt;0.5,0,AR417-INDEX($BE417:$BL417,1,$J$26))</f>
        <v>0</v>
      </c>
      <c r="G417" s="26">
        <f>IF(AS417-INDEX($BE417:$BL417,1,$J$27)&lt;0.5,0,AS417-INDEX($BE417:$BL417,1,$J$27))</f>
        <v>0</v>
      </c>
      <c r="H417" s="26">
        <f>IF(AT417-INDEX($BE417:$BL417,1,$J$28)&lt;0.5,0,AT417-INDEX($BE417:$BL417,1,$J$28))</f>
        <v>0</v>
      </c>
      <c r="I417" s="26">
        <f>IF(AU417-INDEX($BE417:$BL417,1,$J$29)&lt;0.5,0,AU417-INDEX($BE417:$BL417,1,$J$29))</f>
        <v>0</v>
      </c>
      <c r="J417" s="13">
        <f>SUM(B417:I417)</f>
        <v>0</v>
      </c>
      <c r="K417" s="26">
        <f>SUM(O417:V417)</f>
        <v>0</v>
      </c>
      <c r="L417" s="26">
        <f>SUM(W417:AD417)+SUM(BE417:BL417)</f>
        <v>0</v>
      </c>
      <c r="M417" s="26">
        <f>J416</f>
        <v>0</v>
      </c>
      <c r="N417" s="27">
        <f>IF(M417&gt;0,1,0)</f>
        <v>0</v>
      </c>
      <c r="O417" s="26">
        <f>B416*$B$12/1200</f>
        <v>0</v>
      </c>
      <c r="P417" s="26">
        <f>C416*$C$12/1200</f>
        <v>0</v>
      </c>
      <c r="Q417" s="26">
        <f>D416*$D$12/1200</f>
        <v>0</v>
      </c>
      <c r="R417" s="26">
        <f>E416*$E$12/1200</f>
        <v>0</v>
      </c>
      <c r="S417" s="26">
        <f>F416*$F$12/1200</f>
        <v>0</v>
      </c>
      <c r="T417" s="26">
        <f>G416*$G$12/1200</f>
        <v>0</v>
      </c>
      <c r="U417" s="26">
        <f>H416*$H$12/1200</f>
        <v>0</v>
      </c>
      <c r="V417" s="26">
        <f>I416*$I$12/1200</f>
        <v>0</v>
      </c>
      <c r="W417" s="26">
        <f>IF(B416&gt;0,MIN($B$13,B416+O417,AE417),0)</f>
        <v>0</v>
      </c>
      <c r="X417" s="26">
        <f>IF(C416&gt;0,MIN($C$13,C416+P417,AF417),0)</f>
        <v>0</v>
      </c>
      <c r="Y417" s="26">
        <f>IF(D416&gt;0,MIN($D$13,D416+Q417,AG417),0)</f>
        <v>0</v>
      </c>
      <c r="Z417" s="26">
        <f>IF(E416&gt;0,MIN($E$13,E416+R417,AH417),0)</f>
        <v>0</v>
      </c>
      <c r="AA417" s="26">
        <f>IF(F416&gt;0,MIN($F$13,F416+S417,AI417),0)</f>
        <v>0</v>
      </c>
      <c r="AB417" s="26">
        <f>IF(G416&gt;0,MIN($G$13,G416+T417,AJ417),0)</f>
        <v>0</v>
      </c>
      <c r="AC417" s="26">
        <f>IF(H416&gt;0,MIN($H$13,H416+U417,AK417),0)</f>
        <v>0</v>
      </c>
      <c r="AD417" s="26">
        <f>IF(I416&gt;0,MIN($I$13,I416+V417,AL417),0)</f>
        <v>0</v>
      </c>
      <c r="AE417" s="26">
        <f>$B$19</f>
        <v>795</v>
      </c>
      <c r="AF417" s="26">
        <f>AE417-W417</f>
        <v>795</v>
      </c>
      <c r="AG417" s="26">
        <f>AF417-X417</f>
        <v>795</v>
      </c>
      <c r="AH417" s="26">
        <f>AG417-Y417</f>
        <v>795</v>
      </c>
      <c r="AI417" s="26">
        <f>AH417-Z417</f>
        <v>795</v>
      </c>
      <c r="AJ417" s="26">
        <f>AI417-AA417</f>
        <v>795</v>
      </c>
      <c r="AK417" s="26">
        <f>AJ417-AB417</f>
        <v>795</v>
      </c>
      <c r="AL417" s="26">
        <f>AK417-AC417</f>
        <v>795</v>
      </c>
      <c r="AM417" s="26">
        <f>AL417-AD417</f>
        <v>795</v>
      </c>
      <c r="AN417" s="26">
        <f>B416+O417-W417</f>
        <v>0</v>
      </c>
      <c r="AO417" s="26">
        <f>C416+P417-X417</f>
        <v>0</v>
      </c>
      <c r="AP417" s="26">
        <f>D416+Q417-Y417</f>
        <v>0</v>
      </c>
      <c r="AQ417" s="26">
        <f>E416+R417-Z417</f>
        <v>0</v>
      </c>
      <c r="AR417" s="26">
        <f>F416+S417-AA417</f>
        <v>0</v>
      </c>
      <c r="AS417" s="26">
        <f>G416+T417-AB417</f>
        <v>0</v>
      </c>
      <c r="AT417" s="26">
        <f>H416+U417-AC417</f>
        <v>0</v>
      </c>
      <c r="AU417" s="26">
        <f>I416+V417-AD417</f>
        <v>0</v>
      </c>
      <c r="AV417" s="26">
        <f>AM417</f>
        <v>795</v>
      </c>
      <c r="AW417" s="26">
        <f>AV417-BE417</f>
        <v>795</v>
      </c>
      <c r="AX417" s="26">
        <f>AW417-BF417</f>
        <v>795</v>
      </c>
      <c r="AY417" s="26">
        <f>AX417-BG417</f>
        <v>795</v>
      </c>
      <c r="AZ417" s="26">
        <f>AY417-BH417</f>
        <v>795</v>
      </c>
      <c r="BA417" s="26">
        <f>AZ417-BI417</f>
        <v>795</v>
      </c>
      <c r="BB417" s="26">
        <f>BA417-BJ417</f>
        <v>795</v>
      </c>
      <c r="BC417" s="26">
        <f>BB417-BK417</f>
        <v>795</v>
      </c>
      <c r="BD417" s="26">
        <f>BC417-BL417</f>
        <v>795</v>
      </c>
      <c r="BE417" s="26">
        <f>IF(AV417&gt;0.005,MIN(AV417,INDEX($AN417:$AU417,1,B$32)),0)</f>
        <v>0</v>
      </c>
      <c r="BF417" s="26">
        <f>IF(AW417&gt;0.005,MIN(AW417,INDEX($AN417:$AU417,1,C$32)),0)</f>
        <v>0</v>
      </c>
      <c r="BG417" s="26">
        <f>IF(AX417&gt;0.005,MIN(AX417,INDEX($AN417:$AU417,1,D$32)),0)</f>
        <v>0</v>
      </c>
      <c r="BH417" s="26">
        <f>IF(AY417&gt;0.005,MIN(AY417,INDEX($AN417:$AU417,1,E$32)),0)</f>
        <v>0</v>
      </c>
      <c r="BI417" s="26">
        <f>IF(AZ417&gt;0.005,MIN(AZ417,INDEX($AN417:$AU417,1,F$32)),0)</f>
        <v>0</v>
      </c>
      <c r="BJ417" s="26">
        <f>IF(BA417&gt;0.005,MIN(BA417,INDEX($AN417:$AU417,1,G$32)),0)</f>
        <v>0</v>
      </c>
      <c r="BK417" s="26">
        <f>IF(BB417&gt;0.005,MIN(BB417,INDEX($AN417:$AU417,1,H$32)),0)</f>
        <v>0</v>
      </c>
      <c r="BL417" s="26">
        <f>IF(BC417&gt;0.005,MIN(BC417,INDEX($AN417:$AU417,1,I$32)),0)</f>
        <v>0</v>
      </c>
      <c r="BM417" s="27">
        <f>IF(M417-J417&gt;0.005,1,0)</f>
        <v>0</v>
      </c>
    </row>
    <row r="418">
      <c r="A418" s="14" t="n">
        <v>382</v>
      </c>
      <c r="B418" s="26">
        <f>IF(AN418-INDEX($BE418:$BL418,1,$J$22)&lt;0.5,0,AN418-INDEX($BE418:$BL418,1,$J$22))</f>
        <v>0</v>
      </c>
      <c r="C418" s="26">
        <f>IF(AO418-INDEX($BE418:$BL418,1,$J$23)&lt;0.5,0,AO418-INDEX($BE418:$BL418,1,$J$23))</f>
        <v>0</v>
      </c>
      <c r="D418" s="26">
        <f>IF(AP418-INDEX($BE418:$BL418,1,$J$24)&lt;0.5,0,AP418-INDEX($BE418:$BL418,1,$J$24))</f>
        <v>0</v>
      </c>
      <c r="E418" s="26">
        <f>IF(AQ418-INDEX($BE418:$BL418,1,$J$25)&lt;0.5,0,AQ418-INDEX($BE418:$BL418,1,$J$25))</f>
        <v>0</v>
      </c>
      <c r="F418" s="26">
        <f>IF(AR418-INDEX($BE418:$BL418,1,$J$26)&lt;0.5,0,AR418-INDEX($BE418:$BL418,1,$J$26))</f>
        <v>0</v>
      </c>
      <c r="G418" s="26">
        <f>IF(AS418-INDEX($BE418:$BL418,1,$J$27)&lt;0.5,0,AS418-INDEX($BE418:$BL418,1,$J$27))</f>
        <v>0</v>
      </c>
      <c r="H418" s="26">
        <f>IF(AT418-INDEX($BE418:$BL418,1,$J$28)&lt;0.5,0,AT418-INDEX($BE418:$BL418,1,$J$28))</f>
        <v>0</v>
      </c>
      <c r="I418" s="26">
        <f>IF(AU418-INDEX($BE418:$BL418,1,$J$29)&lt;0.5,0,AU418-INDEX($BE418:$BL418,1,$J$29))</f>
        <v>0</v>
      </c>
      <c r="J418" s="13">
        <f>SUM(B418:I418)</f>
        <v>0</v>
      </c>
      <c r="K418" s="26">
        <f>SUM(O418:V418)</f>
        <v>0</v>
      </c>
      <c r="L418" s="26">
        <f>SUM(W418:AD418)+SUM(BE418:BL418)</f>
        <v>0</v>
      </c>
      <c r="M418" s="26">
        <f>J417</f>
        <v>0</v>
      </c>
      <c r="N418" s="27">
        <f>IF(M418&gt;0,1,0)</f>
        <v>0</v>
      </c>
      <c r="O418" s="26">
        <f>B417*$B$12/1200</f>
        <v>0</v>
      </c>
      <c r="P418" s="26">
        <f>C417*$C$12/1200</f>
        <v>0</v>
      </c>
      <c r="Q418" s="26">
        <f>D417*$D$12/1200</f>
        <v>0</v>
      </c>
      <c r="R418" s="26">
        <f>E417*$E$12/1200</f>
        <v>0</v>
      </c>
      <c r="S418" s="26">
        <f>F417*$F$12/1200</f>
        <v>0</v>
      </c>
      <c r="T418" s="26">
        <f>G417*$G$12/1200</f>
        <v>0</v>
      </c>
      <c r="U418" s="26">
        <f>H417*$H$12/1200</f>
        <v>0</v>
      </c>
      <c r="V418" s="26">
        <f>I417*$I$12/1200</f>
        <v>0</v>
      </c>
      <c r="W418" s="26">
        <f>IF(B417&gt;0,MIN($B$13,B417+O418,AE418),0)</f>
        <v>0</v>
      </c>
      <c r="X418" s="26">
        <f>IF(C417&gt;0,MIN($C$13,C417+P418,AF418),0)</f>
        <v>0</v>
      </c>
      <c r="Y418" s="26">
        <f>IF(D417&gt;0,MIN($D$13,D417+Q418,AG418),0)</f>
        <v>0</v>
      </c>
      <c r="Z418" s="26">
        <f>IF(E417&gt;0,MIN($E$13,E417+R418,AH418),0)</f>
        <v>0</v>
      </c>
      <c r="AA418" s="26">
        <f>IF(F417&gt;0,MIN($F$13,F417+S418,AI418),0)</f>
        <v>0</v>
      </c>
      <c r="AB418" s="26">
        <f>IF(G417&gt;0,MIN($G$13,G417+T418,AJ418),0)</f>
        <v>0</v>
      </c>
      <c r="AC418" s="26">
        <f>IF(H417&gt;0,MIN($H$13,H417+U418,AK418),0)</f>
        <v>0</v>
      </c>
      <c r="AD418" s="26">
        <f>IF(I417&gt;0,MIN($I$13,I417+V418,AL418),0)</f>
        <v>0</v>
      </c>
      <c r="AE418" s="26">
        <f>$B$19</f>
        <v>795</v>
      </c>
      <c r="AF418" s="26">
        <f>AE418-W418</f>
        <v>795</v>
      </c>
      <c r="AG418" s="26">
        <f>AF418-X418</f>
        <v>795</v>
      </c>
      <c r="AH418" s="26">
        <f>AG418-Y418</f>
        <v>795</v>
      </c>
      <c r="AI418" s="26">
        <f>AH418-Z418</f>
        <v>795</v>
      </c>
      <c r="AJ418" s="26">
        <f>AI418-AA418</f>
        <v>795</v>
      </c>
      <c r="AK418" s="26">
        <f>AJ418-AB418</f>
        <v>795</v>
      </c>
      <c r="AL418" s="26">
        <f>AK418-AC418</f>
        <v>795</v>
      </c>
      <c r="AM418" s="26">
        <f>AL418-AD418</f>
        <v>795</v>
      </c>
      <c r="AN418" s="26">
        <f>B417+O418-W418</f>
        <v>0</v>
      </c>
      <c r="AO418" s="26">
        <f>C417+P418-X418</f>
        <v>0</v>
      </c>
      <c r="AP418" s="26">
        <f>D417+Q418-Y418</f>
        <v>0</v>
      </c>
      <c r="AQ418" s="26">
        <f>E417+R418-Z418</f>
        <v>0</v>
      </c>
      <c r="AR418" s="26">
        <f>F417+S418-AA418</f>
        <v>0</v>
      </c>
      <c r="AS418" s="26">
        <f>G417+T418-AB418</f>
        <v>0</v>
      </c>
      <c r="AT418" s="26">
        <f>H417+U418-AC418</f>
        <v>0</v>
      </c>
      <c r="AU418" s="26">
        <f>I417+V418-AD418</f>
        <v>0</v>
      </c>
      <c r="AV418" s="26">
        <f>AM418</f>
        <v>795</v>
      </c>
      <c r="AW418" s="26">
        <f>AV418-BE418</f>
        <v>795</v>
      </c>
      <c r="AX418" s="26">
        <f>AW418-BF418</f>
        <v>795</v>
      </c>
      <c r="AY418" s="26">
        <f>AX418-BG418</f>
        <v>795</v>
      </c>
      <c r="AZ418" s="26">
        <f>AY418-BH418</f>
        <v>795</v>
      </c>
      <c r="BA418" s="26">
        <f>AZ418-BI418</f>
        <v>795</v>
      </c>
      <c r="BB418" s="26">
        <f>BA418-BJ418</f>
        <v>795</v>
      </c>
      <c r="BC418" s="26">
        <f>BB418-BK418</f>
        <v>795</v>
      </c>
      <c r="BD418" s="26">
        <f>BC418-BL418</f>
        <v>795</v>
      </c>
      <c r="BE418" s="26">
        <f>IF(AV418&gt;0.005,MIN(AV418,INDEX($AN418:$AU418,1,B$32)),0)</f>
        <v>0</v>
      </c>
      <c r="BF418" s="26">
        <f>IF(AW418&gt;0.005,MIN(AW418,INDEX($AN418:$AU418,1,C$32)),0)</f>
        <v>0</v>
      </c>
      <c r="BG418" s="26">
        <f>IF(AX418&gt;0.005,MIN(AX418,INDEX($AN418:$AU418,1,D$32)),0)</f>
        <v>0</v>
      </c>
      <c r="BH418" s="26">
        <f>IF(AY418&gt;0.005,MIN(AY418,INDEX($AN418:$AU418,1,E$32)),0)</f>
        <v>0</v>
      </c>
      <c r="BI418" s="26">
        <f>IF(AZ418&gt;0.005,MIN(AZ418,INDEX($AN418:$AU418,1,F$32)),0)</f>
        <v>0</v>
      </c>
      <c r="BJ418" s="26">
        <f>IF(BA418&gt;0.005,MIN(BA418,INDEX($AN418:$AU418,1,G$32)),0)</f>
        <v>0</v>
      </c>
      <c r="BK418" s="26">
        <f>IF(BB418&gt;0.005,MIN(BB418,INDEX($AN418:$AU418,1,H$32)),0)</f>
        <v>0</v>
      </c>
      <c r="BL418" s="26">
        <f>IF(BC418&gt;0.005,MIN(BC418,INDEX($AN418:$AU418,1,I$32)),0)</f>
        <v>0</v>
      </c>
      <c r="BM418" s="27">
        <f>IF(M418-J418&gt;0.005,1,0)</f>
        <v>0</v>
      </c>
    </row>
    <row r="419">
      <c r="A419" s="14" t="n">
        <v>383</v>
      </c>
      <c r="B419" s="26">
        <f>IF(AN419-INDEX($BE419:$BL419,1,$J$22)&lt;0.5,0,AN419-INDEX($BE419:$BL419,1,$J$22))</f>
        <v>0</v>
      </c>
      <c r="C419" s="26">
        <f>IF(AO419-INDEX($BE419:$BL419,1,$J$23)&lt;0.5,0,AO419-INDEX($BE419:$BL419,1,$J$23))</f>
        <v>0</v>
      </c>
      <c r="D419" s="26">
        <f>IF(AP419-INDEX($BE419:$BL419,1,$J$24)&lt;0.5,0,AP419-INDEX($BE419:$BL419,1,$J$24))</f>
        <v>0</v>
      </c>
      <c r="E419" s="26">
        <f>IF(AQ419-INDEX($BE419:$BL419,1,$J$25)&lt;0.5,0,AQ419-INDEX($BE419:$BL419,1,$J$25))</f>
        <v>0</v>
      </c>
      <c r="F419" s="26">
        <f>IF(AR419-INDEX($BE419:$BL419,1,$J$26)&lt;0.5,0,AR419-INDEX($BE419:$BL419,1,$J$26))</f>
        <v>0</v>
      </c>
      <c r="G419" s="26">
        <f>IF(AS419-INDEX($BE419:$BL419,1,$J$27)&lt;0.5,0,AS419-INDEX($BE419:$BL419,1,$J$27))</f>
        <v>0</v>
      </c>
      <c r="H419" s="26">
        <f>IF(AT419-INDEX($BE419:$BL419,1,$J$28)&lt;0.5,0,AT419-INDEX($BE419:$BL419,1,$J$28))</f>
        <v>0</v>
      </c>
      <c r="I419" s="26">
        <f>IF(AU419-INDEX($BE419:$BL419,1,$J$29)&lt;0.5,0,AU419-INDEX($BE419:$BL419,1,$J$29))</f>
        <v>0</v>
      </c>
      <c r="J419" s="13">
        <f>SUM(B419:I419)</f>
        <v>0</v>
      </c>
      <c r="K419" s="26">
        <f>SUM(O419:V419)</f>
        <v>0</v>
      </c>
      <c r="L419" s="26">
        <f>SUM(W419:AD419)+SUM(BE419:BL419)</f>
        <v>0</v>
      </c>
      <c r="M419" s="26">
        <f>J418</f>
        <v>0</v>
      </c>
      <c r="N419" s="27">
        <f>IF(M419&gt;0,1,0)</f>
        <v>0</v>
      </c>
      <c r="O419" s="26">
        <f>B418*$B$12/1200</f>
        <v>0</v>
      </c>
      <c r="P419" s="26">
        <f>C418*$C$12/1200</f>
        <v>0</v>
      </c>
      <c r="Q419" s="26">
        <f>D418*$D$12/1200</f>
        <v>0</v>
      </c>
      <c r="R419" s="26">
        <f>E418*$E$12/1200</f>
        <v>0</v>
      </c>
      <c r="S419" s="26">
        <f>F418*$F$12/1200</f>
        <v>0</v>
      </c>
      <c r="T419" s="26">
        <f>G418*$G$12/1200</f>
        <v>0</v>
      </c>
      <c r="U419" s="26">
        <f>H418*$H$12/1200</f>
        <v>0</v>
      </c>
      <c r="V419" s="26">
        <f>I418*$I$12/1200</f>
        <v>0</v>
      </c>
      <c r="W419" s="26">
        <f>IF(B418&gt;0,MIN($B$13,B418+O419,AE419),0)</f>
        <v>0</v>
      </c>
      <c r="X419" s="26">
        <f>IF(C418&gt;0,MIN($C$13,C418+P419,AF419),0)</f>
        <v>0</v>
      </c>
      <c r="Y419" s="26">
        <f>IF(D418&gt;0,MIN($D$13,D418+Q419,AG419),0)</f>
        <v>0</v>
      </c>
      <c r="Z419" s="26">
        <f>IF(E418&gt;0,MIN($E$13,E418+R419,AH419),0)</f>
        <v>0</v>
      </c>
      <c r="AA419" s="26">
        <f>IF(F418&gt;0,MIN($F$13,F418+S419,AI419),0)</f>
        <v>0</v>
      </c>
      <c r="AB419" s="26">
        <f>IF(G418&gt;0,MIN($G$13,G418+T419,AJ419),0)</f>
        <v>0</v>
      </c>
      <c r="AC419" s="26">
        <f>IF(H418&gt;0,MIN($H$13,H418+U419,AK419),0)</f>
        <v>0</v>
      </c>
      <c r="AD419" s="26">
        <f>IF(I418&gt;0,MIN($I$13,I418+V419,AL419),0)</f>
        <v>0</v>
      </c>
      <c r="AE419" s="26">
        <f>$B$19</f>
        <v>795</v>
      </c>
      <c r="AF419" s="26">
        <f>AE419-W419</f>
        <v>795</v>
      </c>
      <c r="AG419" s="26">
        <f>AF419-X419</f>
        <v>795</v>
      </c>
      <c r="AH419" s="26">
        <f>AG419-Y419</f>
        <v>795</v>
      </c>
      <c r="AI419" s="26">
        <f>AH419-Z419</f>
        <v>795</v>
      </c>
      <c r="AJ419" s="26">
        <f>AI419-AA419</f>
        <v>795</v>
      </c>
      <c r="AK419" s="26">
        <f>AJ419-AB419</f>
        <v>795</v>
      </c>
      <c r="AL419" s="26">
        <f>AK419-AC419</f>
        <v>795</v>
      </c>
      <c r="AM419" s="26">
        <f>AL419-AD419</f>
        <v>795</v>
      </c>
      <c r="AN419" s="26">
        <f>B418+O419-W419</f>
        <v>0</v>
      </c>
      <c r="AO419" s="26">
        <f>C418+P419-X419</f>
        <v>0</v>
      </c>
      <c r="AP419" s="26">
        <f>D418+Q419-Y419</f>
        <v>0</v>
      </c>
      <c r="AQ419" s="26">
        <f>E418+R419-Z419</f>
        <v>0</v>
      </c>
      <c r="AR419" s="26">
        <f>F418+S419-AA419</f>
        <v>0</v>
      </c>
      <c r="AS419" s="26">
        <f>G418+T419-AB419</f>
        <v>0</v>
      </c>
      <c r="AT419" s="26">
        <f>H418+U419-AC419</f>
        <v>0</v>
      </c>
      <c r="AU419" s="26">
        <f>I418+V419-AD419</f>
        <v>0</v>
      </c>
      <c r="AV419" s="26">
        <f>AM419</f>
        <v>795</v>
      </c>
      <c r="AW419" s="26">
        <f>AV419-BE419</f>
        <v>795</v>
      </c>
      <c r="AX419" s="26">
        <f>AW419-BF419</f>
        <v>795</v>
      </c>
      <c r="AY419" s="26">
        <f>AX419-BG419</f>
        <v>795</v>
      </c>
      <c r="AZ419" s="26">
        <f>AY419-BH419</f>
        <v>795</v>
      </c>
      <c r="BA419" s="26">
        <f>AZ419-BI419</f>
        <v>795</v>
      </c>
      <c r="BB419" s="26">
        <f>BA419-BJ419</f>
        <v>795</v>
      </c>
      <c r="BC419" s="26">
        <f>BB419-BK419</f>
        <v>795</v>
      </c>
      <c r="BD419" s="26">
        <f>BC419-BL419</f>
        <v>795</v>
      </c>
      <c r="BE419" s="26">
        <f>IF(AV419&gt;0.005,MIN(AV419,INDEX($AN419:$AU419,1,B$32)),0)</f>
        <v>0</v>
      </c>
      <c r="BF419" s="26">
        <f>IF(AW419&gt;0.005,MIN(AW419,INDEX($AN419:$AU419,1,C$32)),0)</f>
        <v>0</v>
      </c>
      <c r="BG419" s="26">
        <f>IF(AX419&gt;0.005,MIN(AX419,INDEX($AN419:$AU419,1,D$32)),0)</f>
        <v>0</v>
      </c>
      <c r="BH419" s="26">
        <f>IF(AY419&gt;0.005,MIN(AY419,INDEX($AN419:$AU419,1,E$32)),0)</f>
        <v>0</v>
      </c>
      <c r="BI419" s="26">
        <f>IF(AZ419&gt;0.005,MIN(AZ419,INDEX($AN419:$AU419,1,F$32)),0)</f>
        <v>0</v>
      </c>
      <c r="BJ419" s="26">
        <f>IF(BA419&gt;0.005,MIN(BA419,INDEX($AN419:$AU419,1,G$32)),0)</f>
        <v>0</v>
      </c>
      <c r="BK419" s="26">
        <f>IF(BB419&gt;0.005,MIN(BB419,INDEX($AN419:$AU419,1,H$32)),0)</f>
        <v>0</v>
      </c>
      <c r="BL419" s="26">
        <f>IF(BC419&gt;0.005,MIN(BC419,INDEX($AN419:$AU419,1,I$32)),0)</f>
        <v>0</v>
      </c>
      <c r="BM419" s="27">
        <f>IF(M419-J419&gt;0.005,1,0)</f>
        <v>0</v>
      </c>
    </row>
    <row r="420">
      <c r="A420" s="14" t="n">
        <v>384</v>
      </c>
      <c r="B420" s="26">
        <f>IF(AN420-INDEX($BE420:$BL420,1,$J$22)&lt;0.5,0,AN420-INDEX($BE420:$BL420,1,$J$22))</f>
        <v>0</v>
      </c>
      <c r="C420" s="26">
        <f>IF(AO420-INDEX($BE420:$BL420,1,$J$23)&lt;0.5,0,AO420-INDEX($BE420:$BL420,1,$J$23))</f>
        <v>0</v>
      </c>
      <c r="D420" s="26">
        <f>IF(AP420-INDEX($BE420:$BL420,1,$J$24)&lt;0.5,0,AP420-INDEX($BE420:$BL420,1,$J$24))</f>
        <v>0</v>
      </c>
      <c r="E420" s="26">
        <f>IF(AQ420-INDEX($BE420:$BL420,1,$J$25)&lt;0.5,0,AQ420-INDEX($BE420:$BL420,1,$J$25))</f>
        <v>0</v>
      </c>
      <c r="F420" s="26">
        <f>IF(AR420-INDEX($BE420:$BL420,1,$J$26)&lt;0.5,0,AR420-INDEX($BE420:$BL420,1,$J$26))</f>
        <v>0</v>
      </c>
      <c r="G420" s="26">
        <f>IF(AS420-INDEX($BE420:$BL420,1,$J$27)&lt;0.5,0,AS420-INDEX($BE420:$BL420,1,$J$27))</f>
        <v>0</v>
      </c>
      <c r="H420" s="26">
        <f>IF(AT420-INDEX($BE420:$BL420,1,$J$28)&lt;0.5,0,AT420-INDEX($BE420:$BL420,1,$J$28))</f>
        <v>0</v>
      </c>
      <c r="I420" s="26">
        <f>IF(AU420-INDEX($BE420:$BL420,1,$J$29)&lt;0.5,0,AU420-INDEX($BE420:$BL420,1,$J$29))</f>
        <v>0</v>
      </c>
      <c r="J420" s="13">
        <f>SUM(B420:I420)</f>
        <v>0</v>
      </c>
      <c r="K420" s="26">
        <f>SUM(O420:V420)</f>
        <v>0</v>
      </c>
      <c r="L420" s="26">
        <f>SUM(W420:AD420)+SUM(BE420:BL420)</f>
        <v>0</v>
      </c>
      <c r="M420" s="26">
        <f>J419</f>
        <v>0</v>
      </c>
      <c r="N420" s="27">
        <f>IF(M420&gt;0,1,0)</f>
        <v>0</v>
      </c>
      <c r="O420" s="26">
        <f>B419*$B$12/1200</f>
        <v>0</v>
      </c>
      <c r="P420" s="26">
        <f>C419*$C$12/1200</f>
        <v>0</v>
      </c>
      <c r="Q420" s="26">
        <f>D419*$D$12/1200</f>
        <v>0</v>
      </c>
      <c r="R420" s="26">
        <f>E419*$E$12/1200</f>
        <v>0</v>
      </c>
      <c r="S420" s="26">
        <f>F419*$F$12/1200</f>
        <v>0</v>
      </c>
      <c r="T420" s="26">
        <f>G419*$G$12/1200</f>
        <v>0</v>
      </c>
      <c r="U420" s="26">
        <f>H419*$H$12/1200</f>
        <v>0</v>
      </c>
      <c r="V420" s="26">
        <f>I419*$I$12/1200</f>
        <v>0</v>
      </c>
      <c r="W420" s="26">
        <f>IF(B419&gt;0,MIN($B$13,B419+O420,AE420),0)</f>
        <v>0</v>
      </c>
      <c r="X420" s="26">
        <f>IF(C419&gt;0,MIN($C$13,C419+P420,AF420),0)</f>
        <v>0</v>
      </c>
      <c r="Y420" s="26">
        <f>IF(D419&gt;0,MIN($D$13,D419+Q420,AG420),0)</f>
        <v>0</v>
      </c>
      <c r="Z420" s="26">
        <f>IF(E419&gt;0,MIN($E$13,E419+R420,AH420),0)</f>
        <v>0</v>
      </c>
      <c r="AA420" s="26">
        <f>IF(F419&gt;0,MIN($F$13,F419+S420,AI420),0)</f>
        <v>0</v>
      </c>
      <c r="AB420" s="26">
        <f>IF(G419&gt;0,MIN($G$13,G419+T420,AJ420),0)</f>
        <v>0</v>
      </c>
      <c r="AC420" s="26">
        <f>IF(H419&gt;0,MIN($H$13,H419+U420,AK420),0)</f>
        <v>0</v>
      </c>
      <c r="AD420" s="26">
        <f>IF(I419&gt;0,MIN($I$13,I419+V420,AL420),0)</f>
        <v>0</v>
      </c>
      <c r="AE420" s="26">
        <f>$B$19</f>
        <v>795</v>
      </c>
      <c r="AF420" s="26">
        <f>AE420-W420</f>
        <v>795</v>
      </c>
      <c r="AG420" s="26">
        <f>AF420-X420</f>
        <v>795</v>
      </c>
      <c r="AH420" s="26">
        <f>AG420-Y420</f>
        <v>795</v>
      </c>
      <c r="AI420" s="26">
        <f>AH420-Z420</f>
        <v>795</v>
      </c>
      <c r="AJ420" s="26">
        <f>AI420-AA420</f>
        <v>795</v>
      </c>
      <c r="AK420" s="26">
        <f>AJ420-AB420</f>
        <v>795</v>
      </c>
      <c r="AL420" s="26">
        <f>AK420-AC420</f>
        <v>795</v>
      </c>
      <c r="AM420" s="26">
        <f>AL420-AD420</f>
        <v>795</v>
      </c>
      <c r="AN420" s="26">
        <f>B419+O420-W420</f>
        <v>0</v>
      </c>
      <c r="AO420" s="26">
        <f>C419+P420-X420</f>
        <v>0</v>
      </c>
      <c r="AP420" s="26">
        <f>D419+Q420-Y420</f>
        <v>0</v>
      </c>
      <c r="AQ420" s="26">
        <f>E419+R420-Z420</f>
        <v>0</v>
      </c>
      <c r="AR420" s="26">
        <f>F419+S420-AA420</f>
        <v>0</v>
      </c>
      <c r="AS420" s="26">
        <f>G419+T420-AB420</f>
        <v>0</v>
      </c>
      <c r="AT420" s="26">
        <f>H419+U420-AC420</f>
        <v>0</v>
      </c>
      <c r="AU420" s="26">
        <f>I419+V420-AD420</f>
        <v>0</v>
      </c>
      <c r="AV420" s="26">
        <f>AM420</f>
        <v>795</v>
      </c>
      <c r="AW420" s="26">
        <f>AV420-BE420</f>
        <v>795</v>
      </c>
      <c r="AX420" s="26">
        <f>AW420-BF420</f>
        <v>795</v>
      </c>
      <c r="AY420" s="26">
        <f>AX420-BG420</f>
        <v>795</v>
      </c>
      <c r="AZ420" s="26">
        <f>AY420-BH420</f>
        <v>795</v>
      </c>
      <c r="BA420" s="26">
        <f>AZ420-BI420</f>
        <v>795</v>
      </c>
      <c r="BB420" s="26">
        <f>BA420-BJ420</f>
        <v>795</v>
      </c>
      <c r="BC420" s="26">
        <f>BB420-BK420</f>
        <v>795</v>
      </c>
      <c r="BD420" s="26">
        <f>BC420-BL420</f>
        <v>795</v>
      </c>
      <c r="BE420" s="26">
        <f>IF(AV420&gt;0.005,MIN(AV420,INDEX($AN420:$AU420,1,B$32)),0)</f>
        <v>0</v>
      </c>
      <c r="BF420" s="26">
        <f>IF(AW420&gt;0.005,MIN(AW420,INDEX($AN420:$AU420,1,C$32)),0)</f>
        <v>0</v>
      </c>
      <c r="BG420" s="26">
        <f>IF(AX420&gt;0.005,MIN(AX420,INDEX($AN420:$AU420,1,D$32)),0)</f>
        <v>0</v>
      </c>
      <c r="BH420" s="26">
        <f>IF(AY420&gt;0.005,MIN(AY420,INDEX($AN420:$AU420,1,E$32)),0)</f>
        <v>0</v>
      </c>
      <c r="BI420" s="26">
        <f>IF(AZ420&gt;0.005,MIN(AZ420,INDEX($AN420:$AU420,1,F$32)),0)</f>
        <v>0</v>
      </c>
      <c r="BJ420" s="26">
        <f>IF(BA420&gt;0.005,MIN(BA420,INDEX($AN420:$AU420,1,G$32)),0)</f>
        <v>0</v>
      </c>
      <c r="BK420" s="26">
        <f>IF(BB420&gt;0.005,MIN(BB420,INDEX($AN420:$AU420,1,H$32)),0)</f>
        <v>0</v>
      </c>
      <c r="BL420" s="26">
        <f>IF(BC420&gt;0.005,MIN(BC420,INDEX($AN420:$AU420,1,I$32)),0)</f>
        <v>0</v>
      </c>
      <c r="BM420" s="27">
        <f>IF(M420-J420&gt;0.005,1,0)</f>
        <v>0</v>
      </c>
    </row>
    <row r="421">
      <c r="A421" s="14" t="n">
        <v>385</v>
      </c>
      <c r="B421" s="26">
        <f>IF(AN421-INDEX($BE421:$BL421,1,$J$22)&lt;0.5,0,AN421-INDEX($BE421:$BL421,1,$J$22))</f>
        <v>0</v>
      </c>
      <c r="C421" s="26">
        <f>IF(AO421-INDEX($BE421:$BL421,1,$J$23)&lt;0.5,0,AO421-INDEX($BE421:$BL421,1,$J$23))</f>
        <v>0</v>
      </c>
      <c r="D421" s="26">
        <f>IF(AP421-INDEX($BE421:$BL421,1,$J$24)&lt;0.5,0,AP421-INDEX($BE421:$BL421,1,$J$24))</f>
        <v>0</v>
      </c>
      <c r="E421" s="26">
        <f>IF(AQ421-INDEX($BE421:$BL421,1,$J$25)&lt;0.5,0,AQ421-INDEX($BE421:$BL421,1,$J$25))</f>
        <v>0</v>
      </c>
      <c r="F421" s="26">
        <f>IF(AR421-INDEX($BE421:$BL421,1,$J$26)&lt;0.5,0,AR421-INDEX($BE421:$BL421,1,$J$26))</f>
        <v>0</v>
      </c>
      <c r="G421" s="26">
        <f>IF(AS421-INDEX($BE421:$BL421,1,$J$27)&lt;0.5,0,AS421-INDEX($BE421:$BL421,1,$J$27))</f>
        <v>0</v>
      </c>
      <c r="H421" s="26">
        <f>IF(AT421-INDEX($BE421:$BL421,1,$J$28)&lt;0.5,0,AT421-INDEX($BE421:$BL421,1,$J$28))</f>
        <v>0</v>
      </c>
      <c r="I421" s="26">
        <f>IF(AU421-INDEX($BE421:$BL421,1,$J$29)&lt;0.5,0,AU421-INDEX($BE421:$BL421,1,$J$29))</f>
        <v>0</v>
      </c>
      <c r="J421" s="13">
        <f>SUM(B421:I421)</f>
        <v>0</v>
      </c>
      <c r="K421" s="26">
        <f>SUM(O421:V421)</f>
        <v>0</v>
      </c>
      <c r="L421" s="26">
        <f>SUM(W421:AD421)+SUM(BE421:BL421)</f>
        <v>0</v>
      </c>
      <c r="M421" s="26">
        <f>J420</f>
        <v>0</v>
      </c>
      <c r="N421" s="27">
        <f>IF(M421&gt;0,1,0)</f>
        <v>0</v>
      </c>
      <c r="O421" s="26">
        <f>B420*$B$12/1200</f>
        <v>0</v>
      </c>
      <c r="P421" s="26">
        <f>C420*$C$12/1200</f>
        <v>0</v>
      </c>
      <c r="Q421" s="26">
        <f>D420*$D$12/1200</f>
        <v>0</v>
      </c>
      <c r="R421" s="26">
        <f>E420*$E$12/1200</f>
        <v>0</v>
      </c>
      <c r="S421" s="26">
        <f>F420*$F$12/1200</f>
        <v>0</v>
      </c>
      <c r="T421" s="26">
        <f>G420*$G$12/1200</f>
        <v>0</v>
      </c>
      <c r="U421" s="26">
        <f>H420*$H$12/1200</f>
        <v>0</v>
      </c>
      <c r="V421" s="26">
        <f>I420*$I$12/1200</f>
        <v>0</v>
      </c>
      <c r="W421" s="26">
        <f>IF(B420&gt;0,MIN($B$13,B420+O421,AE421),0)</f>
        <v>0</v>
      </c>
      <c r="X421" s="26">
        <f>IF(C420&gt;0,MIN($C$13,C420+P421,AF421),0)</f>
        <v>0</v>
      </c>
      <c r="Y421" s="26">
        <f>IF(D420&gt;0,MIN($D$13,D420+Q421,AG421),0)</f>
        <v>0</v>
      </c>
      <c r="Z421" s="26">
        <f>IF(E420&gt;0,MIN($E$13,E420+R421,AH421),0)</f>
        <v>0</v>
      </c>
      <c r="AA421" s="26">
        <f>IF(F420&gt;0,MIN($F$13,F420+S421,AI421),0)</f>
        <v>0</v>
      </c>
      <c r="AB421" s="26">
        <f>IF(G420&gt;0,MIN($G$13,G420+T421,AJ421),0)</f>
        <v>0</v>
      </c>
      <c r="AC421" s="26">
        <f>IF(H420&gt;0,MIN($H$13,H420+U421,AK421),0)</f>
        <v>0</v>
      </c>
      <c r="AD421" s="26">
        <f>IF(I420&gt;0,MIN($I$13,I420+V421,AL421),0)</f>
        <v>0</v>
      </c>
      <c r="AE421" s="26">
        <f>$B$19</f>
        <v>795</v>
      </c>
      <c r="AF421" s="26">
        <f>AE421-W421</f>
        <v>795</v>
      </c>
      <c r="AG421" s="26">
        <f>AF421-X421</f>
        <v>795</v>
      </c>
      <c r="AH421" s="26">
        <f>AG421-Y421</f>
        <v>795</v>
      </c>
      <c r="AI421" s="26">
        <f>AH421-Z421</f>
        <v>795</v>
      </c>
      <c r="AJ421" s="26">
        <f>AI421-AA421</f>
        <v>795</v>
      </c>
      <c r="AK421" s="26">
        <f>AJ421-AB421</f>
        <v>795</v>
      </c>
      <c r="AL421" s="26">
        <f>AK421-AC421</f>
        <v>795</v>
      </c>
      <c r="AM421" s="26">
        <f>AL421-AD421</f>
        <v>795</v>
      </c>
      <c r="AN421" s="26">
        <f>B420+O421-W421</f>
        <v>0</v>
      </c>
      <c r="AO421" s="26">
        <f>C420+P421-X421</f>
        <v>0</v>
      </c>
      <c r="AP421" s="26">
        <f>D420+Q421-Y421</f>
        <v>0</v>
      </c>
      <c r="AQ421" s="26">
        <f>E420+R421-Z421</f>
        <v>0</v>
      </c>
      <c r="AR421" s="26">
        <f>F420+S421-AA421</f>
        <v>0</v>
      </c>
      <c r="AS421" s="26">
        <f>G420+T421-AB421</f>
        <v>0</v>
      </c>
      <c r="AT421" s="26">
        <f>H420+U421-AC421</f>
        <v>0</v>
      </c>
      <c r="AU421" s="26">
        <f>I420+V421-AD421</f>
        <v>0</v>
      </c>
      <c r="AV421" s="26">
        <f>AM421</f>
        <v>795</v>
      </c>
      <c r="AW421" s="26">
        <f>AV421-BE421</f>
        <v>795</v>
      </c>
      <c r="AX421" s="26">
        <f>AW421-BF421</f>
        <v>795</v>
      </c>
      <c r="AY421" s="26">
        <f>AX421-BG421</f>
        <v>795</v>
      </c>
      <c r="AZ421" s="26">
        <f>AY421-BH421</f>
        <v>795</v>
      </c>
      <c r="BA421" s="26">
        <f>AZ421-BI421</f>
        <v>795</v>
      </c>
      <c r="BB421" s="26">
        <f>BA421-BJ421</f>
        <v>795</v>
      </c>
      <c r="BC421" s="26">
        <f>BB421-BK421</f>
        <v>795</v>
      </c>
      <c r="BD421" s="26">
        <f>BC421-BL421</f>
        <v>795</v>
      </c>
      <c r="BE421" s="26">
        <f>IF(AV421&gt;0.005,MIN(AV421,INDEX($AN421:$AU421,1,B$32)),0)</f>
        <v>0</v>
      </c>
      <c r="BF421" s="26">
        <f>IF(AW421&gt;0.005,MIN(AW421,INDEX($AN421:$AU421,1,C$32)),0)</f>
        <v>0</v>
      </c>
      <c r="BG421" s="26">
        <f>IF(AX421&gt;0.005,MIN(AX421,INDEX($AN421:$AU421,1,D$32)),0)</f>
        <v>0</v>
      </c>
      <c r="BH421" s="26">
        <f>IF(AY421&gt;0.005,MIN(AY421,INDEX($AN421:$AU421,1,E$32)),0)</f>
        <v>0</v>
      </c>
      <c r="BI421" s="26">
        <f>IF(AZ421&gt;0.005,MIN(AZ421,INDEX($AN421:$AU421,1,F$32)),0)</f>
        <v>0</v>
      </c>
      <c r="BJ421" s="26">
        <f>IF(BA421&gt;0.005,MIN(BA421,INDEX($AN421:$AU421,1,G$32)),0)</f>
        <v>0</v>
      </c>
      <c r="BK421" s="26">
        <f>IF(BB421&gt;0.005,MIN(BB421,INDEX($AN421:$AU421,1,H$32)),0)</f>
        <v>0</v>
      </c>
      <c r="BL421" s="26">
        <f>IF(BC421&gt;0.005,MIN(BC421,INDEX($AN421:$AU421,1,I$32)),0)</f>
        <v>0</v>
      </c>
      <c r="BM421" s="27">
        <f>IF(M421-J421&gt;0.005,1,0)</f>
        <v>0</v>
      </c>
    </row>
    <row r="422">
      <c r="A422" s="14" t="n">
        <v>386</v>
      </c>
      <c r="B422" s="26">
        <f>IF(AN422-INDEX($BE422:$BL422,1,$J$22)&lt;0.5,0,AN422-INDEX($BE422:$BL422,1,$J$22))</f>
        <v>0</v>
      </c>
      <c r="C422" s="26">
        <f>IF(AO422-INDEX($BE422:$BL422,1,$J$23)&lt;0.5,0,AO422-INDEX($BE422:$BL422,1,$J$23))</f>
        <v>0</v>
      </c>
      <c r="D422" s="26">
        <f>IF(AP422-INDEX($BE422:$BL422,1,$J$24)&lt;0.5,0,AP422-INDEX($BE422:$BL422,1,$J$24))</f>
        <v>0</v>
      </c>
      <c r="E422" s="26">
        <f>IF(AQ422-INDEX($BE422:$BL422,1,$J$25)&lt;0.5,0,AQ422-INDEX($BE422:$BL422,1,$J$25))</f>
        <v>0</v>
      </c>
      <c r="F422" s="26">
        <f>IF(AR422-INDEX($BE422:$BL422,1,$J$26)&lt;0.5,0,AR422-INDEX($BE422:$BL422,1,$J$26))</f>
        <v>0</v>
      </c>
      <c r="G422" s="26">
        <f>IF(AS422-INDEX($BE422:$BL422,1,$J$27)&lt;0.5,0,AS422-INDEX($BE422:$BL422,1,$J$27))</f>
        <v>0</v>
      </c>
      <c r="H422" s="26">
        <f>IF(AT422-INDEX($BE422:$BL422,1,$J$28)&lt;0.5,0,AT422-INDEX($BE422:$BL422,1,$J$28))</f>
        <v>0</v>
      </c>
      <c r="I422" s="26">
        <f>IF(AU422-INDEX($BE422:$BL422,1,$J$29)&lt;0.5,0,AU422-INDEX($BE422:$BL422,1,$J$29))</f>
        <v>0</v>
      </c>
      <c r="J422" s="13">
        <f>SUM(B422:I422)</f>
        <v>0</v>
      </c>
      <c r="K422" s="26">
        <f>SUM(O422:V422)</f>
        <v>0</v>
      </c>
      <c r="L422" s="26">
        <f>SUM(W422:AD422)+SUM(BE422:BL422)</f>
        <v>0</v>
      </c>
      <c r="M422" s="26">
        <f>J421</f>
        <v>0</v>
      </c>
      <c r="N422" s="27">
        <f>IF(M422&gt;0,1,0)</f>
        <v>0</v>
      </c>
      <c r="O422" s="26">
        <f>B421*$B$12/1200</f>
        <v>0</v>
      </c>
      <c r="P422" s="26">
        <f>C421*$C$12/1200</f>
        <v>0</v>
      </c>
      <c r="Q422" s="26">
        <f>D421*$D$12/1200</f>
        <v>0</v>
      </c>
      <c r="R422" s="26">
        <f>E421*$E$12/1200</f>
        <v>0</v>
      </c>
      <c r="S422" s="26">
        <f>F421*$F$12/1200</f>
        <v>0</v>
      </c>
      <c r="T422" s="26">
        <f>G421*$G$12/1200</f>
        <v>0</v>
      </c>
      <c r="U422" s="26">
        <f>H421*$H$12/1200</f>
        <v>0</v>
      </c>
      <c r="V422" s="26">
        <f>I421*$I$12/1200</f>
        <v>0</v>
      </c>
      <c r="W422" s="26">
        <f>IF(B421&gt;0,MIN($B$13,B421+O422,AE422),0)</f>
        <v>0</v>
      </c>
      <c r="X422" s="26">
        <f>IF(C421&gt;0,MIN($C$13,C421+P422,AF422),0)</f>
        <v>0</v>
      </c>
      <c r="Y422" s="26">
        <f>IF(D421&gt;0,MIN($D$13,D421+Q422,AG422),0)</f>
        <v>0</v>
      </c>
      <c r="Z422" s="26">
        <f>IF(E421&gt;0,MIN($E$13,E421+R422,AH422),0)</f>
        <v>0</v>
      </c>
      <c r="AA422" s="26">
        <f>IF(F421&gt;0,MIN($F$13,F421+S422,AI422),0)</f>
        <v>0</v>
      </c>
      <c r="AB422" s="26">
        <f>IF(G421&gt;0,MIN($G$13,G421+T422,AJ422),0)</f>
        <v>0</v>
      </c>
      <c r="AC422" s="26">
        <f>IF(H421&gt;0,MIN($H$13,H421+U422,AK422),0)</f>
        <v>0</v>
      </c>
      <c r="AD422" s="26">
        <f>IF(I421&gt;0,MIN($I$13,I421+V422,AL422),0)</f>
        <v>0</v>
      </c>
      <c r="AE422" s="26">
        <f>$B$19</f>
        <v>795</v>
      </c>
      <c r="AF422" s="26">
        <f>AE422-W422</f>
        <v>795</v>
      </c>
      <c r="AG422" s="26">
        <f>AF422-X422</f>
        <v>795</v>
      </c>
      <c r="AH422" s="26">
        <f>AG422-Y422</f>
        <v>795</v>
      </c>
      <c r="AI422" s="26">
        <f>AH422-Z422</f>
        <v>795</v>
      </c>
      <c r="AJ422" s="26">
        <f>AI422-AA422</f>
        <v>795</v>
      </c>
      <c r="AK422" s="26">
        <f>AJ422-AB422</f>
        <v>795</v>
      </c>
      <c r="AL422" s="26">
        <f>AK422-AC422</f>
        <v>795</v>
      </c>
      <c r="AM422" s="26">
        <f>AL422-AD422</f>
        <v>795</v>
      </c>
      <c r="AN422" s="26">
        <f>B421+O422-W422</f>
        <v>0</v>
      </c>
      <c r="AO422" s="26">
        <f>C421+P422-X422</f>
        <v>0</v>
      </c>
      <c r="AP422" s="26">
        <f>D421+Q422-Y422</f>
        <v>0</v>
      </c>
      <c r="AQ422" s="26">
        <f>E421+R422-Z422</f>
        <v>0</v>
      </c>
      <c r="AR422" s="26">
        <f>F421+S422-AA422</f>
        <v>0</v>
      </c>
      <c r="AS422" s="26">
        <f>G421+T422-AB422</f>
        <v>0</v>
      </c>
      <c r="AT422" s="26">
        <f>H421+U422-AC422</f>
        <v>0</v>
      </c>
      <c r="AU422" s="26">
        <f>I421+V422-AD422</f>
        <v>0</v>
      </c>
      <c r="AV422" s="26">
        <f>AM422</f>
        <v>795</v>
      </c>
      <c r="AW422" s="26">
        <f>AV422-BE422</f>
        <v>795</v>
      </c>
      <c r="AX422" s="26">
        <f>AW422-BF422</f>
        <v>795</v>
      </c>
      <c r="AY422" s="26">
        <f>AX422-BG422</f>
        <v>795</v>
      </c>
      <c r="AZ422" s="26">
        <f>AY422-BH422</f>
        <v>795</v>
      </c>
      <c r="BA422" s="26">
        <f>AZ422-BI422</f>
        <v>795</v>
      </c>
      <c r="BB422" s="26">
        <f>BA422-BJ422</f>
        <v>795</v>
      </c>
      <c r="BC422" s="26">
        <f>BB422-BK422</f>
        <v>795</v>
      </c>
      <c r="BD422" s="26">
        <f>BC422-BL422</f>
        <v>795</v>
      </c>
      <c r="BE422" s="26">
        <f>IF(AV422&gt;0.005,MIN(AV422,INDEX($AN422:$AU422,1,B$32)),0)</f>
        <v>0</v>
      </c>
      <c r="BF422" s="26">
        <f>IF(AW422&gt;0.005,MIN(AW422,INDEX($AN422:$AU422,1,C$32)),0)</f>
        <v>0</v>
      </c>
      <c r="BG422" s="26">
        <f>IF(AX422&gt;0.005,MIN(AX422,INDEX($AN422:$AU422,1,D$32)),0)</f>
        <v>0</v>
      </c>
      <c r="BH422" s="26">
        <f>IF(AY422&gt;0.005,MIN(AY422,INDEX($AN422:$AU422,1,E$32)),0)</f>
        <v>0</v>
      </c>
      <c r="BI422" s="26">
        <f>IF(AZ422&gt;0.005,MIN(AZ422,INDEX($AN422:$AU422,1,F$32)),0)</f>
        <v>0</v>
      </c>
      <c r="BJ422" s="26">
        <f>IF(BA422&gt;0.005,MIN(BA422,INDEX($AN422:$AU422,1,G$32)),0)</f>
        <v>0</v>
      </c>
      <c r="BK422" s="26">
        <f>IF(BB422&gt;0.005,MIN(BB422,INDEX($AN422:$AU422,1,H$32)),0)</f>
        <v>0</v>
      </c>
      <c r="BL422" s="26">
        <f>IF(BC422&gt;0.005,MIN(BC422,INDEX($AN422:$AU422,1,I$32)),0)</f>
        <v>0</v>
      </c>
      <c r="BM422" s="27">
        <f>IF(M422-J422&gt;0.005,1,0)</f>
        <v>0</v>
      </c>
    </row>
    <row r="423">
      <c r="A423" s="14" t="n">
        <v>387</v>
      </c>
      <c r="B423" s="26">
        <f>IF(AN423-INDEX($BE423:$BL423,1,$J$22)&lt;0.5,0,AN423-INDEX($BE423:$BL423,1,$J$22))</f>
        <v>0</v>
      </c>
      <c r="C423" s="26">
        <f>IF(AO423-INDEX($BE423:$BL423,1,$J$23)&lt;0.5,0,AO423-INDEX($BE423:$BL423,1,$J$23))</f>
        <v>0</v>
      </c>
      <c r="D423" s="26">
        <f>IF(AP423-INDEX($BE423:$BL423,1,$J$24)&lt;0.5,0,AP423-INDEX($BE423:$BL423,1,$J$24))</f>
        <v>0</v>
      </c>
      <c r="E423" s="26">
        <f>IF(AQ423-INDEX($BE423:$BL423,1,$J$25)&lt;0.5,0,AQ423-INDEX($BE423:$BL423,1,$J$25))</f>
        <v>0</v>
      </c>
      <c r="F423" s="26">
        <f>IF(AR423-INDEX($BE423:$BL423,1,$J$26)&lt;0.5,0,AR423-INDEX($BE423:$BL423,1,$J$26))</f>
        <v>0</v>
      </c>
      <c r="G423" s="26">
        <f>IF(AS423-INDEX($BE423:$BL423,1,$J$27)&lt;0.5,0,AS423-INDEX($BE423:$BL423,1,$J$27))</f>
        <v>0</v>
      </c>
      <c r="H423" s="26">
        <f>IF(AT423-INDEX($BE423:$BL423,1,$J$28)&lt;0.5,0,AT423-INDEX($BE423:$BL423,1,$J$28))</f>
        <v>0</v>
      </c>
      <c r="I423" s="26">
        <f>IF(AU423-INDEX($BE423:$BL423,1,$J$29)&lt;0.5,0,AU423-INDEX($BE423:$BL423,1,$J$29))</f>
        <v>0</v>
      </c>
      <c r="J423" s="13">
        <f>SUM(B423:I423)</f>
        <v>0</v>
      </c>
      <c r="K423" s="26">
        <f>SUM(O423:V423)</f>
        <v>0</v>
      </c>
      <c r="L423" s="26">
        <f>SUM(W423:AD423)+SUM(BE423:BL423)</f>
        <v>0</v>
      </c>
      <c r="M423" s="26">
        <f>J422</f>
        <v>0</v>
      </c>
      <c r="N423" s="27">
        <f>IF(M423&gt;0,1,0)</f>
        <v>0</v>
      </c>
      <c r="O423" s="26">
        <f>B422*$B$12/1200</f>
        <v>0</v>
      </c>
      <c r="P423" s="26">
        <f>C422*$C$12/1200</f>
        <v>0</v>
      </c>
      <c r="Q423" s="26">
        <f>D422*$D$12/1200</f>
        <v>0</v>
      </c>
      <c r="R423" s="26">
        <f>E422*$E$12/1200</f>
        <v>0</v>
      </c>
      <c r="S423" s="26">
        <f>F422*$F$12/1200</f>
        <v>0</v>
      </c>
      <c r="T423" s="26">
        <f>G422*$G$12/1200</f>
        <v>0</v>
      </c>
      <c r="U423" s="26">
        <f>H422*$H$12/1200</f>
        <v>0</v>
      </c>
      <c r="V423" s="26">
        <f>I422*$I$12/1200</f>
        <v>0</v>
      </c>
      <c r="W423" s="26">
        <f>IF(B422&gt;0,MIN($B$13,B422+O423,AE423),0)</f>
        <v>0</v>
      </c>
      <c r="X423" s="26">
        <f>IF(C422&gt;0,MIN($C$13,C422+P423,AF423),0)</f>
        <v>0</v>
      </c>
      <c r="Y423" s="26">
        <f>IF(D422&gt;0,MIN($D$13,D422+Q423,AG423),0)</f>
        <v>0</v>
      </c>
      <c r="Z423" s="26">
        <f>IF(E422&gt;0,MIN($E$13,E422+R423,AH423),0)</f>
        <v>0</v>
      </c>
      <c r="AA423" s="26">
        <f>IF(F422&gt;0,MIN($F$13,F422+S423,AI423),0)</f>
        <v>0</v>
      </c>
      <c r="AB423" s="26">
        <f>IF(G422&gt;0,MIN($G$13,G422+T423,AJ423),0)</f>
        <v>0</v>
      </c>
      <c r="AC423" s="26">
        <f>IF(H422&gt;0,MIN($H$13,H422+U423,AK423),0)</f>
        <v>0</v>
      </c>
      <c r="AD423" s="26">
        <f>IF(I422&gt;0,MIN($I$13,I422+V423,AL423),0)</f>
        <v>0</v>
      </c>
      <c r="AE423" s="26">
        <f>$B$19</f>
        <v>795</v>
      </c>
      <c r="AF423" s="26">
        <f>AE423-W423</f>
        <v>795</v>
      </c>
      <c r="AG423" s="26">
        <f>AF423-X423</f>
        <v>795</v>
      </c>
      <c r="AH423" s="26">
        <f>AG423-Y423</f>
        <v>795</v>
      </c>
      <c r="AI423" s="26">
        <f>AH423-Z423</f>
        <v>795</v>
      </c>
      <c r="AJ423" s="26">
        <f>AI423-AA423</f>
        <v>795</v>
      </c>
      <c r="AK423" s="26">
        <f>AJ423-AB423</f>
        <v>795</v>
      </c>
      <c r="AL423" s="26">
        <f>AK423-AC423</f>
        <v>795</v>
      </c>
      <c r="AM423" s="26">
        <f>AL423-AD423</f>
        <v>795</v>
      </c>
      <c r="AN423" s="26">
        <f>B422+O423-W423</f>
        <v>0</v>
      </c>
      <c r="AO423" s="26">
        <f>C422+P423-X423</f>
        <v>0</v>
      </c>
      <c r="AP423" s="26">
        <f>D422+Q423-Y423</f>
        <v>0</v>
      </c>
      <c r="AQ423" s="26">
        <f>E422+R423-Z423</f>
        <v>0</v>
      </c>
      <c r="AR423" s="26">
        <f>F422+S423-AA423</f>
        <v>0</v>
      </c>
      <c r="AS423" s="26">
        <f>G422+T423-AB423</f>
        <v>0</v>
      </c>
      <c r="AT423" s="26">
        <f>H422+U423-AC423</f>
        <v>0</v>
      </c>
      <c r="AU423" s="26">
        <f>I422+V423-AD423</f>
        <v>0</v>
      </c>
      <c r="AV423" s="26">
        <f>AM423</f>
        <v>795</v>
      </c>
      <c r="AW423" s="26">
        <f>AV423-BE423</f>
        <v>795</v>
      </c>
      <c r="AX423" s="26">
        <f>AW423-BF423</f>
        <v>795</v>
      </c>
      <c r="AY423" s="26">
        <f>AX423-BG423</f>
        <v>795</v>
      </c>
      <c r="AZ423" s="26">
        <f>AY423-BH423</f>
        <v>795</v>
      </c>
      <c r="BA423" s="26">
        <f>AZ423-BI423</f>
        <v>795</v>
      </c>
      <c r="BB423" s="26">
        <f>BA423-BJ423</f>
        <v>795</v>
      </c>
      <c r="BC423" s="26">
        <f>BB423-BK423</f>
        <v>795</v>
      </c>
      <c r="BD423" s="26">
        <f>BC423-BL423</f>
        <v>795</v>
      </c>
      <c r="BE423" s="26">
        <f>IF(AV423&gt;0.005,MIN(AV423,INDEX($AN423:$AU423,1,B$32)),0)</f>
        <v>0</v>
      </c>
      <c r="BF423" s="26">
        <f>IF(AW423&gt;0.005,MIN(AW423,INDEX($AN423:$AU423,1,C$32)),0)</f>
        <v>0</v>
      </c>
      <c r="BG423" s="26">
        <f>IF(AX423&gt;0.005,MIN(AX423,INDEX($AN423:$AU423,1,D$32)),0)</f>
        <v>0</v>
      </c>
      <c r="BH423" s="26">
        <f>IF(AY423&gt;0.005,MIN(AY423,INDEX($AN423:$AU423,1,E$32)),0)</f>
        <v>0</v>
      </c>
      <c r="BI423" s="26">
        <f>IF(AZ423&gt;0.005,MIN(AZ423,INDEX($AN423:$AU423,1,F$32)),0)</f>
        <v>0</v>
      </c>
      <c r="BJ423" s="26">
        <f>IF(BA423&gt;0.005,MIN(BA423,INDEX($AN423:$AU423,1,G$32)),0)</f>
        <v>0</v>
      </c>
      <c r="BK423" s="26">
        <f>IF(BB423&gt;0.005,MIN(BB423,INDEX($AN423:$AU423,1,H$32)),0)</f>
        <v>0</v>
      </c>
      <c r="BL423" s="26">
        <f>IF(BC423&gt;0.005,MIN(BC423,INDEX($AN423:$AU423,1,I$32)),0)</f>
        <v>0</v>
      </c>
      <c r="BM423" s="27">
        <f>IF(M423-J423&gt;0.005,1,0)</f>
        <v>0</v>
      </c>
    </row>
    <row r="424">
      <c r="A424" s="14" t="n">
        <v>388</v>
      </c>
      <c r="B424" s="26">
        <f>IF(AN424-INDEX($BE424:$BL424,1,$J$22)&lt;0.5,0,AN424-INDEX($BE424:$BL424,1,$J$22))</f>
        <v>0</v>
      </c>
      <c r="C424" s="26">
        <f>IF(AO424-INDEX($BE424:$BL424,1,$J$23)&lt;0.5,0,AO424-INDEX($BE424:$BL424,1,$J$23))</f>
        <v>0</v>
      </c>
      <c r="D424" s="26">
        <f>IF(AP424-INDEX($BE424:$BL424,1,$J$24)&lt;0.5,0,AP424-INDEX($BE424:$BL424,1,$J$24))</f>
        <v>0</v>
      </c>
      <c r="E424" s="26">
        <f>IF(AQ424-INDEX($BE424:$BL424,1,$J$25)&lt;0.5,0,AQ424-INDEX($BE424:$BL424,1,$J$25))</f>
        <v>0</v>
      </c>
      <c r="F424" s="26">
        <f>IF(AR424-INDEX($BE424:$BL424,1,$J$26)&lt;0.5,0,AR424-INDEX($BE424:$BL424,1,$J$26))</f>
        <v>0</v>
      </c>
      <c r="G424" s="26">
        <f>IF(AS424-INDEX($BE424:$BL424,1,$J$27)&lt;0.5,0,AS424-INDEX($BE424:$BL424,1,$J$27))</f>
        <v>0</v>
      </c>
      <c r="H424" s="26">
        <f>IF(AT424-INDEX($BE424:$BL424,1,$J$28)&lt;0.5,0,AT424-INDEX($BE424:$BL424,1,$J$28))</f>
        <v>0</v>
      </c>
      <c r="I424" s="26">
        <f>IF(AU424-INDEX($BE424:$BL424,1,$J$29)&lt;0.5,0,AU424-INDEX($BE424:$BL424,1,$J$29))</f>
        <v>0</v>
      </c>
      <c r="J424" s="13">
        <f>SUM(B424:I424)</f>
        <v>0</v>
      </c>
      <c r="K424" s="26">
        <f>SUM(O424:V424)</f>
        <v>0</v>
      </c>
      <c r="L424" s="26">
        <f>SUM(W424:AD424)+SUM(BE424:BL424)</f>
        <v>0</v>
      </c>
      <c r="M424" s="26">
        <f>J423</f>
        <v>0</v>
      </c>
      <c r="N424" s="27">
        <f>IF(M424&gt;0,1,0)</f>
        <v>0</v>
      </c>
      <c r="O424" s="26">
        <f>B423*$B$12/1200</f>
        <v>0</v>
      </c>
      <c r="P424" s="26">
        <f>C423*$C$12/1200</f>
        <v>0</v>
      </c>
      <c r="Q424" s="26">
        <f>D423*$D$12/1200</f>
        <v>0</v>
      </c>
      <c r="R424" s="26">
        <f>E423*$E$12/1200</f>
        <v>0</v>
      </c>
      <c r="S424" s="26">
        <f>F423*$F$12/1200</f>
        <v>0</v>
      </c>
      <c r="T424" s="26">
        <f>G423*$G$12/1200</f>
        <v>0</v>
      </c>
      <c r="U424" s="26">
        <f>H423*$H$12/1200</f>
        <v>0</v>
      </c>
      <c r="V424" s="26">
        <f>I423*$I$12/1200</f>
        <v>0</v>
      </c>
      <c r="W424" s="26">
        <f>IF(B423&gt;0,MIN($B$13,B423+O424,AE424),0)</f>
        <v>0</v>
      </c>
      <c r="X424" s="26">
        <f>IF(C423&gt;0,MIN($C$13,C423+P424,AF424),0)</f>
        <v>0</v>
      </c>
      <c r="Y424" s="26">
        <f>IF(D423&gt;0,MIN($D$13,D423+Q424,AG424),0)</f>
        <v>0</v>
      </c>
      <c r="Z424" s="26">
        <f>IF(E423&gt;0,MIN($E$13,E423+R424,AH424),0)</f>
        <v>0</v>
      </c>
      <c r="AA424" s="26">
        <f>IF(F423&gt;0,MIN($F$13,F423+S424,AI424),0)</f>
        <v>0</v>
      </c>
      <c r="AB424" s="26">
        <f>IF(G423&gt;0,MIN($G$13,G423+T424,AJ424),0)</f>
        <v>0</v>
      </c>
      <c r="AC424" s="26">
        <f>IF(H423&gt;0,MIN($H$13,H423+U424,AK424),0)</f>
        <v>0</v>
      </c>
      <c r="AD424" s="26">
        <f>IF(I423&gt;0,MIN($I$13,I423+V424,AL424),0)</f>
        <v>0</v>
      </c>
      <c r="AE424" s="26">
        <f>$B$19</f>
        <v>795</v>
      </c>
      <c r="AF424" s="26">
        <f>AE424-W424</f>
        <v>795</v>
      </c>
      <c r="AG424" s="26">
        <f>AF424-X424</f>
        <v>795</v>
      </c>
      <c r="AH424" s="26">
        <f>AG424-Y424</f>
        <v>795</v>
      </c>
      <c r="AI424" s="26">
        <f>AH424-Z424</f>
        <v>795</v>
      </c>
      <c r="AJ424" s="26">
        <f>AI424-AA424</f>
        <v>795</v>
      </c>
      <c r="AK424" s="26">
        <f>AJ424-AB424</f>
        <v>795</v>
      </c>
      <c r="AL424" s="26">
        <f>AK424-AC424</f>
        <v>795</v>
      </c>
      <c r="AM424" s="26">
        <f>AL424-AD424</f>
        <v>795</v>
      </c>
      <c r="AN424" s="26">
        <f>B423+O424-W424</f>
        <v>0</v>
      </c>
      <c r="AO424" s="26">
        <f>C423+P424-X424</f>
        <v>0</v>
      </c>
      <c r="AP424" s="26">
        <f>D423+Q424-Y424</f>
        <v>0</v>
      </c>
      <c r="AQ424" s="26">
        <f>E423+R424-Z424</f>
        <v>0</v>
      </c>
      <c r="AR424" s="26">
        <f>F423+S424-AA424</f>
        <v>0</v>
      </c>
      <c r="AS424" s="26">
        <f>G423+T424-AB424</f>
        <v>0</v>
      </c>
      <c r="AT424" s="26">
        <f>H423+U424-AC424</f>
        <v>0</v>
      </c>
      <c r="AU424" s="26">
        <f>I423+V424-AD424</f>
        <v>0</v>
      </c>
      <c r="AV424" s="26">
        <f>AM424</f>
        <v>795</v>
      </c>
      <c r="AW424" s="26">
        <f>AV424-BE424</f>
        <v>795</v>
      </c>
      <c r="AX424" s="26">
        <f>AW424-BF424</f>
        <v>795</v>
      </c>
      <c r="AY424" s="26">
        <f>AX424-BG424</f>
        <v>795</v>
      </c>
      <c r="AZ424" s="26">
        <f>AY424-BH424</f>
        <v>795</v>
      </c>
      <c r="BA424" s="26">
        <f>AZ424-BI424</f>
        <v>795</v>
      </c>
      <c r="BB424" s="26">
        <f>BA424-BJ424</f>
        <v>795</v>
      </c>
      <c r="BC424" s="26">
        <f>BB424-BK424</f>
        <v>795</v>
      </c>
      <c r="BD424" s="26">
        <f>BC424-BL424</f>
        <v>795</v>
      </c>
      <c r="BE424" s="26">
        <f>IF(AV424&gt;0.005,MIN(AV424,INDEX($AN424:$AU424,1,B$32)),0)</f>
        <v>0</v>
      </c>
      <c r="BF424" s="26">
        <f>IF(AW424&gt;0.005,MIN(AW424,INDEX($AN424:$AU424,1,C$32)),0)</f>
        <v>0</v>
      </c>
      <c r="BG424" s="26">
        <f>IF(AX424&gt;0.005,MIN(AX424,INDEX($AN424:$AU424,1,D$32)),0)</f>
        <v>0</v>
      </c>
      <c r="BH424" s="26">
        <f>IF(AY424&gt;0.005,MIN(AY424,INDEX($AN424:$AU424,1,E$32)),0)</f>
        <v>0</v>
      </c>
      <c r="BI424" s="26">
        <f>IF(AZ424&gt;0.005,MIN(AZ424,INDEX($AN424:$AU424,1,F$32)),0)</f>
        <v>0</v>
      </c>
      <c r="BJ424" s="26">
        <f>IF(BA424&gt;0.005,MIN(BA424,INDEX($AN424:$AU424,1,G$32)),0)</f>
        <v>0</v>
      </c>
      <c r="BK424" s="26">
        <f>IF(BB424&gt;0.005,MIN(BB424,INDEX($AN424:$AU424,1,H$32)),0)</f>
        <v>0</v>
      </c>
      <c r="BL424" s="26">
        <f>IF(BC424&gt;0.005,MIN(BC424,INDEX($AN424:$AU424,1,I$32)),0)</f>
        <v>0</v>
      </c>
      <c r="BM424" s="27">
        <f>IF(M424-J424&gt;0.005,1,0)</f>
        <v>0</v>
      </c>
    </row>
    <row r="425">
      <c r="A425" s="14" t="n">
        <v>389</v>
      </c>
      <c r="B425" s="26">
        <f>IF(AN425-INDEX($BE425:$BL425,1,$J$22)&lt;0.5,0,AN425-INDEX($BE425:$BL425,1,$J$22))</f>
        <v>0</v>
      </c>
      <c r="C425" s="26">
        <f>IF(AO425-INDEX($BE425:$BL425,1,$J$23)&lt;0.5,0,AO425-INDEX($BE425:$BL425,1,$J$23))</f>
        <v>0</v>
      </c>
      <c r="D425" s="26">
        <f>IF(AP425-INDEX($BE425:$BL425,1,$J$24)&lt;0.5,0,AP425-INDEX($BE425:$BL425,1,$J$24))</f>
        <v>0</v>
      </c>
      <c r="E425" s="26">
        <f>IF(AQ425-INDEX($BE425:$BL425,1,$J$25)&lt;0.5,0,AQ425-INDEX($BE425:$BL425,1,$J$25))</f>
        <v>0</v>
      </c>
      <c r="F425" s="26">
        <f>IF(AR425-INDEX($BE425:$BL425,1,$J$26)&lt;0.5,0,AR425-INDEX($BE425:$BL425,1,$J$26))</f>
        <v>0</v>
      </c>
      <c r="G425" s="26">
        <f>IF(AS425-INDEX($BE425:$BL425,1,$J$27)&lt;0.5,0,AS425-INDEX($BE425:$BL425,1,$J$27))</f>
        <v>0</v>
      </c>
      <c r="H425" s="26">
        <f>IF(AT425-INDEX($BE425:$BL425,1,$J$28)&lt;0.5,0,AT425-INDEX($BE425:$BL425,1,$J$28))</f>
        <v>0</v>
      </c>
      <c r="I425" s="26">
        <f>IF(AU425-INDEX($BE425:$BL425,1,$J$29)&lt;0.5,0,AU425-INDEX($BE425:$BL425,1,$J$29))</f>
        <v>0</v>
      </c>
      <c r="J425" s="13">
        <f>SUM(B425:I425)</f>
        <v>0</v>
      </c>
      <c r="K425" s="26">
        <f>SUM(O425:V425)</f>
        <v>0</v>
      </c>
      <c r="L425" s="26">
        <f>SUM(W425:AD425)+SUM(BE425:BL425)</f>
        <v>0</v>
      </c>
      <c r="M425" s="26">
        <f>J424</f>
        <v>0</v>
      </c>
      <c r="N425" s="27">
        <f>IF(M425&gt;0,1,0)</f>
        <v>0</v>
      </c>
      <c r="O425" s="26">
        <f>B424*$B$12/1200</f>
        <v>0</v>
      </c>
      <c r="P425" s="26">
        <f>C424*$C$12/1200</f>
        <v>0</v>
      </c>
      <c r="Q425" s="26">
        <f>D424*$D$12/1200</f>
        <v>0</v>
      </c>
      <c r="R425" s="26">
        <f>E424*$E$12/1200</f>
        <v>0</v>
      </c>
      <c r="S425" s="26">
        <f>F424*$F$12/1200</f>
        <v>0</v>
      </c>
      <c r="T425" s="26">
        <f>G424*$G$12/1200</f>
        <v>0</v>
      </c>
      <c r="U425" s="26">
        <f>H424*$H$12/1200</f>
        <v>0</v>
      </c>
      <c r="V425" s="26">
        <f>I424*$I$12/1200</f>
        <v>0</v>
      </c>
      <c r="W425" s="26">
        <f>IF(B424&gt;0,MIN($B$13,B424+O425,AE425),0)</f>
        <v>0</v>
      </c>
      <c r="X425" s="26">
        <f>IF(C424&gt;0,MIN($C$13,C424+P425,AF425),0)</f>
        <v>0</v>
      </c>
      <c r="Y425" s="26">
        <f>IF(D424&gt;0,MIN($D$13,D424+Q425,AG425),0)</f>
        <v>0</v>
      </c>
      <c r="Z425" s="26">
        <f>IF(E424&gt;0,MIN($E$13,E424+R425,AH425),0)</f>
        <v>0</v>
      </c>
      <c r="AA425" s="26">
        <f>IF(F424&gt;0,MIN($F$13,F424+S425,AI425),0)</f>
        <v>0</v>
      </c>
      <c r="AB425" s="26">
        <f>IF(G424&gt;0,MIN($G$13,G424+T425,AJ425),0)</f>
        <v>0</v>
      </c>
      <c r="AC425" s="26">
        <f>IF(H424&gt;0,MIN($H$13,H424+U425,AK425),0)</f>
        <v>0</v>
      </c>
      <c r="AD425" s="26">
        <f>IF(I424&gt;0,MIN($I$13,I424+V425,AL425),0)</f>
        <v>0</v>
      </c>
      <c r="AE425" s="26">
        <f>$B$19</f>
        <v>795</v>
      </c>
      <c r="AF425" s="26">
        <f>AE425-W425</f>
        <v>795</v>
      </c>
      <c r="AG425" s="26">
        <f>AF425-X425</f>
        <v>795</v>
      </c>
      <c r="AH425" s="26">
        <f>AG425-Y425</f>
        <v>795</v>
      </c>
      <c r="AI425" s="26">
        <f>AH425-Z425</f>
        <v>795</v>
      </c>
      <c r="AJ425" s="26">
        <f>AI425-AA425</f>
        <v>795</v>
      </c>
      <c r="AK425" s="26">
        <f>AJ425-AB425</f>
        <v>795</v>
      </c>
      <c r="AL425" s="26">
        <f>AK425-AC425</f>
        <v>795</v>
      </c>
      <c r="AM425" s="26">
        <f>AL425-AD425</f>
        <v>795</v>
      </c>
      <c r="AN425" s="26">
        <f>B424+O425-W425</f>
        <v>0</v>
      </c>
      <c r="AO425" s="26">
        <f>C424+P425-X425</f>
        <v>0</v>
      </c>
      <c r="AP425" s="26">
        <f>D424+Q425-Y425</f>
        <v>0</v>
      </c>
      <c r="AQ425" s="26">
        <f>E424+R425-Z425</f>
        <v>0</v>
      </c>
      <c r="AR425" s="26">
        <f>F424+S425-AA425</f>
        <v>0</v>
      </c>
      <c r="AS425" s="26">
        <f>G424+T425-AB425</f>
        <v>0</v>
      </c>
      <c r="AT425" s="26">
        <f>H424+U425-AC425</f>
        <v>0</v>
      </c>
      <c r="AU425" s="26">
        <f>I424+V425-AD425</f>
        <v>0</v>
      </c>
      <c r="AV425" s="26">
        <f>AM425</f>
        <v>795</v>
      </c>
      <c r="AW425" s="26">
        <f>AV425-BE425</f>
        <v>795</v>
      </c>
      <c r="AX425" s="26">
        <f>AW425-BF425</f>
        <v>795</v>
      </c>
      <c r="AY425" s="26">
        <f>AX425-BG425</f>
        <v>795</v>
      </c>
      <c r="AZ425" s="26">
        <f>AY425-BH425</f>
        <v>795</v>
      </c>
      <c r="BA425" s="26">
        <f>AZ425-BI425</f>
        <v>795</v>
      </c>
      <c r="BB425" s="26">
        <f>BA425-BJ425</f>
        <v>795</v>
      </c>
      <c r="BC425" s="26">
        <f>BB425-BK425</f>
        <v>795</v>
      </c>
      <c r="BD425" s="26">
        <f>BC425-BL425</f>
        <v>795</v>
      </c>
      <c r="BE425" s="26">
        <f>IF(AV425&gt;0.005,MIN(AV425,INDEX($AN425:$AU425,1,B$32)),0)</f>
        <v>0</v>
      </c>
      <c r="BF425" s="26">
        <f>IF(AW425&gt;0.005,MIN(AW425,INDEX($AN425:$AU425,1,C$32)),0)</f>
        <v>0</v>
      </c>
      <c r="BG425" s="26">
        <f>IF(AX425&gt;0.005,MIN(AX425,INDEX($AN425:$AU425,1,D$32)),0)</f>
        <v>0</v>
      </c>
      <c r="BH425" s="26">
        <f>IF(AY425&gt;0.005,MIN(AY425,INDEX($AN425:$AU425,1,E$32)),0)</f>
        <v>0</v>
      </c>
      <c r="BI425" s="26">
        <f>IF(AZ425&gt;0.005,MIN(AZ425,INDEX($AN425:$AU425,1,F$32)),0)</f>
        <v>0</v>
      </c>
      <c r="BJ425" s="26">
        <f>IF(BA425&gt;0.005,MIN(BA425,INDEX($AN425:$AU425,1,G$32)),0)</f>
        <v>0</v>
      </c>
      <c r="BK425" s="26">
        <f>IF(BB425&gt;0.005,MIN(BB425,INDEX($AN425:$AU425,1,H$32)),0)</f>
        <v>0</v>
      </c>
      <c r="BL425" s="26">
        <f>IF(BC425&gt;0.005,MIN(BC425,INDEX($AN425:$AU425,1,I$32)),0)</f>
        <v>0</v>
      </c>
      <c r="BM425" s="27">
        <f>IF(M425-J425&gt;0.005,1,0)</f>
        <v>0</v>
      </c>
    </row>
    <row r="426">
      <c r="A426" s="14" t="n">
        <v>390</v>
      </c>
      <c r="B426" s="26">
        <f>IF(AN426-INDEX($BE426:$BL426,1,$J$22)&lt;0.5,0,AN426-INDEX($BE426:$BL426,1,$J$22))</f>
        <v>0</v>
      </c>
      <c r="C426" s="26">
        <f>IF(AO426-INDEX($BE426:$BL426,1,$J$23)&lt;0.5,0,AO426-INDEX($BE426:$BL426,1,$J$23))</f>
        <v>0</v>
      </c>
      <c r="D426" s="26">
        <f>IF(AP426-INDEX($BE426:$BL426,1,$J$24)&lt;0.5,0,AP426-INDEX($BE426:$BL426,1,$J$24))</f>
        <v>0</v>
      </c>
      <c r="E426" s="26">
        <f>IF(AQ426-INDEX($BE426:$BL426,1,$J$25)&lt;0.5,0,AQ426-INDEX($BE426:$BL426,1,$J$25))</f>
        <v>0</v>
      </c>
      <c r="F426" s="26">
        <f>IF(AR426-INDEX($BE426:$BL426,1,$J$26)&lt;0.5,0,AR426-INDEX($BE426:$BL426,1,$J$26))</f>
        <v>0</v>
      </c>
      <c r="G426" s="26">
        <f>IF(AS426-INDEX($BE426:$BL426,1,$J$27)&lt;0.5,0,AS426-INDEX($BE426:$BL426,1,$J$27))</f>
        <v>0</v>
      </c>
      <c r="H426" s="26">
        <f>IF(AT426-INDEX($BE426:$BL426,1,$J$28)&lt;0.5,0,AT426-INDEX($BE426:$BL426,1,$J$28))</f>
        <v>0</v>
      </c>
      <c r="I426" s="26">
        <f>IF(AU426-INDEX($BE426:$BL426,1,$J$29)&lt;0.5,0,AU426-INDEX($BE426:$BL426,1,$J$29))</f>
        <v>0</v>
      </c>
      <c r="J426" s="13">
        <f>SUM(B426:I426)</f>
        <v>0</v>
      </c>
      <c r="K426" s="26">
        <f>SUM(O426:V426)</f>
        <v>0</v>
      </c>
      <c r="L426" s="26">
        <f>SUM(W426:AD426)+SUM(BE426:BL426)</f>
        <v>0</v>
      </c>
      <c r="M426" s="26">
        <f>J425</f>
        <v>0</v>
      </c>
      <c r="N426" s="27">
        <f>IF(M426&gt;0,1,0)</f>
        <v>0</v>
      </c>
      <c r="O426" s="26">
        <f>B425*$B$12/1200</f>
        <v>0</v>
      </c>
      <c r="P426" s="26">
        <f>C425*$C$12/1200</f>
        <v>0</v>
      </c>
      <c r="Q426" s="26">
        <f>D425*$D$12/1200</f>
        <v>0</v>
      </c>
      <c r="R426" s="26">
        <f>E425*$E$12/1200</f>
        <v>0</v>
      </c>
      <c r="S426" s="26">
        <f>F425*$F$12/1200</f>
        <v>0</v>
      </c>
      <c r="T426" s="26">
        <f>G425*$G$12/1200</f>
        <v>0</v>
      </c>
      <c r="U426" s="26">
        <f>H425*$H$12/1200</f>
        <v>0</v>
      </c>
      <c r="V426" s="26">
        <f>I425*$I$12/1200</f>
        <v>0</v>
      </c>
      <c r="W426" s="26">
        <f>IF(B425&gt;0,MIN($B$13,B425+O426,AE426),0)</f>
        <v>0</v>
      </c>
      <c r="X426" s="26">
        <f>IF(C425&gt;0,MIN($C$13,C425+P426,AF426),0)</f>
        <v>0</v>
      </c>
      <c r="Y426" s="26">
        <f>IF(D425&gt;0,MIN($D$13,D425+Q426,AG426),0)</f>
        <v>0</v>
      </c>
      <c r="Z426" s="26">
        <f>IF(E425&gt;0,MIN($E$13,E425+R426,AH426),0)</f>
        <v>0</v>
      </c>
      <c r="AA426" s="26">
        <f>IF(F425&gt;0,MIN($F$13,F425+S426,AI426),0)</f>
        <v>0</v>
      </c>
      <c r="AB426" s="26">
        <f>IF(G425&gt;0,MIN($G$13,G425+T426,AJ426),0)</f>
        <v>0</v>
      </c>
      <c r="AC426" s="26">
        <f>IF(H425&gt;0,MIN($H$13,H425+U426,AK426),0)</f>
        <v>0</v>
      </c>
      <c r="AD426" s="26">
        <f>IF(I425&gt;0,MIN($I$13,I425+V426,AL426),0)</f>
        <v>0</v>
      </c>
      <c r="AE426" s="26">
        <f>$B$19</f>
        <v>795</v>
      </c>
      <c r="AF426" s="26">
        <f>AE426-W426</f>
        <v>795</v>
      </c>
      <c r="AG426" s="26">
        <f>AF426-X426</f>
        <v>795</v>
      </c>
      <c r="AH426" s="26">
        <f>AG426-Y426</f>
        <v>795</v>
      </c>
      <c r="AI426" s="26">
        <f>AH426-Z426</f>
        <v>795</v>
      </c>
      <c r="AJ426" s="26">
        <f>AI426-AA426</f>
        <v>795</v>
      </c>
      <c r="AK426" s="26">
        <f>AJ426-AB426</f>
        <v>795</v>
      </c>
      <c r="AL426" s="26">
        <f>AK426-AC426</f>
        <v>795</v>
      </c>
      <c r="AM426" s="26">
        <f>AL426-AD426</f>
        <v>795</v>
      </c>
      <c r="AN426" s="26">
        <f>B425+O426-W426</f>
        <v>0</v>
      </c>
      <c r="AO426" s="26">
        <f>C425+P426-X426</f>
        <v>0</v>
      </c>
      <c r="AP426" s="26">
        <f>D425+Q426-Y426</f>
        <v>0</v>
      </c>
      <c r="AQ426" s="26">
        <f>E425+R426-Z426</f>
        <v>0</v>
      </c>
      <c r="AR426" s="26">
        <f>F425+S426-AA426</f>
        <v>0</v>
      </c>
      <c r="AS426" s="26">
        <f>G425+T426-AB426</f>
        <v>0</v>
      </c>
      <c r="AT426" s="26">
        <f>H425+U426-AC426</f>
        <v>0</v>
      </c>
      <c r="AU426" s="26">
        <f>I425+V426-AD426</f>
        <v>0</v>
      </c>
      <c r="AV426" s="26">
        <f>AM426</f>
        <v>795</v>
      </c>
      <c r="AW426" s="26">
        <f>AV426-BE426</f>
        <v>795</v>
      </c>
      <c r="AX426" s="26">
        <f>AW426-BF426</f>
        <v>795</v>
      </c>
      <c r="AY426" s="26">
        <f>AX426-BG426</f>
        <v>795</v>
      </c>
      <c r="AZ426" s="26">
        <f>AY426-BH426</f>
        <v>795</v>
      </c>
      <c r="BA426" s="26">
        <f>AZ426-BI426</f>
        <v>795</v>
      </c>
      <c r="BB426" s="26">
        <f>BA426-BJ426</f>
        <v>795</v>
      </c>
      <c r="BC426" s="26">
        <f>BB426-BK426</f>
        <v>795</v>
      </c>
      <c r="BD426" s="26">
        <f>BC426-BL426</f>
        <v>795</v>
      </c>
      <c r="BE426" s="26">
        <f>IF(AV426&gt;0.005,MIN(AV426,INDEX($AN426:$AU426,1,B$32)),0)</f>
        <v>0</v>
      </c>
      <c r="BF426" s="26">
        <f>IF(AW426&gt;0.005,MIN(AW426,INDEX($AN426:$AU426,1,C$32)),0)</f>
        <v>0</v>
      </c>
      <c r="BG426" s="26">
        <f>IF(AX426&gt;0.005,MIN(AX426,INDEX($AN426:$AU426,1,D$32)),0)</f>
        <v>0</v>
      </c>
      <c r="BH426" s="26">
        <f>IF(AY426&gt;0.005,MIN(AY426,INDEX($AN426:$AU426,1,E$32)),0)</f>
        <v>0</v>
      </c>
      <c r="BI426" s="26">
        <f>IF(AZ426&gt;0.005,MIN(AZ426,INDEX($AN426:$AU426,1,F$32)),0)</f>
        <v>0</v>
      </c>
      <c r="BJ426" s="26">
        <f>IF(BA426&gt;0.005,MIN(BA426,INDEX($AN426:$AU426,1,G$32)),0)</f>
        <v>0</v>
      </c>
      <c r="BK426" s="26">
        <f>IF(BB426&gt;0.005,MIN(BB426,INDEX($AN426:$AU426,1,H$32)),0)</f>
        <v>0</v>
      </c>
      <c r="BL426" s="26">
        <f>IF(BC426&gt;0.005,MIN(BC426,INDEX($AN426:$AU426,1,I$32)),0)</f>
        <v>0</v>
      </c>
      <c r="BM426" s="27">
        <f>IF(M426-J426&gt;0.005,1,0)</f>
        <v>0</v>
      </c>
    </row>
    <row r="427">
      <c r="A427" s="14" t="n">
        <v>391</v>
      </c>
      <c r="B427" s="26">
        <f>IF(AN427-INDEX($BE427:$BL427,1,$J$22)&lt;0.5,0,AN427-INDEX($BE427:$BL427,1,$J$22))</f>
        <v>0</v>
      </c>
      <c r="C427" s="26">
        <f>IF(AO427-INDEX($BE427:$BL427,1,$J$23)&lt;0.5,0,AO427-INDEX($BE427:$BL427,1,$J$23))</f>
        <v>0</v>
      </c>
      <c r="D427" s="26">
        <f>IF(AP427-INDEX($BE427:$BL427,1,$J$24)&lt;0.5,0,AP427-INDEX($BE427:$BL427,1,$J$24))</f>
        <v>0</v>
      </c>
      <c r="E427" s="26">
        <f>IF(AQ427-INDEX($BE427:$BL427,1,$J$25)&lt;0.5,0,AQ427-INDEX($BE427:$BL427,1,$J$25))</f>
        <v>0</v>
      </c>
      <c r="F427" s="26">
        <f>IF(AR427-INDEX($BE427:$BL427,1,$J$26)&lt;0.5,0,AR427-INDEX($BE427:$BL427,1,$J$26))</f>
        <v>0</v>
      </c>
      <c r="G427" s="26">
        <f>IF(AS427-INDEX($BE427:$BL427,1,$J$27)&lt;0.5,0,AS427-INDEX($BE427:$BL427,1,$J$27))</f>
        <v>0</v>
      </c>
      <c r="H427" s="26">
        <f>IF(AT427-INDEX($BE427:$BL427,1,$J$28)&lt;0.5,0,AT427-INDEX($BE427:$BL427,1,$J$28))</f>
        <v>0</v>
      </c>
      <c r="I427" s="26">
        <f>IF(AU427-INDEX($BE427:$BL427,1,$J$29)&lt;0.5,0,AU427-INDEX($BE427:$BL427,1,$J$29))</f>
        <v>0</v>
      </c>
      <c r="J427" s="13">
        <f>SUM(B427:I427)</f>
        <v>0</v>
      </c>
      <c r="K427" s="26">
        <f>SUM(O427:V427)</f>
        <v>0</v>
      </c>
      <c r="L427" s="26">
        <f>SUM(W427:AD427)+SUM(BE427:BL427)</f>
        <v>0</v>
      </c>
      <c r="M427" s="26">
        <f>J426</f>
        <v>0</v>
      </c>
      <c r="N427" s="27">
        <f>IF(M427&gt;0,1,0)</f>
        <v>0</v>
      </c>
      <c r="O427" s="26">
        <f>B426*$B$12/1200</f>
        <v>0</v>
      </c>
      <c r="P427" s="26">
        <f>C426*$C$12/1200</f>
        <v>0</v>
      </c>
      <c r="Q427" s="26">
        <f>D426*$D$12/1200</f>
        <v>0</v>
      </c>
      <c r="R427" s="26">
        <f>E426*$E$12/1200</f>
        <v>0</v>
      </c>
      <c r="S427" s="26">
        <f>F426*$F$12/1200</f>
        <v>0</v>
      </c>
      <c r="T427" s="26">
        <f>G426*$G$12/1200</f>
        <v>0</v>
      </c>
      <c r="U427" s="26">
        <f>H426*$H$12/1200</f>
        <v>0</v>
      </c>
      <c r="V427" s="26">
        <f>I426*$I$12/1200</f>
        <v>0</v>
      </c>
      <c r="W427" s="26">
        <f>IF(B426&gt;0,MIN($B$13,B426+O427,AE427),0)</f>
        <v>0</v>
      </c>
      <c r="X427" s="26">
        <f>IF(C426&gt;0,MIN($C$13,C426+P427,AF427),0)</f>
        <v>0</v>
      </c>
      <c r="Y427" s="26">
        <f>IF(D426&gt;0,MIN($D$13,D426+Q427,AG427),0)</f>
        <v>0</v>
      </c>
      <c r="Z427" s="26">
        <f>IF(E426&gt;0,MIN($E$13,E426+R427,AH427),0)</f>
        <v>0</v>
      </c>
      <c r="AA427" s="26">
        <f>IF(F426&gt;0,MIN($F$13,F426+S427,AI427),0)</f>
        <v>0</v>
      </c>
      <c r="AB427" s="26">
        <f>IF(G426&gt;0,MIN($G$13,G426+T427,AJ427),0)</f>
        <v>0</v>
      </c>
      <c r="AC427" s="26">
        <f>IF(H426&gt;0,MIN($H$13,H426+U427,AK427),0)</f>
        <v>0</v>
      </c>
      <c r="AD427" s="26">
        <f>IF(I426&gt;0,MIN($I$13,I426+V427,AL427),0)</f>
        <v>0</v>
      </c>
      <c r="AE427" s="26">
        <f>$B$19</f>
        <v>795</v>
      </c>
      <c r="AF427" s="26">
        <f>AE427-W427</f>
        <v>795</v>
      </c>
      <c r="AG427" s="26">
        <f>AF427-X427</f>
        <v>795</v>
      </c>
      <c r="AH427" s="26">
        <f>AG427-Y427</f>
        <v>795</v>
      </c>
      <c r="AI427" s="26">
        <f>AH427-Z427</f>
        <v>795</v>
      </c>
      <c r="AJ427" s="26">
        <f>AI427-AA427</f>
        <v>795</v>
      </c>
      <c r="AK427" s="26">
        <f>AJ427-AB427</f>
        <v>795</v>
      </c>
      <c r="AL427" s="26">
        <f>AK427-AC427</f>
        <v>795</v>
      </c>
      <c r="AM427" s="26">
        <f>AL427-AD427</f>
        <v>795</v>
      </c>
      <c r="AN427" s="26">
        <f>B426+O427-W427</f>
        <v>0</v>
      </c>
      <c r="AO427" s="26">
        <f>C426+P427-X427</f>
        <v>0</v>
      </c>
      <c r="AP427" s="26">
        <f>D426+Q427-Y427</f>
        <v>0</v>
      </c>
      <c r="AQ427" s="26">
        <f>E426+R427-Z427</f>
        <v>0</v>
      </c>
      <c r="AR427" s="26">
        <f>F426+S427-AA427</f>
        <v>0</v>
      </c>
      <c r="AS427" s="26">
        <f>G426+T427-AB427</f>
        <v>0</v>
      </c>
      <c r="AT427" s="26">
        <f>H426+U427-AC427</f>
        <v>0</v>
      </c>
      <c r="AU427" s="26">
        <f>I426+V427-AD427</f>
        <v>0</v>
      </c>
      <c r="AV427" s="26">
        <f>AM427</f>
        <v>795</v>
      </c>
      <c r="AW427" s="26">
        <f>AV427-BE427</f>
        <v>795</v>
      </c>
      <c r="AX427" s="26">
        <f>AW427-BF427</f>
        <v>795</v>
      </c>
      <c r="AY427" s="26">
        <f>AX427-BG427</f>
        <v>795</v>
      </c>
      <c r="AZ427" s="26">
        <f>AY427-BH427</f>
        <v>795</v>
      </c>
      <c r="BA427" s="26">
        <f>AZ427-BI427</f>
        <v>795</v>
      </c>
      <c r="BB427" s="26">
        <f>BA427-BJ427</f>
        <v>795</v>
      </c>
      <c r="BC427" s="26">
        <f>BB427-BK427</f>
        <v>795</v>
      </c>
      <c r="BD427" s="26">
        <f>BC427-BL427</f>
        <v>795</v>
      </c>
      <c r="BE427" s="26">
        <f>IF(AV427&gt;0.005,MIN(AV427,INDEX($AN427:$AU427,1,B$32)),0)</f>
        <v>0</v>
      </c>
      <c r="BF427" s="26">
        <f>IF(AW427&gt;0.005,MIN(AW427,INDEX($AN427:$AU427,1,C$32)),0)</f>
        <v>0</v>
      </c>
      <c r="BG427" s="26">
        <f>IF(AX427&gt;0.005,MIN(AX427,INDEX($AN427:$AU427,1,D$32)),0)</f>
        <v>0</v>
      </c>
      <c r="BH427" s="26">
        <f>IF(AY427&gt;0.005,MIN(AY427,INDEX($AN427:$AU427,1,E$32)),0)</f>
        <v>0</v>
      </c>
      <c r="BI427" s="26">
        <f>IF(AZ427&gt;0.005,MIN(AZ427,INDEX($AN427:$AU427,1,F$32)),0)</f>
        <v>0</v>
      </c>
      <c r="BJ427" s="26">
        <f>IF(BA427&gt;0.005,MIN(BA427,INDEX($AN427:$AU427,1,G$32)),0)</f>
        <v>0</v>
      </c>
      <c r="BK427" s="26">
        <f>IF(BB427&gt;0.005,MIN(BB427,INDEX($AN427:$AU427,1,H$32)),0)</f>
        <v>0</v>
      </c>
      <c r="BL427" s="26">
        <f>IF(BC427&gt;0.005,MIN(BC427,INDEX($AN427:$AU427,1,I$32)),0)</f>
        <v>0</v>
      </c>
      <c r="BM427" s="27">
        <f>IF(M427-J427&gt;0.005,1,0)</f>
        <v>0</v>
      </c>
    </row>
    <row r="428">
      <c r="A428" s="14" t="n">
        <v>392</v>
      </c>
      <c r="B428" s="26">
        <f>IF(AN428-INDEX($BE428:$BL428,1,$J$22)&lt;0.5,0,AN428-INDEX($BE428:$BL428,1,$J$22))</f>
        <v>0</v>
      </c>
      <c r="C428" s="26">
        <f>IF(AO428-INDEX($BE428:$BL428,1,$J$23)&lt;0.5,0,AO428-INDEX($BE428:$BL428,1,$J$23))</f>
        <v>0</v>
      </c>
      <c r="D428" s="26">
        <f>IF(AP428-INDEX($BE428:$BL428,1,$J$24)&lt;0.5,0,AP428-INDEX($BE428:$BL428,1,$J$24))</f>
        <v>0</v>
      </c>
      <c r="E428" s="26">
        <f>IF(AQ428-INDEX($BE428:$BL428,1,$J$25)&lt;0.5,0,AQ428-INDEX($BE428:$BL428,1,$J$25))</f>
        <v>0</v>
      </c>
      <c r="F428" s="26">
        <f>IF(AR428-INDEX($BE428:$BL428,1,$J$26)&lt;0.5,0,AR428-INDEX($BE428:$BL428,1,$J$26))</f>
        <v>0</v>
      </c>
      <c r="G428" s="26">
        <f>IF(AS428-INDEX($BE428:$BL428,1,$J$27)&lt;0.5,0,AS428-INDEX($BE428:$BL428,1,$J$27))</f>
        <v>0</v>
      </c>
      <c r="H428" s="26">
        <f>IF(AT428-INDEX($BE428:$BL428,1,$J$28)&lt;0.5,0,AT428-INDEX($BE428:$BL428,1,$J$28))</f>
        <v>0</v>
      </c>
      <c r="I428" s="26">
        <f>IF(AU428-INDEX($BE428:$BL428,1,$J$29)&lt;0.5,0,AU428-INDEX($BE428:$BL428,1,$J$29))</f>
        <v>0</v>
      </c>
      <c r="J428" s="13">
        <f>SUM(B428:I428)</f>
        <v>0</v>
      </c>
      <c r="K428" s="26">
        <f>SUM(O428:V428)</f>
        <v>0</v>
      </c>
      <c r="L428" s="26">
        <f>SUM(W428:AD428)+SUM(BE428:BL428)</f>
        <v>0</v>
      </c>
      <c r="M428" s="26">
        <f>J427</f>
        <v>0</v>
      </c>
      <c r="N428" s="27">
        <f>IF(M428&gt;0,1,0)</f>
        <v>0</v>
      </c>
      <c r="O428" s="26">
        <f>B427*$B$12/1200</f>
        <v>0</v>
      </c>
      <c r="P428" s="26">
        <f>C427*$C$12/1200</f>
        <v>0</v>
      </c>
      <c r="Q428" s="26">
        <f>D427*$D$12/1200</f>
        <v>0</v>
      </c>
      <c r="R428" s="26">
        <f>E427*$E$12/1200</f>
        <v>0</v>
      </c>
      <c r="S428" s="26">
        <f>F427*$F$12/1200</f>
        <v>0</v>
      </c>
      <c r="T428" s="26">
        <f>G427*$G$12/1200</f>
        <v>0</v>
      </c>
      <c r="U428" s="26">
        <f>H427*$H$12/1200</f>
        <v>0</v>
      </c>
      <c r="V428" s="26">
        <f>I427*$I$12/1200</f>
        <v>0</v>
      </c>
      <c r="W428" s="26">
        <f>IF(B427&gt;0,MIN($B$13,B427+O428,AE428),0)</f>
        <v>0</v>
      </c>
      <c r="X428" s="26">
        <f>IF(C427&gt;0,MIN($C$13,C427+P428,AF428),0)</f>
        <v>0</v>
      </c>
      <c r="Y428" s="26">
        <f>IF(D427&gt;0,MIN($D$13,D427+Q428,AG428),0)</f>
        <v>0</v>
      </c>
      <c r="Z428" s="26">
        <f>IF(E427&gt;0,MIN($E$13,E427+R428,AH428),0)</f>
        <v>0</v>
      </c>
      <c r="AA428" s="26">
        <f>IF(F427&gt;0,MIN($F$13,F427+S428,AI428),0)</f>
        <v>0</v>
      </c>
      <c r="AB428" s="26">
        <f>IF(G427&gt;0,MIN($G$13,G427+T428,AJ428),0)</f>
        <v>0</v>
      </c>
      <c r="AC428" s="26">
        <f>IF(H427&gt;0,MIN($H$13,H427+U428,AK428),0)</f>
        <v>0</v>
      </c>
      <c r="AD428" s="26">
        <f>IF(I427&gt;0,MIN($I$13,I427+V428,AL428),0)</f>
        <v>0</v>
      </c>
      <c r="AE428" s="26">
        <f>$B$19</f>
        <v>795</v>
      </c>
      <c r="AF428" s="26">
        <f>AE428-W428</f>
        <v>795</v>
      </c>
      <c r="AG428" s="26">
        <f>AF428-X428</f>
        <v>795</v>
      </c>
      <c r="AH428" s="26">
        <f>AG428-Y428</f>
        <v>795</v>
      </c>
      <c r="AI428" s="26">
        <f>AH428-Z428</f>
        <v>795</v>
      </c>
      <c r="AJ428" s="26">
        <f>AI428-AA428</f>
        <v>795</v>
      </c>
      <c r="AK428" s="26">
        <f>AJ428-AB428</f>
        <v>795</v>
      </c>
      <c r="AL428" s="26">
        <f>AK428-AC428</f>
        <v>795</v>
      </c>
      <c r="AM428" s="26">
        <f>AL428-AD428</f>
        <v>795</v>
      </c>
      <c r="AN428" s="26">
        <f>B427+O428-W428</f>
        <v>0</v>
      </c>
      <c r="AO428" s="26">
        <f>C427+P428-X428</f>
        <v>0</v>
      </c>
      <c r="AP428" s="26">
        <f>D427+Q428-Y428</f>
        <v>0</v>
      </c>
      <c r="AQ428" s="26">
        <f>E427+R428-Z428</f>
        <v>0</v>
      </c>
      <c r="AR428" s="26">
        <f>F427+S428-AA428</f>
        <v>0</v>
      </c>
      <c r="AS428" s="26">
        <f>G427+T428-AB428</f>
        <v>0</v>
      </c>
      <c r="AT428" s="26">
        <f>H427+U428-AC428</f>
        <v>0</v>
      </c>
      <c r="AU428" s="26">
        <f>I427+V428-AD428</f>
        <v>0</v>
      </c>
      <c r="AV428" s="26">
        <f>AM428</f>
        <v>795</v>
      </c>
      <c r="AW428" s="26">
        <f>AV428-BE428</f>
        <v>795</v>
      </c>
      <c r="AX428" s="26">
        <f>AW428-BF428</f>
        <v>795</v>
      </c>
      <c r="AY428" s="26">
        <f>AX428-BG428</f>
        <v>795</v>
      </c>
      <c r="AZ428" s="26">
        <f>AY428-BH428</f>
        <v>795</v>
      </c>
      <c r="BA428" s="26">
        <f>AZ428-BI428</f>
        <v>795</v>
      </c>
      <c r="BB428" s="26">
        <f>BA428-BJ428</f>
        <v>795</v>
      </c>
      <c r="BC428" s="26">
        <f>BB428-BK428</f>
        <v>795</v>
      </c>
      <c r="BD428" s="26">
        <f>BC428-BL428</f>
        <v>795</v>
      </c>
      <c r="BE428" s="26">
        <f>IF(AV428&gt;0.005,MIN(AV428,INDEX($AN428:$AU428,1,B$32)),0)</f>
        <v>0</v>
      </c>
      <c r="BF428" s="26">
        <f>IF(AW428&gt;0.005,MIN(AW428,INDEX($AN428:$AU428,1,C$32)),0)</f>
        <v>0</v>
      </c>
      <c r="BG428" s="26">
        <f>IF(AX428&gt;0.005,MIN(AX428,INDEX($AN428:$AU428,1,D$32)),0)</f>
        <v>0</v>
      </c>
      <c r="BH428" s="26">
        <f>IF(AY428&gt;0.005,MIN(AY428,INDEX($AN428:$AU428,1,E$32)),0)</f>
        <v>0</v>
      </c>
      <c r="BI428" s="26">
        <f>IF(AZ428&gt;0.005,MIN(AZ428,INDEX($AN428:$AU428,1,F$32)),0)</f>
        <v>0</v>
      </c>
      <c r="BJ428" s="26">
        <f>IF(BA428&gt;0.005,MIN(BA428,INDEX($AN428:$AU428,1,G$32)),0)</f>
        <v>0</v>
      </c>
      <c r="BK428" s="26">
        <f>IF(BB428&gt;0.005,MIN(BB428,INDEX($AN428:$AU428,1,H$32)),0)</f>
        <v>0</v>
      </c>
      <c r="BL428" s="26">
        <f>IF(BC428&gt;0.005,MIN(BC428,INDEX($AN428:$AU428,1,I$32)),0)</f>
        <v>0</v>
      </c>
      <c r="BM428" s="27">
        <f>IF(M428-J428&gt;0.005,1,0)</f>
        <v>0</v>
      </c>
    </row>
    <row r="429">
      <c r="A429" s="14" t="n">
        <v>393</v>
      </c>
      <c r="B429" s="26">
        <f>IF(AN429-INDEX($BE429:$BL429,1,$J$22)&lt;0.5,0,AN429-INDEX($BE429:$BL429,1,$J$22))</f>
        <v>0</v>
      </c>
      <c r="C429" s="26">
        <f>IF(AO429-INDEX($BE429:$BL429,1,$J$23)&lt;0.5,0,AO429-INDEX($BE429:$BL429,1,$J$23))</f>
        <v>0</v>
      </c>
      <c r="D429" s="26">
        <f>IF(AP429-INDEX($BE429:$BL429,1,$J$24)&lt;0.5,0,AP429-INDEX($BE429:$BL429,1,$J$24))</f>
        <v>0</v>
      </c>
      <c r="E429" s="26">
        <f>IF(AQ429-INDEX($BE429:$BL429,1,$J$25)&lt;0.5,0,AQ429-INDEX($BE429:$BL429,1,$J$25))</f>
        <v>0</v>
      </c>
      <c r="F429" s="26">
        <f>IF(AR429-INDEX($BE429:$BL429,1,$J$26)&lt;0.5,0,AR429-INDEX($BE429:$BL429,1,$J$26))</f>
        <v>0</v>
      </c>
      <c r="G429" s="26">
        <f>IF(AS429-INDEX($BE429:$BL429,1,$J$27)&lt;0.5,0,AS429-INDEX($BE429:$BL429,1,$J$27))</f>
        <v>0</v>
      </c>
      <c r="H429" s="26">
        <f>IF(AT429-INDEX($BE429:$BL429,1,$J$28)&lt;0.5,0,AT429-INDEX($BE429:$BL429,1,$J$28))</f>
        <v>0</v>
      </c>
      <c r="I429" s="26">
        <f>IF(AU429-INDEX($BE429:$BL429,1,$J$29)&lt;0.5,0,AU429-INDEX($BE429:$BL429,1,$J$29))</f>
        <v>0</v>
      </c>
      <c r="J429" s="13">
        <f>SUM(B429:I429)</f>
        <v>0</v>
      </c>
      <c r="K429" s="26">
        <f>SUM(O429:V429)</f>
        <v>0</v>
      </c>
      <c r="L429" s="26">
        <f>SUM(W429:AD429)+SUM(BE429:BL429)</f>
        <v>0</v>
      </c>
      <c r="M429" s="26">
        <f>J428</f>
        <v>0</v>
      </c>
      <c r="N429" s="27">
        <f>IF(M429&gt;0,1,0)</f>
        <v>0</v>
      </c>
      <c r="O429" s="26">
        <f>B428*$B$12/1200</f>
        <v>0</v>
      </c>
      <c r="P429" s="26">
        <f>C428*$C$12/1200</f>
        <v>0</v>
      </c>
      <c r="Q429" s="26">
        <f>D428*$D$12/1200</f>
        <v>0</v>
      </c>
      <c r="R429" s="26">
        <f>E428*$E$12/1200</f>
        <v>0</v>
      </c>
      <c r="S429" s="26">
        <f>F428*$F$12/1200</f>
        <v>0</v>
      </c>
      <c r="T429" s="26">
        <f>G428*$G$12/1200</f>
        <v>0</v>
      </c>
      <c r="U429" s="26">
        <f>H428*$H$12/1200</f>
        <v>0</v>
      </c>
      <c r="V429" s="26">
        <f>I428*$I$12/1200</f>
        <v>0</v>
      </c>
      <c r="W429" s="26">
        <f>IF(B428&gt;0,MIN($B$13,B428+O429,AE429),0)</f>
        <v>0</v>
      </c>
      <c r="X429" s="26">
        <f>IF(C428&gt;0,MIN($C$13,C428+P429,AF429),0)</f>
        <v>0</v>
      </c>
      <c r="Y429" s="26">
        <f>IF(D428&gt;0,MIN($D$13,D428+Q429,AG429),0)</f>
        <v>0</v>
      </c>
      <c r="Z429" s="26">
        <f>IF(E428&gt;0,MIN($E$13,E428+R429,AH429),0)</f>
        <v>0</v>
      </c>
      <c r="AA429" s="26">
        <f>IF(F428&gt;0,MIN($F$13,F428+S429,AI429),0)</f>
        <v>0</v>
      </c>
      <c r="AB429" s="26">
        <f>IF(G428&gt;0,MIN($G$13,G428+T429,AJ429),0)</f>
        <v>0</v>
      </c>
      <c r="AC429" s="26">
        <f>IF(H428&gt;0,MIN($H$13,H428+U429,AK429),0)</f>
        <v>0</v>
      </c>
      <c r="AD429" s="26">
        <f>IF(I428&gt;0,MIN($I$13,I428+V429,AL429),0)</f>
        <v>0</v>
      </c>
      <c r="AE429" s="26">
        <f>$B$19</f>
        <v>795</v>
      </c>
      <c r="AF429" s="26">
        <f>AE429-W429</f>
        <v>795</v>
      </c>
      <c r="AG429" s="26">
        <f>AF429-X429</f>
        <v>795</v>
      </c>
      <c r="AH429" s="26">
        <f>AG429-Y429</f>
        <v>795</v>
      </c>
      <c r="AI429" s="26">
        <f>AH429-Z429</f>
        <v>795</v>
      </c>
      <c r="AJ429" s="26">
        <f>AI429-AA429</f>
        <v>795</v>
      </c>
      <c r="AK429" s="26">
        <f>AJ429-AB429</f>
        <v>795</v>
      </c>
      <c r="AL429" s="26">
        <f>AK429-AC429</f>
        <v>795</v>
      </c>
      <c r="AM429" s="26">
        <f>AL429-AD429</f>
        <v>795</v>
      </c>
      <c r="AN429" s="26">
        <f>B428+O429-W429</f>
        <v>0</v>
      </c>
      <c r="AO429" s="26">
        <f>C428+P429-X429</f>
        <v>0</v>
      </c>
      <c r="AP429" s="26">
        <f>D428+Q429-Y429</f>
        <v>0</v>
      </c>
      <c r="AQ429" s="26">
        <f>E428+R429-Z429</f>
        <v>0</v>
      </c>
      <c r="AR429" s="26">
        <f>F428+S429-AA429</f>
        <v>0</v>
      </c>
      <c r="AS429" s="26">
        <f>G428+T429-AB429</f>
        <v>0</v>
      </c>
      <c r="AT429" s="26">
        <f>H428+U429-AC429</f>
        <v>0</v>
      </c>
      <c r="AU429" s="26">
        <f>I428+V429-AD429</f>
        <v>0</v>
      </c>
      <c r="AV429" s="26">
        <f>AM429</f>
        <v>795</v>
      </c>
      <c r="AW429" s="26">
        <f>AV429-BE429</f>
        <v>795</v>
      </c>
      <c r="AX429" s="26">
        <f>AW429-BF429</f>
        <v>795</v>
      </c>
      <c r="AY429" s="26">
        <f>AX429-BG429</f>
        <v>795</v>
      </c>
      <c r="AZ429" s="26">
        <f>AY429-BH429</f>
        <v>795</v>
      </c>
      <c r="BA429" s="26">
        <f>AZ429-BI429</f>
        <v>795</v>
      </c>
      <c r="BB429" s="26">
        <f>BA429-BJ429</f>
        <v>795</v>
      </c>
      <c r="BC429" s="26">
        <f>BB429-BK429</f>
        <v>795</v>
      </c>
      <c r="BD429" s="26">
        <f>BC429-BL429</f>
        <v>795</v>
      </c>
      <c r="BE429" s="26">
        <f>IF(AV429&gt;0.005,MIN(AV429,INDEX($AN429:$AU429,1,B$32)),0)</f>
        <v>0</v>
      </c>
      <c r="BF429" s="26">
        <f>IF(AW429&gt;0.005,MIN(AW429,INDEX($AN429:$AU429,1,C$32)),0)</f>
        <v>0</v>
      </c>
      <c r="BG429" s="26">
        <f>IF(AX429&gt;0.005,MIN(AX429,INDEX($AN429:$AU429,1,D$32)),0)</f>
        <v>0</v>
      </c>
      <c r="BH429" s="26">
        <f>IF(AY429&gt;0.005,MIN(AY429,INDEX($AN429:$AU429,1,E$32)),0)</f>
        <v>0</v>
      </c>
      <c r="BI429" s="26">
        <f>IF(AZ429&gt;0.005,MIN(AZ429,INDEX($AN429:$AU429,1,F$32)),0)</f>
        <v>0</v>
      </c>
      <c r="BJ429" s="26">
        <f>IF(BA429&gt;0.005,MIN(BA429,INDEX($AN429:$AU429,1,G$32)),0)</f>
        <v>0</v>
      </c>
      <c r="BK429" s="26">
        <f>IF(BB429&gt;0.005,MIN(BB429,INDEX($AN429:$AU429,1,H$32)),0)</f>
        <v>0</v>
      </c>
      <c r="BL429" s="26">
        <f>IF(BC429&gt;0.005,MIN(BC429,INDEX($AN429:$AU429,1,I$32)),0)</f>
        <v>0</v>
      </c>
      <c r="BM429" s="27">
        <f>IF(M429-J429&gt;0.005,1,0)</f>
        <v>0</v>
      </c>
    </row>
    <row r="430">
      <c r="A430" s="14" t="n">
        <v>394</v>
      </c>
      <c r="B430" s="26">
        <f>IF(AN430-INDEX($BE430:$BL430,1,$J$22)&lt;0.5,0,AN430-INDEX($BE430:$BL430,1,$J$22))</f>
        <v>0</v>
      </c>
      <c r="C430" s="26">
        <f>IF(AO430-INDEX($BE430:$BL430,1,$J$23)&lt;0.5,0,AO430-INDEX($BE430:$BL430,1,$J$23))</f>
        <v>0</v>
      </c>
      <c r="D430" s="26">
        <f>IF(AP430-INDEX($BE430:$BL430,1,$J$24)&lt;0.5,0,AP430-INDEX($BE430:$BL430,1,$J$24))</f>
        <v>0</v>
      </c>
      <c r="E430" s="26">
        <f>IF(AQ430-INDEX($BE430:$BL430,1,$J$25)&lt;0.5,0,AQ430-INDEX($BE430:$BL430,1,$J$25))</f>
        <v>0</v>
      </c>
      <c r="F430" s="26">
        <f>IF(AR430-INDEX($BE430:$BL430,1,$J$26)&lt;0.5,0,AR430-INDEX($BE430:$BL430,1,$J$26))</f>
        <v>0</v>
      </c>
      <c r="G430" s="26">
        <f>IF(AS430-INDEX($BE430:$BL430,1,$J$27)&lt;0.5,0,AS430-INDEX($BE430:$BL430,1,$J$27))</f>
        <v>0</v>
      </c>
      <c r="H430" s="26">
        <f>IF(AT430-INDEX($BE430:$BL430,1,$J$28)&lt;0.5,0,AT430-INDEX($BE430:$BL430,1,$J$28))</f>
        <v>0</v>
      </c>
      <c r="I430" s="26">
        <f>IF(AU430-INDEX($BE430:$BL430,1,$J$29)&lt;0.5,0,AU430-INDEX($BE430:$BL430,1,$J$29))</f>
        <v>0</v>
      </c>
      <c r="J430" s="13">
        <f>SUM(B430:I430)</f>
        <v>0</v>
      </c>
      <c r="K430" s="26">
        <f>SUM(O430:V430)</f>
        <v>0</v>
      </c>
      <c r="L430" s="26">
        <f>SUM(W430:AD430)+SUM(BE430:BL430)</f>
        <v>0</v>
      </c>
      <c r="M430" s="26">
        <f>J429</f>
        <v>0</v>
      </c>
      <c r="N430" s="27">
        <f>IF(M430&gt;0,1,0)</f>
        <v>0</v>
      </c>
      <c r="O430" s="26">
        <f>B429*$B$12/1200</f>
        <v>0</v>
      </c>
      <c r="P430" s="26">
        <f>C429*$C$12/1200</f>
        <v>0</v>
      </c>
      <c r="Q430" s="26">
        <f>D429*$D$12/1200</f>
        <v>0</v>
      </c>
      <c r="R430" s="26">
        <f>E429*$E$12/1200</f>
        <v>0</v>
      </c>
      <c r="S430" s="26">
        <f>F429*$F$12/1200</f>
        <v>0</v>
      </c>
      <c r="T430" s="26">
        <f>G429*$G$12/1200</f>
        <v>0</v>
      </c>
      <c r="U430" s="26">
        <f>H429*$H$12/1200</f>
        <v>0</v>
      </c>
      <c r="V430" s="26">
        <f>I429*$I$12/1200</f>
        <v>0</v>
      </c>
      <c r="W430" s="26">
        <f>IF(B429&gt;0,MIN($B$13,B429+O430,AE430),0)</f>
        <v>0</v>
      </c>
      <c r="X430" s="26">
        <f>IF(C429&gt;0,MIN($C$13,C429+P430,AF430),0)</f>
        <v>0</v>
      </c>
      <c r="Y430" s="26">
        <f>IF(D429&gt;0,MIN($D$13,D429+Q430,AG430),0)</f>
        <v>0</v>
      </c>
      <c r="Z430" s="26">
        <f>IF(E429&gt;0,MIN($E$13,E429+R430,AH430),0)</f>
        <v>0</v>
      </c>
      <c r="AA430" s="26">
        <f>IF(F429&gt;0,MIN($F$13,F429+S430,AI430),0)</f>
        <v>0</v>
      </c>
      <c r="AB430" s="26">
        <f>IF(G429&gt;0,MIN($G$13,G429+T430,AJ430),0)</f>
        <v>0</v>
      </c>
      <c r="AC430" s="26">
        <f>IF(H429&gt;0,MIN($H$13,H429+U430,AK430),0)</f>
        <v>0</v>
      </c>
      <c r="AD430" s="26">
        <f>IF(I429&gt;0,MIN($I$13,I429+V430,AL430),0)</f>
        <v>0</v>
      </c>
      <c r="AE430" s="26">
        <f>$B$19</f>
        <v>795</v>
      </c>
      <c r="AF430" s="26">
        <f>AE430-W430</f>
        <v>795</v>
      </c>
      <c r="AG430" s="26">
        <f>AF430-X430</f>
        <v>795</v>
      </c>
      <c r="AH430" s="26">
        <f>AG430-Y430</f>
        <v>795</v>
      </c>
      <c r="AI430" s="26">
        <f>AH430-Z430</f>
        <v>795</v>
      </c>
      <c r="AJ430" s="26">
        <f>AI430-AA430</f>
        <v>795</v>
      </c>
      <c r="AK430" s="26">
        <f>AJ430-AB430</f>
        <v>795</v>
      </c>
      <c r="AL430" s="26">
        <f>AK430-AC430</f>
        <v>795</v>
      </c>
      <c r="AM430" s="26">
        <f>AL430-AD430</f>
        <v>795</v>
      </c>
      <c r="AN430" s="26">
        <f>B429+O430-W430</f>
        <v>0</v>
      </c>
      <c r="AO430" s="26">
        <f>C429+P430-X430</f>
        <v>0</v>
      </c>
      <c r="AP430" s="26">
        <f>D429+Q430-Y430</f>
        <v>0</v>
      </c>
      <c r="AQ430" s="26">
        <f>E429+R430-Z430</f>
        <v>0</v>
      </c>
      <c r="AR430" s="26">
        <f>F429+S430-AA430</f>
        <v>0</v>
      </c>
      <c r="AS430" s="26">
        <f>G429+T430-AB430</f>
        <v>0</v>
      </c>
      <c r="AT430" s="26">
        <f>H429+U430-AC430</f>
        <v>0</v>
      </c>
      <c r="AU430" s="26">
        <f>I429+V430-AD430</f>
        <v>0</v>
      </c>
      <c r="AV430" s="26">
        <f>AM430</f>
        <v>795</v>
      </c>
      <c r="AW430" s="26">
        <f>AV430-BE430</f>
        <v>795</v>
      </c>
      <c r="AX430" s="26">
        <f>AW430-BF430</f>
        <v>795</v>
      </c>
      <c r="AY430" s="26">
        <f>AX430-BG430</f>
        <v>795</v>
      </c>
      <c r="AZ430" s="26">
        <f>AY430-BH430</f>
        <v>795</v>
      </c>
      <c r="BA430" s="26">
        <f>AZ430-BI430</f>
        <v>795</v>
      </c>
      <c r="BB430" s="26">
        <f>BA430-BJ430</f>
        <v>795</v>
      </c>
      <c r="BC430" s="26">
        <f>BB430-BK430</f>
        <v>795</v>
      </c>
      <c r="BD430" s="26">
        <f>BC430-BL430</f>
        <v>795</v>
      </c>
      <c r="BE430" s="26">
        <f>IF(AV430&gt;0.005,MIN(AV430,INDEX($AN430:$AU430,1,B$32)),0)</f>
        <v>0</v>
      </c>
      <c r="BF430" s="26">
        <f>IF(AW430&gt;0.005,MIN(AW430,INDEX($AN430:$AU430,1,C$32)),0)</f>
        <v>0</v>
      </c>
      <c r="BG430" s="26">
        <f>IF(AX430&gt;0.005,MIN(AX430,INDEX($AN430:$AU430,1,D$32)),0)</f>
        <v>0</v>
      </c>
      <c r="BH430" s="26">
        <f>IF(AY430&gt;0.005,MIN(AY430,INDEX($AN430:$AU430,1,E$32)),0)</f>
        <v>0</v>
      </c>
      <c r="BI430" s="26">
        <f>IF(AZ430&gt;0.005,MIN(AZ430,INDEX($AN430:$AU430,1,F$32)),0)</f>
        <v>0</v>
      </c>
      <c r="BJ430" s="26">
        <f>IF(BA430&gt;0.005,MIN(BA430,INDEX($AN430:$AU430,1,G$32)),0)</f>
        <v>0</v>
      </c>
      <c r="BK430" s="26">
        <f>IF(BB430&gt;0.005,MIN(BB430,INDEX($AN430:$AU430,1,H$32)),0)</f>
        <v>0</v>
      </c>
      <c r="BL430" s="26">
        <f>IF(BC430&gt;0.005,MIN(BC430,INDEX($AN430:$AU430,1,I$32)),0)</f>
        <v>0</v>
      </c>
      <c r="BM430" s="27">
        <f>IF(M430-J430&gt;0.005,1,0)</f>
        <v>0</v>
      </c>
    </row>
    <row r="431">
      <c r="A431" s="14" t="n">
        <v>395</v>
      </c>
      <c r="B431" s="26">
        <f>IF(AN431-INDEX($BE431:$BL431,1,$J$22)&lt;0.5,0,AN431-INDEX($BE431:$BL431,1,$J$22))</f>
        <v>0</v>
      </c>
      <c r="C431" s="26">
        <f>IF(AO431-INDEX($BE431:$BL431,1,$J$23)&lt;0.5,0,AO431-INDEX($BE431:$BL431,1,$J$23))</f>
        <v>0</v>
      </c>
      <c r="D431" s="26">
        <f>IF(AP431-INDEX($BE431:$BL431,1,$J$24)&lt;0.5,0,AP431-INDEX($BE431:$BL431,1,$J$24))</f>
        <v>0</v>
      </c>
      <c r="E431" s="26">
        <f>IF(AQ431-INDEX($BE431:$BL431,1,$J$25)&lt;0.5,0,AQ431-INDEX($BE431:$BL431,1,$J$25))</f>
        <v>0</v>
      </c>
      <c r="F431" s="26">
        <f>IF(AR431-INDEX($BE431:$BL431,1,$J$26)&lt;0.5,0,AR431-INDEX($BE431:$BL431,1,$J$26))</f>
        <v>0</v>
      </c>
      <c r="G431" s="26">
        <f>IF(AS431-INDEX($BE431:$BL431,1,$J$27)&lt;0.5,0,AS431-INDEX($BE431:$BL431,1,$J$27))</f>
        <v>0</v>
      </c>
      <c r="H431" s="26">
        <f>IF(AT431-INDEX($BE431:$BL431,1,$J$28)&lt;0.5,0,AT431-INDEX($BE431:$BL431,1,$J$28))</f>
        <v>0</v>
      </c>
      <c r="I431" s="26">
        <f>IF(AU431-INDEX($BE431:$BL431,1,$J$29)&lt;0.5,0,AU431-INDEX($BE431:$BL431,1,$J$29))</f>
        <v>0</v>
      </c>
      <c r="J431" s="13">
        <f>SUM(B431:I431)</f>
        <v>0</v>
      </c>
      <c r="K431" s="26">
        <f>SUM(O431:V431)</f>
        <v>0</v>
      </c>
      <c r="L431" s="26">
        <f>SUM(W431:AD431)+SUM(BE431:BL431)</f>
        <v>0</v>
      </c>
      <c r="M431" s="26">
        <f>J430</f>
        <v>0</v>
      </c>
      <c r="N431" s="27">
        <f>IF(M431&gt;0,1,0)</f>
        <v>0</v>
      </c>
      <c r="O431" s="26">
        <f>B430*$B$12/1200</f>
        <v>0</v>
      </c>
      <c r="P431" s="26">
        <f>C430*$C$12/1200</f>
        <v>0</v>
      </c>
      <c r="Q431" s="26">
        <f>D430*$D$12/1200</f>
        <v>0</v>
      </c>
      <c r="R431" s="26">
        <f>E430*$E$12/1200</f>
        <v>0</v>
      </c>
      <c r="S431" s="26">
        <f>F430*$F$12/1200</f>
        <v>0</v>
      </c>
      <c r="T431" s="26">
        <f>G430*$G$12/1200</f>
        <v>0</v>
      </c>
      <c r="U431" s="26">
        <f>H430*$H$12/1200</f>
        <v>0</v>
      </c>
      <c r="V431" s="26">
        <f>I430*$I$12/1200</f>
        <v>0</v>
      </c>
      <c r="W431" s="26">
        <f>IF(B430&gt;0,MIN($B$13,B430+O431,AE431),0)</f>
        <v>0</v>
      </c>
      <c r="X431" s="26">
        <f>IF(C430&gt;0,MIN($C$13,C430+P431,AF431),0)</f>
        <v>0</v>
      </c>
      <c r="Y431" s="26">
        <f>IF(D430&gt;0,MIN($D$13,D430+Q431,AG431),0)</f>
        <v>0</v>
      </c>
      <c r="Z431" s="26">
        <f>IF(E430&gt;0,MIN($E$13,E430+R431,AH431),0)</f>
        <v>0</v>
      </c>
      <c r="AA431" s="26">
        <f>IF(F430&gt;0,MIN($F$13,F430+S431,AI431),0)</f>
        <v>0</v>
      </c>
      <c r="AB431" s="26">
        <f>IF(G430&gt;0,MIN($G$13,G430+T431,AJ431),0)</f>
        <v>0</v>
      </c>
      <c r="AC431" s="26">
        <f>IF(H430&gt;0,MIN($H$13,H430+U431,AK431),0)</f>
        <v>0</v>
      </c>
      <c r="AD431" s="26">
        <f>IF(I430&gt;0,MIN($I$13,I430+V431,AL431),0)</f>
        <v>0</v>
      </c>
      <c r="AE431" s="26">
        <f>$B$19</f>
        <v>795</v>
      </c>
      <c r="AF431" s="26">
        <f>AE431-W431</f>
        <v>795</v>
      </c>
      <c r="AG431" s="26">
        <f>AF431-X431</f>
        <v>795</v>
      </c>
      <c r="AH431" s="26">
        <f>AG431-Y431</f>
        <v>795</v>
      </c>
      <c r="AI431" s="26">
        <f>AH431-Z431</f>
        <v>795</v>
      </c>
      <c r="AJ431" s="26">
        <f>AI431-AA431</f>
        <v>795</v>
      </c>
      <c r="AK431" s="26">
        <f>AJ431-AB431</f>
        <v>795</v>
      </c>
      <c r="AL431" s="26">
        <f>AK431-AC431</f>
        <v>795</v>
      </c>
      <c r="AM431" s="26">
        <f>AL431-AD431</f>
        <v>795</v>
      </c>
      <c r="AN431" s="26">
        <f>B430+O431-W431</f>
        <v>0</v>
      </c>
      <c r="AO431" s="26">
        <f>C430+P431-X431</f>
        <v>0</v>
      </c>
      <c r="AP431" s="26">
        <f>D430+Q431-Y431</f>
        <v>0</v>
      </c>
      <c r="AQ431" s="26">
        <f>E430+R431-Z431</f>
        <v>0</v>
      </c>
      <c r="AR431" s="26">
        <f>F430+S431-AA431</f>
        <v>0</v>
      </c>
      <c r="AS431" s="26">
        <f>G430+T431-AB431</f>
        <v>0</v>
      </c>
      <c r="AT431" s="26">
        <f>H430+U431-AC431</f>
        <v>0</v>
      </c>
      <c r="AU431" s="26">
        <f>I430+V431-AD431</f>
        <v>0</v>
      </c>
      <c r="AV431" s="26">
        <f>AM431</f>
        <v>795</v>
      </c>
      <c r="AW431" s="26">
        <f>AV431-BE431</f>
        <v>795</v>
      </c>
      <c r="AX431" s="26">
        <f>AW431-BF431</f>
        <v>795</v>
      </c>
      <c r="AY431" s="26">
        <f>AX431-BG431</f>
        <v>795</v>
      </c>
      <c r="AZ431" s="26">
        <f>AY431-BH431</f>
        <v>795</v>
      </c>
      <c r="BA431" s="26">
        <f>AZ431-BI431</f>
        <v>795</v>
      </c>
      <c r="BB431" s="26">
        <f>BA431-BJ431</f>
        <v>795</v>
      </c>
      <c r="BC431" s="26">
        <f>BB431-BK431</f>
        <v>795</v>
      </c>
      <c r="BD431" s="26">
        <f>BC431-BL431</f>
        <v>795</v>
      </c>
      <c r="BE431" s="26">
        <f>IF(AV431&gt;0.005,MIN(AV431,INDEX($AN431:$AU431,1,B$32)),0)</f>
        <v>0</v>
      </c>
      <c r="BF431" s="26">
        <f>IF(AW431&gt;0.005,MIN(AW431,INDEX($AN431:$AU431,1,C$32)),0)</f>
        <v>0</v>
      </c>
      <c r="BG431" s="26">
        <f>IF(AX431&gt;0.005,MIN(AX431,INDEX($AN431:$AU431,1,D$32)),0)</f>
        <v>0</v>
      </c>
      <c r="BH431" s="26">
        <f>IF(AY431&gt;0.005,MIN(AY431,INDEX($AN431:$AU431,1,E$32)),0)</f>
        <v>0</v>
      </c>
      <c r="BI431" s="26">
        <f>IF(AZ431&gt;0.005,MIN(AZ431,INDEX($AN431:$AU431,1,F$32)),0)</f>
        <v>0</v>
      </c>
      <c r="BJ431" s="26">
        <f>IF(BA431&gt;0.005,MIN(BA431,INDEX($AN431:$AU431,1,G$32)),0)</f>
        <v>0</v>
      </c>
      <c r="BK431" s="26">
        <f>IF(BB431&gt;0.005,MIN(BB431,INDEX($AN431:$AU431,1,H$32)),0)</f>
        <v>0</v>
      </c>
      <c r="BL431" s="26">
        <f>IF(BC431&gt;0.005,MIN(BC431,INDEX($AN431:$AU431,1,I$32)),0)</f>
        <v>0</v>
      </c>
      <c r="BM431" s="27">
        <f>IF(M431-J431&gt;0.005,1,0)</f>
        <v>0</v>
      </c>
    </row>
    <row r="432">
      <c r="A432" s="14" t="n">
        <v>396</v>
      </c>
      <c r="B432" s="26">
        <f>IF(AN432-INDEX($BE432:$BL432,1,$J$22)&lt;0.5,0,AN432-INDEX($BE432:$BL432,1,$J$22))</f>
        <v>0</v>
      </c>
      <c r="C432" s="26">
        <f>IF(AO432-INDEX($BE432:$BL432,1,$J$23)&lt;0.5,0,AO432-INDEX($BE432:$BL432,1,$J$23))</f>
        <v>0</v>
      </c>
      <c r="D432" s="26">
        <f>IF(AP432-INDEX($BE432:$BL432,1,$J$24)&lt;0.5,0,AP432-INDEX($BE432:$BL432,1,$J$24))</f>
        <v>0</v>
      </c>
      <c r="E432" s="26">
        <f>IF(AQ432-INDEX($BE432:$BL432,1,$J$25)&lt;0.5,0,AQ432-INDEX($BE432:$BL432,1,$J$25))</f>
        <v>0</v>
      </c>
      <c r="F432" s="26">
        <f>IF(AR432-INDEX($BE432:$BL432,1,$J$26)&lt;0.5,0,AR432-INDEX($BE432:$BL432,1,$J$26))</f>
        <v>0</v>
      </c>
      <c r="G432" s="26">
        <f>IF(AS432-INDEX($BE432:$BL432,1,$J$27)&lt;0.5,0,AS432-INDEX($BE432:$BL432,1,$J$27))</f>
        <v>0</v>
      </c>
      <c r="H432" s="26">
        <f>IF(AT432-INDEX($BE432:$BL432,1,$J$28)&lt;0.5,0,AT432-INDEX($BE432:$BL432,1,$J$28))</f>
        <v>0</v>
      </c>
      <c r="I432" s="26">
        <f>IF(AU432-INDEX($BE432:$BL432,1,$J$29)&lt;0.5,0,AU432-INDEX($BE432:$BL432,1,$J$29))</f>
        <v>0</v>
      </c>
      <c r="J432" s="13">
        <f>SUM(B432:I432)</f>
        <v>0</v>
      </c>
      <c r="K432" s="26">
        <f>SUM(O432:V432)</f>
        <v>0</v>
      </c>
      <c r="L432" s="26">
        <f>SUM(W432:AD432)+SUM(BE432:BL432)</f>
        <v>0</v>
      </c>
      <c r="M432" s="26">
        <f>J431</f>
        <v>0</v>
      </c>
      <c r="N432" s="27">
        <f>IF(M432&gt;0,1,0)</f>
        <v>0</v>
      </c>
      <c r="O432" s="26">
        <f>B431*$B$12/1200</f>
        <v>0</v>
      </c>
      <c r="P432" s="26">
        <f>C431*$C$12/1200</f>
        <v>0</v>
      </c>
      <c r="Q432" s="26">
        <f>D431*$D$12/1200</f>
        <v>0</v>
      </c>
      <c r="R432" s="26">
        <f>E431*$E$12/1200</f>
        <v>0</v>
      </c>
      <c r="S432" s="26">
        <f>F431*$F$12/1200</f>
        <v>0</v>
      </c>
      <c r="T432" s="26">
        <f>G431*$G$12/1200</f>
        <v>0</v>
      </c>
      <c r="U432" s="26">
        <f>H431*$H$12/1200</f>
        <v>0</v>
      </c>
      <c r="V432" s="26">
        <f>I431*$I$12/1200</f>
        <v>0</v>
      </c>
      <c r="W432" s="26">
        <f>IF(B431&gt;0,MIN($B$13,B431+O432,AE432),0)</f>
        <v>0</v>
      </c>
      <c r="X432" s="26">
        <f>IF(C431&gt;0,MIN($C$13,C431+P432,AF432),0)</f>
        <v>0</v>
      </c>
      <c r="Y432" s="26">
        <f>IF(D431&gt;0,MIN($D$13,D431+Q432,AG432),0)</f>
        <v>0</v>
      </c>
      <c r="Z432" s="26">
        <f>IF(E431&gt;0,MIN($E$13,E431+R432,AH432),0)</f>
        <v>0</v>
      </c>
      <c r="AA432" s="26">
        <f>IF(F431&gt;0,MIN($F$13,F431+S432,AI432),0)</f>
        <v>0</v>
      </c>
      <c r="AB432" s="26">
        <f>IF(G431&gt;0,MIN($G$13,G431+T432,AJ432),0)</f>
        <v>0</v>
      </c>
      <c r="AC432" s="26">
        <f>IF(H431&gt;0,MIN($H$13,H431+U432,AK432),0)</f>
        <v>0</v>
      </c>
      <c r="AD432" s="26">
        <f>IF(I431&gt;0,MIN($I$13,I431+V432,AL432),0)</f>
        <v>0</v>
      </c>
      <c r="AE432" s="26">
        <f>$B$19</f>
        <v>795</v>
      </c>
      <c r="AF432" s="26">
        <f>AE432-W432</f>
        <v>795</v>
      </c>
      <c r="AG432" s="26">
        <f>AF432-X432</f>
        <v>795</v>
      </c>
      <c r="AH432" s="26">
        <f>AG432-Y432</f>
        <v>795</v>
      </c>
      <c r="AI432" s="26">
        <f>AH432-Z432</f>
        <v>795</v>
      </c>
      <c r="AJ432" s="26">
        <f>AI432-AA432</f>
        <v>795</v>
      </c>
      <c r="AK432" s="26">
        <f>AJ432-AB432</f>
        <v>795</v>
      </c>
      <c r="AL432" s="26">
        <f>AK432-AC432</f>
        <v>795</v>
      </c>
      <c r="AM432" s="26">
        <f>AL432-AD432</f>
        <v>795</v>
      </c>
      <c r="AN432" s="26">
        <f>B431+O432-W432</f>
        <v>0</v>
      </c>
      <c r="AO432" s="26">
        <f>C431+P432-X432</f>
        <v>0</v>
      </c>
      <c r="AP432" s="26">
        <f>D431+Q432-Y432</f>
        <v>0</v>
      </c>
      <c r="AQ432" s="26">
        <f>E431+R432-Z432</f>
        <v>0</v>
      </c>
      <c r="AR432" s="26">
        <f>F431+S432-AA432</f>
        <v>0</v>
      </c>
      <c r="AS432" s="26">
        <f>G431+T432-AB432</f>
        <v>0</v>
      </c>
      <c r="AT432" s="26">
        <f>H431+U432-AC432</f>
        <v>0</v>
      </c>
      <c r="AU432" s="26">
        <f>I431+V432-AD432</f>
        <v>0</v>
      </c>
      <c r="AV432" s="26">
        <f>AM432</f>
        <v>795</v>
      </c>
      <c r="AW432" s="26">
        <f>AV432-BE432</f>
        <v>795</v>
      </c>
      <c r="AX432" s="26">
        <f>AW432-BF432</f>
        <v>795</v>
      </c>
      <c r="AY432" s="26">
        <f>AX432-BG432</f>
        <v>795</v>
      </c>
      <c r="AZ432" s="26">
        <f>AY432-BH432</f>
        <v>795</v>
      </c>
      <c r="BA432" s="26">
        <f>AZ432-BI432</f>
        <v>795</v>
      </c>
      <c r="BB432" s="26">
        <f>BA432-BJ432</f>
        <v>795</v>
      </c>
      <c r="BC432" s="26">
        <f>BB432-BK432</f>
        <v>795</v>
      </c>
      <c r="BD432" s="26">
        <f>BC432-BL432</f>
        <v>795</v>
      </c>
      <c r="BE432" s="26">
        <f>IF(AV432&gt;0.005,MIN(AV432,INDEX($AN432:$AU432,1,B$32)),0)</f>
        <v>0</v>
      </c>
      <c r="BF432" s="26">
        <f>IF(AW432&gt;0.005,MIN(AW432,INDEX($AN432:$AU432,1,C$32)),0)</f>
        <v>0</v>
      </c>
      <c r="BG432" s="26">
        <f>IF(AX432&gt;0.005,MIN(AX432,INDEX($AN432:$AU432,1,D$32)),0)</f>
        <v>0</v>
      </c>
      <c r="BH432" s="26">
        <f>IF(AY432&gt;0.005,MIN(AY432,INDEX($AN432:$AU432,1,E$32)),0)</f>
        <v>0</v>
      </c>
      <c r="BI432" s="26">
        <f>IF(AZ432&gt;0.005,MIN(AZ432,INDEX($AN432:$AU432,1,F$32)),0)</f>
        <v>0</v>
      </c>
      <c r="BJ432" s="26">
        <f>IF(BA432&gt;0.005,MIN(BA432,INDEX($AN432:$AU432,1,G$32)),0)</f>
        <v>0</v>
      </c>
      <c r="BK432" s="26">
        <f>IF(BB432&gt;0.005,MIN(BB432,INDEX($AN432:$AU432,1,H$32)),0)</f>
        <v>0</v>
      </c>
      <c r="BL432" s="26">
        <f>IF(BC432&gt;0.005,MIN(BC432,INDEX($AN432:$AU432,1,I$32)),0)</f>
        <v>0</v>
      </c>
      <c r="BM432" s="27">
        <f>IF(M432-J432&gt;0.005,1,0)</f>
        <v>0</v>
      </c>
    </row>
    <row r="433">
      <c r="A433" s="14" t="n">
        <v>397</v>
      </c>
      <c r="B433" s="26">
        <f>IF(AN433-INDEX($BE433:$BL433,1,$J$22)&lt;0.5,0,AN433-INDEX($BE433:$BL433,1,$J$22))</f>
        <v>0</v>
      </c>
      <c r="C433" s="26">
        <f>IF(AO433-INDEX($BE433:$BL433,1,$J$23)&lt;0.5,0,AO433-INDEX($BE433:$BL433,1,$J$23))</f>
        <v>0</v>
      </c>
      <c r="D433" s="26">
        <f>IF(AP433-INDEX($BE433:$BL433,1,$J$24)&lt;0.5,0,AP433-INDEX($BE433:$BL433,1,$J$24))</f>
        <v>0</v>
      </c>
      <c r="E433" s="26">
        <f>IF(AQ433-INDEX($BE433:$BL433,1,$J$25)&lt;0.5,0,AQ433-INDEX($BE433:$BL433,1,$J$25))</f>
        <v>0</v>
      </c>
      <c r="F433" s="26">
        <f>IF(AR433-INDEX($BE433:$BL433,1,$J$26)&lt;0.5,0,AR433-INDEX($BE433:$BL433,1,$J$26))</f>
        <v>0</v>
      </c>
      <c r="G433" s="26">
        <f>IF(AS433-INDEX($BE433:$BL433,1,$J$27)&lt;0.5,0,AS433-INDEX($BE433:$BL433,1,$J$27))</f>
        <v>0</v>
      </c>
      <c r="H433" s="26">
        <f>IF(AT433-INDEX($BE433:$BL433,1,$J$28)&lt;0.5,0,AT433-INDEX($BE433:$BL433,1,$J$28))</f>
        <v>0</v>
      </c>
      <c r="I433" s="26">
        <f>IF(AU433-INDEX($BE433:$BL433,1,$J$29)&lt;0.5,0,AU433-INDEX($BE433:$BL433,1,$J$29))</f>
        <v>0</v>
      </c>
      <c r="J433" s="13">
        <f>SUM(B433:I433)</f>
        <v>0</v>
      </c>
      <c r="K433" s="26">
        <f>SUM(O433:V433)</f>
        <v>0</v>
      </c>
      <c r="L433" s="26">
        <f>SUM(W433:AD433)+SUM(BE433:BL433)</f>
        <v>0</v>
      </c>
      <c r="M433" s="26">
        <f>J432</f>
        <v>0</v>
      </c>
      <c r="N433" s="27">
        <f>IF(M433&gt;0,1,0)</f>
        <v>0</v>
      </c>
      <c r="O433" s="26">
        <f>B432*$B$12/1200</f>
        <v>0</v>
      </c>
      <c r="P433" s="26">
        <f>C432*$C$12/1200</f>
        <v>0</v>
      </c>
      <c r="Q433" s="26">
        <f>D432*$D$12/1200</f>
        <v>0</v>
      </c>
      <c r="R433" s="26">
        <f>E432*$E$12/1200</f>
        <v>0</v>
      </c>
      <c r="S433" s="26">
        <f>F432*$F$12/1200</f>
        <v>0</v>
      </c>
      <c r="T433" s="26">
        <f>G432*$G$12/1200</f>
        <v>0</v>
      </c>
      <c r="U433" s="26">
        <f>H432*$H$12/1200</f>
        <v>0</v>
      </c>
      <c r="V433" s="26">
        <f>I432*$I$12/1200</f>
        <v>0</v>
      </c>
      <c r="W433" s="26">
        <f>IF(B432&gt;0,MIN($B$13,B432+O433,AE433),0)</f>
        <v>0</v>
      </c>
      <c r="X433" s="26">
        <f>IF(C432&gt;0,MIN($C$13,C432+P433,AF433),0)</f>
        <v>0</v>
      </c>
      <c r="Y433" s="26">
        <f>IF(D432&gt;0,MIN($D$13,D432+Q433,AG433),0)</f>
        <v>0</v>
      </c>
      <c r="Z433" s="26">
        <f>IF(E432&gt;0,MIN($E$13,E432+R433,AH433),0)</f>
        <v>0</v>
      </c>
      <c r="AA433" s="26">
        <f>IF(F432&gt;0,MIN($F$13,F432+S433,AI433),0)</f>
        <v>0</v>
      </c>
      <c r="AB433" s="26">
        <f>IF(G432&gt;0,MIN($G$13,G432+T433,AJ433),0)</f>
        <v>0</v>
      </c>
      <c r="AC433" s="26">
        <f>IF(H432&gt;0,MIN($H$13,H432+U433,AK433),0)</f>
        <v>0</v>
      </c>
      <c r="AD433" s="26">
        <f>IF(I432&gt;0,MIN($I$13,I432+V433,AL433),0)</f>
        <v>0</v>
      </c>
      <c r="AE433" s="26">
        <f>$B$19</f>
        <v>795</v>
      </c>
      <c r="AF433" s="26">
        <f>AE433-W433</f>
        <v>795</v>
      </c>
      <c r="AG433" s="26">
        <f>AF433-X433</f>
        <v>795</v>
      </c>
      <c r="AH433" s="26">
        <f>AG433-Y433</f>
        <v>795</v>
      </c>
      <c r="AI433" s="26">
        <f>AH433-Z433</f>
        <v>795</v>
      </c>
      <c r="AJ433" s="26">
        <f>AI433-AA433</f>
        <v>795</v>
      </c>
      <c r="AK433" s="26">
        <f>AJ433-AB433</f>
        <v>795</v>
      </c>
      <c r="AL433" s="26">
        <f>AK433-AC433</f>
        <v>795</v>
      </c>
      <c r="AM433" s="26">
        <f>AL433-AD433</f>
        <v>795</v>
      </c>
      <c r="AN433" s="26">
        <f>B432+O433-W433</f>
        <v>0</v>
      </c>
      <c r="AO433" s="26">
        <f>C432+P433-X433</f>
        <v>0</v>
      </c>
      <c r="AP433" s="26">
        <f>D432+Q433-Y433</f>
        <v>0</v>
      </c>
      <c r="AQ433" s="26">
        <f>E432+R433-Z433</f>
        <v>0</v>
      </c>
      <c r="AR433" s="26">
        <f>F432+S433-AA433</f>
        <v>0</v>
      </c>
      <c r="AS433" s="26">
        <f>G432+T433-AB433</f>
        <v>0</v>
      </c>
      <c r="AT433" s="26">
        <f>H432+U433-AC433</f>
        <v>0</v>
      </c>
      <c r="AU433" s="26">
        <f>I432+V433-AD433</f>
        <v>0</v>
      </c>
      <c r="AV433" s="26">
        <f>AM433</f>
        <v>795</v>
      </c>
      <c r="AW433" s="26">
        <f>AV433-BE433</f>
        <v>795</v>
      </c>
      <c r="AX433" s="26">
        <f>AW433-BF433</f>
        <v>795</v>
      </c>
      <c r="AY433" s="26">
        <f>AX433-BG433</f>
        <v>795</v>
      </c>
      <c r="AZ433" s="26">
        <f>AY433-BH433</f>
        <v>795</v>
      </c>
      <c r="BA433" s="26">
        <f>AZ433-BI433</f>
        <v>795</v>
      </c>
      <c r="BB433" s="26">
        <f>BA433-BJ433</f>
        <v>795</v>
      </c>
      <c r="BC433" s="26">
        <f>BB433-BK433</f>
        <v>795</v>
      </c>
      <c r="BD433" s="26">
        <f>BC433-BL433</f>
        <v>795</v>
      </c>
      <c r="BE433" s="26">
        <f>IF(AV433&gt;0.005,MIN(AV433,INDEX($AN433:$AU433,1,B$32)),0)</f>
        <v>0</v>
      </c>
      <c r="BF433" s="26">
        <f>IF(AW433&gt;0.005,MIN(AW433,INDEX($AN433:$AU433,1,C$32)),0)</f>
        <v>0</v>
      </c>
      <c r="BG433" s="26">
        <f>IF(AX433&gt;0.005,MIN(AX433,INDEX($AN433:$AU433,1,D$32)),0)</f>
        <v>0</v>
      </c>
      <c r="BH433" s="26">
        <f>IF(AY433&gt;0.005,MIN(AY433,INDEX($AN433:$AU433,1,E$32)),0)</f>
        <v>0</v>
      </c>
      <c r="BI433" s="26">
        <f>IF(AZ433&gt;0.005,MIN(AZ433,INDEX($AN433:$AU433,1,F$32)),0)</f>
        <v>0</v>
      </c>
      <c r="BJ433" s="26">
        <f>IF(BA433&gt;0.005,MIN(BA433,INDEX($AN433:$AU433,1,G$32)),0)</f>
        <v>0</v>
      </c>
      <c r="BK433" s="26">
        <f>IF(BB433&gt;0.005,MIN(BB433,INDEX($AN433:$AU433,1,H$32)),0)</f>
        <v>0</v>
      </c>
      <c r="BL433" s="26">
        <f>IF(BC433&gt;0.005,MIN(BC433,INDEX($AN433:$AU433,1,I$32)),0)</f>
        <v>0</v>
      </c>
      <c r="BM433" s="27">
        <f>IF(M433-J433&gt;0.005,1,0)</f>
        <v>0</v>
      </c>
    </row>
    <row r="434">
      <c r="A434" s="14" t="n">
        <v>398</v>
      </c>
      <c r="B434" s="26">
        <f>IF(AN434-INDEX($BE434:$BL434,1,$J$22)&lt;0.5,0,AN434-INDEX($BE434:$BL434,1,$J$22))</f>
        <v>0</v>
      </c>
      <c r="C434" s="26">
        <f>IF(AO434-INDEX($BE434:$BL434,1,$J$23)&lt;0.5,0,AO434-INDEX($BE434:$BL434,1,$J$23))</f>
        <v>0</v>
      </c>
      <c r="D434" s="26">
        <f>IF(AP434-INDEX($BE434:$BL434,1,$J$24)&lt;0.5,0,AP434-INDEX($BE434:$BL434,1,$J$24))</f>
        <v>0</v>
      </c>
      <c r="E434" s="26">
        <f>IF(AQ434-INDEX($BE434:$BL434,1,$J$25)&lt;0.5,0,AQ434-INDEX($BE434:$BL434,1,$J$25))</f>
        <v>0</v>
      </c>
      <c r="F434" s="26">
        <f>IF(AR434-INDEX($BE434:$BL434,1,$J$26)&lt;0.5,0,AR434-INDEX($BE434:$BL434,1,$J$26))</f>
        <v>0</v>
      </c>
      <c r="G434" s="26">
        <f>IF(AS434-INDEX($BE434:$BL434,1,$J$27)&lt;0.5,0,AS434-INDEX($BE434:$BL434,1,$J$27))</f>
        <v>0</v>
      </c>
      <c r="H434" s="26">
        <f>IF(AT434-INDEX($BE434:$BL434,1,$J$28)&lt;0.5,0,AT434-INDEX($BE434:$BL434,1,$J$28))</f>
        <v>0</v>
      </c>
      <c r="I434" s="26">
        <f>IF(AU434-INDEX($BE434:$BL434,1,$J$29)&lt;0.5,0,AU434-INDEX($BE434:$BL434,1,$J$29))</f>
        <v>0</v>
      </c>
      <c r="J434" s="13">
        <f>SUM(B434:I434)</f>
        <v>0</v>
      </c>
      <c r="K434" s="26">
        <f>SUM(O434:V434)</f>
        <v>0</v>
      </c>
      <c r="L434" s="26">
        <f>SUM(W434:AD434)+SUM(BE434:BL434)</f>
        <v>0</v>
      </c>
      <c r="M434" s="26">
        <f>J433</f>
        <v>0</v>
      </c>
      <c r="N434" s="27">
        <f>IF(M434&gt;0,1,0)</f>
        <v>0</v>
      </c>
      <c r="O434" s="26">
        <f>B433*$B$12/1200</f>
        <v>0</v>
      </c>
      <c r="P434" s="26">
        <f>C433*$C$12/1200</f>
        <v>0</v>
      </c>
      <c r="Q434" s="26">
        <f>D433*$D$12/1200</f>
        <v>0</v>
      </c>
      <c r="R434" s="26">
        <f>E433*$E$12/1200</f>
        <v>0</v>
      </c>
      <c r="S434" s="26">
        <f>F433*$F$12/1200</f>
        <v>0</v>
      </c>
      <c r="T434" s="26">
        <f>G433*$G$12/1200</f>
        <v>0</v>
      </c>
      <c r="U434" s="26">
        <f>H433*$H$12/1200</f>
        <v>0</v>
      </c>
      <c r="V434" s="26">
        <f>I433*$I$12/1200</f>
        <v>0</v>
      </c>
      <c r="W434" s="26">
        <f>IF(B433&gt;0,MIN($B$13,B433+O434,AE434),0)</f>
        <v>0</v>
      </c>
      <c r="X434" s="26">
        <f>IF(C433&gt;0,MIN($C$13,C433+P434,AF434),0)</f>
        <v>0</v>
      </c>
      <c r="Y434" s="26">
        <f>IF(D433&gt;0,MIN($D$13,D433+Q434,AG434),0)</f>
        <v>0</v>
      </c>
      <c r="Z434" s="26">
        <f>IF(E433&gt;0,MIN($E$13,E433+R434,AH434),0)</f>
        <v>0</v>
      </c>
      <c r="AA434" s="26">
        <f>IF(F433&gt;0,MIN($F$13,F433+S434,AI434),0)</f>
        <v>0</v>
      </c>
      <c r="AB434" s="26">
        <f>IF(G433&gt;0,MIN($G$13,G433+T434,AJ434),0)</f>
        <v>0</v>
      </c>
      <c r="AC434" s="26">
        <f>IF(H433&gt;0,MIN($H$13,H433+U434,AK434),0)</f>
        <v>0</v>
      </c>
      <c r="AD434" s="26">
        <f>IF(I433&gt;0,MIN($I$13,I433+V434,AL434),0)</f>
        <v>0</v>
      </c>
      <c r="AE434" s="26">
        <f>$B$19</f>
        <v>795</v>
      </c>
      <c r="AF434" s="26">
        <f>AE434-W434</f>
        <v>795</v>
      </c>
      <c r="AG434" s="26">
        <f>AF434-X434</f>
        <v>795</v>
      </c>
      <c r="AH434" s="26">
        <f>AG434-Y434</f>
        <v>795</v>
      </c>
      <c r="AI434" s="26">
        <f>AH434-Z434</f>
        <v>795</v>
      </c>
      <c r="AJ434" s="26">
        <f>AI434-AA434</f>
        <v>795</v>
      </c>
      <c r="AK434" s="26">
        <f>AJ434-AB434</f>
        <v>795</v>
      </c>
      <c r="AL434" s="26">
        <f>AK434-AC434</f>
        <v>795</v>
      </c>
      <c r="AM434" s="26">
        <f>AL434-AD434</f>
        <v>795</v>
      </c>
      <c r="AN434" s="26">
        <f>B433+O434-W434</f>
        <v>0</v>
      </c>
      <c r="AO434" s="26">
        <f>C433+P434-X434</f>
        <v>0</v>
      </c>
      <c r="AP434" s="26">
        <f>D433+Q434-Y434</f>
        <v>0</v>
      </c>
      <c r="AQ434" s="26">
        <f>E433+R434-Z434</f>
        <v>0</v>
      </c>
      <c r="AR434" s="26">
        <f>F433+S434-AA434</f>
        <v>0</v>
      </c>
      <c r="AS434" s="26">
        <f>G433+T434-AB434</f>
        <v>0</v>
      </c>
      <c r="AT434" s="26">
        <f>H433+U434-AC434</f>
        <v>0</v>
      </c>
      <c r="AU434" s="26">
        <f>I433+V434-AD434</f>
        <v>0</v>
      </c>
      <c r="AV434" s="26">
        <f>AM434</f>
        <v>795</v>
      </c>
      <c r="AW434" s="26">
        <f>AV434-BE434</f>
        <v>795</v>
      </c>
      <c r="AX434" s="26">
        <f>AW434-BF434</f>
        <v>795</v>
      </c>
      <c r="AY434" s="26">
        <f>AX434-BG434</f>
        <v>795</v>
      </c>
      <c r="AZ434" s="26">
        <f>AY434-BH434</f>
        <v>795</v>
      </c>
      <c r="BA434" s="26">
        <f>AZ434-BI434</f>
        <v>795</v>
      </c>
      <c r="BB434" s="26">
        <f>BA434-BJ434</f>
        <v>795</v>
      </c>
      <c r="BC434" s="26">
        <f>BB434-BK434</f>
        <v>795</v>
      </c>
      <c r="BD434" s="26">
        <f>BC434-BL434</f>
        <v>795</v>
      </c>
      <c r="BE434" s="26">
        <f>IF(AV434&gt;0.005,MIN(AV434,INDEX($AN434:$AU434,1,B$32)),0)</f>
        <v>0</v>
      </c>
      <c r="BF434" s="26">
        <f>IF(AW434&gt;0.005,MIN(AW434,INDEX($AN434:$AU434,1,C$32)),0)</f>
        <v>0</v>
      </c>
      <c r="BG434" s="26">
        <f>IF(AX434&gt;0.005,MIN(AX434,INDEX($AN434:$AU434,1,D$32)),0)</f>
        <v>0</v>
      </c>
      <c r="BH434" s="26">
        <f>IF(AY434&gt;0.005,MIN(AY434,INDEX($AN434:$AU434,1,E$32)),0)</f>
        <v>0</v>
      </c>
      <c r="BI434" s="26">
        <f>IF(AZ434&gt;0.005,MIN(AZ434,INDEX($AN434:$AU434,1,F$32)),0)</f>
        <v>0</v>
      </c>
      <c r="BJ434" s="26">
        <f>IF(BA434&gt;0.005,MIN(BA434,INDEX($AN434:$AU434,1,G$32)),0)</f>
        <v>0</v>
      </c>
      <c r="BK434" s="26">
        <f>IF(BB434&gt;0.005,MIN(BB434,INDEX($AN434:$AU434,1,H$32)),0)</f>
        <v>0</v>
      </c>
      <c r="BL434" s="26">
        <f>IF(BC434&gt;0.005,MIN(BC434,INDEX($AN434:$AU434,1,I$32)),0)</f>
        <v>0</v>
      </c>
      <c r="BM434" s="27">
        <f>IF(M434-J434&gt;0.005,1,0)</f>
        <v>0</v>
      </c>
    </row>
    <row r="435">
      <c r="A435" s="14" t="n">
        <v>399</v>
      </c>
      <c r="B435" s="26">
        <f>IF(AN435-INDEX($BE435:$BL435,1,$J$22)&lt;0.5,0,AN435-INDEX($BE435:$BL435,1,$J$22))</f>
        <v>0</v>
      </c>
      <c r="C435" s="26">
        <f>IF(AO435-INDEX($BE435:$BL435,1,$J$23)&lt;0.5,0,AO435-INDEX($BE435:$BL435,1,$J$23))</f>
        <v>0</v>
      </c>
      <c r="D435" s="26">
        <f>IF(AP435-INDEX($BE435:$BL435,1,$J$24)&lt;0.5,0,AP435-INDEX($BE435:$BL435,1,$J$24))</f>
        <v>0</v>
      </c>
      <c r="E435" s="26">
        <f>IF(AQ435-INDEX($BE435:$BL435,1,$J$25)&lt;0.5,0,AQ435-INDEX($BE435:$BL435,1,$J$25))</f>
        <v>0</v>
      </c>
      <c r="F435" s="26">
        <f>IF(AR435-INDEX($BE435:$BL435,1,$J$26)&lt;0.5,0,AR435-INDEX($BE435:$BL435,1,$J$26))</f>
        <v>0</v>
      </c>
      <c r="G435" s="26">
        <f>IF(AS435-INDEX($BE435:$BL435,1,$J$27)&lt;0.5,0,AS435-INDEX($BE435:$BL435,1,$J$27))</f>
        <v>0</v>
      </c>
      <c r="H435" s="26">
        <f>IF(AT435-INDEX($BE435:$BL435,1,$J$28)&lt;0.5,0,AT435-INDEX($BE435:$BL435,1,$J$28))</f>
        <v>0</v>
      </c>
      <c r="I435" s="26">
        <f>IF(AU435-INDEX($BE435:$BL435,1,$J$29)&lt;0.5,0,AU435-INDEX($BE435:$BL435,1,$J$29))</f>
        <v>0</v>
      </c>
      <c r="J435" s="13">
        <f>SUM(B435:I435)</f>
        <v>0</v>
      </c>
      <c r="K435" s="26">
        <f>SUM(O435:V435)</f>
        <v>0</v>
      </c>
      <c r="L435" s="26">
        <f>SUM(W435:AD435)+SUM(BE435:BL435)</f>
        <v>0</v>
      </c>
      <c r="M435" s="26">
        <f>J434</f>
        <v>0</v>
      </c>
      <c r="N435" s="27">
        <f>IF(M435&gt;0,1,0)</f>
        <v>0</v>
      </c>
      <c r="O435" s="26">
        <f>B434*$B$12/1200</f>
        <v>0</v>
      </c>
      <c r="P435" s="26">
        <f>C434*$C$12/1200</f>
        <v>0</v>
      </c>
      <c r="Q435" s="26">
        <f>D434*$D$12/1200</f>
        <v>0</v>
      </c>
      <c r="R435" s="26">
        <f>E434*$E$12/1200</f>
        <v>0</v>
      </c>
      <c r="S435" s="26">
        <f>F434*$F$12/1200</f>
        <v>0</v>
      </c>
      <c r="T435" s="26">
        <f>G434*$G$12/1200</f>
        <v>0</v>
      </c>
      <c r="U435" s="26">
        <f>H434*$H$12/1200</f>
        <v>0</v>
      </c>
      <c r="V435" s="26">
        <f>I434*$I$12/1200</f>
        <v>0</v>
      </c>
      <c r="W435" s="26">
        <f>IF(B434&gt;0,MIN($B$13,B434+O435,AE435),0)</f>
        <v>0</v>
      </c>
      <c r="X435" s="26">
        <f>IF(C434&gt;0,MIN($C$13,C434+P435,AF435),0)</f>
        <v>0</v>
      </c>
      <c r="Y435" s="26">
        <f>IF(D434&gt;0,MIN($D$13,D434+Q435,AG435),0)</f>
        <v>0</v>
      </c>
      <c r="Z435" s="26">
        <f>IF(E434&gt;0,MIN($E$13,E434+R435,AH435),0)</f>
        <v>0</v>
      </c>
      <c r="AA435" s="26">
        <f>IF(F434&gt;0,MIN($F$13,F434+S435,AI435),0)</f>
        <v>0</v>
      </c>
      <c r="AB435" s="26">
        <f>IF(G434&gt;0,MIN($G$13,G434+T435,AJ435),0)</f>
        <v>0</v>
      </c>
      <c r="AC435" s="26">
        <f>IF(H434&gt;0,MIN($H$13,H434+U435,AK435),0)</f>
        <v>0</v>
      </c>
      <c r="AD435" s="26">
        <f>IF(I434&gt;0,MIN($I$13,I434+V435,AL435),0)</f>
        <v>0</v>
      </c>
      <c r="AE435" s="26">
        <f>$B$19</f>
        <v>795</v>
      </c>
      <c r="AF435" s="26">
        <f>AE435-W435</f>
        <v>795</v>
      </c>
      <c r="AG435" s="26">
        <f>AF435-X435</f>
        <v>795</v>
      </c>
      <c r="AH435" s="26">
        <f>AG435-Y435</f>
        <v>795</v>
      </c>
      <c r="AI435" s="26">
        <f>AH435-Z435</f>
        <v>795</v>
      </c>
      <c r="AJ435" s="26">
        <f>AI435-AA435</f>
        <v>795</v>
      </c>
      <c r="AK435" s="26">
        <f>AJ435-AB435</f>
        <v>795</v>
      </c>
      <c r="AL435" s="26">
        <f>AK435-AC435</f>
        <v>795</v>
      </c>
      <c r="AM435" s="26">
        <f>AL435-AD435</f>
        <v>795</v>
      </c>
      <c r="AN435" s="26">
        <f>B434+O435-W435</f>
        <v>0</v>
      </c>
      <c r="AO435" s="26">
        <f>C434+P435-X435</f>
        <v>0</v>
      </c>
      <c r="AP435" s="26">
        <f>D434+Q435-Y435</f>
        <v>0</v>
      </c>
      <c r="AQ435" s="26">
        <f>E434+R435-Z435</f>
        <v>0</v>
      </c>
      <c r="AR435" s="26">
        <f>F434+S435-AA435</f>
        <v>0</v>
      </c>
      <c r="AS435" s="26">
        <f>G434+T435-AB435</f>
        <v>0</v>
      </c>
      <c r="AT435" s="26">
        <f>H434+U435-AC435</f>
        <v>0</v>
      </c>
      <c r="AU435" s="26">
        <f>I434+V435-AD435</f>
        <v>0</v>
      </c>
      <c r="AV435" s="26">
        <f>AM435</f>
        <v>795</v>
      </c>
      <c r="AW435" s="26">
        <f>AV435-BE435</f>
        <v>795</v>
      </c>
      <c r="AX435" s="26">
        <f>AW435-BF435</f>
        <v>795</v>
      </c>
      <c r="AY435" s="26">
        <f>AX435-BG435</f>
        <v>795</v>
      </c>
      <c r="AZ435" s="26">
        <f>AY435-BH435</f>
        <v>795</v>
      </c>
      <c r="BA435" s="26">
        <f>AZ435-BI435</f>
        <v>795</v>
      </c>
      <c r="BB435" s="26">
        <f>BA435-BJ435</f>
        <v>795</v>
      </c>
      <c r="BC435" s="26">
        <f>BB435-BK435</f>
        <v>795</v>
      </c>
      <c r="BD435" s="26">
        <f>BC435-BL435</f>
        <v>795</v>
      </c>
      <c r="BE435" s="26">
        <f>IF(AV435&gt;0.005,MIN(AV435,INDEX($AN435:$AU435,1,B$32)),0)</f>
        <v>0</v>
      </c>
      <c r="BF435" s="26">
        <f>IF(AW435&gt;0.005,MIN(AW435,INDEX($AN435:$AU435,1,C$32)),0)</f>
        <v>0</v>
      </c>
      <c r="BG435" s="26">
        <f>IF(AX435&gt;0.005,MIN(AX435,INDEX($AN435:$AU435,1,D$32)),0)</f>
        <v>0</v>
      </c>
      <c r="BH435" s="26">
        <f>IF(AY435&gt;0.005,MIN(AY435,INDEX($AN435:$AU435,1,E$32)),0)</f>
        <v>0</v>
      </c>
      <c r="BI435" s="26">
        <f>IF(AZ435&gt;0.005,MIN(AZ435,INDEX($AN435:$AU435,1,F$32)),0)</f>
        <v>0</v>
      </c>
      <c r="BJ435" s="26">
        <f>IF(BA435&gt;0.005,MIN(BA435,INDEX($AN435:$AU435,1,G$32)),0)</f>
        <v>0</v>
      </c>
      <c r="BK435" s="26">
        <f>IF(BB435&gt;0.005,MIN(BB435,INDEX($AN435:$AU435,1,H$32)),0)</f>
        <v>0</v>
      </c>
      <c r="BL435" s="26">
        <f>IF(BC435&gt;0.005,MIN(BC435,INDEX($AN435:$AU435,1,I$32)),0)</f>
        <v>0</v>
      </c>
      <c r="BM435" s="27">
        <f>IF(M435-J435&gt;0.005,1,0)</f>
        <v>0</v>
      </c>
    </row>
    <row r="436">
      <c r="A436" s="14" t="n">
        <v>400</v>
      </c>
      <c r="B436" s="26">
        <f>IF(AN436-INDEX($BE436:$BL436,1,$J$22)&lt;0.5,0,AN436-INDEX($BE436:$BL436,1,$J$22))</f>
        <v>0</v>
      </c>
      <c r="C436" s="26">
        <f>IF(AO436-INDEX($BE436:$BL436,1,$J$23)&lt;0.5,0,AO436-INDEX($BE436:$BL436,1,$J$23))</f>
        <v>0</v>
      </c>
      <c r="D436" s="26">
        <f>IF(AP436-INDEX($BE436:$BL436,1,$J$24)&lt;0.5,0,AP436-INDEX($BE436:$BL436,1,$J$24))</f>
        <v>0</v>
      </c>
      <c r="E436" s="26">
        <f>IF(AQ436-INDEX($BE436:$BL436,1,$J$25)&lt;0.5,0,AQ436-INDEX($BE436:$BL436,1,$J$25))</f>
        <v>0</v>
      </c>
      <c r="F436" s="26">
        <f>IF(AR436-INDEX($BE436:$BL436,1,$J$26)&lt;0.5,0,AR436-INDEX($BE436:$BL436,1,$J$26))</f>
        <v>0</v>
      </c>
      <c r="G436" s="26">
        <f>IF(AS436-INDEX($BE436:$BL436,1,$J$27)&lt;0.5,0,AS436-INDEX($BE436:$BL436,1,$J$27))</f>
        <v>0</v>
      </c>
      <c r="H436" s="26">
        <f>IF(AT436-INDEX($BE436:$BL436,1,$J$28)&lt;0.5,0,AT436-INDEX($BE436:$BL436,1,$J$28))</f>
        <v>0</v>
      </c>
      <c r="I436" s="26">
        <f>IF(AU436-INDEX($BE436:$BL436,1,$J$29)&lt;0.5,0,AU436-INDEX($BE436:$BL436,1,$J$29))</f>
        <v>0</v>
      </c>
      <c r="J436" s="13">
        <f>SUM(B436:I436)</f>
        <v>0</v>
      </c>
      <c r="K436" s="26">
        <f>SUM(O436:V436)</f>
        <v>0</v>
      </c>
      <c r="L436" s="26">
        <f>SUM(W436:AD436)+SUM(BE436:BL436)</f>
        <v>0</v>
      </c>
      <c r="M436" s="26">
        <f>J435</f>
        <v>0</v>
      </c>
      <c r="N436" s="27">
        <f>IF(M436&gt;0,1,0)</f>
        <v>0</v>
      </c>
      <c r="O436" s="26">
        <f>B435*$B$12/1200</f>
        <v>0</v>
      </c>
      <c r="P436" s="26">
        <f>C435*$C$12/1200</f>
        <v>0</v>
      </c>
      <c r="Q436" s="26">
        <f>D435*$D$12/1200</f>
        <v>0</v>
      </c>
      <c r="R436" s="26">
        <f>E435*$E$12/1200</f>
        <v>0</v>
      </c>
      <c r="S436" s="26">
        <f>F435*$F$12/1200</f>
        <v>0</v>
      </c>
      <c r="T436" s="26">
        <f>G435*$G$12/1200</f>
        <v>0</v>
      </c>
      <c r="U436" s="26">
        <f>H435*$H$12/1200</f>
        <v>0</v>
      </c>
      <c r="V436" s="26">
        <f>I435*$I$12/1200</f>
        <v>0</v>
      </c>
      <c r="W436" s="26">
        <f>IF(B435&gt;0,MIN($B$13,B435+O436,AE436),0)</f>
        <v>0</v>
      </c>
      <c r="X436" s="26">
        <f>IF(C435&gt;0,MIN($C$13,C435+P436,AF436),0)</f>
        <v>0</v>
      </c>
      <c r="Y436" s="26">
        <f>IF(D435&gt;0,MIN($D$13,D435+Q436,AG436),0)</f>
        <v>0</v>
      </c>
      <c r="Z436" s="26">
        <f>IF(E435&gt;0,MIN($E$13,E435+R436,AH436),0)</f>
        <v>0</v>
      </c>
      <c r="AA436" s="26">
        <f>IF(F435&gt;0,MIN($F$13,F435+S436,AI436),0)</f>
        <v>0</v>
      </c>
      <c r="AB436" s="26">
        <f>IF(G435&gt;0,MIN($G$13,G435+T436,AJ436),0)</f>
        <v>0</v>
      </c>
      <c r="AC436" s="26">
        <f>IF(H435&gt;0,MIN($H$13,H435+U436,AK436),0)</f>
        <v>0</v>
      </c>
      <c r="AD436" s="26">
        <f>IF(I435&gt;0,MIN($I$13,I435+V436,AL436),0)</f>
        <v>0</v>
      </c>
      <c r="AE436" s="26">
        <f>$B$19</f>
        <v>795</v>
      </c>
      <c r="AF436" s="26">
        <f>AE436-W436</f>
        <v>795</v>
      </c>
      <c r="AG436" s="26">
        <f>AF436-X436</f>
        <v>795</v>
      </c>
      <c r="AH436" s="26">
        <f>AG436-Y436</f>
        <v>795</v>
      </c>
      <c r="AI436" s="26">
        <f>AH436-Z436</f>
        <v>795</v>
      </c>
      <c r="AJ436" s="26">
        <f>AI436-AA436</f>
        <v>795</v>
      </c>
      <c r="AK436" s="26">
        <f>AJ436-AB436</f>
        <v>795</v>
      </c>
      <c r="AL436" s="26">
        <f>AK436-AC436</f>
        <v>795</v>
      </c>
      <c r="AM436" s="26">
        <f>AL436-AD436</f>
        <v>795</v>
      </c>
      <c r="AN436" s="26">
        <f>B435+O436-W436</f>
        <v>0</v>
      </c>
      <c r="AO436" s="26">
        <f>C435+P436-X436</f>
        <v>0</v>
      </c>
      <c r="AP436" s="26">
        <f>D435+Q436-Y436</f>
        <v>0</v>
      </c>
      <c r="AQ436" s="26">
        <f>E435+R436-Z436</f>
        <v>0</v>
      </c>
      <c r="AR436" s="26">
        <f>F435+S436-AA436</f>
        <v>0</v>
      </c>
      <c r="AS436" s="26">
        <f>G435+T436-AB436</f>
        <v>0</v>
      </c>
      <c r="AT436" s="26">
        <f>H435+U436-AC436</f>
        <v>0</v>
      </c>
      <c r="AU436" s="26">
        <f>I435+V436-AD436</f>
        <v>0</v>
      </c>
      <c r="AV436" s="26">
        <f>AM436</f>
        <v>795</v>
      </c>
      <c r="AW436" s="26">
        <f>AV436-BE436</f>
        <v>795</v>
      </c>
      <c r="AX436" s="26">
        <f>AW436-BF436</f>
        <v>795</v>
      </c>
      <c r="AY436" s="26">
        <f>AX436-BG436</f>
        <v>795</v>
      </c>
      <c r="AZ436" s="26">
        <f>AY436-BH436</f>
        <v>795</v>
      </c>
      <c r="BA436" s="26">
        <f>AZ436-BI436</f>
        <v>795</v>
      </c>
      <c r="BB436" s="26">
        <f>BA436-BJ436</f>
        <v>795</v>
      </c>
      <c r="BC436" s="26">
        <f>BB436-BK436</f>
        <v>795</v>
      </c>
      <c r="BD436" s="26">
        <f>BC436-BL436</f>
        <v>795</v>
      </c>
      <c r="BE436" s="26">
        <f>IF(AV436&gt;0.005,MIN(AV436,INDEX($AN436:$AU436,1,B$32)),0)</f>
        <v>0</v>
      </c>
      <c r="BF436" s="26">
        <f>IF(AW436&gt;0.005,MIN(AW436,INDEX($AN436:$AU436,1,C$32)),0)</f>
        <v>0</v>
      </c>
      <c r="BG436" s="26">
        <f>IF(AX436&gt;0.005,MIN(AX436,INDEX($AN436:$AU436,1,D$32)),0)</f>
        <v>0</v>
      </c>
      <c r="BH436" s="26">
        <f>IF(AY436&gt;0.005,MIN(AY436,INDEX($AN436:$AU436,1,E$32)),0)</f>
        <v>0</v>
      </c>
      <c r="BI436" s="26">
        <f>IF(AZ436&gt;0.005,MIN(AZ436,INDEX($AN436:$AU436,1,F$32)),0)</f>
        <v>0</v>
      </c>
      <c r="BJ436" s="26">
        <f>IF(BA436&gt;0.005,MIN(BA436,INDEX($AN436:$AU436,1,G$32)),0)</f>
        <v>0</v>
      </c>
      <c r="BK436" s="26">
        <f>IF(BB436&gt;0.005,MIN(BB436,INDEX($AN436:$AU436,1,H$32)),0)</f>
        <v>0</v>
      </c>
      <c r="BL436" s="26">
        <f>IF(BC436&gt;0.005,MIN(BC436,INDEX($AN436:$AU436,1,I$32)),0)</f>
        <v>0</v>
      </c>
      <c r="BM436" s="27">
        <f>IF(M436-J436&gt;0.005,1,0)</f>
        <v>0</v>
      </c>
    </row>
    <row r="437">
      <c r="A437" s="14" t="n">
        <v>401</v>
      </c>
      <c r="B437" s="26">
        <f>IF(AN437-INDEX($BE437:$BL437,1,$J$22)&lt;0.5,0,AN437-INDEX($BE437:$BL437,1,$J$22))</f>
        <v>0</v>
      </c>
      <c r="C437" s="26">
        <f>IF(AO437-INDEX($BE437:$BL437,1,$J$23)&lt;0.5,0,AO437-INDEX($BE437:$BL437,1,$J$23))</f>
        <v>0</v>
      </c>
      <c r="D437" s="26">
        <f>IF(AP437-INDEX($BE437:$BL437,1,$J$24)&lt;0.5,0,AP437-INDEX($BE437:$BL437,1,$J$24))</f>
        <v>0</v>
      </c>
      <c r="E437" s="26">
        <f>IF(AQ437-INDEX($BE437:$BL437,1,$J$25)&lt;0.5,0,AQ437-INDEX($BE437:$BL437,1,$J$25))</f>
        <v>0</v>
      </c>
      <c r="F437" s="26">
        <f>IF(AR437-INDEX($BE437:$BL437,1,$J$26)&lt;0.5,0,AR437-INDEX($BE437:$BL437,1,$J$26))</f>
        <v>0</v>
      </c>
      <c r="G437" s="26">
        <f>IF(AS437-INDEX($BE437:$BL437,1,$J$27)&lt;0.5,0,AS437-INDEX($BE437:$BL437,1,$J$27))</f>
        <v>0</v>
      </c>
      <c r="H437" s="26">
        <f>IF(AT437-INDEX($BE437:$BL437,1,$J$28)&lt;0.5,0,AT437-INDEX($BE437:$BL437,1,$J$28))</f>
        <v>0</v>
      </c>
      <c r="I437" s="26">
        <f>IF(AU437-INDEX($BE437:$BL437,1,$J$29)&lt;0.5,0,AU437-INDEX($BE437:$BL437,1,$J$29))</f>
        <v>0</v>
      </c>
      <c r="J437" s="13">
        <f>SUM(B437:I437)</f>
        <v>0</v>
      </c>
      <c r="K437" s="26">
        <f>SUM(O437:V437)</f>
        <v>0</v>
      </c>
      <c r="L437" s="26">
        <f>SUM(W437:AD437)+SUM(BE437:BL437)</f>
        <v>0</v>
      </c>
      <c r="M437" s="26">
        <f>J436</f>
        <v>0</v>
      </c>
      <c r="N437" s="27">
        <f>IF(M437&gt;0,1,0)</f>
        <v>0</v>
      </c>
      <c r="O437" s="26">
        <f>B436*$B$12/1200</f>
        <v>0</v>
      </c>
      <c r="P437" s="26">
        <f>C436*$C$12/1200</f>
        <v>0</v>
      </c>
      <c r="Q437" s="26">
        <f>D436*$D$12/1200</f>
        <v>0</v>
      </c>
      <c r="R437" s="26">
        <f>E436*$E$12/1200</f>
        <v>0</v>
      </c>
      <c r="S437" s="26">
        <f>F436*$F$12/1200</f>
        <v>0</v>
      </c>
      <c r="T437" s="26">
        <f>G436*$G$12/1200</f>
        <v>0</v>
      </c>
      <c r="U437" s="26">
        <f>H436*$H$12/1200</f>
        <v>0</v>
      </c>
      <c r="V437" s="26">
        <f>I436*$I$12/1200</f>
        <v>0</v>
      </c>
      <c r="W437" s="26">
        <f>IF(B436&gt;0,MIN($B$13,B436+O437,AE437),0)</f>
        <v>0</v>
      </c>
      <c r="X437" s="26">
        <f>IF(C436&gt;0,MIN($C$13,C436+P437,AF437),0)</f>
        <v>0</v>
      </c>
      <c r="Y437" s="26">
        <f>IF(D436&gt;0,MIN($D$13,D436+Q437,AG437),0)</f>
        <v>0</v>
      </c>
      <c r="Z437" s="26">
        <f>IF(E436&gt;0,MIN($E$13,E436+R437,AH437),0)</f>
        <v>0</v>
      </c>
      <c r="AA437" s="26">
        <f>IF(F436&gt;0,MIN($F$13,F436+S437,AI437),0)</f>
        <v>0</v>
      </c>
      <c r="AB437" s="26">
        <f>IF(G436&gt;0,MIN($G$13,G436+T437,AJ437),0)</f>
        <v>0</v>
      </c>
      <c r="AC437" s="26">
        <f>IF(H436&gt;0,MIN($H$13,H436+U437,AK437),0)</f>
        <v>0</v>
      </c>
      <c r="AD437" s="26">
        <f>IF(I436&gt;0,MIN($I$13,I436+V437,AL437),0)</f>
        <v>0</v>
      </c>
      <c r="AE437" s="26">
        <f>$B$19</f>
        <v>795</v>
      </c>
      <c r="AF437" s="26">
        <f>AE437-W437</f>
        <v>795</v>
      </c>
      <c r="AG437" s="26">
        <f>AF437-X437</f>
        <v>795</v>
      </c>
      <c r="AH437" s="26">
        <f>AG437-Y437</f>
        <v>795</v>
      </c>
      <c r="AI437" s="26">
        <f>AH437-Z437</f>
        <v>795</v>
      </c>
      <c r="AJ437" s="26">
        <f>AI437-AA437</f>
        <v>795</v>
      </c>
      <c r="AK437" s="26">
        <f>AJ437-AB437</f>
        <v>795</v>
      </c>
      <c r="AL437" s="26">
        <f>AK437-AC437</f>
        <v>795</v>
      </c>
      <c r="AM437" s="26">
        <f>AL437-AD437</f>
        <v>795</v>
      </c>
      <c r="AN437" s="26">
        <f>B436+O437-W437</f>
        <v>0</v>
      </c>
      <c r="AO437" s="26">
        <f>C436+P437-X437</f>
        <v>0</v>
      </c>
      <c r="AP437" s="26">
        <f>D436+Q437-Y437</f>
        <v>0</v>
      </c>
      <c r="AQ437" s="26">
        <f>E436+R437-Z437</f>
        <v>0</v>
      </c>
      <c r="AR437" s="26">
        <f>F436+S437-AA437</f>
        <v>0</v>
      </c>
      <c r="AS437" s="26">
        <f>G436+T437-AB437</f>
        <v>0</v>
      </c>
      <c r="AT437" s="26">
        <f>H436+U437-AC437</f>
        <v>0</v>
      </c>
      <c r="AU437" s="26">
        <f>I436+V437-AD437</f>
        <v>0</v>
      </c>
      <c r="AV437" s="26">
        <f>AM437</f>
        <v>795</v>
      </c>
      <c r="AW437" s="26">
        <f>AV437-BE437</f>
        <v>795</v>
      </c>
      <c r="AX437" s="26">
        <f>AW437-BF437</f>
        <v>795</v>
      </c>
      <c r="AY437" s="26">
        <f>AX437-BG437</f>
        <v>795</v>
      </c>
      <c r="AZ437" s="26">
        <f>AY437-BH437</f>
        <v>795</v>
      </c>
      <c r="BA437" s="26">
        <f>AZ437-BI437</f>
        <v>795</v>
      </c>
      <c r="BB437" s="26">
        <f>BA437-BJ437</f>
        <v>795</v>
      </c>
      <c r="BC437" s="26">
        <f>BB437-BK437</f>
        <v>795</v>
      </c>
      <c r="BD437" s="26">
        <f>BC437-BL437</f>
        <v>795</v>
      </c>
      <c r="BE437" s="26">
        <f>IF(AV437&gt;0.005,MIN(AV437,INDEX($AN437:$AU437,1,B$32)),0)</f>
        <v>0</v>
      </c>
      <c r="BF437" s="26">
        <f>IF(AW437&gt;0.005,MIN(AW437,INDEX($AN437:$AU437,1,C$32)),0)</f>
        <v>0</v>
      </c>
      <c r="BG437" s="26">
        <f>IF(AX437&gt;0.005,MIN(AX437,INDEX($AN437:$AU437,1,D$32)),0)</f>
        <v>0</v>
      </c>
      <c r="BH437" s="26">
        <f>IF(AY437&gt;0.005,MIN(AY437,INDEX($AN437:$AU437,1,E$32)),0)</f>
        <v>0</v>
      </c>
      <c r="BI437" s="26">
        <f>IF(AZ437&gt;0.005,MIN(AZ437,INDEX($AN437:$AU437,1,F$32)),0)</f>
        <v>0</v>
      </c>
      <c r="BJ437" s="26">
        <f>IF(BA437&gt;0.005,MIN(BA437,INDEX($AN437:$AU437,1,G$32)),0)</f>
        <v>0</v>
      </c>
      <c r="BK437" s="26">
        <f>IF(BB437&gt;0.005,MIN(BB437,INDEX($AN437:$AU437,1,H$32)),0)</f>
        <v>0</v>
      </c>
      <c r="BL437" s="26">
        <f>IF(BC437&gt;0.005,MIN(BC437,INDEX($AN437:$AU437,1,I$32)),0)</f>
        <v>0</v>
      </c>
      <c r="BM437" s="27">
        <f>IF(M437-J437&gt;0.005,1,0)</f>
        <v>0</v>
      </c>
    </row>
    <row r="438">
      <c r="A438" s="14" t="n">
        <v>402</v>
      </c>
      <c r="B438" s="26">
        <f>IF(AN438-INDEX($BE438:$BL438,1,$J$22)&lt;0.5,0,AN438-INDEX($BE438:$BL438,1,$J$22))</f>
        <v>0</v>
      </c>
      <c r="C438" s="26">
        <f>IF(AO438-INDEX($BE438:$BL438,1,$J$23)&lt;0.5,0,AO438-INDEX($BE438:$BL438,1,$J$23))</f>
        <v>0</v>
      </c>
      <c r="D438" s="26">
        <f>IF(AP438-INDEX($BE438:$BL438,1,$J$24)&lt;0.5,0,AP438-INDEX($BE438:$BL438,1,$J$24))</f>
        <v>0</v>
      </c>
      <c r="E438" s="26">
        <f>IF(AQ438-INDEX($BE438:$BL438,1,$J$25)&lt;0.5,0,AQ438-INDEX($BE438:$BL438,1,$J$25))</f>
        <v>0</v>
      </c>
      <c r="F438" s="26">
        <f>IF(AR438-INDEX($BE438:$BL438,1,$J$26)&lt;0.5,0,AR438-INDEX($BE438:$BL438,1,$J$26))</f>
        <v>0</v>
      </c>
      <c r="G438" s="26">
        <f>IF(AS438-INDEX($BE438:$BL438,1,$J$27)&lt;0.5,0,AS438-INDEX($BE438:$BL438,1,$J$27))</f>
        <v>0</v>
      </c>
      <c r="H438" s="26">
        <f>IF(AT438-INDEX($BE438:$BL438,1,$J$28)&lt;0.5,0,AT438-INDEX($BE438:$BL438,1,$J$28))</f>
        <v>0</v>
      </c>
      <c r="I438" s="26">
        <f>IF(AU438-INDEX($BE438:$BL438,1,$J$29)&lt;0.5,0,AU438-INDEX($BE438:$BL438,1,$J$29))</f>
        <v>0</v>
      </c>
      <c r="J438" s="13">
        <f>SUM(B438:I438)</f>
        <v>0</v>
      </c>
      <c r="K438" s="26">
        <f>SUM(O438:V438)</f>
        <v>0</v>
      </c>
      <c r="L438" s="26">
        <f>SUM(W438:AD438)+SUM(BE438:BL438)</f>
        <v>0</v>
      </c>
      <c r="M438" s="26">
        <f>J437</f>
        <v>0</v>
      </c>
      <c r="N438" s="27">
        <f>IF(M438&gt;0,1,0)</f>
        <v>0</v>
      </c>
      <c r="O438" s="26">
        <f>B437*$B$12/1200</f>
        <v>0</v>
      </c>
      <c r="P438" s="26">
        <f>C437*$C$12/1200</f>
        <v>0</v>
      </c>
      <c r="Q438" s="26">
        <f>D437*$D$12/1200</f>
        <v>0</v>
      </c>
      <c r="R438" s="26">
        <f>E437*$E$12/1200</f>
        <v>0</v>
      </c>
      <c r="S438" s="26">
        <f>F437*$F$12/1200</f>
        <v>0</v>
      </c>
      <c r="T438" s="26">
        <f>G437*$G$12/1200</f>
        <v>0</v>
      </c>
      <c r="U438" s="26">
        <f>H437*$H$12/1200</f>
        <v>0</v>
      </c>
      <c r="V438" s="26">
        <f>I437*$I$12/1200</f>
        <v>0</v>
      </c>
      <c r="W438" s="26">
        <f>IF(B437&gt;0,MIN($B$13,B437+O438,AE438),0)</f>
        <v>0</v>
      </c>
      <c r="X438" s="26">
        <f>IF(C437&gt;0,MIN($C$13,C437+P438,AF438),0)</f>
        <v>0</v>
      </c>
      <c r="Y438" s="26">
        <f>IF(D437&gt;0,MIN($D$13,D437+Q438,AG438),0)</f>
        <v>0</v>
      </c>
      <c r="Z438" s="26">
        <f>IF(E437&gt;0,MIN($E$13,E437+R438,AH438),0)</f>
        <v>0</v>
      </c>
      <c r="AA438" s="26">
        <f>IF(F437&gt;0,MIN($F$13,F437+S438,AI438),0)</f>
        <v>0</v>
      </c>
      <c r="AB438" s="26">
        <f>IF(G437&gt;0,MIN($G$13,G437+T438,AJ438),0)</f>
        <v>0</v>
      </c>
      <c r="AC438" s="26">
        <f>IF(H437&gt;0,MIN($H$13,H437+U438,AK438),0)</f>
        <v>0</v>
      </c>
      <c r="AD438" s="26">
        <f>IF(I437&gt;0,MIN($I$13,I437+V438,AL438),0)</f>
        <v>0</v>
      </c>
      <c r="AE438" s="26">
        <f>$B$19</f>
        <v>795</v>
      </c>
      <c r="AF438" s="26">
        <f>AE438-W438</f>
        <v>795</v>
      </c>
      <c r="AG438" s="26">
        <f>AF438-X438</f>
        <v>795</v>
      </c>
      <c r="AH438" s="26">
        <f>AG438-Y438</f>
        <v>795</v>
      </c>
      <c r="AI438" s="26">
        <f>AH438-Z438</f>
        <v>795</v>
      </c>
      <c r="AJ438" s="26">
        <f>AI438-AA438</f>
        <v>795</v>
      </c>
      <c r="AK438" s="26">
        <f>AJ438-AB438</f>
        <v>795</v>
      </c>
      <c r="AL438" s="26">
        <f>AK438-AC438</f>
        <v>795</v>
      </c>
      <c r="AM438" s="26">
        <f>AL438-AD438</f>
        <v>795</v>
      </c>
      <c r="AN438" s="26">
        <f>B437+O438-W438</f>
        <v>0</v>
      </c>
      <c r="AO438" s="26">
        <f>C437+P438-X438</f>
        <v>0</v>
      </c>
      <c r="AP438" s="26">
        <f>D437+Q438-Y438</f>
        <v>0</v>
      </c>
      <c r="AQ438" s="26">
        <f>E437+R438-Z438</f>
        <v>0</v>
      </c>
      <c r="AR438" s="26">
        <f>F437+S438-AA438</f>
        <v>0</v>
      </c>
      <c r="AS438" s="26">
        <f>G437+T438-AB438</f>
        <v>0</v>
      </c>
      <c r="AT438" s="26">
        <f>H437+U438-AC438</f>
        <v>0</v>
      </c>
      <c r="AU438" s="26">
        <f>I437+V438-AD438</f>
        <v>0</v>
      </c>
      <c r="AV438" s="26">
        <f>AM438</f>
        <v>795</v>
      </c>
      <c r="AW438" s="26">
        <f>AV438-BE438</f>
        <v>795</v>
      </c>
      <c r="AX438" s="26">
        <f>AW438-BF438</f>
        <v>795</v>
      </c>
      <c r="AY438" s="26">
        <f>AX438-BG438</f>
        <v>795</v>
      </c>
      <c r="AZ438" s="26">
        <f>AY438-BH438</f>
        <v>795</v>
      </c>
      <c r="BA438" s="26">
        <f>AZ438-BI438</f>
        <v>795</v>
      </c>
      <c r="BB438" s="26">
        <f>BA438-BJ438</f>
        <v>795</v>
      </c>
      <c r="BC438" s="26">
        <f>BB438-BK438</f>
        <v>795</v>
      </c>
      <c r="BD438" s="26">
        <f>BC438-BL438</f>
        <v>795</v>
      </c>
      <c r="BE438" s="26">
        <f>IF(AV438&gt;0.005,MIN(AV438,INDEX($AN438:$AU438,1,B$32)),0)</f>
        <v>0</v>
      </c>
      <c r="BF438" s="26">
        <f>IF(AW438&gt;0.005,MIN(AW438,INDEX($AN438:$AU438,1,C$32)),0)</f>
        <v>0</v>
      </c>
      <c r="BG438" s="26">
        <f>IF(AX438&gt;0.005,MIN(AX438,INDEX($AN438:$AU438,1,D$32)),0)</f>
        <v>0</v>
      </c>
      <c r="BH438" s="26">
        <f>IF(AY438&gt;0.005,MIN(AY438,INDEX($AN438:$AU438,1,E$32)),0)</f>
        <v>0</v>
      </c>
      <c r="BI438" s="26">
        <f>IF(AZ438&gt;0.005,MIN(AZ438,INDEX($AN438:$AU438,1,F$32)),0)</f>
        <v>0</v>
      </c>
      <c r="BJ438" s="26">
        <f>IF(BA438&gt;0.005,MIN(BA438,INDEX($AN438:$AU438,1,G$32)),0)</f>
        <v>0</v>
      </c>
      <c r="BK438" s="26">
        <f>IF(BB438&gt;0.005,MIN(BB438,INDEX($AN438:$AU438,1,H$32)),0)</f>
        <v>0</v>
      </c>
      <c r="BL438" s="26">
        <f>IF(BC438&gt;0.005,MIN(BC438,INDEX($AN438:$AU438,1,I$32)),0)</f>
        <v>0</v>
      </c>
      <c r="BM438" s="27">
        <f>IF(M438-J438&gt;0.005,1,0)</f>
        <v>0</v>
      </c>
    </row>
    <row r="439">
      <c r="A439" s="14" t="n">
        <v>403</v>
      </c>
      <c r="B439" s="26">
        <f>IF(AN439-INDEX($BE439:$BL439,1,$J$22)&lt;0.5,0,AN439-INDEX($BE439:$BL439,1,$J$22))</f>
        <v>0</v>
      </c>
      <c r="C439" s="26">
        <f>IF(AO439-INDEX($BE439:$BL439,1,$J$23)&lt;0.5,0,AO439-INDEX($BE439:$BL439,1,$J$23))</f>
        <v>0</v>
      </c>
      <c r="D439" s="26">
        <f>IF(AP439-INDEX($BE439:$BL439,1,$J$24)&lt;0.5,0,AP439-INDEX($BE439:$BL439,1,$J$24))</f>
        <v>0</v>
      </c>
      <c r="E439" s="26">
        <f>IF(AQ439-INDEX($BE439:$BL439,1,$J$25)&lt;0.5,0,AQ439-INDEX($BE439:$BL439,1,$J$25))</f>
        <v>0</v>
      </c>
      <c r="F439" s="26">
        <f>IF(AR439-INDEX($BE439:$BL439,1,$J$26)&lt;0.5,0,AR439-INDEX($BE439:$BL439,1,$J$26))</f>
        <v>0</v>
      </c>
      <c r="G439" s="26">
        <f>IF(AS439-INDEX($BE439:$BL439,1,$J$27)&lt;0.5,0,AS439-INDEX($BE439:$BL439,1,$J$27))</f>
        <v>0</v>
      </c>
      <c r="H439" s="26">
        <f>IF(AT439-INDEX($BE439:$BL439,1,$J$28)&lt;0.5,0,AT439-INDEX($BE439:$BL439,1,$J$28))</f>
        <v>0</v>
      </c>
      <c r="I439" s="26">
        <f>IF(AU439-INDEX($BE439:$BL439,1,$J$29)&lt;0.5,0,AU439-INDEX($BE439:$BL439,1,$J$29))</f>
        <v>0</v>
      </c>
      <c r="J439" s="13">
        <f>SUM(B439:I439)</f>
        <v>0</v>
      </c>
      <c r="K439" s="26">
        <f>SUM(O439:V439)</f>
        <v>0</v>
      </c>
      <c r="L439" s="26">
        <f>SUM(W439:AD439)+SUM(BE439:BL439)</f>
        <v>0</v>
      </c>
      <c r="M439" s="26">
        <f>J438</f>
        <v>0</v>
      </c>
      <c r="N439" s="27">
        <f>IF(M439&gt;0,1,0)</f>
        <v>0</v>
      </c>
      <c r="O439" s="26">
        <f>B438*$B$12/1200</f>
        <v>0</v>
      </c>
      <c r="P439" s="26">
        <f>C438*$C$12/1200</f>
        <v>0</v>
      </c>
      <c r="Q439" s="26">
        <f>D438*$D$12/1200</f>
        <v>0</v>
      </c>
      <c r="R439" s="26">
        <f>E438*$E$12/1200</f>
        <v>0</v>
      </c>
      <c r="S439" s="26">
        <f>F438*$F$12/1200</f>
        <v>0</v>
      </c>
      <c r="T439" s="26">
        <f>G438*$G$12/1200</f>
        <v>0</v>
      </c>
      <c r="U439" s="26">
        <f>H438*$H$12/1200</f>
        <v>0</v>
      </c>
      <c r="V439" s="26">
        <f>I438*$I$12/1200</f>
        <v>0</v>
      </c>
      <c r="W439" s="26">
        <f>IF(B438&gt;0,MIN($B$13,B438+O439,AE439),0)</f>
        <v>0</v>
      </c>
      <c r="X439" s="26">
        <f>IF(C438&gt;0,MIN($C$13,C438+P439,AF439),0)</f>
        <v>0</v>
      </c>
      <c r="Y439" s="26">
        <f>IF(D438&gt;0,MIN($D$13,D438+Q439,AG439),0)</f>
        <v>0</v>
      </c>
      <c r="Z439" s="26">
        <f>IF(E438&gt;0,MIN($E$13,E438+R439,AH439),0)</f>
        <v>0</v>
      </c>
      <c r="AA439" s="26">
        <f>IF(F438&gt;0,MIN($F$13,F438+S439,AI439),0)</f>
        <v>0</v>
      </c>
      <c r="AB439" s="26">
        <f>IF(G438&gt;0,MIN($G$13,G438+T439,AJ439),0)</f>
        <v>0</v>
      </c>
      <c r="AC439" s="26">
        <f>IF(H438&gt;0,MIN($H$13,H438+U439,AK439),0)</f>
        <v>0</v>
      </c>
      <c r="AD439" s="26">
        <f>IF(I438&gt;0,MIN($I$13,I438+V439,AL439),0)</f>
        <v>0</v>
      </c>
      <c r="AE439" s="26">
        <f>$B$19</f>
        <v>795</v>
      </c>
      <c r="AF439" s="26">
        <f>AE439-W439</f>
        <v>795</v>
      </c>
      <c r="AG439" s="26">
        <f>AF439-X439</f>
        <v>795</v>
      </c>
      <c r="AH439" s="26">
        <f>AG439-Y439</f>
        <v>795</v>
      </c>
      <c r="AI439" s="26">
        <f>AH439-Z439</f>
        <v>795</v>
      </c>
      <c r="AJ439" s="26">
        <f>AI439-AA439</f>
        <v>795</v>
      </c>
      <c r="AK439" s="26">
        <f>AJ439-AB439</f>
        <v>795</v>
      </c>
      <c r="AL439" s="26">
        <f>AK439-AC439</f>
        <v>795</v>
      </c>
      <c r="AM439" s="26">
        <f>AL439-AD439</f>
        <v>795</v>
      </c>
      <c r="AN439" s="26">
        <f>B438+O439-W439</f>
        <v>0</v>
      </c>
      <c r="AO439" s="26">
        <f>C438+P439-X439</f>
        <v>0</v>
      </c>
      <c r="AP439" s="26">
        <f>D438+Q439-Y439</f>
        <v>0</v>
      </c>
      <c r="AQ439" s="26">
        <f>E438+R439-Z439</f>
        <v>0</v>
      </c>
      <c r="AR439" s="26">
        <f>F438+S439-AA439</f>
        <v>0</v>
      </c>
      <c r="AS439" s="26">
        <f>G438+T439-AB439</f>
        <v>0</v>
      </c>
      <c r="AT439" s="26">
        <f>H438+U439-AC439</f>
        <v>0</v>
      </c>
      <c r="AU439" s="26">
        <f>I438+V439-AD439</f>
        <v>0</v>
      </c>
      <c r="AV439" s="26">
        <f>AM439</f>
        <v>795</v>
      </c>
      <c r="AW439" s="26">
        <f>AV439-BE439</f>
        <v>795</v>
      </c>
      <c r="AX439" s="26">
        <f>AW439-BF439</f>
        <v>795</v>
      </c>
      <c r="AY439" s="26">
        <f>AX439-BG439</f>
        <v>795</v>
      </c>
      <c r="AZ439" s="26">
        <f>AY439-BH439</f>
        <v>795</v>
      </c>
      <c r="BA439" s="26">
        <f>AZ439-BI439</f>
        <v>795</v>
      </c>
      <c r="BB439" s="26">
        <f>BA439-BJ439</f>
        <v>795</v>
      </c>
      <c r="BC439" s="26">
        <f>BB439-BK439</f>
        <v>795</v>
      </c>
      <c r="BD439" s="26">
        <f>BC439-BL439</f>
        <v>795</v>
      </c>
      <c r="BE439" s="26">
        <f>IF(AV439&gt;0.005,MIN(AV439,INDEX($AN439:$AU439,1,B$32)),0)</f>
        <v>0</v>
      </c>
      <c r="BF439" s="26">
        <f>IF(AW439&gt;0.005,MIN(AW439,INDEX($AN439:$AU439,1,C$32)),0)</f>
        <v>0</v>
      </c>
      <c r="BG439" s="26">
        <f>IF(AX439&gt;0.005,MIN(AX439,INDEX($AN439:$AU439,1,D$32)),0)</f>
        <v>0</v>
      </c>
      <c r="BH439" s="26">
        <f>IF(AY439&gt;0.005,MIN(AY439,INDEX($AN439:$AU439,1,E$32)),0)</f>
        <v>0</v>
      </c>
      <c r="BI439" s="26">
        <f>IF(AZ439&gt;0.005,MIN(AZ439,INDEX($AN439:$AU439,1,F$32)),0)</f>
        <v>0</v>
      </c>
      <c r="BJ439" s="26">
        <f>IF(BA439&gt;0.005,MIN(BA439,INDEX($AN439:$AU439,1,G$32)),0)</f>
        <v>0</v>
      </c>
      <c r="BK439" s="26">
        <f>IF(BB439&gt;0.005,MIN(BB439,INDEX($AN439:$AU439,1,H$32)),0)</f>
        <v>0</v>
      </c>
      <c r="BL439" s="26">
        <f>IF(BC439&gt;0.005,MIN(BC439,INDEX($AN439:$AU439,1,I$32)),0)</f>
        <v>0</v>
      </c>
      <c r="BM439" s="27">
        <f>IF(M439-J439&gt;0.005,1,0)</f>
        <v>0</v>
      </c>
    </row>
    <row r="440">
      <c r="A440" s="14" t="n">
        <v>404</v>
      </c>
      <c r="B440" s="26">
        <f>IF(AN440-INDEX($BE440:$BL440,1,$J$22)&lt;0.5,0,AN440-INDEX($BE440:$BL440,1,$J$22))</f>
        <v>0</v>
      </c>
      <c r="C440" s="26">
        <f>IF(AO440-INDEX($BE440:$BL440,1,$J$23)&lt;0.5,0,AO440-INDEX($BE440:$BL440,1,$J$23))</f>
        <v>0</v>
      </c>
      <c r="D440" s="26">
        <f>IF(AP440-INDEX($BE440:$BL440,1,$J$24)&lt;0.5,0,AP440-INDEX($BE440:$BL440,1,$J$24))</f>
        <v>0</v>
      </c>
      <c r="E440" s="26">
        <f>IF(AQ440-INDEX($BE440:$BL440,1,$J$25)&lt;0.5,0,AQ440-INDEX($BE440:$BL440,1,$J$25))</f>
        <v>0</v>
      </c>
      <c r="F440" s="26">
        <f>IF(AR440-INDEX($BE440:$BL440,1,$J$26)&lt;0.5,0,AR440-INDEX($BE440:$BL440,1,$J$26))</f>
        <v>0</v>
      </c>
      <c r="G440" s="26">
        <f>IF(AS440-INDEX($BE440:$BL440,1,$J$27)&lt;0.5,0,AS440-INDEX($BE440:$BL440,1,$J$27))</f>
        <v>0</v>
      </c>
      <c r="H440" s="26">
        <f>IF(AT440-INDEX($BE440:$BL440,1,$J$28)&lt;0.5,0,AT440-INDEX($BE440:$BL440,1,$J$28))</f>
        <v>0</v>
      </c>
      <c r="I440" s="26">
        <f>IF(AU440-INDEX($BE440:$BL440,1,$J$29)&lt;0.5,0,AU440-INDEX($BE440:$BL440,1,$J$29))</f>
        <v>0</v>
      </c>
      <c r="J440" s="13">
        <f>SUM(B440:I440)</f>
        <v>0</v>
      </c>
      <c r="K440" s="26">
        <f>SUM(O440:V440)</f>
        <v>0</v>
      </c>
      <c r="L440" s="26">
        <f>SUM(W440:AD440)+SUM(BE440:BL440)</f>
        <v>0</v>
      </c>
      <c r="M440" s="26">
        <f>J439</f>
        <v>0</v>
      </c>
      <c r="N440" s="27">
        <f>IF(M440&gt;0,1,0)</f>
        <v>0</v>
      </c>
      <c r="O440" s="26">
        <f>B439*$B$12/1200</f>
        <v>0</v>
      </c>
      <c r="P440" s="26">
        <f>C439*$C$12/1200</f>
        <v>0</v>
      </c>
      <c r="Q440" s="26">
        <f>D439*$D$12/1200</f>
        <v>0</v>
      </c>
      <c r="R440" s="26">
        <f>E439*$E$12/1200</f>
        <v>0</v>
      </c>
      <c r="S440" s="26">
        <f>F439*$F$12/1200</f>
        <v>0</v>
      </c>
      <c r="T440" s="26">
        <f>G439*$G$12/1200</f>
        <v>0</v>
      </c>
      <c r="U440" s="26">
        <f>H439*$H$12/1200</f>
        <v>0</v>
      </c>
      <c r="V440" s="26">
        <f>I439*$I$12/1200</f>
        <v>0</v>
      </c>
      <c r="W440" s="26">
        <f>IF(B439&gt;0,MIN($B$13,B439+O440,AE440),0)</f>
        <v>0</v>
      </c>
      <c r="X440" s="26">
        <f>IF(C439&gt;0,MIN($C$13,C439+P440,AF440),0)</f>
        <v>0</v>
      </c>
      <c r="Y440" s="26">
        <f>IF(D439&gt;0,MIN($D$13,D439+Q440,AG440),0)</f>
        <v>0</v>
      </c>
      <c r="Z440" s="26">
        <f>IF(E439&gt;0,MIN($E$13,E439+R440,AH440),0)</f>
        <v>0</v>
      </c>
      <c r="AA440" s="26">
        <f>IF(F439&gt;0,MIN($F$13,F439+S440,AI440),0)</f>
        <v>0</v>
      </c>
      <c r="AB440" s="26">
        <f>IF(G439&gt;0,MIN($G$13,G439+T440,AJ440),0)</f>
        <v>0</v>
      </c>
      <c r="AC440" s="26">
        <f>IF(H439&gt;0,MIN($H$13,H439+U440,AK440),0)</f>
        <v>0</v>
      </c>
      <c r="AD440" s="26">
        <f>IF(I439&gt;0,MIN($I$13,I439+V440,AL440),0)</f>
        <v>0</v>
      </c>
      <c r="AE440" s="26">
        <f>$B$19</f>
        <v>795</v>
      </c>
      <c r="AF440" s="26">
        <f>AE440-W440</f>
        <v>795</v>
      </c>
      <c r="AG440" s="26">
        <f>AF440-X440</f>
        <v>795</v>
      </c>
      <c r="AH440" s="26">
        <f>AG440-Y440</f>
        <v>795</v>
      </c>
      <c r="AI440" s="26">
        <f>AH440-Z440</f>
        <v>795</v>
      </c>
      <c r="AJ440" s="26">
        <f>AI440-AA440</f>
        <v>795</v>
      </c>
      <c r="AK440" s="26">
        <f>AJ440-AB440</f>
        <v>795</v>
      </c>
      <c r="AL440" s="26">
        <f>AK440-AC440</f>
        <v>795</v>
      </c>
      <c r="AM440" s="26">
        <f>AL440-AD440</f>
        <v>795</v>
      </c>
      <c r="AN440" s="26">
        <f>B439+O440-W440</f>
        <v>0</v>
      </c>
      <c r="AO440" s="26">
        <f>C439+P440-X440</f>
        <v>0</v>
      </c>
      <c r="AP440" s="26">
        <f>D439+Q440-Y440</f>
        <v>0</v>
      </c>
      <c r="AQ440" s="26">
        <f>E439+R440-Z440</f>
        <v>0</v>
      </c>
      <c r="AR440" s="26">
        <f>F439+S440-AA440</f>
        <v>0</v>
      </c>
      <c r="AS440" s="26">
        <f>G439+T440-AB440</f>
        <v>0</v>
      </c>
      <c r="AT440" s="26">
        <f>H439+U440-AC440</f>
        <v>0</v>
      </c>
      <c r="AU440" s="26">
        <f>I439+V440-AD440</f>
        <v>0</v>
      </c>
      <c r="AV440" s="26">
        <f>AM440</f>
        <v>795</v>
      </c>
      <c r="AW440" s="26">
        <f>AV440-BE440</f>
        <v>795</v>
      </c>
      <c r="AX440" s="26">
        <f>AW440-BF440</f>
        <v>795</v>
      </c>
      <c r="AY440" s="26">
        <f>AX440-BG440</f>
        <v>795</v>
      </c>
      <c r="AZ440" s="26">
        <f>AY440-BH440</f>
        <v>795</v>
      </c>
      <c r="BA440" s="26">
        <f>AZ440-BI440</f>
        <v>795</v>
      </c>
      <c r="BB440" s="26">
        <f>BA440-BJ440</f>
        <v>795</v>
      </c>
      <c r="BC440" s="26">
        <f>BB440-BK440</f>
        <v>795</v>
      </c>
      <c r="BD440" s="26">
        <f>BC440-BL440</f>
        <v>795</v>
      </c>
      <c r="BE440" s="26">
        <f>IF(AV440&gt;0.005,MIN(AV440,INDEX($AN440:$AU440,1,B$32)),0)</f>
        <v>0</v>
      </c>
      <c r="BF440" s="26">
        <f>IF(AW440&gt;0.005,MIN(AW440,INDEX($AN440:$AU440,1,C$32)),0)</f>
        <v>0</v>
      </c>
      <c r="BG440" s="26">
        <f>IF(AX440&gt;0.005,MIN(AX440,INDEX($AN440:$AU440,1,D$32)),0)</f>
        <v>0</v>
      </c>
      <c r="BH440" s="26">
        <f>IF(AY440&gt;0.005,MIN(AY440,INDEX($AN440:$AU440,1,E$32)),0)</f>
        <v>0</v>
      </c>
      <c r="BI440" s="26">
        <f>IF(AZ440&gt;0.005,MIN(AZ440,INDEX($AN440:$AU440,1,F$32)),0)</f>
        <v>0</v>
      </c>
      <c r="BJ440" s="26">
        <f>IF(BA440&gt;0.005,MIN(BA440,INDEX($AN440:$AU440,1,G$32)),0)</f>
        <v>0</v>
      </c>
      <c r="BK440" s="26">
        <f>IF(BB440&gt;0.005,MIN(BB440,INDEX($AN440:$AU440,1,H$32)),0)</f>
        <v>0</v>
      </c>
      <c r="BL440" s="26">
        <f>IF(BC440&gt;0.005,MIN(BC440,INDEX($AN440:$AU440,1,I$32)),0)</f>
        <v>0</v>
      </c>
      <c r="BM440" s="27">
        <f>IF(M440-J440&gt;0.005,1,0)</f>
        <v>0</v>
      </c>
    </row>
    <row r="441">
      <c r="A441" s="14" t="n">
        <v>405</v>
      </c>
      <c r="B441" s="26">
        <f>IF(AN441-INDEX($BE441:$BL441,1,$J$22)&lt;0.5,0,AN441-INDEX($BE441:$BL441,1,$J$22))</f>
        <v>0</v>
      </c>
      <c r="C441" s="26">
        <f>IF(AO441-INDEX($BE441:$BL441,1,$J$23)&lt;0.5,0,AO441-INDEX($BE441:$BL441,1,$J$23))</f>
        <v>0</v>
      </c>
      <c r="D441" s="26">
        <f>IF(AP441-INDEX($BE441:$BL441,1,$J$24)&lt;0.5,0,AP441-INDEX($BE441:$BL441,1,$J$24))</f>
        <v>0</v>
      </c>
      <c r="E441" s="26">
        <f>IF(AQ441-INDEX($BE441:$BL441,1,$J$25)&lt;0.5,0,AQ441-INDEX($BE441:$BL441,1,$J$25))</f>
        <v>0</v>
      </c>
      <c r="F441" s="26">
        <f>IF(AR441-INDEX($BE441:$BL441,1,$J$26)&lt;0.5,0,AR441-INDEX($BE441:$BL441,1,$J$26))</f>
        <v>0</v>
      </c>
      <c r="G441" s="26">
        <f>IF(AS441-INDEX($BE441:$BL441,1,$J$27)&lt;0.5,0,AS441-INDEX($BE441:$BL441,1,$J$27))</f>
        <v>0</v>
      </c>
      <c r="H441" s="26">
        <f>IF(AT441-INDEX($BE441:$BL441,1,$J$28)&lt;0.5,0,AT441-INDEX($BE441:$BL441,1,$J$28))</f>
        <v>0</v>
      </c>
      <c r="I441" s="26">
        <f>IF(AU441-INDEX($BE441:$BL441,1,$J$29)&lt;0.5,0,AU441-INDEX($BE441:$BL441,1,$J$29))</f>
        <v>0</v>
      </c>
      <c r="J441" s="13">
        <f>SUM(B441:I441)</f>
        <v>0</v>
      </c>
      <c r="K441" s="26">
        <f>SUM(O441:V441)</f>
        <v>0</v>
      </c>
      <c r="L441" s="26">
        <f>SUM(W441:AD441)+SUM(BE441:BL441)</f>
        <v>0</v>
      </c>
      <c r="M441" s="26">
        <f>J440</f>
        <v>0</v>
      </c>
      <c r="N441" s="27">
        <f>IF(M441&gt;0,1,0)</f>
        <v>0</v>
      </c>
      <c r="O441" s="26">
        <f>B440*$B$12/1200</f>
        <v>0</v>
      </c>
      <c r="P441" s="26">
        <f>C440*$C$12/1200</f>
        <v>0</v>
      </c>
      <c r="Q441" s="26">
        <f>D440*$D$12/1200</f>
        <v>0</v>
      </c>
      <c r="R441" s="26">
        <f>E440*$E$12/1200</f>
        <v>0</v>
      </c>
      <c r="S441" s="26">
        <f>F440*$F$12/1200</f>
        <v>0</v>
      </c>
      <c r="T441" s="26">
        <f>G440*$G$12/1200</f>
        <v>0</v>
      </c>
      <c r="U441" s="26">
        <f>H440*$H$12/1200</f>
        <v>0</v>
      </c>
      <c r="V441" s="26">
        <f>I440*$I$12/1200</f>
        <v>0</v>
      </c>
      <c r="W441" s="26">
        <f>IF(B440&gt;0,MIN($B$13,B440+O441,AE441),0)</f>
        <v>0</v>
      </c>
      <c r="X441" s="26">
        <f>IF(C440&gt;0,MIN($C$13,C440+P441,AF441),0)</f>
        <v>0</v>
      </c>
      <c r="Y441" s="26">
        <f>IF(D440&gt;0,MIN($D$13,D440+Q441,AG441),0)</f>
        <v>0</v>
      </c>
      <c r="Z441" s="26">
        <f>IF(E440&gt;0,MIN($E$13,E440+R441,AH441),0)</f>
        <v>0</v>
      </c>
      <c r="AA441" s="26">
        <f>IF(F440&gt;0,MIN($F$13,F440+S441,AI441),0)</f>
        <v>0</v>
      </c>
      <c r="AB441" s="26">
        <f>IF(G440&gt;0,MIN($G$13,G440+T441,AJ441),0)</f>
        <v>0</v>
      </c>
      <c r="AC441" s="26">
        <f>IF(H440&gt;0,MIN($H$13,H440+U441,AK441),0)</f>
        <v>0</v>
      </c>
      <c r="AD441" s="26">
        <f>IF(I440&gt;0,MIN($I$13,I440+V441,AL441),0)</f>
        <v>0</v>
      </c>
      <c r="AE441" s="26">
        <f>$B$19</f>
        <v>795</v>
      </c>
      <c r="AF441" s="26">
        <f>AE441-W441</f>
        <v>795</v>
      </c>
      <c r="AG441" s="26">
        <f>AF441-X441</f>
        <v>795</v>
      </c>
      <c r="AH441" s="26">
        <f>AG441-Y441</f>
        <v>795</v>
      </c>
      <c r="AI441" s="26">
        <f>AH441-Z441</f>
        <v>795</v>
      </c>
      <c r="AJ441" s="26">
        <f>AI441-AA441</f>
        <v>795</v>
      </c>
      <c r="AK441" s="26">
        <f>AJ441-AB441</f>
        <v>795</v>
      </c>
      <c r="AL441" s="26">
        <f>AK441-AC441</f>
        <v>795</v>
      </c>
      <c r="AM441" s="26">
        <f>AL441-AD441</f>
        <v>795</v>
      </c>
      <c r="AN441" s="26">
        <f>B440+O441-W441</f>
        <v>0</v>
      </c>
      <c r="AO441" s="26">
        <f>C440+P441-X441</f>
        <v>0</v>
      </c>
      <c r="AP441" s="26">
        <f>D440+Q441-Y441</f>
        <v>0</v>
      </c>
      <c r="AQ441" s="26">
        <f>E440+R441-Z441</f>
        <v>0</v>
      </c>
      <c r="AR441" s="26">
        <f>F440+S441-AA441</f>
        <v>0</v>
      </c>
      <c r="AS441" s="26">
        <f>G440+T441-AB441</f>
        <v>0</v>
      </c>
      <c r="AT441" s="26">
        <f>H440+U441-AC441</f>
        <v>0</v>
      </c>
      <c r="AU441" s="26">
        <f>I440+V441-AD441</f>
        <v>0</v>
      </c>
      <c r="AV441" s="26">
        <f>AM441</f>
        <v>795</v>
      </c>
      <c r="AW441" s="26">
        <f>AV441-BE441</f>
        <v>795</v>
      </c>
      <c r="AX441" s="26">
        <f>AW441-BF441</f>
        <v>795</v>
      </c>
      <c r="AY441" s="26">
        <f>AX441-BG441</f>
        <v>795</v>
      </c>
      <c r="AZ441" s="26">
        <f>AY441-BH441</f>
        <v>795</v>
      </c>
      <c r="BA441" s="26">
        <f>AZ441-BI441</f>
        <v>795</v>
      </c>
      <c r="BB441" s="26">
        <f>BA441-BJ441</f>
        <v>795</v>
      </c>
      <c r="BC441" s="26">
        <f>BB441-BK441</f>
        <v>795</v>
      </c>
      <c r="BD441" s="26">
        <f>BC441-BL441</f>
        <v>795</v>
      </c>
      <c r="BE441" s="26">
        <f>IF(AV441&gt;0.005,MIN(AV441,INDEX($AN441:$AU441,1,B$32)),0)</f>
        <v>0</v>
      </c>
      <c r="BF441" s="26">
        <f>IF(AW441&gt;0.005,MIN(AW441,INDEX($AN441:$AU441,1,C$32)),0)</f>
        <v>0</v>
      </c>
      <c r="BG441" s="26">
        <f>IF(AX441&gt;0.005,MIN(AX441,INDEX($AN441:$AU441,1,D$32)),0)</f>
        <v>0</v>
      </c>
      <c r="BH441" s="26">
        <f>IF(AY441&gt;0.005,MIN(AY441,INDEX($AN441:$AU441,1,E$32)),0)</f>
        <v>0</v>
      </c>
      <c r="BI441" s="26">
        <f>IF(AZ441&gt;0.005,MIN(AZ441,INDEX($AN441:$AU441,1,F$32)),0)</f>
        <v>0</v>
      </c>
      <c r="BJ441" s="26">
        <f>IF(BA441&gt;0.005,MIN(BA441,INDEX($AN441:$AU441,1,G$32)),0)</f>
        <v>0</v>
      </c>
      <c r="BK441" s="26">
        <f>IF(BB441&gt;0.005,MIN(BB441,INDEX($AN441:$AU441,1,H$32)),0)</f>
        <v>0</v>
      </c>
      <c r="BL441" s="26">
        <f>IF(BC441&gt;0.005,MIN(BC441,INDEX($AN441:$AU441,1,I$32)),0)</f>
        <v>0</v>
      </c>
      <c r="BM441" s="27">
        <f>IF(M441-J441&gt;0.005,1,0)</f>
        <v>0</v>
      </c>
    </row>
    <row r="442">
      <c r="A442" s="14" t="n">
        <v>406</v>
      </c>
      <c r="B442" s="26">
        <f>IF(AN442-INDEX($BE442:$BL442,1,$J$22)&lt;0.5,0,AN442-INDEX($BE442:$BL442,1,$J$22))</f>
        <v>0</v>
      </c>
      <c r="C442" s="26">
        <f>IF(AO442-INDEX($BE442:$BL442,1,$J$23)&lt;0.5,0,AO442-INDEX($BE442:$BL442,1,$J$23))</f>
        <v>0</v>
      </c>
      <c r="D442" s="26">
        <f>IF(AP442-INDEX($BE442:$BL442,1,$J$24)&lt;0.5,0,AP442-INDEX($BE442:$BL442,1,$J$24))</f>
        <v>0</v>
      </c>
      <c r="E442" s="26">
        <f>IF(AQ442-INDEX($BE442:$BL442,1,$J$25)&lt;0.5,0,AQ442-INDEX($BE442:$BL442,1,$J$25))</f>
        <v>0</v>
      </c>
      <c r="F442" s="26">
        <f>IF(AR442-INDEX($BE442:$BL442,1,$J$26)&lt;0.5,0,AR442-INDEX($BE442:$BL442,1,$J$26))</f>
        <v>0</v>
      </c>
      <c r="G442" s="26">
        <f>IF(AS442-INDEX($BE442:$BL442,1,$J$27)&lt;0.5,0,AS442-INDEX($BE442:$BL442,1,$J$27))</f>
        <v>0</v>
      </c>
      <c r="H442" s="26">
        <f>IF(AT442-INDEX($BE442:$BL442,1,$J$28)&lt;0.5,0,AT442-INDEX($BE442:$BL442,1,$J$28))</f>
        <v>0</v>
      </c>
      <c r="I442" s="26">
        <f>IF(AU442-INDEX($BE442:$BL442,1,$J$29)&lt;0.5,0,AU442-INDEX($BE442:$BL442,1,$J$29))</f>
        <v>0</v>
      </c>
      <c r="J442" s="13">
        <f>SUM(B442:I442)</f>
        <v>0</v>
      </c>
      <c r="K442" s="26">
        <f>SUM(O442:V442)</f>
        <v>0</v>
      </c>
      <c r="L442" s="26">
        <f>SUM(W442:AD442)+SUM(BE442:BL442)</f>
        <v>0</v>
      </c>
      <c r="M442" s="26">
        <f>J441</f>
        <v>0</v>
      </c>
      <c r="N442" s="27">
        <f>IF(M442&gt;0,1,0)</f>
        <v>0</v>
      </c>
      <c r="O442" s="26">
        <f>B441*$B$12/1200</f>
        <v>0</v>
      </c>
      <c r="P442" s="26">
        <f>C441*$C$12/1200</f>
        <v>0</v>
      </c>
      <c r="Q442" s="26">
        <f>D441*$D$12/1200</f>
        <v>0</v>
      </c>
      <c r="R442" s="26">
        <f>E441*$E$12/1200</f>
        <v>0</v>
      </c>
      <c r="S442" s="26">
        <f>F441*$F$12/1200</f>
        <v>0</v>
      </c>
      <c r="T442" s="26">
        <f>G441*$G$12/1200</f>
        <v>0</v>
      </c>
      <c r="U442" s="26">
        <f>H441*$H$12/1200</f>
        <v>0</v>
      </c>
      <c r="V442" s="26">
        <f>I441*$I$12/1200</f>
        <v>0</v>
      </c>
      <c r="W442" s="26">
        <f>IF(B441&gt;0,MIN($B$13,B441+O442,AE442),0)</f>
        <v>0</v>
      </c>
      <c r="X442" s="26">
        <f>IF(C441&gt;0,MIN($C$13,C441+P442,AF442),0)</f>
        <v>0</v>
      </c>
      <c r="Y442" s="26">
        <f>IF(D441&gt;0,MIN($D$13,D441+Q442,AG442),0)</f>
        <v>0</v>
      </c>
      <c r="Z442" s="26">
        <f>IF(E441&gt;0,MIN($E$13,E441+R442,AH442),0)</f>
        <v>0</v>
      </c>
      <c r="AA442" s="26">
        <f>IF(F441&gt;0,MIN($F$13,F441+S442,AI442),0)</f>
        <v>0</v>
      </c>
      <c r="AB442" s="26">
        <f>IF(G441&gt;0,MIN($G$13,G441+T442,AJ442),0)</f>
        <v>0</v>
      </c>
      <c r="AC442" s="26">
        <f>IF(H441&gt;0,MIN($H$13,H441+U442,AK442),0)</f>
        <v>0</v>
      </c>
      <c r="AD442" s="26">
        <f>IF(I441&gt;0,MIN($I$13,I441+V442,AL442),0)</f>
        <v>0</v>
      </c>
      <c r="AE442" s="26">
        <f>$B$19</f>
        <v>795</v>
      </c>
      <c r="AF442" s="26">
        <f>AE442-W442</f>
        <v>795</v>
      </c>
      <c r="AG442" s="26">
        <f>AF442-X442</f>
        <v>795</v>
      </c>
      <c r="AH442" s="26">
        <f>AG442-Y442</f>
        <v>795</v>
      </c>
      <c r="AI442" s="26">
        <f>AH442-Z442</f>
        <v>795</v>
      </c>
      <c r="AJ442" s="26">
        <f>AI442-AA442</f>
        <v>795</v>
      </c>
      <c r="AK442" s="26">
        <f>AJ442-AB442</f>
        <v>795</v>
      </c>
      <c r="AL442" s="26">
        <f>AK442-AC442</f>
        <v>795</v>
      </c>
      <c r="AM442" s="26">
        <f>AL442-AD442</f>
        <v>795</v>
      </c>
      <c r="AN442" s="26">
        <f>B441+O442-W442</f>
        <v>0</v>
      </c>
      <c r="AO442" s="26">
        <f>C441+P442-X442</f>
        <v>0</v>
      </c>
      <c r="AP442" s="26">
        <f>D441+Q442-Y442</f>
        <v>0</v>
      </c>
      <c r="AQ442" s="26">
        <f>E441+R442-Z442</f>
        <v>0</v>
      </c>
      <c r="AR442" s="26">
        <f>F441+S442-AA442</f>
        <v>0</v>
      </c>
      <c r="AS442" s="26">
        <f>G441+T442-AB442</f>
        <v>0</v>
      </c>
      <c r="AT442" s="26">
        <f>H441+U442-AC442</f>
        <v>0</v>
      </c>
      <c r="AU442" s="26">
        <f>I441+V442-AD442</f>
        <v>0</v>
      </c>
      <c r="AV442" s="26">
        <f>AM442</f>
        <v>795</v>
      </c>
      <c r="AW442" s="26">
        <f>AV442-BE442</f>
        <v>795</v>
      </c>
      <c r="AX442" s="26">
        <f>AW442-BF442</f>
        <v>795</v>
      </c>
      <c r="AY442" s="26">
        <f>AX442-BG442</f>
        <v>795</v>
      </c>
      <c r="AZ442" s="26">
        <f>AY442-BH442</f>
        <v>795</v>
      </c>
      <c r="BA442" s="26">
        <f>AZ442-BI442</f>
        <v>795</v>
      </c>
      <c r="BB442" s="26">
        <f>BA442-BJ442</f>
        <v>795</v>
      </c>
      <c r="BC442" s="26">
        <f>BB442-BK442</f>
        <v>795</v>
      </c>
      <c r="BD442" s="26">
        <f>BC442-BL442</f>
        <v>795</v>
      </c>
      <c r="BE442" s="26">
        <f>IF(AV442&gt;0.005,MIN(AV442,INDEX($AN442:$AU442,1,B$32)),0)</f>
        <v>0</v>
      </c>
      <c r="BF442" s="26">
        <f>IF(AW442&gt;0.005,MIN(AW442,INDEX($AN442:$AU442,1,C$32)),0)</f>
        <v>0</v>
      </c>
      <c r="BG442" s="26">
        <f>IF(AX442&gt;0.005,MIN(AX442,INDEX($AN442:$AU442,1,D$32)),0)</f>
        <v>0</v>
      </c>
      <c r="BH442" s="26">
        <f>IF(AY442&gt;0.005,MIN(AY442,INDEX($AN442:$AU442,1,E$32)),0)</f>
        <v>0</v>
      </c>
      <c r="BI442" s="26">
        <f>IF(AZ442&gt;0.005,MIN(AZ442,INDEX($AN442:$AU442,1,F$32)),0)</f>
        <v>0</v>
      </c>
      <c r="BJ442" s="26">
        <f>IF(BA442&gt;0.005,MIN(BA442,INDEX($AN442:$AU442,1,G$32)),0)</f>
        <v>0</v>
      </c>
      <c r="BK442" s="26">
        <f>IF(BB442&gt;0.005,MIN(BB442,INDEX($AN442:$AU442,1,H$32)),0)</f>
        <v>0</v>
      </c>
      <c r="BL442" s="26">
        <f>IF(BC442&gt;0.005,MIN(BC442,INDEX($AN442:$AU442,1,I$32)),0)</f>
        <v>0</v>
      </c>
      <c r="BM442" s="27">
        <f>IF(M442-J442&gt;0.005,1,0)</f>
        <v>0</v>
      </c>
    </row>
    <row r="443">
      <c r="A443" s="14" t="n">
        <v>407</v>
      </c>
      <c r="B443" s="26">
        <f>IF(AN443-INDEX($BE443:$BL443,1,$J$22)&lt;0.5,0,AN443-INDEX($BE443:$BL443,1,$J$22))</f>
        <v>0</v>
      </c>
      <c r="C443" s="26">
        <f>IF(AO443-INDEX($BE443:$BL443,1,$J$23)&lt;0.5,0,AO443-INDEX($BE443:$BL443,1,$J$23))</f>
        <v>0</v>
      </c>
      <c r="D443" s="26">
        <f>IF(AP443-INDEX($BE443:$BL443,1,$J$24)&lt;0.5,0,AP443-INDEX($BE443:$BL443,1,$J$24))</f>
        <v>0</v>
      </c>
      <c r="E443" s="26">
        <f>IF(AQ443-INDEX($BE443:$BL443,1,$J$25)&lt;0.5,0,AQ443-INDEX($BE443:$BL443,1,$J$25))</f>
        <v>0</v>
      </c>
      <c r="F443" s="26">
        <f>IF(AR443-INDEX($BE443:$BL443,1,$J$26)&lt;0.5,0,AR443-INDEX($BE443:$BL443,1,$J$26))</f>
        <v>0</v>
      </c>
      <c r="G443" s="26">
        <f>IF(AS443-INDEX($BE443:$BL443,1,$J$27)&lt;0.5,0,AS443-INDEX($BE443:$BL443,1,$J$27))</f>
        <v>0</v>
      </c>
      <c r="H443" s="26">
        <f>IF(AT443-INDEX($BE443:$BL443,1,$J$28)&lt;0.5,0,AT443-INDEX($BE443:$BL443,1,$J$28))</f>
        <v>0</v>
      </c>
      <c r="I443" s="26">
        <f>IF(AU443-INDEX($BE443:$BL443,1,$J$29)&lt;0.5,0,AU443-INDEX($BE443:$BL443,1,$J$29))</f>
        <v>0</v>
      </c>
      <c r="J443" s="13">
        <f>SUM(B443:I443)</f>
        <v>0</v>
      </c>
      <c r="K443" s="26">
        <f>SUM(O443:V443)</f>
        <v>0</v>
      </c>
      <c r="L443" s="26">
        <f>SUM(W443:AD443)+SUM(BE443:BL443)</f>
        <v>0</v>
      </c>
      <c r="M443" s="26">
        <f>J442</f>
        <v>0</v>
      </c>
      <c r="N443" s="27">
        <f>IF(M443&gt;0,1,0)</f>
        <v>0</v>
      </c>
      <c r="O443" s="26">
        <f>B442*$B$12/1200</f>
        <v>0</v>
      </c>
      <c r="P443" s="26">
        <f>C442*$C$12/1200</f>
        <v>0</v>
      </c>
      <c r="Q443" s="26">
        <f>D442*$D$12/1200</f>
        <v>0</v>
      </c>
      <c r="R443" s="26">
        <f>E442*$E$12/1200</f>
        <v>0</v>
      </c>
      <c r="S443" s="26">
        <f>F442*$F$12/1200</f>
        <v>0</v>
      </c>
      <c r="T443" s="26">
        <f>G442*$G$12/1200</f>
        <v>0</v>
      </c>
      <c r="U443" s="26">
        <f>H442*$H$12/1200</f>
        <v>0</v>
      </c>
      <c r="V443" s="26">
        <f>I442*$I$12/1200</f>
        <v>0</v>
      </c>
      <c r="W443" s="26">
        <f>IF(B442&gt;0,MIN($B$13,B442+O443,AE443),0)</f>
        <v>0</v>
      </c>
      <c r="X443" s="26">
        <f>IF(C442&gt;0,MIN($C$13,C442+P443,AF443),0)</f>
        <v>0</v>
      </c>
      <c r="Y443" s="26">
        <f>IF(D442&gt;0,MIN($D$13,D442+Q443,AG443),0)</f>
        <v>0</v>
      </c>
      <c r="Z443" s="26">
        <f>IF(E442&gt;0,MIN($E$13,E442+R443,AH443),0)</f>
        <v>0</v>
      </c>
      <c r="AA443" s="26">
        <f>IF(F442&gt;0,MIN($F$13,F442+S443,AI443),0)</f>
        <v>0</v>
      </c>
      <c r="AB443" s="26">
        <f>IF(G442&gt;0,MIN($G$13,G442+T443,AJ443),0)</f>
        <v>0</v>
      </c>
      <c r="AC443" s="26">
        <f>IF(H442&gt;0,MIN($H$13,H442+U443,AK443),0)</f>
        <v>0</v>
      </c>
      <c r="AD443" s="26">
        <f>IF(I442&gt;0,MIN($I$13,I442+V443,AL443),0)</f>
        <v>0</v>
      </c>
      <c r="AE443" s="26">
        <f>$B$19</f>
        <v>795</v>
      </c>
      <c r="AF443" s="26">
        <f>AE443-W443</f>
        <v>795</v>
      </c>
      <c r="AG443" s="26">
        <f>AF443-X443</f>
        <v>795</v>
      </c>
      <c r="AH443" s="26">
        <f>AG443-Y443</f>
        <v>795</v>
      </c>
      <c r="AI443" s="26">
        <f>AH443-Z443</f>
        <v>795</v>
      </c>
      <c r="AJ443" s="26">
        <f>AI443-AA443</f>
        <v>795</v>
      </c>
      <c r="AK443" s="26">
        <f>AJ443-AB443</f>
        <v>795</v>
      </c>
      <c r="AL443" s="26">
        <f>AK443-AC443</f>
        <v>795</v>
      </c>
      <c r="AM443" s="26">
        <f>AL443-AD443</f>
        <v>795</v>
      </c>
      <c r="AN443" s="26">
        <f>B442+O443-W443</f>
        <v>0</v>
      </c>
      <c r="AO443" s="26">
        <f>C442+P443-X443</f>
        <v>0</v>
      </c>
      <c r="AP443" s="26">
        <f>D442+Q443-Y443</f>
        <v>0</v>
      </c>
      <c r="AQ443" s="26">
        <f>E442+R443-Z443</f>
        <v>0</v>
      </c>
      <c r="AR443" s="26">
        <f>F442+S443-AA443</f>
        <v>0</v>
      </c>
      <c r="AS443" s="26">
        <f>G442+T443-AB443</f>
        <v>0</v>
      </c>
      <c r="AT443" s="26">
        <f>H442+U443-AC443</f>
        <v>0</v>
      </c>
      <c r="AU443" s="26">
        <f>I442+V443-AD443</f>
        <v>0</v>
      </c>
      <c r="AV443" s="26">
        <f>AM443</f>
        <v>795</v>
      </c>
      <c r="AW443" s="26">
        <f>AV443-BE443</f>
        <v>795</v>
      </c>
      <c r="AX443" s="26">
        <f>AW443-BF443</f>
        <v>795</v>
      </c>
      <c r="AY443" s="26">
        <f>AX443-BG443</f>
        <v>795</v>
      </c>
      <c r="AZ443" s="26">
        <f>AY443-BH443</f>
        <v>795</v>
      </c>
      <c r="BA443" s="26">
        <f>AZ443-BI443</f>
        <v>795</v>
      </c>
      <c r="BB443" s="26">
        <f>BA443-BJ443</f>
        <v>795</v>
      </c>
      <c r="BC443" s="26">
        <f>BB443-BK443</f>
        <v>795</v>
      </c>
      <c r="BD443" s="26">
        <f>BC443-BL443</f>
        <v>795</v>
      </c>
      <c r="BE443" s="26">
        <f>IF(AV443&gt;0.005,MIN(AV443,INDEX($AN443:$AU443,1,B$32)),0)</f>
        <v>0</v>
      </c>
      <c r="BF443" s="26">
        <f>IF(AW443&gt;0.005,MIN(AW443,INDEX($AN443:$AU443,1,C$32)),0)</f>
        <v>0</v>
      </c>
      <c r="BG443" s="26">
        <f>IF(AX443&gt;0.005,MIN(AX443,INDEX($AN443:$AU443,1,D$32)),0)</f>
        <v>0</v>
      </c>
      <c r="BH443" s="26">
        <f>IF(AY443&gt;0.005,MIN(AY443,INDEX($AN443:$AU443,1,E$32)),0)</f>
        <v>0</v>
      </c>
      <c r="BI443" s="26">
        <f>IF(AZ443&gt;0.005,MIN(AZ443,INDEX($AN443:$AU443,1,F$32)),0)</f>
        <v>0</v>
      </c>
      <c r="BJ443" s="26">
        <f>IF(BA443&gt;0.005,MIN(BA443,INDEX($AN443:$AU443,1,G$32)),0)</f>
        <v>0</v>
      </c>
      <c r="BK443" s="26">
        <f>IF(BB443&gt;0.005,MIN(BB443,INDEX($AN443:$AU443,1,H$32)),0)</f>
        <v>0</v>
      </c>
      <c r="BL443" s="26">
        <f>IF(BC443&gt;0.005,MIN(BC443,INDEX($AN443:$AU443,1,I$32)),0)</f>
        <v>0</v>
      </c>
      <c r="BM443" s="27">
        <f>IF(M443-J443&gt;0.005,1,0)</f>
        <v>0</v>
      </c>
    </row>
    <row r="444">
      <c r="A444" s="14" t="n">
        <v>408</v>
      </c>
      <c r="B444" s="26">
        <f>IF(AN444-INDEX($BE444:$BL444,1,$J$22)&lt;0.5,0,AN444-INDEX($BE444:$BL444,1,$J$22))</f>
        <v>0</v>
      </c>
      <c r="C444" s="26">
        <f>IF(AO444-INDEX($BE444:$BL444,1,$J$23)&lt;0.5,0,AO444-INDEX($BE444:$BL444,1,$J$23))</f>
        <v>0</v>
      </c>
      <c r="D444" s="26">
        <f>IF(AP444-INDEX($BE444:$BL444,1,$J$24)&lt;0.5,0,AP444-INDEX($BE444:$BL444,1,$J$24))</f>
        <v>0</v>
      </c>
      <c r="E444" s="26">
        <f>IF(AQ444-INDEX($BE444:$BL444,1,$J$25)&lt;0.5,0,AQ444-INDEX($BE444:$BL444,1,$J$25))</f>
        <v>0</v>
      </c>
      <c r="F444" s="26">
        <f>IF(AR444-INDEX($BE444:$BL444,1,$J$26)&lt;0.5,0,AR444-INDEX($BE444:$BL444,1,$J$26))</f>
        <v>0</v>
      </c>
      <c r="G444" s="26">
        <f>IF(AS444-INDEX($BE444:$BL444,1,$J$27)&lt;0.5,0,AS444-INDEX($BE444:$BL444,1,$J$27))</f>
        <v>0</v>
      </c>
      <c r="H444" s="26">
        <f>IF(AT444-INDEX($BE444:$BL444,1,$J$28)&lt;0.5,0,AT444-INDEX($BE444:$BL444,1,$J$28))</f>
        <v>0</v>
      </c>
      <c r="I444" s="26">
        <f>IF(AU444-INDEX($BE444:$BL444,1,$J$29)&lt;0.5,0,AU444-INDEX($BE444:$BL444,1,$J$29))</f>
        <v>0</v>
      </c>
      <c r="J444" s="13">
        <f>SUM(B444:I444)</f>
        <v>0</v>
      </c>
      <c r="K444" s="26">
        <f>SUM(O444:V444)</f>
        <v>0</v>
      </c>
      <c r="L444" s="26">
        <f>SUM(W444:AD444)+SUM(BE444:BL444)</f>
        <v>0</v>
      </c>
      <c r="M444" s="26">
        <f>J443</f>
        <v>0</v>
      </c>
      <c r="N444" s="27">
        <f>IF(M444&gt;0,1,0)</f>
        <v>0</v>
      </c>
      <c r="O444" s="26">
        <f>B443*$B$12/1200</f>
        <v>0</v>
      </c>
      <c r="P444" s="26">
        <f>C443*$C$12/1200</f>
        <v>0</v>
      </c>
      <c r="Q444" s="26">
        <f>D443*$D$12/1200</f>
        <v>0</v>
      </c>
      <c r="R444" s="26">
        <f>E443*$E$12/1200</f>
        <v>0</v>
      </c>
      <c r="S444" s="26">
        <f>F443*$F$12/1200</f>
        <v>0</v>
      </c>
      <c r="T444" s="26">
        <f>G443*$G$12/1200</f>
        <v>0</v>
      </c>
      <c r="U444" s="26">
        <f>H443*$H$12/1200</f>
        <v>0</v>
      </c>
      <c r="V444" s="26">
        <f>I443*$I$12/1200</f>
        <v>0</v>
      </c>
      <c r="W444" s="26">
        <f>IF(B443&gt;0,MIN($B$13,B443+O444,AE444),0)</f>
        <v>0</v>
      </c>
      <c r="X444" s="26">
        <f>IF(C443&gt;0,MIN($C$13,C443+P444,AF444),0)</f>
        <v>0</v>
      </c>
      <c r="Y444" s="26">
        <f>IF(D443&gt;0,MIN($D$13,D443+Q444,AG444),0)</f>
        <v>0</v>
      </c>
      <c r="Z444" s="26">
        <f>IF(E443&gt;0,MIN($E$13,E443+R444,AH444),0)</f>
        <v>0</v>
      </c>
      <c r="AA444" s="26">
        <f>IF(F443&gt;0,MIN($F$13,F443+S444,AI444),0)</f>
        <v>0</v>
      </c>
      <c r="AB444" s="26">
        <f>IF(G443&gt;0,MIN($G$13,G443+T444,AJ444),0)</f>
        <v>0</v>
      </c>
      <c r="AC444" s="26">
        <f>IF(H443&gt;0,MIN($H$13,H443+U444,AK444),0)</f>
        <v>0</v>
      </c>
      <c r="AD444" s="26">
        <f>IF(I443&gt;0,MIN($I$13,I443+V444,AL444),0)</f>
        <v>0</v>
      </c>
      <c r="AE444" s="26">
        <f>$B$19</f>
        <v>795</v>
      </c>
      <c r="AF444" s="26">
        <f>AE444-W444</f>
        <v>795</v>
      </c>
      <c r="AG444" s="26">
        <f>AF444-X444</f>
        <v>795</v>
      </c>
      <c r="AH444" s="26">
        <f>AG444-Y444</f>
        <v>795</v>
      </c>
      <c r="AI444" s="26">
        <f>AH444-Z444</f>
        <v>795</v>
      </c>
      <c r="AJ444" s="26">
        <f>AI444-AA444</f>
        <v>795</v>
      </c>
      <c r="AK444" s="26">
        <f>AJ444-AB444</f>
        <v>795</v>
      </c>
      <c r="AL444" s="26">
        <f>AK444-AC444</f>
        <v>795</v>
      </c>
      <c r="AM444" s="26">
        <f>AL444-AD444</f>
        <v>795</v>
      </c>
      <c r="AN444" s="26">
        <f>B443+O444-W444</f>
        <v>0</v>
      </c>
      <c r="AO444" s="26">
        <f>C443+P444-X444</f>
        <v>0</v>
      </c>
      <c r="AP444" s="26">
        <f>D443+Q444-Y444</f>
        <v>0</v>
      </c>
      <c r="AQ444" s="26">
        <f>E443+R444-Z444</f>
        <v>0</v>
      </c>
      <c r="AR444" s="26">
        <f>F443+S444-AA444</f>
        <v>0</v>
      </c>
      <c r="AS444" s="26">
        <f>G443+T444-AB444</f>
        <v>0</v>
      </c>
      <c r="AT444" s="26">
        <f>H443+U444-AC444</f>
        <v>0</v>
      </c>
      <c r="AU444" s="26">
        <f>I443+V444-AD444</f>
        <v>0</v>
      </c>
      <c r="AV444" s="26">
        <f>AM444</f>
        <v>795</v>
      </c>
      <c r="AW444" s="26">
        <f>AV444-BE444</f>
        <v>795</v>
      </c>
      <c r="AX444" s="26">
        <f>AW444-BF444</f>
        <v>795</v>
      </c>
      <c r="AY444" s="26">
        <f>AX444-BG444</f>
        <v>795</v>
      </c>
      <c r="AZ444" s="26">
        <f>AY444-BH444</f>
        <v>795</v>
      </c>
      <c r="BA444" s="26">
        <f>AZ444-BI444</f>
        <v>795</v>
      </c>
      <c r="BB444" s="26">
        <f>BA444-BJ444</f>
        <v>795</v>
      </c>
      <c r="BC444" s="26">
        <f>BB444-BK444</f>
        <v>795</v>
      </c>
      <c r="BD444" s="26">
        <f>BC444-BL444</f>
        <v>795</v>
      </c>
      <c r="BE444" s="26">
        <f>IF(AV444&gt;0.005,MIN(AV444,INDEX($AN444:$AU444,1,B$32)),0)</f>
        <v>0</v>
      </c>
      <c r="BF444" s="26">
        <f>IF(AW444&gt;0.005,MIN(AW444,INDEX($AN444:$AU444,1,C$32)),0)</f>
        <v>0</v>
      </c>
      <c r="BG444" s="26">
        <f>IF(AX444&gt;0.005,MIN(AX444,INDEX($AN444:$AU444,1,D$32)),0)</f>
        <v>0</v>
      </c>
      <c r="BH444" s="26">
        <f>IF(AY444&gt;0.005,MIN(AY444,INDEX($AN444:$AU444,1,E$32)),0)</f>
        <v>0</v>
      </c>
      <c r="BI444" s="26">
        <f>IF(AZ444&gt;0.005,MIN(AZ444,INDEX($AN444:$AU444,1,F$32)),0)</f>
        <v>0</v>
      </c>
      <c r="BJ444" s="26">
        <f>IF(BA444&gt;0.005,MIN(BA444,INDEX($AN444:$AU444,1,G$32)),0)</f>
        <v>0</v>
      </c>
      <c r="BK444" s="26">
        <f>IF(BB444&gt;0.005,MIN(BB444,INDEX($AN444:$AU444,1,H$32)),0)</f>
        <v>0</v>
      </c>
      <c r="BL444" s="26">
        <f>IF(BC444&gt;0.005,MIN(BC444,INDEX($AN444:$AU444,1,I$32)),0)</f>
        <v>0</v>
      </c>
      <c r="BM444" s="27">
        <f>IF(M444-J444&gt;0.005,1,0)</f>
        <v>0</v>
      </c>
    </row>
    <row r="445">
      <c r="A445" s="14" t="n">
        <v>409</v>
      </c>
      <c r="B445" s="26">
        <f>IF(AN445-INDEX($BE445:$BL445,1,$J$22)&lt;0.5,0,AN445-INDEX($BE445:$BL445,1,$J$22))</f>
        <v>0</v>
      </c>
      <c r="C445" s="26">
        <f>IF(AO445-INDEX($BE445:$BL445,1,$J$23)&lt;0.5,0,AO445-INDEX($BE445:$BL445,1,$J$23))</f>
        <v>0</v>
      </c>
      <c r="D445" s="26">
        <f>IF(AP445-INDEX($BE445:$BL445,1,$J$24)&lt;0.5,0,AP445-INDEX($BE445:$BL445,1,$J$24))</f>
        <v>0</v>
      </c>
      <c r="E445" s="26">
        <f>IF(AQ445-INDEX($BE445:$BL445,1,$J$25)&lt;0.5,0,AQ445-INDEX($BE445:$BL445,1,$J$25))</f>
        <v>0</v>
      </c>
      <c r="F445" s="26">
        <f>IF(AR445-INDEX($BE445:$BL445,1,$J$26)&lt;0.5,0,AR445-INDEX($BE445:$BL445,1,$J$26))</f>
        <v>0</v>
      </c>
      <c r="G445" s="26">
        <f>IF(AS445-INDEX($BE445:$BL445,1,$J$27)&lt;0.5,0,AS445-INDEX($BE445:$BL445,1,$J$27))</f>
        <v>0</v>
      </c>
      <c r="H445" s="26">
        <f>IF(AT445-INDEX($BE445:$BL445,1,$J$28)&lt;0.5,0,AT445-INDEX($BE445:$BL445,1,$J$28))</f>
        <v>0</v>
      </c>
      <c r="I445" s="26">
        <f>IF(AU445-INDEX($BE445:$BL445,1,$J$29)&lt;0.5,0,AU445-INDEX($BE445:$BL445,1,$J$29))</f>
        <v>0</v>
      </c>
      <c r="J445" s="13">
        <f>SUM(B445:I445)</f>
        <v>0</v>
      </c>
      <c r="K445" s="26">
        <f>SUM(O445:V445)</f>
        <v>0</v>
      </c>
      <c r="L445" s="26">
        <f>SUM(W445:AD445)+SUM(BE445:BL445)</f>
        <v>0</v>
      </c>
      <c r="M445" s="26">
        <f>J444</f>
        <v>0</v>
      </c>
      <c r="N445" s="27">
        <f>IF(M445&gt;0,1,0)</f>
        <v>0</v>
      </c>
      <c r="O445" s="26">
        <f>B444*$B$12/1200</f>
        <v>0</v>
      </c>
      <c r="P445" s="26">
        <f>C444*$C$12/1200</f>
        <v>0</v>
      </c>
      <c r="Q445" s="26">
        <f>D444*$D$12/1200</f>
        <v>0</v>
      </c>
      <c r="R445" s="26">
        <f>E444*$E$12/1200</f>
        <v>0</v>
      </c>
      <c r="S445" s="26">
        <f>F444*$F$12/1200</f>
        <v>0</v>
      </c>
      <c r="T445" s="26">
        <f>G444*$G$12/1200</f>
        <v>0</v>
      </c>
      <c r="U445" s="26">
        <f>H444*$H$12/1200</f>
        <v>0</v>
      </c>
      <c r="V445" s="26">
        <f>I444*$I$12/1200</f>
        <v>0</v>
      </c>
      <c r="W445" s="26">
        <f>IF(B444&gt;0,MIN($B$13,B444+O445,AE445),0)</f>
        <v>0</v>
      </c>
      <c r="X445" s="26">
        <f>IF(C444&gt;0,MIN($C$13,C444+P445,AF445),0)</f>
        <v>0</v>
      </c>
      <c r="Y445" s="26">
        <f>IF(D444&gt;0,MIN($D$13,D444+Q445,AG445),0)</f>
        <v>0</v>
      </c>
      <c r="Z445" s="26">
        <f>IF(E444&gt;0,MIN($E$13,E444+R445,AH445),0)</f>
        <v>0</v>
      </c>
      <c r="AA445" s="26">
        <f>IF(F444&gt;0,MIN($F$13,F444+S445,AI445),0)</f>
        <v>0</v>
      </c>
      <c r="AB445" s="26">
        <f>IF(G444&gt;0,MIN($G$13,G444+T445,AJ445),0)</f>
        <v>0</v>
      </c>
      <c r="AC445" s="26">
        <f>IF(H444&gt;0,MIN($H$13,H444+U445,AK445),0)</f>
        <v>0</v>
      </c>
      <c r="AD445" s="26">
        <f>IF(I444&gt;0,MIN($I$13,I444+V445,AL445),0)</f>
        <v>0</v>
      </c>
      <c r="AE445" s="26">
        <f>$B$19</f>
        <v>795</v>
      </c>
      <c r="AF445" s="26">
        <f>AE445-W445</f>
        <v>795</v>
      </c>
      <c r="AG445" s="26">
        <f>AF445-X445</f>
        <v>795</v>
      </c>
      <c r="AH445" s="26">
        <f>AG445-Y445</f>
        <v>795</v>
      </c>
      <c r="AI445" s="26">
        <f>AH445-Z445</f>
        <v>795</v>
      </c>
      <c r="AJ445" s="26">
        <f>AI445-AA445</f>
        <v>795</v>
      </c>
      <c r="AK445" s="26">
        <f>AJ445-AB445</f>
        <v>795</v>
      </c>
      <c r="AL445" s="26">
        <f>AK445-AC445</f>
        <v>795</v>
      </c>
      <c r="AM445" s="26">
        <f>AL445-AD445</f>
        <v>795</v>
      </c>
      <c r="AN445" s="26">
        <f>B444+O445-W445</f>
        <v>0</v>
      </c>
      <c r="AO445" s="26">
        <f>C444+P445-X445</f>
        <v>0</v>
      </c>
      <c r="AP445" s="26">
        <f>D444+Q445-Y445</f>
        <v>0</v>
      </c>
      <c r="AQ445" s="26">
        <f>E444+R445-Z445</f>
        <v>0</v>
      </c>
      <c r="AR445" s="26">
        <f>F444+S445-AA445</f>
        <v>0</v>
      </c>
      <c r="AS445" s="26">
        <f>G444+T445-AB445</f>
        <v>0</v>
      </c>
      <c r="AT445" s="26">
        <f>H444+U445-AC445</f>
        <v>0</v>
      </c>
      <c r="AU445" s="26">
        <f>I444+V445-AD445</f>
        <v>0</v>
      </c>
      <c r="AV445" s="26">
        <f>AM445</f>
        <v>795</v>
      </c>
      <c r="AW445" s="26">
        <f>AV445-BE445</f>
        <v>795</v>
      </c>
      <c r="AX445" s="26">
        <f>AW445-BF445</f>
        <v>795</v>
      </c>
      <c r="AY445" s="26">
        <f>AX445-BG445</f>
        <v>795</v>
      </c>
      <c r="AZ445" s="26">
        <f>AY445-BH445</f>
        <v>795</v>
      </c>
      <c r="BA445" s="26">
        <f>AZ445-BI445</f>
        <v>795</v>
      </c>
      <c r="BB445" s="26">
        <f>BA445-BJ445</f>
        <v>795</v>
      </c>
      <c r="BC445" s="26">
        <f>BB445-BK445</f>
        <v>795</v>
      </c>
      <c r="BD445" s="26">
        <f>BC445-BL445</f>
        <v>795</v>
      </c>
      <c r="BE445" s="26">
        <f>IF(AV445&gt;0.005,MIN(AV445,INDEX($AN445:$AU445,1,B$32)),0)</f>
        <v>0</v>
      </c>
      <c r="BF445" s="26">
        <f>IF(AW445&gt;0.005,MIN(AW445,INDEX($AN445:$AU445,1,C$32)),0)</f>
        <v>0</v>
      </c>
      <c r="BG445" s="26">
        <f>IF(AX445&gt;0.005,MIN(AX445,INDEX($AN445:$AU445,1,D$32)),0)</f>
        <v>0</v>
      </c>
      <c r="BH445" s="26">
        <f>IF(AY445&gt;0.005,MIN(AY445,INDEX($AN445:$AU445,1,E$32)),0)</f>
        <v>0</v>
      </c>
      <c r="BI445" s="26">
        <f>IF(AZ445&gt;0.005,MIN(AZ445,INDEX($AN445:$AU445,1,F$32)),0)</f>
        <v>0</v>
      </c>
      <c r="BJ445" s="26">
        <f>IF(BA445&gt;0.005,MIN(BA445,INDEX($AN445:$AU445,1,G$32)),0)</f>
        <v>0</v>
      </c>
      <c r="BK445" s="26">
        <f>IF(BB445&gt;0.005,MIN(BB445,INDEX($AN445:$AU445,1,H$32)),0)</f>
        <v>0</v>
      </c>
      <c r="BL445" s="26">
        <f>IF(BC445&gt;0.005,MIN(BC445,INDEX($AN445:$AU445,1,I$32)),0)</f>
        <v>0</v>
      </c>
      <c r="BM445" s="27">
        <f>IF(M445-J445&gt;0.005,1,0)</f>
        <v>0</v>
      </c>
    </row>
    <row r="446">
      <c r="A446" s="14" t="n">
        <v>410</v>
      </c>
      <c r="B446" s="26">
        <f>IF(AN446-INDEX($BE446:$BL446,1,$J$22)&lt;0.5,0,AN446-INDEX($BE446:$BL446,1,$J$22))</f>
        <v>0</v>
      </c>
      <c r="C446" s="26">
        <f>IF(AO446-INDEX($BE446:$BL446,1,$J$23)&lt;0.5,0,AO446-INDEX($BE446:$BL446,1,$J$23))</f>
        <v>0</v>
      </c>
      <c r="D446" s="26">
        <f>IF(AP446-INDEX($BE446:$BL446,1,$J$24)&lt;0.5,0,AP446-INDEX($BE446:$BL446,1,$J$24))</f>
        <v>0</v>
      </c>
      <c r="E446" s="26">
        <f>IF(AQ446-INDEX($BE446:$BL446,1,$J$25)&lt;0.5,0,AQ446-INDEX($BE446:$BL446,1,$J$25))</f>
        <v>0</v>
      </c>
      <c r="F446" s="26">
        <f>IF(AR446-INDEX($BE446:$BL446,1,$J$26)&lt;0.5,0,AR446-INDEX($BE446:$BL446,1,$J$26))</f>
        <v>0</v>
      </c>
      <c r="G446" s="26">
        <f>IF(AS446-INDEX($BE446:$BL446,1,$J$27)&lt;0.5,0,AS446-INDEX($BE446:$BL446,1,$J$27))</f>
        <v>0</v>
      </c>
      <c r="H446" s="26">
        <f>IF(AT446-INDEX($BE446:$BL446,1,$J$28)&lt;0.5,0,AT446-INDEX($BE446:$BL446,1,$J$28))</f>
        <v>0</v>
      </c>
      <c r="I446" s="26">
        <f>IF(AU446-INDEX($BE446:$BL446,1,$J$29)&lt;0.5,0,AU446-INDEX($BE446:$BL446,1,$J$29))</f>
        <v>0</v>
      </c>
      <c r="J446" s="13">
        <f>SUM(B446:I446)</f>
        <v>0</v>
      </c>
      <c r="K446" s="26">
        <f>SUM(O446:V446)</f>
        <v>0</v>
      </c>
      <c r="L446" s="26">
        <f>SUM(W446:AD446)+SUM(BE446:BL446)</f>
        <v>0</v>
      </c>
      <c r="M446" s="26">
        <f>J445</f>
        <v>0</v>
      </c>
      <c r="N446" s="27">
        <f>IF(M446&gt;0,1,0)</f>
        <v>0</v>
      </c>
      <c r="O446" s="26">
        <f>B445*$B$12/1200</f>
        <v>0</v>
      </c>
      <c r="P446" s="26">
        <f>C445*$C$12/1200</f>
        <v>0</v>
      </c>
      <c r="Q446" s="26">
        <f>D445*$D$12/1200</f>
        <v>0</v>
      </c>
      <c r="R446" s="26">
        <f>E445*$E$12/1200</f>
        <v>0</v>
      </c>
      <c r="S446" s="26">
        <f>F445*$F$12/1200</f>
        <v>0</v>
      </c>
      <c r="T446" s="26">
        <f>G445*$G$12/1200</f>
        <v>0</v>
      </c>
      <c r="U446" s="26">
        <f>H445*$H$12/1200</f>
        <v>0</v>
      </c>
      <c r="V446" s="26">
        <f>I445*$I$12/1200</f>
        <v>0</v>
      </c>
      <c r="W446" s="26">
        <f>IF(B445&gt;0,MIN($B$13,B445+O446,AE446),0)</f>
        <v>0</v>
      </c>
      <c r="X446" s="26">
        <f>IF(C445&gt;0,MIN($C$13,C445+P446,AF446),0)</f>
        <v>0</v>
      </c>
      <c r="Y446" s="26">
        <f>IF(D445&gt;0,MIN($D$13,D445+Q446,AG446),0)</f>
        <v>0</v>
      </c>
      <c r="Z446" s="26">
        <f>IF(E445&gt;0,MIN($E$13,E445+R446,AH446),0)</f>
        <v>0</v>
      </c>
      <c r="AA446" s="26">
        <f>IF(F445&gt;0,MIN($F$13,F445+S446,AI446),0)</f>
        <v>0</v>
      </c>
      <c r="AB446" s="26">
        <f>IF(G445&gt;0,MIN($G$13,G445+T446,AJ446),0)</f>
        <v>0</v>
      </c>
      <c r="AC446" s="26">
        <f>IF(H445&gt;0,MIN($H$13,H445+U446,AK446),0)</f>
        <v>0</v>
      </c>
      <c r="AD446" s="26">
        <f>IF(I445&gt;0,MIN($I$13,I445+V446,AL446),0)</f>
        <v>0</v>
      </c>
      <c r="AE446" s="26">
        <f>$B$19</f>
        <v>795</v>
      </c>
      <c r="AF446" s="26">
        <f>AE446-W446</f>
        <v>795</v>
      </c>
      <c r="AG446" s="26">
        <f>AF446-X446</f>
        <v>795</v>
      </c>
      <c r="AH446" s="26">
        <f>AG446-Y446</f>
        <v>795</v>
      </c>
      <c r="AI446" s="26">
        <f>AH446-Z446</f>
        <v>795</v>
      </c>
      <c r="AJ446" s="26">
        <f>AI446-AA446</f>
        <v>795</v>
      </c>
      <c r="AK446" s="26">
        <f>AJ446-AB446</f>
        <v>795</v>
      </c>
      <c r="AL446" s="26">
        <f>AK446-AC446</f>
        <v>795</v>
      </c>
      <c r="AM446" s="26">
        <f>AL446-AD446</f>
        <v>795</v>
      </c>
      <c r="AN446" s="26">
        <f>B445+O446-W446</f>
        <v>0</v>
      </c>
      <c r="AO446" s="26">
        <f>C445+P446-X446</f>
        <v>0</v>
      </c>
      <c r="AP446" s="26">
        <f>D445+Q446-Y446</f>
        <v>0</v>
      </c>
      <c r="AQ446" s="26">
        <f>E445+R446-Z446</f>
        <v>0</v>
      </c>
      <c r="AR446" s="26">
        <f>F445+S446-AA446</f>
        <v>0</v>
      </c>
      <c r="AS446" s="26">
        <f>G445+T446-AB446</f>
        <v>0</v>
      </c>
      <c r="AT446" s="26">
        <f>H445+U446-AC446</f>
        <v>0</v>
      </c>
      <c r="AU446" s="26">
        <f>I445+V446-AD446</f>
        <v>0</v>
      </c>
      <c r="AV446" s="26">
        <f>AM446</f>
        <v>795</v>
      </c>
      <c r="AW446" s="26">
        <f>AV446-BE446</f>
        <v>795</v>
      </c>
      <c r="AX446" s="26">
        <f>AW446-BF446</f>
        <v>795</v>
      </c>
      <c r="AY446" s="26">
        <f>AX446-BG446</f>
        <v>795</v>
      </c>
      <c r="AZ446" s="26">
        <f>AY446-BH446</f>
        <v>795</v>
      </c>
      <c r="BA446" s="26">
        <f>AZ446-BI446</f>
        <v>795</v>
      </c>
      <c r="BB446" s="26">
        <f>BA446-BJ446</f>
        <v>795</v>
      </c>
      <c r="BC446" s="26">
        <f>BB446-BK446</f>
        <v>795</v>
      </c>
      <c r="BD446" s="26">
        <f>BC446-BL446</f>
        <v>795</v>
      </c>
      <c r="BE446" s="26">
        <f>IF(AV446&gt;0.005,MIN(AV446,INDEX($AN446:$AU446,1,B$32)),0)</f>
        <v>0</v>
      </c>
      <c r="BF446" s="26">
        <f>IF(AW446&gt;0.005,MIN(AW446,INDEX($AN446:$AU446,1,C$32)),0)</f>
        <v>0</v>
      </c>
      <c r="BG446" s="26">
        <f>IF(AX446&gt;0.005,MIN(AX446,INDEX($AN446:$AU446,1,D$32)),0)</f>
        <v>0</v>
      </c>
      <c r="BH446" s="26">
        <f>IF(AY446&gt;0.005,MIN(AY446,INDEX($AN446:$AU446,1,E$32)),0)</f>
        <v>0</v>
      </c>
      <c r="BI446" s="26">
        <f>IF(AZ446&gt;0.005,MIN(AZ446,INDEX($AN446:$AU446,1,F$32)),0)</f>
        <v>0</v>
      </c>
      <c r="BJ446" s="26">
        <f>IF(BA446&gt;0.005,MIN(BA446,INDEX($AN446:$AU446,1,G$32)),0)</f>
        <v>0</v>
      </c>
      <c r="BK446" s="26">
        <f>IF(BB446&gt;0.005,MIN(BB446,INDEX($AN446:$AU446,1,H$32)),0)</f>
        <v>0</v>
      </c>
      <c r="BL446" s="26">
        <f>IF(BC446&gt;0.005,MIN(BC446,INDEX($AN446:$AU446,1,I$32)),0)</f>
        <v>0</v>
      </c>
      <c r="BM446" s="27">
        <f>IF(M446-J446&gt;0.005,1,0)</f>
        <v>0</v>
      </c>
    </row>
    <row r="447">
      <c r="A447" s="14" t="n">
        <v>411</v>
      </c>
      <c r="B447" s="26">
        <f>IF(AN447-INDEX($BE447:$BL447,1,$J$22)&lt;0.5,0,AN447-INDEX($BE447:$BL447,1,$J$22))</f>
        <v>0</v>
      </c>
      <c r="C447" s="26">
        <f>IF(AO447-INDEX($BE447:$BL447,1,$J$23)&lt;0.5,0,AO447-INDEX($BE447:$BL447,1,$J$23))</f>
        <v>0</v>
      </c>
      <c r="D447" s="26">
        <f>IF(AP447-INDEX($BE447:$BL447,1,$J$24)&lt;0.5,0,AP447-INDEX($BE447:$BL447,1,$J$24))</f>
        <v>0</v>
      </c>
      <c r="E447" s="26">
        <f>IF(AQ447-INDEX($BE447:$BL447,1,$J$25)&lt;0.5,0,AQ447-INDEX($BE447:$BL447,1,$J$25))</f>
        <v>0</v>
      </c>
      <c r="F447" s="26">
        <f>IF(AR447-INDEX($BE447:$BL447,1,$J$26)&lt;0.5,0,AR447-INDEX($BE447:$BL447,1,$J$26))</f>
        <v>0</v>
      </c>
      <c r="G447" s="26">
        <f>IF(AS447-INDEX($BE447:$BL447,1,$J$27)&lt;0.5,0,AS447-INDEX($BE447:$BL447,1,$J$27))</f>
        <v>0</v>
      </c>
      <c r="H447" s="26">
        <f>IF(AT447-INDEX($BE447:$BL447,1,$J$28)&lt;0.5,0,AT447-INDEX($BE447:$BL447,1,$J$28))</f>
        <v>0</v>
      </c>
      <c r="I447" s="26">
        <f>IF(AU447-INDEX($BE447:$BL447,1,$J$29)&lt;0.5,0,AU447-INDEX($BE447:$BL447,1,$J$29))</f>
        <v>0</v>
      </c>
      <c r="J447" s="13">
        <f>SUM(B447:I447)</f>
        <v>0</v>
      </c>
      <c r="K447" s="26">
        <f>SUM(O447:V447)</f>
        <v>0</v>
      </c>
      <c r="L447" s="26">
        <f>SUM(W447:AD447)+SUM(BE447:BL447)</f>
        <v>0</v>
      </c>
      <c r="M447" s="26">
        <f>J446</f>
        <v>0</v>
      </c>
      <c r="N447" s="27">
        <f>IF(M447&gt;0,1,0)</f>
        <v>0</v>
      </c>
      <c r="O447" s="26">
        <f>B446*$B$12/1200</f>
        <v>0</v>
      </c>
      <c r="P447" s="26">
        <f>C446*$C$12/1200</f>
        <v>0</v>
      </c>
      <c r="Q447" s="26">
        <f>D446*$D$12/1200</f>
        <v>0</v>
      </c>
      <c r="R447" s="26">
        <f>E446*$E$12/1200</f>
        <v>0</v>
      </c>
      <c r="S447" s="26">
        <f>F446*$F$12/1200</f>
        <v>0</v>
      </c>
      <c r="T447" s="26">
        <f>G446*$G$12/1200</f>
        <v>0</v>
      </c>
      <c r="U447" s="26">
        <f>H446*$H$12/1200</f>
        <v>0</v>
      </c>
      <c r="V447" s="26">
        <f>I446*$I$12/1200</f>
        <v>0</v>
      </c>
      <c r="W447" s="26">
        <f>IF(B446&gt;0,MIN($B$13,B446+O447,AE447),0)</f>
        <v>0</v>
      </c>
      <c r="X447" s="26">
        <f>IF(C446&gt;0,MIN($C$13,C446+P447,AF447),0)</f>
        <v>0</v>
      </c>
      <c r="Y447" s="26">
        <f>IF(D446&gt;0,MIN($D$13,D446+Q447,AG447),0)</f>
        <v>0</v>
      </c>
      <c r="Z447" s="26">
        <f>IF(E446&gt;0,MIN($E$13,E446+R447,AH447),0)</f>
        <v>0</v>
      </c>
      <c r="AA447" s="26">
        <f>IF(F446&gt;0,MIN($F$13,F446+S447,AI447),0)</f>
        <v>0</v>
      </c>
      <c r="AB447" s="26">
        <f>IF(G446&gt;0,MIN($G$13,G446+T447,AJ447),0)</f>
        <v>0</v>
      </c>
      <c r="AC447" s="26">
        <f>IF(H446&gt;0,MIN($H$13,H446+U447,AK447),0)</f>
        <v>0</v>
      </c>
      <c r="AD447" s="26">
        <f>IF(I446&gt;0,MIN($I$13,I446+V447,AL447),0)</f>
        <v>0</v>
      </c>
      <c r="AE447" s="26">
        <f>$B$19</f>
        <v>795</v>
      </c>
      <c r="AF447" s="26">
        <f>AE447-W447</f>
        <v>795</v>
      </c>
      <c r="AG447" s="26">
        <f>AF447-X447</f>
        <v>795</v>
      </c>
      <c r="AH447" s="26">
        <f>AG447-Y447</f>
        <v>795</v>
      </c>
      <c r="AI447" s="26">
        <f>AH447-Z447</f>
        <v>795</v>
      </c>
      <c r="AJ447" s="26">
        <f>AI447-AA447</f>
        <v>795</v>
      </c>
      <c r="AK447" s="26">
        <f>AJ447-AB447</f>
        <v>795</v>
      </c>
      <c r="AL447" s="26">
        <f>AK447-AC447</f>
        <v>795</v>
      </c>
      <c r="AM447" s="26">
        <f>AL447-AD447</f>
        <v>795</v>
      </c>
      <c r="AN447" s="26">
        <f>B446+O447-W447</f>
        <v>0</v>
      </c>
      <c r="AO447" s="26">
        <f>C446+P447-X447</f>
        <v>0</v>
      </c>
      <c r="AP447" s="26">
        <f>D446+Q447-Y447</f>
        <v>0</v>
      </c>
      <c r="AQ447" s="26">
        <f>E446+R447-Z447</f>
        <v>0</v>
      </c>
      <c r="AR447" s="26">
        <f>F446+S447-AA447</f>
        <v>0</v>
      </c>
      <c r="AS447" s="26">
        <f>G446+T447-AB447</f>
        <v>0</v>
      </c>
      <c r="AT447" s="26">
        <f>H446+U447-AC447</f>
        <v>0</v>
      </c>
      <c r="AU447" s="26">
        <f>I446+V447-AD447</f>
        <v>0</v>
      </c>
      <c r="AV447" s="26">
        <f>AM447</f>
        <v>795</v>
      </c>
      <c r="AW447" s="26">
        <f>AV447-BE447</f>
        <v>795</v>
      </c>
      <c r="AX447" s="26">
        <f>AW447-BF447</f>
        <v>795</v>
      </c>
      <c r="AY447" s="26">
        <f>AX447-BG447</f>
        <v>795</v>
      </c>
      <c r="AZ447" s="26">
        <f>AY447-BH447</f>
        <v>795</v>
      </c>
      <c r="BA447" s="26">
        <f>AZ447-BI447</f>
        <v>795</v>
      </c>
      <c r="BB447" s="26">
        <f>BA447-BJ447</f>
        <v>795</v>
      </c>
      <c r="BC447" s="26">
        <f>BB447-BK447</f>
        <v>795</v>
      </c>
      <c r="BD447" s="26">
        <f>BC447-BL447</f>
        <v>795</v>
      </c>
      <c r="BE447" s="26">
        <f>IF(AV447&gt;0.005,MIN(AV447,INDEX($AN447:$AU447,1,B$32)),0)</f>
        <v>0</v>
      </c>
      <c r="BF447" s="26">
        <f>IF(AW447&gt;0.005,MIN(AW447,INDEX($AN447:$AU447,1,C$32)),0)</f>
        <v>0</v>
      </c>
      <c r="BG447" s="26">
        <f>IF(AX447&gt;0.005,MIN(AX447,INDEX($AN447:$AU447,1,D$32)),0)</f>
        <v>0</v>
      </c>
      <c r="BH447" s="26">
        <f>IF(AY447&gt;0.005,MIN(AY447,INDEX($AN447:$AU447,1,E$32)),0)</f>
        <v>0</v>
      </c>
      <c r="BI447" s="26">
        <f>IF(AZ447&gt;0.005,MIN(AZ447,INDEX($AN447:$AU447,1,F$32)),0)</f>
        <v>0</v>
      </c>
      <c r="BJ447" s="26">
        <f>IF(BA447&gt;0.005,MIN(BA447,INDEX($AN447:$AU447,1,G$32)),0)</f>
        <v>0</v>
      </c>
      <c r="BK447" s="26">
        <f>IF(BB447&gt;0.005,MIN(BB447,INDEX($AN447:$AU447,1,H$32)),0)</f>
        <v>0</v>
      </c>
      <c r="BL447" s="26">
        <f>IF(BC447&gt;0.005,MIN(BC447,INDEX($AN447:$AU447,1,I$32)),0)</f>
        <v>0</v>
      </c>
      <c r="BM447" s="27">
        <f>IF(M447-J447&gt;0.005,1,0)</f>
        <v>0</v>
      </c>
    </row>
    <row r="448">
      <c r="A448" s="14" t="n">
        <v>412</v>
      </c>
      <c r="B448" s="26">
        <f>IF(AN448-INDEX($BE448:$BL448,1,$J$22)&lt;0.5,0,AN448-INDEX($BE448:$BL448,1,$J$22))</f>
        <v>0</v>
      </c>
      <c r="C448" s="26">
        <f>IF(AO448-INDEX($BE448:$BL448,1,$J$23)&lt;0.5,0,AO448-INDEX($BE448:$BL448,1,$J$23))</f>
        <v>0</v>
      </c>
      <c r="D448" s="26">
        <f>IF(AP448-INDEX($BE448:$BL448,1,$J$24)&lt;0.5,0,AP448-INDEX($BE448:$BL448,1,$J$24))</f>
        <v>0</v>
      </c>
      <c r="E448" s="26">
        <f>IF(AQ448-INDEX($BE448:$BL448,1,$J$25)&lt;0.5,0,AQ448-INDEX($BE448:$BL448,1,$J$25))</f>
        <v>0</v>
      </c>
      <c r="F448" s="26">
        <f>IF(AR448-INDEX($BE448:$BL448,1,$J$26)&lt;0.5,0,AR448-INDEX($BE448:$BL448,1,$J$26))</f>
        <v>0</v>
      </c>
      <c r="G448" s="26">
        <f>IF(AS448-INDEX($BE448:$BL448,1,$J$27)&lt;0.5,0,AS448-INDEX($BE448:$BL448,1,$J$27))</f>
        <v>0</v>
      </c>
      <c r="H448" s="26">
        <f>IF(AT448-INDEX($BE448:$BL448,1,$J$28)&lt;0.5,0,AT448-INDEX($BE448:$BL448,1,$J$28))</f>
        <v>0</v>
      </c>
      <c r="I448" s="26">
        <f>IF(AU448-INDEX($BE448:$BL448,1,$J$29)&lt;0.5,0,AU448-INDEX($BE448:$BL448,1,$J$29))</f>
        <v>0</v>
      </c>
      <c r="J448" s="13">
        <f>SUM(B448:I448)</f>
        <v>0</v>
      </c>
      <c r="K448" s="26">
        <f>SUM(O448:V448)</f>
        <v>0</v>
      </c>
      <c r="L448" s="26">
        <f>SUM(W448:AD448)+SUM(BE448:BL448)</f>
        <v>0</v>
      </c>
      <c r="M448" s="26">
        <f>J447</f>
        <v>0</v>
      </c>
      <c r="N448" s="27">
        <f>IF(M448&gt;0,1,0)</f>
        <v>0</v>
      </c>
      <c r="O448" s="26">
        <f>B447*$B$12/1200</f>
        <v>0</v>
      </c>
      <c r="P448" s="26">
        <f>C447*$C$12/1200</f>
        <v>0</v>
      </c>
      <c r="Q448" s="26">
        <f>D447*$D$12/1200</f>
        <v>0</v>
      </c>
      <c r="R448" s="26">
        <f>E447*$E$12/1200</f>
        <v>0</v>
      </c>
      <c r="S448" s="26">
        <f>F447*$F$12/1200</f>
        <v>0</v>
      </c>
      <c r="T448" s="26">
        <f>G447*$G$12/1200</f>
        <v>0</v>
      </c>
      <c r="U448" s="26">
        <f>H447*$H$12/1200</f>
        <v>0</v>
      </c>
      <c r="V448" s="26">
        <f>I447*$I$12/1200</f>
        <v>0</v>
      </c>
      <c r="W448" s="26">
        <f>IF(B447&gt;0,MIN($B$13,B447+O448,AE448),0)</f>
        <v>0</v>
      </c>
      <c r="X448" s="26">
        <f>IF(C447&gt;0,MIN($C$13,C447+P448,AF448),0)</f>
        <v>0</v>
      </c>
      <c r="Y448" s="26">
        <f>IF(D447&gt;0,MIN($D$13,D447+Q448,AG448),0)</f>
        <v>0</v>
      </c>
      <c r="Z448" s="26">
        <f>IF(E447&gt;0,MIN($E$13,E447+R448,AH448),0)</f>
        <v>0</v>
      </c>
      <c r="AA448" s="26">
        <f>IF(F447&gt;0,MIN($F$13,F447+S448,AI448),0)</f>
        <v>0</v>
      </c>
      <c r="AB448" s="26">
        <f>IF(G447&gt;0,MIN($G$13,G447+T448,AJ448),0)</f>
        <v>0</v>
      </c>
      <c r="AC448" s="26">
        <f>IF(H447&gt;0,MIN($H$13,H447+U448,AK448),0)</f>
        <v>0</v>
      </c>
      <c r="AD448" s="26">
        <f>IF(I447&gt;0,MIN($I$13,I447+V448,AL448),0)</f>
        <v>0</v>
      </c>
      <c r="AE448" s="26">
        <f>$B$19</f>
        <v>795</v>
      </c>
      <c r="AF448" s="26">
        <f>AE448-W448</f>
        <v>795</v>
      </c>
      <c r="AG448" s="26">
        <f>AF448-X448</f>
        <v>795</v>
      </c>
      <c r="AH448" s="26">
        <f>AG448-Y448</f>
        <v>795</v>
      </c>
      <c r="AI448" s="26">
        <f>AH448-Z448</f>
        <v>795</v>
      </c>
      <c r="AJ448" s="26">
        <f>AI448-AA448</f>
        <v>795</v>
      </c>
      <c r="AK448" s="26">
        <f>AJ448-AB448</f>
        <v>795</v>
      </c>
      <c r="AL448" s="26">
        <f>AK448-AC448</f>
        <v>795</v>
      </c>
      <c r="AM448" s="26">
        <f>AL448-AD448</f>
        <v>795</v>
      </c>
      <c r="AN448" s="26">
        <f>B447+O448-W448</f>
        <v>0</v>
      </c>
      <c r="AO448" s="26">
        <f>C447+P448-X448</f>
        <v>0</v>
      </c>
      <c r="AP448" s="26">
        <f>D447+Q448-Y448</f>
        <v>0</v>
      </c>
      <c r="AQ448" s="26">
        <f>E447+R448-Z448</f>
        <v>0</v>
      </c>
      <c r="AR448" s="26">
        <f>F447+S448-AA448</f>
        <v>0</v>
      </c>
      <c r="AS448" s="26">
        <f>G447+T448-AB448</f>
        <v>0</v>
      </c>
      <c r="AT448" s="26">
        <f>H447+U448-AC448</f>
        <v>0</v>
      </c>
      <c r="AU448" s="26">
        <f>I447+V448-AD448</f>
        <v>0</v>
      </c>
      <c r="AV448" s="26">
        <f>AM448</f>
        <v>795</v>
      </c>
      <c r="AW448" s="26">
        <f>AV448-BE448</f>
        <v>795</v>
      </c>
      <c r="AX448" s="26">
        <f>AW448-BF448</f>
        <v>795</v>
      </c>
      <c r="AY448" s="26">
        <f>AX448-BG448</f>
        <v>795</v>
      </c>
      <c r="AZ448" s="26">
        <f>AY448-BH448</f>
        <v>795</v>
      </c>
      <c r="BA448" s="26">
        <f>AZ448-BI448</f>
        <v>795</v>
      </c>
      <c r="BB448" s="26">
        <f>BA448-BJ448</f>
        <v>795</v>
      </c>
      <c r="BC448" s="26">
        <f>BB448-BK448</f>
        <v>795</v>
      </c>
      <c r="BD448" s="26">
        <f>BC448-BL448</f>
        <v>795</v>
      </c>
      <c r="BE448" s="26">
        <f>IF(AV448&gt;0.005,MIN(AV448,INDEX($AN448:$AU448,1,B$32)),0)</f>
        <v>0</v>
      </c>
      <c r="BF448" s="26">
        <f>IF(AW448&gt;0.005,MIN(AW448,INDEX($AN448:$AU448,1,C$32)),0)</f>
        <v>0</v>
      </c>
      <c r="BG448" s="26">
        <f>IF(AX448&gt;0.005,MIN(AX448,INDEX($AN448:$AU448,1,D$32)),0)</f>
        <v>0</v>
      </c>
      <c r="BH448" s="26">
        <f>IF(AY448&gt;0.005,MIN(AY448,INDEX($AN448:$AU448,1,E$32)),0)</f>
        <v>0</v>
      </c>
      <c r="BI448" s="26">
        <f>IF(AZ448&gt;0.005,MIN(AZ448,INDEX($AN448:$AU448,1,F$32)),0)</f>
        <v>0</v>
      </c>
      <c r="BJ448" s="26">
        <f>IF(BA448&gt;0.005,MIN(BA448,INDEX($AN448:$AU448,1,G$32)),0)</f>
        <v>0</v>
      </c>
      <c r="BK448" s="26">
        <f>IF(BB448&gt;0.005,MIN(BB448,INDEX($AN448:$AU448,1,H$32)),0)</f>
        <v>0</v>
      </c>
      <c r="BL448" s="26">
        <f>IF(BC448&gt;0.005,MIN(BC448,INDEX($AN448:$AU448,1,I$32)),0)</f>
        <v>0</v>
      </c>
      <c r="BM448" s="27">
        <f>IF(M448-J448&gt;0.005,1,0)</f>
        <v>0</v>
      </c>
    </row>
    <row r="449">
      <c r="A449" s="14" t="n">
        <v>413</v>
      </c>
      <c r="B449" s="26">
        <f>IF(AN449-INDEX($BE449:$BL449,1,$J$22)&lt;0.5,0,AN449-INDEX($BE449:$BL449,1,$J$22))</f>
        <v>0</v>
      </c>
      <c r="C449" s="26">
        <f>IF(AO449-INDEX($BE449:$BL449,1,$J$23)&lt;0.5,0,AO449-INDEX($BE449:$BL449,1,$J$23))</f>
        <v>0</v>
      </c>
      <c r="D449" s="26">
        <f>IF(AP449-INDEX($BE449:$BL449,1,$J$24)&lt;0.5,0,AP449-INDEX($BE449:$BL449,1,$J$24))</f>
        <v>0</v>
      </c>
      <c r="E449" s="26">
        <f>IF(AQ449-INDEX($BE449:$BL449,1,$J$25)&lt;0.5,0,AQ449-INDEX($BE449:$BL449,1,$J$25))</f>
        <v>0</v>
      </c>
      <c r="F449" s="26">
        <f>IF(AR449-INDEX($BE449:$BL449,1,$J$26)&lt;0.5,0,AR449-INDEX($BE449:$BL449,1,$J$26))</f>
        <v>0</v>
      </c>
      <c r="G449" s="26">
        <f>IF(AS449-INDEX($BE449:$BL449,1,$J$27)&lt;0.5,0,AS449-INDEX($BE449:$BL449,1,$J$27))</f>
        <v>0</v>
      </c>
      <c r="H449" s="26">
        <f>IF(AT449-INDEX($BE449:$BL449,1,$J$28)&lt;0.5,0,AT449-INDEX($BE449:$BL449,1,$J$28))</f>
        <v>0</v>
      </c>
      <c r="I449" s="26">
        <f>IF(AU449-INDEX($BE449:$BL449,1,$J$29)&lt;0.5,0,AU449-INDEX($BE449:$BL449,1,$J$29))</f>
        <v>0</v>
      </c>
      <c r="J449" s="13">
        <f>SUM(B449:I449)</f>
        <v>0</v>
      </c>
      <c r="K449" s="26">
        <f>SUM(O449:V449)</f>
        <v>0</v>
      </c>
      <c r="L449" s="26">
        <f>SUM(W449:AD449)+SUM(BE449:BL449)</f>
        <v>0</v>
      </c>
      <c r="M449" s="26">
        <f>J448</f>
        <v>0</v>
      </c>
      <c r="N449" s="27">
        <f>IF(M449&gt;0,1,0)</f>
        <v>0</v>
      </c>
      <c r="O449" s="26">
        <f>B448*$B$12/1200</f>
        <v>0</v>
      </c>
      <c r="P449" s="26">
        <f>C448*$C$12/1200</f>
        <v>0</v>
      </c>
      <c r="Q449" s="26">
        <f>D448*$D$12/1200</f>
        <v>0</v>
      </c>
      <c r="R449" s="26">
        <f>E448*$E$12/1200</f>
        <v>0</v>
      </c>
      <c r="S449" s="26">
        <f>F448*$F$12/1200</f>
        <v>0</v>
      </c>
      <c r="T449" s="26">
        <f>G448*$G$12/1200</f>
        <v>0</v>
      </c>
      <c r="U449" s="26">
        <f>H448*$H$12/1200</f>
        <v>0</v>
      </c>
      <c r="V449" s="26">
        <f>I448*$I$12/1200</f>
        <v>0</v>
      </c>
      <c r="W449" s="26">
        <f>IF(B448&gt;0,MIN($B$13,B448+O449,AE449),0)</f>
        <v>0</v>
      </c>
      <c r="X449" s="26">
        <f>IF(C448&gt;0,MIN($C$13,C448+P449,AF449),0)</f>
        <v>0</v>
      </c>
      <c r="Y449" s="26">
        <f>IF(D448&gt;0,MIN($D$13,D448+Q449,AG449),0)</f>
        <v>0</v>
      </c>
      <c r="Z449" s="26">
        <f>IF(E448&gt;0,MIN($E$13,E448+R449,AH449),0)</f>
        <v>0</v>
      </c>
      <c r="AA449" s="26">
        <f>IF(F448&gt;0,MIN($F$13,F448+S449,AI449),0)</f>
        <v>0</v>
      </c>
      <c r="AB449" s="26">
        <f>IF(G448&gt;0,MIN($G$13,G448+T449,AJ449),0)</f>
        <v>0</v>
      </c>
      <c r="AC449" s="26">
        <f>IF(H448&gt;0,MIN($H$13,H448+U449,AK449),0)</f>
        <v>0</v>
      </c>
      <c r="AD449" s="26">
        <f>IF(I448&gt;0,MIN($I$13,I448+V449,AL449),0)</f>
        <v>0</v>
      </c>
      <c r="AE449" s="26">
        <f>$B$19</f>
        <v>795</v>
      </c>
      <c r="AF449" s="26">
        <f>AE449-W449</f>
        <v>795</v>
      </c>
      <c r="AG449" s="26">
        <f>AF449-X449</f>
        <v>795</v>
      </c>
      <c r="AH449" s="26">
        <f>AG449-Y449</f>
        <v>795</v>
      </c>
      <c r="AI449" s="26">
        <f>AH449-Z449</f>
        <v>795</v>
      </c>
      <c r="AJ449" s="26">
        <f>AI449-AA449</f>
        <v>795</v>
      </c>
      <c r="AK449" s="26">
        <f>AJ449-AB449</f>
        <v>795</v>
      </c>
      <c r="AL449" s="26">
        <f>AK449-AC449</f>
        <v>795</v>
      </c>
      <c r="AM449" s="26">
        <f>AL449-AD449</f>
        <v>795</v>
      </c>
      <c r="AN449" s="26">
        <f>B448+O449-W449</f>
        <v>0</v>
      </c>
      <c r="AO449" s="26">
        <f>C448+P449-X449</f>
        <v>0</v>
      </c>
      <c r="AP449" s="26">
        <f>D448+Q449-Y449</f>
        <v>0</v>
      </c>
      <c r="AQ449" s="26">
        <f>E448+R449-Z449</f>
        <v>0</v>
      </c>
      <c r="AR449" s="26">
        <f>F448+S449-AA449</f>
        <v>0</v>
      </c>
      <c r="AS449" s="26">
        <f>G448+T449-AB449</f>
        <v>0</v>
      </c>
      <c r="AT449" s="26">
        <f>H448+U449-AC449</f>
        <v>0</v>
      </c>
      <c r="AU449" s="26">
        <f>I448+V449-AD449</f>
        <v>0</v>
      </c>
      <c r="AV449" s="26">
        <f>AM449</f>
        <v>795</v>
      </c>
      <c r="AW449" s="26">
        <f>AV449-BE449</f>
        <v>795</v>
      </c>
      <c r="AX449" s="26">
        <f>AW449-BF449</f>
        <v>795</v>
      </c>
      <c r="AY449" s="26">
        <f>AX449-BG449</f>
        <v>795</v>
      </c>
      <c r="AZ449" s="26">
        <f>AY449-BH449</f>
        <v>795</v>
      </c>
      <c r="BA449" s="26">
        <f>AZ449-BI449</f>
        <v>795</v>
      </c>
      <c r="BB449" s="26">
        <f>BA449-BJ449</f>
        <v>795</v>
      </c>
      <c r="BC449" s="26">
        <f>BB449-BK449</f>
        <v>795</v>
      </c>
      <c r="BD449" s="26">
        <f>BC449-BL449</f>
        <v>795</v>
      </c>
      <c r="BE449" s="26">
        <f>IF(AV449&gt;0.005,MIN(AV449,INDEX($AN449:$AU449,1,B$32)),0)</f>
        <v>0</v>
      </c>
      <c r="BF449" s="26">
        <f>IF(AW449&gt;0.005,MIN(AW449,INDEX($AN449:$AU449,1,C$32)),0)</f>
        <v>0</v>
      </c>
      <c r="BG449" s="26">
        <f>IF(AX449&gt;0.005,MIN(AX449,INDEX($AN449:$AU449,1,D$32)),0)</f>
        <v>0</v>
      </c>
      <c r="BH449" s="26">
        <f>IF(AY449&gt;0.005,MIN(AY449,INDEX($AN449:$AU449,1,E$32)),0)</f>
        <v>0</v>
      </c>
      <c r="BI449" s="26">
        <f>IF(AZ449&gt;0.005,MIN(AZ449,INDEX($AN449:$AU449,1,F$32)),0)</f>
        <v>0</v>
      </c>
      <c r="BJ449" s="26">
        <f>IF(BA449&gt;0.005,MIN(BA449,INDEX($AN449:$AU449,1,G$32)),0)</f>
        <v>0</v>
      </c>
      <c r="BK449" s="26">
        <f>IF(BB449&gt;0.005,MIN(BB449,INDEX($AN449:$AU449,1,H$32)),0)</f>
        <v>0</v>
      </c>
      <c r="BL449" s="26">
        <f>IF(BC449&gt;0.005,MIN(BC449,INDEX($AN449:$AU449,1,I$32)),0)</f>
        <v>0</v>
      </c>
      <c r="BM449" s="27">
        <f>IF(M449-J449&gt;0.005,1,0)</f>
        <v>0</v>
      </c>
    </row>
    <row r="450">
      <c r="A450" s="14" t="n">
        <v>414</v>
      </c>
      <c r="B450" s="26">
        <f>IF(AN450-INDEX($BE450:$BL450,1,$J$22)&lt;0.5,0,AN450-INDEX($BE450:$BL450,1,$J$22))</f>
        <v>0</v>
      </c>
      <c r="C450" s="26">
        <f>IF(AO450-INDEX($BE450:$BL450,1,$J$23)&lt;0.5,0,AO450-INDEX($BE450:$BL450,1,$J$23))</f>
        <v>0</v>
      </c>
      <c r="D450" s="26">
        <f>IF(AP450-INDEX($BE450:$BL450,1,$J$24)&lt;0.5,0,AP450-INDEX($BE450:$BL450,1,$J$24))</f>
        <v>0</v>
      </c>
      <c r="E450" s="26">
        <f>IF(AQ450-INDEX($BE450:$BL450,1,$J$25)&lt;0.5,0,AQ450-INDEX($BE450:$BL450,1,$J$25))</f>
        <v>0</v>
      </c>
      <c r="F450" s="26">
        <f>IF(AR450-INDEX($BE450:$BL450,1,$J$26)&lt;0.5,0,AR450-INDEX($BE450:$BL450,1,$J$26))</f>
        <v>0</v>
      </c>
      <c r="G450" s="26">
        <f>IF(AS450-INDEX($BE450:$BL450,1,$J$27)&lt;0.5,0,AS450-INDEX($BE450:$BL450,1,$J$27))</f>
        <v>0</v>
      </c>
      <c r="H450" s="26">
        <f>IF(AT450-INDEX($BE450:$BL450,1,$J$28)&lt;0.5,0,AT450-INDEX($BE450:$BL450,1,$J$28))</f>
        <v>0</v>
      </c>
      <c r="I450" s="26">
        <f>IF(AU450-INDEX($BE450:$BL450,1,$J$29)&lt;0.5,0,AU450-INDEX($BE450:$BL450,1,$J$29))</f>
        <v>0</v>
      </c>
      <c r="J450" s="13">
        <f>SUM(B450:I450)</f>
        <v>0</v>
      </c>
      <c r="K450" s="26">
        <f>SUM(O450:V450)</f>
        <v>0</v>
      </c>
      <c r="L450" s="26">
        <f>SUM(W450:AD450)+SUM(BE450:BL450)</f>
        <v>0</v>
      </c>
      <c r="M450" s="26">
        <f>J449</f>
        <v>0</v>
      </c>
      <c r="N450" s="27">
        <f>IF(M450&gt;0,1,0)</f>
        <v>0</v>
      </c>
      <c r="O450" s="26">
        <f>B449*$B$12/1200</f>
        <v>0</v>
      </c>
      <c r="P450" s="26">
        <f>C449*$C$12/1200</f>
        <v>0</v>
      </c>
      <c r="Q450" s="26">
        <f>D449*$D$12/1200</f>
        <v>0</v>
      </c>
      <c r="R450" s="26">
        <f>E449*$E$12/1200</f>
        <v>0</v>
      </c>
      <c r="S450" s="26">
        <f>F449*$F$12/1200</f>
        <v>0</v>
      </c>
      <c r="T450" s="26">
        <f>G449*$G$12/1200</f>
        <v>0</v>
      </c>
      <c r="U450" s="26">
        <f>H449*$H$12/1200</f>
        <v>0</v>
      </c>
      <c r="V450" s="26">
        <f>I449*$I$12/1200</f>
        <v>0</v>
      </c>
      <c r="W450" s="26">
        <f>IF(B449&gt;0,MIN($B$13,B449+O450,AE450),0)</f>
        <v>0</v>
      </c>
      <c r="X450" s="26">
        <f>IF(C449&gt;0,MIN($C$13,C449+P450,AF450),0)</f>
        <v>0</v>
      </c>
      <c r="Y450" s="26">
        <f>IF(D449&gt;0,MIN($D$13,D449+Q450,AG450),0)</f>
        <v>0</v>
      </c>
      <c r="Z450" s="26">
        <f>IF(E449&gt;0,MIN($E$13,E449+R450,AH450),0)</f>
        <v>0</v>
      </c>
      <c r="AA450" s="26">
        <f>IF(F449&gt;0,MIN($F$13,F449+S450,AI450),0)</f>
        <v>0</v>
      </c>
      <c r="AB450" s="26">
        <f>IF(G449&gt;0,MIN($G$13,G449+T450,AJ450),0)</f>
        <v>0</v>
      </c>
      <c r="AC450" s="26">
        <f>IF(H449&gt;0,MIN($H$13,H449+U450,AK450),0)</f>
        <v>0</v>
      </c>
      <c r="AD450" s="26">
        <f>IF(I449&gt;0,MIN($I$13,I449+V450,AL450),0)</f>
        <v>0</v>
      </c>
      <c r="AE450" s="26">
        <f>$B$19</f>
        <v>795</v>
      </c>
      <c r="AF450" s="26">
        <f>AE450-W450</f>
        <v>795</v>
      </c>
      <c r="AG450" s="26">
        <f>AF450-X450</f>
        <v>795</v>
      </c>
      <c r="AH450" s="26">
        <f>AG450-Y450</f>
        <v>795</v>
      </c>
      <c r="AI450" s="26">
        <f>AH450-Z450</f>
        <v>795</v>
      </c>
      <c r="AJ450" s="26">
        <f>AI450-AA450</f>
        <v>795</v>
      </c>
      <c r="AK450" s="26">
        <f>AJ450-AB450</f>
        <v>795</v>
      </c>
      <c r="AL450" s="26">
        <f>AK450-AC450</f>
        <v>795</v>
      </c>
      <c r="AM450" s="26">
        <f>AL450-AD450</f>
        <v>795</v>
      </c>
      <c r="AN450" s="26">
        <f>B449+O450-W450</f>
        <v>0</v>
      </c>
      <c r="AO450" s="26">
        <f>C449+P450-X450</f>
        <v>0</v>
      </c>
      <c r="AP450" s="26">
        <f>D449+Q450-Y450</f>
        <v>0</v>
      </c>
      <c r="AQ450" s="26">
        <f>E449+R450-Z450</f>
        <v>0</v>
      </c>
      <c r="AR450" s="26">
        <f>F449+S450-AA450</f>
        <v>0</v>
      </c>
      <c r="AS450" s="26">
        <f>G449+T450-AB450</f>
        <v>0</v>
      </c>
      <c r="AT450" s="26">
        <f>H449+U450-AC450</f>
        <v>0</v>
      </c>
      <c r="AU450" s="26">
        <f>I449+V450-AD450</f>
        <v>0</v>
      </c>
      <c r="AV450" s="26">
        <f>AM450</f>
        <v>795</v>
      </c>
      <c r="AW450" s="26">
        <f>AV450-BE450</f>
        <v>795</v>
      </c>
      <c r="AX450" s="26">
        <f>AW450-BF450</f>
        <v>795</v>
      </c>
      <c r="AY450" s="26">
        <f>AX450-BG450</f>
        <v>795</v>
      </c>
      <c r="AZ450" s="26">
        <f>AY450-BH450</f>
        <v>795</v>
      </c>
      <c r="BA450" s="26">
        <f>AZ450-BI450</f>
        <v>795</v>
      </c>
      <c r="BB450" s="26">
        <f>BA450-BJ450</f>
        <v>795</v>
      </c>
      <c r="BC450" s="26">
        <f>BB450-BK450</f>
        <v>795</v>
      </c>
      <c r="BD450" s="26">
        <f>BC450-BL450</f>
        <v>795</v>
      </c>
      <c r="BE450" s="26">
        <f>IF(AV450&gt;0.005,MIN(AV450,INDEX($AN450:$AU450,1,B$32)),0)</f>
        <v>0</v>
      </c>
      <c r="BF450" s="26">
        <f>IF(AW450&gt;0.005,MIN(AW450,INDEX($AN450:$AU450,1,C$32)),0)</f>
        <v>0</v>
      </c>
      <c r="BG450" s="26">
        <f>IF(AX450&gt;0.005,MIN(AX450,INDEX($AN450:$AU450,1,D$32)),0)</f>
        <v>0</v>
      </c>
      <c r="BH450" s="26">
        <f>IF(AY450&gt;0.005,MIN(AY450,INDEX($AN450:$AU450,1,E$32)),0)</f>
        <v>0</v>
      </c>
      <c r="BI450" s="26">
        <f>IF(AZ450&gt;0.005,MIN(AZ450,INDEX($AN450:$AU450,1,F$32)),0)</f>
        <v>0</v>
      </c>
      <c r="BJ450" s="26">
        <f>IF(BA450&gt;0.005,MIN(BA450,INDEX($AN450:$AU450,1,G$32)),0)</f>
        <v>0</v>
      </c>
      <c r="BK450" s="26">
        <f>IF(BB450&gt;0.005,MIN(BB450,INDEX($AN450:$AU450,1,H$32)),0)</f>
        <v>0</v>
      </c>
      <c r="BL450" s="26">
        <f>IF(BC450&gt;0.005,MIN(BC450,INDEX($AN450:$AU450,1,I$32)),0)</f>
        <v>0</v>
      </c>
      <c r="BM450" s="27">
        <f>IF(M450-J450&gt;0.005,1,0)</f>
        <v>0</v>
      </c>
    </row>
    <row r="451">
      <c r="A451" s="14" t="n">
        <v>415</v>
      </c>
      <c r="B451" s="26">
        <f>IF(AN451-INDEX($BE451:$BL451,1,$J$22)&lt;0.5,0,AN451-INDEX($BE451:$BL451,1,$J$22))</f>
        <v>0</v>
      </c>
      <c r="C451" s="26">
        <f>IF(AO451-INDEX($BE451:$BL451,1,$J$23)&lt;0.5,0,AO451-INDEX($BE451:$BL451,1,$J$23))</f>
        <v>0</v>
      </c>
      <c r="D451" s="26">
        <f>IF(AP451-INDEX($BE451:$BL451,1,$J$24)&lt;0.5,0,AP451-INDEX($BE451:$BL451,1,$J$24))</f>
        <v>0</v>
      </c>
      <c r="E451" s="26">
        <f>IF(AQ451-INDEX($BE451:$BL451,1,$J$25)&lt;0.5,0,AQ451-INDEX($BE451:$BL451,1,$J$25))</f>
        <v>0</v>
      </c>
      <c r="F451" s="26">
        <f>IF(AR451-INDEX($BE451:$BL451,1,$J$26)&lt;0.5,0,AR451-INDEX($BE451:$BL451,1,$J$26))</f>
        <v>0</v>
      </c>
      <c r="G451" s="26">
        <f>IF(AS451-INDEX($BE451:$BL451,1,$J$27)&lt;0.5,0,AS451-INDEX($BE451:$BL451,1,$J$27))</f>
        <v>0</v>
      </c>
      <c r="H451" s="26">
        <f>IF(AT451-INDEX($BE451:$BL451,1,$J$28)&lt;0.5,0,AT451-INDEX($BE451:$BL451,1,$J$28))</f>
        <v>0</v>
      </c>
      <c r="I451" s="26">
        <f>IF(AU451-INDEX($BE451:$BL451,1,$J$29)&lt;0.5,0,AU451-INDEX($BE451:$BL451,1,$J$29))</f>
        <v>0</v>
      </c>
      <c r="J451" s="13">
        <f>SUM(B451:I451)</f>
        <v>0</v>
      </c>
      <c r="K451" s="26">
        <f>SUM(O451:V451)</f>
        <v>0</v>
      </c>
      <c r="L451" s="26">
        <f>SUM(W451:AD451)+SUM(BE451:BL451)</f>
        <v>0</v>
      </c>
      <c r="M451" s="26">
        <f>J450</f>
        <v>0</v>
      </c>
      <c r="N451" s="27">
        <f>IF(M451&gt;0,1,0)</f>
        <v>0</v>
      </c>
      <c r="O451" s="26">
        <f>B450*$B$12/1200</f>
        <v>0</v>
      </c>
      <c r="P451" s="26">
        <f>C450*$C$12/1200</f>
        <v>0</v>
      </c>
      <c r="Q451" s="26">
        <f>D450*$D$12/1200</f>
        <v>0</v>
      </c>
      <c r="R451" s="26">
        <f>E450*$E$12/1200</f>
        <v>0</v>
      </c>
      <c r="S451" s="26">
        <f>F450*$F$12/1200</f>
        <v>0</v>
      </c>
      <c r="T451" s="26">
        <f>G450*$G$12/1200</f>
        <v>0</v>
      </c>
      <c r="U451" s="26">
        <f>H450*$H$12/1200</f>
        <v>0</v>
      </c>
      <c r="V451" s="26">
        <f>I450*$I$12/1200</f>
        <v>0</v>
      </c>
      <c r="W451" s="26">
        <f>IF(B450&gt;0,MIN($B$13,B450+O451,AE451),0)</f>
        <v>0</v>
      </c>
      <c r="X451" s="26">
        <f>IF(C450&gt;0,MIN($C$13,C450+P451,AF451),0)</f>
        <v>0</v>
      </c>
      <c r="Y451" s="26">
        <f>IF(D450&gt;0,MIN($D$13,D450+Q451,AG451),0)</f>
        <v>0</v>
      </c>
      <c r="Z451" s="26">
        <f>IF(E450&gt;0,MIN($E$13,E450+R451,AH451),0)</f>
        <v>0</v>
      </c>
      <c r="AA451" s="26">
        <f>IF(F450&gt;0,MIN($F$13,F450+S451,AI451),0)</f>
        <v>0</v>
      </c>
      <c r="AB451" s="26">
        <f>IF(G450&gt;0,MIN($G$13,G450+T451,AJ451),0)</f>
        <v>0</v>
      </c>
      <c r="AC451" s="26">
        <f>IF(H450&gt;0,MIN($H$13,H450+U451,AK451),0)</f>
        <v>0</v>
      </c>
      <c r="AD451" s="26">
        <f>IF(I450&gt;0,MIN($I$13,I450+V451,AL451),0)</f>
        <v>0</v>
      </c>
      <c r="AE451" s="26">
        <f>$B$19</f>
        <v>795</v>
      </c>
      <c r="AF451" s="26">
        <f>AE451-W451</f>
        <v>795</v>
      </c>
      <c r="AG451" s="26">
        <f>AF451-X451</f>
        <v>795</v>
      </c>
      <c r="AH451" s="26">
        <f>AG451-Y451</f>
        <v>795</v>
      </c>
      <c r="AI451" s="26">
        <f>AH451-Z451</f>
        <v>795</v>
      </c>
      <c r="AJ451" s="26">
        <f>AI451-AA451</f>
        <v>795</v>
      </c>
      <c r="AK451" s="26">
        <f>AJ451-AB451</f>
        <v>795</v>
      </c>
      <c r="AL451" s="26">
        <f>AK451-AC451</f>
        <v>795</v>
      </c>
      <c r="AM451" s="26">
        <f>AL451-AD451</f>
        <v>795</v>
      </c>
      <c r="AN451" s="26">
        <f>B450+O451-W451</f>
        <v>0</v>
      </c>
      <c r="AO451" s="26">
        <f>C450+P451-X451</f>
        <v>0</v>
      </c>
      <c r="AP451" s="26">
        <f>D450+Q451-Y451</f>
        <v>0</v>
      </c>
      <c r="AQ451" s="26">
        <f>E450+R451-Z451</f>
        <v>0</v>
      </c>
      <c r="AR451" s="26">
        <f>F450+S451-AA451</f>
        <v>0</v>
      </c>
      <c r="AS451" s="26">
        <f>G450+T451-AB451</f>
        <v>0</v>
      </c>
      <c r="AT451" s="26">
        <f>H450+U451-AC451</f>
        <v>0</v>
      </c>
      <c r="AU451" s="26">
        <f>I450+V451-AD451</f>
        <v>0</v>
      </c>
      <c r="AV451" s="26">
        <f>AM451</f>
        <v>795</v>
      </c>
      <c r="AW451" s="26">
        <f>AV451-BE451</f>
        <v>795</v>
      </c>
      <c r="AX451" s="26">
        <f>AW451-BF451</f>
        <v>795</v>
      </c>
      <c r="AY451" s="26">
        <f>AX451-BG451</f>
        <v>795</v>
      </c>
      <c r="AZ451" s="26">
        <f>AY451-BH451</f>
        <v>795</v>
      </c>
      <c r="BA451" s="26">
        <f>AZ451-BI451</f>
        <v>795</v>
      </c>
      <c r="BB451" s="26">
        <f>BA451-BJ451</f>
        <v>795</v>
      </c>
      <c r="BC451" s="26">
        <f>BB451-BK451</f>
        <v>795</v>
      </c>
      <c r="BD451" s="26">
        <f>BC451-BL451</f>
        <v>795</v>
      </c>
      <c r="BE451" s="26">
        <f>IF(AV451&gt;0.005,MIN(AV451,INDEX($AN451:$AU451,1,B$32)),0)</f>
        <v>0</v>
      </c>
      <c r="BF451" s="26">
        <f>IF(AW451&gt;0.005,MIN(AW451,INDEX($AN451:$AU451,1,C$32)),0)</f>
        <v>0</v>
      </c>
      <c r="BG451" s="26">
        <f>IF(AX451&gt;0.005,MIN(AX451,INDEX($AN451:$AU451,1,D$32)),0)</f>
        <v>0</v>
      </c>
      <c r="BH451" s="26">
        <f>IF(AY451&gt;0.005,MIN(AY451,INDEX($AN451:$AU451,1,E$32)),0)</f>
        <v>0</v>
      </c>
      <c r="BI451" s="26">
        <f>IF(AZ451&gt;0.005,MIN(AZ451,INDEX($AN451:$AU451,1,F$32)),0)</f>
        <v>0</v>
      </c>
      <c r="BJ451" s="26">
        <f>IF(BA451&gt;0.005,MIN(BA451,INDEX($AN451:$AU451,1,G$32)),0)</f>
        <v>0</v>
      </c>
      <c r="BK451" s="26">
        <f>IF(BB451&gt;0.005,MIN(BB451,INDEX($AN451:$AU451,1,H$32)),0)</f>
        <v>0</v>
      </c>
      <c r="BL451" s="26">
        <f>IF(BC451&gt;0.005,MIN(BC451,INDEX($AN451:$AU451,1,I$32)),0)</f>
        <v>0</v>
      </c>
      <c r="BM451" s="27">
        <f>IF(M451-J451&gt;0.005,1,0)</f>
        <v>0</v>
      </c>
    </row>
    <row r="452">
      <c r="A452" s="14" t="n">
        <v>416</v>
      </c>
      <c r="B452" s="26">
        <f>IF(AN452-INDEX($BE452:$BL452,1,$J$22)&lt;0.5,0,AN452-INDEX($BE452:$BL452,1,$J$22))</f>
        <v>0</v>
      </c>
      <c r="C452" s="26">
        <f>IF(AO452-INDEX($BE452:$BL452,1,$J$23)&lt;0.5,0,AO452-INDEX($BE452:$BL452,1,$J$23))</f>
        <v>0</v>
      </c>
      <c r="D452" s="26">
        <f>IF(AP452-INDEX($BE452:$BL452,1,$J$24)&lt;0.5,0,AP452-INDEX($BE452:$BL452,1,$J$24))</f>
        <v>0</v>
      </c>
      <c r="E452" s="26">
        <f>IF(AQ452-INDEX($BE452:$BL452,1,$J$25)&lt;0.5,0,AQ452-INDEX($BE452:$BL452,1,$J$25))</f>
        <v>0</v>
      </c>
      <c r="F452" s="26">
        <f>IF(AR452-INDEX($BE452:$BL452,1,$J$26)&lt;0.5,0,AR452-INDEX($BE452:$BL452,1,$J$26))</f>
        <v>0</v>
      </c>
      <c r="G452" s="26">
        <f>IF(AS452-INDEX($BE452:$BL452,1,$J$27)&lt;0.5,0,AS452-INDEX($BE452:$BL452,1,$J$27))</f>
        <v>0</v>
      </c>
      <c r="H452" s="26">
        <f>IF(AT452-INDEX($BE452:$BL452,1,$J$28)&lt;0.5,0,AT452-INDEX($BE452:$BL452,1,$J$28))</f>
        <v>0</v>
      </c>
      <c r="I452" s="26">
        <f>IF(AU452-INDEX($BE452:$BL452,1,$J$29)&lt;0.5,0,AU452-INDEX($BE452:$BL452,1,$J$29))</f>
        <v>0</v>
      </c>
      <c r="J452" s="13">
        <f>SUM(B452:I452)</f>
        <v>0</v>
      </c>
      <c r="K452" s="26">
        <f>SUM(O452:V452)</f>
        <v>0</v>
      </c>
      <c r="L452" s="26">
        <f>SUM(W452:AD452)+SUM(BE452:BL452)</f>
        <v>0</v>
      </c>
      <c r="M452" s="26">
        <f>J451</f>
        <v>0</v>
      </c>
      <c r="N452" s="27">
        <f>IF(M452&gt;0,1,0)</f>
        <v>0</v>
      </c>
      <c r="O452" s="26">
        <f>B451*$B$12/1200</f>
        <v>0</v>
      </c>
      <c r="P452" s="26">
        <f>C451*$C$12/1200</f>
        <v>0</v>
      </c>
      <c r="Q452" s="26">
        <f>D451*$D$12/1200</f>
        <v>0</v>
      </c>
      <c r="R452" s="26">
        <f>E451*$E$12/1200</f>
        <v>0</v>
      </c>
      <c r="S452" s="26">
        <f>F451*$F$12/1200</f>
        <v>0</v>
      </c>
      <c r="T452" s="26">
        <f>G451*$G$12/1200</f>
        <v>0</v>
      </c>
      <c r="U452" s="26">
        <f>H451*$H$12/1200</f>
        <v>0</v>
      </c>
      <c r="V452" s="26">
        <f>I451*$I$12/1200</f>
        <v>0</v>
      </c>
      <c r="W452" s="26">
        <f>IF(B451&gt;0,MIN($B$13,B451+O452,AE452),0)</f>
        <v>0</v>
      </c>
      <c r="X452" s="26">
        <f>IF(C451&gt;0,MIN($C$13,C451+P452,AF452),0)</f>
        <v>0</v>
      </c>
      <c r="Y452" s="26">
        <f>IF(D451&gt;0,MIN($D$13,D451+Q452,AG452),0)</f>
        <v>0</v>
      </c>
      <c r="Z452" s="26">
        <f>IF(E451&gt;0,MIN($E$13,E451+R452,AH452),0)</f>
        <v>0</v>
      </c>
      <c r="AA452" s="26">
        <f>IF(F451&gt;0,MIN($F$13,F451+S452,AI452),0)</f>
        <v>0</v>
      </c>
      <c r="AB452" s="26">
        <f>IF(G451&gt;0,MIN($G$13,G451+T452,AJ452),0)</f>
        <v>0</v>
      </c>
      <c r="AC452" s="26">
        <f>IF(H451&gt;0,MIN($H$13,H451+U452,AK452),0)</f>
        <v>0</v>
      </c>
      <c r="AD452" s="26">
        <f>IF(I451&gt;0,MIN($I$13,I451+V452,AL452),0)</f>
        <v>0</v>
      </c>
      <c r="AE452" s="26">
        <f>$B$19</f>
        <v>795</v>
      </c>
      <c r="AF452" s="26">
        <f>AE452-W452</f>
        <v>795</v>
      </c>
      <c r="AG452" s="26">
        <f>AF452-X452</f>
        <v>795</v>
      </c>
      <c r="AH452" s="26">
        <f>AG452-Y452</f>
        <v>795</v>
      </c>
      <c r="AI452" s="26">
        <f>AH452-Z452</f>
        <v>795</v>
      </c>
      <c r="AJ452" s="26">
        <f>AI452-AA452</f>
        <v>795</v>
      </c>
      <c r="AK452" s="26">
        <f>AJ452-AB452</f>
        <v>795</v>
      </c>
      <c r="AL452" s="26">
        <f>AK452-AC452</f>
        <v>795</v>
      </c>
      <c r="AM452" s="26">
        <f>AL452-AD452</f>
        <v>795</v>
      </c>
      <c r="AN452" s="26">
        <f>B451+O452-W452</f>
        <v>0</v>
      </c>
      <c r="AO452" s="26">
        <f>C451+P452-X452</f>
        <v>0</v>
      </c>
      <c r="AP452" s="26">
        <f>D451+Q452-Y452</f>
        <v>0</v>
      </c>
      <c r="AQ452" s="26">
        <f>E451+R452-Z452</f>
        <v>0</v>
      </c>
      <c r="AR452" s="26">
        <f>F451+S452-AA452</f>
        <v>0</v>
      </c>
      <c r="AS452" s="26">
        <f>G451+T452-AB452</f>
        <v>0</v>
      </c>
      <c r="AT452" s="26">
        <f>H451+U452-AC452</f>
        <v>0</v>
      </c>
      <c r="AU452" s="26">
        <f>I451+V452-AD452</f>
        <v>0</v>
      </c>
      <c r="AV452" s="26">
        <f>AM452</f>
        <v>795</v>
      </c>
      <c r="AW452" s="26">
        <f>AV452-BE452</f>
        <v>795</v>
      </c>
      <c r="AX452" s="26">
        <f>AW452-BF452</f>
        <v>795</v>
      </c>
      <c r="AY452" s="26">
        <f>AX452-BG452</f>
        <v>795</v>
      </c>
      <c r="AZ452" s="26">
        <f>AY452-BH452</f>
        <v>795</v>
      </c>
      <c r="BA452" s="26">
        <f>AZ452-BI452</f>
        <v>795</v>
      </c>
      <c r="BB452" s="26">
        <f>BA452-BJ452</f>
        <v>795</v>
      </c>
      <c r="BC452" s="26">
        <f>BB452-BK452</f>
        <v>795</v>
      </c>
      <c r="BD452" s="26">
        <f>BC452-BL452</f>
        <v>795</v>
      </c>
      <c r="BE452" s="26">
        <f>IF(AV452&gt;0.005,MIN(AV452,INDEX($AN452:$AU452,1,B$32)),0)</f>
        <v>0</v>
      </c>
      <c r="BF452" s="26">
        <f>IF(AW452&gt;0.005,MIN(AW452,INDEX($AN452:$AU452,1,C$32)),0)</f>
        <v>0</v>
      </c>
      <c r="BG452" s="26">
        <f>IF(AX452&gt;0.005,MIN(AX452,INDEX($AN452:$AU452,1,D$32)),0)</f>
        <v>0</v>
      </c>
      <c r="BH452" s="26">
        <f>IF(AY452&gt;0.005,MIN(AY452,INDEX($AN452:$AU452,1,E$32)),0)</f>
        <v>0</v>
      </c>
      <c r="BI452" s="26">
        <f>IF(AZ452&gt;0.005,MIN(AZ452,INDEX($AN452:$AU452,1,F$32)),0)</f>
        <v>0</v>
      </c>
      <c r="BJ452" s="26">
        <f>IF(BA452&gt;0.005,MIN(BA452,INDEX($AN452:$AU452,1,G$32)),0)</f>
        <v>0</v>
      </c>
      <c r="BK452" s="26">
        <f>IF(BB452&gt;0.005,MIN(BB452,INDEX($AN452:$AU452,1,H$32)),0)</f>
        <v>0</v>
      </c>
      <c r="BL452" s="26">
        <f>IF(BC452&gt;0.005,MIN(BC452,INDEX($AN452:$AU452,1,I$32)),0)</f>
        <v>0</v>
      </c>
      <c r="BM452" s="27">
        <f>IF(M452-J452&gt;0.005,1,0)</f>
        <v>0</v>
      </c>
    </row>
    <row r="453">
      <c r="A453" s="14" t="n">
        <v>417</v>
      </c>
      <c r="B453" s="26">
        <f>IF(AN453-INDEX($BE453:$BL453,1,$J$22)&lt;0.5,0,AN453-INDEX($BE453:$BL453,1,$J$22))</f>
        <v>0</v>
      </c>
      <c r="C453" s="26">
        <f>IF(AO453-INDEX($BE453:$BL453,1,$J$23)&lt;0.5,0,AO453-INDEX($BE453:$BL453,1,$J$23))</f>
        <v>0</v>
      </c>
      <c r="D453" s="26">
        <f>IF(AP453-INDEX($BE453:$BL453,1,$J$24)&lt;0.5,0,AP453-INDEX($BE453:$BL453,1,$J$24))</f>
        <v>0</v>
      </c>
      <c r="E453" s="26">
        <f>IF(AQ453-INDEX($BE453:$BL453,1,$J$25)&lt;0.5,0,AQ453-INDEX($BE453:$BL453,1,$J$25))</f>
        <v>0</v>
      </c>
      <c r="F453" s="26">
        <f>IF(AR453-INDEX($BE453:$BL453,1,$J$26)&lt;0.5,0,AR453-INDEX($BE453:$BL453,1,$J$26))</f>
        <v>0</v>
      </c>
      <c r="G453" s="26">
        <f>IF(AS453-INDEX($BE453:$BL453,1,$J$27)&lt;0.5,0,AS453-INDEX($BE453:$BL453,1,$J$27))</f>
        <v>0</v>
      </c>
      <c r="H453" s="26">
        <f>IF(AT453-INDEX($BE453:$BL453,1,$J$28)&lt;0.5,0,AT453-INDEX($BE453:$BL453,1,$J$28))</f>
        <v>0</v>
      </c>
      <c r="I453" s="26">
        <f>IF(AU453-INDEX($BE453:$BL453,1,$J$29)&lt;0.5,0,AU453-INDEX($BE453:$BL453,1,$J$29))</f>
        <v>0</v>
      </c>
      <c r="J453" s="13">
        <f>SUM(B453:I453)</f>
        <v>0</v>
      </c>
      <c r="K453" s="26">
        <f>SUM(O453:V453)</f>
        <v>0</v>
      </c>
      <c r="L453" s="26">
        <f>SUM(W453:AD453)+SUM(BE453:BL453)</f>
        <v>0</v>
      </c>
      <c r="M453" s="26">
        <f>J452</f>
        <v>0</v>
      </c>
      <c r="N453" s="27">
        <f>IF(M453&gt;0,1,0)</f>
        <v>0</v>
      </c>
      <c r="O453" s="26">
        <f>B452*$B$12/1200</f>
        <v>0</v>
      </c>
      <c r="P453" s="26">
        <f>C452*$C$12/1200</f>
        <v>0</v>
      </c>
      <c r="Q453" s="26">
        <f>D452*$D$12/1200</f>
        <v>0</v>
      </c>
      <c r="R453" s="26">
        <f>E452*$E$12/1200</f>
        <v>0</v>
      </c>
      <c r="S453" s="26">
        <f>F452*$F$12/1200</f>
        <v>0</v>
      </c>
      <c r="T453" s="26">
        <f>G452*$G$12/1200</f>
        <v>0</v>
      </c>
      <c r="U453" s="26">
        <f>H452*$H$12/1200</f>
        <v>0</v>
      </c>
      <c r="V453" s="26">
        <f>I452*$I$12/1200</f>
        <v>0</v>
      </c>
      <c r="W453" s="26">
        <f>IF(B452&gt;0,MIN($B$13,B452+O453,AE453),0)</f>
        <v>0</v>
      </c>
      <c r="X453" s="26">
        <f>IF(C452&gt;0,MIN($C$13,C452+P453,AF453),0)</f>
        <v>0</v>
      </c>
      <c r="Y453" s="26">
        <f>IF(D452&gt;0,MIN($D$13,D452+Q453,AG453),0)</f>
        <v>0</v>
      </c>
      <c r="Z453" s="26">
        <f>IF(E452&gt;0,MIN($E$13,E452+R453,AH453),0)</f>
        <v>0</v>
      </c>
      <c r="AA453" s="26">
        <f>IF(F452&gt;0,MIN($F$13,F452+S453,AI453),0)</f>
        <v>0</v>
      </c>
      <c r="AB453" s="26">
        <f>IF(G452&gt;0,MIN($G$13,G452+T453,AJ453),0)</f>
        <v>0</v>
      </c>
      <c r="AC453" s="26">
        <f>IF(H452&gt;0,MIN($H$13,H452+U453,AK453),0)</f>
        <v>0</v>
      </c>
      <c r="AD453" s="26">
        <f>IF(I452&gt;0,MIN($I$13,I452+V453,AL453),0)</f>
        <v>0</v>
      </c>
      <c r="AE453" s="26">
        <f>$B$19</f>
        <v>795</v>
      </c>
      <c r="AF453" s="26">
        <f>AE453-W453</f>
        <v>795</v>
      </c>
      <c r="AG453" s="26">
        <f>AF453-X453</f>
        <v>795</v>
      </c>
      <c r="AH453" s="26">
        <f>AG453-Y453</f>
        <v>795</v>
      </c>
      <c r="AI453" s="26">
        <f>AH453-Z453</f>
        <v>795</v>
      </c>
      <c r="AJ453" s="26">
        <f>AI453-AA453</f>
        <v>795</v>
      </c>
      <c r="AK453" s="26">
        <f>AJ453-AB453</f>
        <v>795</v>
      </c>
      <c r="AL453" s="26">
        <f>AK453-AC453</f>
        <v>795</v>
      </c>
      <c r="AM453" s="26">
        <f>AL453-AD453</f>
        <v>795</v>
      </c>
      <c r="AN453" s="26">
        <f>B452+O453-W453</f>
        <v>0</v>
      </c>
      <c r="AO453" s="26">
        <f>C452+P453-X453</f>
        <v>0</v>
      </c>
      <c r="AP453" s="26">
        <f>D452+Q453-Y453</f>
        <v>0</v>
      </c>
      <c r="AQ453" s="26">
        <f>E452+R453-Z453</f>
        <v>0</v>
      </c>
      <c r="AR453" s="26">
        <f>F452+S453-AA453</f>
        <v>0</v>
      </c>
      <c r="AS453" s="26">
        <f>G452+T453-AB453</f>
        <v>0</v>
      </c>
      <c r="AT453" s="26">
        <f>H452+U453-AC453</f>
        <v>0</v>
      </c>
      <c r="AU453" s="26">
        <f>I452+V453-AD453</f>
        <v>0</v>
      </c>
      <c r="AV453" s="26">
        <f>AM453</f>
        <v>795</v>
      </c>
      <c r="AW453" s="26">
        <f>AV453-BE453</f>
        <v>795</v>
      </c>
      <c r="AX453" s="26">
        <f>AW453-BF453</f>
        <v>795</v>
      </c>
      <c r="AY453" s="26">
        <f>AX453-BG453</f>
        <v>795</v>
      </c>
      <c r="AZ453" s="26">
        <f>AY453-BH453</f>
        <v>795</v>
      </c>
      <c r="BA453" s="26">
        <f>AZ453-BI453</f>
        <v>795</v>
      </c>
      <c r="BB453" s="26">
        <f>BA453-BJ453</f>
        <v>795</v>
      </c>
      <c r="BC453" s="26">
        <f>BB453-BK453</f>
        <v>795</v>
      </c>
      <c r="BD453" s="26">
        <f>BC453-BL453</f>
        <v>795</v>
      </c>
      <c r="BE453" s="26">
        <f>IF(AV453&gt;0.005,MIN(AV453,INDEX($AN453:$AU453,1,B$32)),0)</f>
        <v>0</v>
      </c>
      <c r="BF453" s="26">
        <f>IF(AW453&gt;0.005,MIN(AW453,INDEX($AN453:$AU453,1,C$32)),0)</f>
        <v>0</v>
      </c>
      <c r="BG453" s="26">
        <f>IF(AX453&gt;0.005,MIN(AX453,INDEX($AN453:$AU453,1,D$32)),0)</f>
        <v>0</v>
      </c>
      <c r="BH453" s="26">
        <f>IF(AY453&gt;0.005,MIN(AY453,INDEX($AN453:$AU453,1,E$32)),0)</f>
        <v>0</v>
      </c>
      <c r="BI453" s="26">
        <f>IF(AZ453&gt;0.005,MIN(AZ453,INDEX($AN453:$AU453,1,F$32)),0)</f>
        <v>0</v>
      </c>
      <c r="BJ453" s="26">
        <f>IF(BA453&gt;0.005,MIN(BA453,INDEX($AN453:$AU453,1,G$32)),0)</f>
        <v>0</v>
      </c>
      <c r="BK453" s="26">
        <f>IF(BB453&gt;0.005,MIN(BB453,INDEX($AN453:$AU453,1,H$32)),0)</f>
        <v>0</v>
      </c>
      <c r="BL453" s="26">
        <f>IF(BC453&gt;0.005,MIN(BC453,INDEX($AN453:$AU453,1,I$32)),0)</f>
        <v>0</v>
      </c>
      <c r="BM453" s="27">
        <f>IF(M453-J453&gt;0.005,1,0)</f>
        <v>0</v>
      </c>
    </row>
    <row r="454">
      <c r="A454" s="14" t="n">
        <v>418</v>
      </c>
      <c r="B454" s="26">
        <f>IF(AN454-INDEX($BE454:$BL454,1,$J$22)&lt;0.5,0,AN454-INDEX($BE454:$BL454,1,$J$22))</f>
        <v>0</v>
      </c>
      <c r="C454" s="26">
        <f>IF(AO454-INDEX($BE454:$BL454,1,$J$23)&lt;0.5,0,AO454-INDEX($BE454:$BL454,1,$J$23))</f>
        <v>0</v>
      </c>
      <c r="D454" s="26">
        <f>IF(AP454-INDEX($BE454:$BL454,1,$J$24)&lt;0.5,0,AP454-INDEX($BE454:$BL454,1,$J$24))</f>
        <v>0</v>
      </c>
      <c r="E454" s="26">
        <f>IF(AQ454-INDEX($BE454:$BL454,1,$J$25)&lt;0.5,0,AQ454-INDEX($BE454:$BL454,1,$J$25))</f>
        <v>0</v>
      </c>
      <c r="F454" s="26">
        <f>IF(AR454-INDEX($BE454:$BL454,1,$J$26)&lt;0.5,0,AR454-INDEX($BE454:$BL454,1,$J$26))</f>
        <v>0</v>
      </c>
      <c r="G454" s="26">
        <f>IF(AS454-INDEX($BE454:$BL454,1,$J$27)&lt;0.5,0,AS454-INDEX($BE454:$BL454,1,$J$27))</f>
        <v>0</v>
      </c>
      <c r="H454" s="26">
        <f>IF(AT454-INDEX($BE454:$BL454,1,$J$28)&lt;0.5,0,AT454-INDEX($BE454:$BL454,1,$J$28))</f>
        <v>0</v>
      </c>
      <c r="I454" s="26">
        <f>IF(AU454-INDEX($BE454:$BL454,1,$J$29)&lt;0.5,0,AU454-INDEX($BE454:$BL454,1,$J$29))</f>
        <v>0</v>
      </c>
      <c r="J454" s="13">
        <f>SUM(B454:I454)</f>
        <v>0</v>
      </c>
      <c r="K454" s="26">
        <f>SUM(O454:V454)</f>
        <v>0</v>
      </c>
      <c r="L454" s="26">
        <f>SUM(W454:AD454)+SUM(BE454:BL454)</f>
        <v>0</v>
      </c>
      <c r="M454" s="26">
        <f>J453</f>
        <v>0</v>
      </c>
      <c r="N454" s="27">
        <f>IF(M454&gt;0,1,0)</f>
        <v>0</v>
      </c>
      <c r="O454" s="26">
        <f>B453*$B$12/1200</f>
        <v>0</v>
      </c>
      <c r="P454" s="26">
        <f>C453*$C$12/1200</f>
        <v>0</v>
      </c>
      <c r="Q454" s="26">
        <f>D453*$D$12/1200</f>
        <v>0</v>
      </c>
      <c r="R454" s="26">
        <f>E453*$E$12/1200</f>
        <v>0</v>
      </c>
      <c r="S454" s="26">
        <f>F453*$F$12/1200</f>
        <v>0</v>
      </c>
      <c r="T454" s="26">
        <f>G453*$G$12/1200</f>
        <v>0</v>
      </c>
      <c r="U454" s="26">
        <f>H453*$H$12/1200</f>
        <v>0</v>
      </c>
      <c r="V454" s="26">
        <f>I453*$I$12/1200</f>
        <v>0</v>
      </c>
      <c r="W454" s="26">
        <f>IF(B453&gt;0,MIN($B$13,B453+O454,AE454),0)</f>
        <v>0</v>
      </c>
      <c r="X454" s="26">
        <f>IF(C453&gt;0,MIN($C$13,C453+P454,AF454),0)</f>
        <v>0</v>
      </c>
      <c r="Y454" s="26">
        <f>IF(D453&gt;0,MIN($D$13,D453+Q454,AG454),0)</f>
        <v>0</v>
      </c>
      <c r="Z454" s="26">
        <f>IF(E453&gt;0,MIN($E$13,E453+R454,AH454),0)</f>
        <v>0</v>
      </c>
      <c r="AA454" s="26">
        <f>IF(F453&gt;0,MIN($F$13,F453+S454,AI454),0)</f>
        <v>0</v>
      </c>
      <c r="AB454" s="26">
        <f>IF(G453&gt;0,MIN($G$13,G453+T454,AJ454),0)</f>
        <v>0</v>
      </c>
      <c r="AC454" s="26">
        <f>IF(H453&gt;0,MIN($H$13,H453+U454,AK454),0)</f>
        <v>0</v>
      </c>
      <c r="AD454" s="26">
        <f>IF(I453&gt;0,MIN($I$13,I453+V454,AL454),0)</f>
        <v>0</v>
      </c>
      <c r="AE454" s="26">
        <f>$B$19</f>
        <v>795</v>
      </c>
      <c r="AF454" s="26">
        <f>AE454-W454</f>
        <v>795</v>
      </c>
      <c r="AG454" s="26">
        <f>AF454-X454</f>
        <v>795</v>
      </c>
      <c r="AH454" s="26">
        <f>AG454-Y454</f>
        <v>795</v>
      </c>
      <c r="AI454" s="26">
        <f>AH454-Z454</f>
        <v>795</v>
      </c>
      <c r="AJ454" s="26">
        <f>AI454-AA454</f>
        <v>795</v>
      </c>
      <c r="AK454" s="26">
        <f>AJ454-AB454</f>
        <v>795</v>
      </c>
      <c r="AL454" s="26">
        <f>AK454-AC454</f>
        <v>795</v>
      </c>
      <c r="AM454" s="26">
        <f>AL454-AD454</f>
        <v>795</v>
      </c>
      <c r="AN454" s="26">
        <f>B453+O454-W454</f>
        <v>0</v>
      </c>
      <c r="AO454" s="26">
        <f>C453+P454-X454</f>
        <v>0</v>
      </c>
      <c r="AP454" s="26">
        <f>D453+Q454-Y454</f>
        <v>0</v>
      </c>
      <c r="AQ454" s="26">
        <f>E453+R454-Z454</f>
        <v>0</v>
      </c>
      <c r="AR454" s="26">
        <f>F453+S454-AA454</f>
        <v>0</v>
      </c>
      <c r="AS454" s="26">
        <f>G453+T454-AB454</f>
        <v>0</v>
      </c>
      <c r="AT454" s="26">
        <f>H453+U454-AC454</f>
        <v>0</v>
      </c>
      <c r="AU454" s="26">
        <f>I453+V454-AD454</f>
        <v>0</v>
      </c>
      <c r="AV454" s="26">
        <f>AM454</f>
        <v>795</v>
      </c>
      <c r="AW454" s="26">
        <f>AV454-BE454</f>
        <v>795</v>
      </c>
      <c r="AX454" s="26">
        <f>AW454-BF454</f>
        <v>795</v>
      </c>
      <c r="AY454" s="26">
        <f>AX454-BG454</f>
        <v>795</v>
      </c>
      <c r="AZ454" s="26">
        <f>AY454-BH454</f>
        <v>795</v>
      </c>
      <c r="BA454" s="26">
        <f>AZ454-BI454</f>
        <v>795</v>
      </c>
      <c r="BB454" s="26">
        <f>BA454-BJ454</f>
        <v>795</v>
      </c>
      <c r="BC454" s="26">
        <f>BB454-BK454</f>
        <v>795</v>
      </c>
      <c r="BD454" s="26">
        <f>BC454-BL454</f>
        <v>795</v>
      </c>
      <c r="BE454" s="26">
        <f>IF(AV454&gt;0.005,MIN(AV454,INDEX($AN454:$AU454,1,B$32)),0)</f>
        <v>0</v>
      </c>
      <c r="BF454" s="26">
        <f>IF(AW454&gt;0.005,MIN(AW454,INDEX($AN454:$AU454,1,C$32)),0)</f>
        <v>0</v>
      </c>
      <c r="BG454" s="26">
        <f>IF(AX454&gt;0.005,MIN(AX454,INDEX($AN454:$AU454,1,D$32)),0)</f>
        <v>0</v>
      </c>
      <c r="BH454" s="26">
        <f>IF(AY454&gt;0.005,MIN(AY454,INDEX($AN454:$AU454,1,E$32)),0)</f>
        <v>0</v>
      </c>
      <c r="BI454" s="26">
        <f>IF(AZ454&gt;0.005,MIN(AZ454,INDEX($AN454:$AU454,1,F$32)),0)</f>
        <v>0</v>
      </c>
      <c r="BJ454" s="26">
        <f>IF(BA454&gt;0.005,MIN(BA454,INDEX($AN454:$AU454,1,G$32)),0)</f>
        <v>0</v>
      </c>
      <c r="BK454" s="26">
        <f>IF(BB454&gt;0.005,MIN(BB454,INDEX($AN454:$AU454,1,H$32)),0)</f>
        <v>0</v>
      </c>
      <c r="BL454" s="26">
        <f>IF(BC454&gt;0.005,MIN(BC454,INDEX($AN454:$AU454,1,I$32)),0)</f>
        <v>0</v>
      </c>
      <c r="BM454" s="27">
        <f>IF(M454-J454&gt;0.005,1,0)</f>
        <v>0</v>
      </c>
    </row>
    <row r="455">
      <c r="A455" s="14" t="n">
        <v>419</v>
      </c>
      <c r="B455" s="26">
        <f>IF(AN455-INDEX($BE455:$BL455,1,$J$22)&lt;0.5,0,AN455-INDEX($BE455:$BL455,1,$J$22))</f>
        <v>0</v>
      </c>
      <c r="C455" s="26">
        <f>IF(AO455-INDEX($BE455:$BL455,1,$J$23)&lt;0.5,0,AO455-INDEX($BE455:$BL455,1,$J$23))</f>
        <v>0</v>
      </c>
      <c r="D455" s="26">
        <f>IF(AP455-INDEX($BE455:$BL455,1,$J$24)&lt;0.5,0,AP455-INDEX($BE455:$BL455,1,$J$24))</f>
        <v>0</v>
      </c>
      <c r="E455" s="26">
        <f>IF(AQ455-INDEX($BE455:$BL455,1,$J$25)&lt;0.5,0,AQ455-INDEX($BE455:$BL455,1,$J$25))</f>
        <v>0</v>
      </c>
      <c r="F455" s="26">
        <f>IF(AR455-INDEX($BE455:$BL455,1,$J$26)&lt;0.5,0,AR455-INDEX($BE455:$BL455,1,$J$26))</f>
        <v>0</v>
      </c>
      <c r="G455" s="26">
        <f>IF(AS455-INDEX($BE455:$BL455,1,$J$27)&lt;0.5,0,AS455-INDEX($BE455:$BL455,1,$J$27))</f>
        <v>0</v>
      </c>
      <c r="H455" s="26">
        <f>IF(AT455-INDEX($BE455:$BL455,1,$J$28)&lt;0.5,0,AT455-INDEX($BE455:$BL455,1,$J$28))</f>
        <v>0</v>
      </c>
      <c r="I455" s="26">
        <f>IF(AU455-INDEX($BE455:$BL455,1,$J$29)&lt;0.5,0,AU455-INDEX($BE455:$BL455,1,$J$29))</f>
        <v>0</v>
      </c>
      <c r="J455" s="13">
        <f>SUM(B455:I455)</f>
        <v>0</v>
      </c>
      <c r="K455" s="26">
        <f>SUM(O455:V455)</f>
        <v>0</v>
      </c>
      <c r="L455" s="26">
        <f>SUM(W455:AD455)+SUM(BE455:BL455)</f>
        <v>0</v>
      </c>
      <c r="M455" s="26">
        <f>J454</f>
        <v>0</v>
      </c>
      <c r="N455" s="27">
        <f>IF(M455&gt;0,1,0)</f>
        <v>0</v>
      </c>
      <c r="O455" s="26">
        <f>B454*$B$12/1200</f>
        <v>0</v>
      </c>
      <c r="P455" s="26">
        <f>C454*$C$12/1200</f>
        <v>0</v>
      </c>
      <c r="Q455" s="26">
        <f>D454*$D$12/1200</f>
        <v>0</v>
      </c>
      <c r="R455" s="26">
        <f>E454*$E$12/1200</f>
        <v>0</v>
      </c>
      <c r="S455" s="26">
        <f>F454*$F$12/1200</f>
        <v>0</v>
      </c>
      <c r="T455" s="26">
        <f>G454*$G$12/1200</f>
        <v>0</v>
      </c>
      <c r="U455" s="26">
        <f>H454*$H$12/1200</f>
        <v>0</v>
      </c>
      <c r="V455" s="26">
        <f>I454*$I$12/1200</f>
        <v>0</v>
      </c>
      <c r="W455" s="26">
        <f>IF(B454&gt;0,MIN($B$13,B454+O455,AE455),0)</f>
        <v>0</v>
      </c>
      <c r="X455" s="26">
        <f>IF(C454&gt;0,MIN($C$13,C454+P455,AF455),0)</f>
        <v>0</v>
      </c>
      <c r="Y455" s="26">
        <f>IF(D454&gt;0,MIN($D$13,D454+Q455,AG455),0)</f>
        <v>0</v>
      </c>
      <c r="Z455" s="26">
        <f>IF(E454&gt;0,MIN($E$13,E454+R455,AH455),0)</f>
        <v>0</v>
      </c>
      <c r="AA455" s="26">
        <f>IF(F454&gt;0,MIN($F$13,F454+S455,AI455),0)</f>
        <v>0</v>
      </c>
      <c r="AB455" s="26">
        <f>IF(G454&gt;0,MIN($G$13,G454+T455,AJ455),0)</f>
        <v>0</v>
      </c>
      <c r="AC455" s="26">
        <f>IF(H454&gt;0,MIN($H$13,H454+U455,AK455),0)</f>
        <v>0</v>
      </c>
      <c r="AD455" s="26">
        <f>IF(I454&gt;0,MIN($I$13,I454+V455,AL455),0)</f>
        <v>0</v>
      </c>
      <c r="AE455" s="26">
        <f>$B$19</f>
        <v>795</v>
      </c>
      <c r="AF455" s="26">
        <f>AE455-W455</f>
        <v>795</v>
      </c>
      <c r="AG455" s="26">
        <f>AF455-X455</f>
        <v>795</v>
      </c>
      <c r="AH455" s="26">
        <f>AG455-Y455</f>
        <v>795</v>
      </c>
      <c r="AI455" s="26">
        <f>AH455-Z455</f>
        <v>795</v>
      </c>
      <c r="AJ455" s="26">
        <f>AI455-AA455</f>
        <v>795</v>
      </c>
      <c r="AK455" s="26">
        <f>AJ455-AB455</f>
        <v>795</v>
      </c>
      <c r="AL455" s="26">
        <f>AK455-AC455</f>
        <v>795</v>
      </c>
      <c r="AM455" s="26">
        <f>AL455-AD455</f>
        <v>795</v>
      </c>
      <c r="AN455" s="26">
        <f>B454+O455-W455</f>
        <v>0</v>
      </c>
      <c r="AO455" s="26">
        <f>C454+P455-X455</f>
        <v>0</v>
      </c>
      <c r="AP455" s="26">
        <f>D454+Q455-Y455</f>
        <v>0</v>
      </c>
      <c r="AQ455" s="26">
        <f>E454+R455-Z455</f>
        <v>0</v>
      </c>
      <c r="AR455" s="26">
        <f>F454+S455-AA455</f>
        <v>0</v>
      </c>
      <c r="AS455" s="26">
        <f>G454+T455-AB455</f>
        <v>0</v>
      </c>
      <c r="AT455" s="26">
        <f>H454+U455-AC455</f>
        <v>0</v>
      </c>
      <c r="AU455" s="26">
        <f>I454+V455-AD455</f>
        <v>0</v>
      </c>
      <c r="AV455" s="26">
        <f>AM455</f>
        <v>795</v>
      </c>
      <c r="AW455" s="26">
        <f>AV455-BE455</f>
        <v>795</v>
      </c>
      <c r="AX455" s="26">
        <f>AW455-BF455</f>
        <v>795</v>
      </c>
      <c r="AY455" s="26">
        <f>AX455-BG455</f>
        <v>795</v>
      </c>
      <c r="AZ455" s="26">
        <f>AY455-BH455</f>
        <v>795</v>
      </c>
      <c r="BA455" s="26">
        <f>AZ455-BI455</f>
        <v>795</v>
      </c>
      <c r="BB455" s="26">
        <f>BA455-BJ455</f>
        <v>795</v>
      </c>
      <c r="BC455" s="26">
        <f>BB455-BK455</f>
        <v>795</v>
      </c>
      <c r="BD455" s="26">
        <f>BC455-BL455</f>
        <v>795</v>
      </c>
      <c r="BE455" s="26">
        <f>IF(AV455&gt;0.005,MIN(AV455,INDEX($AN455:$AU455,1,B$32)),0)</f>
        <v>0</v>
      </c>
      <c r="BF455" s="26">
        <f>IF(AW455&gt;0.005,MIN(AW455,INDEX($AN455:$AU455,1,C$32)),0)</f>
        <v>0</v>
      </c>
      <c r="BG455" s="26">
        <f>IF(AX455&gt;0.005,MIN(AX455,INDEX($AN455:$AU455,1,D$32)),0)</f>
        <v>0</v>
      </c>
      <c r="BH455" s="26">
        <f>IF(AY455&gt;0.005,MIN(AY455,INDEX($AN455:$AU455,1,E$32)),0)</f>
        <v>0</v>
      </c>
      <c r="BI455" s="26">
        <f>IF(AZ455&gt;0.005,MIN(AZ455,INDEX($AN455:$AU455,1,F$32)),0)</f>
        <v>0</v>
      </c>
      <c r="BJ455" s="26">
        <f>IF(BA455&gt;0.005,MIN(BA455,INDEX($AN455:$AU455,1,G$32)),0)</f>
        <v>0</v>
      </c>
      <c r="BK455" s="26">
        <f>IF(BB455&gt;0.005,MIN(BB455,INDEX($AN455:$AU455,1,H$32)),0)</f>
        <v>0</v>
      </c>
      <c r="BL455" s="26">
        <f>IF(BC455&gt;0.005,MIN(BC455,INDEX($AN455:$AU455,1,I$32)),0)</f>
        <v>0</v>
      </c>
      <c r="BM455" s="27">
        <f>IF(M455-J455&gt;0.005,1,0)</f>
        <v>0</v>
      </c>
    </row>
    <row r="456">
      <c r="A456" s="14" t="n">
        <v>420</v>
      </c>
      <c r="B456" s="26">
        <f>IF(AN456-INDEX($BE456:$BL456,1,$J$22)&lt;0.5,0,AN456-INDEX($BE456:$BL456,1,$J$22))</f>
        <v>0</v>
      </c>
      <c r="C456" s="26">
        <f>IF(AO456-INDEX($BE456:$BL456,1,$J$23)&lt;0.5,0,AO456-INDEX($BE456:$BL456,1,$J$23))</f>
        <v>0</v>
      </c>
      <c r="D456" s="26">
        <f>IF(AP456-INDEX($BE456:$BL456,1,$J$24)&lt;0.5,0,AP456-INDEX($BE456:$BL456,1,$J$24))</f>
        <v>0</v>
      </c>
      <c r="E456" s="26">
        <f>IF(AQ456-INDEX($BE456:$BL456,1,$J$25)&lt;0.5,0,AQ456-INDEX($BE456:$BL456,1,$J$25))</f>
        <v>0</v>
      </c>
      <c r="F456" s="26">
        <f>IF(AR456-INDEX($BE456:$BL456,1,$J$26)&lt;0.5,0,AR456-INDEX($BE456:$BL456,1,$J$26))</f>
        <v>0</v>
      </c>
      <c r="G456" s="26">
        <f>IF(AS456-INDEX($BE456:$BL456,1,$J$27)&lt;0.5,0,AS456-INDEX($BE456:$BL456,1,$J$27))</f>
        <v>0</v>
      </c>
      <c r="H456" s="26">
        <f>IF(AT456-INDEX($BE456:$BL456,1,$J$28)&lt;0.5,0,AT456-INDEX($BE456:$BL456,1,$J$28))</f>
        <v>0</v>
      </c>
      <c r="I456" s="26">
        <f>IF(AU456-INDEX($BE456:$BL456,1,$J$29)&lt;0.5,0,AU456-INDEX($BE456:$BL456,1,$J$29))</f>
        <v>0</v>
      </c>
      <c r="J456" s="13">
        <f>SUM(B456:I456)</f>
        <v>0</v>
      </c>
      <c r="K456" s="26">
        <f>SUM(O456:V456)</f>
        <v>0</v>
      </c>
      <c r="L456" s="26">
        <f>SUM(W456:AD456)+SUM(BE456:BL456)</f>
        <v>0</v>
      </c>
      <c r="M456" s="26">
        <f>J455</f>
        <v>0</v>
      </c>
      <c r="N456" s="27">
        <f>IF(M456&gt;0,1,0)</f>
        <v>0</v>
      </c>
      <c r="O456" s="26">
        <f>B455*$B$12/1200</f>
        <v>0</v>
      </c>
      <c r="P456" s="26">
        <f>C455*$C$12/1200</f>
        <v>0</v>
      </c>
      <c r="Q456" s="26">
        <f>D455*$D$12/1200</f>
        <v>0</v>
      </c>
      <c r="R456" s="26">
        <f>E455*$E$12/1200</f>
        <v>0</v>
      </c>
      <c r="S456" s="26">
        <f>F455*$F$12/1200</f>
        <v>0</v>
      </c>
      <c r="T456" s="26">
        <f>G455*$G$12/1200</f>
        <v>0</v>
      </c>
      <c r="U456" s="26">
        <f>H455*$H$12/1200</f>
        <v>0</v>
      </c>
      <c r="V456" s="26">
        <f>I455*$I$12/1200</f>
        <v>0</v>
      </c>
      <c r="W456" s="26">
        <f>IF(B455&gt;0,MIN($B$13,B455+O456,AE456),0)</f>
        <v>0</v>
      </c>
      <c r="X456" s="26">
        <f>IF(C455&gt;0,MIN($C$13,C455+P456,AF456),0)</f>
        <v>0</v>
      </c>
      <c r="Y456" s="26">
        <f>IF(D455&gt;0,MIN($D$13,D455+Q456,AG456),0)</f>
        <v>0</v>
      </c>
      <c r="Z456" s="26">
        <f>IF(E455&gt;0,MIN($E$13,E455+R456,AH456),0)</f>
        <v>0</v>
      </c>
      <c r="AA456" s="26">
        <f>IF(F455&gt;0,MIN($F$13,F455+S456,AI456),0)</f>
        <v>0</v>
      </c>
      <c r="AB456" s="26">
        <f>IF(G455&gt;0,MIN($G$13,G455+T456,AJ456),0)</f>
        <v>0</v>
      </c>
      <c r="AC456" s="26">
        <f>IF(H455&gt;0,MIN($H$13,H455+U456,AK456),0)</f>
        <v>0</v>
      </c>
      <c r="AD456" s="26">
        <f>IF(I455&gt;0,MIN($I$13,I455+V456,AL456),0)</f>
        <v>0</v>
      </c>
      <c r="AE456" s="26">
        <f>$B$19</f>
        <v>795</v>
      </c>
      <c r="AF456" s="26">
        <f>AE456-W456</f>
        <v>795</v>
      </c>
      <c r="AG456" s="26">
        <f>AF456-X456</f>
        <v>795</v>
      </c>
      <c r="AH456" s="26">
        <f>AG456-Y456</f>
        <v>795</v>
      </c>
      <c r="AI456" s="26">
        <f>AH456-Z456</f>
        <v>795</v>
      </c>
      <c r="AJ456" s="26">
        <f>AI456-AA456</f>
        <v>795</v>
      </c>
      <c r="AK456" s="26">
        <f>AJ456-AB456</f>
        <v>795</v>
      </c>
      <c r="AL456" s="26">
        <f>AK456-AC456</f>
        <v>795</v>
      </c>
      <c r="AM456" s="26">
        <f>AL456-AD456</f>
        <v>795</v>
      </c>
      <c r="AN456" s="26">
        <f>B455+O456-W456</f>
        <v>0</v>
      </c>
      <c r="AO456" s="26">
        <f>C455+P456-X456</f>
        <v>0</v>
      </c>
      <c r="AP456" s="26">
        <f>D455+Q456-Y456</f>
        <v>0</v>
      </c>
      <c r="AQ456" s="26">
        <f>E455+R456-Z456</f>
        <v>0</v>
      </c>
      <c r="AR456" s="26">
        <f>F455+S456-AA456</f>
        <v>0</v>
      </c>
      <c r="AS456" s="26">
        <f>G455+T456-AB456</f>
        <v>0</v>
      </c>
      <c r="AT456" s="26">
        <f>H455+U456-AC456</f>
        <v>0</v>
      </c>
      <c r="AU456" s="26">
        <f>I455+V456-AD456</f>
        <v>0</v>
      </c>
      <c r="AV456" s="26">
        <f>AM456</f>
        <v>795</v>
      </c>
      <c r="AW456" s="26">
        <f>AV456-BE456</f>
        <v>795</v>
      </c>
      <c r="AX456" s="26">
        <f>AW456-BF456</f>
        <v>795</v>
      </c>
      <c r="AY456" s="26">
        <f>AX456-BG456</f>
        <v>795</v>
      </c>
      <c r="AZ456" s="26">
        <f>AY456-BH456</f>
        <v>795</v>
      </c>
      <c r="BA456" s="26">
        <f>AZ456-BI456</f>
        <v>795</v>
      </c>
      <c r="BB456" s="26">
        <f>BA456-BJ456</f>
        <v>795</v>
      </c>
      <c r="BC456" s="26">
        <f>BB456-BK456</f>
        <v>795</v>
      </c>
      <c r="BD456" s="26">
        <f>BC456-BL456</f>
        <v>795</v>
      </c>
      <c r="BE456" s="26">
        <f>IF(AV456&gt;0.005,MIN(AV456,INDEX($AN456:$AU456,1,B$32)),0)</f>
        <v>0</v>
      </c>
      <c r="BF456" s="26">
        <f>IF(AW456&gt;0.005,MIN(AW456,INDEX($AN456:$AU456,1,C$32)),0)</f>
        <v>0</v>
      </c>
      <c r="BG456" s="26">
        <f>IF(AX456&gt;0.005,MIN(AX456,INDEX($AN456:$AU456,1,D$32)),0)</f>
        <v>0</v>
      </c>
      <c r="BH456" s="26">
        <f>IF(AY456&gt;0.005,MIN(AY456,INDEX($AN456:$AU456,1,E$32)),0)</f>
        <v>0</v>
      </c>
      <c r="BI456" s="26">
        <f>IF(AZ456&gt;0.005,MIN(AZ456,INDEX($AN456:$AU456,1,F$32)),0)</f>
        <v>0</v>
      </c>
      <c r="BJ456" s="26">
        <f>IF(BA456&gt;0.005,MIN(BA456,INDEX($AN456:$AU456,1,G$32)),0)</f>
        <v>0</v>
      </c>
      <c r="BK456" s="26">
        <f>IF(BB456&gt;0.005,MIN(BB456,INDEX($AN456:$AU456,1,H$32)),0)</f>
        <v>0</v>
      </c>
      <c r="BL456" s="26">
        <f>IF(BC456&gt;0.005,MIN(BC456,INDEX($AN456:$AU456,1,I$32)),0)</f>
        <v>0</v>
      </c>
      <c r="BM456" s="27">
        <f>IF(M456-J456&gt;0.005,1,0)</f>
        <v>0</v>
      </c>
    </row>
    <row r="457">
      <c r="A457" s="14" t="n">
        <v>421</v>
      </c>
      <c r="B457" s="26">
        <f>IF(AN457-INDEX($BE457:$BL457,1,$J$22)&lt;0.5,0,AN457-INDEX($BE457:$BL457,1,$J$22))</f>
        <v>0</v>
      </c>
      <c r="C457" s="26">
        <f>IF(AO457-INDEX($BE457:$BL457,1,$J$23)&lt;0.5,0,AO457-INDEX($BE457:$BL457,1,$J$23))</f>
        <v>0</v>
      </c>
      <c r="D457" s="26">
        <f>IF(AP457-INDEX($BE457:$BL457,1,$J$24)&lt;0.5,0,AP457-INDEX($BE457:$BL457,1,$J$24))</f>
        <v>0</v>
      </c>
      <c r="E457" s="26">
        <f>IF(AQ457-INDEX($BE457:$BL457,1,$J$25)&lt;0.5,0,AQ457-INDEX($BE457:$BL457,1,$J$25))</f>
        <v>0</v>
      </c>
      <c r="F457" s="26">
        <f>IF(AR457-INDEX($BE457:$BL457,1,$J$26)&lt;0.5,0,AR457-INDEX($BE457:$BL457,1,$J$26))</f>
        <v>0</v>
      </c>
      <c r="G457" s="26">
        <f>IF(AS457-INDEX($BE457:$BL457,1,$J$27)&lt;0.5,0,AS457-INDEX($BE457:$BL457,1,$J$27))</f>
        <v>0</v>
      </c>
      <c r="H457" s="26">
        <f>IF(AT457-INDEX($BE457:$BL457,1,$J$28)&lt;0.5,0,AT457-INDEX($BE457:$BL457,1,$J$28))</f>
        <v>0</v>
      </c>
      <c r="I457" s="26">
        <f>IF(AU457-INDEX($BE457:$BL457,1,$J$29)&lt;0.5,0,AU457-INDEX($BE457:$BL457,1,$J$29))</f>
        <v>0</v>
      </c>
      <c r="J457" s="13">
        <f>SUM(B457:I457)</f>
        <v>0</v>
      </c>
      <c r="K457" s="26">
        <f>SUM(O457:V457)</f>
        <v>0</v>
      </c>
      <c r="L457" s="26">
        <f>SUM(W457:AD457)+SUM(BE457:BL457)</f>
        <v>0</v>
      </c>
      <c r="M457" s="26">
        <f>J456</f>
        <v>0</v>
      </c>
      <c r="N457" s="27">
        <f>IF(M457&gt;0,1,0)</f>
        <v>0</v>
      </c>
      <c r="O457" s="26">
        <f>B456*$B$12/1200</f>
        <v>0</v>
      </c>
      <c r="P457" s="26">
        <f>C456*$C$12/1200</f>
        <v>0</v>
      </c>
      <c r="Q457" s="26">
        <f>D456*$D$12/1200</f>
        <v>0</v>
      </c>
      <c r="R457" s="26">
        <f>E456*$E$12/1200</f>
        <v>0</v>
      </c>
      <c r="S457" s="26">
        <f>F456*$F$12/1200</f>
        <v>0</v>
      </c>
      <c r="T457" s="26">
        <f>G456*$G$12/1200</f>
        <v>0</v>
      </c>
      <c r="U457" s="26">
        <f>H456*$H$12/1200</f>
        <v>0</v>
      </c>
      <c r="V457" s="26">
        <f>I456*$I$12/1200</f>
        <v>0</v>
      </c>
      <c r="W457" s="26">
        <f>IF(B456&gt;0,MIN($B$13,B456+O457,AE457),0)</f>
        <v>0</v>
      </c>
      <c r="X457" s="26">
        <f>IF(C456&gt;0,MIN($C$13,C456+P457,AF457),0)</f>
        <v>0</v>
      </c>
      <c r="Y457" s="26">
        <f>IF(D456&gt;0,MIN($D$13,D456+Q457,AG457),0)</f>
        <v>0</v>
      </c>
      <c r="Z457" s="26">
        <f>IF(E456&gt;0,MIN($E$13,E456+R457,AH457),0)</f>
        <v>0</v>
      </c>
      <c r="AA457" s="26">
        <f>IF(F456&gt;0,MIN($F$13,F456+S457,AI457),0)</f>
        <v>0</v>
      </c>
      <c r="AB457" s="26">
        <f>IF(G456&gt;0,MIN($G$13,G456+T457,AJ457),0)</f>
        <v>0</v>
      </c>
      <c r="AC457" s="26">
        <f>IF(H456&gt;0,MIN($H$13,H456+U457,AK457),0)</f>
        <v>0</v>
      </c>
      <c r="AD457" s="26">
        <f>IF(I456&gt;0,MIN($I$13,I456+V457,AL457),0)</f>
        <v>0</v>
      </c>
      <c r="AE457" s="26">
        <f>$B$19</f>
        <v>795</v>
      </c>
      <c r="AF457" s="26">
        <f>AE457-W457</f>
        <v>795</v>
      </c>
      <c r="AG457" s="26">
        <f>AF457-X457</f>
        <v>795</v>
      </c>
      <c r="AH457" s="26">
        <f>AG457-Y457</f>
        <v>795</v>
      </c>
      <c r="AI457" s="26">
        <f>AH457-Z457</f>
        <v>795</v>
      </c>
      <c r="AJ457" s="26">
        <f>AI457-AA457</f>
        <v>795</v>
      </c>
      <c r="AK457" s="26">
        <f>AJ457-AB457</f>
        <v>795</v>
      </c>
      <c r="AL457" s="26">
        <f>AK457-AC457</f>
        <v>795</v>
      </c>
      <c r="AM457" s="26">
        <f>AL457-AD457</f>
        <v>795</v>
      </c>
      <c r="AN457" s="26">
        <f>B456+O457-W457</f>
        <v>0</v>
      </c>
      <c r="AO457" s="26">
        <f>C456+P457-X457</f>
        <v>0</v>
      </c>
      <c r="AP457" s="26">
        <f>D456+Q457-Y457</f>
        <v>0</v>
      </c>
      <c r="AQ457" s="26">
        <f>E456+R457-Z457</f>
        <v>0</v>
      </c>
      <c r="AR457" s="26">
        <f>F456+S457-AA457</f>
        <v>0</v>
      </c>
      <c r="AS457" s="26">
        <f>G456+T457-AB457</f>
        <v>0</v>
      </c>
      <c r="AT457" s="26">
        <f>H456+U457-AC457</f>
        <v>0</v>
      </c>
      <c r="AU457" s="26">
        <f>I456+V457-AD457</f>
        <v>0</v>
      </c>
      <c r="AV457" s="26">
        <f>AM457</f>
        <v>795</v>
      </c>
      <c r="AW457" s="26">
        <f>AV457-BE457</f>
        <v>795</v>
      </c>
      <c r="AX457" s="26">
        <f>AW457-BF457</f>
        <v>795</v>
      </c>
      <c r="AY457" s="26">
        <f>AX457-BG457</f>
        <v>795</v>
      </c>
      <c r="AZ457" s="26">
        <f>AY457-BH457</f>
        <v>795</v>
      </c>
      <c r="BA457" s="26">
        <f>AZ457-BI457</f>
        <v>795</v>
      </c>
      <c r="BB457" s="26">
        <f>BA457-BJ457</f>
        <v>795</v>
      </c>
      <c r="BC457" s="26">
        <f>BB457-BK457</f>
        <v>795</v>
      </c>
      <c r="BD457" s="26">
        <f>BC457-BL457</f>
        <v>795</v>
      </c>
      <c r="BE457" s="26">
        <f>IF(AV457&gt;0.005,MIN(AV457,INDEX($AN457:$AU457,1,B$32)),0)</f>
        <v>0</v>
      </c>
      <c r="BF457" s="26">
        <f>IF(AW457&gt;0.005,MIN(AW457,INDEX($AN457:$AU457,1,C$32)),0)</f>
        <v>0</v>
      </c>
      <c r="BG457" s="26">
        <f>IF(AX457&gt;0.005,MIN(AX457,INDEX($AN457:$AU457,1,D$32)),0)</f>
        <v>0</v>
      </c>
      <c r="BH457" s="26">
        <f>IF(AY457&gt;0.005,MIN(AY457,INDEX($AN457:$AU457,1,E$32)),0)</f>
        <v>0</v>
      </c>
      <c r="BI457" s="26">
        <f>IF(AZ457&gt;0.005,MIN(AZ457,INDEX($AN457:$AU457,1,F$32)),0)</f>
        <v>0</v>
      </c>
      <c r="BJ457" s="26">
        <f>IF(BA457&gt;0.005,MIN(BA457,INDEX($AN457:$AU457,1,G$32)),0)</f>
        <v>0</v>
      </c>
      <c r="BK457" s="26">
        <f>IF(BB457&gt;0.005,MIN(BB457,INDEX($AN457:$AU457,1,H$32)),0)</f>
        <v>0</v>
      </c>
      <c r="BL457" s="26">
        <f>IF(BC457&gt;0.005,MIN(BC457,INDEX($AN457:$AU457,1,I$32)),0)</f>
        <v>0</v>
      </c>
      <c r="BM457" s="27">
        <f>IF(M457-J457&gt;0.005,1,0)</f>
        <v>0</v>
      </c>
    </row>
    <row r="458">
      <c r="A458" s="14" t="n">
        <v>422</v>
      </c>
      <c r="B458" s="26">
        <f>IF(AN458-INDEX($BE458:$BL458,1,$J$22)&lt;0.5,0,AN458-INDEX($BE458:$BL458,1,$J$22))</f>
        <v>0</v>
      </c>
      <c r="C458" s="26">
        <f>IF(AO458-INDEX($BE458:$BL458,1,$J$23)&lt;0.5,0,AO458-INDEX($BE458:$BL458,1,$J$23))</f>
        <v>0</v>
      </c>
      <c r="D458" s="26">
        <f>IF(AP458-INDEX($BE458:$BL458,1,$J$24)&lt;0.5,0,AP458-INDEX($BE458:$BL458,1,$J$24))</f>
        <v>0</v>
      </c>
      <c r="E458" s="26">
        <f>IF(AQ458-INDEX($BE458:$BL458,1,$J$25)&lt;0.5,0,AQ458-INDEX($BE458:$BL458,1,$J$25))</f>
        <v>0</v>
      </c>
      <c r="F458" s="26">
        <f>IF(AR458-INDEX($BE458:$BL458,1,$J$26)&lt;0.5,0,AR458-INDEX($BE458:$BL458,1,$J$26))</f>
        <v>0</v>
      </c>
      <c r="G458" s="26">
        <f>IF(AS458-INDEX($BE458:$BL458,1,$J$27)&lt;0.5,0,AS458-INDEX($BE458:$BL458,1,$J$27))</f>
        <v>0</v>
      </c>
      <c r="H458" s="26">
        <f>IF(AT458-INDEX($BE458:$BL458,1,$J$28)&lt;0.5,0,AT458-INDEX($BE458:$BL458,1,$J$28))</f>
        <v>0</v>
      </c>
      <c r="I458" s="26">
        <f>IF(AU458-INDEX($BE458:$BL458,1,$J$29)&lt;0.5,0,AU458-INDEX($BE458:$BL458,1,$J$29))</f>
        <v>0</v>
      </c>
      <c r="J458" s="13">
        <f>SUM(B458:I458)</f>
        <v>0</v>
      </c>
      <c r="K458" s="26">
        <f>SUM(O458:V458)</f>
        <v>0</v>
      </c>
      <c r="L458" s="26">
        <f>SUM(W458:AD458)+SUM(BE458:BL458)</f>
        <v>0</v>
      </c>
      <c r="M458" s="26">
        <f>J457</f>
        <v>0</v>
      </c>
      <c r="N458" s="27">
        <f>IF(M458&gt;0,1,0)</f>
        <v>0</v>
      </c>
      <c r="O458" s="26">
        <f>B457*$B$12/1200</f>
        <v>0</v>
      </c>
      <c r="P458" s="26">
        <f>C457*$C$12/1200</f>
        <v>0</v>
      </c>
      <c r="Q458" s="26">
        <f>D457*$D$12/1200</f>
        <v>0</v>
      </c>
      <c r="R458" s="26">
        <f>E457*$E$12/1200</f>
        <v>0</v>
      </c>
      <c r="S458" s="26">
        <f>F457*$F$12/1200</f>
        <v>0</v>
      </c>
      <c r="T458" s="26">
        <f>G457*$G$12/1200</f>
        <v>0</v>
      </c>
      <c r="U458" s="26">
        <f>H457*$H$12/1200</f>
        <v>0</v>
      </c>
      <c r="V458" s="26">
        <f>I457*$I$12/1200</f>
        <v>0</v>
      </c>
      <c r="W458" s="26">
        <f>IF(B457&gt;0,MIN($B$13,B457+O458,AE458),0)</f>
        <v>0</v>
      </c>
      <c r="X458" s="26">
        <f>IF(C457&gt;0,MIN($C$13,C457+P458,AF458),0)</f>
        <v>0</v>
      </c>
      <c r="Y458" s="26">
        <f>IF(D457&gt;0,MIN($D$13,D457+Q458,AG458),0)</f>
        <v>0</v>
      </c>
      <c r="Z458" s="26">
        <f>IF(E457&gt;0,MIN($E$13,E457+R458,AH458),0)</f>
        <v>0</v>
      </c>
      <c r="AA458" s="26">
        <f>IF(F457&gt;0,MIN($F$13,F457+S458,AI458),0)</f>
        <v>0</v>
      </c>
      <c r="AB458" s="26">
        <f>IF(G457&gt;0,MIN($G$13,G457+T458,AJ458),0)</f>
        <v>0</v>
      </c>
      <c r="AC458" s="26">
        <f>IF(H457&gt;0,MIN($H$13,H457+U458,AK458),0)</f>
        <v>0</v>
      </c>
      <c r="AD458" s="26">
        <f>IF(I457&gt;0,MIN($I$13,I457+V458,AL458),0)</f>
        <v>0</v>
      </c>
      <c r="AE458" s="26">
        <f>$B$19</f>
        <v>795</v>
      </c>
      <c r="AF458" s="26">
        <f>AE458-W458</f>
        <v>795</v>
      </c>
      <c r="AG458" s="26">
        <f>AF458-X458</f>
        <v>795</v>
      </c>
      <c r="AH458" s="26">
        <f>AG458-Y458</f>
        <v>795</v>
      </c>
      <c r="AI458" s="26">
        <f>AH458-Z458</f>
        <v>795</v>
      </c>
      <c r="AJ458" s="26">
        <f>AI458-AA458</f>
        <v>795</v>
      </c>
      <c r="AK458" s="26">
        <f>AJ458-AB458</f>
        <v>795</v>
      </c>
      <c r="AL458" s="26">
        <f>AK458-AC458</f>
        <v>795</v>
      </c>
      <c r="AM458" s="26">
        <f>AL458-AD458</f>
        <v>795</v>
      </c>
      <c r="AN458" s="26">
        <f>B457+O458-W458</f>
        <v>0</v>
      </c>
      <c r="AO458" s="26">
        <f>C457+P458-X458</f>
        <v>0</v>
      </c>
      <c r="AP458" s="26">
        <f>D457+Q458-Y458</f>
        <v>0</v>
      </c>
      <c r="AQ458" s="26">
        <f>E457+R458-Z458</f>
        <v>0</v>
      </c>
      <c r="AR458" s="26">
        <f>F457+S458-AA458</f>
        <v>0</v>
      </c>
      <c r="AS458" s="26">
        <f>G457+T458-AB458</f>
        <v>0</v>
      </c>
      <c r="AT458" s="26">
        <f>H457+U458-AC458</f>
        <v>0</v>
      </c>
      <c r="AU458" s="26">
        <f>I457+V458-AD458</f>
        <v>0</v>
      </c>
      <c r="AV458" s="26">
        <f>AM458</f>
        <v>795</v>
      </c>
      <c r="AW458" s="26">
        <f>AV458-BE458</f>
        <v>795</v>
      </c>
      <c r="AX458" s="26">
        <f>AW458-BF458</f>
        <v>795</v>
      </c>
      <c r="AY458" s="26">
        <f>AX458-BG458</f>
        <v>795</v>
      </c>
      <c r="AZ458" s="26">
        <f>AY458-BH458</f>
        <v>795</v>
      </c>
      <c r="BA458" s="26">
        <f>AZ458-BI458</f>
        <v>795</v>
      </c>
      <c r="BB458" s="26">
        <f>BA458-BJ458</f>
        <v>795</v>
      </c>
      <c r="BC458" s="26">
        <f>BB458-BK458</f>
        <v>795</v>
      </c>
      <c r="BD458" s="26">
        <f>BC458-BL458</f>
        <v>795</v>
      </c>
      <c r="BE458" s="26">
        <f>IF(AV458&gt;0.005,MIN(AV458,INDEX($AN458:$AU458,1,B$32)),0)</f>
        <v>0</v>
      </c>
      <c r="BF458" s="26">
        <f>IF(AW458&gt;0.005,MIN(AW458,INDEX($AN458:$AU458,1,C$32)),0)</f>
        <v>0</v>
      </c>
      <c r="BG458" s="26">
        <f>IF(AX458&gt;0.005,MIN(AX458,INDEX($AN458:$AU458,1,D$32)),0)</f>
        <v>0</v>
      </c>
      <c r="BH458" s="26">
        <f>IF(AY458&gt;0.005,MIN(AY458,INDEX($AN458:$AU458,1,E$32)),0)</f>
        <v>0</v>
      </c>
      <c r="BI458" s="26">
        <f>IF(AZ458&gt;0.005,MIN(AZ458,INDEX($AN458:$AU458,1,F$32)),0)</f>
        <v>0</v>
      </c>
      <c r="BJ458" s="26">
        <f>IF(BA458&gt;0.005,MIN(BA458,INDEX($AN458:$AU458,1,G$32)),0)</f>
        <v>0</v>
      </c>
      <c r="BK458" s="26">
        <f>IF(BB458&gt;0.005,MIN(BB458,INDEX($AN458:$AU458,1,H$32)),0)</f>
        <v>0</v>
      </c>
      <c r="BL458" s="26">
        <f>IF(BC458&gt;0.005,MIN(BC458,INDEX($AN458:$AU458,1,I$32)),0)</f>
        <v>0</v>
      </c>
      <c r="BM458" s="27">
        <f>IF(M458-J458&gt;0.005,1,0)</f>
        <v>0</v>
      </c>
    </row>
    <row r="459">
      <c r="A459" s="14" t="n">
        <v>423</v>
      </c>
      <c r="B459" s="26">
        <f>IF(AN459-INDEX($BE459:$BL459,1,$J$22)&lt;0.5,0,AN459-INDEX($BE459:$BL459,1,$J$22))</f>
        <v>0</v>
      </c>
      <c r="C459" s="26">
        <f>IF(AO459-INDEX($BE459:$BL459,1,$J$23)&lt;0.5,0,AO459-INDEX($BE459:$BL459,1,$J$23))</f>
        <v>0</v>
      </c>
      <c r="D459" s="26">
        <f>IF(AP459-INDEX($BE459:$BL459,1,$J$24)&lt;0.5,0,AP459-INDEX($BE459:$BL459,1,$J$24))</f>
        <v>0</v>
      </c>
      <c r="E459" s="26">
        <f>IF(AQ459-INDEX($BE459:$BL459,1,$J$25)&lt;0.5,0,AQ459-INDEX($BE459:$BL459,1,$J$25))</f>
        <v>0</v>
      </c>
      <c r="F459" s="26">
        <f>IF(AR459-INDEX($BE459:$BL459,1,$J$26)&lt;0.5,0,AR459-INDEX($BE459:$BL459,1,$J$26))</f>
        <v>0</v>
      </c>
      <c r="G459" s="26">
        <f>IF(AS459-INDEX($BE459:$BL459,1,$J$27)&lt;0.5,0,AS459-INDEX($BE459:$BL459,1,$J$27))</f>
        <v>0</v>
      </c>
      <c r="H459" s="26">
        <f>IF(AT459-INDEX($BE459:$BL459,1,$J$28)&lt;0.5,0,AT459-INDEX($BE459:$BL459,1,$J$28))</f>
        <v>0</v>
      </c>
      <c r="I459" s="26">
        <f>IF(AU459-INDEX($BE459:$BL459,1,$J$29)&lt;0.5,0,AU459-INDEX($BE459:$BL459,1,$J$29))</f>
        <v>0</v>
      </c>
      <c r="J459" s="13">
        <f>SUM(B459:I459)</f>
        <v>0</v>
      </c>
      <c r="K459" s="26">
        <f>SUM(O459:V459)</f>
        <v>0</v>
      </c>
      <c r="L459" s="26">
        <f>SUM(W459:AD459)+SUM(BE459:BL459)</f>
        <v>0</v>
      </c>
      <c r="M459" s="26">
        <f>J458</f>
        <v>0</v>
      </c>
      <c r="N459" s="27">
        <f>IF(M459&gt;0,1,0)</f>
        <v>0</v>
      </c>
      <c r="O459" s="26">
        <f>B458*$B$12/1200</f>
        <v>0</v>
      </c>
      <c r="P459" s="26">
        <f>C458*$C$12/1200</f>
        <v>0</v>
      </c>
      <c r="Q459" s="26">
        <f>D458*$D$12/1200</f>
        <v>0</v>
      </c>
      <c r="R459" s="26">
        <f>E458*$E$12/1200</f>
        <v>0</v>
      </c>
      <c r="S459" s="26">
        <f>F458*$F$12/1200</f>
        <v>0</v>
      </c>
      <c r="T459" s="26">
        <f>G458*$G$12/1200</f>
        <v>0</v>
      </c>
      <c r="U459" s="26">
        <f>H458*$H$12/1200</f>
        <v>0</v>
      </c>
      <c r="V459" s="26">
        <f>I458*$I$12/1200</f>
        <v>0</v>
      </c>
      <c r="W459" s="26">
        <f>IF(B458&gt;0,MIN($B$13,B458+O459,AE459),0)</f>
        <v>0</v>
      </c>
      <c r="X459" s="26">
        <f>IF(C458&gt;0,MIN($C$13,C458+P459,AF459),0)</f>
        <v>0</v>
      </c>
      <c r="Y459" s="26">
        <f>IF(D458&gt;0,MIN($D$13,D458+Q459,AG459),0)</f>
        <v>0</v>
      </c>
      <c r="Z459" s="26">
        <f>IF(E458&gt;0,MIN($E$13,E458+R459,AH459),0)</f>
        <v>0</v>
      </c>
      <c r="AA459" s="26">
        <f>IF(F458&gt;0,MIN($F$13,F458+S459,AI459),0)</f>
        <v>0</v>
      </c>
      <c r="AB459" s="26">
        <f>IF(G458&gt;0,MIN($G$13,G458+T459,AJ459),0)</f>
        <v>0</v>
      </c>
      <c r="AC459" s="26">
        <f>IF(H458&gt;0,MIN($H$13,H458+U459,AK459),0)</f>
        <v>0</v>
      </c>
      <c r="AD459" s="26">
        <f>IF(I458&gt;0,MIN($I$13,I458+V459,AL459),0)</f>
        <v>0</v>
      </c>
      <c r="AE459" s="26">
        <f>$B$19</f>
        <v>795</v>
      </c>
      <c r="AF459" s="26">
        <f>AE459-W459</f>
        <v>795</v>
      </c>
      <c r="AG459" s="26">
        <f>AF459-X459</f>
        <v>795</v>
      </c>
      <c r="AH459" s="26">
        <f>AG459-Y459</f>
        <v>795</v>
      </c>
      <c r="AI459" s="26">
        <f>AH459-Z459</f>
        <v>795</v>
      </c>
      <c r="AJ459" s="26">
        <f>AI459-AA459</f>
        <v>795</v>
      </c>
      <c r="AK459" s="26">
        <f>AJ459-AB459</f>
        <v>795</v>
      </c>
      <c r="AL459" s="26">
        <f>AK459-AC459</f>
        <v>795</v>
      </c>
      <c r="AM459" s="26">
        <f>AL459-AD459</f>
        <v>795</v>
      </c>
      <c r="AN459" s="26">
        <f>B458+O459-W459</f>
        <v>0</v>
      </c>
      <c r="AO459" s="26">
        <f>C458+P459-X459</f>
        <v>0</v>
      </c>
      <c r="AP459" s="26">
        <f>D458+Q459-Y459</f>
        <v>0</v>
      </c>
      <c r="AQ459" s="26">
        <f>E458+R459-Z459</f>
        <v>0</v>
      </c>
      <c r="AR459" s="26">
        <f>F458+S459-AA459</f>
        <v>0</v>
      </c>
      <c r="AS459" s="26">
        <f>G458+T459-AB459</f>
        <v>0</v>
      </c>
      <c r="AT459" s="26">
        <f>H458+U459-AC459</f>
        <v>0</v>
      </c>
      <c r="AU459" s="26">
        <f>I458+V459-AD459</f>
        <v>0</v>
      </c>
      <c r="AV459" s="26">
        <f>AM459</f>
        <v>795</v>
      </c>
      <c r="AW459" s="26">
        <f>AV459-BE459</f>
        <v>795</v>
      </c>
      <c r="AX459" s="26">
        <f>AW459-BF459</f>
        <v>795</v>
      </c>
      <c r="AY459" s="26">
        <f>AX459-BG459</f>
        <v>795</v>
      </c>
      <c r="AZ459" s="26">
        <f>AY459-BH459</f>
        <v>795</v>
      </c>
      <c r="BA459" s="26">
        <f>AZ459-BI459</f>
        <v>795</v>
      </c>
      <c r="BB459" s="26">
        <f>BA459-BJ459</f>
        <v>795</v>
      </c>
      <c r="BC459" s="26">
        <f>BB459-BK459</f>
        <v>795</v>
      </c>
      <c r="BD459" s="26">
        <f>BC459-BL459</f>
        <v>795</v>
      </c>
      <c r="BE459" s="26">
        <f>IF(AV459&gt;0.005,MIN(AV459,INDEX($AN459:$AU459,1,B$32)),0)</f>
        <v>0</v>
      </c>
      <c r="BF459" s="26">
        <f>IF(AW459&gt;0.005,MIN(AW459,INDEX($AN459:$AU459,1,C$32)),0)</f>
        <v>0</v>
      </c>
      <c r="BG459" s="26">
        <f>IF(AX459&gt;0.005,MIN(AX459,INDEX($AN459:$AU459,1,D$32)),0)</f>
        <v>0</v>
      </c>
      <c r="BH459" s="26">
        <f>IF(AY459&gt;0.005,MIN(AY459,INDEX($AN459:$AU459,1,E$32)),0)</f>
        <v>0</v>
      </c>
      <c r="BI459" s="26">
        <f>IF(AZ459&gt;0.005,MIN(AZ459,INDEX($AN459:$AU459,1,F$32)),0)</f>
        <v>0</v>
      </c>
      <c r="BJ459" s="26">
        <f>IF(BA459&gt;0.005,MIN(BA459,INDEX($AN459:$AU459,1,G$32)),0)</f>
        <v>0</v>
      </c>
      <c r="BK459" s="26">
        <f>IF(BB459&gt;0.005,MIN(BB459,INDEX($AN459:$AU459,1,H$32)),0)</f>
        <v>0</v>
      </c>
      <c r="BL459" s="26">
        <f>IF(BC459&gt;0.005,MIN(BC459,INDEX($AN459:$AU459,1,I$32)),0)</f>
        <v>0</v>
      </c>
      <c r="BM459" s="27">
        <f>IF(M459-J459&gt;0.005,1,0)</f>
        <v>0</v>
      </c>
    </row>
    <row r="460">
      <c r="A460" s="14" t="n">
        <v>424</v>
      </c>
      <c r="B460" s="26">
        <f>IF(AN460-INDEX($BE460:$BL460,1,$J$22)&lt;0.5,0,AN460-INDEX($BE460:$BL460,1,$J$22))</f>
        <v>0</v>
      </c>
      <c r="C460" s="26">
        <f>IF(AO460-INDEX($BE460:$BL460,1,$J$23)&lt;0.5,0,AO460-INDEX($BE460:$BL460,1,$J$23))</f>
        <v>0</v>
      </c>
      <c r="D460" s="26">
        <f>IF(AP460-INDEX($BE460:$BL460,1,$J$24)&lt;0.5,0,AP460-INDEX($BE460:$BL460,1,$J$24))</f>
        <v>0</v>
      </c>
      <c r="E460" s="26">
        <f>IF(AQ460-INDEX($BE460:$BL460,1,$J$25)&lt;0.5,0,AQ460-INDEX($BE460:$BL460,1,$J$25))</f>
        <v>0</v>
      </c>
      <c r="F460" s="26">
        <f>IF(AR460-INDEX($BE460:$BL460,1,$J$26)&lt;0.5,0,AR460-INDEX($BE460:$BL460,1,$J$26))</f>
        <v>0</v>
      </c>
      <c r="G460" s="26">
        <f>IF(AS460-INDEX($BE460:$BL460,1,$J$27)&lt;0.5,0,AS460-INDEX($BE460:$BL460,1,$J$27))</f>
        <v>0</v>
      </c>
      <c r="H460" s="26">
        <f>IF(AT460-INDEX($BE460:$BL460,1,$J$28)&lt;0.5,0,AT460-INDEX($BE460:$BL460,1,$J$28))</f>
        <v>0</v>
      </c>
      <c r="I460" s="26">
        <f>IF(AU460-INDEX($BE460:$BL460,1,$J$29)&lt;0.5,0,AU460-INDEX($BE460:$BL460,1,$J$29))</f>
        <v>0</v>
      </c>
      <c r="J460" s="13">
        <f>SUM(B460:I460)</f>
        <v>0</v>
      </c>
      <c r="K460" s="26">
        <f>SUM(O460:V460)</f>
        <v>0</v>
      </c>
      <c r="L460" s="26">
        <f>SUM(W460:AD460)+SUM(BE460:BL460)</f>
        <v>0</v>
      </c>
      <c r="M460" s="26">
        <f>J459</f>
        <v>0</v>
      </c>
      <c r="N460" s="27">
        <f>IF(M460&gt;0,1,0)</f>
        <v>0</v>
      </c>
      <c r="O460" s="26">
        <f>B459*$B$12/1200</f>
        <v>0</v>
      </c>
      <c r="P460" s="26">
        <f>C459*$C$12/1200</f>
        <v>0</v>
      </c>
      <c r="Q460" s="26">
        <f>D459*$D$12/1200</f>
        <v>0</v>
      </c>
      <c r="R460" s="26">
        <f>E459*$E$12/1200</f>
        <v>0</v>
      </c>
      <c r="S460" s="26">
        <f>F459*$F$12/1200</f>
        <v>0</v>
      </c>
      <c r="T460" s="26">
        <f>G459*$G$12/1200</f>
        <v>0</v>
      </c>
      <c r="U460" s="26">
        <f>H459*$H$12/1200</f>
        <v>0</v>
      </c>
      <c r="V460" s="26">
        <f>I459*$I$12/1200</f>
        <v>0</v>
      </c>
      <c r="W460" s="26">
        <f>IF(B459&gt;0,MIN($B$13,B459+O460,AE460),0)</f>
        <v>0</v>
      </c>
      <c r="X460" s="26">
        <f>IF(C459&gt;0,MIN($C$13,C459+P460,AF460),0)</f>
        <v>0</v>
      </c>
      <c r="Y460" s="26">
        <f>IF(D459&gt;0,MIN($D$13,D459+Q460,AG460),0)</f>
        <v>0</v>
      </c>
      <c r="Z460" s="26">
        <f>IF(E459&gt;0,MIN($E$13,E459+R460,AH460),0)</f>
        <v>0</v>
      </c>
      <c r="AA460" s="26">
        <f>IF(F459&gt;0,MIN($F$13,F459+S460,AI460),0)</f>
        <v>0</v>
      </c>
      <c r="AB460" s="26">
        <f>IF(G459&gt;0,MIN($G$13,G459+T460,AJ460),0)</f>
        <v>0</v>
      </c>
      <c r="AC460" s="26">
        <f>IF(H459&gt;0,MIN($H$13,H459+U460,AK460),0)</f>
        <v>0</v>
      </c>
      <c r="AD460" s="26">
        <f>IF(I459&gt;0,MIN($I$13,I459+V460,AL460),0)</f>
        <v>0</v>
      </c>
      <c r="AE460" s="26">
        <f>$B$19</f>
        <v>795</v>
      </c>
      <c r="AF460" s="26">
        <f>AE460-W460</f>
        <v>795</v>
      </c>
      <c r="AG460" s="26">
        <f>AF460-X460</f>
        <v>795</v>
      </c>
      <c r="AH460" s="26">
        <f>AG460-Y460</f>
        <v>795</v>
      </c>
      <c r="AI460" s="26">
        <f>AH460-Z460</f>
        <v>795</v>
      </c>
      <c r="AJ460" s="26">
        <f>AI460-AA460</f>
        <v>795</v>
      </c>
      <c r="AK460" s="26">
        <f>AJ460-AB460</f>
        <v>795</v>
      </c>
      <c r="AL460" s="26">
        <f>AK460-AC460</f>
        <v>795</v>
      </c>
      <c r="AM460" s="26">
        <f>AL460-AD460</f>
        <v>795</v>
      </c>
      <c r="AN460" s="26">
        <f>B459+O460-W460</f>
        <v>0</v>
      </c>
      <c r="AO460" s="26">
        <f>C459+P460-X460</f>
        <v>0</v>
      </c>
      <c r="AP460" s="26">
        <f>D459+Q460-Y460</f>
        <v>0</v>
      </c>
      <c r="AQ460" s="26">
        <f>E459+R460-Z460</f>
        <v>0</v>
      </c>
      <c r="AR460" s="26">
        <f>F459+S460-AA460</f>
        <v>0</v>
      </c>
      <c r="AS460" s="26">
        <f>G459+T460-AB460</f>
        <v>0</v>
      </c>
      <c r="AT460" s="26">
        <f>H459+U460-AC460</f>
        <v>0</v>
      </c>
      <c r="AU460" s="26">
        <f>I459+V460-AD460</f>
        <v>0</v>
      </c>
      <c r="AV460" s="26">
        <f>AM460</f>
        <v>795</v>
      </c>
      <c r="AW460" s="26">
        <f>AV460-BE460</f>
        <v>795</v>
      </c>
      <c r="AX460" s="26">
        <f>AW460-BF460</f>
        <v>795</v>
      </c>
      <c r="AY460" s="26">
        <f>AX460-BG460</f>
        <v>795</v>
      </c>
      <c r="AZ460" s="26">
        <f>AY460-BH460</f>
        <v>795</v>
      </c>
      <c r="BA460" s="26">
        <f>AZ460-BI460</f>
        <v>795</v>
      </c>
      <c r="BB460" s="26">
        <f>BA460-BJ460</f>
        <v>795</v>
      </c>
      <c r="BC460" s="26">
        <f>BB460-BK460</f>
        <v>795</v>
      </c>
      <c r="BD460" s="26">
        <f>BC460-BL460</f>
        <v>795</v>
      </c>
      <c r="BE460" s="26">
        <f>IF(AV460&gt;0.005,MIN(AV460,INDEX($AN460:$AU460,1,B$32)),0)</f>
        <v>0</v>
      </c>
      <c r="BF460" s="26">
        <f>IF(AW460&gt;0.005,MIN(AW460,INDEX($AN460:$AU460,1,C$32)),0)</f>
        <v>0</v>
      </c>
      <c r="BG460" s="26">
        <f>IF(AX460&gt;0.005,MIN(AX460,INDEX($AN460:$AU460,1,D$32)),0)</f>
        <v>0</v>
      </c>
      <c r="BH460" s="26">
        <f>IF(AY460&gt;0.005,MIN(AY460,INDEX($AN460:$AU460,1,E$32)),0)</f>
        <v>0</v>
      </c>
      <c r="BI460" s="26">
        <f>IF(AZ460&gt;0.005,MIN(AZ460,INDEX($AN460:$AU460,1,F$32)),0)</f>
        <v>0</v>
      </c>
      <c r="BJ460" s="26">
        <f>IF(BA460&gt;0.005,MIN(BA460,INDEX($AN460:$AU460,1,G$32)),0)</f>
        <v>0</v>
      </c>
      <c r="BK460" s="26">
        <f>IF(BB460&gt;0.005,MIN(BB460,INDEX($AN460:$AU460,1,H$32)),0)</f>
        <v>0</v>
      </c>
      <c r="BL460" s="26">
        <f>IF(BC460&gt;0.005,MIN(BC460,INDEX($AN460:$AU460,1,I$32)),0)</f>
        <v>0</v>
      </c>
      <c r="BM460" s="27">
        <f>IF(M460-J460&gt;0.005,1,0)</f>
        <v>0</v>
      </c>
    </row>
    <row r="461">
      <c r="A461" s="14" t="n">
        <v>425</v>
      </c>
      <c r="B461" s="26">
        <f>IF(AN461-INDEX($BE461:$BL461,1,$J$22)&lt;0.5,0,AN461-INDEX($BE461:$BL461,1,$J$22))</f>
        <v>0</v>
      </c>
      <c r="C461" s="26">
        <f>IF(AO461-INDEX($BE461:$BL461,1,$J$23)&lt;0.5,0,AO461-INDEX($BE461:$BL461,1,$J$23))</f>
        <v>0</v>
      </c>
      <c r="D461" s="26">
        <f>IF(AP461-INDEX($BE461:$BL461,1,$J$24)&lt;0.5,0,AP461-INDEX($BE461:$BL461,1,$J$24))</f>
        <v>0</v>
      </c>
      <c r="E461" s="26">
        <f>IF(AQ461-INDEX($BE461:$BL461,1,$J$25)&lt;0.5,0,AQ461-INDEX($BE461:$BL461,1,$J$25))</f>
        <v>0</v>
      </c>
      <c r="F461" s="26">
        <f>IF(AR461-INDEX($BE461:$BL461,1,$J$26)&lt;0.5,0,AR461-INDEX($BE461:$BL461,1,$J$26))</f>
        <v>0</v>
      </c>
      <c r="G461" s="26">
        <f>IF(AS461-INDEX($BE461:$BL461,1,$J$27)&lt;0.5,0,AS461-INDEX($BE461:$BL461,1,$J$27))</f>
        <v>0</v>
      </c>
      <c r="H461" s="26">
        <f>IF(AT461-INDEX($BE461:$BL461,1,$J$28)&lt;0.5,0,AT461-INDEX($BE461:$BL461,1,$J$28))</f>
        <v>0</v>
      </c>
      <c r="I461" s="26">
        <f>IF(AU461-INDEX($BE461:$BL461,1,$J$29)&lt;0.5,0,AU461-INDEX($BE461:$BL461,1,$J$29))</f>
        <v>0</v>
      </c>
      <c r="J461" s="13">
        <f>SUM(B461:I461)</f>
        <v>0</v>
      </c>
      <c r="K461" s="26">
        <f>SUM(O461:V461)</f>
        <v>0</v>
      </c>
      <c r="L461" s="26">
        <f>SUM(W461:AD461)+SUM(BE461:BL461)</f>
        <v>0</v>
      </c>
      <c r="M461" s="26">
        <f>J460</f>
        <v>0</v>
      </c>
      <c r="N461" s="27">
        <f>IF(M461&gt;0,1,0)</f>
        <v>0</v>
      </c>
      <c r="O461" s="26">
        <f>B460*$B$12/1200</f>
        <v>0</v>
      </c>
      <c r="P461" s="26">
        <f>C460*$C$12/1200</f>
        <v>0</v>
      </c>
      <c r="Q461" s="26">
        <f>D460*$D$12/1200</f>
        <v>0</v>
      </c>
      <c r="R461" s="26">
        <f>E460*$E$12/1200</f>
        <v>0</v>
      </c>
      <c r="S461" s="26">
        <f>F460*$F$12/1200</f>
        <v>0</v>
      </c>
      <c r="T461" s="26">
        <f>G460*$G$12/1200</f>
        <v>0</v>
      </c>
      <c r="U461" s="26">
        <f>H460*$H$12/1200</f>
        <v>0</v>
      </c>
      <c r="V461" s="26">
        <f>I460*$I$12/1200</f>
        <v>0</v>
      </c>
      <c r="W461" s="26">
        <f>IF(B460&gt;0,MIN($B$13,B460+O461,AE461),0)</f>
        <v>0</v>
      </c>
      <c r="X461" s="26">
        <f>IF(C460&gt;0,MIN($C$13,C460+P461,AF461),0)</f>
        <v>0</v>
      </c>
      <c r="Y461" s="26">
        <f>IF(D460&gt;0,MIN($D$13,D460+Q461,AG461),0)</f>
        <v>0</v>
      </c>
      <c r="Z461" s="26">
        <f>IF(E460&gt;0,MIN($E$13,E460+R461,AH461),0)</f>
        <v>0</v>
      </c>
      <c r="AA461" s="26">
        <f>IF(F460&gt;0,MIN($F$13,F460+S461,AI461),0)</f>
        <v>0</v>
      </c>
      <c r="AB461" s="26">
        <f>IF(G460&gt;0,MIN($G$13,G460+T461,AJ461),0)</f>
        <v>0</v>
      </c>
      <c r="AC461" s="26">
        <f>IF(H460&gt;0,MIN($H$13,H460+U461,AK461),0)</f>
        <v>0</v>
      </c>
      <c r="AD461" s="26">
        <f>IF(I460&gt;0,MIN($I$13,I460+V461,AL461),0)</f>
        <v>0</v>
      </c>
      <c r="AE461" s="26">
        <f>$B$19</f>
        <v>795</v>
      </c>
      <c r="AF461" s="26">
        <f>AE461-W461</f>
        <v>795</v>
      </c>
      <c r="AG461" s="26">
        <f>AF461-X461</f>
        <v>795</v>
      </c>
      <c r="AH461" s="26">
        <f>AG461-Y461</f>
        <v>795</v>
      </c>
      <c r="AI461" s="26">
        <f>AH461-Z461</f>
        <v>795</v>
      </c>
      <c r="AJ461" s="26">
        <f>AI461-AA461</f>
        <v>795</v>
      </c>
      <c r="AK461" s="26">
        <f>AJ461-AB461</f>
        <v>795</v>
      </c>
      <c r="AL461" s="26">
        <f>AK461-AC461</f>
        <v>795</v>
      </c>
      <c r="AM461" s="26">
        <f>AL461-AD461</f>
        <v>795</v>
      </c>
      <c r="AN461" s="26">
        <f>B460+O461-W461</f>
        <v>0</v>
      </c>
      <c r="AO461" s="26">
        <f>C460+P461-X461</f>
        <v>0</v>
      </c>
      <c r="AP461" s="26">
        <f>D460+Q461-Y461</f>
        <v>0</v>
      </c>
      <c r="AQ461" s="26">
        <f>E460+R461-Z461</f>
        <v>0</v>
      </c>
      <c r="AR461" s="26">
        <f>F460+S461-AA461</f>
        <v>0</v>
      </c>
      <c r="AS461" s="26">
        <f>G460+T461-AB461</f>
        <v>0</v>
      </c>
      <c r="AT461" s="26">
        <f>H460+U461-AC461</f>
        <v>0</v>
      </c>
      <c r="AU461" s="26">
        <f>I460+V461-AD461</f>
        <v>0</v>
      </c>
      <c r="AV461" s="26">
        <f>AM461</f>
        <v>795</v>
      </c>
      <c r="AW461" s="26">
        <f>AV461-BE461</f>
        <v>795</v>
      </c>
      <c r="AX461" s="26">
        <f>AW461-BF461</f>
        <v>795</v>
      </c>
      <c r="AY461" s="26">
        <f>AX461-BG461</f>
        <v>795</v>
      </c>
      <c r="AZ461" s="26">
        <f>AY461-BH461</f>
        <v>795</v>
      </c>
      <c r="BA461" s="26">
        <f>AZ461-BI461</f>
        <v>795</v>
      </c>
      <c r="BB461" s="26">
        <f>BA461-BJ461</f>
        <v>795</v>
      </c>
      <c r="BC461" s="26">
        <f>BB461-BK461</f>
        <v>795</v>
      </c>
      <c r="BD461" s="26">
        <f>BC461-BL461</f>
        <v>795</v>
      </c>
      <c r="BE461" s="26">
        <f>IF(AV461&gt;0.005,MIN(AV461,INDEX($AN461:$AU461,1,B$32)),0)</f>
        <v>0</v>
      </c>
      <c r="BF461" s="26">
        <f>IF(AW461&gt;0.005,MIN(AW461,INDEX($AN461:$AU461,1,C$32)),0)</f>
        <v>0</v>
      </c>
      <c r="BG461" s="26">
        <f>IF(AX461&gt;0.005,MIN(AX461,INDEX($AN461:$AU461,1,D$32)),0)</f>
        <v>0</v>
      </c>
      <c r="BH461" s="26">
        <f>IF(AY461&gt;0.005,MIN(AY461,INDEX($AN461:$AU461,1,E$32)),0)</f>
        <v>0</v>
      </c>
      <c r="BI461" s="26">
        <f>IF(AZ461&gt;0.005,MIN(AZ461,INDEX($AN461:$AU461,1,F$32)),0)</f>
        <v>0</v>
      </c>
      <c r="BJ461" s="26">
        <f>IF(BA461&gt;0.005,MIN(BA461,INDEX($AN461:$AU461,1,G$32)),0)</f>
        <v>0</v>
      </c>
      <c r="BK461" s="26">
        <f>IF(BB461&gt;0.005,MIN(BB461,INDEX($AN461:$AU461,1,H$32)),0)</f>
        <v>0</v>
      </c>
      <c r="BL461" s="26">
        <f>IF(BC461&gt;0.005,MIN(BC461,INDEX($AN461:$AU461,1,I$32)),0)</f>
        <v>0</v>
      </c>
      <c r="BM461" s="27">
        <f>IF(M461-J461&gt;0.005,1,0)</f>
        <v>0</v>
      </c>
    </row>
    <row r="462">
      <c r="A462" s="14" t="n">
        <v>426</v>
      </c>
      <c r="B462" s="26">
        <f>IF(AN462-INDEX($BE462:$BL462,1,$J$22)&lt;0.5,0,AN462-INDEX($BE462:$BL462,1,$J$22))</f>
        <v>0</v>
      </c>
      <c r="C462" s="26">
        <f>IF(AO462-INDEX($BE462:$BL462,1,$J$23)&lt;0.5,0,AO462-INDEX($BE462:$BL462,1,$J$23))</f>
        <v>0</v>
      </c>
      <c r="D462" s="26">
        <f>IF(AP462-INDEX($BE462:$BL462,1,$J$24)&lt;0.5,0,AP462-INDEX($BE462:$BL462,1,$J$24))</f>
        <v>0</v>
      </c>
      <c r="E462" s="26">
        <f>IF(AQ462-INDEX($BE462:$BL462,1,$J$25)&lt;0.5,0,AQ462-INDEX($BE462:$BL462,1,$J$25))</f>
        <v>0</v>
      </c>
      <c r="F462" s="26">
        <f>IF(AR462-INDEX($BE462:$BL462,1,$J$26)&lt;0.5,0,AR462-INDEX($BE462:$BL462,1,$J$26))</f>
        <v>0</v>
      </c>
      <c r="G462" s="26">
        <f>IF(AS462-INDEX($BE462:$BL462,1,$J$27)&lt;0.5,0,AS462-INDEX($BE462:$BL462,1,$J$27))</f>
        <v>0</v>
      </c>
      <c r="H462" s="26">
        <f>IF(AT462-INDEX($BE462:$BL462,1,$J$28)&lt;0.5,0,AT462-INDEX($BE462:$BL462,1,$J$28))</f>
        <v>0</v>
      </c>
      <c r="I462" s="26">
        <f>IF(AU462-INDEX($BE462:$BL462,1,$J$29)&lt;0.5,0,AU462-INDEX($BE462:$BL462,1,$J$29))</f>
        <v>0</v>
      </c>
      <c r="J462" s="13">
        <f>SUM(B462:I462)</f>
        <v>0</v>
      </c>
      <c r="K462" s="26">
        <f>SUM(O462:V462)</f>
        <v>0</v>
      </c>
      <c r="L462" s="26">
        <f>SUM(W462:AD462)+SUM(BE462:BL462)</f>
        <v>0</v>
      </c>
      <c r="M462" s="26">
        <f>J461</f>
        <v>0</v>
      </c>
      <c r="N462" s="27">
        <f>IF(M462&gt;0,1,0)</f>
        <v>0</v>
      </c>
      <c r="O462" s="26">
        <f>B461*$B$12/1200</f>
        <v>0</v>
      </c>
      <c r="P462" s="26">
        <f>C461*$C$12/1200</f>
        <v>0</v>
      </c>
      <c r="Q462" s="26">
        <f>D461*$D$12/1200</f>
        <v>0</v>
      </c>
      <c r="R462" s="26">
        <f>E461*$E$12/1200</f>
        <v>0</v>
      </c>
      <c r="S462" s="26">
        <f>F461*$F$12/1200</f>
        <v>0</v>
      </c>
      <c r="T462" s="26">
        <f>G461*$G$12/1200</f>
        <v>0</v>
      </c>
      <c r="U462" s="26">
        <f>H461*$H$12/1200</f>
        <v>0</v>
      </c>
      <c r="V462" s="26">
        <f>I461*$I$12/1200</f>
        <v>0</v>
      </c>
      <c r="W462" s="26">
        <f>IF(B461&gt;0,MIN($B$13,B461+O462,AE462),0)</f>
        <v>0</v>
      </c>
      <c r="X462" s="26">
        <f>IF(C461&gt;0,MIN($C$13,C461+P462,AF462),0)</f>
        <v>0</v>
      </c>
      <c r="Y462" s="26">
        <f>IF(D461&gt;0,MIN($D$13,D461+Q462,AG462),0)</f>
        <v>0</v>
      </c>
      <c r="Z462" s="26">
        <f>IF(E461&gt;0,MIN($E$13,E461+R462,AH462),0)</f>
        <v>0</v>
      </c>
      <c r="AA462" s="26">
        <f>IF(F461&gt;0,MIN($F$13,F461+S462,AI462),0)</f>
        <v>0</v>
      </c>
      <c r="AB462" s="26">
        <f>IF(G461&gt;0,MIN($G$13,G461+T462,AJ462),0)</f>
        <v>0</v>
      </c>
      <c r="AC462" s="26">
        <f>IF(H461&gt;0,MIN($H$13,H461+U462,AK462),0)</f>
        <v>0</v>
      </c>
      <c r="AD462" s="26">
        <f>IF(I461&gt;0,MIN($I$13,I461+V462,AL462),0)</f>
        <v>0</v>
      </c>
      <c r="AE462" s="26">
        <f>$B$19</f>
        <v>795</v>
      </c>
      <c r="AF462" s="26">
        <f>AE462-W462</f>
        <v>795</v>
      </c>
      <c r="AG462" s="26">
        <f>AF462-X462</f>
        <v>795</v>
      </c>
      <c r="AH462" s="26">
        <f>AG462-Y462</f>
        <v>795</v>
      </c>
      <c r="AI462" s="26">
        <f>AH462-Z462</f>
        <v>795</v>
      </c>
      <c r="AJ462" s="26">
        <f>AI462-AA462</f>
        <v>795</v>
      </c>
      <c r="AK462" s="26">
        <f>AJ462-AB462</f>
        <v>795</v>
      </c>
      <c r="AL462" s="26">
        <f>AK462-AC462</f>
        <v>795</v>
      </c>
      <c r="AM462" s="26">
        <f>AL462-AD462</f>
        <v>795</v>
      </c>
      <c r="AN462" s="26">
        <f>B461+O462-W462</f>
        <v>0</v>
      </c>
      <c r="AO462" s="26">
        <f>C461+P462-X462</f>
        <v>0</v>
      </c>
      <c r="AP462" s="26">
        <f>D461+Q462-Y462</f>
        <v>0</v>
      </c>
      <c r="AQ462" s="26">
        <f>E461+R462-Z462</f>
        <v>0</v>
      </c>
      <c r="AR462" s="26">
        <f>F461+S462-AA462</f>
        <v>0</v>
      </c>
      <c r="AS462" s="26">
        <f>G461+T462-AB462</f>
        <v>0</v>
      </c>
      <c r="AT462" s="26">
        <f>H461+U462-AC462</f>
        <v>0</v>
      </c>
      <c r="AU462" s="26">
        <f>I461+V462-AD462</f>
        <v>0</v>
      </c>
      <c r="AV462" s="26">
        <f>AM462</f>
        <v>795</v>
      </c>
      <c r="AW462" s="26">
        <f>AV462-BE462</f>
        <v>795</v>
      </c>
      <c r="AX462" s="26">
        <f>AW462-BF462</f>
        <v>795</v>
      </c>
      <c r="AY462" s="26">
        <f>AX462-BG462</f>
        <v>795</v>
      </c>
      <c r="AZ462" s="26">
        <f>AY462-BH462</f>
        <v>795</v>
      </c>
      <c r="BA462" s="26">
        <f>AZ462-BI462</f>
        <v>795</v>
      </c>
      <c r="BB462" s="26">
        <f>BA462-BJ462</f>
        <v>795</v>
      </c>
      <c r="BC462" s="26">
        <f>BB462-BK462</f>
        <v>795</v>
      </c>
      <c r="BD462" s="26">
        <f>BC462-BL462</f>
        <v>795</v>
      </c>
      <c r="BE462" s="26">
        <f>IF(AV462&gt;0.005,MIN(AV462,INDEX($AN462:$AU462,1,B$32)),0)</f>
        <v>0</v>
      </c>
      <c r="BF462" s="26">
        <f>IF(AW462&gt;0.005,MIN(AW462,INDEX($AN462:$AU462,1,C$32)),0)</f>
        <v>0</v>
      </c>
      <c r="BG462" s="26">
        <f>IF(AX462&gt;0.005,MIN(AX462,INDEX($AN462:$AU462,1,D$32)),0)</f>
        <v>0</v>
      </c>
      <c r="BH462" s="26">
        <f>IF(AY462&gt;0.005,MIN(AY462,INDEX($AN462:$AU462,1,E$32)),0)</f>
        <v>0</v>
      </c>
      <c r="BI462" s="26">
        <f>IF(AZ462&gt;0.005,MIN(AZ462,INDEX($AN462:$AU462,1,F$32)),0)</f>
        <v>0</v>
      </c>
      <c r="BJ462" s="26">
        <f>IF(BA462&gt;0.005,MIN(BA462,INDEX($AN462:$AU462,1,G$32)),0)</f>
        <v>0</v>
      </c>
      <c r="BK462" s="26">
        <f>IF(BB462&gt;0.005,MIN(BB462,INDEX($AN462:$AU462,1,H$32)),0)</f>
        <v>0</v>
      </c>
      <c r="BL462" s="26">
        <f>IF(BC462&gt;0.005,MIN(BC462,INDEX($AN462:$AU462,1,I$32)),0)</f>
        <v>0</v>
      </c>
      <c r="BM462" s="27">
        <f>IF(M462-J462&gt;0.005,1,0)</f>
        <v>0</v>
      </c>
    </row>
    <row r="463">
      <c r="A463" s="14" t="n">
        <v>427</v>
      </c>
      <c r="B463" s="26">
        <f>IF(AN463-INDEX($BE463:$BL463,1,$J$22)&lt;0.5,0,AN463-INDEX($BE463:$BL463,1,$J$22))</f>
        <v>0</v>
      </c>
      <c r="C463" s="26">
        <f>IF(AO463-INDEX($BE463:$BL463,1,$J$23)&lt;0.5,0,AO463-INDEX($BE463:$BL463,1,$J$23))</f>
        <v>0</v>
      </c>
      <c r="D463" s="26">
        <f>IF(AP463-INDEX($BE463:$BL463,1,$J$24)&lt;0.5,0,AP463-INDEX($BE463:$BL463,1,$J$24))</f>
        <v>0</v>
      </c>
      <c r="E463" s="26">
        <f>IF(AQ463-INDEX($BE463:$BL463,1,$J$25)&lt;0.5,0,AQ463-INDEX($BE463:$BL463,1,$J$25))</f>
        <v>0</v>
      </c>
      <c r="F463" s="26">
        <f>IF(AR463-INDEX($BE463:$BL463,1,$J$26)&lt;0.5,0,AR463-INDEX($BE463:$BL463,1,$J$26))</f>
        <v>0</v>
      </c>
      <c r="G463" s="26">
        <f>IF(AS463-INDEX($BE463:$BL463,1,$J$27)&lt;0.5,0,AS463-INDEX($BE463:$BL463,1,$J$27))</f>
        <v>0</v>
      </c>
      <c r="H463" s="26">
        <f>IF(AT463-INDEX($BE463:$BL463,1,$J$28)&lt;0.5,0,AT463-INDEX($BE463:$BL463,1,$J$28))</f>
        <v>0</v>
      </c>
      <c r="I463" s="26">
        <f>IF(AU463-INDEX($BE463:$BL463,1,$J$29)&lt;0.5,0,AU463-INDEX($BE463:$BL463,1,$J$29))</f>
        <v>0</v>
      </c>
      <c r="J463" s="13">
        <f>SUM(B463:I463)</f>
        <v>0</v>
      </c>
      <c r="K463" s="26">
        <f>SUM(O463:V463)</f>
        <v>0</v>
      </c>
      <c r="L463" s="26">
        <f>SUM(W463:AD463)+SUM(BE463:BL463)</f>
        <v>0</v>
      </c>
      <c r="M463" s="26">
        <f>J462</f>
        <v>0</v>
      </c>
      <c r="N463" s="27">
        <f>IF(M463&gt;0,1,0)</f>
        <v>0</v>
      </c>
      <c r="O463" s="26">
        <f>B462*$B$12/1200</f>
        <v>0</v>
      </c>
      <c r="P463" s="26">
        <f>C462*$C$12/1200</f>
        <v>0</v>
      </c>
      <c r="Q463" s="26">
        <f>D462*$D$12/1200</f>
        <v>0</v>
      </c>
      <c r="R463" s="26">
        <f>E462*$E$12/1200</f>
        <v>0</v>
      </c>
      <c r="S463" s="26">
        <f>F462*$F$12/1200</f>
        <v>0</v>
      </c>
      <c r="T463" s="26">
        <f>G462*$G$12/1200</f>
        <v>0</v>
      </c>
      <c r="U463" s="26">
        <f>H462*$H$12/1200</f>
        <v>0</v>
      </c>
      <c r="V463" s="26">
        <f>I462*$I$12/1200</f>
        <v>0</v>
      </c>
      <c r="W463" s="26">
        <f>IF(B462&gt;0,MIN($B$13,B462+O463,AE463),0)</f>
        <v>0</v>
      </c>
      <c r="X463" s="26">
        <f>IF(C462&gt;0,MIN($C$13,C462+P463,AF463),0)</f>
        <v>0</v>
      </c>
      <c r="Y463" s="26">
        <f>IF(D462&gt;0,MIN($D$13,D462+Q463,AG463),0)</f>
        <v>0</v>
      </c>
      <c r="Z463" s="26">
        <f>IF(E462&gt;0,MIN($E$13,E462+R463,AH463),0)</f>
        <v>0</v>
      </c>
      <c r="AA463" s="26">
        <f>IF(F462&gt;0,MIN($F$13,F462+S463,AI463),0)</f>
        <v>0</v>
      </c>
      <c r="AB463" s="26">
        <f>IF(G462&gt;0,MIN($G$13,G462+T463,AJ463),0)</f>
        <v>0</v>
      </c>
      <c r="AC463" s="26">
        <f>IF(H462&gt;0,MIN($H$13,H462+U463,AK463),0)</f>
        <v>0</v>
      </c>
      <c r="AD463" s="26">
        <f>IF(I462&gt;0,MIN($I$13,I462+V463,AL463),0)</f>
        <v>0</v>
      </c>
      <c r="AE463" s="26">
        <f>$B$19</f>
        <v>795</v>
      </c>
      <c r="AF463" s="26">
        <f>AE463-W463</f>
        <v>795</v>
      </c>
      <c r="AG463" s="26">
        <f>AF463-X463</f>
        <v>795</v>
      </c>
      <c r="AH463" s="26">
        <f>AG463-Y463</f>
        <v>795</v>
      </c>
      <c r="AI463" s="26">
        <f>AH463-Z463</f>
        <v>795</v>
      </c>
      <c r="AJ463" s="26">
        <f>AI463-AA463</f>
        <v>795</v>
      </c>
      <c r="AK463" s="26">
        <f>AJ463-AB463</f>
        <v>795</v>
      </c>
      <c r="AL463" s="26">
        <f>AK463-AC463</f>
        <v>795</v>
      </c>
      <c r="AM463" s="26">
        <f>AL463-AD463</f>
        <v>795</v>
      </c>
      <c r="AN463" s="26">
        <f>B462+O463-W463</f>
        <v>0</v>
      </c>
      <c r="AO463" s="26">
        <f>C462+P463-X463</f>
        <v>0</v>
      </c>
      <c r="AP463" s="26">
        <f>D462+Q463-Y463</f>
        <v>0</v>
      </c>
      <c r="AQ463" s="26">
        <f>E462+R463-Z463</f>
        <v>0</v>
      </c>
      <c r="AR463" s="26">
        <f>F462+S463-AA463</f>
        <v>0</v>
      </c>
      <c r="AS463" s="26">
        <f>G462+T463-AB463</f>
        <v>0</v>
      </c>
      <c r="AT463" s="26">
        <f>H462+U463-AC463</f>
        <v>0</v>
      </c>
      <c r="AU463" s="26">
        <f>I462+V463-AD463</f>
        <v>0</v>
      </c>
      <c r="AV463" s="26">
        <f>AM463</f>
        <v>795</v>
      </c>
      <c r="AW463" s="26">
        <f>AV463-BE463</f>
        <v>795</v>
      </c>
      <c r="AX463" s="26">
        <f>AW463-BF463</f>
        <v>795</v>
      </c>
      <c r="AY463" s="26">
        <f>AX463-BG463</f>
        <v>795</v>
      </c>
      <c r="AZ463" s="26">
        <f>AY463-BH463</f>
        <v>795</v>
      </c>
      <c r="BA463" s="26">
        <f>AZ463-BI463</f>
        <v>795</v>
      </c>
      <c r="BB463" s="26">
        <f>BA463-BJ463</f>
        <v>795</v>
      </c>
      <c r="BC463" s="26">
        <f>BB463-BK463</f>
        <v>795</v>
      </c>
      <c r="BD463" s="26">
        <f>BC463-BL463</f>
        <v>795</v>
      </c>
      <c r="BE463" s="26">
        <f>IF(AV463&gt;0.005,MIN(AV463,INDEX($AN463:$AU463,1,B$32)),0)</f>
        <v>0</v>
      </c>
      <c r="BF463" s="26">
        <f>IF(AW463&gt;0.005,MIN(AW463,INDEX($AN463:$AU463,1,C$32)),0)</f>
        <v>0</v>
      </c>
      <c r="BG463" s="26">
        <f>IF(AX463&gt;0.005,MIN(AX463,INDEX($AN463:$AU463,1,D$32)),0)</f>
        <v>0</v>
      </c>
      <c r="BH463" s="26">
        <f>IF(AY463&gt;0.005,MIN(AY463,INDEX($AN463:$AU463,1,E$32)),0)</f>
        <v>0</v>
      </c>
      <c r="BI463" s="26">
        <f>IF(AZ463&gt;0.005,MIN(AZ463,INDEX($AN463:$AU463,1,F$32)),0)</f>
        <v>0</v>
      </c>
      <c r="BJ463" s="26">
        <f>IF(BA463&gt;0.005,MIN(BA463,INDEX($AN463:$AU463,1,G$32)),0)</f>
        <v>0</v>
      </c>
      <c r="BK463" s="26">
        <f>IF(BB463&gt;0.005,MIN(BB463,INDEX($AN463:$AU463,1,H$32)),0)</f>
        <v>0</v>
      </c>
      <c r="BL463" s="26">
        <f>IF(BC463&gt;0.005,MIN(BC463,INDEX($AN463:$AU463,1,I$32)),0)</f>
        <v>0</v>
      </c>
      <c r="BM463" s="27">
        <f>IF(M463-J463&gt;0.005,1,0)</f>
        <v>0</v>
      </c>
    </row>
    <row r="464">
      <c r="A464" s="14" t="n">
        <v>428</v>
      </c>
      <c r="B464" s="26">
        <f>IF(AN464-INDEX($BE464:$BL464,1,$J$22)&lt;0.5,0,AN464-INDEX($BE464:$BL464,1,$J$22))</f>
        <v>0</v>
      </c>
      <c r="C464" s="26">
        <f>IF(AO464-INDEX($BE464:$BL464,1,$J$23)&lt;0.5,0,AO464-INDEX($BE464:$BL464,1,$J$23))</f>
        <v>0</v>
      </c>
      <c r="D464" s="26">
        <f>IF(AP464-INDEX($BE464:$BL464,1,$J$24)&lt;0.5,0,AP464-INDEX($BE464:$BL464,1,$J$24))</f>
        <v>0</v>
      </c>
      <c r="E464" s="26">
        <f>IF(AQ464-INDEX($BE464:$BL464,1,$J$25)&lt;0.5,0,AQ464-INDEX($BE464:$BL464,1,$J$25))</f>
        <v>0</v>
      </c>
      <c r="F464" s="26">
        <f>IF(AR464-INDEX($BE464:$BL464,1,$J$26)&lt;0.5,0,AR464-INDEX($BE464:$BL464,1,$J$26))</f>
        <v>0</v>
      </c>
      <c r="G464" s="26">
        <f>IF(AS464-INDEX($BE464:$BL464,1,$J$27)&lt;0.5,0,AS464-INDEX($BE464:$BL464,1,$J$27))</f>
        <v>0</v>
      </c>
      <c r="H464" s="26">
        <f>IF(AT464-INDEX($BE464:$BL464,1,$J$28)&lt;0.5,0,AT464-INDEX($BE464:$BL464,1,$J$28))</f>
        <v>0</v>
      </c>
      <c r="I464" s="26">
        <f>IF(AU464-INDEX($BE464:$BL464,1,$J$29)&lt;0.5,0,AU464-INDEX($BE464:$BL464,1,$J$29))</f>
        <v>0</v>
      </c>
      <c r="J464" s="13">
        <f>SUM(B464:I464)</f>
        <v>0</v>
      </c>
      <c r="K464" s="26">
        <f>SUM(O464:V464)</f>
        <v>0</v>
      </c>
      <c r="L464" s="26">
        <f>SUM(W464:AD464)+SUM(BE464:BL464)</f>
        <v>0</v>
      </c>
      <c r="M464" s="26">
        <f>J463</f>
        <v>0</v>
      </c>
      <c r="N464" s="27">
        <f>IF(M464&gt;0,1,0)</f>
        <v>0</v>
      </c>
      <c r="O464" s="26">
        <f>B463*$B$12/1200</f>
        <v>0</v>
      </c>
      <c r="P464" s="26">
        <f>C463*$C$12/1200</f>
        <v>0</v>
      </c>
      <c r="Q464" s="26">
        <f>D463*$D$12/1200</f>
        <v>0</v>
      </c>
      <c r="R464" s="26">
        <f>E463*$E$12/1200</f>
        <v>0</v>
      </c>
      <c r="S464" s="26">
        <f>F463*$F$12/1200</f>
        <v>0</v>
      </c>
      <c r="T464" s="26">
        <f>G463*$G$12/1200</f>
        <v>0</v>
      </c>
      <c r="U464" s="26">
        <f>H463*$H$12/1200</f>
        <v>0</v>
      </c>
      <c r="V464" s="26">
        <f>I463*$I$12/1200</f>
        <v>0</v>
      </c>
      <c r="W464" s="26">
        <f>IF(B463&gt;0,MIN($B$13,B463+O464,AE464),0)</f>
        <v>0</v>
      </c>
      <c r="X464" s="26">
        <f>IF(C463&gt;0,MIN($C$13,C463+P464,AF464),0)</f>
        <v>0</v>
      </c>
      <c r="Y464" s="26">
        <f>IF(D463&gt;0,MIN($D$13,D463+Q464,AG464),0)</f>
        <v>0</v>
      </c>
      <c r="Z464" s="26">
        <f>IF(E463&gt;0,MIN($E$13,E463+R464,AH464),0)</f>
        <v>0</v>
      </c>
      <c r="AA464" s="26">
        <f>IF(F463&gt;0,MIN($F$13,F463+S464,AI464),0)</f>
        <v>0</v>
      </c>
      <c r="AB464" s="26">
        <f>IF(G463&gt;0,MIN($G$13,G463+T464,AJ464),0)</f>
        <v>0</v>
      </c>
      <c r="AC464" s="26">
        <f>IF(H463&gt;0,MIN($H$13,H463+U464,AK464),0)</f>
        <v>0</v>
      </c>
      <c r="AD464" s="26">
        <f>IF(I463&gt;0,MIN($I$13,I463+V464,AL464),0)</f>
        <v>0</v>
      </c>
      <c r="AE464" s="26">
        <f>$B$19</f>
        <v>795</v>
      </c>
      <c r="AF464" s="26">
        <f>AE464-W464</f>
        <v>795</v>
      </c>
      <c r="AG464" s="26">
        <f>AF464-X464</f>
        <v>795</v>
      </c>
      <c r="AH464" s="26">
        <f>AG464-Y464</f>
        <v>795</v>
      </c>
      <c r="AI464" s="26">
        <f>AH464-Z464</f>
        <v>795</v>
      </c>
      <c r="AJ464" s="26">
        <f>AI464-AA464</f>
        <v>795</v>
      </c>
      <c r="AK464" s="26">
        <f>AJ464-AB464</f>
        <v>795</v>
      </c>
      <c r="AL464" s="26">
        <f>AK464-AC464</f>
        <v>795</v>
      </c>
      <c r="AM464" s="26">
        <f>AL464-AD464</f>
        <v>795</v>
      </c>
      <c r="AN464" s="26">
        <f>B463+O464-W464</f>
        <v>0</v>
      </c>
      <c r="AO464" s="26">
        <f>C463+P464-X464</f>
        <v>0</v>
      </c>
      <c r="AP464" s="26">
        <f>D463+Q464-Y464</f>
        <v>0</v>
      </c>
      <c r="AQ464" s="26">
        <f>E463+R464-Z464</f>
        <v>0</v>
      </c>
      <c r="AR464" s="26">
        <f>F463+S464-AA464</f>
        <v>0</v>
      </c>
      <c r="AS464" s="26">
        <f>G463+T464-AB464</f>
        <v>0</v>
      </c>
      <c r="AT464" s="26">
        <f>H463+U464-AC464</f>
        <v>0</v>
      </c>
      <c r="AU464" s="26">
        <f>I463+V464-AD464</f>
        <v>0</v>
      </c>
      <c r="AV464" s="26">
        <f>AM464</f>
        <v>795</v>
      </c>
      <c r="AW464" s="26">
        <f>AV464-BE464</f>
        <v>795</v>
      </c>
      <c r="AX464" s="26">
        <f>AW464-BF464</f>
        <v>795</v>
      </c>
      <c r="AY464" s="26">
        <f>AX464-BG464</f>
        <v>795</v>
      </c>
      <c r="AZ464" s="26">
        <f>AY464-BH464</f>
        <v>795</v>
      </c>
      <c r="BA464" s="26">
        <f>AZ464-BI464</f>
        <v>795</v>
      </c>
      <c r="BB464" s="26">
        <f>BA464-BJ464</f>
        <v>795</v>
      </c>
      <c r="BC464" s="26">
        <f>BB464-BK464</f>
        <v>795</v>
      </c>
      <c r="BD464" s="26">
        <f>BC464-BL464</f>
        <v>795</v>
      </c>
      <c r="BE464" s="26">
        <f>IF(AV464&gt;0.005,MIN(AV464,INDEX($AN464:$AU464,1,B$32)),0)</f>
        <v>0</v>
      </c>
      <c r="BF464" s="26">
        <f>IF(AW464&gt;0.005,MIN(AW464,INDEX($AN464:$AU464,1,C$32)),0)</f>
        <v>0</v>
      </c>
      <c r="BG464" s="26">
        <f>IF(AX464&gt;0.005,MIN(AX464,INDEX($AN464:$AU464,1,D$32)),0)</f>
        <v>0</v>
      </c>
      <c r="BH464" s="26">
        <f>IF(AY464&gt;0.005,MIN(AY464,INDEX($AN464:$AU464,1,E$32)),0)</f>
        <v>0</v>
      </c>
      <c r="BI464" s="26">
        <f>IF(AZ464&gt;0.005,MIN(AZ464,INDEX($AN464:$AU464,1,F$32)),0)</f>
        <v>0</v>
      </c>
      <c r="BJ464" s="26">
        <f>IF(BA464&gt;0.005,MIN(BA464,INDEX($AN464:$AU464,1,G$32)),0)</f>
        <v>0</v>
      </c>
      <c r="BK464" s="26">
        <f>IF(BB464&gt;0.005,MIN(BB464,INDEX($AN464:$AU464,1,H$32)),0)</f>
        <v>0</v>
      </c>
      <c r="BL464" s="26">
        <f>IF(BC464&gt;0.005,MIN(BC464,INDEX($AN464:$AU464,1,I$32)),0)</f>
        <v>0</v>
      </c>
      <c r="BM464" s="27">
        <f>IF(M464-J464&gt;0.005,1,0)</f>
        <v>0</v>
      </c>
    </row>
    <row r="465">
      <c r="A465" s="14" t="n">
        <v>429</v>
      </c>
      <c r="B465" s="26">
        <f>IF(AN465-INDEX($BE465:$BL465,1,$J$22)&lt;0.5,0,AN465-INDEX($BE465:$BL465,1,$J$22))</f>
        <v>0</v>
      </c>
      <c r="C465" s="26">
        <f>IF(AO465-INDEX($BE465:$BL465,1,$J$23)&lt;0.5,0,AO465-INDEX($BE465:$BL465,1,$J$23))</f>
        <v>0</v>
      </c>
      <c r="D465" s="26">
        <f>IF(AP465-INDEX($BE465:$BL465,1,$J$24)&lt;0.5,0,AP465-INDEX($BE465:$BL465,1,$J$24))</f>
        <v>0</v>
      </c>
      <c r="E465" s="26">
        <f>IF(AQ465-INDEX($BE465:$BL465,1,$J$25)&lt;0.5,0,AQ465-INDEX($BE465:$BL465,1,$J$25))</f>
        <v>0</v>
      </c>
      <c r="F465" s="26">
        <f>IF(AR465-INDEX($BE465:$BL465,1,$J$26)&lt;0.5,0,AR465-INDEX($BE465:$BL465,1,$J$26))</f>
        <v>0</v>
      </c>
      <c r="G465" s="26">
        <f>IF(AS465-INDEX($BE465:$BL465,1,$J$27)&lt;0.5,0,AS465-INDEX($BE465:$BL465,1,$J$27))</f>
        <v>0</v>
      </c>
      <c r="H465" s="26">
        <f>IF(AT465-INDEX($BE465:$BL465,1,$J$28)&lt;0.5,0,AT465-INDEX($BE465:$BL465,1,$J$28))</f>
        <v>0</v>
      </c>
      <c r="I465" s="26">
        <f>IF(AU465-INDEX($BE465:$BL465,1,$J$29)&lt;0.5,0,AU465-INDEX($BE465:$BL465,1,$J$29))</f>
        <v>0</v>
      </c>
      <c r="J465" s="13">
        <f>SUM(B465:I465)</f>
        <v>0</v>
      </c>
      <c r="K465" s="26">
        <f>SUM(O465:V465)</f>
        <v>0</v>
      </c>
      <c r="L465" s="26">
        <f>SUM(W465:AD465)+SUM(BE465:BL465)</f>
        <v>0</v>
      </c>
      <c r="M465" s="26">
        <f>J464</f>
        <v>0</v>
      </c>
      <c r="N465" s="27">
        <f>IF(M465&gt;0,1,0)</f>
        <v>0</v>
      </c>
      <c r="O465" s="26">
        <f>B464*$B$12/1200</f>
        <v>0</v>
      </c>
      <c r="P465" s="26">
        <f>C464*$C$12/1200</f>
        <v>0</v>
      </c>
      <c r="Q465" s="26">
        <f>D464*$D$12/1200</f>
        <v>0</v>
      </c>
      <c r="R465" s="26">
        <f>E464*$E$12/1200</f>
        <v>0</v>
      </c>
      <c r="S465" s="26">
        <f>F464*$F$12/1200</f>
        <v>0</v>
      </c>
      <c r="T465" s="26">
        <f>G464*$G$12/1200</f>
        <v>0</v>
      </c>
      <c r="U465" s="26">
        <f>H464*$H$12/1200</f>
        <v>0</v>
      </c>
      <c r="V465" s="26">
        <f>I464*$I$12/1200</f>
        <v>0</v>
      </c>
      <c r="W465" s="26">
        <f>IF(B464&gt;0,MIN($B$13,B464+O465,AE465),0)</f>
        <v>0</v>
      </c>
      <c r="X465" s="26">
        <f>IF(C464&gt;0,MIN($C$13,C464+P465,AF465),0)</f>
        <v>0</v>
      </c>
      <c r="Y465" s="26">
        <f>IF(D464&gt;0,MIN($D$13,D464+Q465,AG465),0)</f>
        <v>0</v>
      </c>
      <c r="Z465" s="26">
        <f>IF(E464&gt;0,MIN($E$13,E464+R465,AH465),0)</f>
        <v>0</v>
      </c>
      <c r="AA465" s="26">
        <f>IF(F464&gt;0,MIN($F$13,F464+S465,AI465),0)</f>
        <v>0</v>
      </c>
      <c r="AB465" s="26">
        <f>IF(G464&gt;0,MIN($G$13,G464+T465,AJ465),0)</f>
        <v>0</v>
      </c>
      <c r="AC465" s="26">
        <f>IF(H464&gt;0,MIN($H$13,H464+U465,AK465),0)</f>
        <v>0</v>
      </c>
      <c r="AD465" s="26">
        <f>IF(I464&gt;0,MIN($I$13,I464+V465,AL465),0)</f>
        <v>0</v>
      </c>
      <c r="AE465" s="26">
        <f>$B$19</f>
        <v>795</v>
      </c>
      <c r="AF465" s="26">
        <f>AE465-W465</f>
        <v>795</v>
      </c>
      <c r="AG465" s="26">
        <f>AF465-X465</f>
        <v>795</v>
      </c>
      <c r="AH465" s="26">
        <f>AG465-Y465</f>
        <v>795</v>
      </c>
      <c r="AI465" s="26">
        <f>AH465-Z465</f>
        <v>795</v>
      </c>
      <c r="AJ465" s="26">
        <f>AI465-AA465</f>
        <v>795</v>
      </c>
      <c r="AK465" s="26">
        <f>AJ465-AB465</f>
        <v>795</v>
      </c>
      <c r="AL465" s="26">
        <f>AK465-AC465</f>
        <v>795</v>
      </c>
      <c r="AM465" s="26">
        <f>AL465-AD465</f>
        <v>795</v>
      </c>
      <c r="AN465" s="26">
        <f>B464+O465-W465</f>
        <v>0</v>
      </c>
      <c r="AO465" s="26">
        <f>C464+P465-X465</f>
        <v>0</v>
      </c>
      <c r="AP465" s="26">
        <f>D464+Q465-Y465</f>
        <v>0</v>
      </c>
      <c r="AQ465" s="26">
        <f>E464+R465-Z465</f>
        <v>0</v>
      </c>
      <c r="AR465" s="26">
        <f>F464+S465-AA465</f>
        <v>0</v>
      </c>
      <c r="AS465" s="26">
        <f>G464+T465-AB465</f>
        <v>0</v>
      </c>
      <c r="AT465" s="26">
        <f>H464+U465-AC465</f>
        <v>0</v>
      </c>
      <c r="AU465" s="26">
        <f>I464+V465-AD465</f>
        <v>0</v>
      </c>
      <c r="AV465" s="26">
        <f>AM465</f>
        <v>795</v>
      </c>
      <c r="AW465" s="26">
        <f>AV465-BE465</f>
        <v>795</v>
      </c>
      <c r="AX465" s="26">
        <f>AW465-BF465</f>
        <v>795</v>
      </c>
      <c r="AY465" s="26">
        <f>AX465-BG465</f>
        <v>795</v>
      </c>
      <c r="AZ465" s="26">
        <f>AY465-BH465</f>
        <v>795</v>
      </c>
      <c r="BA465" s="26">
        <f>AZ465-BI465</f>
        <v>795</v>
      </c>
      <c r="BB465" s="26">
        <f>BA465-BJ465</f>
        <v>795</v>
      </c>
      <c r="BC465" s="26">
        <f>BB465-BK465</f>
        <v>795</v>
      </c>
      <c r="BD465" s="26">
        <f>BC465-BL465</f>
        <v>795</v>
      </c>
      <c r="BE465" s="26">
        <f>IF(AV465&gt;0.005,MIN(AV465,INDEX($AN465:$AU465,1,B$32)),0)</f>
        <v>0</v>
      </c>
      <c r="BF465" s="26">
        <f>IF(AW465&gt;0.005,MIN(AW465,INDEX($AN465:$AU465,1,C$32)),0)</f>
        <v>0</v>
      </c>
      <c r="BG465" s="26">
        <f>IF(AX465&gt;0.005,MIN(AX465,INDEX($AN465:$AU465,1,D$32)),0)</f>
        <v>0</v>
      </c>
      <c r="BH465" s="26">
        <f>IF(AY465&gt;0.005,MIN(AY465,INDEX($AN465:$AU465,1,E$32)),0)</f>
        <v>0</v>
      </c>
      <c r="BI465" s="26">
        <f>IF(AZ465&gt;0.005,MIN(AZ465,INDEX($AN465:$AU465,1,F$32)),0)</f>
        <v>0</v>
      </c>
      <c r="BJ465" s="26">
        <f>IF(BA465&gt;0.005,MIN(BA465,INDEX($AN465:$AU465,1,G$32)),0)</f>
        <v>0</v>
      </c>
      <c r="BK465" s="26">
        <f>IF(BB465&gt;0.005,MIN(BB465,INDEX($AN465:$AU465,1,H$32)),0)</f>
        <v>0</v>
      </c>
      <c r="BL465" s="26">
        <f>IF(BC465&gt;0.005,MIN(BC465,INDEX($AN465:$AU465,1,I$32)),0)</f>
        <v>0</v>
      </c>
      <c r="BM465" s="27">
        <f>IF(M465-J465&gt;0.005,1,0)</f>
        <v>0</v>
      </c>
    </row>
    <row r="466">
      <c r="A466" s="14" t="n">
        <v>430</v>
      </c>
      <c r="B466" s="26">
        <f>IF(AN466-INDEX($BE466:$BL466,1,$J$22)&lt;0.5,0,AN466-INDEX($BE466:$BL466,1,$J$22))</f>
        <v>0</v>
      </c>
      <c r="C466" s="26">
        <f>IF(AO466-INDEX($BE466:$BL466,1,$J$23)&lt;0.5,0,AO466-INDEX($BE466:$BL466,1,$J$23))</f>
        <v>0</v>
      </c>
      <c r="D466" s="26">
        <f>IF(AP466-INDEX($BE466:$BL466,1,$J$24)&lt;0.5,0,AP466-INDEX($BE466:$BL466,1,$J$24))</f>
        <v>0</v>
      </c>
      <c r="E466" s="26">
        <f>IF(AQ466-INDEX($BE466:$BL466,1,$J$25)&lt;0.5,0,AQ466-INDEX($BE466:$BL466,1,$J$25))</f>
        <v>0</v>
      </c>
      <c r="F466" s="26">
        <f>IF(AR466-INDEX($BE466:$BL466,1,$J$26)&lt;0.5,0,AR466-INDEX($BE466:$BL466,1,$J$26))</f>
        <v>0</v>
      </c>
      <c r="G466" s="26">
        <f>IF(AS466-INDEX($BE466:$BL466,1,$J$27)&lt;0.5,0,AS466-INDEX($BE466:$BL466,1,$J$27))</f>
        <v>0</v>
      </c>
      <c r="H466" s="26">
        <f>IF(AT466-INDEX($BE466:$BL466,1,$J$28)&lt;0.5,0,AT466-INDEX($BE466:$BL466,1,$J$28))</f>
        <v>0</v>
      </c>
      <c r="I466" s="26">
        <f>IF(AU466-INDEX($BE466:$BL466,1,$J$29)&lt;0.5,0,AU466-INDEX($BE466:$BL466,1,$J$29))</f>
        <v>0</v>
      </c>
      <c r="J466" s="13">
        <f>SUM(B466:I466)</f>
        <v>0</v>
      </c>
      <c r="K466" s="26">
        <f>SUM(O466:V466)</f>
        <v>0</v>
      </c>
      <c r="L466" s="26">
        <f>SUM(W466:AD466)+SUM(BE466:BL466)</f>
        <v>0</v>
      </c>
      <c r="M466" s="26">
        <f>J465</f>
        <v>0</v>
      </c>
      <c r="N466" s="27">
        <f>IF(M466&gt;0,1,0)</f>
        <v>0</v>
      </c>
      <c r="O466" s="26">
        <f>B465*$B$12/1200</f>
        <v>0</v>
      </c>
      <c r="P466" s="26">
        <f>C465*$C$12/1200</f>
        <v>0</v>
      </c>
      <c r="Q466" s="26">
        <f>D465*$D$12/1200</f>
        <v>0</v>
      </c>
      <c r="R466" s="26">
        <f>E465*$E$12/1200</f>
        <v>0</v>
      </c>
      <c r="S466" s="26">
        <f>F465*$F$12/1200</f>
        <v>0</v>
      </c>
      <c r="T466" s="26">
        <f>G465*$G$12/1200</f>
        <v>0</v>
      </c>
      <c r="U466" s="26">
        <f>H465*$H$12/1200</f>
        <v>0</v>
      </c>
      <c r="V466" s="26">
        <f>I465*$I$12/1200</f>
        <v>0</v>
      </c>
      <c r="W466" s="26">
        <f>IF(B465&gt;0,MIN($B$13,B465+O466,AE466),0)</f>
        <v>0</v>
      </c>
      <c r="X466" s="26">
        <f>IF(C465&gt;0,MIN($C$13,C465+P466,AF466),0)</f>
        <v>0</v>
      </c>
      <c r="Y466" s="26">
        <f>IF(D465&gt;0,MIN($D$13,D465+Q466,AG466),0)</f>
        <v>0</v>
      </c>
      <c r="Z466" s="26">
        <f>IF(E465&gt;0,MIN($E$13,E465+R466,AH466),0)</f>
        <v>0</v>
      </c>
      <c r="AA466" s="26">
        <f>IF(F465&gt;0,MIN($F$13,F465+S466,AI466),0)</f>
        <v>0</v>
      </c>
      <c r="AB466" s="26">
        <f>IF(G465&gt;0,MIN($G$13,G465+T466,AJ466),0)</f>
        <v>0</v>
      </c>
      <c r="AC466" s="26">
        <f>IF(H465&gt;0,MIN($H$13,H465+U466,AK466),0)</f>
        <v>0</v>
      </c>
      <c r="AD466" s="26">
        <f>IF(I465&gt;0,MIN($I$13,I465+V466,AL466),0)</f>
        <v>0</v>
      </c>
      <c r="AE466" s="26">
        <f>$B$19</f>
        <v>795</v>
      </c>
      <c r="AF466" s="26">
        <f>AE466-W466</f>
        <v>795</v>
      </c>
      <c r="AG466" s="26">
        <f>AF466-X466</f>
        <v>795</v>
      </c>
      <c r="AH466" s="26">
        <f>AG466-Y466</f>
        <v>795</v>
      </c>
      <c r="AI466" s="26">
        <f>AH466-Z466</f>
        <v>795</v>
      </c>
      <c r="AJ466" s="26">
        <f>AI466-AA466</f>
        <v>795</v>
      </c>
      <c r="AK466" s="26">
        <f>AJ466-AB466</f>
        <v>795</v>
      </c>
      <c r="AL466" s="26">
        <f>AK466-AC466</f>
        <v>795</v>
      </c>
      <c r="AM466" s="26">
        <f>AL466-AD466</f>
        <v>795</v>
      </c>
      <c r="AN466" s="26">
        <f>B465+O466-W466</f>
        <v>0</v>
      </c>
      <c r="AO466" s="26">
        <f>C465+P466-X466</f>
        <v>0</v>
      </c>
      <c r="AP466" s="26">
        <f>D465+Q466-Y466</f>
        <v>0</v>
      </c>
      <c r="AQ466" s="26">
        <f>E465+R466-Z466</f>
        <v>0</v>
      </c>
      <c r="AR466" s="26">
        <f>F465+S466-AA466</f>
        <v>0</v>
      </c>
      <c r="AS466" s="26">
        <f>G465+T466-AB466</f>
        <v>0</v>
      </c>
      <c r="AT466" s="26">
        <f>H465+U466-AC466</f>
        <v>0</v>
      </c>
      <c r="AU466" s="26">
        <f>I465+V466-AD466</f>
        <v>0</v>
      </c>
      <c r="AV466" s="26">
        <f>AM466</f>
        <v>795</v>
      </c>
      <c r="AW466" s="26">
        <f>AV466-BE466</f>
        <v>795</v>
      </c>
      <c r="AX466" s="26">
        <f>AW466-BF466</f>
        <v>795</v>
      </c>
      <c r="AY466" s="26">
        <f>AX466-BG466</f>
        <v>795</v>
      </c>
      <c r="AZ466" s="26">
        <f>AY466-BH466</f>
        <v>795</v>
      </c>
      <c r="BA466" s="26">
        <f>AZ466-BI466</f>
        <v>795</v>
      </c>
      <c r="BB466" s="26">
        <f>BA466-BJ466</f>
        <v>795</v>
      </c>
      <c r="BC466" s="26">
        <f>BB466-BK466</f>
        <v>795</v>
      </c>
      <c r="BD466" s="26">
        <f>BC466-BL466</f>
        <v>795</v>
      </c>
      <c r="BE466" s="26">
        <f>IF(AV466&gt;0.005,MIN(AV466,INDEX($AN466:$AU466,1,B$32)),0)</f>
        <v>0</v>
      </c>
      <c r="BF466" s="26">
        <f>IF(AW466&gt;0.005,MIN(AW466,INDEX($AN466:$AU466,1,C$32)),0)</f>
        <v>0</v>
      </c>
      <c r="BG466" s="26">
        <f>IF(AX466&gt;0.005,MIN(AX466,INDEX($AN466:$AU466,1,D$32)),0)</f>
        <v>0</v>
      </c>
      <c r="BH466" s="26">
        <f>IF(AY466&gt;0.005,MIN(AY466,INDEX($AN466:$AU466,1,E$32)),0)</f>
        <v>0</v>
      </c>
      <c r="BI466" s="26">
        <f>IF(AZ466&gt;0.005,MIN(AZ466,INDEX($AN466:$AU466,1,F$32)),0)</f>
        <v>0</v>
      </c>
      <c r="BJ466" s="26">
        <f>IF(BA466&gt;0.005,MIN(BA466,INDEX($AN466:$AU466,1,G$32)),0)</f>
        <v>0</v>
      </c>
      <c r="BK466" s="26">
        <f>IF(BB466&gt;0.005,MIN(BB466,INDEX($AN466:$AU466,1,H$32)),0)</f>
        <v>0</v>
      </c>
      <c r="BL466" s="26">
        <f>IF(BC466&gt;0.005,MIN(BC466,INDEX($AN466:$AU466,1,I$32)),0)</f>
        <v>0</v>
      </c>
      <c r="BM466" s="27">
        <f>IF(M466-J466&gt;0.005,1,0)</f>
        <v>0</v>
      </c>
    </row>
    <row r="467">
      <c r="A467" s="14" t="n">
        <v>431</v>
      </c>
      <c r="B467" s="26">
        <f>IF(AN467-INDEX($BE467:$BL467,1,$J$22)&lt;0.5,0,AN467-INDEX($BE467:$BL467,1,$J$22))</f>
        <v>0</v>
      </c>
      <c r="C467" s="26">
        <f>IF(AO467-INDEX($BE467:$BL467,1,$J$23)&lt;0.5,0,AO467-INDEX($BE467:$BL467,1,$J$23))</f>
        <v>0</v>
      </c>
      <c r="D467" s="26">
        <f>IF(AP467-INDEX($BE467:$BL467,1,$J$24)&lt;0.5,0,AP467-INDEX($BE467:$BL467,1,$J$24))</f>
        <v>0</v>
      </c>
      <c r="E467" s="26">
        <f>IF(AQ467-INDEX($BE467:$BL467,1,$J$25)&lt;0.5,0,AQ467-INDEX($BE467:$BL467,1,$J$25))</f>
        <v>0</v>
      </c>
      <c r="F467" s="26">
        <f>IF(AR467-INDEX($BE467:$BL467,1,$J$26)&lt;0.5,0,AR467-INDEX($BE467:$BL467,1,$J$26))</f>
        <v>0</v>
      </c>
      <c r="G467" s="26">
        <f>IF(AS467-INDEX($BE467:$BL467,1,$J$27)&lt;0.5,0,AS467-INDEX($BE467:$BL467,1,$J$27))</f>
        <v>0</v>
      </c>
      <c r="H467" s="26">
        <f>IF(AT467-INDEX($BE467:$BL467,1,$J$28)&lt;0.5,0,AT467-INDEX($BE467:$BL467,1,$J$28))</f>
        <v>0</v>
      </c>
      <c r="I467" s="26">
        <f>IF(AU467-INDEX($BE467:$BL467,1,$J$29)&lt;0.5,0,AU467-INDEX($BE467:$BL467,1,$J$29))</f>
        <v>0</v>
      </c>
      <c r="J467" s="13">
        <f>SUM(B467:I467)</f>
        <v>0</v>
      </c>
      <c r="K467" s="26">
        <f>SUM(O467:V467)</f>
        <v>0</v>
      </c>
      <c r="L467" s="26">
        <f>SUM(W467:AD467)+SUM(BE467:BL467)</f>
        <v>0</v>
      </c>
      <c r="M467" s="26">
        <f>J466</f>
        <v>0</v>
      </c>
      <c r="N467" s="27">
        <f>IF(M467&gt;0,1,0)</f>
        <v>0</v>
      </c>
      <c r="O467" s="26">
        <f>B466*$B$12/1200</f>
        <v>0</v>
      </c>
      <c r="P467" s="26">
        <f>C466*$C$12/1200</f>
        <v>0</v>
      </c>
      <c r="Q467" s="26">
        <f>D466*$D$12/1200</f>
        <v>0</v>
      </c>
      <c r="R467" s="26">
        <f>E466*$E$12/1200</f>
        <v>0</v>
      </c>
      <c r="S467" s="26">
        <f>F466*$F$12/1200</f>
        <v>0</v>
      </c>
      <c r="T467" s="26">
        <f>G466*$G$12/1200</f>
        <v>0</v>
      </c>
      <c r="U467" s="26">
        <f>H466*$H$12/1200</f>
        <v>0</v>
      </c>
      <c r="V467" s="26">
        <f>I466*$I$12/1200</f>
        <v>0</v>
      </c>
      <c r="W467" s="26">
        <f>IF(B466&gt;0,MIN($B$13,B466+O467,AE467),0)</f>
        <v>0</v>
      </c>
      <c r="X467" s="26">
        <f>IF(C466&gt;0,MIN($C$13,C466+P467,AF467),0)</f>
        <v>0</v>
      </c>
      <c r="Y467" s="26">
        <f>IF(D466&gt;0,MIN($D$13,D466+Q467,AG467),0)</f>
        <v>0</v>
      </c>
      <c r="Z467" s="26">
        <f>IF(E466&gt;0,MIN($E$13,E466+R467,AH467),0)</f>
        <v>0</v>
      </c>
      <c r="AA467" s="26">
        <f>IF(F466&gt;0,MIN($F$13,F466+S467,AI467),0)</f>
        <v>0</v>
      </c>
      <c r="AB467" s="26">
        <f>IF(G466&gt;0,MIN($G$13,G466+T467,AJ467),0)</f>
        <v>0</v>
      </c>
      <c r="AC467" s="26">
        <f>IF(H466&gt;0,MIN($H$13,H466+U467,AK467),0)</f>
        <v>0</v>
      </c>
      <c r="AD467" s="26">
        <f>IF(I466&gt;0,MIN($I$13,I466+V467,AL467),0)</f>
        <v>0</v>
      </c>
      <c r="AE467" s="26">
        <f>$B$19</f>
        <v>795</v>
      </c>
      <c r="AF467" s="26">
        <f>AE467-W467</f>
        <v>795</v>
      </c>
      <c r="AG467" s="26">
        <f>AF467-X467</f>
        <v>795</v>
      </c>
      <c r="AH467" s="26">
        <f>AG467-Y467</f>
        <v>795</v>
      </c>
      <c r="AI467" s="26">
        <f>AH467-Z467</f>
        <v>795</v>
      </c>
      <c r="AJ467" s="26">
        <f>AI467-AA467</f>
        <v>795</v>
      </c>
      <c r="AK467" s="26">
        <f>AJ467-AB467</f>
        <v>795</v>
      </c>
      <c r="AL467" s="26">
        <f>AK467-AC467</f>
        <v>795</v>
      </c>
      <c r="AM467" s="26">
        <f>AL467-AD467</f>
        <v>795</v>
      </c>
      <c r="AN467" s="26">
        <f>B466+O467-W467</f>
        <v>0</v>
      </c>
      <c r="AO467" s="26">
        <f>C466+P467-X467</f>
        <v>0</v>
      </c>
      <c r="AP467" s="26">
        <f>D466+Q467-Y467</f>
        <v>0</v>
      </c>
      <c r="AQ467" s="26">
        <f>E466+R467-Z467</f>
        <v>0</v>
      </c>
      <c r="AR467" s="26">
        <f>F466+S467-AA467</f>
        <v>0</v>
      </c>
      <c r="AS467" s="26">
        <f>G466+T467-AB467</f>
        <v>0</v>
      </c>
      <c r="AT467" s="26">
        <f>H466+U467-AC467</f>
        <v>0</v>
      </c>
      <c r="AU467" s="26">
        <f>I466+V467-AD467</f>
        <v>0</v>
      </c>
      <c r="AV467" s="26">
        <f>AM467</f>
        <v>795</v>
      </c>
      <c r="AW467" s="26">
        <f>AV467-BE467</f>
        <v>795</v>
      </c>
      <c r="AX467" s="26">
        <f>AW467-BF467</f>
        <v>795</v>
      </c>
      <c r="AY467" s="26">
        <f>AX467-BG467</f>
        <v>795</v>
      </c>
      <c r="AZ467" s="26">
        <f>AY467-BH467</f>
        <v>795</v>
      </c>
      <c r="BA467" s="26">
        <f>AZ467-BI467</f>
        <v>795</v>
      </c>
      <c r="BB467" s="26">
        <f>BA467-BJ467</f>
        <v>795</v>
      </c>
      <c r="BC467" s="26">
        <f>BB467-BK467</f>
        <v>795</v>
      </c>
      <c r="BD467" s="26">
        <f>BC467-BL467</f>
        <v>795</v>
      </c>
      <c r="BE467" s="26">
        <f>IF(AV467&gt;0.005,MIN(AV467,INDEX($AN467:$AU467,1,B$32)),0)</f>
        <v>0</v>
      </c>
      <c r="BF467" s="26">
        <f>IF(AW467&gt;0.005,MIN(AW467,INDEX($AN467:$AU467,1,C$32)),0)</f>
        <v>0</v>
      </c>
      <c r="BG467" s="26">
        <f>IF(AX467&gt;0.005,MIN(AX467,INDEX($AN467:$AU467,1,D$32)),0)</f>
        <v>0</v>
      </c>
      <c r="BH467" s="26">
        <f>IF(AY467&gt;0.005,MIN(AY467,INDEX($AN467:$AU467,1,E$32)),0)</f>
        <v>0</v>
      </c>
      <c r="BI467" s="26">
        <f>IF(AZ467&gt;0.005,MIN(AZ467,INDEX($AN467:$AU467,1,F$32)),0)</f>
        <v>0</v>
      </c>
      <c r="BJ467" s="26">
        <f>IF(BA467&gt;0.005,MIN(BA467,INDEX($AN467:$AU467,1,G$32)),0)</f>
        <v>0</v>
      </c>
      <c r="BK467" s="26">
        <f>IF(BB467&gt;0.005,MIN(BB467,INDEX($AN467:$AU467,1,H$32)),0)</f>
        <v>0</v>
      </c>
      <c r="BL467" s="26">
        <f>IF(BC467&gt;0.005,MIN(BC467,INDEX($AN467:$AU467,1,I$32)),0)</f>
        <v>0</v>
      </c>
      <c r="BM467" s="27">
        <f>IF(M467-J467&gt;0.005,1,0)</f>
        <v>0</v>
      </c>
    </row>
    <row r="468">
      <c r="A468" s="14" t="n">
        <v>432</v>
      </c>
      <c r="B468" s="26">
        <f>IF(AN468-INDEX($BE468:$BL468,1,$J$22)&lt;0.5,0,AN468-INDEX($BE468:$BL468,1,$J$22))</f>
        <v>0</v>
      </c>
      <c r="C468" s="26">
        <f>IF(AO468-INDEX($BE468:$BL468,1,$J$23)&lt;0.5,0,AO468-INDEX($BE468:$BL468,1,$J$23))</f>
        <v>0</v>
      </c>
      <c r="D468" s="26">
        <f>IF(AP468-INDEX($BE468:$BL468,1,$J$24)&lt;0.5,0,AP468-INDEX($BE468:$BL468,1,$J$24))</f>
        <v>0</v>
      </c>
      <c r="E468" s="26">
        <f>IF(AQ468-INDEX($BE468:$BL468,1,$J$25)&lt;0.5,0,AQ468-INDEX($BE468:$BL468,1,$J$25))</f>
        <v>0</v>
      </c>
      <c r="F468" s="26">
        <f>IF(AR468-INDEX($BE468:$BL468,1,$J$26)&lt;0.5,0,AR468-INDEX($BE468:$BL468,1,$J$26))</f>
        <v>0</v>
      </c>
      <c r="G468" s="26">
        <f>IF(AS468-INDEX($BE468:$BL468,1,$J$27)&lt;0.5,0,AS468-INDEX($BE468:$BL468,1,$J$27))</f>
        <v>0</v>
      </c>
      <c r="H468" s="26">
        <f>IF(AT468-INDEX($BE468:$BL468,1,$J$28)&lt;0.5,0,AT468-INDEX($BE468:$BL468,1,$J$28))</f>
        <v>0</v>
      </c>
      <c r="I468" s="26">
        <f>IF(AU468-INDEX($BE468:$BL468,1,$J$29)&lt;0.5,0,AU468-INDEX($BE468:$BL468,1,$J$29))</f>
        <v>0</v>
      </c>
      <c r="J468" s="13">
        <f>SUM(B468:I468)</f>
        <v>0</v>
      </c>
      <c r="K468" s="26">
        <f>SUM(O468:V468)</f>
        <v>0</v>
      </c>
      <c r="L468" s="26">
        <f>SUM(W468:AD468)+SUM(BE468:BL468)</f>
        <v>0</v>
      </c>
      <c r="M468" s="26">
        <f>J467</f>
        <v>0</v>
      </c>
      <c r="N468" s="27">
        <f>IF(M468&gt;0,1,0)</f>
        <v>0</v>
      </c>
      <c r="O468" s="26">
        <f>B467*$B$12/1200</f>
        <v>0</v>
      </c>
      <c r="P468" s="26">
        <f>C467*$C$12/1200</f>
        <v>0</v>
      </c>
      <c r="Q468" s="26">
        <f>D467*$D$12/1200</f>
        <v>0</v>
      </c>
      <c r="R468" s="26">
        <f>E467*$E$12/1200</f>
        <v>0</v>
      </c>
      <c r="S468" s="26">
        <f>F467*$F$12/1200</f>
        <v>0</v>
      </c>
      <c r="T468" s="26">
        <f>G467*$G$12/1200</f>
        <v>0</v>
      </c>
      <c r="U468" s="26">
        <f>H467*$H$12/1200</f>
        <v>0</v>
      </c>
      <c r="V468" s="26">
        <f>I467*$I$12/1200</f>
        <v>0</v>
      </c>
      <c r="W468" s="26">
        <f>IF(B467&gt;0,MIN($B$13,B467+O468,AE468),0)</f>
        <v>0</v>
      </c>
      <c r="X468" s="26">
        <f>IF(C467&gt;0,MIN($C$13,C467+P468,AF468),0)</f>
        <v>0</v>
      </c>
      <c r="Y468" s="26">
        <f>IF(D467&gt;0,MIN($D$13,D467+Q468,AG468),0)</f>
        <v>0</v>
      </c>
      <c r="Z468" s="26">
        <f>IF(E467&gt;0,MIN($E$13,E467+R468,AH468),0)</f>
        <v>0</v>
      </c>
      <c r="AA468" s="26">
        <f>IF(F467&gt;0,MIN($F$13,F467+S468,AI468),0)</f>
        <v>0</v>
      </c>
      <c r="AB468" s="26">
        <f>IF(G467&gt;0,MIN($G$13,G467+T468,AJ468),0)</f>
        <v>0</v>
      </c>
      <c r="AC468" s="26">
        <f>IF(H467&gt;0,MIN($H$13,H467+U468,AK468),0)</f>
        <v>0</v>
      </c>
      <c r="AD468" s="26">
        <f>IF(I467&gt;0,MIN($I$13,I467+V468,AL468),0)</f>
        <v>0</v>
      </c>
      <c r="AE468" s="26">
        <f>$B$19</f>
        <v>795</v>
      </c>
      <c r="AF468" s="26">
        <f>AE468-W468</f>
        <v>795</v>
      </c>
      <c r="AG468" s="26">
        <f>AF468-X468</f>
        <v>795</v>
      </c>
      <c r="AH468" s="26">
        <f>AG468-Y468</f>
        <v>795</v>
      </c>
      <c r="AI468" s="26">
        <f>AH468-Z468</f>
        <v>795</v>
      </c>
      <c r="AJ468" s="26">
        <f>AI468-AA468</f>
        <v>795</v>
      </c>
      <c r="AK468" s="26">
        <f>AJ468-AB468</f>
        <v>795</v>
      </c>
      <c r="AL468" s="26">
        <f>AK468-AC468</f>
        <v>795</v>
      </c>
      <c r="AM468" s="26">
        <f>AL468-AD468</f>
        <v>795</v>
      </c>
      <c r="AN468" s="26">
        <f>B467+O468-W468</f>
        <v>0</v>
      </c>
      <c r="AO468" s="26">
        <f>C467+P468-X468</f>
        <v>0</v>
      </c>
      <c r="AP468" s="26">
        <f>D467+Q468-Y468</f>
        <v>0</v>
      </c>
      <c r="AQ468" s="26">
        <f>E467+R468-Z468</f>
        <v>0</v>
      </c>
      <c r="AR468" s="26">
        <f>F467+S468-AA468</f>
        <v>0</v>
      </c>
      <c r="AS468" s="26">
        <f>G467+T468-AB468</f>
        <v>0</v>
      </c>
      <c r="AT468" s="26">
        <f>H467+U468-AC468</f>
        <v>0</v>
      </c>
      <c r="AU468" s="26">
        <f>I467+V468-AD468</f>
        <v>0</v>
      </c>
      <c r="AV468" s="26">
        <f>AM468</f>
        <v>795</v>
      </c>
      <c r="AW468" s="26">
        <f>AV468-BE468</f>
        <v>795</v>
      </c>
      <c r="AX468" s="26">
        <f>AW468-BF468</f>
        <v>795</v>
      </c>
      <c r="AY468" s="26">
        <f>AX468-BG468</f>
        <v>795</v>
      </c>
      <c r="AZ468" s="26">
        <f>AY468-BH468</f>
        <v>795</v>
      </c>
      <c r="BA468" s="26">
        <f>AZ468-BI468</f>
        <v>795</v>
      </c>
      <c r="BB468" s="26">
        <f>BA468-BJ468</f>
        <v>795</v>
      </c>
      <c r="BC468" s="26">
        <f>BB468-BK468</f>
        <v>795</v>
      </c>
      <c r="BD468" s="26">
        <f>BC468-BL468</f>
        <v>795</v>
      </c>
      <c r="BE468" s="26">
        <f>IF(AV468&gt;0.005,MIN(AV468,INDEX($AN468:$AU468,1,B$32)),0)</f>
        <v>0</v>
      </c>
      <c r="BF468" s="26">
        <f>IF(AW468&gt;0.005,MIN(AW468,INDEX($AN468:$AU468,1,C$32)),0)</f>
        <v>0</v>
      </c>
      <c r="BG468" s="26">
        <f>IF(AX468&gt;0.005,MIN(AX468,INDEX($AN468:$AU468,1,D$32)),0)</f>
        <v>0</v>
      </c>
      <c r="BH468" s="26">
        <f>IF(AY468&gt;0.005,MIN(AY468,INDEX($AN468:$AU468,1,E$32)),0)</f>
        <v>0</v>
      </c>
      <c r="BI468" s="26">
        <f>IF(AZ468&gt;0.005,MIN(AZ468,INDEX($AN468:$AU468,1,F$32)),0)</f>
        <v>0</v>
      </c>
      <c r="BJ468" s="26">
        <f>IF(BA468&gt;0.005,MIN(BA468,INDEX($AN468:$AU468,1,G$32)),0)</f>
        <v>0</v>
      </c>
      <c r="BK468" s="26">
        <f>IF(BB468&gt;0.005,MIN(BB468,INDEX($AN468:$AU468,1,H$32)),0)</f>
        <v>0</v>
      </c>
      <c r="BL468" s="26">
        <f>IF(BC468&gt;0.005,MIN(BC468,INDEX($AN468:$AU468,1,I$32)),0)</f>
        <v>0</v>
      </c>
      <c r="BM468" s="27">
        <f>IF(M468-J468&gt;0.005,1,0)</f>
        <v>0</v>
      </c>
    </row>
    <row r="469">
      <c r="A469" s="14" t="n">
        <v>433</v>
      </c>
      <c r="B469" s="26">
        <f>IF(AN469-INDEX($BE469:$BL469,1,$J$22)&lt;0.5,0,AN469-INDEX($BE469:$BL469,1,$J$22))</f>
        <v>0</v>
      </c>
      <c r="C469" s="26">
        <f>IF(AO469-INDEX($BE469:$BL469,1,$J$23)&lt;0.5,0,AO469-INDEX($BE469:$BL469,1,$J$23))</f>
        <v>0</v>
      </c>
      <c r="D469" s="26">
        <f>IF(AP469-INDEX($BE469:$BL469,1,$J$24)&lt;0.5,0,AP469-INDEX($BE469:$BL469,1,$J$24))</f>
        <v>0</v>
      </c>
      <c r="E469" s="26">
        <f>IF(AQ469-INDEX($BE469:$BL469,1,$J$25)&lt;0.5,0,AQ469-INDEX($BE469:$BL469,1,$J$25))</f>
        <v>0</v>
      </c>
      <c r="F469" s="26">
        <f>IF(AR469-INDEX($BE469:$BL469,1,$J$26)&lt;0.5,0,AR469-INDEX($BE469:$BL469,1,$J$26))</f>
        <v>0</v>
      </c>
      <c r="G469" s="26">
        <f>IF(AS469-INDEX($BE469:$BL469,1,$J$27)&lt;0.5,0,AS469-INDEX($BE469:$BL469,1,$J$27))</f>
        <v>0</v>
      </c>
      <c r="H469" s="26">
        <f>IF(AT469-INDEX($BE469:$BL469,1,$J$28)&lt;0.5,0,AT469-INDEX($BE469:$BL469,1,$J$28))</f>
        <v>0</v>
      </c>
      <c r="I469" s="26">
        <f>IF(AU469-INDEX($BE469:$BL469,1,$J$29)&lt;0.5,0,AU469-INDEX($BE469:$BL469,1,$J$29))</f>
        <v>0</v>
      </c>
      <c r="J469" s="13">
        <f>SUM(B469:I469)</f>
        <v>0</v>
      </c>
      <c r="K469" s="26">
        <f>SUM(O469:V469)</f>
        <v>0</v>
      </c>
      <c r="L469" s="26">
        <f>SUM(W469:AD469)+SUM(BE469:BL469)</f>
        <v>0</v>
      </c>
      <c r="M469" s="26">
        <f>J468</f>
        <v>0</v>
      </c>
      <c r="N469" s="27">
        <f>IF(M469&gt;0,1,0)</f>
        <v>0</v>
      </c>
      <c r="O469" s="26">
        <f>B468*$B$12/1200</f>
        <v>0</v>
      </c>
      <c r="P469" s="26">
        <f>C468*$C$12/1200</f>
        <v>0</v>
      </c>
      <c r="Q469" s="26">
        <f>D468*$D$12/1200</f>
        <v>0</v>
      </c>
      <c r="R469" s="26">
        <f>E468*$E$12/1200</f>
        <v>0</v>
      </c>
      <c r="S469" s="26">
        <f>F468*$F$12/1200</f>
        <v>0</v>
      </c>
      <c r="T469" s="26">
        <f>G468*$G$12/1200</f>
        <v>0</v>
      </c>
      <c r="U469" s="26">
        <f>H468*$H$12/1200</f>
        <v>0</v>
      </c>
      <c r="V469" s="26">
        <f>I468*$I$12/1200</f>
        <v>0</v>
      </c>
      <c r="W469" s="26">
        <f>IF(B468&gt;0,MIN($B$13,B468+O469,AE469),0)</f>
        <v>0</v>
      </c>
      <c r="X469" s="26">
        <f>IF(C468&gt;0,MIN($C$13,C468+P469,AF469),0)</f>
        <v>0</v>
      </c>
      <c r="Y469" s="26">
        <f>IF(D468&gt;0,MIN($D$13,D468+Q469,AG469),0)</f>
        <v>0</v>
      </c>
      <c r="Z469" s="26">
        <f>IF(E468&gt;0,MIN($E$13,E468+R469,AH469),0)</f>
        <v>0</v>
      </c>
      <c r="AA469" s="26">
        <f>IF(F468&gt;0,MIN($F$13,F468+S469,AI469),0)</f>
        <v>0</v>
      </c>
      <c r="AB469" s="26">
        <f>IF(G468&gt;0,MIN($G$13,G468+T469,AJ469),0)</f>
        <v>0</v>
      </c>
      <c r="AC469" s="26">
        <f>IF(H468&gt;0,MIN($H$13,H468+U469,AK469),0)</f>
        <v>0</v>
      </c>
      <c r="AD469" s="26">
        <f>IF(I468&gt;0,MIN($I$13,I468+V469,AL469),0)</f>
        <v>0</v>
      </c>
      <c r="AE469" s="26">
        <f>$B$19</f>
        <v>795</v>
      </c>
      <c r="AF469" s="26">
        <f>AE469-W469</f>
        <v>795</v>
      </c>
      <c r="AG469" s="26">
        <f>AF469-X469</f>
        <v>795</v>
      </c>
      <c r="AH469" s="26">
        <f>AG469-Y469</f>
        <v>795</v>
      </c>
      <c r="AI469" s="26">
        <f>AH469-Z469</f>
        <v>795</v>
      </c>
      <c r="AJ469" s="26">
        <f>AI469-AA469</f>
        <v>795</v>
      </c>
      <c r="AK469" s="26">
        <f>AJ469-AB469</f>
        <v>795</v>
      </c>
      <c r="AL469" s="26">
        <f>AK469-AC469</f>
        <v>795</v>
      </c>
      <c r="AM469" s="26">
        <f>AL469-AD469</f>
        <v>795</v>
      </c>
      <c r="AN469" s="26">
        <f>B468+O469-W469</f>
        <v>0</v>
      </c>
      <c r="AO469" s="26">
        <f>C468+P469-X469</f>
        <v>0</v>
      </c>
      <c r="AP469" s="26">
        <f>D468+Q469-Y469</f>
        <v>0</v>
      </c>
      <c r="AQ469" s="26">
        <f>E468+R469-Z469</f>
        <v>0</v>
      </c>
      <c r="AR469" s="26">
        <f>F468+S469-AA469</f>
        <v>0</v>
      </c>
      <c r="AS469" s="26">
        <f>G468+T469-AB469</f>
        <v>0</v>
      </c>
      <c r="AT469" s="26">
        <f>H468+U469-AC469</f>
        <v>0</v>
      </c>
      <c r="AU469" s="26">
        <f>I468+V469-AD469</f>
        <v>0</v>
      </c>
      <c r="AV469" s="26">
        <f>AM469</f>
        <v>795</v>
      </c>
      <c r="AW469" s="26">
        <f>AV469-BE469</f>
        <v>795</v>
      </c>
      <c r="AX469" s="26">
        <f>AW469-BF469</f>
        <v>795</v>
      </c>
      <c r="AY469" s="26">
        <f>AX469-BG469</f>
        <v>795</v>
      </c>
      <c r="AZ469" s="26">
        <f>AY469-BH469</f>
        <v>795</v>
      </c>
      <c r="BA469" s="26">
        <f>AZ469-BI469</f>
        <v>795</v>
      </c>
      <c r="BB469" s="26">
        <f>BA469-BJ469</f>
        <v>795</v>
      </c>
      <c r="BC469" s="26">
        <f>BB469-BK469</f>
        <v>795</v>
      </c>
      <c r="BD469" s="26">
        <f>BC469-BL469</f>
        <v>795</v>
      </c>
      <c r="BE469" s="26">
        <f>IF(AV469&gt;0.005,MIN(AV469,INDEX($AN469:$AU469,1,B$32)),0)</f>
        <v>0</v>
      </c>
      <c r="BF469" s="26">
        <f>IF(AW469&gt;0.005,MIN(AW469,INDEX($AN469:$AU469,1,C$32)),0)</f>
        <v>0</v>
      </c>
      <c r="BG469" s="26">
        <f>IF(AX469&gt;0.005,MIN(AX469,INDEX($AN469:$AU469,1,D$32)),0)</f>
        <v>0</v>
      </c>
      <c r="BH469" s="26">
        <f>IF(AY469&gt;0.005,MIN(AY469,INDEX($AN469:$AU469,1,E$32)),0)</f>
        <v>0</v>
      </c>
      <c r="BI469" s="26">
        <f>IF(AZ469&gt;0.005,MIN(AZ469,INDEX($AN469:$AU469,1,F$32)),0)</f>
        <v>0</v>
      </c>
      <c r="BJ469" s="26">
        <f>IF(BA469&gt;0.005,MIN(BA469,INDEX($AN469:$AU469,1,G$32)),0)</f>
        <v>0</v>
      </c>
      <c r="BK469" s="26">
        <f>IF(BB469&gt;0.005,MIN(BB469,INDEX($AN469:$AU469,1,H$32)),0)</f>
        <v>0</v>
      </c>
      <c r="BL469" s="26">
        <f>IF(BC469&gt;0.005,MIN(BC469,INDEX($AN469:$AU469,1,I$32)),0)</f>
        <v>0</v>
      </c>
      <c r="BM469" s="27">
        <f>IF(M469-J469&gt;0.005,1,0)</f>
        <v>0</v>
      </c>
    </row>
    <row r="470">
      <c r="A470" s="14" t="n">
        <v>434</v>
      </c>
      <c r="B470" s="26">
        <f>IF(AN470-INDEX($BE470:$BL470,1,$J$22)&lt;0.5,0,AN470-INDEX($BE470:$BL470,1,$J$22))</f>
        <v>0</v>
      </c>
      <c r="C470" s="26">
        <f>IF(AO470-INDEX($BE470:$BL470,1,$J$23)&lt;0.5,0,AO470-INDEX($BE470:$BL470,1,$J$23))</f>
        <v>0</v>
      </c>
      <c r="D470" s="26">
        <f>IF(AP470-INDEX($BE470:$BL470,1,$J$24)&lt;0.5,0,AP470-INDEX($BE470:$BL470,1,$J$24))</f>
        <v>0</v>
      </c>
      <c r="E470" s="26">
        <f>IF(AQ470-INDEX($BE470:$BL470,1,$J$25)&lt;0.5,0,AQ470-INDEX($BE470:$BL470,1,$J$25))</f>
        <v>0</v>
      </c>
      <c r="F470" s="26">
        <f>IF(AR470-INDEX($BE470:$BL470,1,$J$26)&lt;0.5,0,AR470-INDEX($BE470:$BL470,1,$J$26))</f>
        <v>0</v>
      </c>
      <c r="G470" s="26">
        <f>IF(AS470-INDEX($BE470:$BL470,1,$J$27)&lt;0.5,0,AS470-INDEX($BE470:$BL470,1,$J$27))</f>
        <v>0</v>
      </c>
      <c r="H470" s="26">
        <f>IF(AT470-INDEX($BE470:$BL470,1,$J$28)&lt;0.5,0,AT470-INDEX($BE470:$BL470,1,$J$28))</f>
        <v>0</v>
      </c>
      <c r="I470" s="26">
        <f>IF(AU470-INDEX($BE470:$BL470,1,$J$29)&lt;0.5,0,AU470-INDEX($BE470:$BL470,1,$J$29))</f>
        <v>0</v>
      </c>
      <c r="J470" s="13">
        <f>SUM(B470:I470)</f>
        <v>0</v>
      </c>
      <c r="K470" s="26">
        <f>SUM(O470:V470)</f>
        <v>0</v>
      </c>
      <c r="L470" s="26">
        <f>SUM(W470:AD470)+SUM(BE470:BL470)</f>
        <v>0</v>
      </c>
      <c r="M470" s="26">
        <f>J469</f>
        <v>0</v>
      </c>
      <c r="N470" s="27">
        <f>IF(M470&gt;0,1,0)</f>
        <v>0</v>
      </c>
      <c r="O470" s="26">
        <f>B469*$B$12/1200</f>
        <v>0</v>
      </c>
      <c r="P470" s="26">
        <f>C469*$C$12/1200</f>
        <v>0</v>
      </c>
      <c r="Q470" s="26">
        <f>D469*$D$12/1200</f>
        <v>0</v>
      </c>
      <c r="R470" s="26">
        <f>E469*$E$12/1200</f>
        <v>0</v>
      </c>
      <c r="S470" s="26">
        <f>F469*$F$12/1200</f>
        <v>0</v>
      </c>
      <c r="T470" s="26">
        <f>G469*$G$12/1200</f>
        <v>0</v>
      </c>
      <c r="U470" s="26">
        <f>H469*$H$12/1200</f>
        <v>0</v>
      </c>
      <c r="V470" s="26">
        <f>I469*$I$12/1200</f>
        <v>0</v>
      </c>
      <c r="W470" s="26">
        <f>IF(B469&gt;0,MIN($B$13,B469+O470,AE470),0)</f>
        <v>0</v>
      </c>
      <c r="X470" s="26">
        <f>IF(C469&gt;0,MIN($C$13,C469+P470,AF470),0)</f>
        <v>0</v>
      </c>
      <c r="Y470" s="26">
        <f>IF(D469&gt;0,MIN($D$13,D469+Q470,AG470),0)</f>
        <v>0</v>
      </c>
      <c r="Z470" s="26">
        <f>IF(E469&gt;0,MIN($E$13,E469+R470,AH470),0)</f>
        <v>0</v>
      </c>
      <c r="AA470" s="26">
        <f>IF(F469&gt;0,MIN($F$13,F469+S470,AI470),0)</f>
        <v>0</v>
      </c>
      <c r="AB470" s="26">
        <f>IF(G469&gt;0,MIN($G$13,G469+T470,AJ470),0)</f>
        <v>0</v>
      </c>
      <c r="AC470" s="26">
        <f>IF(H469&gt;0,MIN($H$13,H469+U470,AK470),0)</f>
        <v>0</v>
      </c>
      <c r="AD470" s="26">
        <f>IF(I469&gt;0,MIN($I$13,I469+V470,AL470),0)</f>
        <v>0</v>
      </c>
      <c r="AE470" s="26">
        <f>$B$19</f>
        <v>795</v>
      </c>
      <c r="AF470" s="26">
        <f>AE470-W470</f>
        <v>795</v>
      </c>
      <c r="AG470" s="26">
        <f>AF470-X470</f>
        <v>795</v>
      </c>
      <c r="AH470" s="26">
        <f>AG470-Y470</f>
        <v>795</v>
      </c>
      <c r="AI470" s="26">
        <f>AH470-Z470</f>
        <v>795</v>
      </c>
      <c r="AJ470" s="26">
        <f>AI470-AA470</f>
        <v>795</v>
      </c>
      <c r="AK470" s="26">
        <f>AJ470-AB470</f>
        <v>795</v>
      </c>
      <c r="AL470" s="26">
        <f>AK470-AC470</f>
        <v>795</v>
      </c>
      <c r="AM470" s="26">
        <f>AL470-AD470</f>
        <v>795</v>
      </c>
      <c r="AN470" s="26">
        <f>B469+O470-W470</f>
        <v>0</v>
      </c>
      <c r="AO470" s="26">
        <f>C469+P470-X470</f>
        <v>0</v>
      </c>
      <c r="AP470" s="26">
        <f>D469+Q470-Y470</f>
        <v>0</v>
      </c>
      <c r="AQ470" s="26">
        <f>E469+R470-Z470</f>
        <v>0</v>
      </c>
      <c r="AR470" s="26">
        <f>F469+S470-AA470</f>
        <v>0</v>
      </c>
      <c r="AS470" s="26">
        <f>G469+T470-AB470</f>
        <v>0</v>
      </c>
      <c r="AT470" s="26">
        <f>H469+U470-AC470</f>
        <v>0</v>
      </c>
      <c r="AU470" s="26">
        <f>I469+V470-AD470</f>
        <v>0</v>
      </c>
      <c r="AV470" s="26">
        <f>AM470</f>
        <v>795</v>
      </c>
      <c r="AW470" s="26">
        <f>AV470-BE470</f>
        <v>795</v>
      </c>
      <c r="AX470" s="26">
        <f>AW470-BF470</f>
        <v>795</v>
      </c>
      <c r="AY470" s="26">
        <f>AX470-BG470</f>
        <v>795</v>
      </c>
      <c r="AZ470" s="26">
        <f>AY470-BH470</f>
        <v>795</v>
      </c>
      <c r="BA470" s="26">
        <f>AZ470-BI470</f>
        <v>795</v>
      </c>
      <c r="BB470" s="26">
        <f>BA470-BJ470</f>
        <v>795</v>
      </c>
      <c r="BC470" s="26">
        <f>BB470-BK470</f>
        <v>795</v>
      </c>
      <c r="BD470" s="26">
        <f>BC470-BL470</f>
        <v>795</v>
      </c>
      <c r="BE470" s="26">
        <f>IF(AV470&gt;0.005,MIN(AV470,INDEX($AN470:$AU470,1,B$32)),0)</f>
        <v>0</v>
      </c>
      <c r="BF470" s="26">
        <f>IF(AW470&gt;0.005,MIN(AW470,INDEX($AN470:$AU470,1,C$32)),0)</f>
        <v>0</v>
      </c>
      <c r="BG470" s="26">
        <f>IF(AX470&gt;0.005,MIN(AX470,INDEX($AN470:$AU470,1,D$32)),0)</f>
        <v>0</v>
      </c>
      <c r="BH470" s="26">
        <f>IF(AY470&gt;0.005,MIN(AY470,INDEX($AN470:$AU470,1,E$32)),0)</f>
        <v>0</v>
      </c>
      <c r="BI470" s="26">
        <f>IF(AZ470&gt;0.005,MIN(AZ470,INDEX($AN470:$AU470,1,F$32)),0)</f>
        <v>0</v>
      </c>
      <c r="BJ470" s="26">
        <f>IF(BA470&gt;0.005,MIN(BA470,INDEX($AN470:$AU470,1,G$32)),0)</f>
        <v>0</v>
      </c>
      <c r="BK470" s="26">
        <f>IF(BB470&gt;0.005,MIN(BB470,INDEX($AN470:$AU470,1,H$32)),0)</f>
        <v>0</v>
      </c>
      <c r="BL470" s="26">
        <f>IF(BC470&gt;0.005,MIN(BC470,INDEX($AN470:$AU470,1,I$32)),0)</f>
        <v>0</v>
      </c>
      <c r="BM470" s="27">
        <f>IF(M470-J470&gt;0.005,1,0)</f>
        <v>0</v>
      </c>
    </row>
    <row r="471">
      <c r="A471" s="14" t="n">
        <v>435</v>
      </c>
      <c r="B471" s="26">
        <f>IF(AN471-INDEX($BE471:$BL471,1,$J$22)&lt;0.5,0,AN471-INDEX($BE471:$BL471,1,$J$22))</f>
        <v>0</v>
      </c>
      <c r="C471" s="26">
        <f>IF(AO471-INDEX($BE471:$BL471,1,$J$23)&lt;0.5,0,AO471-INDEX($BE471:$BL471,1,$J$23))</f>
        <v>0</v>
      </c>
      <c r="D471" s="26">
        <f>IF(AP471-INDEX($BE471:$BL471,1,$J$24)&lt;0.5,0,AP471-INDEX($BE471:$BL471,1,$J$24))</f>
        <v>0</v>
      </c>
      <c r="E471" s="26">
        <f>IF(AQ471-INDEX($BE471:$BL471,1,$J$25)&lt;0.5,0,AQ471-INDEX($BE471:$BL471,1,$J$25))</f>
        <v>0</v>
      </c>
      <c r="F471" s="26">
        <f>IF(AR471-INDEX($BE471:$BL471,1,$J$26)&lt;0.5,0,AR471-INDEX($BE471:$BL471,1,$J$26))</f>
        <v>0</v>
      </c>
      <c r="G471" s="26">
        <f>IF(AS471-INDEX($BE471:$BL471,1,$J$27)&lt;0.5,0,AS471-INDEX($BE471:$BL471,1,$J$27))</f>
        <v>0</v>
      </c>
      <c r="H471" s="26">
        <f>IF(AT471-INDEX($BE471:$BL471,1,$J$28)&lt;0.5,0,AT471-INDEX($BE471:$BL471,1,$J$28))</f>
        <v>0</v>
      </c>
      <c r="I471" s="26">
        <f>IF(AU471-INDEX($BE471:$BL471,1,$J$29)&lt;0.5,0,AU471-INDEX($BE471:$BL471,1,$J$29))</f>
        <v>0</v>
      </c>
      <c r="J471" s="13">
        <f>SUM(B471:I471)</f>
        <v>0</v>
      </c>
      <c r="K471" s="26">
        <f>SUM(O471:V471)</f>
        <v>0</v>
      </c>
      <c r="L471" s="26">
        <f>SUM(W471:AD471)+SUM(BE471:BL471)</f>
        <v>0</v>
      </c>
      <c r="M471" s="26">
        <f>J470</f>
        <v>0</v>
      </c>
      <c r="N471" s="27">
        <f>IF(M471&gt;0,1,0)</f>
        <v>0</v>
      </c>
      <c r="O471" s="26">
        <f>B470*$B$12/1200</f>
        <v>0</v>
      </c>
      <c r="P471" s="26">
        <f>C470*$C$12/1200</f>
        <v>0</v>
      </c>
      <c r="Q471" s="26">
        <f>D470*$D$12/1200</f>
        <v>0</v>
      </c>
      <c r="R471" s="26">
        <f>E470*$E$12/1200</f>
        <v>0</v>
      </c>
      <c r="S471" s="26">
        <f>F470*$F$12/1200</f>
        <v>0</v>
      </c>
      <c r="T471" s="26">
        <f>G470*$G$12/1200</f>
        <v>0</v>
      </c>
      <c r="U471" s="26">
        <f>H470*$H$12/1200</f>
        <v>0</v>
      </c>
      <c r="V471" s="26">
        <f>I470*$I$12/1200</f>
        <v>0</v>
      </c>
      <c r="W471" s="26">
        <f>IF(B470&gt;0,MIN($B$13,B470+O471,AE471),0)</f>
        <v>0</v>
      </c>
      <c r="X471" s="26">
        <f>IF(C470&gt;0,MIN($C$13,C470+P471,AF471),0)</f>
        <v>0</v>
      </c>
      <c r="Y471" s="26">
        <f>IF(D470&gt;0,MIN($D$13,D470+Q471,AG471),0)</f>
        <v>0</v>
      </c>
      <c r="Z471" s="26">
        <f>IF(E470&gt;0,MIN($E$13,E470+R471,AH471),0)</f>
        <v>0</v>
      </c>
      <c r="AA471" s="26">
        <f>IF(F470&gt;0,MIN($F$13,F470+S471,AI471),0)</f>
        <v>0</v>
      </c>
      <c r="AB471" s="26">
        <f>IF(G470&gt;0,MIN($G$13,G470+T471,AJ471),0)</f>
        <v>0</v>
      </c>
      <c r="AC471" s="26">
        <f>IF(H470&gt;0,MIN($H$13,H470+U471,AK471),0)</f>
        <v>0</v>
      </c>
      <c r="AD471" s="26">
        <f>IF(I470&gt;0,MIN($I$13,I470+V471,AL471),0)</f>
        <v>0</v>
      </c>
      <c r="AE471" s="26">
        <f>$B$19</f>
        <v>795</v>
      </c>
      <c r="AF471" s="26">
        <f>AE471-W471</f>
        <v>795</v>
      </c>
      <c r="AG471" s="26">
        <f>AF471-X471</f>
        <v>795</v>
      </c>
      <c r="AH471" s="26">
        <f>AG471-Y471</f>
        <v>795</v>
      </c>
      <c r="AI471" s="26">
        <f>AH471-Z471</f>
        <v>795</v>
      </c>
      <c r="AJ471" s="26">
        <f>AI471-AA471</f>
        <v>795</v>
      </c>
      <c r="AK471" s="26">
        <f>AJ471-AB471</f>
        <v>795</v>
      </c>
      <c r="AL471" s="26">
        <f>AK471-AC471</f>
        <v>795</v>
      </c>
      <c r="AM471" s="26">
        <f>AL471-AD471</f>
        <v>795</v>
      </c>
      <c r="AN471" s="26">
        <f>B470+O471-W471</f>
        <v>0</v>
      </c>
      <c r="AO471" s="26">
        <f>C470+P471-X471</f>
        <v>0</v>
      </c>
      <c r="AP471" s="26">
        <f>D470+Q471-Y471</f>
        <v>0</v>
      </c>
      <c r="AQ471" s="26">
        <f>E470+R471-Z471</f>
        <v>0</v>
      </c>
      <c r="AR471" s="26">
        <f>F470+S471-AA471</f>
        <v>0</v>
      </c>
      <c r="AS471" s="26">
        <f>G470+T471-AB471</f>
        <v>0</v>
      </c>
      <c r="AT471" s="26">
        <f>H470+U471-AC471</f>
        <v>0</v>
      </c>
      <c r="AU471" s="26">
        <f>I470+V471-AD471</f>
        <v>0</v>
      </c>
      <c r="AV471" s="26">
        <f>AM471</f>
        <v>795</v>
      </c>
      <c r="AW471" s="26">
        <f>AV471-BE471</f>
        <v>795</v>
      </c>
      <c r="AX471" s="26">
        <f>AW471-BF471</f>
        <v>795</v>
      </c>
      <c r="AY471" s="26">
        <f>AX471-BG471</f>
        <v>795</v>
      </c>
      <c r="AZ471" s="26">
        <f>AY471-BH471</f>
        <v>795</v>
      </c>
      <c r="BA471" s="26">
        <f>AZ471-BI471</f>
        <v>795</v>
      </c>
      <c r="BB471" s="26">
        <f>BA471-BJ471</f>
        <v>795</v>
      </c>
      <c r="BC471" s="26">
        <f>BB471-BK471</f>
        <v>795</v>
      </c>
      <c r="BD471" s="26">
        <f>BC471-BL471</f>
        <v>795</v>
      </c>
      <c r="BE471" s="26">
        <f>IF(AV471&gt;0.005,MIN(AV471,INDEX($AN471:$AU471,1,B$32)),0)</f>
        <v>0</v>
      </c>
      <c r="BF471" s="26">
        <f>IF(AW471&gt;0.005,MIN(AW471,INDEX($AN471:$AU471,1,C$32)),0)</f>
        <v>0</v>
      </c>
      <c r="BG471" s="26">
        <f>IF(AX471&gt;0.005,MIN(AX471,INDEX($AN471:$AU471,1,D$32)),0)</f>
        <v>0</v>
      </c>
      <c r="BH471" s="26">
        <f>IF(AY471&gt;0.005,MIN(AY471,INDEX($AN471:$AU471,1,E$32)),0)</f>
        <v>0</v>
      </c>
      <c r="BI471" s="26">
        <f>IF(AZ471&gt;0.005,MIN(AZ471,INDEX($AN471:$AU471,1,F$32)),0)</f>
        <v>0</v>
      </c>
      <c r="BJ471" s="26">
        <f>IF(BA471&gt;0.005,MIN(BA471,INDEX($AN471:$AU471,1,G$32)),0)</f>
        <v>0</v>
      </c>
      <c r="BK471" s="26">
        <f>IF(BB471&gt;0.005,MIN(BB471,INDEX($AN471:$AU471,1,H$32)),0)</f>
        <v>0</v>
      </c>
      <c r="BL471" s="26">
        <f>IF(BC471&gt;0.005,MIN(BC471,INDEX($AN471:$AU471,1,I$32)),0)</f>
        <v>0</v>
      </c>
      <c r="BM471" s="27">
        <f>IF(M471-J471&gt;0.005,1,0)</f>
        <v>0</v>
      </c>
    </row>
    <row r="472">
      <c r="A472" s="14" t="n">
        <v>436</v>
      </c>
      <c r="B472" s="26">
        <f>IF(AN472-INDEX($BE472:$BL472,1,$J$22)&lt;0.5,0,AN472-INDEX($BE472:$BL472,1,$J$22))</f>
        <v>0</v>
      </c>
      <c r="C472" s="26">
        <f>IF(AO472-INDEX($BE472:$BL472,1,$J$23)&lt;0.5,0,AO472-INDEX($BE472:$BL472,1,$J$23))</f>
        <v>0</v>
      </c>
      <c r="D472" s="26">
        <f>IF(AP472-INDEX($BE472:$BL472,1,$J$24)&lt;0.5,0,AP472-INDEX($BE472:$BL472,1,$J$24))</f>
        <v>0</v>
      </c>
      <c r="E472" s="26">
        <f>IF(AQ472-INDEX($BE472:$BL472,1,$J$25)&lt;0.5,0,AQ472-INDEX($BE472:$BL472,1,$J$25))</f>
        <v>0</v>
      </c>
      <c r="F472" s="26">
        <f>IF(AR472-INDEX($BE472:$BL472,1,$J$26)&lt;0.5,0,AR472-INDEX($BE472:$BL472,1,$J$26))</f>
        <v>0</v>
      </c>
      <c r="G472" s="26">
        <f>IF(AS472-INDEX($BE472:$BL472,1,$J$27)&lt;0.5,0,AS472-INDEX($BE472:$BL472,1,$J$27))</f>
        <v>0</v>
      </c>
      <c r="H472" s="26">
        <f>IF(AT472-INDEX($BE472:$BL472,1,$J$28)&lt;0.5,0,AT472-INDEX($BE472:$BL472,1,$J$28))</f>
        <v>0</v>
      </c>
      <c r="I472" s="26">
        <f>IF(AU472-INDEX($BE472:$BL472,1,$J$29)&lt;0.5,0,AU472-INDEX($BE472:$BL472,1,$J$29))</f>
        <v>0</v>
      </c>
      <c r="J472" s="13">
        <f>SUM(B472:I472)</f>
        <v>0</v>
      </c>
      <c r="K472" s="26">
        <f>SUM(O472:V472)</f>
        <v>0</v>
      </c>
      <c r="L472" s="26">
        <f>SUM(W472:AD472)+SUM(BE472:BL472)</f>
        <v>0</v>
      </c>
      <c r="M472" s="26">
        <f>J471</f>
        <v>0</v>
      </c>
      <c r="N472" s="27">
        <f>IF(M472&gt;0,1,0)</f>
        <v>0</v>
      </c>
      <c r="O472" s="26">
        <f>B471*$B$12/1200</f>
        <v>0</v>
      </c>
      <c r="P472" s="26">
        <f>C471*$C$12/1200</f>
        <v>0</v>
      </c>
      <c r="Q472" s="26">
        <f>D471*$D$12/1200</f>
        <v>0</v>
      </c>
      <c r="R472" s="26">
        <f>E471*$E$12/1200</f>
        <v>0</v>
      </c>
      <c r="S472" s="26">
        <f>F471*$F$12/1200</f>
        <v>0</v>
      </c>
      <c r="T472" s="26">
        <f>G471*$G$12/1200</f>
        <v>0</v>
      </c>
      <c r="U472" s="26">
        <f>H471*$H$12/1200</f>
        <v>0</v>
      </c>
      <c r="V472" s="26">
        <f>I471*$I$12/1200</f>
        <v>0</v>
      </c>
      <c r="W472" s="26">
        <f>IF(B471&gt;0,MIN($B$13,B471+O472,AE472),0)</f>
        <v>0</v>
      </c>
      <c r="X472" s="26">
        <f>IF(C471&gt;0,MIN($C$13,C471+P472,AF472),0)</f>
        <v>0</v>
      </c>
      <c r="Y472" s="26">
        <f>IF(D471&gt;0,MIN($D$13,D471+Q472,AG472),0)</f>
        <v>0</v>
      </c>
      <c r="Z472" s="26">
        <f>IF(E471&gt;0,MIN($E$13,E471+R472,AH472),0)</f>
        <v>0</v>
      </c>
      <c r="AA472" s="26">
        <f>IF(F471&gt;0,MIN($F$13,F471+S472,AI472),0)</f>
        <v>0</v>
      </c>
      <c r="AB472" s="26">
        <f>IF(G471&gt;0,MIN($G$13,G471+T472,AJ472),0)</f>
        <v>0</v>
      </c>
      <c r="AC472" s="26">
        <f>IF(H471&gt;0,MIN($H$13,H471+U472,AK472),0)</f>
        <v>0</v>
      </c>
      <c r="AD472" s="26">
        <f>IF(I471&gt;0,MIN($I$13,I471+V472,AL472),0)</f>
        <v>0</v>
      </c>
      <c r="AE472" s="26">
        <f>$B$19</f>
        <v>795</v>
      </c>
      <c r="AF472" s="26">
        <f>AE472-W472</f>
        <v>795</v>
      </c>
      <c r="AG472" s="26">
        <f>AF472-X472</f>
        <v>795</v>
      </c>
      <c r="AH472" s="26">
        <f>AG472-Y472</f>
        <v>795</v>
      </c>
      <c r="AI472" s="26">
        <f>AH472-Z472</f>
        <v>795</v>
      </c>
      <c r="AJ472" s="26">
        <f>AI472-AA472</f>
        <v>795</v>
      </c>
      <c r="AK472" s="26">
        <f>AJ472-AB472</f>
        <v>795</v>
      </c>
      <c r="AL472" s="26">
        <f>AK472-AC472</f>
        <v>795</v>
      </c>
      <c r="AM472" s="26">
        <f>AL472-AD472</f>
        <v>795</v>
      </c>
      <c r="AN472" s="26">
        <f>B471+O472-W472</f>
        <v>0</v>
      </c>
      <c r="AO472" s="26">
        <f>C471+P472-X472</f>
        <v>0</v>
      </c>
      <c r="AP472" s="26">
        <f>D471+Q472-Y472</f>
        <v>0</v>
      </c>
      <c r="AQ472" s="26">
        <f>E471+R472-Z472</f>
        <v>0</v>
      </c>
      <c r="AR472" s="26">
        <f>F471+S472-AA472</f>
        <v>0</v>
      </c>
      <c r="AS472" s="26">
        <f>G471+T472-AB472</f>
        <v>0</v>
      </c>
      <c r="AT472" s="26">
        <f>H471+U472-AC472</f>
        <v>0</v>
      </c>
      <c r="AU472" s="26">
        <f>I471+V472-AD472</f>
        <v>0</v>
      </c>
      <c r="AV472" s="26">
        <f>AM472</f>
        <v>795</v>
      </c>
      <c r="AW472" s="26">
        <f>AV472-BE472</f>
        <v>795</v>
      </c>
      <c r="AX472" s="26">
        <f>AW472-BF472</f>
        <v>795</v>
      </c>
      <c r="AY472" s="26">
        <f>AX472-BG472</f>
        <v>795</v>
      </c>
      <c r="AZ472" s="26">
        <f>AY472-BH472</f>
        <v>795</v>
      </c>
      <c r="BA472" s="26">
        <f>AZ472-BI472</f>
        <v>795</v>
      </c>
      <c r="BB472" s="26">
        <f>BA472-BJ472</f>
        <v>795</v>
      </c>
      <c r="BC472" s="26">
        <f>BB472-BK472</f>
        <v>795</v>
      </c>
      <c r="BD472" s="26">
        <f>BC472-BL472</f>
        <v>795</v>
      </c>
      <c r="BE472" s="26">
        <f>IF(AV472&gt;0.005,MIN(AV472,INDEX($AN472:$AU472,1,B$32)),0)</f>
        <v>0</v>
      </c>
      <c r="BF472" s="26">
        <f>IF(AW472&gt;0.005,MIN(AW472,INDEX($AN472:$AU472,1,C$32)),0)</f>
        <v>0</v>
      </c>
      <c r="BG472" s="26">
        <f>IF(AX472&gt;0.005,MIN(AX472,INDEX($AN472:$AU472,1,D$32)),0)</f>
        <v>0</v>
      </c>
      <c r="BH472" s="26">
        <f>IF(AY472&gt;0.005,MIN(AY472,INDEX($AN472:$AU472,1,E$32)),0)</f>
        <v>0</v>
      </c>
      <c r="BI472" s="26">
        <f>IF(AZ472&gt;0.005,MIN(AZ472,INDEX($AN472:$AU472,1,F$32)),0)</f>
        <v>0</v>
      </c>
      <c r="BJ472" s="26">
        <f>IF(BA472&gt;0.005,MIN(BA472,INDEX($AN472:$AU472,1,G$32)),0)</f>
        <v>0</v>
      </c>
      <c r="BK472" s="26">
        <f>IF(BB472&gt;0.005,MIN(BB472,INDEX($AN472:$AU472,1,H$32)),0)</f>
        <v>0</v>
      </c>
      <c r="BL472" s="26">
        <f>IF(BC472&gt;0.005,MIN(BC472,INDEX($AN472:$AU472,1,I$32)),0)</f>
        <v>0</v>
      </c>
      <c r="BM472" s="27">
        <f>IF(M472-J472&gt;0.005,1,0)</f>
        <v>0</v>
      </c>
    </row>
    <row r="473">
      <c r="A473" s="14" t="n">
        <v>437</v>
      </c>
      <c r="B473" s="26">
        <f>IF(AN473-INDEX($BE473:$BL473,1,$J$22)&lt;0.5,0,AN473-INDEX($BE473:$BL473,1,$J$22))</f>
        <v>0</v>
      </c>
      <c r="C473" s="26">
        <f>IF(AO473-INDEX($BE473:$BL473,1,$J$23)&lt;0.5,0,AO473-INDEX($BE473:$BL473,1,$J$23))</f>
        <v>0</v>
      </c>
      <c r="D473" s="26">
        <f>IF(AP473-INDEX($BE473:$BL473,1,$J$24)&lt;0.5,0,AP473-INDEX($BE473:$BL473,1,$J$24))</f>
        <v>0</v>
      </c>
      <c r="E473" s="26">
        <f>IF(AQ473-INDEX($BE473:$BL473,1,$J$25)&lt;0.5,0,AQ473-INDEX($BE473:$BL473,1,$J$25))</f>
        <v>0</v>
      </c>
      <c r="F473" s="26">
        <f>IF(AR473-INDEX($BE473:$BL473,1,$J$26)&lt;0.5,0,AR473-INDEX($BE473:$BL473,1,$J$26))</f>
        <v>0</v>
      </c>
      <c r="G473" s="26">
        <f>IF(AS473-INDEX($BE473:$BL473,1,$J$27)&lt;0.5,0,AS473-INDEX($BE473:$BL473,1,$J$27))</f>
        <v>0</v>
      </c>
      <c r="H473" s="26">
        <f>IF(AT473-INDEX($BE473:$BL473,1,$J$28)&lt;0.5,0,AT473-INDEX($BE473:$BL473,1,$J$28))</f>
        <v>0</v>
      </c>
      <c r="I473" s="26">
        <f>IF(AU473-INDEX($BE473:$BL473,1,$J$29)&lt;0.5,0,AU473-INDEX($BE473:$BL473,1,$J$29))</f>
        <v>0</v>
      </c>
      <c r="J473" s="13">
        <f>SUM(B473:I473)</f>
        <v>0</v>
      </c>
      <c r="K473" s="26">
        <f>SUM(O473:V473)</f>
        <v>0</v>
      </c>
      <c r="L473" s="26">
        <f>SUM(W473:AD473)+SUM(BE473:BL473)</f>
        <v>0</v>
      </c>
      <c r="M473" s="26">
        <f>J472</f>
        <v>0</v>
      </c>
      <c r="N473" s="27">
        <f>IF(M473&gt;0,1,0)</f>
        <v>0</v>
      </c>
      <c r="O473" s="26">
        <f>B472*$B$12/1200</f>
        <v>0</v>
      </c>
      <c r="P473" s="26">
        <f>C472*$C$12/1200</f>
        <v>0</v>
      </c>
      <c r="Q473" s="26">
        <f>D472*$D$12/1200</f>
        <v>0</v>
      </c>
      <c r="R473" s="26">
        <f>E472*$E$12/1200</f>
        <v>0</v>
      </c>
      <c r="S473" s="26">
        <f>F472*$F$12/1200</f>
        <v>0</v>
      </c>
      <c r="T473" s="26">
        <f>G472*$G$12/1200</f>
        <v>0</v>
      </c>
      <c r="U473" s="26">
        <f>H472*$H$12/1200</f>
        <v>0</v>
      </c>
      <c r="V473" s="26">
        <f>I472*$I$12/1200</f>
        <v>0</v>
      </c>
      <c r="W473" s="26">
        <f>IF(B472&gt;0,MIN($B$13,B472+O473,AE473),0)</f>
        <v>0</v>
      </c>
      <c r="X473" s="26">
        <f>IF(C472&gt;0,MIN($C$13,C472+P473,AF473),0)</f>
        <v>0</v>
      </c>
      <c r="Y473" s="26">
        <f>IF(D472&gt;0,MIN($D$13,D472+Q473,AG473),0)</f>
        <v>0</v>
      </c>
      <c r="Z473" s="26">
        <f>IF(E472&gt;0,MIN($E$13,E472+R473,AH473),0)</f>
        <v>0</v>
      </c>
      <c r="AA473" s="26">
        <f>IF(F472&gt;0,MIN($F$13,F472+S473,AI473),0)</f>
        <v>0</v>
      </c>
      <c r="AB473" s="26">
        <f>IF(G472&gt;0,MIN($G$13,G472+T473,AJ473),0)</f>
        <v>0</v>
      </c>
      <c r="AC473" s="26">
        <f>IF(H472&gt;0,MIN($H$13,H472+U473,AK473),0)</f>
        <v>0</v>
      </c>
      <c r="AD473" s="26">
        <f>IF(I472&gt;0,MIN($I$13,I472+V473,AL473),0)</f>
        <v>0</v>
      </c>
      <c r="AE473" s="26">
        <f>$B$19</f>
        <v>795</v>
      </c>
      <c r="AF473" s="26">
        <f>AE473-W473</f>
        <v>795</v>
      </c>
      <c r="AG473" s="26">
        <f>AF473-X473</f>
        <v>795</v>
      </c>
      <c r="AH473" s="26">
        <f>AG473-Y473</f>
        <v>795</v>
      </c>
      <c r="AI473" s="26">
        <f>AH473-Z473</f>
        <v>795</v>
      </c>
      <c r="AJ473" s="26">
        <f>AI473-AA473</f>
        <v>795</v>
      </c>
      <c r="AK473" s="26">
        <f>AJ473-AB473</f>
        <v>795</v>
      </c>
      <c r="AL473" s="26">
        <f>AK473-AC473</f>
        <v>795</v>
      </c>
      <c r="AM473" s="26">
        <f>AL473-AD473</f>
        <v>795</v>
      </c>
      <c r="AN473" s="26">
        <f>B472+O473-W473</f>
        <v>0</v>
      </c>
      <c r="AO473" s="26">
        <f>C472+P473-X473</f>
        <v>0</v>
      </c>
      <c r="AP473" s="26">
        <f>D472+Q473-Y473</f>
        <v>0</v>
      </c>
      <c r="AQ473" s="26">
        <f>E472+R473-Z473</f>
        <v>0</v>
      </c>
      <c r="AR473" s="26">
        <f>F472+S473-AA473</f>
        <v>0</v>
      </c>
      <c r="AS473" s="26">
        <f>G472+T473-AB473</f>
        <v>0</v>
      </c>
      <c r="AT473" s="26">
        <f>H472+U473-AC473</f>
        <v>0</v>
      </c>
      <c r="AU473" s="26">
        <f>I472+V473-AD473</f>
        <v>0</v>
      </c>
      <c r="AV473" s="26">
        <f>AM473</f>
        <v>795</v>
      </c>
      <c r="AW473" s="26">
        <f>AV473-BE473</f>
        <v>795</v>
      </c>
      <c r="AX473" s="26">
        <f>AW473-BF473</f>
        <v>795</v>
      </c>
      <c r="AY473" s="26">
        <f>AX473-BG473</f>
        <v>795</v>
      </c>
      <c r="AZ473" s="26">
        <f>AY473-BH473</f>
        <v>795</v>
      </c>
      <c r="BA473" s="26">
        <f>AZ473-BI473</f>
        <v>795</v>
      </c>
      <c r="BB473" s="26">
        <f>BA473-BJ473</f>
        <v>795</v>
      </c>
      <c r="BC473" s="26">
        <f>BB473-BK473</f>
        <v>795</v>
      </c>
      <c r="BD473" s="26">
        <f>BC473-BL473</f>
        <v>795</v>
      </c>
      <c r="BE473" s="26">
        <f>IF(AV473&gt;0.005,MIN(AV473,INDEX($AN473:$AU473,1,B$32)),0)</f>
        <v>0</v>
      </c>
      <c r="BF473" s="26">
        <f>IF(AW473&gt;0.005,MIN(AW473,INDEX($AN473:$AU473,1,C$32)),0)</f>
        <v>0</v>
      </c>
      <c r="BG473" s="26">
        <f>IF(AX473&gt;0.005,MIN(AX473,INDEX($AN473:$AU473,1,D$32)),0)</f>
        <v>0</v>
      </c>
      <c r="BH473" s="26">
        <f>IF(AY473&gt;0.005,MIN(AY473,INDEX($AN473:$AU473,1,E$32)),0)</f>
        <v>0</v>
      </c>
      <c r="BI473" s="26">
        <f>IF(AZ473&gt;0.005,MIN(AZ473,INDEX($AN473:$AU473,1,F$32)),0)</f>
        <v>0</v>
      </c>
      <c r="BJ473" s="26">
        <f>IF(BA473&gt;0.005,MIN(BA473,INDEX($AN473:$AU473,1,G$32)),0)</f>
        <v>0</v>
      </c>
      <c r="BK473" s="26">
        <f>IF(BB473&gt;0.005,MIN(BB473,INDEX($AN473:$AU473,1,H$32)),0)</f>
        <v>0</v>
      </c>
      <c r="BL473" s="26">
        <f>IF(BC473&gt;0.005,MIN(BC473,INDEX($AN473:$AU473,1,I$32)),0)</f>
        <v>0</v>
      </c>
      <c r="BM473" s="27">
        <f>IF(M473-J473&gt;0.005,1,0)</f>
        <v>0</v>
      </c>
    </row>
    <row r="474">
      <c r="A474" s="14" t="n">
        <v>438</v>
      </c>
      <c r="B474" s="26">
        <f>IF(AN474-INDEX($BE474:$BL474,1,$J$22)&lt;0.5,0,AN474-INDEX($BE474:$BL474,1,$J$22))</f>
        <v>0</v>
      </c>
      <c r="C474" s="26">
        <f>IF(AO474-INDEX($BE474:$BL474,1,$J$23)&lt;0.5,0,AO474-INDEX($BE474:$BL474,1,$J$23))</f>
        <v>0</v>
      </c>
      <c r="D474" s="26">
        <f>IF(AP474-INDEX($BE474:$BL474,1,$J$24)&lt;0.5,0,AP474-INDEX($BE474:$BL474,1,$J$24))</f>
        <v>0</v>
      </c>
      <c r="E474" s="26">
        <f>IF(AQ474-INDEX($BE474:$BL474,1,$J$25)&lt;0.5,0,AQ474-INDEX($BE474:$BL474,1,$J$25))</f>
        <v>0</v>
      </c>
      <c r="F474" s="26">
        <f>IF(AR474-INDEX($BE474:$BL474,1,$J$26)&lt;0.5,0,AR474-INDEX($BE474:$BL474,1,$J$26))</f>
        <v>0</v>
      </c>
      <c r="G474" s="26">
        <f>IF(AS474-INDEX($BE474:$BL474,1,$J$27)&lt;0.5,0,AS474-INDEX($BE474:$BL474,1,$J$27))</f>
        <v>0</v>
      </c>
      <c r="H474" s="26">
        <f>IF(AT474-INDEX($BE474:$BL474,1,$J$28)&lt;0.5,0,AT474-INDEX($BE474:$BL474,1,$J$28))</f>
        <v>0</v>
      </c>
      <c r="I474" s="26">
        <f>IF(AU474-INDEX($BE474:$BL474,1,$J$29)&lt;0.5,0,AU474-INDEX($BE474:$BL474,1,$J$29))</f>
        <v>0</v>
      </c>
      <c r="J474" s="13">
        <f>SUM(B474:I474)</f>
        <v>0</v>
      </c>
      <c r="K474" s="26">
        <f>SUM(O474:V474)</f>
        <v>0</v>
      </c>
      <c r="L474" s="26">
        <f>SUM(W474:AD474)+SUM(BE474:BL474)</f>
        <v>0</v>
      </c>
      <c r="M474" s="26">
        <f>J473</f>
        <v>0</v>
      </c>
      <c r="N474" s="27">
        <f>IF(M474&gt;0,1,0)</f>
        <v>0</v>
      </c>
      <c r="O474" s="26">
        <f>B473*$B$12/1200</f>
        <v>0</v>
      </c>
      <c r="P474" s="26">
        <f>C473*$C$12/1200</f>
        <v>0</v>
      </c>
      <c r="Q474" s="26">
        <f>D473*$D$12/1200</f>
        <v>0</v>
      </c>
      <c r="R474" s="26">
        <f>E473*$E$12/1200</f>
        <v>0</v>
      </c>
      <c r="S474" s="26">
        <f>F473*$F$12/1200</f>
        <v>0</v>
      </c>
      <c r="T474" s="26">
        <f>G473*$G$12/1200</f>
        <v>0</v>
      </c>
      <c r="U474" s="26">
        <f>H473*$H$12/1200</f>
        <v>0</v>
      </c>
      <c r="V474" s="26">
        <f>I473*$I$12/1200</f>
        <v>0</v>
      </c>
      <c r="W474" s="26">
        <f>IF(B473&gt;0,MIN($B$13,B473+O474,AE474),0)</f>
        <v>0</v>
      </c>
      <c r="X474" s="26">
        <f>IF(C473&gt;0,MIN($C$13,C473+P474,AF474),0)</f>
        <v>0</v>
      </c>
      <c r="Y474" s="26">
        <f>IF(D473&gt;0,MIN($D$13,D473+Q474,AG474),0)</f>
        <v>0</v>
      </c>
      <c r="Z474" s="26">
        <f>IF(E473&gt;0,MIN($E$13,E473+R474,AH474),0)</f>
        <v>0</v>
      </c>
      <c r="AA474" s="26">
        <f>IF(F473&gt;0,MIN($F$13,F473+S474,AI474),0)</f>
        <v>0</v>
      </c>
      <c r="AB474" s="26">
        <f>IF(G473&gt;0,MIN($G$13,G473+T474,AJ474),0)</f>
        <v>0</v>
      </c>
      <c r="AC474" s="26">
        <f>IF(H473&gt;0,MIN($H$13,H473+U474,AK474),0)</f>
        <v>0</v>
      </c>
      <c r="AD474" s="26">
        <f>IF(I473&gt;0,MIN($I$13,I473+V474,AL474),0)</f>
        <v>0</v>
      </c>
      <c r="AE474" s="26">
        <f>$B$19</f>
        <v>795</v>
      </c>
      <c r="AF474" s="26">
        <f>AE474-W474</f>
        <v>795</v>
      </c>
      <c r="AG474" s="26">
        <f>AF474-X474</f>
        <v>795</v>
      </c>
      <c r="AH474" s="26">
        <f>AG474-Y474</f>
        <v>795</v>
      </c>
      <c r="AI474" s="26">
        <f>AH474-Z474</f>
        <v>795</v>
      </c>
      <c r="AJ474" s="26">
        <f>AI474-AA474</f>
        <v>795</v>
      </c>
      <c r="AK474" s="26">
        <f>AJ474-AB474</f>
        <v>795</v>
      </c>
      <c r="AL474" s="26">
        <f>AK474-AC474</f>
        <v>795</v>
      </c>
      <c r="AM474" s="26">
        <f>AL474-AD474</f>
        <v>795</v>
      </c>
      <c r="AN474" s="26">
        <f>B473+O474-W474</f>
        <v>0</v>
      </c>
      <c r="AO474" s="26">
        <f>C473+P474-X474</f>
        <v>0</v>
      </c>
      <c r="AP474" s="26">
        <f>D473+Q474-Y474</f>
        <v>0</v>
      </c>
      <c r="AQ474" s="26">
        <f>E473+R474-Z474</f>
        <v>0</v>
      </c>
      <c r="AR474" s="26">
        <f>F473+S474-AA474</f>
        <v>0</v>
      </c>
      <c r="AS474" s="26">
        <f>G473+T474-AB474</f>
        <v>0</v>
      </c>
      <c r="AT474" s="26">
        <f>H473+U474-AC474</f>
        <v>0</v>
      </c>
      <c r="AU474" s="26">
        <f>I473+V474-AD474</f>
        <v>0</v>
      </c>
      <c r="AV474" s="26">
        <f>AM474</f>
        <v>795</v>
      </c>
      <c r="AW474" s="26">
        <f>AV474-BE474</f>
        <v>795</v>
      </c>
      <c r="AX474" s="26">
        <f>AW474-BF474</f>
        <v>795</v>
      </c>
      <c r="AY474" s="26">
        <f>AX474-BG474</f>
        <v>795</v>
      </c>
      <c r="AZ474" s="26">
        <f>AY474-BH474</f>
        <v>795</v>
      </c>
      <c r="BA474" s="26">
        <f>AZ474-BI474</f>
        <v>795</v>
      </c>
      <c r="BB474" s="26">
        <f>BA474-BJ474</f>
        <v>795</v>
      </c>
      <c r="BC474" s="26">
        <f>BB474-BK474</f>
        <v>795</v>
      </c>
      <c r="BD474" s="26">
        <f>BC474-BL474</f>
        <v>795</v>
      </c>
      <c r="BE474" s="26">
        <f>IF(AV474&gt;0.005,MIN(AV474,INDEX($AN474:$AU474,1,B$32)),0)</f>
        <v>0</v>
      </c>
      <c r="BF474" s="26">
        <f>IF(AW474&gt;0.005,MIN(AW474,INDEX($AN474:$AU474,1,C$32)),0)</f>
        <v>0</v>
      </c>
      <c r="BG474" s="26">
        <f>IF(AX474&gt;0.005,MIN(AX474,INDEX($AN474:$AU474,1,D$32)),0)</f>
        <v>0</v>
      </c>
      <c r="BH474" s="26">
        <f>IF(AY474&gt;0.005,MIN(AY474,INDEX($AN474:$AU474,1,E$32)),0)</f>
        <v>0</v>
      </c>
      <c r="BI474" s="26">
        <f>IF(AZ474&gt;0.005,MIN(AZ474,INDEX($AN474:$AU474,1,F$32)),0)</f>
        <v>0</v>
      </c>
      <c r="BJ474" s="26">
        <f>IF(BA474&gt;0.005,MIN(BA474,INDEX($AN474:$AU474,1,G$32)),0)</f>
        <v>0</v>
      </c>
      <c r="BK474" s="26">
        <f>IF(BB474&gt;0.005,MIN(BB474,INDEX($AN474:$AU474,1,H$32)),0)</f>
        <v>0</v>
      </c>
      <c r="BL474" s="26">
        <f>IF(BC474&gt;0.005,MIN(BC474,INDEX($AN474:$AU474,1,I$32)),0)</f>
        <v>0</v>
      </c>
      <c r="BM474" s="27">
        <f>IF(M474-J474&gt;0.005,1,0)</f>
        <v>0</v>
      </c>
    </row>
    <row r="475">
      <c r="A475" s="14" t="n">
        <v>439</v>
      </c>
      <c r="B475" s="26">
        <f>IF(AN475-INDEX($BE475:$BL475,1,$J$22)&lt;0.5,0,AN475-INDEX($BE475:$BL475,1,$J$22))</f>
        <v>0</v>
      </c>
      <c r="C475" s="26">
        <f>IF(AO475-INDEX($BE475:$BL475,1,$J$23)&lt;0.5,0,AO475-INDEX($BE475:$BL475,1,$J$23))</f>
        <v>0</v>
      </c>
      <c r="D475" s="26">
        <f>IF(AP475-INDEX($BE475:$BL475,1,$J$24)&lt;0.5,0,AP475-INDEX($BE475:$BL475,1,$J$24))</f>
        <v>0</v>
      </c>
      <c r="E475" s="26">
        <f>IF(AQ475-INDEX($BE475:$BL475,1,$J$25)&lt;0.5,0,AQ475-INDEX($BE475:$BL475,1,$J$25))</f>
        <v>0</v>
      </c>
      <c r="F475" s="26">
        <f>IF(AR475-INDEX($BE475:$BL475,1,$J$26)&lt;0.5,0,AR475-INDEX($BE475:$BL475,1,$J$26))</f>
        <v>0</v>
      </c>
      <c r="G475" s="26">
        <f>IF(AS475-INDEX($BE475:$BL475,1,$J$27)&lt;0.5,0,AS475-INDEX($BE475:$BL475,1,$J$27))</f>
        <v>0</v>
      </c>
      <c r="H475" s="26">
        <f>IF(AT475-INDEX($BE475:$BL475,1,$J$28)&lt;0.5,0,AT475-INDEX($BE475:$BL475,1,$J$28))</f>
        <v>0</v>
      </c>
      <c r="I475" s="26">
        <f>IF(AU475-INDEX($BE475:$BL475,1,$J$29)&lt;0.5,0,AU475-INDEX($BE475:$BL475,1,$J$29))</f>
        <v>0</v>
      </c>
      <c r="J475" s="13">
        <f>SUM(B475:I475)</f>
        <v>0</v>
      </c>
      <c r="K475" s="26">
        <f>SUM(O475:V475)</f>
        <v>0</v>
      </c>
      <c r="L475" s="26">
        <f>SUM(W475:AD475)+SUM(BE475:BL475)</f>
        <v>0</v>
      </c>
      <c r="M475" s="26">
        <f>J474</f>
        <v>0</v>
      </c>
      <c r="N475" s="27">
        <f>IF(M475&gt;0,1,0)</f>
        <v>0</v>
      </c>
      <c r="O475" s="26">
        <f>B474*$B$12/1200</f>
        <v>0</v>
      </c>
      <c r="P475" s="26">
        <f>C474*$C$12/1200</f>
        <v>0</v>
      </c>
      <c r="Q475" s="26">
        <f>D474*$D$12/1200</f>
        <v>0</v>
      </c>
      <c r="R475" s="26">
        <f>E474*$E$12/1200</f>
        <v>0</v>
      </c>
      <c r="S475" s="26">
        <f>F474*$F$12/1200</f>
        <v>0</v>
      </c>
      <c r="T475" s="26">
        <f>G474*$G$12/1200</f>
        <v>0</v>
      </c>
      <c r="U475" s="26">
        <f>H474*$H$12/1200</f>
        <v>0</v>
      </c>
      <c r="V475" s="26">
        <f>I474*$I$12/1200</f>
        <v>0</v>
      </c>
      <c r="W475" s="26">
        <f>IF(B474&gt;0,MIN($B$13,B474+O475,AE475),0)</f>
        <v>0</v>
      </c>
      <c r="X475" s="26">
        <f>IF(C474&gt;0,MIN($C$13,C474+P475,AF475),0)</f>
        <v>0</v>
      </c>
      <c r="Y475" s="26">
        <f>IF(D474&gt;0,MIN($D$13,D474+Q475,AG475),0)</f>
        <v>0</v>
      </c>
      <c r="Z475" s="26">
        <f>IF(E474&gt;0,MIN($E$13,E474+R475,AH475),0)</f>
        <v>0</v>
      </c>
      <c r="AA475" s="26">
        <f>IF(F474&gt;0,MIN($F$13,F474+S475,AI475),0)</f>
        <v>0</v>
      </c>
      <c r="AB475" s="26">
        <f>IF(G474&gt;0,MIN($G$13,G474+T475,AJ475),0)</f>
        <v>0</v>
      </c>
      <c r="AC475" s="26">
        <f>IF(H474&gt;0,MIN($H$13,H474+U475,AK475),0)</f>
        <v>0</v>
      </c>
      <c r="AD475" s="26">
        <f>IF(I474&gt;0,MIN($I$13,I474+V475,AL475),0)</f>
        <v>0</v>
      </c>
      <c r="AE475" s="26">
        <f>$B$19</f>
        <v>795</v>
      </c>
      <c r="AF475" s="26">
        <f>AE475-W475</f>
        <v>795</v>
      </c>
      <c r="AG475" s="26">
        <f>AF475-X475</f>
        <v>795</v>
      </c>
      <c r="AH475" s="26">
        <f>AG475-Y475</f>
        <v>795</v>
      </c>
      <c r="AI475" s="26">
        <f>AH475-Z475</f>
        <v>795</v>
      </c>
      <c r="AJ475" s="26">
        <f>AI475-AA475</f>
        <v>795</v>
      </c>
      <c r="AK475" s="26">
        <f>AJ475-AB475</f>
        <v>795</v>
      </c>
      <c r="AL475" s="26">
        <f>AK475-AC475</f>
        <v>795</v>
      </c>
      <c r="AM475" s="26">
        <f>AL475-AD475</f>
        <v>795</v>
      </c>
      <c r="AN475" s="26">
        <f>B474+O475-W475</f>
        <v>0</v>
      </c>
      <c r="AO475" s="26">
        <f>C474+P475-X475</f>
        <v>0</v>
      </c>
      <c r="AP475" s="26">
        <f>D474+Q475-Y475</f>
        <v>0</v>
      </c>
      <c r="AQ475" s="26">
        <f>E474+R475-Z475</f>
        <v>0</v>
      </c>
      <c r="AR475" s="26">
        <f>F474+S475-AA475</f>
        <v>0</v>
      </c>
      <c r="AS475" s="26">
        <f>G474+T475-AB475</f>
        <v>0</v>
      </c>
      <c r="AT475" s="26">
        <f>H474+U475-AC475</f>
        <v>0</v>
      </c>
      <c r="AU475" s="26">
        <f>I474+V475-AD475</f>
        <v>0</v>
      </c>
      <c r="AV475" s="26">
        <f>AM475</f>
        <v>795</v>
      </c>
      <c r="AW475" s="26">
        <f>AV475-BE475</f>
        <v>795</v>
      </c>
      <c r="AX475" s="26">
        <f>AW475-BF475</f>
        <v>795</v>
      </c>
      <c r="AY475" s="26">
        <f>AX475-BG475</f>
        <v>795</v>
      </c>
      <c r="AZ475" s="26">
        <f>AY475-BH475</f>
        <v>795</v>
      </c>
      <c r="BA475" s="26">
        <f>AZ475-BI475</f>
        <v>795</v>
      </c>
      <c r="BB475" s="26">
        <f>BA475-BJ475</f>
        <v>795</v>
      </c>
      <c r="BC475" s="26">
        <f>BB475-BK475</f>
        <v>795</v>
      </c>
      <c r="BD475" s="26">
        <f>BC475-BL475</f>
        <v>795</v>
      </c>
      <c r="BE475" s="26">
        <f>IF(AV475&gt;0.005,MIN(AV475,INDEX($AN475:$AU475,1,B$32)),0)</f>
        <v>0</v>
      </c>
      <c r="BF475" s="26">
        <f>IF(AW475&gt;0.005,MIN(AW475,INDEX($AN475:$AU475,1,C$32)),0)</f>
        <v>0</v>
      </c>
      <c r="BG475" s="26">
        <f>IF(AX475&gt;0.005,MIN(AX475,INDEX($AN475:$AU475,1,D$32)),0)</f>
        <v>0</v>
      </c>
      <c r="BH475" s="26">
        <f>IF(AY475&gt;0.005,MIN(AY475,INDEX($AN475:$AU475,1,E$32)),0)</f>
        <v>0</v>
      </c>
      <c r="BI475" s="26">
        <f>IF(AZ475&gt;0.005,MIN(AZ475,INDEX($AN475:$AU475,1,F$32)),0)</f>
        <v>0</v>
      </c>
      <c r="BJ475" s="26">
        <f>IF(BA475&gt;0.005,MIN(BA475,INDEX($AN475:$AU475,1,G$32)),0)</f>
        <v>0</v>
      </c>
      <c r="BK475" s="26">
        <f>IF(BB475&gt;0.005,MIN(BB475,INDEX($AN475:$AU475,1,H$32)),0)</f>
        <v>0</v>
      </c>
      <c r="BL475" s="26">
        <f>IF(BC475&gt;0.005,MIN(BC475,INDEX($AN475:$AU475,1,I$32)),0)</f>
        <v>0</v>
      </c>
      <c r="BM475" s="27">
        <f>IF(M475-J475&gt;0.005,1,0)</f>
        <v>0</v>
      </c>
    </row>
    <row r="476">
      <c r="A476" s="14" t="n">
        <v>440</v>
      </c>
      <c r="B476" s="26">
        <f>IF(AN476-INDEX($BE476:$BL476,1,$J$22)&lt;0.5,0,AN476-INDEX($BE476:$BL476,1,$J$22))</f>
        <v>0</v>
      </c>
      <c r="C476" s="26">
        <f>IF(AO476-INDEX($BE476:$BL476,1,$J$23)&lt;0.5,0,AO476-INDEX($BE476:$BL476,1,$J$23))</f>
        <v>0</v>
      </c>
      <c r="D476" s="26">
        <f>IF(AP476-INDEX($BE476:$BL476,1,$J$24)&lt;0.5,0,AP476-INDEX($BE476:$BL476,1,$J$24))</f>
        <v>0</v>
      </c>
      <c r="E476" s="26">
        <f>IF(AQ476-INDEX($BE476:$BL476,1,$J$25)&lt;0.5,0,AQ476-INDEX($BE476:$BL476,1,$J$25))</f>
        <v>0</v>
      </c>
      <c r="F476" s="26">
        <f>IF(AR476-INDEX($BE476:$BL476,1,$J$26)&lt;0.5,0,AR476-INDEX($BE476:$BL476,1,$J$26))</f>
        <v>0</v>
      </c>
      <c r="G476" s="26">
        <f>IF(AS476-INDEX($BE476:$BL476,1,$J$27)&lt;0.5,0,AS476-INDEX($BE476:$BL476,1,$J$27))</f>
        <v>0</v>
      </c>
      <c r="H476" s="26">
        <f>IF(AT476-INDEX($BE476:$BL476,1,$J$28)&lt;0.5,0,AT476-INDEX($BE476:$BL476,1,$J$28))</f>
        <v>0</v>
      </c>
      <c r="I476" s="26">
        <f>IF(AU476-INDEX($BE476:$BL476,1,$J$29)&lt;0.5,0,AU476-INDEX($BE476:$BL476,1,$J$29))</f>
        <v>0</v>
      </c>
      <c r="J476" s="13">
        <f>SUM(B476:I476)</f>
        <v>0</v>
      </c>
      <c r="K476" s="26">
        <f>SUM(O476:V476)</f>
        <v>0</v>
      </c>
      <c r="L476" s="26">
        <f>SUM(W476:AD476)+SUM(BE476:BL476)</f>
        <v>0</v>
      </c>
      <c r="M476" s="26">
        <f>J475</f>
        <v>0</v>
      </c>
      <c r="N476" s="27">
        <f>IF(M476&gt;0,1,0)</f>
        <v>0</v>
      </c>
      <c r="O476" s="26">
        <f>B475*$B$12/1200</f>
        <v>0</v>
      </c>
      <c r="P476" s="26">
        <f>C475*$C$12/1200</f>
        <v>0</v>
      </c>
      <c r="Q476" s="26">
        <f>D475*$D$12/1200</f>
        <v>0</v>
      </c>
      <c r="R476" s="26">
        <f>E475*$E$12/1200</f>
        <v>0</v>
      </c>
      <c r="S476" s="26">
        <f>F475*$F$12/1200</f>
        <v>0</v>
      </c>
      <c r="T476" s="26">
        <f>G475*$G$12/1200</f>
        <v>0</v>
      </c>
      <c r="U476" s="26">
        <f>H475*$H$12/1200</f>
        <v>0</v>
      </c>
      <c r="V476" s="26">
        <f>I475*$I$12/1200</f>
        <v>0</v>
      </c>
      <c r="W476" s="26">
        <f>IF(B475&gt;0,MIN($B$13,B475+O476,AE476),0)</f>
        <v>0</v>
      </c>
      <c r="X476" s="26">
        <f>IF(C475&gt;0,MIN($C$13,C475+P476,AF476),0)</f>
        <v>0</v>
      </c>
      <c r="Y476" s="26">
        <f>IF(D475&gt;0,MIN($D$13,D475+Q476,AG476),0)</f>
        <v>0</v>
      </c>
      <c r="Z476" s="26">
        <f>IF(E475&gt;0,MIN($E$13,E475+R476,AH476),0)</f>
        <v>0</v>
      </c>
      <c r="AA476" s="26">
        <f>IF(F475&gt;0,MIN($F$13,F475+S476,AI476),0)</f>
        <v>0</v>
      </c>
      <c r="AB476" s="26">
        <f>IF(G475&gt;0,MIN($G$13,G475+T476,AJ476),0)</f>
        <v>0</v>
      </c>
      <c r="AC476" s="26">
        <f>IF(H475&gt;0,MIN($H$13,H475+U476,AK476),0)</f>
        <v>0</v>
      </c>
      <c r="AD476" s="26">
        <f>IF(I475&gt;0,MIN($I$13,I475+V476,AL476),0)</f>
        <v>0</v>
      </c>
      <c r="AE476" s="26">
        <f>$B$19</f>
        <v>795</v>
      </c>
      <c r="AF476" s="26">
        <f>AE476-W476</f>
        <v>795</v>
      </c>
      <c r="AG476" s="26">
        <f>AF476-X476</f>
        <v>795</v>
      </c>
      <c r="AH476" s="26">
        <f>AG476-Y476</f>
        <v>795</v>
      </c>
      <c r="AI476" s="26">
        <f>AH476-Z476</f>
        <v>795</v>
      </c>
      <c r="AJ476" s="26">
        <f>AI476-AA476</f>
        <v>795</v>
      </c>
      <c r="AK476" s="26">
        <f>AJ476-AB476</f>
        <v>795</v>
      </c>
      <c r="AL476" s="26">
        <f>AK476-AC476</f>
        <v>795</v>
      </c>
      <c r="AM476" s="26">
        <f>AL476-AD476</f>
        <v>795</v>
      </c>
      <c r="AN476" s="26">
        <f>B475+O476-W476</f>
        <v>0</v>
      </c>
      <c r="AO476" s="26">
        <f>C475+P476-X476</f>
        <v>0</v>
      </c>
      <c r="AP476" s="26">
        <f>D475+Q476-Y476</f>
        <v>0</v>
      </c>
      <c r="AQ476" s="26">
        <f>E475+R476-Z476</f>
        <v>0</v>
      </c>
      <c r="AR476" s="26">
        <f>F475+S476-AA476</f>
        <v>0</v>
      </c>
      <c r="AS476" s="26">
        <f>G475+T476-AB476</f>
        <v>0</v>
      </c>
      <c r="AT476" s="26">
        <f>H475+U476-AC476</f>
        <v>0</v>
      </c>
      <c r="AU476" s="26">
        <f>I475+V476-AD476</f>
        <v>0</v>
      </c>
      <c r="AV476" s="26">
        <f>AM476</f>
        <v>795</v>
      </c>
      <c r="AW476" s="26">
        <f>AV476-BE476</f>
        <v>795</v>
      </c>
      <c r="AX476" s="26">
        <f>AW476-BF476</f>
        <v>795</v>
      </c>
      <c r="AY476" s="26">
        <f>AX476-BG476</f>
        <v>795</v>
      </c>
      <c r="AZ476" s="26">
        <f>AY476-BH476</f>
        <v>795</v>
      </c>
      <c r="BA476" s="26">
        <f>AZ476-BI476</f>
        <v>795</v>
      </c>
      <c r="BB476" s="26">
        <f>BA476-BJ476</f>
        <v>795</v>
      </c>
      <c r="BC476" s="26">
        <f>BB476-BK476</f>
        <v>795</v>
      </c>
      <c r="BD476" s="26">
        <f>BC476-BL476</f>
        <v>795</v>
      </c>
      <c r="BE476" s="26">
        <f>IF(AV476&gt;0.005,MIN(AV476,INDEX($AN476:$AU476,1,B$32)),0)</f>
        <v>0</v>
      </c>
      <c r="BF476" s="26">
        <f>IF(AW476&gt;0.005,MIN(AW476,INDEX($AN476:$AU476,1,C$32)),0)</f>
        <v>0</v>
      </c>
      <c r="BG476" s="26">
        <f>IF(AX476&gt;0.005,MIN(AX476,INDEX($AN476:$AU476,1,D$32)),0)</f>
        <v>0</v>
      </c>
      <c r="BH476" s="26">
        <f>IF(AY476&gt;0.005,MIN(AY476,INDEX($AN476:$AU476,1,E$32)),0)</f>
        <v>0</v>
      </c>
      <c r="BI476" s="26">
        <f>IF(AZ476&gt;0.005,MIN(AZ476,INDEX($AN476:$AU476,1,F$32)),0)</f>
        <v>0</v>
      </c>
      <c r="BJ476" s="26">
        <f>IF(BA476&gt;0.005,MIN(BA476,INDEX($AN476:$AU476,1,G$32)),0)</f>
        <v>0</v>
      </c>
      <c r="BK476" s="26">
        <f>IF(BB476&gt;0.005,MIN(BB476,INDEX($AN476:$AU476,1,H$32)),0)</f>
        <v>0</v>
      </c>
      <c r="BL476" s="26">
        <f>IF(BC476&gt;0.005,MIN(BC476,INDEX($AN476:$AU476,1,I$32)),0)</f>
        <v>0</v>
      </c>
      <c r="BM476" s="27">
        <f>IF(M476-J476&gt;0.005,1,0)</f>
        <v>0</v>
      </c>
    </row>
    <row r="477">
      <c r="A477" s="14" t="n">
        <v>441</v>
      </c>
      <c r="B477" s="26">
        <f>IF(AN477-INDEX($BE477:$BL477,1,$J$22)&lt;0.5,0,AN477-INDEX($BE477:$BL477,1,$J$22))</f>
        <v>0</v>
      </c>
      <c r="C477" s="26">
        <f>IF(AO477-INDEX($BE477:$BL477,1,$J$23)&lt;0.5,0,AO477-INDEX($BE477:$BL477,1,$J$23))</f>
        <v>0</v>
      </c>
      <c r="D477" s="26">
        <f>IF(AP477-INDEX($BE477:$BL477,1,$J$24)&lt;0.5,0,AP477-INDEX($BE477:$BL477,1,$J$24))</f>
        <v>0</v>
      </c>
      <c r="E477" s="26">
        <f>IF(AQ477-INDEX($BE477:$BL477,1,$J$25)&lt;0.5,0,AQ477-INDEX($BE477:$BL477,1,$J$25))</f>
        <v>0</v>
      </c>
      <c r="F477" s="26">
        <f>IF(AR477-INDEX($BE477:$BL477,1,$J$26)&lt;0.5,0,AR477-INDEX($BE477:$BL477,1,$J$26))</f>
        <v>0</v>
      </c>
      <c r="G477" s="26">
        <f>IF(AS477-INDEX($BE477:$BL477,1,$J$27)&lt;0.5,0,AS477-INDEX($BE477:$BL477,1,$J$27))</f>
        <v>0</v>
      </c>
      <c r="H477" s="26">
        <f>IF(AT477-INDEX($BE477:$BL477,1,$J$28)&lt;0.5,0,AT477-INDEX($BE477:$BL477,1,$J$28))</f>
        <v>0</v>
      </c>
      <c r="I477" s="26">
        <f>IF(AU477-INDEX($BE477:$BL477,1,$J$29)&lt;0.5,0,AU477-INDEX($BE477:$BL477,1,$J$29))</f>
        <v>0</v>
      </c>
      <c r="J477" s="13">
        <f>SUM(B477:I477)</f>
        <v>0</v>
      </c>
      <c r="K477" s="26">
        <f>SUM(O477:V477)</f>
        <v>0</v>
      </c>
      <c r="L477" s="26">
        <f>SUM(W477:AD477)+SUM(BE477:BL477)</f>
        <v>0</v>
      </c>
      <c r="M477" s="26">
        <f>J476</f>
        <v>0</v>
      </c>
      <c r="N477" s="27">
        <f>IF(M477&gt;0,1,0)</f>
        <v>0</v>
      </c>
      <c r="O477" s="26">
        <f>B476*$B$12/1200</f>
        <v>0</v>
      </c>
      <c r="P477" s="26">
        <f>C476*$C$12/1200</f>
        <v>0</v>
      </c>
      <c r="Q477" s="26">
        <f>D476*$D$12/1200</f>
        <v>0</v>
      </c>
      <c r="R477" s="26">
        <f>E476*$E$12/1200</f>
        <v>0</v>
      </c>
      <c r="S477" s="26">
        <f>F476*$F$12/1200</f>
        <v>0</v>
      </c>
      <c r="T477" s="26">
        <f>G476*$G$12/1200</f>
        <v>0</v>
      </c>
      <c r="U477" s="26">
        <f>H476*$H$12/1200</f>
        <v>0</v>
      </c>
      <c r="V477" s="26">
        <f>I476*$I$12/1200</f>
        <v>0</v>
      </c>
      <c r="W477" s="26">
        <f>IF(B476&gt;0,MIN($B$13,B476+O477,AE477),0)</f>
        <v>0</v>
      </c>
      <c r="X477" s="26">
        <f>IF(C476&gt;0,MIN($C$13,C476+P477,AF477),0)</f>
        <v>0</v>
      </c>
      <c r="Y477" s="26">
        <f>IF(D476&gt;0,MIN($D$13,D476+Q477,AG477),0)</f>
        <v>0</v>
      </c>
      <c r="Z477" s="26">
        <f>IF(E476&gt;0,MIN($E$13,E476+R477,AH477),0)</f>
        <v>0</v>
      </c>
      <c r="AA477" s="26">
        <f>IF(F476&gt;0,MIN($F$13,F476+S477,AI477),0)</f>
        <v>0</v>
      </c>
      <c r="AB477" s="26">
        <f>IF(G476&gt;0,MIN($G$13,G476+T477,AJ477),0)</f>
        <v>0</v>
      </c>
      <c r="AC477" s="26">
        <f>IF(H476&gt;0,MIN($H$13,H476+U477,AK477),0)</f>
        <v>0</v>
      </c>
      <c r="AD477" s="26">
        <f>IF(I476&gt;0,MIN($I$13,I476+V477,AL477),0)</f>
        <v>0</v>
      </c>
      <c r="AE477" s="26">
        <f>$B$19</f>
        <v>795</v>
      </c>
      <c r="AF477" s="26">
        <f>AE477-W477</f>
        <v>795</v>
      </c>
      <c r="AG477" s="26">
        <f>AF477-X477</f>
        <v>795</v>
      </c>
      <c r="AH477" s="26">
        <f>AG477-Y477</f>
        <v>795</v>
      </c>
      <c r="AI477" s="26">
        <f>AH477-Z477</f>
        <v>795</v>
      </c>
      <c r="AJ477" s="26">
        <f>AI477-AA477</f>
        <v>795</v>
      </c>
      <c r="AK477" s="26">
        <f>AJ477-AB477</f>
        <v>795</v>
      </c>
      <c r="AL477" s="26">
        <f>AK477-AC477</f>
        <v>795</v>
      </c>
      <c r="AM477" s="26">
        <f>AL477-AD477</f>
        <v>795</v>
      </c>
      <c r="AN477" s="26">
        <f>B476+O477-W477</f>
        <v>0</v>
      </c>
      <c r="AO477" s="26">
        <f>C476+P477-X477</f>
        <v>0</v>
      </c>
      <c r="AP477" s="26">
        <f>D476+Q477-Y477</f>
        <v>0</v>
      </c>
      <c r="AQ477" s="26">
        <f>E476+R477-Z477</f>
        <v>0</v>
      </c>
      <c r="AR477" s="26">
        <f>F476+S477-AA477</f>
        <v>0</v>
      </c>
      <c r="AS477" s="26">
        <f>G476+T477-AB477</f>
        <v>0</v>
      </c>
      <c r="AT477" s="26">
        <f>H476+U477-AC477</f>
        <v>0</v>
      </c>
      <c r="AU477" s="26">
        <f>I476+V477-AD477</f>
        <v>0</v>
      </c>
      <c r="AV477" s="26">
        <f>AM477</f>
        <v>795</v>
      </c>
      <c r="AW477" s="26">
        <f>AV477-BE477</f>
        <v>795</v>
      </c>
      <c r="AX477" s="26">
        <f>AW477-BF477</f>
        <v>795</v>
      </c>
      <c r="AY477" s="26">
        <f>AX477-BG477</f>
        <v>795</v>
      </c>
      <c r="AZ477" s="26">
        <f>AY477-BH477</f>
        <v>795</v>
      </c>
      <c r="BA477" s="26">
        <f>AZ477-BI477</f>
        <v>795</v>
      </c>
      <c r="BB477" s="26">
        <f>BA477-BJ477</f>
        <v>795</v>
      </c>
      <c r="BC477" s="26">
        <f>BB477-BK477</f>
        <v>795</v>
      </c>
      <c r="BD477" s="26">
        <f>BC477-BL477</f>
        <v>795</v>
      </c>
      <c r="BE477" s="26">
        <f>IF(AV477&gt;0.005,MIN(AV477,INDEX($AN477:$AU477,1,B$32)),0)</f>
        <v>0</v>
      </c>
      <c r="BF477" s="26">
        <f>IF(AW477&gt;0.005,MIN(AW477,INDEX($AN477:$AU477,1,C$32)),0)</f>
        <v>0</v>
      </c>
      <c r="BG477" s="26">
        <f>IF(AX477&gt;0.005,MIN(AX477,INDEX($AN477:$AU477,1,D$32)),0)</f>
        <v>0</v>
      </c>
      <c r="BH477" s="26">
        <f>IF(AY477&gt;0.005,MIN(AY477,INDEX($AN477:$AU477,1,E$32)),0)</f>
        <v>0</v>
      </c>
      <c r="BI477" s="26">
        <f>IF(AZ477&gt;0.005,MIN(AZ477,INDEX($AN477:$AU477,1,F$32)),0)</f>
        <v>0</v>
      </c>
      <c r="BJ477" s="26">
        <f>IF(BA477&gt;0.005,MIN(BA477,INDEX($AN477:$AU477,1,G$32)),0)</f>
        <v>0</v>
      </c>
      <c r="BK477" s="26">
        <f>IF(BB477&gt;0.005,MIN(BB477,INDEX($AN477:$AU477,1,H$32)),0)</f>
        <v>0</v>
      </c>
      <c r="BL477" s="26">
        <f>IF(BC477&gt;0.005,MIN(BC477,INDEX($AN477:$AU477,1,I$32)),0)</f>
        <v>0</v>
      </c>
      <c r="BM477" s="27">
        <f>IF(M477-J477&gt;0.005,1,0)</f>
        <v>0</v>
      </c>
    </row>
    <row r="478">
      <c r="A478" s="14" t="n">
        <v>442</v>
      </c>
      <c r="B478" s="26">
        <f>IF(AN478-INDEX($BE478:$BL478,1,$J$22)&lt;0.5,0,AN478-INDEX($BE478:$BL478,1,$J$22))</f>
        <v>0</v>
      </c>
      <c r="C478" s="26">
        <f>IF(AO478-INDEX($BE478:$BL478,1,$J$23)&lt;0.5,0,AO478-INDEX($BE478:$BL478,1,$J$23))</f>
        <v>0</v>
      </c>
      <c r="D478" s="26">
        <f>IF(AP478-INDEX($BE478:$BL478,1,$J$24)&lt;0.5,0,AP478-INDEX($BE478:$BL478,1,$J$24))</f>
        <v>0</v>
      </c>
      <c r="E478" s="26">
        <f>IF(AQ478-INDEX($BE478:$BL478,1,$J$25)&lt;0.5,0,AQ478-INDEX($BE478:$BL478,1,$J$25))</f>
        <v>0</v>
      </c>
      <c r="F478" s="26">
        <f>IF(AR478-INDEX($BE478:$BL478,1,$J$26)&lt;0.5,0,AR478-INDEX($BE478:$BL478,1,$J$26))</f>
        <v>0</v>
      </c>
      <c r="G478" s="26">
        <f>IF(AS478-INDEX($BE478:$BL478,1,$J$27)&lt;0.5,0,AS478-INDEX($BE478:$BL478,1,$J$27))</f>
        <v>0</v>
      </c>
      <c r="H478" s="26">
        <f>IF(AT478-INDEX($BE478:$BL478,1,$J$28)&lt;0.5,0,AT478-INDEX($BE478:$BL478,1,$J$28))</f>
        <v>0</v>
      </c>
      <c r="I478" s="26">
        <f>IF(AU478-INDEX($BE478:$BL478,1,$J$29)&lt;0.5,0,AU478-INDEX($BE478:$BL478,1,$J$29))</f>
        <v>0</v>
      </c>
      <c r="J478" s="13">
        <f>SUM(B478:I478)</f>
        <v>0</v>
      </c>
      <c r="K478" s="26">
        <f>SUM(O478:V478)</f>
        <v>0</v>
      </c>
      <c r="L478" s="26">
        <f>SUM(W478:AD478)+SUM(BE478:BL478)</f>
        <v>0</v>
      </c>
      <c r="M478" s="26">
        <f>J477</f>
        <v>0</v>
      </c>
      <c r="N478" s="27">
        <f>IF(M478&gt;0,1,0)</f>
        <v>0</v>
      </c>
      <c r="O478" s="26">
        <f>B477*$B$12/1200</f>
        <v>0</v>
      </c>
      <c r="P478" s="26">
        <f>C477*$C$12/1200</f>
        <v>0</v>
      </c>
      <c r="Q478" s="26">
        <f>D477*$D$12/1200</f>
        <v>0</v>
      </c>
      <c r="R478" s="26">
        <f>E477*$E$12/1200</f>
        <v>0</v>
      </c>
      <c r="S478" s="26">
        <f>F477*$F$12/1200</f>
        <v>0</v>
      </c>
      <c r="T478" s="26">
        <f>G477*$G$12/1200</f>
        <v>0</v>
      </c>
      <c r="U478" s="26">
        <f>H477*$H$12/1200</f>
        <v>0</v>
      </c>
      <c r="V478" s="26">
        <f>I477*$I$12/1200</f>
        <v>0</v>
      </c>
      <c r="W478" s="26">
        <f>IF(B477&gt;0,MIN($B$13,B477+O478,AE478),0)</f>
        <v>0</v>
      </c>
      <c r="X478" s="26">
        <f>IF(C477&gt;0,MIN($C$13,C477+P478,AF478),0)</f>
        <v>0</v>
      </c>
      <c r="Y478" s="26">
        <f>IF(D477&gt;0,MIN($D$13,D477+Q478,AG478),0)</f>
        <v>0</v>
      </c>
      <c r="Z478" s="26">
        <f>IF(E477&gt;0,MIN($E$13,E477+R478,AH478),0)</f>
        <v>0</v>
      </c>
      <c r="AA478" s="26">
        <f>IF(F477&gt;0,MIN($F$13,F477+S478,AI478),0)</f>
        <v>0</v>
      </c>
      <c r="AB478" s="26">
        <f>IF(G477&gt;0,MIN($G$13,G477+T478,AJ478),0)</f>
        <v>0</v>
      </c>
      <c r="AC478" s="26">
        <f>IF(H477&gt;0,MIN($H$13,H477+U478,AK478),0)</f>
        <v>0</v>
      </c>
      <c r="AD478" s="26">
        <f>IF(I477&gt;0,MIN($I$13,I477+V478,AL478),0)</f>
        <v>0</v>
      </c>
      <c r="AE478" s="26">
        <f>$B$19</f>
        <v>795</v>
      </c>
      <c r="AF478" s="26">
        <f>AE478-W478</f>
        <v>795</v>
      </c>
      <c r="AG478" s="26">
        <f>AF478-X478</f>
        <v>795</v>
      </c>
      <c r="AH478" s="26">
        <f>AG478-Y478</f>
        <v>795</v>
      </c>
      <c r="AI478" s="26">
        <f>AH478-Z478</f>
        <v>795</v>
      </c>
      <c r="AJ478" s="26">
        <f>AI478-AA478</f>
        <v>795</v>
      </c>
      <c r="AK478" s="26">
        <f>AJ478-AB478</f>
        <v>795</v>
      </c>
      <c r="AL478" s="26">
        <f>AK478-AC478</f>
        <v>795</v>
      </c>
      <c r="AM478" s="26">
        <f>AL478-AD478</f>
        <v>795</v>
      </c>
      <c r="AN478" s="26">
        <f>B477+O478-W478</f>
        <v>0</v>
      </c>
      <c r="AO478" s="26">
        <f>C477+P478-X478</f>
        <v>0</v>
      </c>
      <c r="AP478" s="26">
        <f>D477+Q478-Y478</f>
        <v>0</v>
      </c>
      <c r="AQ478" s="26">
        <f>E477+R478-Z478</f>
        <v>0</v>
      </c>
      <c r="AR478" s="26">
        <f>F477+S478-AA478</f>
        <v>0</v>
      </c>
      <c r="AS478" s="26">
        <f>G477+T478-AB478</f>
        <v>0</v>
      </c>
      <c r="AT478" s="26">
        <f>H477+U478-AC478</f>
        <v>0</v>
      </c>
      <c r="AU478" s="26">
        <f>I477+V478-AD478</f>
        <v>0</v>
      </c>
      <c r="AV478" s="26">
        <f>AM478</f>
        <v>795</v>
      </c>
      <c r="AW478" s="26">
        <f>AV478-BE478</f>
        <v>795</v>
      </c>
      <c r="AX478" s="26">
        <f>AW478-BF478</f>
        <v>795</v>
      </c>
      <c r="AY478" s="26">
        <f>AX478-BG478</f>
        <v>795</v>
      </c>
      <c r="AZ478" s="26">
        <f>AY478-BH478</f>
        <v>795</v>
      </c>
      <c r="BA478" s="26">
        <f>AZ478-BI478</f>
        <v>795</v>
      </c>
      <c r="BB478" s="26">
        <f>BA478-BJ478</f>
        <v>795</v>
      </c>
      <c r="BC478" s="26">
        <f>BB478-BK478</f>
        <v>795</v>
      </c>
      <c r="BD478" s="26">
        <f>BC478-BL478</f>
        <v>795</v>
      </c>
      <c r="BE478" s="26">
        <f>IF(AV478&gt;0.005,MIN(AV478,INDEX($AN478:$AU478,1,B$32)),0)</f>
        <v>0</v>
      </c>
      <c r="BF478" s="26">
        <f>IF(AW478&gt;0.005,MIN(AW478,INDEX($AN478:$AU478,1,C$32)),0)</f>
        <v>0</v>
      </c>
      <c r="BG478" s="26">
        <f>IF(AX478&gt;0.005,MIN(AX478,INDEX($AN478:$AU478,1,D$32)),0)</f>
        <v>0</v>
      </c>
      <c r="BH478" s="26">
        <f>IF(AY478&gt;0.005,MIN(AY478,INDEX($AN478:$AU478,1,E$32)),0)</f>
        <v>0</v>
      </c>
      <c r="BI478" s="26">
        <f>IF(AZ478&gt;0.005,MIN(AZ478,INDEX($AN478:$AU478,1,F$32)),0)</f>
        <v>0</v>
      </c>
      <c r="BJ478" s="26">
        <f>IF(BA478&gt;0.005,MIN(BA478,INDEX($AN478:$AU478,1,G$32)),0)</f>
        <v>0</v>
      </c>
      <c r="BK478" s="26">
        <f>IF(BB478&gt;0.005,MIN(BB478,INDEX($AN478:$AU478,1,H$32)),0)</f>
        <v>0</v>
      </c>
      <c r="BL478" s="26">
        <f>IF(BC478&gt;0.005,MIN(BC478,INDEX($AN478:$AU478,1,I$32)),0)</f>
        <v>0</v>
      </c>
      <c r="BM478" s="27">
        <f>IF(M478-J478&gt;0.005,1,0)</f>
        <v>0</v>
      </c>
    </row>
    <row r="479">
      <c r="A479" s="14" t="n">
        <v>443</v>
      </c>
      <c r="B479" s="26">
        <f>IF(AN479-INDEX($BE479:$BL479,1,$J$22)&lt;0.5,0,AN479-INDEX($BE479:$BL479,1,$J$22))</f>
        <v>0</v>
      </c>
      <c r="C479" s="26">
        <f>IF(AO479-INDEX($BE479:$BL479,1,$J$23)&lt;0.5,0,AO479-INDEX($BE479:$BL479,1,$J$23))</f>
        <v>0</v>
      </c>
      <c r="D479" s="26">
        <f>IF(AP479-INDEX($BE479:$BL479,1,$J$24)&lt;0.5,0,AP479-INDEX($BE479:$BL479,1,$J$24))</f>
        <v>0</v>
      </c>
      <c r="E479" s="26">
        <f>IF(AQ479-INDEX($BE479:$BL479,1,$J$25)&lt;0.5,0,AQ479-INDEX($BE479:$BL479,1,$J$25))</f>
        <v>0</v>
      </c>
      <c r="F479" s="26">
        <f>IF(AR479-INDEX($BE479:$BL479,1,$J$26)&lt;0.5,0,AR479-INDEX($BE479:$BL479,1,$J$26))</f>
        <v>0</v>
      </c>
      <c r="G479" s="26">
        <f>IF(AS479-INDEX($BE479:$BL479,1,$J$27)&lt;0.5,0,AS479-INDEX($BE479:$BL479,1,$J$27))</f>
        <v>0</v>
      </c>
      <c r="H479" s="26">
        <f>IF(AT479-INDEX($BE479:$BL479,1,$J$28)&lt;0.5,0,AT479-INDEX($BE479:$BL479,1,$J$28))</f>
        <v>0</v>
      </c>
      <c r="I479" s="26">
        <f>IF(AU479-INDEX($BE479:$BL479,1,$J$29)&lt;0.5,0,AU479-INDEX($BE479:$BL479,1,$J$29))</f>
        <v>0</v>
      </c>
      <c r="J479" s="13">
        <f>SUM(B479:I479)</f>
        <v>0</v>
      </c>
      <c r="K479" s="26">
        <f>SUM(O479:V479)</f>
        <v>0</v>
      </c>
      <c r="L479" s="26">
        <f>SUM(W479:AD479)+SUM(BE479:BL479)</f>
        <v>0</v>
      </c>
      <c r="M479" s="26">
        <f>J478</f>
        <v>0</v>
      </c>
      <c r="N479" s="27">
        <f>IF(M479&gt;0,1,0)</f>
        <v>0</v>
      </c>
      <c r="O479" s="26">
        <f>B478*$B$12/1200</f>
        <v>0</v>
      </c>
      <c r="P479" s="26">
        <f>C478*$C$12/1200</f>
        <v>0</v>
      </c>
      <c r="Q479" s="26">
        <f>D478*$D$12/1200</f>
        <v>0</v>
      </c>
      <c r="R479" s="26">
        <f>E478*$E$12/1200</f>
        <v>0</v>
      </c>
      <c r="S479" s="26">
        <f>F478*$F$12/1200</f>
        <v>0</v>
      </c>
      <c r="T479" s="26">
        <f>G478*$G$12/1200</f>
        <v>0</v>
      </c>
      <c r="U479" s="26">
        <f>H478*$H$12/1200</f>
        <v>0</v>
      </c>
      <c r="V479" s="26">
        <f>I478*$I$12/1200</f>
        <v>0</v>
      </c>
      <c r="W479" s="26">
        <f>IF(B478&gt;0,MIN($B$13,B478+O479,AE479),0)</f>
        <v>0</v>
      </c>
      <c r="X479" s="26">
        <f>IF(C478&gt;0,MIN($C$13,C478+P479,AF479),0)</f>
        <v>0</v>
      </c>
      <c r="Y479" s="26">
        <f>IF(D478&gt;0,MIN($D$13,D478+Q479,AG479),0)</f>
        <v>0</v>
      </c>
      <c r="Z479" s="26">
        <f>IF(E478&gt;0,MIN($E$13,E478+R479,AH479),0)</f>
        <v>0</v>
      </c>
      <c r="AA479" s="26">
        <f>IF(F478&gt;0,MIN($F$13,F478+S479,AI479),0)</f>
        <v>0</v>
      </c>
      <c r="AB479" s="26">
        <f>IF(G478&gt;0,MIN($G$13,G478+T479,AJ479),0)</f>
        <v>0</v>
      </c>
      <c r="AC479" s="26">
        <f>IF(H478&gt;0,MIN($H$13,H478+U479,AK479),0)</f>
        <v>0</v>
      </c>
      <c r="AD479" s="26">
        <f>IF(I478&gt;0,MIN($I$13,I478+V479,AL479),0)</f>
        <v>0</v>
      </c>
      <c r="AE479" s="26">
        <f>$B$19</f>
        <v>795</v>
      </c>
      <c r="AF479" s="26">
        <f>AE479-W479</f>
        <v>795</v>
      </c>
      <c r="AG479" s="26">
        <f>AF479-X479</f>
        <v>795</v>
      </c>
      <c r="AH479" s="26">
        <f>AG479-Y479</f>
        <v>795</v>
      </c>
      <c r="AI479" s="26">
        <f>AH479-Z479</f>
        <v>795</v>
      </c>
      <c r="AJ479" s="26">
        <f>AI479-AA479</f>
        <v>795</v>
      </c>
      <c r="AK479" s="26">
        <f>AJ479-AB479</f>
        <v>795</v>
      </c>
      <c r="AL479" s="26">
        <f>AK479-AC479</f>
        <v>795</v>
      </c>
      <c r="AM479" s="26">
        <f>AL479-AD479</f>
        <v>795</v>
      </c>
      <c r="AN479" s="26">
        <f>B478+O479-W479</f>
        <v>0</v>
      </c>
      <c r="AO479" s="26">
        <f>C478+P479-X479</f>
        <v>0</v>
      </c>
      <c r="AP479" s="26">
        <f>D478+Q479-Y479</f>
        <v>0</v>
      </c>
      <c r="AQ479" s="26">
        <f>E478+R479-Z479</f>
        <v>0</v>
      </c>
      <c r="AR479" s="26">
        <f>F478+S479-AA479</f>
        <v>0</v>
      </c>
      <c r="AS479" s="26">
        <f>G478+T479-AB479</f>
        <v>0</v>
      </c>
      <c r="AT479" s="26">
        <f>H478+U479-AC479</f>
        <v>0</v>
      </c>
      <c r="AU479" s="26">
        <f>I478+V479-AD479</f>
        <v>0</v>
      </c>
      <c r="AV479" s="26">
        <f>AM479</f>
        <v>795</v>
      </c>
      <c r="AW479" s="26">
        <f>AV479-BE479</f>
        <v>795</v>
      </c>
      <c r="AX479" s="26">
        <f>AW479-BF479</f>
        <v>795</v>
      </c>
      <c r="AY479" s="26">
        <f>AX479-BG479</f>
        <v>795</v>
      </c>
      <c r="AZ479" s="26">
        <f>AY479-BH479</f>
        <v>795</v>
      </c>
      <c r="BA479" s="26">
        <f>AZ479-BI479</f>
        <v>795</v>
      </c>
      <c r="BB479" s="26">
        <f>BA479-BJ479</f>
        <v>795</v>
      </c>
      <c r="BC479" s="26">
        <f>BB479-BK479</f>
        <v>795</v>
      </c>
      <c r="BD479" s="26">
        <f>BC479-BL479</f>
        <v>795</v>
      </c>
      <c r="BE479" s="26">
        <f>IF(AV479&gt;0.005,MIN(AV479,INDEX($AN479:$AU479,1,B$32)),0)</f>
        <v>0</v>
      </c>
      <c r="BF479" s="26">
        <f>IF(AW479&gt;0.005,MIN(AW479,INDEX($AN479:$AU479,1,C$32)),0)</f>
        <v>0</v>
      </c>
      <c r="BG479" s="26">
        <f>IF(AX479&gt;0.005,MIN(AX479,INDEX($AN479:$AU479,1,D$32)),0)</f>
        <v>0</v>
      </c>
      <c r="BH479" s="26">
        <f>IF(AY479&gt;0.005,MIN(AY479,INDEX($AN479:$AU479,1,E$32)),0)</f>
        <v>0</v>
      </c>
      <c r="BI479" s="26">
        <f>IF(AZ479&gt;0.005,MIN(AZ479,INDEX($AN479:$AU479,1,F$32)),0)</f>
        <v>0</v>
      </c>
      <c r="BJ479" s="26">
        <f>IF(BA479&gt;0.005,MIN(BA479,INDEX($AN479:$AU479,1,G$32)),0)</f>
        <v>0</v>
      </c>
      <c r="BK479" s="26">
        <f>IF(BB479&gt;0.005,MIN(BB479,INDEX($AN479:$AU479,1,H$32)),0)</f>
        <v>0</v>
      </c>
      <c r="BL479" s="26">
        <f>IF(BC479&gt;0.005,MIN(BC479,INDEX($AN479:$AU479,1,I$32)),0)</f>
        <v>0</v>
      </c>
      <c r="BM479" s="27">
        <f>IF(M479-J479&gt;0.005,1,0)</f>
        <v>0</v>
      </c>
    </row>
    <row r="480">
      <c r="A480" s="14" t="n">
        <v>444</v>
      </c>
      <c r="B480" s="26">
        <f>IF(AN480-INDEX($BE480:$BL480,1,$J$22)&lt;0.5,0,AN480-INDEX($BE480:$BL480,1,$J$22))</f>
        <v>0</v>
      </c>
      <c r="C480" s="26">
        <f>IF(AO480-INDEX($BE480:$BL480,1,$J$23)&lt;0.5,0,AO480-INDEX($BE480:$BL480,1,$J$23))</f>
        <v>0</v>
      </c>
      <c r="D480" s="26">
        <f>IF(AP480-INDEX($BE480:$BL480,1,$J$24)&lt;0.5,0,AP480-INDEX($BE480:$BL480,1,$J$24))</f>
        <v>0</v>
      </c>
      <c r="E480" s="26">
        <f>IF(AQ480-INDEX($BE480:$BL480,1,$J$25)&lt;0.5,0,AQ480-INDEX($BE480:$BL480,1,$J$25))</f>
        <v>0</v>
      </c>
      <c r="F480" s="26">
        <f>IF(AR480-INDEX($BE480:$BL480,1,$J$26)&lt;0.5,0,AR480-INDEX($BE480:$BL480,1,$J$26))</f>
        <v>0</v>
      </c>
      <c r="G480" s="26">
        <f>IF(AS480-INDEX($BE480:$BL480,1,$J$27)&lt;0.5,0,AS480-INDEX($BE480:$BL480,1,$J$27))</f>
        <v>0</v>
      </c>
      <c r="H480" s="26">
        <f>IF(AT480-INDEX($BE480:$BL480,1,$J$28)&lt;0.5,0,AT480-INDEX($BE480:$BL480,1,$J$28))</f>
        <v>0</v>
      </c>
      <c r="I480" s="26">
        <f>IF(AU480-INDEX($BE480:$BL480,1,$J$29)&lt;0.5,0,AU480-INDEX($BE480:$BL480,1,$J$29))</f>
        <v>0</v>
      </c>
      <c r="J480" s="13">
        <f>SUM(B480:I480)</f>
        <v>0</v>
      </c>
      <c r="K480" s="26">
        <f>SUM(O480:V480)</f>
        <v>0</v>
      </c>
      <c r="L480" s="26">
        <f>SUM(W480:AD480)+SUM(BE480:BL480)</f>
        <v>0</v>
      </c>
      <c r="M480" s="26">
        <f>J479</f>
        <v>0</v>
      </c>
      <c r="N480" s="27">
        <f>IF(M480&gt;0,1,0)</f>
        <v>0</v>
      </c>
      <c r="O480" s="26">
        <f>B479*$B$12/1200</f>
        <v>0</v>
      </c>
      <c r="P480" s="26">
        <f>C479*$C$12/1200</f>
        <v>0</v>
      </c>
      <c r="Q480" s="26">
        <f>D479*$D$12/1200</f>
        <v>0</v>
      </c>
      <c r="R480" s="26">
        <f>E479*$E$12/1200</f>
        <v>0</v>
      </c>
      <c r="S480" s="26">
        <f>F479*$F$12/1200</f>
        <v>0</v>
      </c>
      <c r="T480" s="26">
        <f>G479*$G$12/1200</f>
        <v>0</v>
      </c>
      <c r="U480" s="26">
        <f>H479*$H$12/1200</f>
        <v>0</v>
      </c>
      <c r="V480" s="26">
        <f>I479*$I$12/1200</f>
        <v>0</v>
      </c>
      <c r="W480" s="26">
        <f>IF(B479&gt;0,MIN($B$13,B479+O480,AE480),0)</f>
        <v>0</v>
      </c>
      <c r="X480" s="26">
        <f>IF(C479&gt;0,MIN($C$13,C479+P480,AF480),0)</f>
        <v>0</v>
      </c>
      <c r="Y480" s="26">
        <f>IF(D479&gt;0,MIN($D$13,D479+Q480,AG480),0)</f>
        <v>0</v>
      </c>
      <c r="Z480" s="26">
        <f>IF(E479&gt;0,MIN($E$13,E479+R480,AH480),0)</f>
        <v>0</v>
      </c>
      <c r="AA480" s="26">
        <f>IF(F479&gt;0,MIN($F$13,F479+S480,AI480),0)</f>
        <v>0</v>
      </c>
      <c r="AB480" s="26">
        <f>IF(G479&gt;0,MIN($G$13,G479+T480,AJ480),0)</f>
        <v>0</v>
      </c>
      <c r="AC480" s="26">
        <f>IF(H479&gt;0,MIN($H$13,H479+U480,AK480),0)</f>
        <v>0</v>
      </c>
      <c r="AD480" s="26">
        <f>IF(I479&gt;0,MIN($I$13,I479+V480,AL480),0)</f>
        <v>0</v>
      </c>
      <c r="AE480" s="26">
        <f>$B$19</f>
        <v>795</v>
      </c>
      <c r="AF480" s="26">
        <f>AE480-W480</f>
        <v>795</v>
      </c>
      <c r="AG480" s="26">
        <f>AF480-X480</f>
        <v>795</v>
      </c>
      <c r="AH480" s="26">
        <f>AG480-Y480</f>
        <v>795</v>
      </c>
      <c r="AI480" s="26">
        <f>AH480-Z480</f>
        <v>795</v>
      </c>
      <c r="AJ480" s="26">
        <f>AI480-AA480</f>
        <v>795</v>
      </c>
      <c r="AK480" s="26">
        <f>AJ480-AB480</f>
        <v>795</v>
      </c>
      <c r="AL480" s="26">
        <f>AK480-AC480</f>
        <v>795</v>
      </c>
      <c r="AM480" s="26">
        <f>AL480-AD480</f>
        <v>795</v>
      </c>
      <c r="AN480" s="26">
        <f>B479+O480-W480</f>
        <v>0</v>
      </c>
      <c r="AO480" s="26">
        <f>C479+P480-X480</f>
        <v>0</v>
      </c>
      <c r="AP480" s="26">
        <f>D479+Q480-Y480</f>
        <v>0</v>
      </c>
      <c r="AQ480" s="26">
        <f>E479+R480-Z480</f>
        <v>0</v>
      </c>
      <c r="AR480" s="26">
        <f>F479+S480-AA480</f>
        <v>0</v>
      </c>
      <c r="AS480" s="26">
        <f>G479+T480-AB480</f>
        <v>0</v>
      </c>
      <c r="AT480" s="26">
        <f>H479+U480-AC480</f>
        <v>0</v>
      </c>
      <c r="AU480" s="26">
        <f>I479+V480-AD480</f>
        <v>0</v>
      </c>
      <c r="AV480" s="26">
        <f>AM480</f>
        <v>795</v>
      </c>
      <c r="AW480" s="26">
        <f>AV480-BE480</f>
        <v>795</v>
      </c>
      <c r="AX480" s="26">
        <f>AW480-BF480</f>
        <v>795</v>
      </c>
      <c r="AY480" s="26">
        <f>AX480-BG480</f>
        <v>795</v>
      </c>
      <c r="AZ480" s="26">
        <f>AY480-BH480</f>
        <v>795</v>
      </c>
      <c r="BA480" s="26">
        <f>AZ480-BI480</f>
        <v>795</v>
      </c>
      <c r="BB480" s="26">
        <f>BA480-BJ480</f>
        <v>795</v>
      </c>
      <c r="BC480" s="26">
        <f>BB480-BK480</f>
        <v>795</v>
      </c>
      <c r="BD480" s="26">
        <f>BC480-BL480</f>
        <v>795</v>
      </c>
      <c r="BE480" s="26">
        <f>IF(AV480&gt;0.005,MIN(AV480,INDEX($AN480:$AU480,1,B$32)),0)</f>
        <v>0</v>
      </c>
      <c r="BF480" s="26">
        <f>IF(AW480&gt;0.005,MIN(AW480,INDEX($AN480:$AU480,1,C$32)),0)</f>
        <v>0</v>
      </c>
      <c r="BG480" s="26">
        <f>IF(AX480&gt;0.005,MIN(AX480,INDEX($AN480:$AU480,1,D$32)),0)</f>
        <v>0</v>
      </c>
      <c r="BH480" s="26">
        <f>IF(AY480&gt;0.005,MIN(AY480,INDEX($AN480:$AU480,1,E$32)),0)</f>
        <v>0</v>
      </c>
      <c r="BI480" s="26">
        <f>IF(AZ480&gt;0.005,MIN(AZ480,INDEX($AN480:$AU480,1,F$32)),0)</f>
        <v>0</v>
      </c>
      <c r="BJ480" s="26">
        <f>IF(BA480&gt;0.005,MIN(BA480,INDEX($AN480:$AU480,1,G$32)),0)</f>
        <v>0</v>
      </c>
      <c r="BK480" s="26">
        <f>IF(BB480&gt;0.005,MIN(BB480,INDEX($AN480:$AU480,1,H$32)),0)</f>
        <v>0</v>
      </c>
      <c r="BL480" s="26">
        <f>IF(BC480&gt;0.005,MIN(BC480,INDEX($AN480:$AU480,1,I$32)),0)</f>
        <v>0</v>
      </c>
      <c r="BM480" s="27">
        <f>IF(M480-J480&gt;0.005,1,0)</f>
        <v>0</v>
      </c>
    </row>
    <row r="481">
      <c r="A481" s="14" t="n">
        <v>445</v>
      </c>
      <c r="B481" s="26">
        <f>IF(AN481-INDEX($BE481:$BL481,1,$J$22)&lt;0.5,0,AN481-INDEX($BE481:$BL481,1,$J$22))</f>
        <v>0</v>
      </c>
      <c r="C481" s="26">
        <f>IF(AO481-INDEX($BE481:$BL481,1,$J$23)&lt;0.5,0,AO481-INDEX($BE481:$BL481,1,$J$23))</f>
        <v>0</v>
      </c>
      <c r="D481" s="26">
        <f>IF(AP481-INDEX($BE481:$BL481,1,$J$24)&lt;0.5,0,AP481-INDEX($BE481:$BL481,1,$J$24))</f>
        <v>0</v>
      </c>
      <c r="E481" s="26">
        <f>IF(AQ481-INDEX($BE481:$BL481,1,$J$25)&lt;0.5,0,AQ481-INDEX($BE481:$BL481,1,$J$25))</f>
        <v>0</v>
      </c>
      <c r="F481" s="26">
        <f>IF(AR481-INDEX($BE481:$BL481,1,$J$26)&lt;0.5,0,AR481-INDEX($BE481:$BL481,1,$J$26))</f>
        <v>0</v>
      </c>
      <c r="G481" s="26">
        <f>IF(AS481-INDEX($BE481:$BL481,1,$J$27)&lt;0.5,0,AS481-INDEX($BE481:$BL481,1,$J$27))</f>
        <v>0</v>
      </c>
      <c r="H481" s="26">
        <f>IF(AT481-INDEX($BE481:$BL481,1,$J$28)&lt;0.5,0,AT481-INDEX($BE481:$BL481,1,$J$28))</f>
        <v>0</v>
      </c>
      <c r="I481" s="26">
        <f>IF(AU481-INDEX($BE481:$BL481,1,$J$29)&lt;0.5,0,AU481-INDEX($BE481:$BL481,1,$J$29))</f>
        <v>0</v>
      </c>
      <c r="J481" s="13">
        <f>SUM(B481:I481)</f>
        <v>0</v>
      </c>
      <c r="K481" s="26">
        <f>SUM(O481:V481)</f>
        <v>0</v>
      </c>
      <c r="L481" s="26">
        <f>SUM(W481:AD481)+SUM(BE481:BL481)</f>
        <v>0</v>
      </c>
      <c r="M481" s="26">
        <f>J480</f>
        <v>0</v>
      </c>
      <c r="N481" s="27">
        <f>IF(M481&gt;0,1,0)</f>
        <v>0</v>
      </c>
      <c r="O481" s="26">
        <f>B480*$B$12/1200</f>
        <v>0</v>
      </c>
      <c r="P481" s="26">
        <f>C480*$C$12/1200</f>
        <v>0</v>
      </c>
      <c r="Q481" s="26">
        <f>D480*$D$12/1200</f>
        <v>0</v>
      </c>
      <c r="R481" s="26">
        <f>E480*$E$12/1200</f>
        <v>0</v>
      </c>
      <c r="S481" s="26">
        <f>F480*$F$12/1200</f>
        <v>0</v>
      </c>
      <c r="T481" s="26">
        <f>G480*$G$12/1200</f>
        <v>0</v>
      </c>
      <c r="U481" s="26">
        <f>H480*$H$12/1200</f>
        <v>0</v>
      </c>
      <c r="V481" s="26">
        <f>I480*$I$12/1200</f>
        <v>0</v>
      </c>
      <c r="W481" s="26">
        <f>IF(B480&gt;0,MIN($B$13,B480+O481,AE481),0)</f>
        <v>0</v>
      </c>
      <c r="X481" s="26">
        <f>IF(C480&gt;0,MIN($C$13,C480+P481,AF481),0)</f>
        <v>0</v>
      </c>
      <c r="Y481" s="26">
        <f>IF(D480&gt;0,MIN($D$13,D480+Q481,AG481),0)</f>
        <v>0</v>
      </c>
      <c r="Z481" s="26">
        <f>IF(E480&gt;0,MIN($E$13,E480+R481,AH481),0)</f>
        <v>0</v>
      </c>
      <c r="AA481" s="26">
        <f>IF(F480&gt;0,MIN($F$13,F480+S481,AI481),0)</f>
        <v>0</v>
      </c>
      <c r="AB481" s="26">
        <f>IF(G480&gt;0,MIN($G$13,G480+T481,AJ481),0)</f>
        <v>0</v>
      </c>
      <c r="AC481" s="26">
        <f>IF(H480&gt;0,MIN($H$13,H480+U481,AK481),0)</f>
        <v>0</v>
      </c>
      <c r="AD481" s="26">
        <f>IF(I480&gt;0,MIN($I$13,I480+V481,AL481),0)</f>
        <v>0</v>
      </c>
      <c r="AE481" s="26">
        <f>$B$19</f>
        <v>795</v>
      </c>
      <c r="AF481" s="26">
        <f>AE481-W481</f>
        <v>795</v>
      </c>
      <c r="AG481" s="26">
        <f>AF481-X481</f>
        <v>795</v>
      </c>
      <c r="AH481" s="26">
        <f>AG481-Y481</f>
        <v>795</v>
      </c>
      <c r="AI481" s="26">
        <f>AH481-Z481</f>
        <v>795</v>
      </c>
      <c r="AJ481" s="26">
        <f>AI481-AA481</f>
        <v>795</v>
      </c>
      <c r="AK481" s="26">
        <f>AJ481-AB481</f>
        <v>795</v>
      </c>
      <c r="AL481" s="26">
        <f>AK481-AC481</f>
        <v>795</v>
      </c>
      <c r="AM481" s="26">
        <f>AL481-AD481</f>
        <v>795</v>
      </c>
      <c r="AN481" s="26">
        <f>B480+O481-W481</f>
        <v>0</v>
      </c>
      <c r="AO481" s="26">
        <f>C480+P481-X481</f>
        <v>0</v>
      </c>
      <c r="AP481" s="26">
        <f>D480+Q481-Y481</f>
        <v>0</v>
      </c>
      <c r="AQ481" s="26">
        <f>E480+R481-Z481</f>
        <v>0</v>
      </c>
      <c r="AR481" s="26">
        <f>F480+S481-AA481</f>
        <v>0</v>
      </c>
      <c r="AS481" s="26">
        <f>G480+T481-AB481</f>
        <v>0</v>
      </c>
      <c r="AT481" s="26">
        <f>H480+U481-AC481</f>
        <v>0</v>
      </c>
      <c r="AU481" s="26">
        <f>I480+V481-AD481</f>
        <v>0</v>
      </c>
      <c r="AV481" s="26">
        <f>AM481</f>
        <v>795</v>
      </c>
      <c r="AW481" s="26">
        <f>AV481-BE481</f>
        <v>795</v>
      </c>
      <c r="AX481" s="26">
        <f>AW481-BF481</f>
        <v>795</v>
      </c>
      <c r="AY481" s="26">
        <f>AX481-BG481</f>
        <v>795</v>
      </c>
      <c r="AZ481" s="26">
        <f>AY481-BH481</f>
        <v>795</v>
      </c>
      <c r="BA481" s="26">
        <f>AZ481-BI481</f>
        <v>795</v>
      </c>
      <c r="BB481" s="26">
        <f>BA481-BJ481</f>
        <v>795</v>
      </c>
      <c r="BC481" s="26">
        <f>BB481-BK481</f>
        <v>795</v>
      </c>
      <c r="BD481" s="26">
        <f>BC481-BL481</f>
        <v>795</v>
      </c>
      <c r="BE481" s="26">
        <f>IF(AV481&gt;0.005,MIN(AV481,INDEX($AN481:$AU481,1,B$32)),0)</f>
        <v>0</v>
      </c>
      <c r="BF481" s="26">
        <f>IF(AW481&gt;0.005,MIN(AW481,INDEX($AN481:$AU481,1,C$32)),0)</f>
        <v>0</v>
      </c>
      <c r="BG481" s="26">
        <f>IF(AX481&gt;0.005,MIN(AX481,INDEX($AN481:$AU481,1,D$32)),0)</f>
        <v>0</v>
      </c>
      <c r="BH481" s="26">
        <f>IF(AY481&gt;0.005,MIN(AY481,INDEX($AN481:$AU481,1,E$32)),0)</f>
        <v>0</v>
      </c>
      <c r="BI481" s="26">
        <f>IF(AZ481&gt;0.005,MIN(AZ481,INDEX($AN481:$AU481,1,F$32)),0)</f>
        <v>0</v>
      </c>
      <c r="BJ481" s="26">
        <f>IF(BA481&gt;0.005,MIN(BA481,INDEX($AN481:$AU481,1,G$32)),0)</f>
        <v>0</v>
      </c>
      <c r="BK481" s="26">
        <f>IF(BB481&gt;0.005,MIN(BB481,INDEX($AN481:$AU481,1,H$32)),0)</f>
        <v>0</v>
      </c>
      <c r="BL481" s="26">
        <f>IF(BC481&gt;0.005,MIN(BC481,INDEX($AN481:$AU481,1,I$32)),0)</f>
        <v>0</v>
      </c>
      <c r="BM481" s="27">
        <f>IF(M481-J481&gt;0.005,1,0)</f>
        <v>0</v>
      </c>
    </row>
    <row r="482">
      <c r="A482" s="14" t="n">
        <v>446</v>
      </c>
      <c r="B482" s="26">
        <f>IF(AN482-INDEX($BE482:$BL482,1,$J$22)&lt;0.5,0,AN482-INDEX($BE482:$BL482,1,$J$22))</f>
        <v>0</v>
      </c>
      <c r="C482" s="26">
        <f>IF(AO482-INDEX($BE482:$BL482,1,$J$23)&lt;0.5,0,AO482-INDEX($BE482:$BL482,1,$J$23))</f>
        <v>0</v>
      </c>
      <c r="D482" s="26">
        <f>IF(AP482-INDEX($BE482:$BL482,1,$J$24)&lt;0.5,0,AP482-INDEX($BE482:$BL482,1,$J$24))</f>
        <v>0</v>
      </c>
      <c r="E482" s="26">
        <f>IF(AQ482-INDEX($BE482:$BL482,1,$J$25)&lt;0.5,0,AQ482-INDEX($BE482:$BL482,1,$J$25))</f>
        <v>0</v>
      </c>
      <c r="F482" s="26">
        <f>IF(AR482-INDEX($BE482:$BL482,1,$J$26)&lt;0.5,0,AR482-INDEX($BE482:$BL482,1,$J$26))</f>
        <v>0</v>
      </c>
      <c r="G482" s="26">
        <f>IF(AS482-INDEX($BE482:$BL482,1,$J$27)&lt;0.5,0,AS482-INDEX($BE482:$BL482,1,$J$27))</f>
        <v>0</v>
      </c>
      <c r="H482" s="26">
        <f>IF(AT482-INDEX($BE482:$BL482,1,$J$28)&lt;0.5,0,AT482-INDEX($BE482:$BL482,1,$J$28))</f>
        <v>0</v>
      </c>
      <c r="I482" s="26">
        <f>IF(AU482-INDEX($BE482:$BL482,1,$J$29)&lt;0.5,0,AU482-INDEX($BE482:$BL482,1,$J$29))</f>
        <v>0</v>
      </c>
      <c r="J482" s="13">
        <f>SUM(B482:I482)</f>
        <v>0</v>
      </c>
      <c r="K482" s="26">
        <f>SUM(O482:V482)</f>
        <v>0</v>
      </c>
      <c r="L482" s="26">
        <f>SUM(W482:AD482)+SUM(BE482:BL482)</f>
        <v>0</v>
      </c>
      <c r="M482" s="26">
        <f>J481</f>
        <v>0</v>
      </c>
      <c r="N482" s="27">
        <f>IF(M482&gt;0,1,0)</f>
        <v>0</v>
      </c>
      <c r="O482" s="26">
        <f>B481*$B$12/1200</f>
        <v>0</v>
      </c>
      <c r="P482" s="26">
        <f>C481*$C$12/1200</f>
        <v>0</v>
      </c>
      <c r="Q482" s="26">
        <f>D481*$D$12/1200</f>
        <v>0</v>
      </c>
      <c r="R482" s="26">
        <f>E481*$E$12/1200</f>
        <v>0</v>
      </c>
      <c r="S482" s="26">
        <f>F481*$F$12/1200</f>
        <v>0</v>
      </c>
      <c r="T482" s="26">
        <f>G481*$G$12/1200</f>
        <v>0</v>
      </c>
      <c r="U482" s="26">
        <f>H481*$H$12/1200</f>
        <v>0</v>
      </c>
      <c r="V482" s="26">
        <f>I481*$I$12/1200</f>
        <v>0</v>
      </c>
      <c r="W482" s="26">
        <f>IF(B481&gt;0,MIN($B$13,B481+O482,AE482),0)</f>
        <v>0</v>
      </c>
      <c r="X482" s="26">
        <f>IF(C481&gt;0,MIN($C$13,C481+P482,AF482),0)</f>
        <v>0</v>
      </c>
      <c r="Y482" s="26">
        <f>IF(D481&gt;0,MIN($D$13,D481+Q482,AG482),0)</f>
        <v>0</v>
      </c>
      <c r="Z482" s="26">
        <f>IF(E481&gt;0,MIN($E$13,E481+R482,AH482),0)</f>
        <v>0</v>
      </c>
      <c r="AA482" s="26">
        <f>IF(F481&gt;0,MIN($F$13,F481+S482,AI482),0)</f>
        <v>0</v>
      </c>
      <c r="AB482" s="26">
        <f>IF(G481&gt;0,MIN($G$13,G481+T482,AJ482),0)</f>
        <v>0</v>
      </c>
      <c r="AC482" s="26">
        <f>IF(H481&gt;0,MIN($H$13,H481+U482,AK482),0)</f>
        <v>0</v>
      </c>
      <c r="AD482" s="26">
        <f>IF(I481&gt;0,MIN($I$13,I481+V482,AL482),0)</f>
        <v>0</v>
      </c>
      <c r="AE482" s="26">
        <f>$B$19</f>
        <v>795</v>
      </c>
      <c r="AF482" s="26">
        <f>AE482-W482</f>
        <v>795</v>
      </c>
      <c r="AG482" s="26">
        <f>AF482-X482</f>
        <v>795</v>
      </c>
      <c r="AH482" s="26">
        <f>AG482-Y482</f>
        <v>795</v>
      </c>
      <c r="AI482" s="26">
        <f>AH482-Z482</f>
        <v>795</v>
      </c>
      <c r="AJ482" s="26">
        <f>AI482-AA482</f>
        <v>795</v>
      </c>
      <c r="AK482" s="26">
        <f>AJ482-AB482</f>
        <v>795</v>
      </c>
      <c r="AL482" s="26">
        <f>AK482-AC482</f>
        <v>795</v>
      </c>
      <c r="AM482" s="26">
        <f>AL482-AD482</f>
        <v>795</v>
      </c>
      <c r="AN482" s="26">
        <f>B481+O482-W482</f>
        <v>0</v>
      </c>
      <c r="AO482" s="26">
        <f>C481+P482-X482</f>
        <v>0</v>
      </c>
      <c r="AP482" s="26">
        <f>D481+Q482-Y482</f>
        <v>0</v>
      </c>
      <c r="AQ482" s="26">
        <f>E481+R482-Z482</f>
        <v>0</v>
      </c>
      <c r="AR482" s="26">
        <f>F481+S482-AA482</f>
        <v>0</v>
      </c>
      <c r="AS482" s="26">
        <f>G481+T482-AB482</f>
        <v>0</v>
      </c>
      <c r="AT482" s="26">
        <f>H481+U482-AC482</f>
        <v>0</v>
      </c>
      <c r="AU482" s="26">
        <f>I481+V482-AD482</f>
        <v>0</v>
      </c>
      <c r="AV482" s="26">
        <f>AM482</f>
        <v>795</v>
      </c>
      <c r="AW482" s="26">
        <f>AV482-BE482</f>
        <v>795</v>
      </c>
      <c r="AX482" s="26">
        <f>AW482-BF482</f>
        <v>795</v>
      </c>
      <c r="AY482" s="26">
        <f>AX482-BG482</f>
        <v>795</v>
      </c>
      <c r="AZ482" s="26">
        <f>AY482-BH482</f>
        <v>795</v>
      </c>
      <c r="BA482" s="26">
        <f>AZ482-BI482</f>
        <v>795</v>
      </c>
      <c r="BB482" s="26">
        <f>BA482-BJ482</f>
        <v>795</v>
      </c>
      <c r="BC482" s="26">
        <f>BB482-BK482</f>
        <v>795</v>
      </c>
      <c r="BD482" s="26">
        <f>BC482-BL482</f>
        <v>795</v>
      </c>
      <c r="BE482" s="26">
        <f>IF(AV482&gt;0.005,MIN(AV482,INDEX($AN482:$AU482,1,B$32)),0)</f>
        <v>0</v>
      </c>
      <c r="BF482" s="26">
        <f>IF(AW482&gt;0.005,MIN(AW482,INDEX($AN482:$AU482,1,C$32)),0)</f>
        <v>0</v>
      </c>
      <c r="BG482" s="26">
        <f>IF(AX482&gt;0.005,MIN(AX482,INDEX($AN482:$AU482,1,D$32)),0)</f>
        <v>0</v>
      </c>
      <c r="BH482" s="26">
        <f>IF(AY482&gt;0.005,MIN(AY482,INDEX($AN482:$AU482,1,E$32)),0)</f>
        <v>0</v>
      </c>
      <c r="BI482" s="26">
        <f>IF(AZ482&gt;0.005,MIN(AZ482,INDEX($AN482:$AU482,1,F$32)),0)</f>
        <v>0</v>
      </c>
      <c r="BJ482" s="26">
        <f>IF(BA482&gt;0.005,MIN(BA482,INDEX($AN482:$AU482,1,G$32)),0)</f>
        <v>0</v>
      </c>
      <c r="BK482" s="26">
        <f>IF(BB482&gt;0.005,MIN(BB482,INDEX($AN482:$AU482,1,H$32)),0)</f>
        <v>0</v>
      </c>
      <c r="BL482" s="26">
        <f>IF(BC482&gt;0.005,MIN(BC482,INDEX($AN482:$AU482,1,I$32)),0)</f>
        <v>0</v>
      </c>
      <c r="BM482" s="27">
        <f>IF(M482-J482&gt;0.005,1,0)</f>
        <v>0</v>
      </c>
    </row>
    <row r="483">
      <c r="A483" s="14" t="n">
        <v>447</v>
      </c>
      <c r="B483" s="26">
        <f>IF(AN483-INDEX($BE483:$BL483,1,$J$22)&lt;0.5,0,AN483-INDEX($BE483:$BL483,1,$J$22))</f>
        <v>0</v>
      </c>
      <c r="C483" s="26">
        <f>IF(AO483-INDEX($BE483:$BL483,1,$J$23)&lt;0.5,0,AO483-INDEX($BE483:$BL483,1,$J$23))</f>
        <v>0</v>
      </c>
      <c r="D483" s="26">
        <f>IF(AP483-INDEX($BE483:$BL483,1,$J$24)&lt;0.5,0,AP483-INDEX($BE483:$BL483,1,$J$24))</f>
        <v>0</v>
      </c>
      <c r="E483" s="26">
        <f>IF(AQ483-INDEX($BE483:$BL483,1,$J$25)&lt;0.5,0,AQ483-INDEX($BE483:$BL483,1,$J$25))</f>
        <v>0</v>
      </c>
      <c r="F483" s="26">
        <f>IF(AR483-INDEX($BE483:$BL483,1,$J$26)&lt;0.5,0,AR483-INDEX($BE483:$BL483,1,$J$26))</f>
        <v>0</v>
      </c>
      <c r="G483" s="26">
        <f>IF(AS483-INDEX($BE483:$BL483,1,$J$27)&lt;0.5,0,AS483-INDEX($BE483:$BL483,1,$J$27))</f>
        <v>0</v>
      </c>
      <c r="H483" s="26">
        <f>IF(AT483-INDEX($BE483:$BL483,1,$J$28)&lt;0.5,0,AT483-INDEX($BE483:$BL483,1,$J$28))</f>
        <v>0</v>
      </c>
      <c r="I483" s="26">
        <f>IF(AU483-INDEX($BE483:$BL483,1,$J$29)&lt;0.5,0,AU483-INDEX($BE483:$BL483,1,$J$29))</f>
        <v>0</v>
      </c>
      <c r="J483" s="13">
        <f>SUM(B483:I483)</f>
        <v>0</v>
      </c>
      <c r="K483" s="26">
        <f>SUM(O483:V483)</f>
        <v>0</v>
      </c>
      <c r="L483" s="26">
        <f>SUM(W483:AD483)+SUM(BE483:BL483)</f>
        <v>0</v>
      </c>
      <c r="M483" s="26">
        <f>J482</f>
        <v>0</v>
      </c>
      <c r="N483" s="27">
        <f>IF(M483&gt;0,1,0)</f>
        <v>0</v>
      </c>
      <c r="O483" s="26">
        <f>B482*$B$12/1200</f>
        <v>0</v>
      </c>
      <c r="P483" s="26">
        <f>C482*$C$12/1200</f>
        <v>0</v>
      </c>
      <c r="Q483" s="26">
        <f>D482*$D$12/1200</f>
        <v>0</v>
      </c>
      <c r="R483" s="26">
        <f>E482*$E$12/1200</f>
        <v>0</v>
      </c>
      <c r="S483" s="26">
        <f>F482*$F$12/1200</f>
        <v>0</v>
      </c>
      <c r="T483" s="26">
        <f>G482*$G$12/1200</f>
        <v>0</v>
      </c>
      <c r="U483" s="26">
        <f>H482*$H$12/1200</f>
        <v>0</v>
      </c>
      <c r="V483" s="26">
        <f>I482*$I$12/1200</f>
        <v>0</v>
      </c>
      <c r="W483" s="26">
        <f>IF(B482&gt;0,MIN($B$13,B482+O483,AE483),0)</f>
        <v>0</v>
      </c>
      <c r="X483" s="26">
        <f>IF(C482&gt;0,MIN($C$13,C482+P483,AF483),0)</f>
        <v>0</v>
      </c>
      <c r="Y483" s="26">
        <f>IF(D482&gt;0,MIN($D$13,D482+Q483,AG483),0)</f>
        <v>0</v>
      </c>
      <c r="Z483" s="26">
        <f>IF(E482&gt;0,MIN($E$13,E482+R483,AH483),0)</f>
        <v>0</v>
      </c>
      <c r="AA483" s="26">
        <f>IF(F482&gt;0,MIN($F$13,F482+S483,AI483),0)</f>
        <v>0</v>
      </c>
      <c r="AB483" s="26">
        <f>IF(G482&gt;0,MIN($G$13,G482+T483,AJ483),0)</f>
        <v>0</v>
      </c>
      <c r="AC483" s="26">
        <f>IF(H482&gt;0,MIN($H$13,H482+U483,AK483),0)</f>
        <v>0</v>
      </c>
      <c r="AD483" s="26">
        <f>IF(I482&gt;0,MIN($I$13,I482+V483,AL483),0)</f>
        <v>0</v>
      </c>
      <c r="AE483" s="26">
        <f>$B$19</f>
        <v>795</v>
      </c>
      <c r="AF483" s="26">
        <f>AE483-W483</f>
        <v>795</v>
      </c>
      <c r="AG483" s="26">
        <f>AF483-X483</f>
        <v>795</v>
      </c>
      <c r="AH483" s="26">
        <f>AG483-Y483</f>
        <v>795</v>
      </c>
      <c r="AI483" s="26">
        <f>AH483-Z483</f>
        <v>795</v>
      </c>
      <c r="AJ483" s="26">
        <f>AI483-AA483</f>
        <v>795</v>
      </c>
      <c r="AK483" s="26">
        <f>AJ483-AB483</f>
        <v>795</v>
      </c>
      <c r="AL483" s="26">
        <f>AK483-AC483</f>
        <v>795</v>
      </c>
      <c r="AM483" s="26">
        <f>AL483-AD483</f>
        <v>795</v>
      </c>
      <c r="AN483" s="26">
        <f>B482+O483-W483</f>
        <v>0</v>
      </c>
      <c r="AO483" s="26">
        <f>C482+P483-X483</f>
        <v>0</v>
      </c>
      <c r="AP483" s="26">
        <f>D482+Q483-Y483</f>
        <v>0</v>
      </c>
      <c r="AQ483" s="26">
        <f>E482+R483-Z483</f>
        <v>0</v>
      </c>
      <c r="AR483" s="26">
        <f>F482+S483-AA483</f>
        <v>0</v>
      </c>
      <c r="AS483" s="26">
        <f>G482+T483-AB483</f>
        <v>0</v>
      </c>
      <c r="AT483" s="26">
        <f>H482+U483-AC483</f>
        <v>0</v>
      </c>
      <c r="AU483" s="26">
        <f>I482+V483-AD483</f>
        <v>0</v>
      </c>
      <c r="AV483" s="26">
        <f>AM483</f>
        <v>795</v>
      </c>
      <c r="AW483" s="26">
        <f>AV483-BE483</f>
        <v>795</v>
      </c>
      <c r="AX483" s="26">
        <f>AW483-BF483</f>
        <v>795</v>
      </c>
      <c r="AY483" s="26">
        <f>AX483-BG483</f>
        <v>795</v>
      </c>
      <c r="AZ483" s="26">
        <f>AY483-BH483</f>
        <v>795</v>
      </c>
      <c r="BA483" s="26">
        <f>AZ483-BI483</f>
        <v>795</v>
      </c>
      <c r="BB483" s="26">
        <f>BA483-BJ483</f>
        <v>795</v>
      </c>
      <c r="BC483" s="26">
        <f>BB483-BK483</f>
        <v>795</v>
      </c>
      <c r="BD483" s="26">
        <f>BC483-BL483</f>
        <v>795</v>
      </c>
      <c r="BE483" s="26">
        <f>IF(AV483&gt;0.005,MIN(AV483,INDEX($AN483:$AU483,1,B$32)),0)</f>
        <v>0</v>
      </c>
      <c r="BF483" s="26">
        <f>IF(AW483&gt;0.005,MIN(AW483,INDEX($AN483:$AU483,1,C$32)),0)</f>
        <v>0</v>
      </c>
      <c r="BG483" s="26">
        <f>IF(AX483&gt;0.005,MIN(AX483,INDEX($AN483:$AU483,1,D$32)),0)</f>
        <v>0</v>
      </c>
      <c r="BH483" s="26">
        <f>IF(AY483&gt;0.005,MIN(AY483,INDEX($AN483:$AU483,1,E$32)),0)</f>
        <v>0</v>
      </c>
      <c r="BI483" s="26">
        <f>IF(AZ483&gt;0.005,MIN(AZ483,INDEX($AN483:$AU483,1,F$32)),0)</f>
        <v>0</v>
      </c>
      <c r="BJ483" s="26">
        <f>IF(BA483&gt;0.005,MIN(BA483,INDEX($AN483:$AU483,1,G$32)),0)</f>
        <v>0</v>
      </c>
      <c r="BK483" s="26">
        <f>IF(BB483&gt;0.005,MIN(BB483,INDEX($AN483:$AU483,1,H$32)),0)</f>
        <v>0</v>
      </c>
      <c r="BL483" s="26">
        <f>IF(BC483&gt;0.005,MIN(BC483,INDEX($AN483:$AU483,1,I$32)),0)</f>
        <v>0</v>
      </c>
      <c r="BM483" s="27">
        <f>IF(M483-J483&gt;0.005,1,0)</f>
        <v>0</v>
      </c>
    </row>
    <row r="484">
      <c r="A484" s="14" t="n">
        <v>448</v>
      </c>
      <c r="B484" s="26">
        <f>IF(AN484-INDEX($BE484:$BL484,1,$J$22)&lt;0.5,0,AN484-INDEX($BE484:$BL484,1,$J$22))</f>
        <v>0</v>
      </c>
      <c r="C484" s="26">
        <f>IF(AO484-INDEX($BE484:$BL484,1,$J$23)&lt;0.5,0,AO484-INDEX($BE484:$BL484,1,$J$23))</f>
        <v>0</v>
      </c>
      <c r="D484" s="26">
        <f>IF(AP484-INDEX($BE484:$BL484,1,$J$24)&lt;0.5,0,AP484-INDEX($BE484:$BL484,1,$J$24))</f>
        <v>0</v>
      </c>
      <c r="E484" s="26">
        <f>IF(AQ484-INDEX($BE484:$BL484,1,$J$25)&lt;0.5,0,AQ484-INDEX($BE484:$BL484,1,$J$25))</f>
        <v>0</v>
      </c>
      <c r="F484" s="26">
        <f>IF(AR484-INDEX($BE484:$BL484,1,$J$26)&lt;0.5,0,AR484-INDEX($BE484:$BL484,1,$J$26))</f>
        <v>0</v>
      </c>
      <c r="G484" s="26">
        <f>IF(AS484-INDEX($BE484:$BL484,1,$J$27)&lt;0.5,0,AS484-INDEX($BE484:$BL484,1,$J$27))</f>
        <v>0</v>
      </c>
      <c r="H484" s="26">
        <f>IF(AT484-INDEX($BE484:$BL484,1,$J$28)&lt;0.5,0,AT484-INDEX($BE484:$BL484,1,$J$28))</f>
        <v>0</v>
      </c>
      <c r="I484" s="26">
        <f>IF(AU484-INDEX($BE484:$BL484,1,$J$29)&lt;0.5,0,AU484-INDEX($BE484:$BL484,1,$J$29))</f>
        <v>0</v>
      </c>
      <c r="J484" s="13">
        <f>SUM(B484:I484)</f>
        <v>0</v>
      </c>
      <c r="K484" s="26">
        <f>SUM(O484:V484)</f>
        <v>0</v>
      </c>
      <c r="L484" s="26">
        <f>SUM(W484:AD484)+SUM(BE484:BL484)</f>
        <v>0</v>
      </c>
      <c r="M484" s="26">
        <f>J483</f>
        <v>0</v>
      </c>
      <c r="N484" s="27">
        <f>IF(M484&gt;0,1,0)</f>
        <v>0</v>
      </c>
      <c r="O484" s="26">
        <f>B483*$B$12/1200</f>
        <v>0</v>
      </c>
      <c r="P484" s="26">
        <f>C483*$C$12/1200</f>
        <v>0</v>
      </c>
      <c r="Q484" s="26">
        <f>D483*$D$12/1200</f>
        <v>0</v>
      </c>
      <c r="R484" s="26">
        <f>E483*$E$12/1200</f>
        <v>0</v>
      </c>
      <c r="S484" s="26">
        <f>F483*$F$12/1200</f>
        <v>0</v>
      </c>
      <c r="T484" s="26">
        <f>G483*$G$12/1200</f>
        <v>0</v>
      </c>
      <c r="U484" s="26">
        <f>H483*$H$12/1200</f>
        <v>0</v>
      </c>
      <c r="V484" s="26">
        <f>I483*$I$12/1200</f>
        <v>0</v>
      </c>
      <c r="W484" s="26">
        <f>IF(B483&gt;0,MIN($B$13,B483+O484,AE484),0)</f>
        <v>0</v>
      </c>
      <c r="X484" s="26">
        <f>IF(C483&gt;0,MIN($C$13,C483+P484,AF484),0)</f>
        <v>0</v>
      </c>
      <c r="Y484" s="26">
        <f>IF(D483&gt;0,MIN($D$13,D483+Q484,AG484),0)</f>
        <v>0</v>
      </c>
      <c r="Z484" s="26">
        <f>IF(E483&gt;0,MIN($E$13,E483+R484,AH484),0)</f>
        <v>0</v>
      </c>
      <c r="AA484" s="26">
        <f>IF(F483&gt;0,MIN($F$13,F483+S484,AI484),0)</f>
        <v>0</v>
      </c>
      <c r="AB484" s="26">
        <f>IF(G483&gt;0,MIN($G$13,G483+T484,AJ484),0)</f>
        <v>0</v>
      </c>
      <c r="AC484" s="26">
        <f>IF(H483&gt;0,MIN($H$13,H483+U484,AK484),0)</f>
        <v>0</v>
      </c>
      <c r="AD484" s="26">
        <f>IF(I483&gt;0,MIN($I$13,I483+V484,AL484),0)</f>
        <v>0</v>
      </c>
      <c r="AE484" s="26">
        <f>$B$19</f>
        <v>795</v>
      </c>
      <c r="AF484" s="26">
        <f>AE484-W484</f>
        <v>795</v>
      </c>
      <c r="AG484" s="26">
        <f>AF484-X484</f>
        <v>795</v>
      </c>
      <c r="AH484" s="26">
        <f>AG484-Y484</f>
        <v>795</v>
      </c>
      <c r="AI484" s="26">
        <f>AH484-Z484</f>
        <v>795</v>
      </c>
      <c r="AJ484" s="26">
        <f>AI484-AA484</f>
        <v>795</v>
      </c>
      <c r="AK484" s="26">
        <f>AJ484-AB484</f>
        <v>795</v>
      </c>
      <c r="AL484" s="26">
        <f>AK484-AC484</f>
        <v>795</v>
      </c>
      <c r="AM484" s="26">
        <f>AL484-AD484</f>
        <v>795</v>
      </c>
      <c r="AN484" s="26">
        <f>B483+O484-W484</f>
        <v>0</v>
      </c>
      <c r="AO484" s="26">
        <f>C483+P484-X484</f>
        <v>0</v>
      </c>
      <c r="AP484" s="26">
        <f>D483+Q484-Y484</f>
        <v>0</v>
      </c>
      <c r="AQ484" s="26">
        <f>E483+R484-Z484</f>
        <v>0</v>
      </c>
      <c r="AR484" s="26">
        <f>F483+S484-AA484</f>
        <v>0</v>
      </c>
      <c r="AS484" s="26">
        <f>G483+T484-AB484</f>
        <v>0</v>
      </c>
      <c r="AT484" s="26">
        <f>H483+U484-AC484</f>
        <v>0</v>
      </c>
      <c r="AU484" s="26">
        <f>I483+V484-AD484</f>
        <v>0</v>
      </c>
      <c r="AV484" s="26">
        <f>AM484</f>
        <v>795</v>
      </c>
      <c r="AW484" s="26">
        <f>AV484-BE484</f>
        <v>795</v>
      </c>
      <c r="AX484" s="26">
        <f>AW484-BF484</f>
        <v>795</v>
      </c>
      <c r="AY484" s="26">
        <f>AX484-BG484</f>
        <v>795</v>
      </c>
      <c r="AZ484" s="26">
        <f>AY484-BH484</f>
        <v>795</v>
      </c>
      <c r="BA484" s="26">
        <f>AZ484-BI484</f>
        <v>795</v>
      </c>
      <c r="BB484" s="26">
        <f>BA484-BJ484</f>
        <v>795</v>
      </c>
      <c r="BC484" s="26">
        <f>BB484-BK484</f>
        <v>795</v>
      </c>
      <c r="BD484" s="26">
        <f>BC484-BL484</f>
        <v>795</v>
      </c>
      <c r="BE484" s="26">
        <f>IF(AV484&gt;0.005,MIN(AV484,INDEX($AN484:$AU484,1,B$32)),0)</f>
        <v>0</v>
      </c>
      <c r="BF484" s="26">
        <f>IF(AW484&gt;0.005,MIN(AW484,INDEX($AN484:$AU484,1,C$32)),0)</f>
        <v>0</v>
      </c>
      <c r="BG484" s="26">
        <f>IF(AX484&gt;0.005,MIN(AX484,INDEX($AN484:$AU484,1,D$32)),0)</f>
        <v>0</v>
      </c>
      <c r="BH484" s="26">
        <f>IF(AY484&gt;0.005,MIN(AY484,INDEX($AN484:$AU484,1,E$32)),0)</f>
        <v>0</v>
      </c>
      <c r="BI484" s="26">
        <f>IF(AZ484&gt;0.005,MIN(AZ484,INDEX($AN484:$AU484,1,F$32)),0)</f>
        <v>0</v>
      </c>
      <c r="BJ484" s="26">
        <f>IF(BA484&gt;0.005,MIN(BA484,INDEX($AN484:$AU484,1,G$32)),0)</f>
        <v>0</v>
      </c>
      <c r="BK484" s="26">
        <f>IF(BB484&gt;0.005,MIN(BB484,INDEX($AN484:$AU484,1,H$32)),0)</f>
        <v>0</v>
      </c>
      <c r="BL484" s="26">
        <f>IF(BC484&gt;0.005,MIN(BC484,INDEX($AN484:$AU484,1,I$32)),0)</f>
        <v>0</v>
      </c>
      <c r="BM484" s="27">
        <f>IF(M484-J484&gt;0.005,1,0)</f>
        <v>0</v>
      </c>
    </row>
    <row r="485">
      <c r="A485" s="14" t="n">
        <v>449</v>
      </c>
      <c r="B485" s="26">
        <f>IF(AN485-INDEX($BE485:$BL485,1,$J$22)&lt;0.5,0,AN485-INDEX($BE485:$BL485,1,$J$22))</f>
        <v>0</v>
      </c>
      <c r="C485" s="26">
        <f>IF(AO485-INDEX($BE485:$BL485,1,$J$23)&lt;0.5,0,AO485-INDEX($BE485:$BL485,1,$J$23))</f>
        <v>0</v>
      </c>
      <c r="D485" s="26">
        <f>IF(AP485-INDEX($BE485:$BL485,1,$J$24)&lt;0.5,0,AP485-INDEX($BE485:$BL485,1,$J$24))</f>
        <v>0</v>
      </c>
      <c r="E485" s="26">
        <f>IF(AQ485-INDEX($BE485:$BL485,1,$J$25)&lt;0.5,0,AQ485-INDEX($BE485:$BL485,1,$J$25))</f>
        <v>0</v>
      </c>
      <c r="F485" s="26">
        <f>IF(AR485-INDEX($BE485:$BL485,1,$J$26)&lt;0.5,0,AR485-INDEX($BE485:$BL485,1,$J$26))</f>
        <v>0</v>
      </c>
      <c r="G485" s="26">
        <f>IF(AS485-INDEX($BE485:$BL485,1,$J$27)&lt;0.5,0,AS485-INDEX($BE485:$BL485,1,$J$27))</f>
        <v>0</v>
      </c>
      <c r="H485" s="26">
        <f>IF(AT485-INDEX($BE485:$BL485,1,$J$28)&lt;0.5,0,AT485-INDEX($BE485:$BL485,1,$J$28))</f>
        <v>0</v>
      </c>
      <c r="I485" s="26">
        <f>IF(AU485-INDEX($BE485:$BL485,1,$J$29)&lt;0.5,0,AU485-INDEX($BE485:$BL485,1,$J$29))</f>
        <v>0</v>
      </c>
      <c r="J485" s="13">
        <f>SUM(B485:I485)</f>
        <v>0</v>
      </c>
      <c r="K485" s="26">
        <f>SUM(O485:V485)</f>
        <v>0</v>
      </c>
      <c r="L485" s="26">
        <f>SUM(W485:AD485)+SUM(BE485:BL485)</f>
        <v>0</v>
      </c>
      <c r="M485" s="26">
        <f>J484</f>
        <v>0</v>
      </c>
      <c r="N485" s="27">
        <f>IF(M485&gt;0,1,0)</f>
        <v>0</v>
      </c>
      <c r="O485" s="26">
        <f>B484*$B$12/1200</f>
        <v>0</v>
      </c>
      <c r="P485" s="26">
        <f>C484*$C$12/1200</f>
        <v>0</v>
      </c>
      <c r="Q485" s="26">
        <f>D484*$D$12/1200</f>
        <v>0</v>
      </c>
      <c r="R485" s="26">
        <f>E484*$E$12/1200</f>
        <v>0</v>
      </c>
      <c r="S485" s="26">
        <f>F484*$F$12/1200</f>
        <v>0</v>
      </c>
      <c r="T485" s="26">
        <f>G484*$G$12/1200</f>
        <v>0</v>
      </c>
      <c r="U485" s="26">
        <f>H484*$H$12/1200</f>
        <v>0</v>
      </c>
      <c r="V485" s="26">
        <f>I484*$I$12/1200</f>
        <v>0</v>
      </c>
      <c r="W485" s="26">
        <f>IF(B484&gt;0,MIN($B$13,B484+O485,AE485),0)</f>
        <v>0</v>
      </c>
      <c r="X485" s="26">
        <f>IF(C484&gt;0,MIN($C$13,C484+P485,AF485),0)</f>
        <v>0</v>
      </c>
      <c r="Y485" s="26">
        <f>IF(D484&gt;0,MIN($D$13,D484+Q485,AG485),0)</f>
        <v>0</v>
      </c>
      <c r="Z485" s="26">
        <f>IF(E484&gt;0,MIN($E$13,E484+R485,AH485),0)</f>
        <v>0</v>
      </c>
      <c r="AA485" s="26">
        <f>IF(F484&gt;0,MIN($F$13,F484+S485,AI485),0)</f>
        <v>0</v>
      </c>
      <c r="AB485" s="26">
        <f>IF(G484&gt;0,MIN($G$13,G484+T485,AJ485),0)</f>
        <v>0</v>
      </c>
      <c r="AC485" s="26">
        <f>IF(H484&gt;0,MIN($H$13,H484+U485,AK485),0)</f>
        <v>0</v>
      </c>
      <c r="AD485" s="26">
        <f>IF(I484&gt;0,MIN($I$13,I484+V485,AL485),0)</f>
        <v>0</v>
      </c>
      <c r="AE485" s="26">
        <f>$B$19</f>
        <v>795</v>
      </c>
      <c r="AF485" s="26">
        <f>AE485-W485</f>
        <v>795</v>
      </c>
      <c r="AG485" s="26">
        <f>AF485-X485</f>
        <v>795</v>
      </c>
      <c r="AH485" s="26">
        <f>AG485-Y485</f>
        <v>795</v>
      </c>
      <c r="AI485" s="26">
        <f>AH485-Z485</f>
        <v>795</v>
      </c>
      <c r="AJ485" s="26">
        <f>AI485-AA485</f>
        <v>795</v>
      </c>
      <c r="AK485" s="26">
        <f>AJ485-AB485</f>
        <v>795</v>
      </c>
      <c r="AL485" s="26">
        <f>AK485-AC485</f>
        <v>795</v>
      </c>
      <c r="AM485" s="26">
        <f>AL485-AD485</f>
        <v>795</v>
      </c>
      <c r="AN485" s="26">
        <f>B484+O485-W485</f>
        <v>0</v>
      </c>
      <c r="AO485" s="26">
        <f>C484+P485-X485</f>
        <v>0</v>
      </c>
      <c r="AP485" s="26">
        <f>D484+Q485-Y485</f>
        <v>0</v>
      </c>
      <c r="AQ485" s="26">
        <f>E484+R485-Z485</f>
        <v>0</v>
      </c>
      <c r="AR485" s="26">
        <f>F484+S485-AA485</f>
        <v>0</v>
      </c>
      <c r="AS485" s="26">
        <f>G484+T485-AB485</f>
        <v>0</v>
      </c>
      <c r="AT485" s="26">
        <f>H484+U485-AC485</f>
        <v>0</v>
      </c>
      <c r="AU485" s="26">
        <f>I484+V485-AD485</f>
        <v>0</v>
      </c>
      <c r="AV485" s="26">
        <f>AM485</f>
        <v>795</v>
      </c>
      <c r="AW485" s="26">
        <f>AV485-BE485</f>
        <v>795</v>
      </c>
      <c r="AX485" s="26">
        <f>AW485-BF485</f>
        <v>795</v>
      </c>
      <c r="AY485" s="26">
        <f>AX485-BG485</f>
        <v>795</v>
      </c>
      <c r="AZ485" s="26">
        <f>AY485-BH485</f>
        <v>795</v>
      </c>
      <c r="BA485" s="26">
        <f>AZ485-BI485</f>
        <v>795</v>
      </c>
      <c r="BB485" s="26">
        <f>BA485-BJ485</f>
        <v>795</v>
      </c>
      <c r="BC485" s="26">
        <f>BB485-BK485</f>
        <v>795</v>
      </c>
      <c r="BD485" s="26">
        <f>BC485-BL485</f>
        <v>795</v>
      </c>
      <c r="BE485" s="26">
        <f>IF(AV485&gt;0.005,MIN(AV485,INDEX($AN485:$AU485,1,B$32)),0)</f>
        <v>0</v>
      </c>
      <c r="BF485" s="26">
        <f>IF(AW485&gt;0.005,MIN(AW485,INDEX($AN485:$AU485,1,C$32)),0)</f>
        <v>0</v>
      </c>
      <c r="BG485" s="26">
        <f>IF(AX485&gt;0.005,MIN(AX485,INDEX($AN485:$AU485,1,D$32)),0)</f>
        <v>0</v>
      </c>
      <c r="BH485" s="26">
        <f>IF(AY485&gt;0.005,MIN(AY485,INDEX($AN485:$AU485,1,E$32)),0)</f>
        <v>0</v>
      </c>
      <c r="BI485" s="26">
        <f>IF(AZ485&gt;0.005,MIN(AZ485,INDEX($AN485:$AU485,1,F$32)),0)</f>
        <v>0</v>
      </c>
      <c r="BJ485" s="26">
        <f>IF(BA485&gt;0.005,MIN(BA485,INDEX($AN485:$AU485,1,G$32)),0)</f>
        <v>0</v>
      </c>
      <c r="BK485" s="26">
        <f>IF(BB485&gt;0.005,MIN(BB485,INDEX($AN485:$AU485,1,H$32)),0)</f>
        <v>0</v>
      </c>
      <c r="BL485" s="26">
        <f>IF(BC485&gt;0.005,MIN(BC485,INDEX($AN485:$AU485,1,I$32)),0)</f>
        <v>0</v>
      </c>
      <c r="BM485" s="27">
        <f>IF(M485-J485&gt;0.005,1,0)</f>
        <v>0</v>
      </c>
    </row>
    <row r="486">
      <c r="A486" s="14" t="n">
        <v>450</v>
      </c>
      <c r="B486" s="26">
        <f>IF(AN486-INDEX($BE486:$BL486,1,$J$22)&lt;0.5,0,AN486-INDEX($BE486:$BL486,1,$J$22))</f>
        <v>0</v>
      </c>
      <c r="C486" s="26">
        <f>IF(AO486-INDEX($BE486:$BL486,1,$J$23)&lt;0.5,0,AO486-INDEX($BE486:$BL486,1,$J$23))</f>
        <v>0</v>
      </c>
      <c r="D486" s="26">
        <f>IF(AP486-INDEX($BE486:$BL486,1,$J$24)&lt;0.5,0,AP486-INDEX($BE486:$BL486,1,$J$24))</f>
        <v>0</v>
      </c>
      <c r="E486" s="26">
        <f>IF(AQ486-INDEX($BE486:$BL486,1,$J$25)&lt;0.5,0,AQ486-INDEX($BE486:$BL486,1,$J$25))</f>
        <v>0</v>
      </c>
      <c r="F486" s="26">
        <f>IF(AR486-INDEX($BE486:$BL486,1,$J$26)&lt;0.5,0,AR486-INDEX($BE486:$BL486,1,$J$26))</f>
        <v>0</v>
      </c>
      <c r="G486" s="26">
        <f>IF(AS486-INDEX($BE486:$BL486,1,$J$27)&lt;0.5,0,AS486-INDEX($BE486:$BL486,1,$J$27))</f>
        <v>0</v>
      </c>
      <c r="H486" s="26">
        <f>IF(AT486-INDEX($BE486:$BL486,1,$J$28)&lt;0.5,0,AT486-INDEX($BE486:$BL486,1,$J$28))</f>
        <v>0</v>
      </c>
      <c r="I486" s="26">
        <f>IF(AU486-INDEX($BE486:$BL486,1,$J$29)&lt;0.5,0,AU486-INDEX($BE486:$BL486,1,$J$29))</f>
        <v>0</v>
      </c>
      <c r="J486" s="13">
        <f>SUM(B486:I486)</f>
        <v>0</v>
      </c>
      <c r="K486" s="26">
        <f>SUM(O486:V486)</f>
        <v>0</v>
      </c>
      <c r="L486" s="26">
        <f>SUM(W486:AD486)+SUM(BE486:BL486)</f>
        <v>0</v>
      </c>
      <c r="M486" s="26">
        <f>J485</f>
        <v>0</v>
      </c>
      <c r="N486" s="27">
        <f>IF(M486&gt;0,1,0)</f>
        <v>0</v>
      </c>
      <c r="O486" s="26">
        <f>B485*$B$12/1200</f>
        <v>0</v>
      </c>
      <c r="P486" s="26">
        <f>C485*$C$12/1200</f>
        <v>0</v>
      </c>
      <c r="Q486" s="26">
        <f>D485*$D$12/1200</f>
        <v>0</v>
      </c>
      <c r="R486" s="26">
        <f>E485*$E$12/1200</f>
        <v>0</v>
      </c>
      <c r="S486" s="26">
        <f>F485*$F$12/1200</f>
        <v>0</v>
      </c>
      <c r="T486" s="26">
        <f>G485*$G$12/1200</f>
        <v>0</v>
      </c>
      <c r="U486" s="26">
        <f>H485*$H$12/1200</f>
        <v>0</v>
      </c>
      <c r="V486" s="26">
        <f>I485*$I$12/1200</f>
        <v>0</v>
      </c>
      <c r="W486" s="26">
        <f>IF(B485&gt;0,MIN($B$13,B485+O486,AE486),0)</f>
        <v>0</v>
      </c>
      <c r="X486" s="26">
        <f>IF(C485&gt;0,MIN($C$13,C485+P486,AF486),0)</f>
        <v>0</v>
      </c>
      <c r="Y486" s="26">
        <f>IF(D485&gt;0,MIN($D$13,D485+Q486,AG486),0)</f>
        <v>0</v>
      </c>
      <c r="Z486" s="26">
        <f>IF(E485&gt;0,MIN($E$13,E485+R486,AH486),0)</f>
        <v>0</v>
      </c>
      <c r="AA486" s="26">
        <f>IF(F485&gt;0,MIN($F$13,F485+S486,AI486),0)</f>
        <v>0</v>
      </c>
      <c r="AB486" s="26">
        <f>IF(G485&gt;0,MIN($G$13,G485+T486,AJ486),0)</f>
        <v>0</v>
      </c>
      <c r="AC486" s="26">
        <f>IF(H485&gt;0,MIN($H$13,H485+U486,AK486),0)</f>
        <v>0</v>
      </c>
      <c r="AD486" s="26">
        <f>IF(I485&gt;0,MIN($I$13,I485+V486,AL486),0)</f>
        <v>0</v>
      </c>
      <c r="AE486" s="26">
        <f>$B$19</f>
        <v>795</v>
      </c>
      <c r="AF486" s="26">
        <f>AE486-W486</f>
        <v>795</v>
      </c>
      <c r="AG486" s="26">
        <f>AF486-X486</f>
        <v>795</v>
      </c>
      <c r="AH486" s="26">
        <f>AG486-Y486</f>
        <v>795</v>
      </c>
      <c r="AI486" s="26">
        <f>AH486-Z486</f>
        <v>795</v>
      </c>
      <c r="AJ486" s="26">
        <f>AI486-AA486</f>
        <v>795</v>
      </c>
      <c r="AK486" s="26">
        <f>AJ486-AB486</f>
        <v>795</v>
      </c>
      <c r="AL486" s="26">
        <f>AK486-AC486</f>
        <v>795</v>
      </c>
      <c r="AM486" s="26">
        <f>AL486-AD486</f>
        <v>795</v>
      </c>
      <c r="AN486" s="26">
        <f>B485+O486-W486</f>
        <v>0</v>
      </c>
      <c r="AO486" s="26">
        <f>C485+P486-X486</f>
        <v>0</v>
      </c>
      <c r="AP486" s="26">
        <f>D485+Q486-Y486</f>
        <v>0</v>
      </c>
      <c r="AQ486" s="26">
        <f>E485+R486-Z486</f>
        <v>0</v>
      </c>
      <c r="AR486" s="26">
        <f>F485+S486-AA486</f>
        <v>0</v>
      </c>
      <c r="AS486" s="26">
        <f>G485+T486-AB486</f>
        <v>0</v>
      </c>
      <c r="AT486" s="26">
        <f>H485+U486-AC486</f>
        <v>0</v>
      </c>
      <c r="AU486" s="26">
        <f>I485+V486-AD486</f>
        <v>0</v>
      </c>
      <c r="AV486" s="26">
        <f>AM486</f>
        <v>795</v>
      </c>
      <c r="AW486" s="26">
        <f>AV486-BE486</f>
        <v>795</v>
      </c>
      <c r="AX486" s="26">
        <f>AW486-BF486</f>
        <v>795</v>
      </c>
      <c r="AY486" s="26">
        <f>AX486-BG486</f>
        <v>795</v>
      </c>
      <c r="AZ486" s="26">
        <f>AY486-BH486</f>
        <v>795</v>
      </c>
      <c r="BA486" s="26">
        <f>AZ486-BI486</f>
        <v>795</v>
      </c>
      <c r="BB486" s="26">
        <f>BA486-BJ486</f>
        <v>795</v>
      </c>
      <c r="BC486" s="26">
        <f>BB486-BK486</f>
        <v>795</v>
      </c>
      <c r="BD486" s="26">
        <f>BC486-BL486</f>
        <v>795</v>
      </c>
      <c r="BE486" s="26">
        <f>IF(AV486&gt;0.005,MIN(AV486,INDEX($AN486:$AU486,1,B$32)),0)</f>
        <v>0</v>
      </c>
      <c r="BF486" s="26">
        <f>IF(AW486&gt;0.005,MIN(AW486,INDEX($AN486:$AU486,1,C$32)),0)</f>
        <v>0</v>
      </c>
      <c r="BG486" s="26">
        <f>IF(AX486&gt;0.005,MIN(AX486,INDEX($AN486:$AU486,1,D$32)),0)</f>
        <v>0</v>
      </c>
      <c r="BH486" s="26">
        <f>IF(AY486&gt;0.005,MIN(AY486,INDEX($AN486:$AU486,1,E$32)),0)</f>
        <v>0</v>
      </c>
      <c r="BI486" s="26">
        <f>IF(AZ486&gt;0.005,MIN(AZ486,INDEX($AN486:$AU486,1,F$32)),0)</f>
        <v>0</v>
      </c>
      <c r="BJ486" s="26">
        <f>IF(BA486&gt;0.005,MIN(BA486,INDEX($AN486:$AU486,1,G$32)),0)</f>
        <v>0</v>
      </c>
      <c r="BK486" s="26">
        <f>IF(BB486&gt;0.005,MIN(BB486,INDEX($AN486:$AU486,1,H$32)),0)</f>
        <v>0</v>
      </c>
      <c r="BL486" s="26">
        <f>IF(BC486&gt;0.005,MIN(BC486,INDEX($AN486:$AU486,1,I$32)),0)</f>
        <v>0</v>
      </c>
      <c r="BM486" s="27">
        <f>IF(M486-J486&gt;0.005,1,0)</f>
        <v>0</v>
      </c>
    </row>
    <row r="487">
      <c r="A487" s="14" t="n">
        <v>451</v>
      </c>
      <c r="B487" s="26">
        <f>IF(AN487-INDEX($BE487:$BL487,1,$J$22)&lt;0.5,0,AN487-INDEX($BE487:$BL487,1,$J$22))</f>
        <v>0</v>
      </c>
      <c r="C487" s="26">
        <f>IF(AO487-INDEX($BE487:$BL487,1,$J$23)&lt;0.5,0,AO487-INDEX($BE487:$BL487,1,$J$23))</f>
        <v>0</v>
      </c>
      <c r="D487" s="26">
        <f>IF(AP487-INDEX($BE487:$BL487,1,$J$24)&lt;0.5,0,AP487-INDEX($BE487:$BL487,1,$J$24))</f>
        <v>0</v>
      </c>
      <c r="E487" s="26">
        <f>IF(AQ487-INDEX($BE487:$BL487,1,$J$25)&lt;0.5,0,AQ487-INDEX($BE487:$BL487,1,$J$25))</f>
        <v>0</v>
      </c>
      <c r="F487" s="26">
        <f>IF(AR487-INDEX($BE487:$BL487,1,$J$26)&lt;0.5,0,AR487-INDEX($BE487:$BL487,1,$J$26))</f>
        <v>0</v>
      </c>
      <c r="G487" s="26">
        <f>IF(AS487-INDEX($BE487:$BL487,1,$J$27)&lt;0.5,0,AS487-INDEX($BE487:$BL487,1,$J$27))</f>
        <v>0</v>
      </c>
      <c r="H487" s="26">
        <f>IF(AT487-INDEX($BE487:$BL487,1,$J$28)&lt;0.5,0,AT487-INDEX($BE487:$BL487,1,$J$28))</f>
        <v>0</v>
      </c>
      <c r="I487" s="26">
        <f>IF(AU487-INDEX($BE487:$BL487,1,$J$29)&lt;0.5,0,AU487-INDEX($BE487:$BL487,1,$J$29))</f>
        <v>0</v>
      </c>
      <c r="J487" s="13">
        <f>SUM(B487:I487)</f>
        <v>0</v>
      </c>
      <c r="K487" s="26">
        <f>SUM(O487:V487)</f>
        <v>0</v>
      </c>
      <c r="L487" s="26">
        <f>SUM(W487:AD487)+SUM(BE487:BL487)</f>
        <v>0</v>
      </c>
      <c r="M487" s="26">
        <f>J486</f>
        <v>0</v>
      </c>
      <c r="N487" s="27">
        <f>IF(M487&gt;0,1,0)</f>
        <v>0</v>
      </c>
      <c r="O487" s="26">
        <f>B486*$B$12/1200</f>
        <v>0</v>
      </c>
      <c r="P487" s="26">
        <f>C486*$C$12/1200</f>
        <v>0</v>
      </c>
      <c r="Q487" s="26">
        <f>D486*$D$12/1200</f>
        <v>0</v>
      </c>
      <c r="R487" s="26">
        <f>E486*$E$12/1200</f>
        <v>0</v>
      </c>
      <c r="S487" s="26">
        <f>F486*$F$12/1200</f>
        <v>0</v>
      </c>
      <c r="T487" s="26">
        <f>G486*$G$12/1200</f>
        <v>0</v>
      </c>
      <c r="U487" s="26">
        <f>H486*$H$12/1200</f>
        <v>0</v>
      </c>
      <c r="V487" s="26">
        <f>I486*$I$12/1200</f>
        <v>0</v>
      </c>
      <c r="W487" s="26">
        <f>IF(B486&gt;0,MIN($B$13,B486+O487,AE487),0)</f>
        <v>0</v>
      </c>
      <c r="X487" s="26">
        <f>IF(C486&gt;0,MIN($C$13,C486+P487,AF487),0)</f>
        <v>0</v>
      </c>
      <c r="Y487" s="26">
        <f>IF(D486&gt;0,MIN($D$13,D486+Q487,AG487),0)</f>
        <v>0</v>
      </c>
      <c r="Z487" s="26">
        <f>IF(E486&gt;0,MIN($E$13,E486+R487,AH487),0)</f>
        <v>0</v>
      </c>
      <c r="AA487" s="26">
        <f>IF(F486&gt;0,MIN($F$13,F486+S487,AI487),0)</f>
        <v>0</v>
      </c>
      <c r="AB487" s="26">
        <f>IF(G486&gt;0,MIN($G$13,G486+T487,AJ487),0)</f>
        <v>0</v>
      </c>
      <c r="AC487" s="26">
        <f>IF(H486&gt;0,MIN($H$13,H486+U487,AK487),0)</f>
        <v>0</v>
      </c>
      <c r="AD487" s="26">
        <f>IF(I486&gt;0,MIN($I$13,I486+V487,AL487),0)</f>
        <v>0</v>
      </c>
      <c r="AE487" s="26">
        <f>$B$19</f>
        <v>795</v>
      </c>
      <c r="AF487" s="26">
        <f>AE487-W487</f>
        <v>795</v>
      </c>
      <c r="AG487" s="26">
        <f>AF487-X487</f>
        <v>795</v>
      </c>
      <c r="AH487" s="26">
        <f>AG487-Y487</f>
        <v>795</v>
      </c>
      <c r="AI487" s="26">
        <f>AH487-Z487</f>
        <v>795</v>
      </c>
      <c r="AJ487" s="26">
        <f>AI487-AA487</f>
        <v>795</v>
      </c>
      <c r="AK487" s="26">
        <f>AJ487-AB487</f>
        <v>795</v>
      </c>
      <c r="AL487" s="26">
        <f>AK487-AC487</f>
        <v>795</v>
      </c>
      <c r="AM487" s="26">
        <f>AL487-AD487</f>
        <v>795</v>
      </c>
      <c r="AN487" s="26">
        <f>B486+O487-W487</f>
        <v>0</v>
      </c>
      <c r="AO487" s="26">
        <f>C486+P487-X487</f>
        <v>0</v>
      </c>
      <c r="AP487" s="26">
        <f>D486+Q487-Y487</f>
        <v>0</v>
      </c>
      <c r="AQ487" s="26">
        <f>E486+R487-Z487</f>
        <v>0</v>
      </c>
      <c r="AR487" s="26">
        <f>F486+S487-AA487</f>
        <v>0</v>
      </c>
      <c r="AS487" s="26">
        <f>G486+T487-AB487</f>
        <v>0</v>
      </c>
      <c r="AT487" s="26">
        <f>H486+U487-AC487</f>
        <v>0</v>
      </c>
      <c r="AU487" s="26">
        <f>I486+V487-AD487</f>
        <v>0</v>
      </c>
      <c r="AV487" s="26">
        <f>AM487</f>
        <v>795</v>
      </c>
      <c r="AW487" s="26">
        <f>AV487-BE487</f>
        <v>795</v>
      </c>
      <c r="AX487" s="26">
        <f>AW487-BF487</f>
        <v>795</v>
      </c>
      <c r="AY487" s="26">
        <f>AX487-BG487</f>
        <v>795</v>
      </c>
      <c r="AZ487" s="26">
        <f>AY487-BH487</f>
        <v>795</v>
      </c>
      <c r="BA487" s="26">
        <f>AZ487-BI487</f>
        <v>795</v>
      </c>
      <c r="BB487" s="26">
        <f>BA487-BJ487</f>
        <v>795</v>
      </c>
      <c r="BC487" s="26">
        <f>BB487-BK487</f>
        <v>795</v>
      </c>
      <c r="BD487" s="26">
        <f>BC487-BL487</f>
        <v>795</v>
      </c>
      <c r="BE487" s="26">
        <f>IF(AV487&gt;0.005,MIN(AV487,INDEX($AN487:$AU487,1,B$32)),0)</f>
        <v>0</v>
      </c>
      <c r="BF487" s="26">
        <f>IF(AW487&gt;0.005,MIN(AW487,INDEX($AN487:$AU487,1,C$32)),0)</f>
        <v>0</v>
      </c>
      <c r="BG487" s="26">
        <f>IF(AX487&gt;0.005,MIN(AX487,INDEX($AN487:$AU487,1,D$32)),0)</f>
        <v>0</v>
      </c>
      <c r="BH487" s="26">
        <f>IF(AY487&gt;0.005,MIN(AY487,INDEX($AN487:$AU487,1,E$32)),0)</f>
        <v>0</v>
      </c>
      <c r="BI487" s="26">
        <f>IF(AZ487&gt;0.005,MIN(AZ487,INDEX($AN487:$AU487,1,F$32)),0)</f>
        <v>0</v>
      </c>
      <c r="BJ487" s="26">
        <f>IF(BA487&gt;0.005,MIN(BA487,INDEX($AN487:$AU487,1,G$32)),0)</f>
        <v>0</v>
      </c>
      <c r="BK487" s="26">
        <f>IF(BB487&gt;0.005,MIN(BB487,INDEX($AN487:$AU487,1,H$32)),0)</f>
        <v>0</v>
      </c>
      <c r="BL487" s="26">
        <f>IF(BC487&gt;0.005,MIN(BC487,INDEX($AN487:$AU487,1,I$32)),0)</f>
        <v>0</v>
      </c>
      <c r="BM487" s="27">
        <f>IF(M487-J487&gt;0.005,1,0)</f>
        <v>0</v>
      </c>
    </row>
    <row r="488">
      <c r="A488" s="14" t="n">
        <v>452</v>
      </c>
      <c r="B488" s="26">
        <f>IF(AN488-INDEX($BE488:$BL488,1,$J$22)&lt;0.5,0,AN488-INDEX($BE488:$BL488,1,$J$22))</f>
        <v>0</v>
      </c>
      <c r="C488" s="26">
        <f>IF(AO488-INDEX($BE488:$BL488,1,$J$23)&lt;0.5,0,AO488-INDEX($BE488:$BL488,1,$J$23))</f>
        <v>0</v>
      </c>
      <c r="D488" s="26">
        <f>IF(AP488-INDEX($BE488:$BL488,1,$J$24)&lt;0.5,0,AP488-INDEX($BE488:$BL488,1,$J$24))</f>
        <v>0</v>
      </c>
      <c r="E488" s="26">
        <f>IF(AQ488-INDEX($BE488:$BL488,1,$J$25)&lt;0.5,0,AQ488-INDEX($BE488:$BL488,1,$J$25))</f>
        <v>0</v>
      </c>
      <c r="F488" s="26">
        <f>IF(AR488-INDEX($BE488:$BL488,1,$J$26)&lt;0.5,0,AR488-INDEX($BE488:$BL488,1,$J$26))</f>
        <v>0</v>
      </c>
      <c r="G488" s="26">
        <f>IF(AS488-INDEX($BE488:$BL488,1,$J$27)&lt;0.5,0,AS488-INDEX($BE488:$BL488,1,$J$27))</f>
        <v>0</v>
      </c>
      <c r="H488" s="26">
        <f>IF(AT488-INDEX($BE488:$BL488,1,$J$28)&lt;0.5,0,AT488-INDEX($BE488:$BL488,1,$J$28))</f>
        <v>0</v>
      </c>
      <c r="I488" s="26">
        <f>IF(AU488-INDEX($BE488:$BL488,1,$J$29)&lt;0.5,0,AU488-INDEX($BE488:$BL488,1,$J$29))</f>
        <v>0</v>
      </c>
      <c r="J488" s="13">
        <f>SUM(B488:I488)</f>
        <v>0</v>
      </c>
      <c r="K488" s="26">
        <f>SUM(O488:V488)</f>
        <v>0</v>
      </c>
      <c r="L488" s="26">
        <f>SUM(W488:AD488)+SUM(BE488:BL488)</f>
        <v>0</v>
      </c>
      <c r="M488" s="26">
        <f>J487</f>
        <v>0</v>
      </c>
      <c r="N488" s="27">
        <f>IF(M488&gt;0,1,0)</f>
        <v>0</v>
      </c>
      <c r="O488" s="26">
        <f>B487*$B$12/1200</f>
        <v>0</v>
      </c>
      <c r="P488" s="26">
        <f>C487*$C$12/1200</f>
        <v>0</v>
      </c>
      <c r="Q488" s="26">
        <f>D487*$D$12/1200</f>
        <v>0</v>
      </c>
      <c r="R488" s="26">
        <f>E487*$E$12/1200</f>
        <v>0</v>
      </c>
      <c r="S488" s="26">
        <f>F487*$F$12/1200</f>
        <v>0</v>
      </c>
      <c r="T488" s="26">
        <f>G487*$G$12/1200</f>
        <v>0</v>
      </c>
      <c r="U488" s="26">
        <f>H487*$H$12/1200</f>
        <v>0</v>
      </c>
      <c r="V488" s="26">
        <f>I487*$I$12/1200</f>
        <v>0</v>
      </c>
      <c r="W488" s="26">
        <f>IF(B487&gt;0,MIN($B$13,B487+O488,AE488),0)</f>
        <v>0</v>
      </c>
      <c r="X488" s="26">
        <f>IF(C487&gt;0,MIN($C$13,C487+P488,AF488),0)</f>
        <v>0</v>
      </c>
      <c r="Y488" s="26">
        <f>IF(D487&gt;0,MIN($D$13,D487+Q488,AG488),0)</f>
        <v>0</v>
      </c>
      <c r="Z488" s="26">
        <f>IF(E487&gt;0,MIN($E$13,E487+R488,AH488),0)</f>
        <v>0</v>
      </c>
      <c r="AA488" s="26">
        <f>IF(F487&gt;0,MIN($F$13,F487+S488,AI488),0)</f>
        <v>0</v>
      </c>
      <c r="AB488" s="26">
        <f>IF(G487&gt;0,MIN($G$13,G487+T488,AJ488),0)</f>
        <v>0</v>
      </c>
      <c r="AC488" s="26">
        <f>IF(H487&gt;0,MIN($H$13,H487+U488,AK488),0)</f>
        <v>0</v>
      </c>
      <c r="AD488" s="26">
        <f>IF(I487&gt;0,MIN($I$13,I487+V488,AL488),0)</f>
        <v>0</v>
      </c>
      <c r="AE488" s="26">
        <f>$B$19</f>
        <v>795</v>
      </c>
      <c r="AF488" s="26">
        <f>AE488-W488</f>
        <v>795</v>
      </c>
      <c r="AG488" s="26">
        <f>AF488-X488</f>
        <v>795</v>
      </c>
      <c r="AH488" s="26">
        <f>AG488-Y488</f>
        <v>795</v>
      </c>
      <c r="AI488" s="26">
        <f>AH488-Z488</f>
        <v>795</v>
      </c>
      <c r="AJ488" s="26">
        <f>AI488-AA488</f>
        <v>795</v>
      </c>
      <c r="AK488" s="26">
        <f>AJ488-AB488</f>
        <v>795</v>
      </c>
      <c r="AL488" s="26">
        <f>AK488-AC488</f>
        <v>795</v>
      </c>
      <c r="AM488" s="26">
        <f>AL488-AD488</f>
        <v>795</v>
      </c>
      <c r="AN488" s="26">
        <f>B487+O488-W488</f>
        <v>0</v>
      </c>
      <c r="AO488" s="26">
        <f>C487+P488-X488</f>
        <v>0</v>
      </c>
      <c r="AP488" s="26">
        <f>D487+Q488-Y488</f>
        <v>0</v>
      </c>
      <c r="AQ488" s="26">
        <f>E487+R488-Z488</f>
        <v>0</v>
      </c>
      <c r="AR488" s="26">
        <f>F487+S488-AA488</f>
        <v>0</v>
      </c>
      <c r="AS488" s="26">
        <f>G487+T488-AB488</f>
        <v>0</v>
      </c>
      <c r="AT488" s="26">
        <f>H487+U488-AC488</f>
        <v>0</v>
      </c>
      <c r="AU488" s="26">
        <f>I487+V488-AD488</f>
        <v>0</v>
      </c>
      <c r="AV488" s="26">
        <f>AM488</f>
        <v>795</v>
      </c>
      <c r="AW488" s="26">
        <f>AV488-BE488</f>
        <v>795</v>
      </c>
      <c r="AX488" s="26">
        <f>AW488-BF488</f>
        <v>795</v>
      </c>
      <c r="AY488" s="26">
        <f>AX488-BG488</f>
        <v>795</v>
      </c>
      <c r="AZ488" s="26">
        <f>AY488-BH488</f>
        <v>795</v>
      </c>
      <c r="BA488" s="26">
        <f>AZ488-BI488</f>
        <v>795</v>
      </c>
      <c r="BB488" s="26">
        <f>BA488-BJ488</f>
        <v>795</v>
      </c>
      <c r="BC488" s="26">
        <f>BB488-BK488</f>
        <v>795</v>
      </c>
      <c r="BD488" s="26">
        <f>BC488-BL488</f>
        <v>795</v>
      </c>
      <c r="BE488" s="26">
        <f>IF(AV488&gt;0.005,MIN(AV488,INDEX($AN488:$AU488,1,B$32)),0)</f>
        <v>0</v>
      </c>
      <c r="BF488" s="26">
        <f>IF(AW488&gt;0.005,MIN(AW488,INDEX($AN488:$AU488,1,C$32)),0)</f>
        <v>0</v>
      </c>
      <c r="BG488" s="26">
        <f>IF(AX488&gt;0.005,MIN(AX488,INDEX($AN488:$AU488,1,D$32)),0)</f>
        <v>0</v>
      </c>
      <c r="BH488" s="26">
        <f>IF(AY488&gt;0.005,MIN(AY488,INDEX($AN488:$AU488,1,E$32)),0)</f>
        <v>0</v>
      </c>
      <c r="BI488" s="26">
        <f>IF(AZ488&gt;0.005,MIN(AZ488,INDEX($AN488:$AU488,1,F$32)),0)</f>
        <v>0</v>
      </c>
      <c r="BJ488" s="26">
        <f>IF(BA488&gt;0.005,MIN(BA488,INDEX($AN488:$AU488,1,G$32)),0)</f>
        <v>0</v>
      </c>
      <c r="BK488" s="26">
        <f>IF(BB488&gt;0.005,MIN(BB488,INDEX($AN488:$AU488,1,H$32)),0)</f>
        <v>0</v>
      </c>
      <c r="BL488" s="26">
        <f>IF(BC488&gt;0.005,MIN(BC488,INDEX($AN488:$AU488,1,I$32)),0)</f>
        <v>0</v>
      </c>
      <c r="BM488" s="27">
        <f>IF(M488-J488&gt;0.005,1,0)</f>
        <v>0</v>
      </c>
    </row>
    <row r="489">
      <c r="A489" s="14" t="n">
        <v>453</v>
      </c>
      <c r="B489" s="26">
        <f>IF(AN489-INDEX($BE489:$BL489,1,$J$22)&lt;0.5,0,AN489-INDEX($BE489:$BL489,1,$J$22))</f>
        <v>0</v>
      </c>
      <c r="C489" s="26">
        <f>IF(AO489-INDEX($BE489:$BL489,1,$J$23)&lt;0.5,0,AO489-INDEX($BE489:$BL489,1,$J$23))</f>
        <v>0</v>
      </c>
      <c r="D489" s="26">
        <f>IF(AP489-INDEX($BE489:$BL489,1,$J$24)&lt;0.5,0,AP489-INDEX($BE489:$BL489,1,$J$24))</f>
        <v>0</v>
      </c>
      <c r="E489" s="26">
        <f>IF(AQ489-INDEX($BE489:$BL489,1,$J$25)&lt;0.5,0,AQ489-INDEX($BE489:$BL489,1,$J$25))</f>
        <v>0</v>
      </c>
      <c r="F489" s="26">
        <f>IF(AR489-INDEX($BE489:$BL489,1,$J$26)&lt;0.5,0,AR489-INDEX($BE489:$BL489,1,$J$26))</f>
        <v>0</v>
      </c>
      <c r="G489" s="26">
        <f>IF(AS489-INDEX($BE489:$BL489,1,$J$27)&lt;0.5,0,AS489-INDEX($BE489:$BL489,1,$J$27))</f>
        <v>0</v>
      </c>
      <c r="H489" s="26">
        <f>IF(AT489-INDEX($BE489:$BL489,1,$J$28)&lt;0.5,0,AT489-INDEX($BE489:$BL489,1,$J$28))</f>
        <v>0</v>
      </c>
      <c r="I489" s="26">
        <f>IF(AU489-INDEX($BE489:$BL489,1,$J$29)&lt;0.5,0,AU489-INDEX($BE489:$BL489,1,$J$29))</f>
        <v>0</v>
      </c>
      <c r="J489" s="13">
        <f>SUM(B489:I489)</f>
        <v>0</v>
      </c>
      <c r="K489" s="26">
        <f>SUM(O489:V489)</f>
        <v>0</v>
      </c>
      <c r="L489" s="26">
        <f>SUM(W489:AD489)+SUM(BE489:BL489)</f>
        <v>0</v>
      </c>
      <c r="M489" s="26">
        <f>J488</f>
        <v>0</v>
      </c>
      <c r="N489" s="27">
        <f>IF(M489&gt;0,1,0)</f>
        <v>0</v>
      </c>
      <c r="O489" s="26">
        <f>B488*$B$12/1200</f>
        <v>0</v>
      </c>
      <c r="P489" s="26">
        <f>C488*$C$12/1200</f>
        <v>0</v>
      </c>
      <c r="Q489" s="26">
        <f>D488*$D$12/1200</f>
        <v>0</v>
      </c>
      <c r="R489" s="26">
        <f>E488*$E$12/1200</f>
        <v>0</v>
      </c>
      <c r="S489" s="26">
        <f>F488*$F$12/1200</f>
        <v>0</v>
      </c>
      <c r="T489" s="26">
        <f>G488*$G$12/1200</f>
        <v>0</v>
      </c>
      <c r="U489" s="26">
        <f>H488*$H$12/1200</f>
        <v>0</v>
      </c>
      <c r="V489" s="26">
        <f>I488*$I$12/1200</f>
        <v>0</v>
      </c>
      <c r="W489" s="26">
        <f>IF(B488&gt;0,MIN($B$13,B488+O489,AE489),0)</f>
        <v>0</v>
      </c>
      <c r="X489" s="26">
        <f>IF(C488&gt;0,MIN($C$13,C488+P489,AF489),0)</f>
        <v>0</v>
      </c>
      <c r="Y489" s="26">
        <f>IF(D488&gt;0,MIN($D$13,D488+Q489,AG489),0)</f>
        <v>0</v>
      </c>
      <c r="Z489" s="26">
        <f>IF(E488&gt;0,MIN($E$13,E488+R489,AH489),0)</f>
        <v>0</v>
      </c>
      <c r="AA489" s="26">
        <f>IF(F488&gt;0,MIN($F$13,F488+S489,AI489),0)</f>
        <v>0</v>
      </c>
      <c r="AB489" s="26">
        <f>IF(G488&gt;0,MIN($G$13,G488+T489,AJ489),0)</f>
        <v>0</v>
      </c>
      <c r="AC489" s="26">
        <f>IF(H488&gt;0,MIN($H$13,H488+U489,AK489),0)</f>
        <v>0</v>
      </c>
      <c r="AD489" s="26">
        <f>IF(I488&gt;0,MIN($I$13,I488+V489,AL489),0)</f>
        <v>0</v>
      </c>
      <c r="AE489" s="26">
        <f>$B$19</f>
        <v>795</v>
      </c>
      <c r="AF489" s="26">
        <f>AE489-W489</f>
        <v>795</v>
      </c>
      <c r="AG489" s="26">
        <f>AF489-X489</f>
        <v>795</v>
      </c>
      <c r="AH489" s="26">
        <f>AG489-Y489</f>
        <v>795</v>
      </c>
      <c r="AI489" s="26">
        <f>AH489-Z489</f>
        <v>795</v>
      </c>
      <c r="AJ489" s="26">
        <f>AI489-AA489</f>
        <v>795</v>
      </c>
      <c r="AK489" s="26">
        <f>AJ489-AB489</f>
        <v>795</v>
      </c>
      <c r="AL489" s="26">
        <f>AK489-AC489</f>
        <v>795</v>
      </c>
      <c r="AM489" s="26">
        <f>AL489-AD489</f>
        <v>795</v>
      </c>
      <c r="AN489" s="26">
        <f>B488+O489-W489</f>
        <v>0</v>
      </c>
      <c r="AO489" s="26">
        <f>C488+P489-X489</f>
        <v>0</v>
      </c>
      <c r="AP489" s="26">
        <f>D488+Q489-Y489</f>
        <v>0</v>
      </c>
      <c r="AQ489" s="26">
        <f>E488+R489-Z489</f>
        <v>0</v>
      </c>
      <c r="AR489" s="26">
        <f>F488+S489-AA489</f>
        <v>0</v>
      </c>
      <c r="AS489" s="26">
        <f>G488+T489-AB489</f>
        <v>0</v>
      </c>
      <c r="AT489" s="26">
        <f>H488+U489-AC489</f>
        <v>0</v>
      </c>
      <c r="AU489" s="26">
        <f>I488+V489-AD489</f>
        <v>0</v>
      </c>
      <c r="AV489" s="26">
        <f>AM489</f>
        <v>795</v>
      </c>
      <c r="AW489" s="26">
        <f>AV489-BE489</f>
        <v>795</v>
      </c>
      <c r="AX489" s="26">
        <f>AW489-BF489</f>
        <v>795</v>
      </c>
      <c r="AY489" s="26">
        <f>AX489-BG489</f>
        <v>795</v>
      </c>
      <c r="AZ489" s="26">
        <f>AY489-BH489</f>
        <v>795</v>
      </c>
      <c r="BA489" s="26">
        <f>AZ489-BI489</f>
        <v>795</v>
      </c>
      <c r="BB489" s="26">
        <f>BA489-BJ489</f>
        <v>795</v>
      </c>
      <c r="BC489" s="26">
        <f>BB489-BK489</f>
        <v>795</v>
      </c>
      <c r="BD489" s="26">
        <f>BC489-BL489</f>
        <v>795</v>
      </c>
      <c r="BE489" s="26">
        <f>IF(AV489&gt;0.005,MIN(AV489,INDEX($AN489:$AU489,1,B$32)),0)</f>
        <v>0</v>
      </c>
      <c r="BF489" s="26">
        <f>IF(AW489&gt;0.005,MIN(AW489,INDEX($AN489:$AU489,1,C$32)),0)</f>
        <v>0</v>
      </c>
      <c r="BG489" s="26">
        <f>IF(AX489&gt;0.005,MIN(AX489,INDEX($AN489:$AU489,1,D$32)),0)</f>
        <v>0</v>
      </c>
      <c r="BH489" s="26">
        <f>IF(AY489&gt;0.005,MIN(AY489,INDEX($AN489:$AU489,1,E$32)),0)</f>
        <v>0</v>
      </c>
      <c r="BI489" s="26">
        <f>IF(AZ489&gt;0.005,MIN(AZ489,INDEX($AN489:$AU489,1,F$32)),0)</f>
        <v>0</v>
      </c>
      <c r="BJ489" s="26">
        <f>IF(BA489&gt;0.005,MIN(BA489,INDEX($AN489:$AU489,1,G$32)),0)</f>
        <v>0</v>
      </c>
      <c r="BK489" s="26">
        <f>IF(BB489&gt;0.005,MIN(BB489,INDEX($AN489:$AU489,1,H$32)),0)</f>
        <v>0</v>
      </c>
      <c r="BL489" s="26">
        <f>IF(BC489&gt;0.005,MIN(BC489,INDEX($AN489:$AU489,1,I$32)),0)</f>
        <v>0</v>
      </c>
      <c r="BM489" s="27">
        <f>IF(M489-J489&gt;0.005,1,0)</f>
        <v>0</v>
      </c>
    </row>
    <row r="490">
      <c r="A490" s="14" t="n">
        <v>454</v>
      </c>
      <c r="B490" s="26">
        <f>IF(AN490-INDEX($BE490:$BL490,1,$J$22)&lt;0.5,0,AN490-INDEX($BE490:$BL490,1,$J$22))</f>
        <v>0</v>
      </c>
      <c r="C490" s="26">
        <f>IF(AO490-INDEX($BE490:$BL490,1,$J$23)&lt;0.5,0,AO490-INDEX($BE490:$BL490,1,$J$23))</f>
        <v>0</v>
      </c>
      <c r="D490" s="26">
        <f>IF(AP490-INDEX($BE490:$BL490,1,$J$24)&lt;0.5,0,AP490-INDEX($BE490:$BL490,1,$J$24))</f>
        <v>0</v>
      </c>
      <c r="E490" s="26">
        <f>IF(AQ490-INDEX($BE490:$BL490,1,$J$25)&lt;0.5,0,AQ490-INDEX($BE490:$BL490,1,$J$25))</f>
        <v>0</v>
      </c>
      <c r="F490" s="26">
        <f>IF(AR490-INDEX($BE490:$BL490,1,$J$26)&lt;0.5,0,AR490-INDEX($BE490:$BL490,1,$J$26))</f>
        <v>0</v>
      </c>
      <c r="G490" s="26">
        <f>IF(AS490-INDEX($BE490:$BL490,1,$J$27)&lt;0.5,0,AS490-INDEX($BE490:$BL490,1,$J$27))</f>
        <v>0</v>
      </c>
      <c r="H490" s="26">
        <f>IF(AT490-INDEX($BE490:$BL490,1,$J$28)&lt;0.5,0,AT490-INDEX($BE490:$BL490,1,$J$28))</f>
        <v>0</v>
      </c>
      <c r="I490" s="26">
        <f>IF(AU490-INDEX($BE490:$BL490,1,$J$29)&lt;0.5,0,AU490-INDEX($BE490:$BL490,1,$J$29))</f>
        <v>0</v>
      </c>
      <c r="J490" s="13">
        <f>SUM(B490:I490)</f>
        <v>0</v>
      </c>
      <c r="K490" s="26">
        <f>SUM(O490:V490)</f>
        <v>0</v>
      </c>
      <c r="L490" s="26">
        <f>SUM(W490:AD490)+SUM(BE490:BL490)</f>
        <v>0</v>
      </c>
      <c r="M490" s="26">
        <f>J489</f>
        <v>0</v>
      </c>
      <c r="N490" s="27">
        <f>IF(M490&gt;0,1,0)</f>
        <v>0</v>
      </c>
      <c r="O490" s="26">
        <f>B489*$B$12/1200</f>
        <v>0</v>
      </c>
      <c r="P490" s="26">
        <f>C489*$C$12/1200</f>
        <v>0</v>
      </c>
      <c r="Q490" s="26">
        <f>D489*$D$12/1200</f>
        <v>0</v>
      </c>
      <c r="R490" s="26">
        <f>E489*$E$12/1200</f>
        <v>0</v>
      </c>
      <c r="S490" s="26">
        <f>F489*$F$12/1200</f>
        <v>0</v>
      </c>
      <c r="T490" s="26">
        <f>G489*$G$12/1200</f>
        <v>0</v>
      </c>
      <c r="U490" s="26">
        <f>H489*$H$12/1200</f>
        <v>0</v>
      </c>
      <c r="V490" s="26">
        <f>I489*$I$12/1200</f>
        <v>0</v>
      </c>
      <c r="W490" s="26">
        <f>IF(B489&gt;0,MIN($B$13,B489+O490,AE490),0)</f>
        <v>0</v>
      </c>
      <c r="X490" s="26">
        <f>IF(C489&gt;0,MIN($C$13,C489+P490,AF490),0)</f>
        <v>0</v>
      </c>
      <c r="Y490" s="26">
        <f>IF(D489&gt;0,MIN($D$13,D489+Q490,AG490),0)</f>
        <v>0</v>
      </c>
      <c r="Z490" s="26">
        <f>IF(E489&gt;0,MIN($E$13,E489+R490,AH490),0)</f>
        <v>0</v>
      </c>
      <c r="AA490" s="26">
        <f>IF(F489&gt;0,MIN($F$13,F489+S490,AI490),0)</f>
        <v>0</v>
      </c>
      <c r="AB490" s="26">
        <f>IF(G489&gt;0,MIN($G$13,G489+T490,AJ490),0)</f>
        <v>0</v>
      </c>
      <c r="AC490" s="26">
        <f>IF(H489&gt;0,MIN($H$13,H489+U490,AK490),0)</f>
        <v>0</v>
      </c>
      <c r="AD490" s="26">
        <f>IF(I489&gt;0,MIN($I$13,I489+V490,AL490),0)</f>
        <v>0</v>
      </c>
      <c r="AE490" s="26">
        <f>$B$19</f>
        <v>795</v>
      </c>
      <c r="AF490" s="26">
        <f>AE490-W490</f>
        <v>795</v>
      </c>
      <c r="AG490" s="26">
        <f>AF490-X490</f>
        <v>795</v>
      </c>
      <c r="AH490" s="26">
        <f>AG490-Y490</f>
        <v>795</v>
      </c>
      <c r="AI490" s="26">
        <f>AH490-Z490</f>
        <v>795</v>
      </c>
      <c r="AJ490" s="26">
        <f>AI490-AA490</f>
        <v>795</v>
      </c>
      <c r="AK490" s="26">
        <f>AJ490-AB490</f>
        <v>795</v>
      </c>
      <c r="AL490" s="26">
        <f>AK490-AC490</f>
        <v>795</v>
      </c>
      <c r="AM490" s="26">
        <f>AL490-AD490</f>
        <v>795</v>
      </c>
      <c r="AN490" s="26">
        <f>B489+O490-W490</f>
        <v>0</v>
      </c>
      <c r="AO490" s="26">
        <f>C489+P490-X490</f>
        <v>0</v>
      </c>
      <c r="AP490" s="26">
        <f>D489+Q490-Y490</f>
        <v>0</v>
      </c>
      <c r="AQ490" s="26">
        <f>E489+R490-Z490</f>
        <v>0</v>
      </c>
      <c r="AR490" s="26">
        <f>F489+S490-AA490</f>
        <v>0</v>
      </c>
      <c r="AS490" s="26">
        <f>G489+T490-AB490</f>
        <v>0</v>
      </c>
      <c r="AT490" s="26">
        <f>H489+U490-AC490</f>
        <v>0</v>
      </c>
      <c r="AU490" s="26">
        <f>I489+V490-AD490</f>
        <v>0</v>
      </c>
      <c r="AV490" s="26">
        <f>AM490</f>
        <v>795</v>
      </c>
      <c r="AW490" s="26">
        <f>AV490-BE490</f>
        <v>795</v>
      </c>
      <c r="AX490" s="26">
        <f>AW490-BF490</f>
        <v>795</v>
      </c>
      <c r="AY490" s="26">
        <f>AX490-BG490</f>
        <v>795</v>
      </c>
      <c r="AZ490" s="26">
        <f>AY490-BH490</f>
        <v>795</v>
      </c>
      <c r="BA490" s="26">
        <f>AZ490-BI490</f>
        <v>795</v>
      </c>
      <c r="BB490" s="26">
        <f>BA490-BJ490</f>
        <v>795</v>
      </c>
      <c r="BC490" s="26">
        <f>BB490-BK490</f>
        <v>795</v>
      </c>
      <c r="BD490" s="26">
        <f>BC490-BL490</f>
        <v>795</v>
      </c>
      <c r="BE490" s="26">
        <f>IF(AV490&gt;0.005,MIN(AV490,INDEX($AN490:$AU490,1,B$32)),0)</f>
        <v>0</v>
      </c>
      <c r="BF490" s="26">
        <f>IF(AW490&gt;0.005,MIN(AW490,INDEX($AN490:$AU490,1,C$32)),0)</f>
        <v>0</v>
      </c>
      <c r="BG490" s="26">
        <f>IF(AX490&gt;0.005,MIN(AX490,INDEX($AN490:$AU490,1,D$32)),0)</f>
        <v>0</v>
      </c>
      <c r="BH490" s="26">
        <f>IF(AY490&gt;0.005,MIN(AY490,INDEX($AN490:$AU490,1,E$32)),0)</f>
        <v>0</v>
      </c>
      <c r="BI490" s="26">
        <f>IF(AZ490&gt;0.005,MIN(AZ490,INDEX($AN490:$AU490,1,F$32)),0)</f>
        <v>0</v>
      </c>
      <c r="BJ490" s="26">
        <f>IF(BA490&gt;0.005,MIN(BA490,INDEX($AN490:$AU490,1,G$32)),0)</f>
        <v>0</v>
      </c>
      <c r="BK490" s="26">
        <f>IF(BB490&gt;0.005,MIN(BB490,INDEX($AN490:$AU490,1,H$32)),0)</f>
        <v>0</v>
      </c>
      <c r="BL490" s="26">
        <f>IF(BC490&gt;0.005,MIN(BC490,INDEX($AN490:$AU490,1,I$32)),0)</f>
        <v>0</v>
      </c>
      <c r="BM490" s="27">
        <f>IF(M490-J490&gt;0.005,1,0)</f>
        <v>0</v>
      </c>
    </row>
    <row r="491">
      <c r="A491" s="14" t="n">
        <v>455</v>
      </c>
      <c r="B491" s="26">
        <f>IF(AN491-INDEX($BE491:$BL491,1,$J$22)&lt;0.5,0,AN491-INDEX($BE491:$BL491,1,$J$22))</f>
        <v>0</v>
      </c>
      <c r="C491" s="26">
        <f>IF(AO491-INDEX($BE491:$BL491,1,$J$23)&lt;0.5,0,AO491-INDEX($BE491:$BL491,1,$J$23))</f>
        <v>0</v>
      </c>
      <c r="D491" s="26">
        <f>IF(AP491-INDEX($BE491:$BL491,1,$J$24)&lt;0.5,0,AP491-INDEX($BE491:$BL491,1,$J$24))</f>
        <v>0</v>
      </c>
      <c r="E491" s="26">
        <f>IF(AQ491-INDEX($BE491:$BL491,1,$J$25)&lt;0.5,0,AQ491-INDEX($BE491:$BL491,1,$J$25))</f>
        <v>0</v>
      </c>
      <c r="F491" s="26">
        <f>IF(AR491-INDEX($BE491:$BL491,1,$J$26)&lt;0.5,0,AR491-INDEX($BE491:$BL491,1,$J$26))</f>
        <v>0</v>
      </c>
      <c r="G491" s="26">
        <f>IF(AS491-INDEX($BE491:$BL491,1,$J$27)&lt;0.5,0,AS491-INDEX($BE491:$BL491,1,$J$27))</f>
        <v>0</v>
      </c>
      <c r="H491" s="26">
        <f>IF(AT491-INDEX($BE491:$BL491,1,$J$28)&lt;0.5,0,AT491-INDEX($BE491:$BL491,1,$J$28))</f>
        <v>0</v>
      </c>
      <c r="I491" s="26">
        <f>IF(AU491-INDEX($BE491:$BL491,1,$J$29)&lt;0.5,0,AU491-INDEX($BE491:$BL491,1,$J$29))</f>
        <v>0</v>
      </c>
      <c r="J491" s="13">
        <f>SUM(B491:I491)</f>
        <v>0</v>
      </c>
      <c r="K491" s="26">
        <f>SUM(O491:V491)</f>
        <v>0</v>
      </c>
      <c r="L491" s="26">
        <f>SUM(W491:AD491)+SUM(BE491:BL491)</f>
        <v>0</v>
      </c>
      <c r="M491" s="26">
        <f>J490</f>
        <v>0</v>
      </c>
      <c r="N491" s="27">
        <f>IF(M491&gt;0,1,0)</f>
        <v>0</v>
      </c>
      <c r="O491" s="26">
        <f>B490*$B$12/1200</f>
        <v>0</v>
      </c>
      <c r="P491" s="26">
        <f>C490*$C$12/1200</f>
        <v>0</v>
      </c>
      <c r="Q491" s="26">
        <f>D490*$D$12/1200</f>
        <v>0</v>
      </c>
      <c r="R491" s="26">
        <f>E490*$E$12/1200</f>
        <v>0</v>
      </c>
      <c r="S491" s="26">
        <f>F490*$F$12/1200</f>
        <v>0</v>
      </c>
      <c r="T491" s="26">
        <f>G490*$G$12/1200</f>
        <v>0</v>
      </c>
      <c r="U491" s="26">
        <f>H490*$H$12/1200</f>
        <v>0</v>
      </c>
      <c r="V491" s="26">
        <f>I490*$I$12/1200</f>
        <v>0</v>
      </c>
      <c r="W491" s="26">
        <f>IF(B490&gt;0,MIN($B$13,B490+O491,AE491),0)</f>
        <v>0</v>
      </c>
      <c r="X491" s="26">
        <f>IF(C490&gt;0,MIN($C$13,C490+P491,AF491),0)</f>
        <v>0</v>
      </c>
      <c r="Y491" s="26">
        <f>IF(D490&gt;0,MIN($D$13,D490+Q491,AG491),0)</f>
        <v>0</v>
      </c>
      <c r="Z491" s="26">
        <f>IF(E490&gt;0,MIN($E$13,E490+R491,AH491),0)</f>
        <v>0</v>
      </c>
      <c r="AA491" s="26">
        <f>IF(F490&gt;0,MIN($F$13,F490+S491,AI491),0)</f>
        <v>0</v>
      </c>
      <c r="AB491" s="26">
        <f>IF(G490&gt;0,MIN($G$13,G490+T491,AJ491),0)</f>
        <v>0</v>
      </c>
      <c r="AC491" s="26">
        <f>IF(H490&gt;0,MIN($H$13,H490+U491,AK491),0)</f>
        <v>0</v>
      </c>
      <c r="AD491" s="26">
        <f>IF(I490&gt;0,MIN($I$13,I490+V491,AL491),0)</f>
        <v>0</v>
      </c>
      <c r="AE491" s="26">
        <f>$B$19</f>
        <v>795</v>
      </c>
      <c r="AF491" s="26">
        <f>AE491-W491</f>
        <v>795</v>
      </c>
      <c r="AG491" s="26">
        <f>AF491-X491</f>
        <v>795</v>
      </c>
      <c r="AH491" s="26">
        <f>AG491-Y491</f>
        <v>795</v>
      </c>
      <c r="AI491" s="26">
        <f>AH491-Z491</f>
        <v>795</v>
      </c>
      <c r="AJ491" s="26">
        <f>AI491-AA491</f>
        <v>795</v>
      </c>
      <c r="AK491" s="26">
        <f>AJ491-AB491</f>
        <v>795</v>
      </c>
      <c r="AL491" s="26">
        <f>AK491-AC491</f>
        <v>795</v>
      </c>
      <c r="AM491" s="26">
        <f>AL491-AD491</f>
        <v>795</v>
      </c>
      <c r="AN491" s="26">
        <f>B490+O491-W491</f>
        <v>0</v>
      </c>
      <c r="AO491" s="26">
        <f>C490+P491-X491</f>
        <v>0</v>
      </c>
      <c r="AP491" s="26">
        <f>D490+Q491-Y491</f>
        <v>0</v>
      </c>
      <c r="AQ491" s="26">
        <f>E490+R491-Z491</f>
        <v>0</v>
      </c>
      <c r="AR491" s="26">
        <f>F490+S491-AA491</f>
        <v>0</v>
      </c>
      <c r="AS491" s="26">
        <f>G490+T491-AB491</f>
        <v>0</v>
      </c>
      <c r="AT491" s="26">
        <f>H490+U491-AC491</f>
        <v>0</v>
      </c>
      <c r="AU491" s="26">
        <f>I490+V491-AD491</f>
        <v>0</v>
      </c>
      <c r="AV491" s="26">
        <f>AM491</f>
        <v>795</v>
      </c>
      <c r="AW491" s="26">
        <f>AV491-BE491</f>
        <v>795</v>
      </c>
      <c r="AX491" s="26">
        <f>AW491-BF491</f>
        <v>795</v>
      </c>
      <c r="AY491" s="26">
        <f>AX491-BG491</f>
        <v>795</v>
      </c>
      <c r="AZ491" s="26">
        <f>AY491-BH491</f>
        <v>795</v>
      </c>
      <c r="BA491" s="26">
        <f>AZ491-BI491</f>
        <v>795</v>
      </c>
      <c r="BB491" s="26">
        <f>BA491-BJ491</f>
        <v>795</v>
      </c>
      <c r="BC491" s="26">
        <f>BB491-BK491</f>
        <v>795</v>
      </c>
      <c r="BD491" s="26">
        <f>BC491-BL491</f>
        <v>795</v>
      </c>
      <c r="BE491" s="26">
        <f>IF(AV491&gt;0.005,MIN(AV491,INDEX($AN491:$AU491,1,B$32)),0)</f>
        <v>0</v>
      </c>
      <c r="BF491" s="26">
        <f>IF(AW491&gt;0.005,MIN(AW491,INDEX($AN491:$AU491,1,C$32)),0)</f>
        <v>0</v>
      </c>
      <c r="BG491" s="26">
        <f>IF(AX491&gt;0.005,MIN(AX491,INDEX($AN491:$AU491,1,D$32)),0)</f>
        <v>0</v>
      </c>
      <c r="BH491" s="26">
        <f>IF(AY491&gt;0.005,MIN(AY491,INDEX($AN491:$AU491,1,E$32)),0)</f>
        <v>0</v>
      </c>
      <c r="BI491" s="26">
        <f>IF(AZ491&gt;0.005,MIN(AZ491,INDEX($AN491:$AU491,1,F$32)),0)</f>
        <v>0</v>
      </c>
      <c r="BJ491" s="26">
        <f>IF(BA491&gt;0.005,MIN(BA491,INDEX($AN491:$AU491,1,G$32)),0)</f>
        <v>0</v>
      </c>
      <c r="BK491" s="26">
        <f>IF(BB491&gt;0.005,MIN(BB491,INDEX($AN491:$AU491,1,H$32)),0)</f>
        <v>0</v>
      </c>
      <c r="BL491" s="26">
        <f>IF(BC491&gt;0.005,MIN(BC491,INDEX($AN491:$AU491,1,I$32)),0)</f>
        <v>0</v>
      </c>
      <c r="BM491" s="27">
        <f>IF(M491-J491&gt;0.005,1,0)</f>
        <v>0</v>
      </c>
    </row>
    <row r="492">
      <c r="A492" s="14" t="n">
        <v>456</v>
      </c>
      <c r="B492" s="26">
        <f>IF(AN492-INDEX($BE492:$BL492,1,$J$22)&lt;0.5,0,AN492-INDEX($BE492:$BL492,1,$J$22))</f>
        <v>0</v>
      </c>
      <c r="C492" s="26">
        <f>IF(AO492-INDEX($BE492:$BL492,1,$J$23)&lt;0.5,0,AO492-INDEX($BE492:$BL492,1,$J$23))</f>
        <v>0</v>
      </c>
      <c r="D492" s="26">
        <f>IF(AP492-INDEX($BE492:$BL492,1,$J$24)&lt;0.5,0,AP492-INDEX($BE492:$BL492,1,$J$24))</f>
        <v>0</v>
      </c>
      <c r="E492" s="26">
        <f>IF(AQ492-INDEX($BE492:$BL492,1,$J$25)&lt;0.5,0,AQ492-INDEX($BE492:$BL492,1,$J$25))</f>
        <v>0</v>
      </c>
      <c r="F492" s="26">
        <f>IF(AR492-INDEX($BE492:$BL492,1,$J$26)&lt;0.5,0,AR492-INDEX($BE492:$BL492,1,$J$26))</f>
        <v>0</v>
      </c>
      <c r="G492" s="26">
        <f>IF(AS492-INDEX($BE492:$BL492,1,$J$27)&lt;0.5,0,AS492-INDEX($BE492:$BL492,1,$J$27))</f>
        <v>0</v>
      </c>
      <c r="H492" s="26">
        <f>IF(AT492-INDEX($BE492:$BL492,1,$J$28)&lt;0.5,0,AT492-INDEX($BE492:$BL492,1,$J$28))</f>
        <v>0</v>
      </c>
      <c r="I492" s="26">
        <f>IF(AU492-INDEX($BE492:$BL492,1,$J$29)&lt;0.5,0,AU492-INDEX($BE492:$BL492,1,$J$29))</f>
        <v>0</v>
      </c>
      <c r="J492" s="13">
        <f>SUM(B492:I492)</f>
        <v>0</v>
      </c>
      <c r="K492" s="26">
        <f>SUM(O492:V492)</f>
        <v>0</v>
      </c>
      <c r="L492" s="26">
        <f>SUM(W492:AD492)+SUM(BE492:BL492)</f>
        <v>0</v>
      </c>
      <c r="M492" s="26">
        <f>J491</f>
        <v>0</v>
      </c>
      <c r="N492" s="27">
        <f>IF(M492&gt;0,1,0)</f>
        <v>0</v>
      </c>
      <c r="O492" s="26">
        <f>B491*$B$12/1200</f>
        <v>0</v>
      </c>
      <c r="P492" s="26">
        <f>C491*$C$12/1200</f>
        <v>0</v>
      </c>
      <c r="Q492" s="26">
        <f>D491*$D$12/1200</f>
        <v>0</v>
      </c>
      <c r="R492" s="26">
        <f>E491*$E$12/1200</f>
        <v>0</v>
      </c>
      <c r="S492" s="26">
        <f>F491*$F$12/1200</f>
        <v>0</v>
      </c>
      <c r="T492" s="26">
        <f>G491*$G$12/1200</f>
        <v>0</v>
      </c>
      <c r="U492" s="26">
        <f>H491*$H$12/1200</f>
        <v>0</v>
      </c>
      <c r="V492" s="26">
        <f>I491*$I$12/1200</f>
        <v>0</v>
      </c>
      <c r="W492" s="26">
        <f>IF(B491&gt;0,MIN($B$13,B491+O492,AE492),0)</f>
        <v>0</v>
      </c>
      <c r="X492" s="26">
        <f>IF(C491&gt;0,MIN($C$13,C491+P492,AF492),0)</f>
        <v>0</v>
      </c>
      <c r="Y492" s="26">
        <f>IF(D491&gt;0,MIN($D$13,D491+Q492,AG492),0)</f>
        <v>0</v>
      </c>
      <c r="Z492" s="26">
        <f>IF(E491&gt;0,MIN($E$13,E491+R492,AH492),0)</f>
        <v>0</v>
      </c>
      <c r="AA492" s="26">
        <f>IF(F491&gt;0,MIN($F$13,F491+S492,AI492),0)</f>
        <v>0</v>
      </c>
      <c r="AB492" s="26">
        <f>IF(G491&gt;0,MIN($G$13,G491+T492,AJ492),0)</f>
        <v>0</v>
      </c>
      <c r="AC492" s="26">
        <f>IF(H491&gt;0,MIN($H$13,H491+U492,AK492),0)</f>
        <v>0</v>
      </c>
      <c r="AD492" s="26">
        <f>IF(I491&gt;0,MIN($I$13,I491+V492,AL492),0)</f>
        <v>0</v>
      </c>
      <c r="AE492" s="26">
        <f>$B$19</f>
        <v>795</v>
      </c>
      <c r="AF492" s="26">
        <f>AE492-W492</f>
        <v>795</v>
      </c>
      <c r="AG492" s="26">
        <f>AF492-X492</f>
        <v>795</v>
      </c>
      <c r="AH492" s="26">
        <f>AG492-Y492</f>
        <v>795</v>
      </c>
      <c r="AI492" s="26">
        <f>AH492-Z492</f>
        <v>795</v>
      </c>
      <c r="AJ492" s="26">
        <f>AI492-AA492</f>
        <v>795</v>
      </c>
      <c r="AK492" s="26">
        <f>AJ492-AB492</f>
        <v>795</v>
      </c>
      <c r="AL492" s="26">
        <f>AK492-AC492</f>
        <v>795</v>
      </c>
      <c r="AM492" s="26">
        <f>AL492-AD492</f>
        <v>795</v>
      </c>
      <c r="AN492" s="26">
        <f>B491+O492-W492</f>
        <v>0</v>
      </c>
      <c r="AO492" s="26">
        <f>C491+P492-X492</f>
        <v>0</v>
      </c>
      <c r="AP492" s="26">
        <f>D491+Q492-Y492</f>
        <v>0</v>
      </c>
      <c r="AQ492" s="26">
        <f>E491+R492-Z492</f>
        <v>0</v>
      </c>
      <c r="AR492" s="26">
        <f>F491+S492-AA492</f>
        <v>0</v>
      </c>
      <c r="AS492" s="26">
        <f>G491+T492-AB492</f>
        <v>0</v>
      </c>
      <c r="AT492" s="26">
        <f>H491+U492-AC492</f>
        <v>0</v>
      </c>
      <c r="AU492" s="26">
        <f>I491+V492-AD492</f>
        <v>0</v>
      </c>
      <c r="AV492" s="26">
        <f>AM492</f>
        <v>795</v>
      </c>
      <c r="AW492" s="26">
        <f>AV492-BE492</f>
        <v>795</v>
      </c>
      <c r="AX492" s="26">
        <f>AW492-BF492</f>
        <v>795</v>
      </c>
      <c r="AY492" s="26">
        <f>AX492-BG492</f>
        <v>795</v>
      </c>
      <c r="AZ492" s="26">
        <f>AY492-BH492</f>
        <v>795</v>
      </c>
      <c r="BA492" s="26">
        <f>AZ492-BI492</f>
        <v>795</v>
      </c>
      <c r="BB492" s="26">
        <f>BA492-BJ492</f>
        <v>795</v>
      </c>
      <c r="BC492" s="26">
        <f>BB492-BK492</f>
        <v>795</v>
      </c>
      <c r="BD492" s="26">
        <f>BC492-BL492</f>
        <v>795</v>
      </c>
      <c r="BE492" s="26">
        <f>IF(AV492&gt;0.005,MIN(AV492,INDEX($AN492:$AU492,1,B$32)),0)</f>
        <v>0</v>
      </c>
      <c r="BF492" s="26">
        <f>IF(AW492&gt;0.005,MIN(AW492,INDEX($AN492:$AU492,1,C$32)),0)</f>
        <v>0</v>
      </c>
      <c r="BG492" s="26">
        <f>IF(AX492&gt;0.005,MIN(AX492,INDEX($AN492:$AU492,1,D$32)),0)</f>
        <v>0</v>
      </c>
      <c r="BH492" s="26">
        <f>IF(AY492&gt;0.005,MIN(AY492,INDEX($AN492:$AU492,1,E$32)),0)</f>
        <v>0</v>
      </c>
      <c r="BI492" s="26">
        <f>IF(AZ492&gt;0.005,MIN(AZ492,INDEX($AN492:$AU492,1,F$32)),0)</f>
        <v>0</v>
      </c>
      <c r="BJ492" s="26">
        <f>IF(BA492&gt;0.005,MIN(BA492,INDEX($AN492:$AU492,1,G$32)),0)</f>
        <v>0</v>
      </c>
      <c r="BK492" s="26">
        <f>IF(BB492&gt;0.005,MIN(BB492,INDEX($AN492:$AU492,1,H$32)),0)</f>
        <v>0</v>
      </c>
      <c r="BL492" s="26">
        <f>IF(BC492&gt;0.005,MIN(BC492,INDEX($AN492:$AU492,1,I$32)),0)</f>
        <v>0</v>
      </c>
      <c r="BM492" s="27">
        <f>IF(M492-J492&gt;0.005,1,0)</f>
        <v>0</v>
      </c>
    </row>
    <row r="493">
      <c r="A493" s="14" t="n">
        <v>457</v>
      </c>
      <c r="B493" s="26">
        <f>IF(AN493-INDEX($BE493:$BL493,1,$J$22)&lt;0.5,0,AN493-INDEX($BE493:$BL493,1,$J$22))</f>
        <v>0</v>
      </c>
      <c r="C493" s="26">
        <f>IF(AO493-INDEX($BE493:$BL493,1,$J$23)&lt;0.5,0,AO493-INDEX($BE493:$BL493,1,$J$23))</f>
        <v>0</v>
      </c>
      <c r="D493" s="26">
        <f>IF(AP493-INDEX($BE493:$BL493,1,$J$24)&lt;0.5,0,AP493-INDEX($BE493:$BL493,1,$J$24))</f>
        <v>0</v>
      </c>
      <c r="E493" s="26">
        <f>IF(AQ493-INDEX($BE493:$BL493,1,$J$25)&lt;0.5,0,AQ493-INDEX($BE493:$BL493,1,$J$25))</f>
        <v>0</v>
      </c>
      <c r="F493" s="26">
        <f>IF(AR493-INDEX($BE493:$BL493,1,$J$26)&lt;0.5,0,AR493-INDEX($BE493:$BL493,1,$J$26))</f>
        <v>0</v>
      </c>
      <c r="G493" s="26">
        <f>IF(AS493-INDEX($BE493:$BL493,1,$J$27)&lt;0.5,0,AS493-INDEX($BE493:$BL493,1,$J$27))</f>
        <v>0</v>
      </c>
      <c r="H493" s="26">
        <f>IF(AT493-INDEX($BE493:$BL493,1,$J$28)&lt;0.5,0,AT493-INDEX($BE493:$BL493,1,$J$28))</f>
        <v>0</v>
      </c>
      <c r="I493" s="26">
        <f>IF(AU493-INDEX($BE493:$BL493,1,$J$29)&lt;0.5,0,AU493-INDEX($BE493:$BL493,1,$J$29))</f>
        <v>0</v>
      </c>
      <c r="J493" s="13">
        <f>SUM(B493:I493)</f>
        <v>0</v>
      </c>
      <c r="K493" s="26">
        <f>SUM(O493:V493)</f>
        <v>0</v>
      </c>
      <c r="L493" s="26">
        <f>SUM(W493:AD493)+SUM(BE493:BL493)</f>
        <v>0</v>
      </c>
      <c r="M493" s="26">
        <f>J492</f>
        <v>0</v>
      </c>
      <c r="N493" s="27">
        <f>IF(M493&gt;0,1,0)</f>
        <v>0</v>
      </c>
      <c r="O493" s="26">
        <f>B492*$B$12/1200</f>
        <v>0</v>
      </c>
      <c r="P493" s="26">
        <f>C492*$C$12/1200</f>
        <v>0</v>
      </c>
      <c r="Q493" s="26">
        <f>D492*$D$12/1200</f>
        <v>0</v>
      </c>
      <c r="R493" s="26">
        <f>E492*$E$12/1200</f>
        <v>0</v>
      </c>
      <c r="S493" s="26">
        <f>F492*$F$12/1200</f>
        <v>0</v>
      </c>
      <c r="T493" s="26">
        <f>G492*$G$12/1200</f>
        <v>0</v>
      </c>
      <c r="U493" s="26">
        <f>H492*$H$12/1200</f>
        <v>0</v>
      </c>
      <c r="V493" s="26">
        <f>I492*$I$12/1200</f>
        <v>0</v>
      </c>
      <c r="W493" s="26">
        <f>IF(B492&gt;0,MIN($B$13,B492+O493,AE493),0)</f>
        <v>0</v>
      </c>
      <c r="X493" s="26">
        <f>IF(C492&gt;0,MIN($C$13,C492+P493,AF493),0)</f>
        <v>0</v>
      </c>
      <c r="Y493" s="26">
        <f>IF(D492&gt;0,MIN($D$13,D492+Q493,AG493),0)</f>
        <v>0</v>
      </c>
      <c r="Z493" s="26">
        <f>IF(E492&gt;0,MIN($E$13,E492+R493,AH493),0)</f>
        <v>0</v>
      </c>
      <c r="AA493" s="26">
        <f>IF(F492&gt;0,MIN($F$13,F492+S493,AI493),0)</f>
        <v>0</v>
      </c>
      <c r="AB493" s="26">
        <f>IF(G492&gt;0,MIN($G$13,G492+T493,AJ493),0)</f>
        <v>0</v>
      </c>
      <c r="AC493" s="26">
        <f>IF(H492&gt;0,MIN($H$13,H492+U493,AK493),0)</f>
        <v>0</v>
      </c>
      <c r="AD493" s="26">
        <f>IF(I492&gt;0,MIN($I$13,I492+V493,AL493),0)</f>
        <v>0</v>
      </c>
      <c r="AE493" s="26">
        <f>$B$19</f>
        <v>795</v>
      </c>
      <c r="AF493" s="26">
        <f>AE493-W493</f>
        <v>795</v>
      </c>
      <c r="AG493" s="26">
        <f>AF493-X493</f>
        <v>795</v>
      </c>
      <c r="AH493" s="26">
        <f>AG493-Y493</f>
        <v>795</v>
      </c>
      <c r="AI493" s="26">
        <f>AH493-Z493</f>
        <v>795</v>
      </c>
      <c r="AJ493" s="26">
        <f>AI493-AA493</f>
        <v>795</v>
      </c>
      <c r="AK493" s="26">
        <f>AJ493-AB493</f>
        <v>795</v>
      </c>
      <c r="AL493" s="26">
        <f>AK493-AC493</f>
        <v>795</v>
      </c>
      <c r="AM493" s="26">
        <f>AL493-AD493</f>
        <v>795</v>
      </c>
      <c r="AN493" s="26">
        <f>B492+O493-W493</f>
        <v>0</v>
      </c>
      <c r="AO493" s="26">
        <f>C492+P493-X493</f>
        <v>0</v>
      </c>
      <c r="AP493" s="26">
        <f>D492+Q493-Y493</f>
        <v>0</v>
      </c>
      <c r="AQ493" s="26">
        <f>E492+R493-Z493</f>
        <v>0</v>
      </c>
      <c r="AR493" s="26">
        <f>F492+S493-AA493</f>
        <v>0</v>
      </c>
      <c r="AS493" s="26">
        <f>G492+T493-AB493</f>
        <v>0</v>
      </c>
      <c r="AT493" s="26">
        <f>H492+U493-AC493</f>
        <v>0</v>
      </c>
      <c r="AU493" s="26">
        <f>I492+V493-AD493</f>
        <v>0</v>
      </c>
      <c r="AV493" s="26">
        <f>AM493</f>
        <v>795</v>
      </c>
      <c r="AW493" s="26">
        <f>AV493-BE493</f>
        <v>795</v>
      </c>
      <c r="AX493" s="26">
        <f>AW493-BF493</f>
        <v>795</v>
      </c>
      <c r="AY493" s="26">
        <f>AX493-BG493</f>
        <v>795</v>
      </c>
      <c r="AZ493" s="26">
        <f>AY493-BH493</f>
        <v>795</v>
      </c>
      <c r="BA493" s="26">
        <f>AZ493-BI493</f>
        <v>795</v>
      </c>
      <c r="BB493" s="26">
        <f>BA493-BJ493</f>
        <v>795</v>
      </c>
      <c r="BC493" s="26">
        <f>BB493-BK493</f>
        <v>795</v>
      </c>
      <c r="BD493" s="26">
        <f>BC493-BL493</f>
        <v>795</v>
      </c>
      <c r="BE493" s="26">
        <f>IF(AV493&gt;0.005,MIN(AV493,INDEX($AN493:$AU493,1,B$32)),0)</f>
        <v>0</v>
      </c>
      <c r="BF493" s="26">
        <f>IF(AW493&gt;0.005,MIN(AW493,INDEX($AN493:$AU493,1,C$32)),0)</f>
        <v>0</v>
      </c>
      <c r="BG493" s="26">
        <f>IF(AX493&gt;0.005,MIN(AX493,INDEX($AN493:$AU493,1,D$32)),0)</f>
        <v>0</v>
      </c>
      <c r="BH493" s="26">
        <f>IF(AY493&gt;0.005,MIN(AY493,INDEX($AN493:$AU493,1,E$32)),0)</f>
        <v>0</v>
      </c>
      <c r="BI493" s="26">
        <f>IF(AZ493&gt;0.005,MIN(AZ493,INDEX($AN493:$AU493,1,F$32)),0)</f>
        <v>0</v>
      </c>
      <c r="BJ493" s="26">
        <f>IF(BA493&gt;0.005,MIN(BA493,INDEX($AN493:$AU493,1,G$32)),0)</f>
        <v>0</v>
      </c>
      <c r="BK493" s="26">
        <f>IF(BB493&gt;0.005,MIN(BB493,INDEX($AN493:$AU493,1,H$32)),0)</f>
        <v>0</v>
      </c>
      <c r="BL493" s="26">
        <f>IF(BC493&gt;0.005,MIN(BC493,INDEX($AN493:$AU493,1,I$32)),0)</f>
        <v>0</v>
      </c>
      <c r="BM493" s="27">
        <f>IF(M493-J493&gt;0.005,1,0)</f>
        <v>0</v>
      </c>
    </row>
    <row r="494">
      <c r="A494" s="14" t="n">
        <v>458</v>
      </c>
      <c r="B494" s="26">
        <f>IF(AN494-INDEX($BE494:$BL494,1,$J$22)&lt;0.5,0,AN494-INDEX($BE494:$BL494,1,$J$22))</f>
        <v>0</v>
      </c>
      <c r="C494" s="26">
        <f>IF(AO494-INDEX($BE494:$BL494,1,$J$23)&lt;0.5,0,AO494-INDEX($BE494:$BL494,1,$J$23))</f>
        <v>0</v>
      </c>
      <c r="D494" s="26">
        <f>IF(AP494-INDEX($BE494:$BL494,1,$J$24)&lt;0.5,0,AP494-INDEX($BE494:$BL494,1,$J$24))</f>
        <v>0</v>
      </c>
      <c r="E494" s="26">
        <f>IF(AQ494-INDEX($BE494:$BL494,1,$J$25)&lt;0.5,0,AQ494-INDEX($BE494:$BL494,1,$J$25))</f>
        <v>0</v>
      </c>
      <c r="F494" s="26">
        <f>IF(AR494-INDEX($BE494:$BL494,1,$J$26)&lt;0.5,0,AR494-INDEX($BE494:$BL494,1,$J$26))</f>
        <v>0</v>
      </c>
      <c r="G494" s="26">
        <f>IF(AS494-INDEX($BE494:$BL494,1,$J$27)&lt;0.5,0,AS494-INDEX($BE494:$BL494,1,$J$27))</f>
        <v>0</v>
      </c>
      <c r="H494" s="26">
        <f>IF(AT494-INDEX($BE494:$BL494,1,$J$28)&lt;0.5,0,AT494-INDEX($BE494:$BL494,1,$J$28))</f>
        <v>0</v>
      </c>
      <c r="I494" s="26">
        <f>IF(AU494-INDEX($BE494:$BL494,1,$J$29)&lt;0.5,0,AU494-INDEX($BE494:$BL494,1,$J$29))</f>
        <v>0</v>
      </c>
      <c r="J494" s="13">
        <f>SUM(B494:I494)</f>
        <v>0</v>
      </c>
      <c r="K494" s="26">
        <f>SUM(O494:V494)</f>
        <v>0</v>
      </c>
      <c r="L494" s="26">
        <f>SUM(W494:AD494)+SUM(BE494:BL494)</f>
        <v>0</v>
      </c>
      <c r="M494" s="26">
        <f>J493</f>
        <v>0</v>
      </c>
      <c r="N494" s="27">
        <f>IF(M494&gt;0,1,0)</f>
        <v>0</v>
      </c>
      <c r="O494" s="26">
        <f>B493*$B$12/1200</f>
        <v>0</v>
      </c>
      <c r="P494" s="26">
        <f>C493*$C$12/1200</f>
        <v>0</v>
      </c>
      <c r="Q494" s="26">
        <f>D493*$D$12/1200</f>
        <v>0</v>
      </c>
      <c r="R494" s="26">
        <f>E493*$E$12/1200</f>
        <v>0</v>
      </c>
      <c r="S494" s="26">
        <f>F493*$F$12/1200</f>
        <v>0</v>
      </c>
      <c r="T494" s="26">
        <f>G493*$G$12/1200</f>
        <v>0</v>
      </c>
      <c r="U494" s="26">
        <f>H493*$H$12/1200</f>
        <v>0</v>
      </c>
      <c r="V494" s="26">
        <f>I493*$I$12/1200</f>
        <v>0</v>
      </c>
      <c r="W494" s="26">
        <f>IF(B493&gt;0,MIN($B$13,B493+O494,AE494),0)</f>
        <v>0</v>
      </c>
      <c r="X494" s="26">
        <f>IF(C493&gt;0,MIN($C$13,C493+P494,AF494),0)</f>
        <v>0</v>
      </c>
      <c r="Y494" s="26">
        <f>IF(D493&gt;0,MIN($D$13,D493+Q494,AG494),0)</f>
        <v>0</v>
      </c>
      <c r="Z494" s="26">
        <f>IF(E493&gt;0,MIN($E$13,E493+R494,AH494),0)</f>
        <v>0</v>
      </c>
      <c r="AA494" s="26">
        <f>IF(F493&gt;0,MIN($F$13,F493+S494,AI494),0)</f>
        <v>0</v>
      </c>
      <c r="AB494" s="26">
        <f>IF(G493&gt;0,MIN($G$13,G493+T494,AJ494),0)</f>
        <v>0</v>
      </c>
      <c r="AC494" s="26">
        <f>IF(H493&gt;0,MIN($H$13,H493+U494,AK494),0)</f>
        <v>0</v>
      </c>
      <c r="AD494" s="26">
        <f>IF(I493&gt;0,MIN($I$13,I493+V494,AL494),0)</f>
        <v>0</v>
      </c>
      <c r="AE494" s="26">
        <f>$B$19</f>
        <v>795</v>
      </c>
      <c r="AF494" s="26">
        <f>AE494-W494</f>
        <v>795</v>
      </c>
      <c r="AG494" s="26">
        <f>AF494-X494</f>
        <v>795</v>
      </c>
      <c r="AH494" s="26">
        <f>AG494-Y494</f>
        <v>795</v>
      </c>
      <c r="AI494" s="26">
        <f>AH494-Z494</f>
        <v>795</v>
      </c>
      <c r="AJ494" s="26">
        <f>AI494-AA494</f>
        <v>795</v>
      </c>
      <c r="AK494" s="26">
        <f>AJ494-AB494</f>
        <v>795</v>
      </c>
      <c r="AL494" s="26">
        <f>AK494-AC494</f>
        <v>795</v>
      </c>
      <c r="AM494" s="26">
        <f>AL494-AD494</f>
        <v>795</v>
      </c>
      <c r="AN494" s="26">
        <f>B493+O494-W494</f>
        <v>0</v>
      </c>
      <c r="AO494" s="26">
        <f>C493+P494-X494</f>
        <v>0</v>
      </c>
      <c r="AP494" s="26">
        <f>D493+Q494-Y494</f>
        <v>0</v>
      </c>
      <c r="AQ494" s="26">
        <f>E493+R494-Z494</f>
        <v>0</v>
      </c>
      <c r="AR494" s="26">
        <f>F493+S494-AA494</f>
        <v>0</v>
      </c>
      <c r="AS494" s="26">
        <f>G493+T494-AB494</f>
        <v>0</v>
      </c>
      <c r="AT494" s="26">
        <f>H493+U494-AC494</f>
        <v>0</v>
      </c>
      <c r="AU494" s="26">
        <f>I493+V494-AD494</f>
        <v>0</v>
      </c>
      <c r="AV494" s="26">
        <f>AM494</f>
        <v>795</v>
      </c>
      <c r="AW494" s="26">
        <f>AV494-BE494</f>
        <v>795</v>
      </c>
      <c r="AX494" s="26">
        <f>AW494-BF494</f>
        <v>795</v>
      </c>
      <c r="AY494" s="26">
        <f>AX494-BG494</f>
        <v>795</v>
      </c>
      <c r="AZ494" s="26">
        <f>AY494-BH494</f>
        <v>795</v>
      </c>
      <c r="BA494" s="26">
        <f>AZ494-BI494</f>
        <v>795</v>
      </c>
      <c r="BB494" s="26">
        <f>BA494-BJ494</f>
        <v>795</v>
      </c>
      <c r="BC494" s="26">
        <f>BB494-BK494</f>
        <v>795</v>
      </c>
      <c r="BD494" s="26">
        <f>BC494-BL494</f>
        <v>795</v>
      </c>
      <c r="BE494" s="26">
        <f>IF(AV494&gt;0.005,MIN(AV494,INDEX($AN494:$AU494,1,B$32)),0)</f>
        <v>0</v>
      </c>
      <c r="BF494" s="26">
        <f>IF(AW494&gt;0.005,MIN(AW494,INDEX($AN494:$AU494,1,C$32)),0)</f>
        <v>0</v>
      </c>
      <c r="BG494" s="26">
        <f>IF(AX494&gt;0.005,MIN(AX494,INDEX($AN494:$AU494,1,D$32)),0)</f>
        <v>0</v>
      </c>
      <c r="BH494" s="26">
        <f>IF(AY494&gt;0.005,MIN(AY494,INDEX($AN494:$AU494,1,E$32)),0)</f>
        <v>0</v>
      </c>
      <c r="BI494" s="26">
        <f>IF(AZ494&gt;0.005,MIN(AZ494,INDEX($AN494:$AU494,1,F$32)),0)</f>
        <v>0</v>
      </c>
      <c r="BJ494" s="26">
        <f>IF(BA494&gt;0.005,MIN(BA494,INDEX($AN494:$AU494,1,G$32)),0)</f>
        <v>0</v>
      </c>
      <c r="BK494" s="26">
        <f>IF(BB494&gt;0.005,MIN(BB494,INDEX($AN494:$AU494,1,H$32)),0)</f>
        <v>0</v>
      </c>
      <c r="BL494" s="26">
        <f>IF(BC494&gt;0.005,MIN(BC494,INDEX($AN494:$AU494,1,I$32)),0)</f>
        <v>0</v>
      </c>
      <c r="BM494" s="27">
        <f>IF(M494-J494&gt;0.005,1,0)</f>
        <v>0</v>
      </c>
    </row>
    <row r="495">
      <c r="A495" s="14" t="n">
        <v>459</v>
      </c>
      <c r="B495" s="26">
        <f>IF(AN495-INDEX($BE495:$BL495,1,$J$22)&lt;0.5,0,AN495-INDEX($BE495:$BL495,1,$J$22))</f>
        <v>0</v>
      </c>
      <c r="C495" s="26">
        <f>IF(AO495-INDEX($BE495:$BL495,1,$J$23)&lt;0.5,0,AO495-INDEX($BE495:$BL495,1,$J$23))</f>
        <v>0</v>
      </c>
      <c r="D495" s="26">
        <f>IF(AP495-INDEX($BE495:$BL495,1,$J$24)&lt;0.5,0,AP495-INDEX($BE495:$BL495,1,$J$24))</f>
        <v>0</v>
      </c>
      <c r="E495" s="26">
        <f>IF(AQ495-INDEX($BE495:$BL495,1,$J$25)&lt;0.5,0,AQ495-INDEX($BE495:$BL495,1,$J$25))</f>
        <v>0</v>
      </c>
      <c r="F495" s="26">
        <f>IF(AR495-INDEX($BE495:$BL495,1,$J$26)&lt;0.5,0,AR495-INDEX($BE495:$BL495,1,$J$26))</f>
        <v>0</v>
      </c>
      <c r="G495" s="26">
        <f>IF(AS495-INDEX($BE495:$BL495,1,$J$27)&lt;0.5,0,AS495-INDEX($BE495:$BL495,1,$J$27))</f>
        <v>0</v>
      </c>
      <c r="H495" s="26">
        <f>IF(AT495-INDEX($BE495:$BL495,1,$J$28)&lt;0.5,0,AT495-INDEX($BE495:$BL495,1,$J$28))</f>
        <v>0</v>
      </c>
      <c r="I495" s="26">
        <f>IF(AU495-INDEX($BE495:$BL495,1,$J$29)&lt;0.5,0,AU495-INDEX($BE495:$BL495,1,$J$29))</f>
        <v>0</v>
      </c>
      <c r="J495" s="13">
        <f>SUM(B495:I495)</f>
        <v>0</v>
      </c>
      <c r="K495" s="26">
        <f>SUM(O495:V495)</f>
        <v>0</v>
      </c>
      <c r="L495" s="26">
        <f>SUM(W495:AD495)+SUM(BE495:BL495)</f>
        <v>0</v>
      </c>
      <c r="M495" s="26">
        <f>J494</f>
        <v>0</v>
      </c>
      <c r="N495" s="27">
        <f>IF(M495&gt;0,1,0)</f>
        <v>0</v>
      </c>
      <c r="O495" s="26">
        <f>B494*$B$12/1200</f>
        <v>0</v>
      </c>
      <c r="P495" s="26">
        <f>C494*$C$12/1200</f>
        <v>0</v>
      </c>
      <c r="Q495" s="26">
        <f>D494*$D$12/1200</f>
        <v>0</v>
      </c>
      <c r="R495" s="26">
        <f>E494*$E$12/1200</f>
        <v>0</v>
      </c>
      <c r="S495" s="26">
        <f>F494*$F$12/1200</f>
        <v>0</v>
      </c>
      <c r="T495" s="26">
        <f>G494*$G$12/1200</f>
        <v>0</v>
      </c>
      <c r="U495" s="26">
        <f>H494*$H$12/1200</f>
        <v>0</v>
      </c>
      <c r="V495" s="26">
        <f>I494*$I$12/1200</f>
        <v>0</v>
      </c>
      <c r="W495" s="26">
        <f>IF(B494&gt;0,MIN($B$13,B494+O495,AE495),0)</f>
        <v>0</v>
      </c>
      <c r="X495" s="26">
        <f>IF(C494&gt;0,MIN($C$13,C494+P495,AF495),0)</f>
        <v>0</v>
      </c>
      <c r="Y495" s="26">
        <f>IF(D494&gt;0,MIN($D$13,D494+Q495,AG495),0)</f>
        <v>0</v>
      </c>
      <c r="Z495" s="26">
        <f>IF(E494&gt;0,MIN($E$13,E494+R495,AH495),0)</f>
        <v>0</v>
      </c>
      <c r="AA495" s="26">
        <f>IF(F494&gt;0,MIN($F$13,F494+S495,AI495),0)</f>
        <v>0</v>
      </c>
      <c r="AB495" s="26">
        <f>IF(G494&gt;0,MIN($G$13,G494+T495,AJ495),0)</f>
        <v>0</v>
      </c>
      <c r="AC495" s="26">
        <f>IF(H494&gt;0,MIN($H$13,H494+U495,AK495),0)</f>
        <v>0</v>
      </c>
      <c r="AD495" s="26">
        <f>IF(I494&gt;0,MIN($I$13,I494+V495,AL495),0)</f>
        <v>0</v>
      </c>
      <c r="AE495" s="26">
        <f>$B$19</f>
        <v>795</v>
      </c>
      <c r="AF495" s="26">
        <f>AE495-W495</f>
        <v>795</v>
      </c>
      <c r="AG495" s="26">
        <f>AF495-X495</f>
        <v>795</v>
      </c>
      <c r="AH495" s="26">
        <f>AG495-Y495</f>
        <v>795</v>
      </c>
      <c r="AI495" s="26">
        <f>AH495-Z495</f>
        <v>795</v>
      </c>
      <c r="AJ495" s="26">
        <f>AI495-AA495</f>
        <v>795</v>
      </c>
      <c r="AK495" s="26">
        <f>AJ495-AB495</f>
        <v>795</v>
      </c>
      <c r="AL495" s="26">
        <f>AK495-AC495</f>
        <v>795</v>
      </c>
      <c r="AM495" s="26">
        <f>AL495-AD495</f>
        <v>795</v>
      </c>
      <c r="AN495" s="26">
        <f>B494+O495-W495</f>
        <v>0</v>
      </c>
      <c r="AO495" s="26">
        <f>C494+P495-X495</f>
        <v>0</v>
      </c>
      <c r="AP495" s="26">
        <f>D494+Q495-Y495</f>
        <v>0</v>
      </c>
      <c r="AQ495" s="26">
        <f>E494+R495-Z495</f>
        <v>0</v>
      </c>
      <c r="AR495" s="26">
        <f>F494+S495-AA495</f>
        <v>0</v>
      </c>
      <c r="AS495" s="26">
        <f>G494+T495-AB495</f>
        <v>0</v>
      </c>
      <c r="AT495" s="26">
        <f>H494+U495-AC495</f>
        <v>0</v>
      </c>
      <c r="AU495" s="26">
        <f>I494+V495-AD495</f>
        <v>0</v>
      </c>
      <c r="AV495" s="26">
        <f>AM495</f>
        <v>795</v>
      </c>
      <c r="AW495" s="26">
        <f>AV495-BE495</f>
        <v>795</v>
      </c>
      <c r="AX495" s="26">
        <f>AW495-BF495</f>
        <v>795</v>
      </c>
      <c r="AY495" s="26">
        <f>AX495-BG495</f>
        <v>795</v>
      </c>
      <c r="AZ495" s="26">
        <f>AY495-BH495</f>
        <v>795</v>
      </c>
      <c r="BA495" s="26">
        <f>AZ495-BI495</f>
        <v>795</v>
      </c>
      <c r="BB495" s="26">
        <f>BA495-BJ495</f>
        <v>795</v>
      </c>
      <c r="BC495" s="26">
        <f>BB495-BK495</f>
        <v>795</v>
      </c>
      <c r="BD495" s="26">
        <f>BC495-BL495</f>
        <v>795</v>
      </c>
      <c r="BE495" s="26">
        <f>IF(AV495&gt;0.005,MIN(AV495,INDEX($AN495:$AU495,1,B$32)),0)</f>
        <v>0</v>
      </c>
      <c r="BF495" s="26">
        <f>IF(AW495&gt;0.005,MIN(AW495,INDEX($AN495:$AU495,1,C$32)),0)</f>
        <v>0</v>
      </c>
      <c r="BG495" s="26">
        <f>IF(AX495&gt;0.005,MIN(AX495,INDEX($AN495:$AU495,1,D$32)),0)</f>
        <v>0</v>
      </c>
      <c r="BH495" s="26">
        <f>IF(AY495&gt;0.005,MIN(AY495,INDEX($AN495:$AU495,1,E$32)),0)</f>
        <v>0</v>
      </c>
      <c r="BI495" s="26">
        <f>IF(AZ495&gt;0.005,MIN(AZ495,INDEX($AN495:$AU495,1,F$32)),0)</f>
        <v>0</v>
      </c>
      <c r="BJ495" s="26">
        <f>IF(BA495&gt;0.005,MIN(BA495,INDEX($AN495:$AU495,1,G$32)),0)</f>
        <v>0</v>
      </c>
      <c r="BK495" s="26">
        <f>IF(BB495&gt;0.005,MIN(BB495,INDEX($AN495:$AU495,1,H$32)),0)</f>
        <v>0</v>
      </c>
      <c r="BL495" s="26">
        <f>IF(BC495&gt;0.005,MIN(BC495,INDEX($AN495:$AU495,1,I$32)),0)</f>
        <v>0</v>
      </c>
      <c r="BM495" s="27">
        <f>IF(M495-J495&gt;0.005,1,0)</f>
        <v>0</v>
      </c>
    </row>
    <row r="496">
      <c r="A496" s="14" t="n">
        <v>460</v>
      </c>
      <c r="B496" s="26">
        <f>IF(AN496-INDEX($BE496:$BL496,1,$J$22)&lt;0.5,0,AN496-INDEX($BE496:$BL496,1,$J$22))</f>
        <v>0</v>
      </c>
      <c r="C496" s="26">
        <f>IF(AO496-INDEX($BE496:$BL496,1,$J$23)&lt;0.5,0,AO496-INDEX($BE496:$BL496,1,$J$23))</f>
        <v>0</v>
      </c>
      <c r="D496" s="26">
        <f>IF(AP496-INDEX($BE496:$BL496,1,$J$24)&lt;0.5,0,AP496-INDEX($BE496:$BL496,1,$J$24))</f>
        <v>0</v>
      </c>
      <c r="E496" s="26">
        <f>IF(AQ496-INDEX($BE496:$BL496,1,$J$25)&lt;0.5,0,AQ496-INDEX($BE496:$BL496,1,$J$25))</f>
        <v>0</v>
      </c>
      <c r="F496" s="26">
        <f>IF(AR496-INDEX($BE496:$BL496,1,$J$26)&lt;0.5,0,AR496-INDEX($BE496:$BL496,1,$J$26))</f>
        <v>0</v>
      </c>
      <c r="G496" s="26">
        <f>IF(AS496-INDEX($BE496:$BL496,1,$J$27)&lt;0.5,0,AS496-INDEX($BE496:$BL496,1,$J$27))</f>
        <v>0</v>
      </c>
      <c r="H496" s="26">
        <f>IF(AT496-INDEX($BE496:$BL496,1,$J$28)&lt;0.5,0,AT496-INDEX($BE496:$BL496,1,$J$28))</f>
        <v>0</v>
      </c>
      <c r="I496" s="26">
        <f>IF(AU496-INDEX($BE496:$BL496,1,$J$29)&lt;0.5,0,AU496-INDEX($BE496:$BL496,1,$J$29))</f>
        <v>0</v>
      </c>
      <c r="J496" s="13">
        <f>SUM(B496:I496)</f>
        <v>0</v>
      </c>
      <c r="K496" s="26">
        <f>SUM(O496:V496)</f>
        <v>0</v>
      </c>
      <c r="L496" s="26">
        <f>SUM(W496:AD496)+SUM(BE496:BL496)</f>
        <v>0</v>
      </c>
      <c r="M496" s="26">
        <f>J495</f>
        <v>0</v>
      </c>
      <c r="N496" s="27">
        <f>IF(M496&gt;0,1,0)</f>
        <v>0</v>
      </c>
      <c r="O496" s="26">
        <f>B495*$B$12/1200</f>
        <v>0</v>
      </c>
      <c r="P496" s="26">
        <f>C495*$C$12/1200</f>
        <v>0</v>
      </c>
      <c r="Q496" s="26">
        <f>D495*$D$12/1200</f>
        <v>0</v>
      </c>
      <c r="R496" s="26">
        <f>E495*$E$12/1200</f>
        <v>0</v>
      </c>
      <c r="S496" s="26">
        <f>F495*$F$12/1200</f>
        <v>0</v>
      </c>
      <c r="T496" s="26">
        <f>G495*$G$12/1200</f>
        <v>0</v>
      </c>
      <c r="U496" s="26">
        <f>H495*$H$12/1200</f>
        <v>0</v>
      </c>
      <c r="V496" s="26">
        <f>I495*$I$12/1200</f>
        <v>0</v>
      </c>
      <c r="W496" s="26">
        <f>IF(B495&gt;0,MIN($B$13,B495+O496,AE496),0)</f>
        <v>0</v>
      </c>
      <c r="X496" s="26">
        <f>IF(C495&gt;0,MIN($C$13,C495+P496,AF496),0)</f>
        <v>0</v>
      </c>
      <c r="Y496" s="26">
        <f>IF(D495&gt;0,MIN($D$13,D495+Q496,AG496),0)</f>
        <v>0</v>
      </c>
      <c r="Z496" s="26">
        <f>IF(E495&gt;0,MIN($E$13,E495+R496,AH496),0)</f>
        <v>0</v>
      </c>
      <c r="AA496" s="26">
        <f>IF(F495&gt;0,MIN($F$13,F495+S496,AI496),0)</f>
        <v>0</v>
      </c>
      <c r="AB496" s="26">
        <f>IF(G495&gt;0,MIN($G$13,G495+T496,AJ496),0)</f>
        <v>0</v>
      </c>
      <c r="AC496" s="26">
        <f>IF(H495&gt;0,MIN($H$13,H495+U496,AK496),0)</f>
        <v>0</v>
      </c>
      <c r="AD496" s="26">
        <f>IF(I495&gt;0,MIN($I$13,I495+V496,AL496),0)</f>
        <v>0</v>
      </c>
      <c r="AE496" s="26">
        <f>$B$19</f>
        <v>795</v>
      </c>
      <c r="AF496" s="26">
        <f>AE496-W496</f>
        <v>795</v>
      </c>
      <c r="AG496" s="26">
        <f>AF496-X496</f>
        <v>795</v>
      </c>
      <c r="AH496" s="26">
        <f>AG496-Y496</f>
        <v>795</v>
      </c>
      <c r="AI496" s="26">
        <f>AH496-Z496</f>
        <v>795</v>
      </c>
      <c r="AJ496" s="26">
        <f>AI496-AA496</f>
        <v>795</v>
      </c>
      <c r="AK496" s="26">
        <f>AJ496-AB496</f>
        <v>795</v>
      </c>
      <c r="AL496" s="26">
        <f>AK496-AC496</f>
        <v>795</v>
      </c>
      <c r="AM496" s="26">
        <f>AL496-AD496</f>
        <v>795</v>
      </c>
      <c r="AN496" s="26">
        <f>B495+O496-W496</f>
        <v>0</v>
      </c>
      <c r="AO496" s="26">
        <f>C495+P496-X496</f>
        <v>0</v>
      </c>
      <c r="AP496" s="26">
        <f>D495+Q496-Y496</f>
        <v>0</v>
      </c>
      <c r="AQ496" s="26">
        <f>E495+R496-Z496</f>
        <v>0</v>
      </c>
      <c r="AR496" s="26">
        <f>F495+S496-AA496</f>
        <v>0</v>
      </c>
      <c r="AS496" s="26">
        <f>G495+T496-AB496</f>
        <v>0</v>
      </c>
      <c r="AT496" s="26">
        <f>H495+U496-AC496</f>
        <v>0</v>
      </c>
      <c r="AU496" s="26">
        <f>I495+V496-AD496</f>
        <v>0</v>
      </c>
      <c r="AV496" s="26">
        <f>AM496</f>
        <v>795</v>
      </c>
      <c r="AW496" s="26">
        <f>AV496-BE496</f>
        <v>795</v>
      </c>
      <c r="AX496" s="26">
        <f>AW496-BF496</f>
        <v>795</v>
      </c>
      <c r="AY496" s="26">
        <f>AX496-BG496</f>
        <v>795</v>
      </c>
      <c r="AZ496" s="26">
        <f>AY496-BH496</f>
        <v>795</v>
      </c>
      <c r="BA496" s="26">
        <f>AZ496-BI496</f>
        <v>795</v>
      </c>
      <c r="BB496" s="26">
        <f>BA496-BJ496</f>
        <v>795</v>
      </c>
      <c r="BC496" s="26">
        <f>BB496-BK496</f>
        <v>795</v>
      </c>
      <c r="BD496" s="26">
        <f>BC496-BL496</f>
        <v>795</v>
      </c>
      <c r="BE496" s="26">
        <f>IF(AV496&gt;0.005,MIN(AV496,INDEX($AN496:$AU496,1,B$32)),0)</f>
        <v>0</v>
      </c>
      <c r="BF496" s="26">
        <f>IF(AW496&gt;0.005,MIN(AW496,INDEX($AN496:$AU496,1,C$32)),0)</f>
        <v>0</v>
      </c>
      <c r="BG496" s="26">
        <f>IF(AX496&gt;0.005,MIN(AX496,INDEX($AN496:$AU496,1,D$32)),0)</f>
        <v>0</v>
      </c>
      <c r="BH496" s="26">
        <f>IF(AY496&gt;0.005,MIN(AY496,INDEX($AN496:$AU496,1,E$32)),0)</f>
        <v>0</v>
      </c>
      <c r="BI496" s="26">
        <f>IF(AZ496&gt;0.005,MIN(AZ496,INDEX($AN496:$AU496,1,F$32)),0)</f>
        <v>0</v>
      </c>
      <c r="BJ496" s="26">
        <f>IF(BA496&gt;0.005,MIN(BA496,INDEX($AN496:$AU496,1,G$32)),0)</f>
        <v>0</v>
      </c>
      <c r="BK496" s="26">
        <f>IF(BB496&gt;0.005,MIN(BB496,INDEX($AN496:$AU496,1,H$32)),0)</f>
        <v>0</v>
      </c>
      <c r="BL496" s="26">
        <f>IF(BC496&gt;0.005,MIN(BC496,INDEX($AN496:$AU496,1,I$32)),0)</f>
        <v>0</v>
      </c>
      <c r="BM496" s="27">
        <f>IF(M496-J496&gt;0.005,1,0)</f>
        <v>0</v>
      </c>
    </row>
    <row r="497">
      <c r="A497" s="14" t="n">
        <v>461</v>
      </c>
      <c r="B497" s="26">
        <f>IF(AN497-INDEX($BE497:$BL497,1,$J$22)&lt;0.5,0,AN497-INDEX($BE497:$BL497,1,$J$22))</f>
        <v>0</v>
      </c>
      <c r="C497" s="26">
        <f>IF(AO497-INDEX($BE497:$BL497,1,$J$23)&lt;0.5,0,AO497-INDEX($BE497:$BL497,1,$J$23))</f>
        <v>0</v>
      </c>
      <c r="D497" s="26">
        <f>IF(AP497-INDEX($BE497:$BL497,1,$J$24)&lt;0.5,0,AP497-INDEX($BE497:$BL497,1,$J$24))</f>
        <v>0</v>
      </c>
      <c r="E497" s="26">
        <f>IF(AQ497-INDEX($BE497:$BL497,1,$J$25)&lt;0.5,0,AQ497-INDEX($BE497:$BL497,1,$J$25))</f>
        <v>0</v>
      </c>
      <c r="F497" s="26">
        <f>IF(AR497-INDEX($BE497:$BL497,1,$J$26)&lt;0.5,0,AR497-INDEX($BE497:$BL497,1,$J$26))</f>
        <v>0</v>
      </c>
      <c r="G497" s="26">
        <f>IF(AS497-INDEX($BE497:$BL497,1,$J$27)&lt;0.5,0,AS497-INDEX($BE497:$BL497,1,$J$27))</f>
        <v>0</v>
      </c>
      <c r="H497" s="26">
        <f>IF(AT497-INDEX($BE497:$BL497,1,$J$28)&lt;0.5,0,AT497-INDEX($BE497:$BL497,1,$J$28))</f>
        <v>0</v>
      </c>
      <c r="I497" s="26">
        <f>IF(AU497-INDEX($BE497:$BL497,1,$J$29)&lt;0.5,0,AU497-INDEX($BE497:$BL497,1,$J$29))</f>
        <v>0</v>
      </c>
      <c r="J497" s="13">
        <f>SUM(B497:I497)</f>
        <v>0</v>
      </c>
      <c r="K497" s="26">
        <f>SUM(O497:V497)</f>
        <v>0</v>
      </c>
      <c r="L497" s="26">
        <f>SUM(W497:AD497)+SUM(BE497:BL497)</f>
        <v>0</v>
      </c>
      <c r="M497" s="26">
        <f>J496</f>
        <v>0</v>
      </c>
      <c r="N497" s="27">
        <f>IF(M497&gt;0,1,0)</f>
        <v>0</v>
      </c>
      <c r="O497" s="26">
        <f>B496*$B$12/1200</f>
        <v>0</v>
      </c>
      <c r="P497" s="26">
        <f>C496*$C$12/1200</f>
        <v>0</v>
      </c>
      <c r="Q497" s="26">
        <f>D496*$D$12/1200</f>
        <v>0</v>
      </c>
      <c r="R497" s="26">
        <f>E496*$E$12/1200</f>
        <v>0</v>
      </c>
      <c r="S497" s="26">
        <f>F496*$F$12/1200</f>
        <v>0</v>
      </c>
      <c r="T497" s="26">
        <f>G496*$G$12/1200</f>
        <v>0</v>
      </c>
      <c r="U497" s="26">
        <f>H496*$H$12/1200</f>
        <v>0</v>
      </c>
      <c r="V497" s="26">
        <f>I496*$I$12/1200</f>
        <v>0</v>
      </c>
      <c r="W497" s="26">
        <f>IF(B496&gt;0,MIN($B$13,B496+O497,AE497),0)</f>
        <v>0</v>
      </c>
      <c r="X497" s="26">
        <f>IF(C496&gt;0,MIN($C$13,C496+P497,AF497),0)</f>
        <v>0</v>
      </c>
      <c r="Y497" s="26">
        <f>IF(D496&gt;0,MIN($D$13,D496+Q497,AG497),0)</f>
        <v>0</v>
      </c>
      <c r="Z497" s="26">
        <f>IF(E496&gt;0,MIN($E$13,E496+R497,AH497),0)</f>
        <v>0</v>
      </c>
      <c r="AA497" s="26">
        <f>IF(F496&gt;0,MIN($F$13,F496+S497,AI497),0)</f>
        <v>0</v>
      </c>
      <c r="AB497" s="26">
        <f>IF(G496&gt;0,MIN($G$13,G496+T497,AJ497),0)</f>
        <v>0</v>
      </c>
      <c r="AC497" s="26">
        <f>IF(H496&gt;0,MIN($H$13,H496+U497,AK497),0)</f>
        <v>0</v>
      </c>
      <c r="AD497" s="26">
        <f>IF(I496&gt;0,MIN($I$13,I496+V497,AL497),0)</f>
        <v>0</v>
      </c>
      <c r="AE497" s="26">
        <f>$B$19</f>
        <v>795</v>
      </c>
      <c r="AF497" s="26">
        <f>AE497-W497</f>
        <v>795</v>
      </c>
      <c r="AG497" s="26">
        <f>AF497-X497</f>
        <v>795</v>
      </c>
      <c r="AH497" s="26">
        <f>AG497-Y497</f>
        <v>795</v>
      </c>
      <c r="AI497" s="26">
        <f>AH497-Z497</f>
        <v>795</v>
      </c>
      <c r="AJ497" s="26">
        <f>AI497-AA497</f>
        <v>795</v>
      </c>
      <c r="AK497" s="26">
        <f>AJ497-AB497</f>
        <v>795</v>
      </c>
      <c r="AL497" s="26">
        <f>AK497-AC497</f>
        <v>795</v>
      </c>
      <c r="AM497" s="26">
        <f>AL497-AD497</f>
        <v>795</v>
      </c>
      <c r="AN497" s="26">
        <f>B496+O497-W497</f>
        <v>0</v>
      </c>
      <c r="AO497" s="26">
        <f>C496+P497-X497</f>
        <v>0</v>
      </c>
      <c r="AP497" s="26">
        <f>D496+Q497-Y497</f>
        <v>0</v>
      </c>
      <c r="AQ497" s="26">
        <f>E496+R497-Z497</f>
        <v>0</v>
      </c>
      <c r="AR497" s="26">
        <f>F496+S497-AA497</f>
        <v>0</v>
      </c>
      <c r="AS497" s="26">
        <f>G496+T497-AB497</f>
        <v>0</v>
      </c>
      <c r="AT497" s="26">
        <f>H496+U497-AC497</f>
        <v>0</v>
      </c>
      <c r="AU497" s="26">
        <f>I496+V497-AD497</f>
        <v>0</v>
      </c>
      <c r="AV497" s="26">
        <f>AM497</f>
        <v>795</v>
      </c>
      <c r="AW497" s="26">
        <f>AV497-BE497</f>
        <v>795</v>
      </c>
      <c r="AX497" s="26">
        <f>AW497-BF497</f>
        <v>795</v>
      </c>
      <c r="AY497" s="26">
        <f>AX497-BG497</f>
        <v>795</v>
      </c>
      <c r="AZ497" s="26">
        <f>AY497-BH497</f>
        <v>795</v>
      </c>
      <c r="BA497" s="26">
        <f>AZ497-BI497</f>
        <v>795</v>
      </c>
      <c r="BB497" s="26">
        <f>BA497-BJ497</f>
        <v>795</v>
      </c>
      <c r="BC497" s="26">
        <f>BB497-BK497</f>
        <v>795</v>
      </c>
      <c r="BD497" s="26">
        <f>BC497-BL497</f>
        <v>795</v>
      </c>
      <c r="BE497" s="26">
        <f>IF(AV497&gt;0.005,MIN(AV497,INDEX($AN497:$AU497,1,B$32)),0)</f>
        <v>0</v>
      </c>
      <c r="BF497" s="26">
        <f>IF(AW497&gt;0.005,MIN(AW497,INDEX($AN497:$AU497,1,C$32)),0)</f>
        <v>0</v>
      </c>
      <c r="BG497" s="26">
        <f>IF(AX497&gt;0.005,MIN(AX497,INDEX($AN497:$AU497,1,D$32)),0)</f>
        <v>0</v>
      </c>
      <c r="BH497" s="26">
        <f>IF(AY497&gt;0.005,MIN(AY497,INDEX($AN497:$AU497,1,E$32)),0)</f>
        <v>0</v>
      </c>
      <c r="BI497" s="26">
        <f>IF(AZ497&gt;0.005,MIN(AZ497,INDEX($AN497:$AU497,1,F$32)),0)</f>
        <v>0</v>
      </c>
      <c r="BJ497" s="26">
        <f>IF(BA497&gt;0.005,MIN(BA497,INDEX($AN497:$AU497,1,G$32)),0)</f>
        <v>0</v>
      </c>
      <c r="BK497" s="26">
        <f>IF(BB497&gt;0.005,MIN(BB497,INDEX($AN497:$AU497,1,H$32)),0)</f>
        <v>0</v>
      </c>
      <c r="BL497" s="26">
        <f>IF(BC497&gt;0.005,MIN(BC497,INDEX($AN497:$AU497,1,I$32)),0)</f>
        <v>0</v>
      </c>
      <c r="BM497" s="27">
        <f>IF(M497-J497&gt;0.005,1,0)</f>
        <v>0</v>
      </c>
    </row>
    <row r="498">
      <c r="A498" s="14" t="n">
        <v>462</v>
      </c>
      <c r="B498" s="26">
        <f>IF(AN498-INDEX($BE498:$BL498,1,$J$22)&lt;0.5,0,AN498-INDEX($BE498:$BL498,1,$J$22))</f>
        <v>0</v>
      </c>
      <c r="C498" s="26">
        <f>IF(AO498-INDEX($BE498:$BL498,1,$J$23)&lt;0.5,0,AO498-INDEX($BE498:$BL498,1,$J$23))</f>
        <v>0</v>
      </c>
      <c r="D498" s="26">
        <f>IF(AP498-INDEX($BE498:$BL498,1,$J$24)&lt;0.5,0,AP498-INDEX($BE498:$BL498,1,$J$24))</f>
        <v>0</v>
      </c>
      <c r="E498" s="26">
        <f>IF(AQ498-INDEX($BE498:$BL498,1,$J$25)&lt;0.5,0,AQ498-INDEX($BE498:$BL498,1,$J$25))</f>
        <v>0</v>
      </c>
      <c r="F498" s="26">
        <f>IF(AR498-INDEX($BE498:$BL498,1,$J$26)&lt;0.5,0,AR498-INDEX($BE498:$BL498,1,$J$26))</f>
        <v>0</v>
      </c>
      <c r="G498" s="26">
        <f>IF(AS498-INDEX($BE498:$BL498,1,$J$27)&lt;0.5,0,AS498-INDEX($BE498:$BL498,1,$J$27))</f>
        <v>0</v>
      </c>
      <c r="H498" s="26">
        <f>IF(AT498-INDEX($BE498:$BL498,1,$J$28)&lt;0.5,0,AT498-INDEX($BE498:$BL498,1,$J$28))</f>
        <v>0</v>
      </c>
      <c r="I498" s="26">
        <f>IF(AU498-INDEX($BE498:$BL498,1,$J$29)&lt;0.5,0,AU498-INDEX($BE498:$BL498,1,$J$29))</f>
        <v>0</v>
      </c>
      <c r="J498" s="13">
        <f>SUM(B498:I498)</f>
        <v>0</v>
      </c>
      <c r="K498" s="26">
        <f>SUM(O498:V498)</f>
        <v>0</v>
      </c>
      <c r="L498" s="26">
        <f>SUM(W498:AD498)+SUM(BE498:BL498)</f>
        <v>0</v>
      </c>
      <c r="M498" s="26">
        <f>J497</f>
        <v>0</v>
      </c>
      <c r="N498" s="27">
        <f>IF(M498&gt;0,1,0)</f>
        <v>0</v>
      </c>
      <c r="O498" s="26">
        <f>B497*$B$12/1200</f>
        <v>0</v>
      </c>
      <c r="P498" s="26">
        <f>C497*$C$12/1200</f>
        <v>0</v>
      </c>
      <c r="Q498" s="26">
        <f>D497*$D$12/1200</f>
        <v>0</v>
      </c>
      <c r="R498" s="26">
        <f>E497*$E$12/1200</f>
        <v>0</v>
      </c>
      <c r="S498" s="26">
        <f>F497*$F$12/1200</f>
        <v>0</v>
      </c>
      <c r="T498" s="26">
        <f>G497*$G$12/1200</f>
        <v>0</v>
      </c>
      <c r="U498" s="26">
        <f>H497*$H$12/1200</f>
        <v>0</v>
      </c>
      <c r="V498" s="26">
        <f>I497*$I$12/1200</f>
        <v>0</v>
      </c>
      <c r="W498" s="26">
        <f>IF(B497&gt;0,MIN($B$13,B497+O498,AE498),0)</f>
        <v>0</v>
      </c>
      <c r="X498" s="26">
        <f>IF(C497&gt;0,MIN($C$13,C497+P498,AF498),0)</f>
        <v>0</v>
      </c>
      <c r="Y498" s="26">
        <f>IF(D497&gt;0,MIN($D$13,D497+Q498,AG498),0)</f>
        <v>0</v>
      </c>
      <c r="Z498" s="26">
        <f>IF(E497&gt;0,MIN($E$13,E497+R498,AH498),0)</f>
        <v>0</v>
      </c>
      <c r="AA498" s="26">
        <f>IF(F497&gt;0,MIN($F$13,F497+S498,AI498),0)</f>
        <v>0</v>
      </c>
      <c r="AB498" s="26">
        <f>IF(G497&gt;0,MIN($G$13,G497+T498,AJ498),0)</f>
        <v>0</v>
      </c>
      <c r="AC498" s="26">
        <f>IF(H497&gt;0,MIN($H$13,H497+U498,AK498),0)</f>
        <v>0</v>
      </c>
      <c r="AD498" s="26">
        <f>IF(I497&gt;0,MIN($I$13,I497+V498,AL498),0)</f>
        <v>0</v>
      </c>
      <c r="AE498" s="26">
        <f>$B$19</f>
        <v>795</v>
      </c>
      <c r="AF498" s="26">
        <f>AE498-W498</f>
        <v>795</v>
      </c>
      <c r="AG498" s="26">
        <f>AF498-X498</f>
        <v>795</v>
      </c>
      <c r="AH498" s="26">
        <f>AG498-Y498</f>
        <v>795</v>
      </c>
      <c r="AI498" s="26">
        <f>AH498-Z498</f>
        <v>795</v>
      </c>
      <c r="AJ498" s="26">
        <f>AI498-AA498</f>
        <v>795</v>
      </c>
      <c r="AK498" s="26">
        <f>AJ498-AB498</f>
        <v>795</v>
      </c>
      <c r="AL498" s="26">
        <f>AK498-AC498</f>
        <v>795</v>
      </c>
      <c r="AM498" s="26">
        <f>AL498-AD498</f>
        <v>795</v>
      </c>
      <c r="AN498" s="26">
        <f>B497+O498-W498</f>
        <v>0</v>
      </c>
      <c r="AO498" s="26">
        <f>C497+P498-X498</f>
        <v>0</v>
      </c>
      <c r="AP498" s="26">
        <f>D497+Q498-Y498</f>
        <v>0</v>
      </c>
      <c r="AQ498" s="26">
        <f>E497+R498-Z498</f>
        <v>0</v>
      </c>
      <c r="AR498" s="26">
        <f>F497+S498-AA498</f>
        <v>0</v>
      </c>
      <c r="AS498" s="26">
        <f>G497+T498-AB498</f>
        <v>0</v>
      </c>
      <c r="AT498" s="26">
        <f>H497+U498-AC498</f>
        <v>0</v>
      </c>
      <c r="AU498" s="26">
        <f>I497+V498-AD498</f>
        <v>0</v>
      </c>
      <c r="AV498" s="26">
        <f>AM498</f>
        <v>795</v>
      </c>
      <c r="AW498" s="26">
        <f>AV498-BE498</f>
        <v>795</v>
      </c>
      <c r="AX498" s="26">
        <f>AW498-BF498</f>
        <v>795</v>
      </c>
      <c r="AY498" s="26">
        <f>AX498-BG498</f>
        <v>795</v>
      </c>
      <c r="AZ498" s="26">
        <f>AY498-BH498</f>
        <v>795</v>
      </c>
      <c r="BA498" s="26">
        <f>AZ498-BI498</f>
        <v>795</v>
      </c>
      <c r="BB498" s="26">
        <f>BA498-BJ498</f>
        <v>795</v>
      </c>
      <c r="BC498" s="26">
        <f>BB498-BK498</f>
        <v>795</v>
      </c>
      <c r="BD498" s="26">
        <f>BC498-BL498</f>
        <v>795</v>
      </c>
      <c r="BE498" s="26">
        <f>IF(AV498&gt;0.005,MIN(AV498,INDEX($AN498:$AU498,1,B$32)),0)</f>
        <v>0</v>
      </c>
      <c r="BF498" s="26">
        <f>IF(AW498&gt;0.005,MIN(AW498,INDEX($AN498:$AU498,1,C$32)),0)</f>
        <v>0</v>
      </c>
      <c r="BG498" s="26">
        <f>IF(AX498&gt;0.005,MIN(AX498,INDEX($AN498:$AU498,1,D$32)),0)</f>
        <v>0</v>
      </c>
      <c r="BH498" s="26">
        <f>IF(AY498&gt;0.005,MIN(AY498,INDEX($AN498:$AU498,1,E$32)),0)</f>
        <v>0</v>
      </c>
      <c r="BI498" s="26">
        <f>IF(AZ498&gt;0.005,MIN(AZ498,INDEX($AN498:$AU498,1,F$32)),0)</f>
        <v>0</v>
      </c>
      <c r="BJ498" s="26">
        <f>IF(BA498&gt;0.005,MIN(BA498,INDEX($AN498:$AU498,1,G$32)),0)</f>
        <v>0</v>
      </c>
      <c r="BK498" s="26">
        <f>IF(BB498&gt;0.005,MIN(BB498,INDEX($AN498:$AU498,1,H$32)),0)</f>
        <v>0</v>
      </c>
      <c r="BL498" s="26">
        <f>IF(BC498&gt;0.005,MIN(BC498,INDEX($AN498:$AU498,1,I$32)),0)</f>
        <v>0</v>
      </c>
      <c r="BM498" s="27">
        <f>IF(M498-J498&gt;0.005,1,0)</f>
        <v>0</v>
      </c>
    </row>
    <row r="499">
      <c r="A499" s="14" t="n">
        <v>463</v>
      </c>
      <c r="B499" s="26">
        <f>IF(AN499-INDEX($BE499:$BL499,1,$J$22)&lt;0.5,0,AN499-INDEX($BE499:$BL499,1,$J$22))</f>
        <v>0</v>
      </c>
      <c r="C499" s="26">
        <f>IF(AO499-INDEX($BE499:$BL499,1,$J$23)&lt;0.5,0,AO499-INDEX($BE499:$BL499,1,$J$23))</f>
        <v>0</v>
      </c>
      <c r="D499" s="26">
        <f>IF(AP499-INDEX($BE499:$BL499,1,$J$24)&lt;0.5,0,AP499-INDEX($BE499:$BL499,1,$J$24))</f>
        <v>0</v>
      </c>
      <c r="E499" s="26">
        <f>IF(AQ499-INDEX($BE499:$BL499,1,$J$25)&lt;0.5,0,AQ499-INDEX($BE499:$BL499,1,$J$25))</f>
        <v>0</v>
      </c>
      <c r="F499" s="26">
        <f>IF(AR499-INDEX($BE499:$BL499,1,$J$26)&lt;0.5,0,AR499-INDEX($BE499:$BL499,1,$J$26))</f>
        <v>0</v>
      </c>
      <c r="G499" s="26">
        <f>IF(AS499-INDEX($BE499:$BL499,1,$J$27)&lt;0.5,0,AS499-INDEX($BE499:$BL499,1,$J$27))</f>
        <v>0</v>
      </c>
      <c r="H499" s="26">
        <f>IF(AT499-INDEX($BE499:$BL499,1,$J$28)&lt;0.5,0,AT499-INDEX($BE499:$BL499,1,$J$28))</f>
        <v>0</v>
      </c>
      <c r="I499" s="26">
        <f>IF(AU499-INDEX($BE499:$BL499,1,$J$29)&lt;0.5,0,AU499-INDEX($BE499:$BL499,1,$J$29))</f>
        <v>0</v>
      </c>
      <c r="J499" s="13">
        <f>SUM(B499:I499)</f>
        <v>0</v>
      </c>
      <c r="K499" s="26">
        <f>SUM(O499:V499)</f>
        <v>0</v>
      </c>
      <c r="L499" s="26">
        <f>SUM(W499:AD499)+SUM(BE499:BL499)</f>
        <v>0</v>
      </c>
      <c r="M499" s="26">
        <f>J498</f>
        <v>0</v>
      </c>
      <c r="N499" s="27">
        <f>IF(M499&gt;0,1,0)</f>
        <v>0</v>
      </c>
      <c r="O499" s="26">
        <f>B498*$B$12/1200</f>
        <v>0</v>
      </c>
      <c r="P499" s="26">
        <f>C498*$C$12/1200</f>
        <v>0</v>
      </c>
      <c r="Q499" s="26">
        <f>D498*$D$12/1200</f>
        <v>0</v>
      </c>
      <c r="R499" s="26">
        <f>E498*$E$12/1200</f>
        <v>0</v>
      </c>
      <c r="S499" s="26">
        <f>F498*$F$12/1200</f>
        <v>0</v>
      </c>
      <c r="T499" s="26">
        <f>G498*$G$12/1200</f>
        <v>0</v>
      </c>
      <c r="U499" s="26">
        <f>H498*$H$12/1200</f>
        <v>0</v>
      </c>
      <c r="V499" s="26">
        <f>I498*$I$12/1200</f>
        <v>0</v>
      </c>
      <c r="W499" s="26">
        <f>IF(B498&gt;0,MIN($B$13,B498+O499,AE499),0)</f>
        <v>0</v>
      </c>
      <c r="X499" s="26">
        <f>IF(C498&gt;0,MIN($C$13,C498+P499,AF499),0)</f>
        <v>0</v>
      </c>
      <c r="Y499" s="26">
        <f>IF(D498&gt;0,MIN($D$13,D498+Q499,AG499),0)</f>
        <v>0</v>
      </c>
      <c r="Z499" s="26">
        <f>IF(E498&gt;0,MIN($E$13,E498+R499,AH499),0)</f>
        <v>0</v>
      </c>
      <c r="AA499" s="26">
        <f>IF(F498&gt;0,MIN($F$13,F498+S499,AI499),0)</f>
        <v>0</v>
      </c>
      <c r="AB499" s="26">
        <f>IF(G498&gt;0,MIN($G$13,G498+T499,AJ499),0)</f>
        <v>0</v>
      </c>
      <c r="AC499" s="26">
        <f>IF(H498&gt;0,MIN($H$13,H498+U499,AK499),0)</f>
        <v>0</v>
      </c>
      <c r="AD499" s="26">
        <f>IF(I498&gt;0,MIN($I$13,I498+V499,AL499),0)</f>
        <v>0</v>
      </c>
      <c r="AE499" s="26">
        <f>$B$19</f>
        <v>795</v>
      </c>
      <c r="AF499" s="26">
        <f>AE499-W499</f>
        <v>795</v>
      </c>
      <c r="AG499" s="26">
        <f>AF499-X499</f>
        <v>795</v>
      </c>
      <c r="AH499" s="26">
        <f>AG499-Y499</f>
        <v>795</v>
      </c>
      <c r="AI499" s="26">
        <f>AH499-Z499</f>
        <v>795</v>
      </c>
      <c r="AJ499" s="26">
        <f>AI499-AA499</f>
        <v>795</v>
      </c>
      <c r="AK499" s="26">
        <f>AJ499-AB499</f>
        <v>795</v>
      </c>
      <c r="AL499" s="26">
        <f>AK499-AC499</f>
        <v>795</v>
      </c>
      <c r="AM499" s="26">
        <f>AL499-AD499</f>
        <v>795</v>
      </c>
      <c r="AN499" s="26">
        <f>B498+O499-W499</f>
        <v>0</v>
      </c>
      <c r="AO499" s="26">
        <f>C498+P499-X499</f>
        <v>0</v>
      </c>
      <c r="AP499" s="26">
        <f>D498+Q499-Y499</f>
        <v>0</v>
      </c>
      <c r="AQ499" s="26">
        <f>E498+R499-Z499</f>
        <v>0</v>
      </c>
      <c r="AR499" s="26">
        <f>F498+S499-AA499</f>
        <v>0</v>
      </c>
      <c r="AS499" s="26">
        <f>G498+T499-AB499</f>
        <v>0</v>
      </c>
      <c r="AT499" s="26">
        <f>H498+U499-AC499</f>
        <v>0</v>
      </c>
      <c r="AU499" s="26">
        <f>I498+V499-AD499</f>
        <v>0</v>
      </c>
      <c r="AV499" s="26">
        <f>AM499</f>
        <v>795</v>
      </c>
      <c r="AW499" s="26">
        <f>AV499-BE499</f>
        <v>795</v>
      </c>
      <c r="AX499" s="26">
        <f>AW499-BF499</f>
        <v>795</v>
      </c>
      <c r="AY499" s="26">
        <f>AX499-BG499</f>
        <v>795</v>
      </c>
      <c r="AZ499" s="26">
        <f>AY499-BH499</f>
        <v>795</v>
      </c>
      <c r="BA499" s="26">
        <f>AZ499-BI499</f>
        <v>795</v>
      </c>
      <c r="BB499" s="26">
        <f>BA499-BJ499</f>
        <v>795</v>
      </c>
      <c r="BC499" s="26">
        <f>BB499-BK499</f>
        <v>795</v>
      </c>
      <c r="BD499" s="26">
        <f>BC499-BL499</f>
        <v>795</v>
      </c>
      <c r="BE499" s="26">
        <f>IF(AV499&gt;0.005,MIN(AV499,INDEX($AN499:$AU499,1,B$32)),0)</f>
        <v>0</v>
      </c>
      <c r="BF499" s="26">
        <f>IF(AW499&gt;0.005,MIN(AW499,INDEX($AN499:$AU499,1,C$32)),0)</f>
        <v>0</v>
      </c>
      <c r="BG499" s="26">
        <f>IF(AX499&gt;0.005,MIN(AX499,INDEX($AN499:$AU499,1,D$32)),0)</f>
        <v>0</v>
      </c>
      <c r="BH499" s="26">
        <f>IF(AY499&gt;0.005,MIN(AY499,INDEX($AN499:$AU499,1,E$32)),0)</f>
        <v>0</v>
      </c>
      <c r="BI499" s="26">
        <f>IF(AZ499&gt;0.005,MIN(AZ499,INDEX($AN499:$AU499,1,F$32)),0)</f>
        <v>0</v>
      </c>
      <c r="BJ499" s="26">
        <f>IF(BA499&gt;0.005,MIN(BA499,INDEX($AN499:$AU499,1,G$32)),0)</f>
        <v>0</v>
      </c>
      <c r="BK499" s="26">
        <f>IF(BB499&gt;0.005,MIN(BB499,INDEX($AN499:$AU499,1,H$32)),0)</f>
        <v>0</v>
      </c>
      <c r="BL499" s="26">
        <f>IF(BC499&gt;0.005,MIN(BC499,INDEX($AN499:$AU499,1,I$32)),0)</f>
        <v>0</v>
      </c>
      <c r="BM499" s="27">
        <f>IF(M499-J499&gt;0.005,1,0)</f>
        <v>0</v>
      </c>
    </row>
    <row r="500">
      <c r="A500" s="14" t="n">
        <v>464</v>
      </c>
      <c r="B500" s="26">
        <f>IF(AN500-INDEX($BE500:$BL500,1,$J$22)&lt;0.5,0,AN500-INDEX($BE500:$BL500,1,$J$22))</f>
        <v>0</v>
      </c>
      <c r="C500" s="26">
        <f>IF(AO500-INDEX($BE500:$BL500,1,$J$23)&lt;0.5,0,AO500-INDEX($BE500:$BL500,1,$J$23))</f>
        <v>0</v>
      </c>
      <c r="D500" s="26">
        <f>IF(AP500-INDEX($BE500:$BL500,1,$J$24)&lt;0.5,0,AP500-INDEX($BE500:$BL500,1,$J$24))</f>
        <v>0</v>
      </c>
      <c r="E500" s="26">
        <f>IF(AQ500-INDEX($BE500:$BL500,1,$J$25)&lt;0.5,0,AQ500-INDEX($BE500:$BL500,1,$J$25))</f>
        <v>0</v>
      </c>
      <c r="F500" s="26">
        <f>IF(AR500-INDEX($BE500:$BL500,1,$J$26)&lt;0.5,0,AR500-INDEX($BE500:$BL500,1,$J$26))</f>
        <v>0</v>
      </c>
      <c r="G500" s="26">
        <f>IF(AS500-INDEX($BE500:$BL500,1,$J$27)&lt;0.5,0,AS500-INDEX($BE500:$BL500,1,$J$27))</f>
        <v>0</v>
      </c>
      <c r="H500" s="26">
        <f>IF(AT500-INDEX($BE500:$BL500,1,$J$28)&lt;0.5,0,AT500-INDEX($BE500:$BL500,1,$J$28))</f>
        <v>0</v>
      </c>
      <c r="I500" s="26">
        <f>IF(AU500-INDEX($BE500:$BL500,1,$J$29)&lt;0.5,0,AU500-INDEX($BE500:$BL500,1,$J$29))</f>
        <v>0</v>
      </c>
      <c r="J500" s="13">
        <f>SUM(B500:I500)</f>
        <v>0</v>
      </c>
      <c r="K500" s="26">
        <f>SUM(O500:V500)</f>
        <v>0</v>
      </c>
      <c r="L500" s="26">
        <f>SUM(W500:AD500)+SUM(BE500:BL500)</f>
        <v>0</v>
      </c>
      <c r="M500" s="26">
        <f>J499</f>
        <v>0</v>
      </c>
      <c r="N500" s="27">
        <f>IF(M500&gt;0,1,0)</f>
        <v>0</v>
      </c>
      <c r="O500" s="26">
        <f>B499*$B$12/1200</f>
        <v>0</v>
      </c>
      <c r="P500" s="26">
        <f>C499*$C$12/1200</f>
        <v>0</v>
      </c>
      <c r="Q500" s="26">
        <f>D499*$D$12/1200</f>
        <v>0</v>
      </c>
      <c r="R500" s="26">
        <f>E499*$E$12/1200</f>
        <v>0</v>
      </c>
      <c r="S500" s="26">
        <f>F499*$F$12/1200</f>
        <v>0</v>
      </c>
      <c r="T500" s="26">
        <f>G499*$G$12/1200</f>
        <v>0</v>
      </c>
      <c r="U500" s="26">
        <f>H499*$H$12/1200</f>
        <v>0</v>
      </c>
      <c r="V500" s="26">
        <f>I499*$I$12/1200</f>
        <v>0</v>
      </c>
      <c r="W500" s="26">
        <f>IF(B499&gt;0,MIN($B$13,B499+O500,AE500),0)</f>
        <v>0</v>
      </c>
      <c r="X500" s="26">
        <f>IF(C499&gt;0,MIN($C$13,C499+P500,AF500),0)</f>
        <v>0</v>
      </c>
      <c r="Y500" s="26">
        <f>IF(D499&gt;0,MIN($D$13,D499+Q500,AG500),0)</f>
        <v>0</v>
      </c>
      <c r="Z500" s="26">
        <f>IF(E499&gt;0,MIN($E$13,E499+R500,AH500),0)</f>
        <v>0</v>
      </c>
      <c r="AA500" s="26">
        <f>IF(F499&gt;0,MIN($F$13,F499+S500,AI500),0)</f>
        <v>0</v>
      </c>
      <c r="AB500" s="26">
        <f>IF(G499&gt;0,MIN($G$13,G499+T500,AJ500),0)</f>
        <v>0</v>
      </c>
      <c r="AC500" s="26">
        <f>IF(H499&gt;0,MIN($H$13,H499+U500,AK500),0)</f>
        <v>0</v>
      </c>
      <c r="AD500" s="26">
        <f>IF(I499&gt;0,MIN($I$13,I499+V500,AL500),0)</f>
        <v>0</v>
      </c>
      <c r="AE500" s="26">
        <f>$B$19</f>
        <v>795</v>
      </c>
      <c r="AF500" s="26">
        <f>AE500-W500</f>
        <v>795</v>
      </c>
      <c r="AG500" s="26">
        <f>AF500-X500</f>
        <v>795</v>
      </c>
      <c r="AH500" s="26">
        <f>AG500-Y500</f>
        <v>795</v>
      </c>
      <c r="AI500" s="26">
        <f>AH500-Z500</f>
        <v>795</v>
      </c>
      <c r="AJ500" s="26">
        <f>AI500-AA500</f>
        <v>795</v>
      </c>
      <c r="AK500" s="26">
        <f>AJ500-AB500</f>
        <v>795</v>
      </c>
      <c r="AL500" s="26">
        <f>AK500-AC500</f>
        <v>795</v>
      </c>
      <c r="AM500" s="26">
        <f>AL500-AD500</f>
        <v>795</v>
      </c>
      <c r="AN500" s="26">
        <f>B499+O500-W500</f>
        <v>0</v>
      </c>
      <c r="AO500" s="26">
        <f>C499+P500-X500</f>
        <v>0</v>
      </c>
      <c r="AP500" s="26">
        <f>D499+Q500-Y500</f>
        <v>0</v>
      </c>
      <c r="AQ500" s="26">
        <f>E499+R500-Z500</f>
        <v>0</v>
      </c>
      <c r="AR500" s="26">
        <f>F499+S500-AA500</f>
        <v>0</v>
      </c>
      <c r="AS500" s="26">
        <f>G499+T500-AB500</f>
        <v>0</v>
      </c>
      <c r="AT500" s="26">
        <f>H499+U500-AC500</f>
        <v>0</v>
      </c>
      <c r="AU500" s="26">
        <f>I499+V500-AD500</f>
        <v>0</v>
      </c>
      <c r="AV500" s="26">
        <f>AM500</f>
        <v>795</v>
      </c>
      <c r="AW500" s="26">
        <f>AV500-BE500</f>
        <v>795</v>
      </c>
      <c r="AX500" s="26">
        <f>AW500-BF500</f>
        <v>795</v>
      </c>
      <c r="AY500" s="26">
        <f>AX500-BG500</f>
        <v>795</v>
      </c>
      <c r="AZ500" s="26">
        <f>AY500-BH500</f>
        <v>795</v>
      </c>
      <c r="BA500" s="26">
        <f>AZ500-BI500</f>
        <v>795</v>
      </c>
      <c r="BB500" s="26">
        <f>BA500-BJ500</f>
        <v>795</v>
      </c>
      <c r="BC500" s="26">
        <f>BB500-BK500</f>
        <v>795</v>
      </c>
      <c r="BD500" s="26">
        <f>BC500-BL500</f>
        <v>795</v>
      </c>
      <c r="BE500" s="26">
        <f>IF(AV500&gt;0.005,MIN(AV500,INDEX($AN500:$AU500,1,B$32)),0)</f>
        <v>0</v>
      </c>
      <c r="BF500" s="26">
        <f>IF(AW500&gt;0.005,MIN(AW500,INDEX($AN500:$AU500,1,C$32)),0)</f>
        <v>0</v>
      </c>
      <c r="BG500" s="26">
        <f>IF(AX500&gt;0.005,MIN(AX500,INDEX($AN500:$AU500,1,D$32)),0)</f>
        <v>0</v>
      </c>
      <c r="BH500" s="26">
        <f>IF(AY500&gt;0.005,MIN(AY500,INDEX($AN500:$AU500,1,E$32)),0)</f>
        <v>0</v>
      </c>
      <c r="BI500" s="26">
        <f>IF(AZ500&gt;0.005,MIN(AZ500,INDEX($AN500:$AU500,1,F$32)),0)</f>
        <v>0</v>
      </c>
      <c r="BJ500" s="26">
        <f>IF(BA500&gt;0.005,MIN(BA500,INDEX($AN500:$AU500,1,G$32)),0)</f>
        <v>0</v>
      </c>
      <c r="BK500" s="26">
        <f>IF(BB500&gt;0.005,MIN(BB500,INDEX($AN500:$AU500,1,H$32)),0)</f>
        <v>0</v>
      </c>
      <c r="BL500" s="26">
        <f>IF(BC500&gt;0.005,MIN(BC500,INDEX($AN500:$AU500,1,I$32)),0)</f>
        <v>0</v>
      </c>
      <c r="BM500" s="27">
        <f>IF(M500-J500&gt;0.005,1,0)</f>
        <v>0</v>
      </c>
    </row>
    <row r="501">
      <c r="A501" s="14" t="n">
        <v>465</v>
      </c>
      <c r="B501" s="26">
        <f>IF(AN501-INDEX($BE501:$BL501,1,$J$22)&lt;0.5,0,AN501-INDEX($BE501:$BL501,1,$J$22))</f>
        <v>0</v>
      </c>
      <c r="C501" s="26">
        <f>IF(AO501-INDEX($BE501:$BL501,1,$J$23)&lt;0.5,0,AO501-INDEX($BE501:$BL501,1,$J$23))</f>
        <v>0</v>
      </c>
      <c r="D501" s="26">
        <f>IF(AP501-INDEX($BE501:$BL501,1,$J$24)&lt;0.5,0,AP501-INDEX($BE501:$BL501,1,$J$24))</f>
        <v>0</v>
      </c>
      <c r="E501" s="26">
        <f>IF(AQ501-INDEX($BE501:$BL501,1,$J$25)&lt;0.5,0,AQ501-INDEX($BE501:$BL501,1,$J$25))</f>
        <v>0</v>
      </c>
      <c r="F501" s="26">
        <f>IF(AR501-INDEX($BE501:$BL501,1,$J$26)&lt;0.5,0,AR501-INDEX($BE501:$BL501,1,$J$26))</f>
        <v>0</v>
      </c>
      <c r="G501" s="26">
        <f>IF(AS501-INDEX($BE501:$BL501,1,$J$27)&lt;0.5,0,AS501-INDEX($BE501:$BL501,1,$J$27))</f>
        <v>0</v>
      </c>
      <c r="H501" s="26">
        <f>IF(AT501-INDEX($BE501:$BL501,1,$J$28)&lt;0.5,0,AT501-INDEX($BE501:$BL501,1,$J$28))</f>
        <v>0</v>
      </c>
      <c r="I501" s="26">
        <f>IF(AU501-INDEX($BE501:$BL501,1,$J$29)&lt;0.5,0,AU501-INDEX($BE501:$BL501,1,$J$29))</f>
        <v>0</v>
      </c>
      <c r="J501" s="13">
        <f>SUM(B501:I501)</f>
        <v>0</v>
      </c>
      <c r="K501" s="26">
        <f>SUM(O501:V501)</f>
        <v>0</v>
      </c>
      <c r="L501" s="26">
        <f>SUM(W501:AD501)+SUM(BE501:BL501)</f>
        <v>0</v>
      </c>
      <c r="M501" s="26">
        <f>J500</f>
        <v>0</v>
      </c>
      <c r="N501" s="27">
        <f>IF(M501&gt;0,1,0)</f>
        <v>0</v>
      </c>
      <c r="O501" s="26">
        <f>B500*$B$12/1200</f>
        <v>0</v>
      </c>
      <c r="P501" s="26">
        <f>C500*$C$12/1200</f>
        <v>0</v>
      </c>
      <c r="Q501" s="26">
        <f>D500*$D$12/1200</f>
        <v>0</v>
      </c>
      <c r="R501" s="26">
        <f>E500*$E$12/1200</f>
        <v>0</v>
      </c>
      <c r="S501" s="26">
        <f>F500*$F$12/1200</f>
        <v>0</v>
      </c>
      <c r="T501" s="26">
        <f>G500*$G$12/1200</f>
        <v>0</v>
      </c>
      <c r="U501" s="26">
        <f>H500*$H$12/1200</f>
        <v>0</v>
      </c>
      <c r="V501" s="26">
        <f>I500*$I$12/1200</f>
        <v>0</v>
      </c>
      <c r="W501" s="26">
        <f>IF(B500&gt;0,MIN($B$13,B500+O501,AE501),0)</f>
        <v>0</v>
      </c>
      <c r="X501" s="26">
        <f>IF(C500&gt;0,MIN($C$13,C500+P501,AF501),0)</f>
        <v>0</v>
      </c>
      <c r="Y501" s="26">
        <f>IF(D500&gt;0,MIN($D$13,D500+Q501,AG501),0)</f>
        <v>0</v>
      </c>
      <c r="Z501" s="26">
        <f>IF(E500&gt;0,MIN($E$13,E500+R501,AH501),0)</f>
        <v>0</v>
      </c>
      <c r="AA501" s="26">
        <f>IF(F500&gt;0,MIN($F$13,F500+S501,AI501),0)</f>
        <v>0</v>
      </c>
      <c r="AB501" s="26">
        <f>IF(G500&gt;0,MIN($G$13,G500+T501,AJ501),0)</f>
        <v>0</v>
      </c>
      <c r="AC501" s="26">
        <f>IF(H500&gt;0,MIN($H$13,H500+U501,AK501),0)</f>
        <v>0</v>
      </c>
      <c r="AD501" s="26">
        <f>IF(I500&gt;0,MIN($I$13,I500+V501,AL501),0)</f>
        <v>0</v>
      </c>
      <c r="AE501" s="26">
        <f>$B$19</f>
        <v>795</v>
      </c>
      <c r="AF501" s="26">
        <f>AE501-W501</f>
        <v>795</v>
      </c>
      <c r="AG501" s="26">
        <f>AF501-X501</f>
        <v>795</v>
      </c>
      <c r="AH501" s="26">
        <f>AG501-Y501</f>
        <v>795</v>
      </c>
      <c r="AI501" s="26">
        <f>AH501-Z501</f>
        <v>795</v>
      </c>
      <c r="AJ501" s="26">
        <f>AI501-AA501</f>
        <v>795</v>
      </c>
      <c r="AK501" s="26">
        <f>AJ501-AB501</f>
        <v>795</v>
      </c>
      <c r="AL501" s="26">
        <f>AK501-AC501</f>
        <v>795</v>
      </c>
      <c r="AM501" s="26">
        <f>AL501-AD501</f>
        <v>795</v>
      </c>
      <c r="AN501" s="26">
        <f>B500+O501-W501</f>
        <v>0</v>
      </c>
      <c r="AO501" s="26">
        <f>C500+P501-X501</f>
        <v>0</v>
      </c>
      <c r="AP501" s="26">
        <f>D500+Q501-Y501</f>
        <v>0</v>
      </c>
      <c r="AQ501" s="26">
        <f>E500+R501-Z501</f>
        <v>0</v>
      </c>
      <c r="AR501" s="26">
        <f>F500+S501-AA501</f>
        <v>0</v>
      </c>
      <c r="AS501" s="26">
        <f>G500+T501-AB501</f>
        <v>0</v>
      </c>
      <c r="AT501" s="26">
        <f>H500+U501-AC501</f>
        <v>0</v>
      </c>
      <c r="AU501" s="26">
        <f>I500+V501-AD501</f>
        <v>0</v>
      </c>
      <c r="AV501" s="26">
        <f>AM501</f>
        <v>795</v>
      </c>
      <c r="AW501" s="26">
        <f>AV501-BE501</f>
        <v>795</v>
      </c>
      <c r="AX501" s="26">
        <f>AW501-BF501</f>
        <v>795</v>
      </c>
      <c r="AY501" s="26">
        <f>AX501-BG501</f>
        <v>795</v>
      </c>
      <c r="AZ501" s="26">
        <f>AY501-BH501</f>
        <v>795</v>
      </c>
      <c r="BA501" s="26">
        <f>AZ501-BI501</f>
        <v>795</v>
      </c>
      <c r="BB501" s="26">
        <f>BA501-BJ501</f>
        <v>795</v>
      </c>
      <c r="BC501" s="26">
        <f>BB501-BK501</f>
        <v>795</v>
      </c>
      <c r="BD501" s="26">
        <f>BC501-BL501</f>
        <v>795</v>
      </c>
      <c r="BE501" s="26">
        <f>IF(AV501&gt;0.005,MIN(AV501,INDEX($AN501:$AU501,1,B$32)),0)</f>
        <v>0</v>
      </c>
      <c r="BF501" s="26">
        <f>IF(AW501&gt;0.005,MIN(AW501,INDEX($AN501:$AU501,1,C$32)),0)</f>
        <v>0</v>
      </c>
      <c r="BG501" s="26">
        <f>IF(AX501&gt;0.005,MIN(AX501,INDEX($AN501:$AU501,1,D$32)),0)</f>
        <v>0</v>
      </c>
      <c r="BH501" s="26">
        <f>IF(AY501&gt;0.005,MIN(AY501,INDEX($AN501:$AU501,1,E$32)),0)</f>
        <v>0</v>
      </c>
      <c r="BI501" s="26">
        <f>IF(AZ501&gt;0.005,MIN(AZ501,INDEX($AN501:$AU501,1,F$32)),0)</f>
        <v>0</v>
      </c>
      <c r="BJ501" s="26">
        <f>IF(BA501&gt;0.005,MIN(BA501,INDEX($AN501:$AU501,1,G$32)),0)</f>
        <v>0</v>
      </c>
      <c r="BK501" s="26">
        <f>IF(BB501&gt;0.005,MIN(BB501,INDEX($AN501:$AU501,1,H$32)),0)</f>
        <v>0</v>
      </c>
      <c r="BL501" s="26">
        <f>IF(BC501&gt;0.005,MIN(BC501,INDEX($AN501:$AU501,1,I$32)),0)</f>
        <v>0</v>
      </c>
      <c r="BM501" s="27">
        <f>IF(M501-J501&gt;0.005,1,0)</f>
        <v>0</v>
      </c>
    </row>
    <row r="502">
      <c r="A502" s="14" t="n">
        <v>466</v>
      </c>
      <c r="B502" s="26">
        <f>IF(AN502-INDEX($BE502:$BL502,1,$J$22)&lt;0.5,0,AN502-INDEX($BE502:$BL502,1,$J$22))</f>
        <v>0</v>
      </c>
      <c r="C502" s="26">
        <f>IF(AO502-INDEX($BE502:$BL502,1,$J$23)&lt;0.5,0,AO502-INDEX($BE502:$BL502,1,$J$23))</f>
        <v>0</v>
      </c>
      <c r="D502" s="26">
        <f>IF(AP502-INDEX($BE502:$BL502,1,$J$24)&lt;0.5,0,AP502-INDEX($BE502:$BL502,1,$J$24))</f>
        <v>0</v>
      </c>
      <c r="E502" s="26">
        <f>IF(AQ502-INDEX($BE502:$BL502,1,$J$25)&lt;0.5,0,AQ502-INDEX($BE502:$BL502,1,$J$25))</f>
        <v>0</v>
      </c>
      <c r="F502" s="26">
        <f>IF(AR502-INDEX($BE502:$BL502,1,$J$26)&lt;0.5,0,AR502-INDEX($BE502:$BL502,1,$J$26))</f>
        <v>0</v>
      </c>
      <c r="G502" s="26">
        <f>IF(AS502-INDEX($BE502:$BL502,1,$J$27)&lt;0.5,0,AS502-INDEX($BE502:$BL502,1,$J$27))</f>
        <v>0</v>
      </c>
      <c r="H502" s="26">
        <f>IF(AT502-INDEX($BE502:$BL502,1,$J$28)&lt;0.5,0,AT502-INDEX($BE502:$BL502,1,$J$28))</f>
        <v>0</v>
      </c>
      <c r="I502" s="26">
        <f>IF(AU502-INDEX($BE502:$BL502,1,$J$29)&lt;0.5,0,AU502-INDEX($BE502:$BL502,1,$J$29))</f>
        <v>0</v>
      </c>
      <c r="J502" s="13">
        <f>SUM(B502:I502)</f>
        <v>0</v>
      </c>
      <c r="K502" s="26">
        <f>SUM(O502:V502)</f>
        <v>0</v>
      </c>
      <c r="L502" s="26">
        <f>SUM(W502:AD502)+SUM(BE502:BL502)</f>
        <v>0</v>
      </c>
      <c r="M502" s="26">
        <f>J501</f>
        <v>0</v>
      </c>
      <c r="N502" s="27">
        <f>IF(M502&gt;0,1,0)</f>
        <v>0</v>
      </c>
      <c r="O502" s="26">
        <f>B501*$B$12/1200</f>
        <v>0</v>
      </c>
      <c r="P502" s="26">
        <f>C501*$C$12/1200</f>
        <v>0</v>
      </c>
      <c r="Q502" s="26">
        <f>D501*$D$12/1200</f>
        <v>0</v>
      </c>
      <c r="R502" s="26">
        <f>E501*$E$12/1200</f>
        <v>0</v>
      </c>
      <c r="S502" s="26">
        <f>F501*$F$12/1200</f>
        <v>0</v>
      </c>
      <c r="T502" s="26">
        <f>G501*$G$12/1200</f>
        <v>0</v>
      </c>
      <c r="U502" s="26">
        <f>H501*$H$12/1200</f>
        <v>0</v>
      </c>
      <c r="V502" s="26">
        <f>I501*$I$12/1200</f>
        <v>0</v>
      </c>
      <c r="W502" s="26">
        <f>IF(B501&gt;0,MIN($B$13,B501+O502,AE502),0)</f>
        <v>0</v>
      </c>
      <c r="X502" s="26">
        <f>IF(C501&gt;0,MIN($C$13,C501+P502,AF502),0)</f>
        <v>0</v>
      </c>
      <c r="Y502" s="26">
        <f>IF(D501&gt;0,MIN($D$13,D501+Q502,AG502),0)</f>
        <v>0</v>
      </c>
      <c r="Z502" s="26">
        <f>IF(E501&gt;0,MIN($E$13,E501+R502,AH502),0)</f>
        <v>0</v>
      </c>
      <c r="AA502" s="26">
        <f>IF(F501&gt;0,MIN($F$13,F501+S502,AI502),0)</f>
        <v>0</v>
      </c>
      <c r="AB502" s="26">
        <f>IF(G501&gt;0,MIN($G$13,G501+T502,AJ502),0)</f>
        <v>0</v>
      </c>
      <c r="AC502" s="26">
        <f>IF(H501&gt;0,MIN($H$13,H501+U502,AK502),0)</f>
        <v>0</v>
      </c>
      <c r="AD502" s="26">
        <f>IF(I501&gt;0,MIN($I$13,I501+V502,AL502),0)</f>
        <v>0</v>
      </c>
      <c r="AE502" s="26">
        <f>$B$19</f>
        <v>795</v>
      </c>
      <c r="AF502" s="26">
        <f>AE502-W502</f>
        <v>795</v>
      </c>
      <c r="AG502" s="26">
        <f>AF502-X502</f>
        <v>795</v>
      </c>
      <c r="AH502" s="26">
        <f>AG502-Y502</f>
        <v>795</v>
      </c>
      <c r="AI502" s="26">
        <f>AH502-Z502</f>
        <v>795</v>
      </c>
      <c r="AJ502" s="26">
        <f>AI502-AA502</f>
        <v>795</v>
      </c>
      <c r="AK502" s="26">
        <f>AJ502-AB502</f>
        <v>795</v>
      </c>
      <c r="AL502" s="26">
        <f>AK502-AC502</f>
        <v>795</v>
      </c>
      <c r="AM502" s="26">
        <f>AL502-AD502</f>
        <v>795</v>
      </c>
      <c r="AN502" s="26">
        <f>B501+O502-W502</f>
        <v>0</v>
      </c>
      <c r="AO502" s="26">
        <f>C501+P502-X502</f>
        <v>0</v>
      </c>
      <c r="AP502" s="26">
        <f>D501+Q502-Y502</f>
        <v>0</v>
      </c>
      <c r="AQ502" s="26">
        <f>E501+R502-Z502</f>
        <v>0</v>
      </c>
      <c r="AR502" s="26">
        <f>F501+S502-AA502</f>
        <v>0</v>
      </c>
      <c r="AS502" s="26">
        <f>G501+T502-AB502</f>
        <v>0</v>
      </c>
      <c r="AT502" s="26">
        <f>H501+U502-AC502</f>
        <v>0</v>
      </c>
      <c r="AU502" s="26">
        <f>I501+V502-AD502</f>
        <v>0</v>
      </c>
      <c r="AV502" s="26">
        <f>AM502</f>
        <v>795</v>
      </c>
      <c r="AW502" s="26">
        <f>AV502-BE502</f>
        <v>795</v>
      </c>
      <c r="AX502" s="26">
        <f>AW502-BF502</f>
        <v>795</v>
      </c>
      <c r="AY502" s="26">
        <f>AX502-BG502</f>
        <v>795</v>
      </c>
      <c r="AZ502" s="26">
        <f>AY502-BH502</f>
        <v>795</v>
      </c>
      <c r="BA502" s="26">
        <f>AZ502-BI502</f>
        <v>795</v>
      </c>
      <c r="BB502" s="26">
        <f>BA502-BJ502</f>
        <v>795</v>
      </c>
      <c r="BC502" s="26">
        <f>BB502-BK502</f>
        <v>795</v>
      </c>
      <c r="BD502" s="26">
        <f>BC502-BL502</f>
        <v>795</v>
      </c>
      <c r="BE502" s="26">
        <f>IF(AV502&gt;0.005,MIN(AV502,INDEX($AN502:$AU502,1,B$32)),0)</f>
        <v>0</v>
      </c>
      <c r="BF502" s="26">
        <f>IF(AW502&gt;0.005,MIN(AW502,INDEX($AN502:$AU502,1,C$32)),0)</f>
        <v>0</v>
      </c>
      <c r="BG502" s="26">
        <f>IF(AX502&gt;0.005,MIN(AX502,INDEX($AN502:$AU502,1,D$32)),0)</f>
        <v>0</v>
      </c>
      <c r="BH502" s="26">
        <f>IF(AY502&gt;0.005,MIN(AY502,INDEX($AN502:$AU502,1,E$32)),0)</f>
        <v>0</v>
      </c>
      <c r="BI502" s="26">
        <f>IF(AZ502&gt;0.005,MIN(AZ502,INDEX($AN502:$AU502,1,F$32)),0)</f>
        <v>0</v>
      </c>
      <c r="BJ502" s="26">
        <f>IF(BA502&gt;0.005,MIN(BA502,INDEX($AN502:$AU502,1,G$32)),0)</f>
        <v>0</v>
      </c>
      <c r="BK502" s="26">
        <f>IF(BB502&gt;0.005,MIN(BB502,INDEX($AN502:$AU502,1,H$32)),0)</f>
        <v>0</v>
      </c>
      <c r="BL502" s="26">
        <f>IF(BC502&gt;0.005,MIN(BC502,INDEX($AN502:$AU502,1,I$32)),0)</f>
        <v>0</v>
      </c>
      <c r="BM502" s="27">
        <f>IF(M502-J502&gt;0.005,1,0)</f>
        <v>0</v>
      </c>
    </row>
    <row r="503">
      <c r="A503" s="14" t="n">
        <v>467</v>
      </c>
      <c r="B503" s="26">
        <f>IF(AN503-INDEX($BE503:$BL503,1,$J$22)&lt;0.5,0,AN503-INDEX($BE503:$BL503,1,$J$22))</f>
        <v>0</v>
      </c>
      <c r="C503" s="26">
        <f>IF(AO503-INDEX($BE503:$BL503,1,$J$23)&lt;0.5,0,AO503-INDEX($BE503:$BL503,1,$J$23))</f>
        <v>0</v>
      </c>
      <c r="D503" s="26">
        <f>IF(AP503-INDEX($BE503:$BL503,1,$J$24)&lt;0.5,0,AP503-INDEX($BE503:$BL503,1,$J$24))</f>
        <v>0</v>
      </c>
      <c r="E503" s="26">
        <f>IF(AQ503-INDEX($BE503:$BL503,1,$J$25)&lt;0.5,0,AQ503-INDEX($BE503:$BL503,1,$J$25))</f>
        <v>0</v>
      </c>
      <c r="F503" s="26">
        <f>IF(AR503-INDEX($BE503:$BL503,1,$J$26)&lt;0.5,0,AR503-INDEX($BE503:$BL503,1,$J$26))</f>
        <v>0</v>
      </c>
      <c r="G503" s="26">
        <f>IF(AS503-INDEX($BE503:$BL503,1,$J$27)&lt;0.5,0,AS503-INDEX($BE503:$BL503,1,$J$27))</f>
        <v>0</v>
      </c>
      <c r="H503" s="26">
        <f>IF(AT503-INDEX($BE503:$BL503,1,$J$28)&lt;0.5,0,AT503-INDEX($BE503:$BL503,1,$J$28))</f>
        <v>0</v>
      </c>
      <c r="I503" s="26">
        <f>IF(AU503-INDEX($BE503:$BL503,1,$J$29)&lt;0.5,0,AU503-INDEX($BE503:$BL503,1,$J$29))</f>
        <v>0</v>
      </c>
      <c r="J503" s="13">
        <f>SUM(B503:I503)</f>
        <v>0</v>
      </c>
      <c r="K503" s="26">
        <f>SUM(O503:V503)</f>
        <v>0</v>
      </c>
      <c r="L503" s="26">
        <f>SUM(W503:AD503)+SUM(BE503:BL503)</f>
        <v>0</v>
      </c>
      <c r="M503" s="26">
        <f>J502</f>
        <v>0</v>
      </c>
      <c r="N503" s="27">
        <f>IF(M503&gt;0,1,0)</f>
        <v>0</v>
      </c>
      <c r="O503" s="26">
        <f>B502*$B$12/1200</f>
        <v>0</v>
      </c>
      <c r="P503" s="26">
        <f>C502*$C$12/1200</f>
        <v>0</v>
      </c>
      <c r="Q503" s="26">
        <f>D502*$D$12/1200</f>
        <v>0</v>
      </c>
      <c r="R503" s="26">
        <f>E502*$E$12/1200</f>
        <v>0</v>
      </c>
      <c r="S503" s="26">
        <f>F502*$F$12/1200</f>
        <v>0</v>
      </c>
      <c r="T503" s="26">
        <f>G502*$G$12/1200</f>
        <v>0</v>
      </c>
      <c r="U503" s="26">
        <f>H502*$H$12/1200</f>
        <v>0</v>
      </c>
      <c r="V503" s="26">
        <f>I502*$I$12/1200</f>
        <v>0</v>
      </c>
      <c r="W503" s="26">
        <f>IF(B502&gt;0,MIN($B$13,B502+O503,AE503),0)</f>
        <v>0</v>
      </c>
      <c r="X503" s="26">
        <f>IF(C502&gt;0,MIN($C$13,C502+P503,AF503),0)</f>
        <v>0</v>
      </c>
      <c r="Y503" s="26">
        <f>IF(D502&gt;0,MIN($D$13,D502+Q503,AG503),0)</f>
        <v>0</v>
      </c>
      <c r="Z503" s="26">
        <f>IF(E502&gt;0,MIN($E$13,E502+R503,AH503),0)</f>
        <v>0</v>
      </c>
      <c r="AA503" s="26">
        <f>IF(F502&gt;0,MIN($F$13,F502+S503,AI503),0)</f>
        <v>0</v>
      </c>
      <c r="AB503" s="26">
        <f>IF(G502&gt;0,MIN($G$13,G502+T503,AJ503),0)</f>
        <v>0</v>
      </c>
      <c r="AC503" s="26">
        <f>IF(H502&gt;0,MIN($H$13,H502+U503,AK503),0)</f>
        <v>0</v>
      </c>
      <c r="AD503" s="26">
        <f>IF(I502&gt;0,MIN($I$13,I502+V503,AL503),0)</f>
        <v>0</v>
      </c>
      <c r="AE503" s="26">
        <f>$B$19</f>
        <v>795</v>
      </c>
      <c r="AF503" s="26">
        <f>AE503-W503</f>
        <v>795</v>
      </c>
      <c r="AG503" s="26">
        <f>AF503-X503</f>
        <v>795</v>
      </c>
      <c r="AH503" s="26">
        <f>AG503-Y503</f>
        <v>795</v>
      </c>
      <c r="AI503" s="26">
        <f>AH503-Z503</f>
        <v>795</v>
      </c>
      <c r="AJ503" s="26">
        <f>AI503-AA503</f>
        <v>795</v>
      </c>
      <c r="AK503" s="26">
        <f>AJ503-AB503</f>
        <v>795</v>
      </c>
      <c r="AL503" s="26">
        <f>AK503-AC503</f>
        <v>795</v>
      </c>
      <c r="AM503" s="26">
        <f>AL503-AD503</f>
        <v>795</v>
      </c>
      <c r="AN503" s="26">
        <f>B502+O503-W503</f>
        <v>0</v>
      </c>
      <c r="AO503" s="26">
        <f>C502+P503-X503</f>
        <v>0</v>
      </c>
      <c r="AP503" s="26">
        <f>D502+Q503-Y503</f>
        <v>0</v>
      </c>
      <c r="AQ503" s="26">
        <f>E502+R503-Z503</f>
        <v>0</v>
      </c>
      <c r="AR503" s="26">
        <f>F502+S503-AA503</f>
        <v>0</v>
      </c>
      <c r="AS503" s="26">
        <f>G502+T503-AB503</f>
        <v>0</v>
      </c>
      <c r="AT503" s="26">
        <f>H502+U503-AC503</f>
        <v>0</v>
      </c>
      <c r="AU503" s="26">
        <f>I502+V503-AD503</f>
        <v>0</v>
      </c>
      <c r="AV503" s="26">
        <f>AM503</f>
        <v>795</v>
      </c>
      <c r="AW503" s="26">
        <f>AV503-BE503</f>
        <v>795</v>
      </c>
      <c r="AX503" s="26">
        <f>AW503-BF503</f>
        <v>795</v>
      </c>
      <c r="AY503" s="26">
        <f>AX503-BG503</f>
        <v>795</v>
      </c>
      <c r="AZ503" s="26">
        <f>AY503-BH503</f>
        <v>795</v>
      </c>
      <c r="BA503" s="26">
        <f>AZ503-BI503</f>
        <v>795</v>
      </c>
      <c r="BB503" s="26">
        <f>BA503-BJ503</f>
        <v>795</v>
      </c>
      <c r="BC503" s="26">
        <f>BB503-BK503</f>
        <v>795</v>
      </c>
      <c r="BD503" s="26">
        <f>BC503-BL503</f>
        <v>795</v>
      </c>
      <c r="BE503" s="26">
        <f>IF(AV503&gt;0.005,MIN(AV503,INDEX($AN503:$AU503,1,B$32)),0)</f>
        <v>0</v>
      </c>
      <c r="BF503" s="26">
        <f>IF(AW503&gt;0.005,MIN(AW503,INDEX($AN503:$AU503,1,C$32)),0)</f>
        <v>0</v>
      </c>
      <c r="BG503" s="26">
        <f>IF(AX503&gt;0.005,MIN(AX503,INDEX($AN503:$AU503,1,D$32)),0)</f>
        <v>0</v>
      </c>
      <c r="BH503" s="26">
        <f>IF(AY503&gt;0.005,MIN(AY503,INDEX($AN503:$AU503,1,E$32)),0)</f>
        <v>0</v>
      </c>
      <c r="BI503" s="26">
        <f>IF(AZ503&gt;0.005,MIN(AZ503,INDEX($AN503:$AU503,1,F$32)),0)</f>
        <v>0</v>
      </c>
      <c r="BJ503" s="26">
        <f>IF(BA503&gt;0.005,MIN(BA503,INDEX($AN503:$AU503,1,G$32)),0)</f>
        <v>0</v>
      </c>
      <c r="BK503" s="26">
        <f>IF(BB503&gt;0.005,MIN(BB503,INDEX($AN503:$AU503,1,H$32)),0)</f>
        <v>0</v>
      </c>
      <c r="BL503" s="26">
        <f>IF(BC503&gt;0.005,MIN(BC503,INDEX($AN503:$AU503,1,I$32)),0)</f>
        <v>0</v>
      </c>
      <c r="BM503" s="27">
        <f>IF(M503-J503&gt;0.005,1,0)</f>
        <v>0</v>
      </c>
    </row>
    <row r="504">
      <c r="A504" s="14" t="n">
        <v>468</v>
      </c>
      <c r="B504" s="26">
        <f>IF(AN504-INDEX($BE504:$BL504,1,$J$22)&lt;0.5,0,AN504-INDEX($BE504:$BL504,1,$J$22))</f>
        <v>0</v>
      </c>
      <c r="C504" s="26">
        <f>IF(AO504-INDEX($BE504:$BL504,1,$J$23)&lt;0.5,0,AO504-INDEX($BE504:$BL504,1,$J$23))</f>
        <v>0</v>
      </c>
      <c r="D504" s="26">
        <f>IF(AP504-INDEX($BE504:$BL504,1,$J$24)&lt;0.5,0,AP504-INDEX($BE504:$BL504,1,$J$24))</f>
        <v>0</v>
      </c>
      <c r="E504" s="26">
        <f>IF(AQ504-INDEX($BE504:$BL504,1,$J$25)&lt;0.5,0,AQ504-INDEX($BE504:$BL504,1,$J$25))</f>
        <v>0</v>
      </c>
      <c r="F504" s="26">
        <f>IF(AR504-INDEX($BE504:$BL504,1,$J$26)&lt;0.5,0,AR504-INDEX($BE504:$BL504,1,$J$26))</f>
        <v>0</v>
      </c>
      <c r="G504" s="26">
        <f>IF(AS504-INDEX($BE504:$BL504,1,$J$27)&lt;0.5,0,AS504-INDEX($BE504:$BL504,1,$J$27))</f>
        <v>0</v>
      </c>
      <c r="H504" s="26">
        <f>IF(AT504-INDEX($BE504:$BL504,1,$J$28)&lt;0.5,0,AT504-INDEX($BE504:$BL504,1,$J$28))</f>
        <v>0</v>
      </c>
      <c r="I504" s="26">
        <f>IF(AU504-INDEX($BE504:$BL504,1,$J$29)&lt;0.5,0,AU504-INDEX($BE504:$BL504,1,$J$29))</f>
        <v>0</v>
      </c>
      <c r="J504" s="13">
        <f>SUM(B504:I504)</f>
        <v>0</v>
      </c>
      <c r="K504" s="26">
        <f>SUM(O504:V504)</f>
        <v>0</v>
      </c>
      <c r="L504" s="26">
        <f>SUM(W504:AD504)+SUM(BE504:BL504)</f>
        <v>0</v>
      </c>
      <c r="M504" s="26">
        <f>J503</f>
        <v>0</v>
      </c>
      <c r="N504" s="27">
        <f>IF(M504&gt;0,1,0)</f>
        <v>0</v>
      </c>
      <c r="O504" s="26">
        <f>B503*$B$12/1200</f>
        <v>0</v>
      </c>
      <c r="P504" s="26">
        <f>C503*$C$12/1200</f>
        <v>0</v>
      </c>
      <c r="Q504" s="26">
        <f>D503*$D$12/1200</f>
        <v>0</v>
      </c>
      <c r="R504" s="26">
        <f>E503*$E$12/1200</f>
        <v>0</v>
      </c>
      <c r="S504" s="26">
        <f>F503*$F$12/1200</f>
        <v>0</v>
      </c>
      <c r="T504" s="26">
        <f>G503*$G$12/1200</f>
        <v>0</v>
      </c>
      <c r="U504" s="26">
        <f>H503*$H$12/1200</f>
        <v>0</v>
      </c>
      <c r="V504" s="26">
        <f>I503*$I$12/1200</f>
        <v>0</v>
      </c>
      <c r="W504" s="26">
        <f>IF(B503&gt;0,MIN($B$13,B503+O504,AE504),0)</f>
        <v>0</v>
      </c>
      <c r="X504" s="26">
        <f>IF(C503&gt;0,MIN($C$13,C503+P504,AF504),0)</f>
        <v>0</v>
      </c>
      <c r="Y504" s="26">
        <f>IF(D503&gt;0,MIN($D$13,D503+Q504,AG504),0)</f>
        <v>0</v>
      </c>
      <c r="Z504" s="26">
        <f>IF(E503&gt;0,MIN($E$13,E503+R504,AH504),0)</f>
        <v>0</v>
      </c>
      <c r="AA504" s="26">
        <f>IF(F503&gt;0,MIN($F$13,F503+S504,AI504),0)</f>
        <v>0</v>
      </c>
      <c r="AB504" s="26">
        <f>IF(G503&gt;0,MIN($G$13,G503+T504,AJ504),0)</f>
        <v>0</v>
      </c>
      <c r="AC504" s="26">
        <f>IF(H503&gt;0,MIN($H$13,H503+U504,AK504),0)</f>
        <v>0</v>
      </c>
      <c r="AD504" s="26">
        <f>IF(I503&gt;0,MIN($I$13,I503+V504,AL504),0)</f>
        <v>0</v>
      </c>
      <c r="AE504" s="26">
        <f>$B$19</f>
        <v>795</v>
      </c>
      <c r="AF504" s="26">
        <f>AE504-W504</f>
        <v>795</v>
      </c>
      <c r="AG504" s="26">
        <f>AF504-X504</f>
        <v>795</v>
      </c>
      <c r="AH504" s="26">
        <f>AG504-Y504</f>
        <v>795</v>
      </c>
      <c r="AI504" s="26">
        <f>AH504-Z504</f>
        <v>795</v>
      </c>
      <c r="AJ504" s="26">
        <f>AI504-AA504</f>
        <v>795</v>
      </c>
      <c r="AK504" s="26">
        <f>AJ504-AB504</f>
        <v>795</v>
      </c>
      <c r="AL504" s="26">
        <f>AK504-AC504</f>
        <v>795</v>
      </c>
      <c r="AM504" s="26">
        <f>AL504-AD504</f>
        <v>795</v>
      </c>
      <c r="AN504" s="26">
        <f>B503+O504-W504</f>
        <v>0</v>
      </c>
      <c r="AO504" s="26">
        <f>C503+P504-X504</f>
        <v>0</v>
      </c>
      <c r="AP504" s="26">
        <f>D503+Q504-Y504</f>
        <v>0</v>
      </c>
      <c r="AQ504" s="26">
        <f>E503+R504-Z504</f>
        <v>0</v>
      </c>
      <c r="AR504" s="26">
        <f>F503+S504-AA504</f>
        <v>0</v>
      </c>
      <c r="AS504" s="26">
        <f>G503+T504-AB504</f>
        <v>0</v>
      </c>
      <c r="AT504" s="26">
        <f>H503+U504-AC504</f>
        <v>0</v>
      </c>
      <c r="AU504" s="26">
        <f>I503+V504-AD504</f>
        <v>0</v>
      </c>
      <c r="AV504" s="26">
        <f>AM504</f>
        <v>795</v>
      </c>
      <c r="AW504" s="26">
        <f>AV504-BE504</f>
        <v>795</v>
      </c>
      <c r="AX504" s="26">
        <f>AW504-BF504</f>
        <v>795</v>
      </c>
      <c r="AY504" s="26">
        <f>AX504-BG504</f>
        <v>795</v>
      </c>
      <c r="AZ504" s="26">
        <f>AY504-BH504</f>
        <v>795</v>
      </c>
      <c r="BA504" s="26">
        <f>AZ504-BI504</f>
        <v>795</v>
      </c>
      <c r="BB504" s="26">
        <f>BA504-BJ504</f>
        <v>795</v>
      </c>
      <c r="BC504" s="26">
        <f>BB504-BK504</f>
        <v>795</v>
      </c>
      <c r="BD504" s="26">
        <f>BC504-BL504</f>
        <v>795</v>
      </c>
      <c r="BE504" s="26">
        <f>IF(AV504&gt;0.005,MIN(AV504,INDEX($AN504:$AU504,1,B$32)),0)</f>
        <v>0</v>
      </c>
      <c r="BF504" s="26">
        <f>IF(AW504&gt;0.005,MIN(AW504,INDEX($AN504:$AU504,1,C$32)),0)</f>
        <v>0</v>
      </c>
      <c r="BG504" s="26">
        <f>IF(AX504&gt;0.005,MIN(AX504,INDEX($AN504:$AU504,1,D$32)),0)</f>
        <v>0</v>
      </c>
      <c r="BH504" s="26">
        <f>IF(AY504&gt;0.005,MIN(AY504,INDEX($AN504:$AU504,1,E$32)),0)</f>
        <v>0</v>
      </c>
      <c r="BI504" s="26">
        <f>IF(AZ504&gt;0.005,MIN(AZ504,INDEX($AN504:$AU504,1,F$32)),0)</f>
        <v>0</v>
      </c>
      <c r="BJ504" s="26">
        <f>IF(BA504&gt;0.005,MIN(BA504,INDEX($AN504:$AU504,1,G$32)),0)</f>
        <v>0</v>
      </c>
      <c r="BK504" s="26">
        <f>IF(BB504&gt;0.005,MIN(BB504,INDEX($AN504:$AU504,1,H$32)),0)</f>
        <v>0</v>
      </c>
      <c r="BL504" s="26">
        <f>IF(BC504&gt;0.005,MIN(BC504,INDEX($AN504:$AU504,1,I$32)),0)</f>
        <v>0</v>
      </c>
      <c r="BM504" s="27">
        <f>IF(M504-J504&gt;0.005,1,0)</f>
        <v>0</v>
      </c>
    </row>
    <row r="505">
      <c r="A505" s="14" t="n">
        <v>469</v>
      </c>
      <c r="B505" s="26">
        <f>IF(AN505-INDEX($BE505:$BL505,1,$J$22)&lt;0.5,0,AN505-INDEX($BE505:$BL505,1,$J$22))</f>
        <v>0</v>
      </c>
      <c r="C505" s="26">
        <f>IF(AO505-INDEX($BE505:$BL505,1,$J$23)&lt;0.5,0,AO505-INDEX($BE505:$BL505,1,$J$23))</f>
        <v>0</v>
      </c>
      <c r="D505" s="26">
        <f>IF(AP505-INDEX($BE505:$BL505,1,$J$24)&lt;0.5,0,AP505-INDEX($BE505:$BL505,1,$J$24))</f>
        <v>0</v>
      </c>
      <c r="E505" s="26">
        <f>IF(AQ505-INDEX($BE505:$BL505,1,$J$25)&lt;0.5,0,AQ505-INDEX($BE505:$BL505,1,$J$25))</f>
        <v>0</v>
      </c>
      <c r="F505" s="26">
        <f>IF(AR505-INDEX($BE505:$BL505,1,$J$26)&lt;0.5,0,AR505-INDEX($BE505:$BL505,1,$J$26))</f>
        <v>0</v>
      </c>
      <c r="G505" s="26">
        <f>IF(AS505-INDEX($BE505:$BL505,1,$J$27)&lt;0.5,0,AS505-INDEX($BE505:$BL505,1,$J$27))</f>
        <v>0</v>
      </c>
      <c r="H505" s="26">
        <f>IF(AT505-INDEX($BE505:$BL505,1,$J$28)&lt;0.5,0,AT505-INDEX($BE505:$BL505,1,$J$28))</f>
        <v>0</v>
      </c>
      <c r="I505" s="26">
        <f>IF(AU505-INDEX($BE505:$BL505,1,$J$29)&lt;0.5,0,AU505-INDEX($BE505:$BL505,1,$J$29))</f>
        <v>0</v>
      </c>
      <c r="J505" s="13">
        <f>SUM(B505:I505)</f>
        <v>0</v>
      </c>
      <c r="K505" s="26">
        <f>SUM(O505:V505)</f>
        <v>0</v>
      </c>
      <c r="L505" s="26">
        <f>SUM(W505:AD505)+SUM(BE505:BL505)</f>
        <v>0</v>
      </c>
      <c r="M505" s="26">
        <f>J504</f>
        <v>0</v>
      </c>
      <c r="N505" s="27">
        <f>IF(M505&gt;0,1,0)</f>
        <v>0</v>
      </c>
      <c r="O505" s="26">
        <f>B504*$B$12/1200</f>
        <v>0</v>
      </c>
      <c r="P505" s="26">
        <f>C504*$C$12/1200</f>
        <v>0</v>
      </c>
      <c r="Q505" s="26">
        <f>D504*$D$12/1200</f>
        <v>0</v>
      </c>
      <c r="R505" s="26">
        <f>E504*$E$12/1200</f>
        <v>0</v>
      </c>
      <c r="S505" s="26">
        <f>F504*$F$12/1200</f>
        <v>0</v>
      </c>
      <c r="T505" s="26">
        <f>G504*$G$12/1200</f>
        <v>0</v>
      </c>
      <c r="U505" s="26">
        <f>H504*$H$12/1200</f>
        <v>0</v>
      </c>
      <c r="V505" s="26">
        <f>I504*$I$12/1200</f>
        <v>0</v>
      </c>
      <c r="W505" s="26">
        <f>IF(B504&gt;0,MIN($B$13,B504+O505,AE505),0)</f>
        <v>0</v>
      </c>
      <c r="X505" s="26">
        <f>IF(C504&gt;0,MIN($C$13,C504+P505,AF505),0)</f>
        <v>0</v>
      </c>
      <c r="Y505" s="26">
        <f>IF(D504&gt;0,MIN($D$13,D504+Q505,AG505),0)</f>
        <v>0</v>
      </c>
      <c r="Z505" s="26">
        <f>IF(E504&gt;0,MIN($E$13,E504+R505,AH505),0)</f>
        <v>0</v>
      </c>
      <c r="AA505" s="26">
        <f>IF(F504&gt;0,MIN($F$13,F504+S505,AI505),0)</f>
        <v>0</v>
      </c>
      <c r="AB505" s="26">
        <f>IF(G504&gt;0,MIN($G$13,G504+T505,AJ505),0)</f>
        <v>0</v>
      </c>
      <c r="AC505" s="26">
        <f>IF(H504&gt;0,MIN($H$13,H504+U505,AK505),0)</f>
        <v>0</v>
      </c>
      <c r="AD505" s="26">
        <f>IF(I504&gt;0,MIN($I$13,I504+V505,AL505),0)</f>
        <v>0</v>
      </c>
      <c r="AE505" s="26">
        <f>$B$19</f>
        <v>795</v>
      </c>
      <c r="AF505" s="26">
        <f>AE505-W505</f>
        <v>795</v>
      </c>
      <c r="AG505" s="26">
        <f>AF505-X505</f>
        <v>795</v>
      </c>
      <c r="AH505" s="26">
        <f>AG505-Y505</f>
        <v>795</v>
      </c>
      <c r="AI505" s="26">
        <f>AH505-Z505</f>
        <v>795</v>
      </c>
      <c r="AJ505" s="26">
        <f>AI505-AA505</f>
        <v>795</v>
      </c>
      <c r="AK505" s="26">
        <f>AJ505-AB505</f>
        <v>795</v>
      </c>
      <c r="AL505" s="26">
        <f>AK505-AC505</f>
        <v>795</v>
      </c>
      <c r="AM505" s="26">
        <f>AL505-AD505</f>
        <v>795</v>
      </c>
      <c r="AN505" s="26">
        <f>B504+O505-W505</f>
        <v>0</v>
      </c>
      <c r="AO505" s="26">
        <f>C504+P505-X505</f>
        <v>0</v>
      </c>
      <c r="AP505" s="26">
        <f>D504+Q505-Y505</f>
        <v>0</v>
      </c>
      <c r="AQ505" s="26">
        <f>E504+R505-Z505</f>
        <v>0</v>
      </c>
      <c r="AR505" s="26">
        <f>F504+S505-AA505</f>
        <v>0</v>
      </c>
      <c r="AS505" s="26">
        <f>G504+T505-AB505</f>
        <v>0</v>
      </c>
      <c r="AT505" s="26">
        <f>H504+U505-AC505</f>
        <v>0</v>
      </c>
      <c r="AU505" s="26">
        <f>I504+V505-AD505</f>
        <v>0</v>
      </c>
      <c r="AV505" s="26">
        <f>AM505</f>
        <v>795</v>
      </c>
      <c r="AW505" s="26">
        <f>AV505-BE505</f>
        <v>795</v>
      </c>
      <c r="AX505" s="26">
        <f>AW505-BF505</f>
        <v>795</v>
      </c>
      <c r="AY505" s="26">
        <f>AX505-BG505</f>
        <v>795</v>
      </c>
      <c r="AZ505" s="26">
        <f>AY505-BH505</f>
        <v>795</v>
      </c>
      <c r="BA505" s="26">
        <f>AZ505-BI505</f>
        <v>795</v>
      </c>
      <c r="BB505" s="26">
        <f>BA505-BJ505</f>
        <v>795</v>
      </c>
      <c r="BC505" s="26">
        <f>BB505-BK505</f>
        <v>795</v>
      </c>
      <c r="BD505" s="26">
        <f>BC505-BL505</f>
        <v>795</v>
      </c>
      <c r="BE505" s="26">
        <f>IF(AV505&gt;0.005,MIN(AV505,INDEX($AN505:$AU505,1,B$32)),0)</f>
        <v>0</v>
      </c>
      <c r="BF505" s="26">
        <f>IF(AW505&gt;0.005,MIN(AW505,INDEX($AN505:$AU505,1,C$32)),0)</f>
        <v>0</v>
      </c>
      <c r="BG505" s="26">
        <f>IF(AX505&gt;0.005,MIN(AX505,INDEX($AN505:$AU505,1,D$32)),0)</f>
        <v>0</v>
      </c>
      <c r="BH505" s="26">
        <f>IF(AY505&gt;0.005,MIN(AY505,INDEX($AN505:$AU505,1,E$32)),0)</f>
        <v>0</v>
      </c>
      <c r="BI505" s="26">
        <f>IF(AZ505&gt;0.005,MIN(AZ505,INDEX($AN505:$AU505,1,F$32)),0)</f>
        <v>0</v>
      </c>
      <c r="BJ505" s="26">
        <f>IF(BA505&gt;0.005,MIN(BA505,INDEX($AN505:$AU505,1,G$32)),0)</f>
        <v>0</v>
      </c>
      <c r="BK505" s="26">
        <f>IF(BB505&gt;0.005,MIN(BB505,INDEX($AN505:$AU505,1,H$32)),0)</f>
        <v>0</v>
      </c>
      <c r="BL505" s="26">
        <f>IF(BC505&gt;0.005,MIN(BC505,INDEX($AN505:$AU505,1,I$32)),0)</f>
        <v>0</v>
      </c>
      <c r="BM505" s="27">
        <f>IF(M505-J505&gt;0.005,1,0)</f>
        <v>0</v>
      </c>
    </row>
    <row r="506">
      <c r="A506" s="14" t="n">
        <v>470</v>
      </c>
      <c r="B506" s="26">
        <f>IF(AN506-INDEX($BE506:$BL506,1,$J$22)&lt;0.5,0,AN506-INDEX($BE506:$BL506,1,$J$22))</f>
        <v>0</v>
      </c>
      <c r="C506" s="26">
        <f>IF(AO506-INDEX($BE506:$BL506,1,$J$23)&lt;0.5,0,AO506-INDEX($BE506:$BL506,1,$J$23))</f>
        <v>0</v>
      </c>
      <c r="D506" s="26">
        <f>IF(AP506-INDEX($BE506:$BL506,1,$J$24)&lt;0.5,0,AP506-INDEX($BE506:$BL506,1,$J$24))</f>
        <v>0</v>
      </c>
      <c r="E506" s="26">
        <f>IF(AQ506-INDEX($BE506:$BL506,1,$J$25)&lt;0.5,0,AQ506-INDEX($BE506:$BL506,1,$J$25))</f>
        <v>0</v>
      </c>
      <c r="F506" s="26">
        <f>IF(AR506-INDEX($BE506:$BL506,1,$J$26)&lt;0.5,0,AR506-INDEX($BE506:$BL506,1,$J$26))</f>
        <v>0</v>
      </c>
      <c r="G506" s="26">
        <f>IF(AS506-INDEX($BE506:$BL506,1,$J$27)&lt;0.5,0,AS506-INDEX($BE506:$BL506,1,$J$27))</f>
        <v>0</v>
      </c>
      <c r="H506" s="26">
        <f>IF(AT506-INDEX($BE506:$BL506,1,$J$28)&lt;0.5,0,AT506-INDEX($BE506:$BL506,1,$J$28))</f>
        <v>0</v>
      </c>
      <c r="I506" s="26">
        <f>IF(AU506-INDEX($BE506:$BL506,1,$J$29)&lt;0.5,0,AU506-INDEX($BE506:$BL506,1,$J$29))</f>
        <v>0</v>
      </c>
      <c r="J506" s="13">
        <f>SUM(B506:I506)</f>
        <v>0</v>
      </c>
      <c r="K506" s="26">
        <f>SUM(O506:V506)</f>
        <v>0</v>
      </c>
      <c r="L506" s="26">
        <f>SUM(W506:AD506)+SUM(BE506:BL506)</f>
        <v>0</v>
      </c>
      <c r="M506" s="26">
        <f>J505</f>
        <v>0</v>
      </c>
      <c r="N506" s="27">
        <f>IF(M506&gt;0,1,0)</f>
        <v>0</v>
      </c>
      <c r="O506" s="26">
        <f>B505*$B$12/1200</f>
        <v>0</v>
      </c>
      <c r="P506" s="26">
        <f>C505*$C$12/1200</f>
        <v>0</v>
      </c>
      <c r="Q506" s="26">
        <f>D505*$D$12/1200</f>
        <v>0</v>
      </c>
      <c r="R506" s="26">
        <f>E505*$E$12/1200</f>
        <v>0</v>
      </c>
      <c r="S506" s="26">
        <f>F505*$F$12/1200</f>
        <v>0</v>
      </c>
      <c r="T506" s="26">
        <f>G505*$G$12/1200</f>
        <v>0</v>
      </c>
      <c r="U506" s="26">
        <f>H505*$H$12/1200</f>
        <v>0</v>
      </c>
      <c r="V506" s="26">
        <f>I505*$I$12/1200</f>
        <v>0</v>
      </c>
      <c r="W506" s="26">
        <f>IF(B505&gt;0,MIN($B$13,B505+O506,AE506),0)</f>
        <v>0</v>
      </c>
      <c r="X506" s="26">
        <f>IF(C505&gt;0,MIN($C$13,C505+P506,AF506),0)</f>
        <v>0</v>
      </c>
      <c r="Y506" s="26">
        <f>IF(D505&gt;0,MIN($D$13,D505+Q506,AG506),0)</f>
        <v>0</v>
      </c>
      <c r="Z506" s="26">
        <f>IF(E505&gt;0,MIN($E$13,E505+R506,AH506),0)</f>
        <v>0</v>
      </c>
      <c r="AA506" s="26">
        <f>IF(F505&gt;0,MIN($F$13,F505+S506,AI506),0)</f>
        <v>0</v>
      </c>
      <c r="AB506" s="26">
        <f>IF(G505&gt;0,MIN($G$13,G505+T506,AJ506),0)</f>
        <v>0</v>
      </c>
      <c r="AC506" s="26">
        <f>IF(H505&gt;0,MIN($H$13,H505+U506,AK506),0)</f>
        <v>0</v>
      </c>
      <c r="AD506" s="26">
        <f>IF(I505&gt;0,MIN($I$13,I505+V506,AL506),0)</f>
        <v>0</v>
      </c>
      <c r="AE506" s="26">
        <f>$B$19</f>
        <v>795</v>
      </c>
      <c r="AF506" s="26">
        <f>AE506-W506</f>
        <v>795</v>
      </c>
      <c r="AG506" s="26">
        <f>AF506-X506</f>
        <v>795</v>
      </c>
      <c r="AH506" s="26">
        <f>AG506-Y506</f>
        <v>795</v>
      </c>
      <c r="AI506" s="26">
        <f>AH506-Z506</f>
        <v>795</v>
      </c>
      <c r="AJ506" s="26">
        <f>AI506-AA506</f>
        <v>795</v>
      </c>
      <c r="AK506" s="26">
        <f>AJ506-AB506</f>
        <v>795</v>
      </c>
      <c r="AL506" s="26">
        <f>AK506-AC506</f>
        <v>795</v>
      </c>
      <c r="AM506" s="26">
        <f>AL506-AD506</f>
        <v>795</v>
      </c>
      <c r="AN506" s="26">
        <f>B505+O506-W506</f>
        <v>0</v>
      </c>
      <c r="AO506" s="26">
        <f>C505+P506-X506</f>
        <v>0</v>
      </c>
      <c r="AP506" s="26">
        <f>D505+Q506-Y506</f>
        <v>0</v>
      </c>
      <c r="AQ506" s="26">
        <f>E505+R506-Z506</f>
        <v>0</v>
      </c>
      <c r="AR506" s="26">
        <f>F505+S506-AA506</f>
        <v>0</v>
      </c>
      <c r="AS506" s="26">
        <f>G505+T506-AB506</f>
        <v>0</v>
      </c>
      <c r="AT506" s="26">
        <f>H505+U506-AC506</f>
        <v>0</v>
      </c>
      <c r="AU506" s="26">
        <f>I505+V506-AD506</f>
        <v>0</v>
      </c>
      <c r="AV506" s="26">
        <f>AM506</f>
        <v>795</v>
      </c>
      <c r="AW506" s="26">
        <f>AV506-BE506</f>
        <v>795</v>
      </c>
      <c r="AX506" s="26">
        <f>AW506-BF506</f>
        <v>795</v>
      </c>
      <c r="AY506" s="26">
        <f>AX506-BG506</f>
        <v>795</v>
      </c>
      <c r="AZ506" s="26">
        <f>AY506-BH506</f>
        <v>795</v>
      </c>
      <c r="BA506" s="26">
        <f>AZ506-BI506</f>
        <v>795</v>
      </c>
      <c r="BB506" s="26">
        <f>BA506-BJ506</f>
        <v>795</v>
      </c>
      <c r="BC506" s="26">
        <f>BB506-BK506</f>
        <v>795</v>
      </c>
      <c r="BD506" s="26">
        <f>BC506-BL506</f>
        <v>795</v>
      </c>
      <c r="BE506" s="26">
        <f>IF(AV506&gt;0.005,MIN(AV506,INDEX($AN506:$AU506,1,B$32)),0)</f>
        <v>0</v>
      </c>
      <c r="BF506" s="26">
        <f>IF(AW506&gt;0.005,MIN(AW506,INDEX($AN506:$AU506,1,C$32)),0)</f>
        <v>0</v>
      </c>
      <c r="BG506" s="26">
        <f>IF(AX506&gt;0.005,MIN(AX506,INDEX($AN506:$AU506,1,D$32)),0)</f>
        <v>0</v>
      </c>
      <c r="BH506" s="26">
        <f>IF(AY506&gt;0.005,MIN(AY506,INDEX($AN506:$AU506,1,E$32)),0)</f>
        <v>0</v>
      </c>
      <c r="BI506" s="26">
        <f>IF(AZ506&gt;0.005,MIN(AZ506,INDEX($AN506:$AU506,1,F$32)),0)</f>
        <v>0</v>
      </c>
      <c r="BJ506" s="26">
        <f>IF(BA506&gt;0.005,MIN(BA506,INDEX($AN506:$AU506,1,G$32)),0)</f>
        <v>0</v>
      </c>
      <c r="BK506" s="26">
        <f>IF(BB506&gt;0.005,MIN(BB506,INDEX($AN506:$AU506,1,H$32)),0)</f>
        <v>0</v>
      </c>
      <c r="BL506" s="26">
        <f>IF(BC506&gt;0.005,MIN(BC506,INDEX($AN506:$AU506,1,I$32)),0)</f>
        <v>0</v>
      </c>
      <c r="BM506" s="27">
        <f>IF(M506-J506&gt;0.005,1,0)</f>
        <v>0</v>
      </c>
    </row>
    <row r="507">
      <c r="A507" s="14" t="n">
        <v>471</v>
      </c>
      <c r="B507" s="26">
        <f>IF(AN507-INDEX($BE507:$BL507,1,$J$22)&lt;0.5,0,AN507-INDEX($BE507:$BL507,1,$J$22))</f>
        <v>0</v>
      </c>
      <c r="C507" s="26">
        <f>IF(AO507-INDEX($BE507:$BL507,1,$J$23)&lt;0.5,0,AO507-INDEX($BE507:$BL507,1,$J$23))</f>
        <v>0</v>
      </c>
      <c r="D507" s="26">
        <f>IF(AP507-INDEX($BE507:$BL507,1,$J$24)&lt;0.5,0,AP507-INDEX($BE507:$BL507,1,$J$24))</f>
        <v>0</v>
      </c>
      <c r="E507" s="26">
        <f>IF(AQ507-INDEX($BE507:$BL507,1,$J$25)&lt;0.5,0,AQ507-INDEX($BE507:$BL507,1,$J$25))</f>
        <v>0</v>
      </c>
      <c r="F507" s="26">
        <f>IF(AR507-INDEX($BE507:$BL507,1,$J$26)&lt;0.5,0,AR507-INDEX($BE507:$BL507,1,$J$26))</f>
        <v>0</v>
      </c>
      <c r="G507" s="26">
        <f>IF(AS507-INDEX($BE507:$BL507,1,$J$27)&lt;0.5,0,AS507-INDEX($BE507:$BL507,1,$J$27))</f>
        <v>0</v>
      </c>
      <c r="H507" s="26">
        <f>IF(AT507-INDEX($BE507:$BL507,1,$J$28)&lt;0.5,0,AT507-INDEX($BE507:$BL507,1,$J$28))</f>
        <v>0</v>
      </c>
      <c r="I507" s="26">
        <f>IF(AU507-INDEX($BE507:$BL507,1,$J$29)&lt;0.5,0,AU507-INDEX($BE507:$BL507,1,$J$29))</f>
        <v>0</v>
      </c>
      <c r="J507" s="13">
        <f>SUM(B507:I507)</f>
        <v>0</v>
      </c>
      <c r="K507" s="26">
        <f>SUM(O507:V507)</f>
        <v>0</v>
      </c>
      <c r="L507" s="26">
        <f>SUM(W507:AD507)+SUM(BE507:BL507)</f>
        <v>0</v>
      </c>
      <c r="M507" s="26">
        <f>J506</f>
        <v>0</v>
      </c>
      <c r="N507" s="27">
        <f>IF(M507&gt;0,1,0)</f>
        <v>0</v>
      </c>
      <c r="O507" s="26">
        <f>B506*$B$12/1200</f>
        <v>0</v>
      </c>
      <c r="P507" s="26">
        <f>C506*$C$12/1200</f>
        <v>0</v>
      </c>
      <c r="Q507" s="26">
        <f>D506*$D$12/1200</f>
        <v>0</v>
      </c>
      <c r="R507" s="26">
        <f>E506*$E$12/1200</f>
        <v>0</v>
      </c>
      <c r="S507" s="26">
        <f>F506*$F$12/1200</f>
        <v>0</v>
      </c>
      <c r="T507" s="26">
        <f>G506*$G$12/1200</f>
        <v>0</v>
      </c>
      <c r="U507" s="26">
        <f>H506*$H$12/1200</f>
        <v>0</v>
      </c>
      <c r="V507" s="26">
        <f>I506*$I$12/1200</f>
        <v>0</v>
      </c>
      <c r="W507" s="26">
        <f>IF(B506&gt;0,MIN($B$13,B506+O507,AE507),0)</f>
        <v>0</v>
      </c>
      <c r="X507" s="26">
        <f>IF(C506&gt;0,MIN($C$13,C506+P507,AF507),0)</f>
        <v>0</v>
      </c>
      <c r="Y507" s="26">
        <f>IF(D506&gt;0,MIN($D$13,D506+Q507,AG507),0)</f>
        <v>0</v>
      </c>
      <c r="Z507" s="26">
        <f>IF(E506&gt;0,MIN($E$13,E506+R507,AH507),0)</f>
        <v>0</v>
      </c>
      <c r="AA507" s="26">
        <f>IF(F506&gt;0,MIN($F$13,F506+S507,AI507),0)</f>
        <v>0</v>
      </c>
      <c r="AB507" s="26">
        <f>IF(G506&gt;0,MIN($G$13,G506+T507,AJ507),0)</f>
        <v>0</v>
      </c>
      <c r="AC507" s="26">
        <f>IF(H506&gt;0,MIN($H$13,H506+U507,AK507),0)</f>
        <v>0</v>
      </c>
      <c r="AD507" s="26">
        <f>IF(I506&gt;0,MIN($I$13,I506+V507,AL507),0)</f>
        <v>0</v>
      </c>
      <c r="AE507" s="26">
        <f>$B$19</f>
        <v>795</v>
      </c>
      <c r="AF507" s="26">
        <f>AE507-W507</f>
        <v>795</v>
      </c>
      <c r="AG507" s="26">
        <f>AF507-X507</f>
        <v>795</v>
      </c>
      <c r="AH507" s="26">
        <f>AG507-Y507</f>
        <v>795</v>
      </c>
      <c r="AI507" s="26">
        <f>AH507-Z507</f>
        <v>795</v>
      </c>
      <c r="AJ507" s="26">
        <f>AI507-AA507</f>
        <v>795</v>
      </c>
      <c r="AK507" s="26">
        <f>AJ507-AB507</f>
        <v>795</v>
      </c>
      <c r="AL507" s="26">
        <f>AK507-AC507</f>
        <v>795</v>
      </c>
      <c r="AM507" s="26">
        <f>AL507-AD507</f>
        <v>795</v>
      </c>
      <c r="AN507" s="26">
        <f>B506+O507-W507</f>
        <v>0</v>
      </c>
      <c r="AO507" s="26">
        <f>C506+P507-X507</f>
        <v>0</v>
      </c>
      <c r="AP507" s="26">
        <f>D506+Q507-Y507</f>
        <v>0</v>
      </c>
      <c r="AQ507" s="26">
        <f>E506+R507-Z507</f>
        <v>0</v>
      </c>
      <c r="AR507" s="26">
        <f>F506+S507-AA507</f>
        <v>0</v>
      </c>
      <c r="AS507" s="26">
        <f>G506+T507-AB507</f>
        <v>0</v>
      </c>
      <c r="AT507" s="26">
        <f>H506+U507-AC507</f>
        <v>0</v>
      </c>
      <c r="AU507" s="26">
        <f>I506+V507-AD507</f>
        <v>0</v>
      </c>
      <c r="AV507" s="26">
        <f>AM507</f>
        <v>795</v>
      </c>
      <c r="AW507" s="26">
        <f>AV507-BE507</f>
        <v>795</v>
      </c>
      <c r="AX507" s="26">
        <f>AW507-BF507</f>
        <v>795</v>
      </c>
      <c r="AY507" s="26">
        <f>AX507-BG507</f>
        <v>795</v>
      </c>
      <c r="AZ507" s="26">
        <f>AY507-BH507</f>
        <v>795</v>
      </c>
      <c r="BA507" s="26">
        <f>AZ507-BI507</f>
        <v>795</v>
      </c>
      <c r="BB507" s="26">
        <f>BA507-BJ507</f>
        <v>795</v>
      </c>
      <c r="BC507" s="26">
        <f>BB507-BK507</f>
        <v>795</v>
      </c>
      <c r="BD507" s="26">
        <f>BC507-BL507</f>
        <v>795</v>
      </c>
      <c r="BE507" s="26">
        <f>IF(AV507&gt;0.005,MIN(AV507,INDEX($AN507:$AU507,1,B$32)),0)</f>
        <v>0</v>
      </c>
      <c r="BF507" s="26">
        <f>IF(AW507&gt;0.005,MIN(AW507,INDEX($AN507:$AU507,1,C$32)),0)</f>
        <v>0</v>
      </c>
      <c r="BG507" s="26">
        <f>IF(AX507&gt;0.005,MIN(AX507,INDEX($AN507:$AU507,1,D$32)),0)</f>
        <v>0</v>
      </c>
      <c r="BH507" s="26">
        <f>IF(AY507&gt;0.005,MIN(AY507,INDEX($AN507:$AU507,1,E$32)),0)</f>
        <v>0</v>
      </c>
      <c r="BI507" s="26">
        <f>IF(AZ507&gt;0.005,MIN(AZ507,INDEX($AN507:$AU507,1,F$32)),0)</f>
        <v>0</v>
      </c>
      <c r="BJ507" s="26">
        <f>IF(BA507&gt;0.005,MIN(BA507,INDEX($AN507:$AU507,1,G$32)),0)</f>
        <v>0</v>
      </c>
      <c r="BK507" s="26">
        <f>IF(BB507&gt;0.005,MIN(BB507,INDEX($AN507:$AU507,1,H$32)),0)</f>
        <v>0</v>
      </c>
      <c r="BL507" s="26">
        <f>IF(BC507&gt;0.005,MIN(BC507,INDEX($AN507:$AU507,1,I$32)),0)</f>
        <v>0</v>
      </c>
      <c r="BM507" s="27">
        <f>IF(M507-J507&gt;0.005,1,0)</f>
        <v>0</v>
      </c>
    </row>
    <row r="508">
      <c r="A508" s="14" t="n">
        <v>472</v>
      </c>
      <c r="B508" s="26">
        <f>IF(AN508-INDEX($BE508:$BL508,1,$J$22)&lt;0.5,0,AN508-INDEX($BE508:$BL508,1,$J$22))</f>
        <v>0</v>
      </c>
      <c r="C508" s="26">
        <f>IF(AO508-INDEX($BE508:$BL508,1,$J$23)&lt;0.5,0,AO508-INDEX($BE508:$BL508,1,$J$23))</f>
        <v>0</v>
      </c>
      <c r="D508" s="26">
        <f>IF(AP508-INDEX($BE508:$BL508,1,$J$24)&lt;0.5,0,AP508-INDEX($BE508:$BL508,1,$J$24))</f>
        <v>0</v>
      </c>
      <c r="E508" s="26">
        <f>IF(AQ508-INDEX($BE508:$BL508,1,$J$25)&lt;0.5,0,AQ508-INDEX($BE508:$BL508,1,$J$25))</f>
        <v>0</v>
      </c>
      <c r="F508" s="26">
        <f>IF(AR508-INDEX($BE508:$BL508,1,$J$26)&lt;0.5,0,AR508-INDEX($BE508:$BL508,1,$J$26))</f>
        <v>0</v>
      </c>
      <c r="G508" s="26">
        <f>IF(AS508-INDEX($BE508:$BL508,1,$J$27)&lt;0.5,0,AS508-INDEX($BE508:$BL508,1,$J$27))</f>
        <v>0</v>
      </c>
      <c r="H508" s="26">
        <f>IF(AT508-INDEX($BE508:$BL508,1,$J$28)&lt;0.5,0,AT508-INDEX($BE508:$BL508,1,$J$28))</f>
        <v>0</v>
      </c>
      <c r="I508" s="26">
        <f>IF(AU508-INDEX($BE508:$BL508,1,$J$29)&lt;0.5,0,AU508-INDEX($BE508:$BL508,1,$J$29))</f>
        <v>0</v>
      </c>
      <c r="J508" s="13">
        <f>SUM(B508:I508)</f>
        <v>0</v>
      </c>
      <c r="K508" s="26">
        <f>SUM(O508:V508)</f>
        <v>0</v>
      </c>
      <c r="L508" s="26">
        <f>SUM(W508:AD508)+SUM(BE508:BL508)</f>
        <v>0</v>
      </c>
      <c r="M508" s="26">
        <f>J507</f>
        <v>0</v>
      </c>
      <c r="N508" s="27">
        <f>IF(M508&gt;0,1,0)</f>
        <v>0</v>
      </c>
      <c r="O508" s="26">
        <f>B507*$B$12/1200</f>
        <v>0</v>
      </c>
      <c r="P508" s="26">
        <f>C507*$C$12/1200</f>
        <v>0</v>
      </c>
      <c r="Q508" s="26">
        <f>D507*$D$12/1200</f>
        <v>0</v>
      </c>
      <c r="R508" s="26">
        <f>E507*$E$12/1200</f>
        <v>0</v>
      </c>
      <c r="S508" s="26">
        <f>F507*$F$12/1200</f>
        <v>0</v>
      </c>
      <c r="T508" s="26">
        <f>G507*$G$12/1200</f>
        <v>0</v>
      </c>
      <c r="U508" s="26">
        <f>H507*$H$12/1200</f>
        <v>0</v>
      </c>
      <c r="V508" s="26">
        <f>I507*$I$12/1200</f>
        <v>0</v>
      </c>
      <c r="W508" s="26">
        <f>IF(B507&gt;0,MIN($B$13,B507+O508,AE508),0)</f>
        <v>0</v>
      </c>
      <c r="X508" s="26">
        <f>IF(C507&gt;0,MIN($C$13,C507+P508,AF508),0)</f>
        <v>0</v>
      </c>
      <c r="Y508" s="26">
        <f>IF(D507&gt;0,MIN($D$13,D507+Q508,AG508),0)</f>
        <v>0</v>
      </c>
      <c r="Z508" s="26">
        <f>IF(E507&gt;0,MIN($E$13,E507+R508,AH508),0)</f>
        <v>0</v>
      </c>
      <c r="AA508" s="26">
        <f>IF(F507&gt;0,MIN($F$13,F507+S508,AI508),0)</f>
        <v>0</v>
      </c>
      <c r="AB508" s="26">
        <f>IF(G507&gt;0,MIN($G$13,G507+T508,AJ508),0)</f>
        <v>0</v>
      </c>
      <c r="AC508" s="26">
        <f>IF(H507&gt;0,MIN($H$13,H507+U508,AK508),0)</f>
        <v>0</v>
      </c>
      <c r="AD508" s="26">
        <f>IF(I507&gt;0,MIN($I$13,I507+V508,AL508),0)</f>
        <v>0</v>
      </c>
      <c r="AE508" s="26">
        <f>$B$19</f>
        <v>795</v>
      </c>
      <c r="AF508" s="26">
        <f>AE508-W508</f>
        <v>795</v>
      </c>
      <c r="AG508" s="26">
        <f>AF508-X508</f>
        <v>795</v>
      </c>
      <c r="AH508" s="26">
        <f>AG508-Y508</f>
        <v>795</v>
      </c>
      <c r="AI508" s="26">
        <f>AH508-Z508</f>
        <v>795</v>
      </c>
      <c r="AJ508" s="26">
        <f>AI508-AA508</f>
        <v>795</v>
      </c>
      <c r="AK508" s="26">
        <f>AJ508-AB508</f>
        <v>795</v>
      </c>
      <c r="AL508" s="26">
        <f>AK508-AC508</f>
        <v>795</v>
      </c>
      <c r="AM508" s="26">
        <f>AL508-AD508</f>
        <v>795</v>
      </c>
      <c r="AN508" s="26">
        <f>B507+O508-W508</f>
        <v>0</v>
      </c>
      <c r="AO508" s="26">
        <f>C507+P508-X508</f>
        <v>0</v>
      </c>
      <c r="AP508" s="26">
        <f>D507+Q508-Y508</f>
        <v>0</v>
      </c>
      <c r="AQ508" s="26">
        <f>E507+R508-Z508</f>
        <v>0</v>
      </c>
      <c r="AR508" s="26">
        <f>F507+S508-AA508</f>
        <v>0</v>
      </c>
      <c r="AS508" s="26">
        <f>G507+T508-AB508</f>
        <v>0</v>
      </c>
      <c r="AT508" s="26">
        <f>H507+U508-AC508</f>
        <v>0</v>
      </c>
      <c r="AU508" s="26">
        <f>I507+V508-AD508</f>
        <v>0</v>
      </c>
      <c r="AV508" s="26">
        <f>AM508</f>
        <v>795</v>
      </c>
      <c r="AW508" s="26">
        <f>AV508-BE508</f>
        <v>795</v>
      </c>
      <c r="AX508" s="26">
        <f>AW508-BF508</f>
        <v>795</v>
      </c>
      <c r="AY508" s="26">
        <f>AX508-BG508</f>
        <v>795</v>
      </c>
      <c r="AZ508" s="26">
        <f>AY508-BH508</f>
        <v>795</v>
      </c>
      <c r="BA508" s="26">
        <f>AZ508-BI508</f>
        <v>795</v>
      </c>
      <c r="BB508" s="26">
        <f>BA508-BJ508</f>
        <v>795</v>
      </c>
      <c r="BC508" s="26">
        <f>BB508-BK508</f>
        <v>795</v>
      </c>
      <c r="BD508" s="26">
        <f>BC508-BL508</f>
        <v>795</v>
      </c>
      <c r="BE508" s="26">
        <f>IF(AV508&gt;0.005,MIN(AV508,INDEX($AN508:$AU508,1,B$32)),0)</f>
        <v>0</v>
      </c>
      <c r="BF508" s="26">
        <f>IF(AW508&gt;0.005,MIN(AW508,INDEX($AN508:$AU508,1,C$32)),0)</f>
        <v>0</v>
      </c>
      <c r="BG508" s="26">
        <f>IF(AX508&gt;0.005,MIN(AX508,INDEX($AN508:$AU508,1,D$32)),0)</f>
        <v>0</v>
      </c>
      <c r="BH508" s="26">
        <f>IF(AY508&gt;0.005,MIN(AY508,INDEX($AN508:$AU508,1,E$32)),0)</f>
        <v>0</v>
      </c>
      <c r="BI508" s="26">
        <f>IF(AZ508&gt;0.005,MIN(AZ508,INDEX($AN508:$AU508,1,F$32)),0)</f>
        <v>0</v>
      </c>
      <c r="BJ508" s="26">
        <f>IF(BA508&gt;0.005,MIN(BA508,INDEX($AN508:$AU508,1,G$32)),0)</f>
        <v>0</v>
      </c>
      <c r="BK508" s="26">
        <f>IF(BB508&gt;0.005,MIN(BB508,INDEX($AN508:$AU508,1,H$32)),0)</f>
        <v>0</v>
      </c>
      <c r="BL508" s="26">
        <f>IF(BC508&gt;0.005,MIN(BC508,INDEX($AN508:$AU508,1,I$32)),0)</f>
        <v>0</v>
      </c>
      <c r="BM508" s="27">
        <f>IF(M508-J508&gt;0.005,1,0)</f>
        <v>0</v>
      </c>
    </row>
    <row r="509">
      <c r="A509" s="14" t="n">
        <v>473</v>
      </c>
      <c r="B509" s="26">
        <f>IF(AN509-INDEX($BE509:$BL509,1,$J$22)&lt;0.5,0,AN509-INDEX($BE509:$BL509,1,$J$22))</f>
        <v>0</v>
      </c>
      <c r="C509" s="26">
        <f>IF(AO509-INDEX($BE509:$BL509,1,$J$23)&lt;0.5,0,AO509-INDEX($BE509:$BL509,1,$J$23))</f>
        <v>0</v>
      </c>
      <c r="D509" s="26">
        <f>IF(AP509-INDEX($BE509:$BL509,1,$J$24)&lt;0.5,0,AP509-INDEX($BE509:$BL509,1,$J$24))</f>
        <v>0</v>
      </c>
      <c r="E509" s="26">
        <f>IF(AQ509-INDEX($BE509:$BL509,1,$J$25)&lt;0.5,0,AQ509-INDEX($BE509:$BL509,1,$J$25))</f>
        <v>0</v>
      </c>
      <c r="F509" s="26">
        <f>IF(AR509-INDEX($BE509:$BL509,1,$J$26)&lt;0.5,0,AR509-INDEX($BE509:$BL509,1,$J$26))</f>
        <v>0</v>
      </c>
      <c r="G509" s="26">
        <f>IF(AS509-INDEX($BE509:$BL509,1,$J$27)&lt;0.5,0,AS509-INDEX($BE509:$BL509,1,$J$27))</f>
        <v>0</v>
      </c>
      <c r="H509" s="26">
        <f>IF(AT509-INDEX($BE509:$BL509,1,$J$28)&lt;0.5,0,AT509-INDEX($BE509:$BL509,1,$J$28))</f>
        <v>0</v>
      </c>
      <c r="I509" s="26">
        <f>IF(AU509-INDEX($BE509:$BL509,1,$J$29)&lt;0.5,0,AU509-INDEX($BE509:$BL509,1,$J$29))</f>
        <v>0</v>
      </c>
      <c r="J509" s="13">
        <f>SUM(B509:I509)</f>
        <v>0</v>
      </c>
      <c r="K509" s="26">
        <f>SUM(O509:V509)</f>
        <v>0</v>
      </c>
      <c r="L509" s="26">
        <f>SUM(W509:AD509)+SUM(BE509:BL509)</f>
        <v>0</v>
      </c>
      <c r="M509" s="26">
        <f>J508</f>
        <v>0</v>
      </c>
      <c r="N509" s="27">
        <f>IF(M509&gt;0,1,0)</f>
        <v>0</v>
      </c>
      <c r="O509" s="26">
        <f>B508*$B$12/1200</f>
        <v>0</v>
      </c>
      <c r="P509" s="26">
        <f>C508*$C$12/1200</f>
        <v>0</v>
      </c>
      <c r="Q509" s="26">
        <f>D508*$D$12/1200</f>
        <v>0</v>
      </c>
      <c r="R509" s="26">
        <f>E508*$E$12/1200</f>
        <v>0</v>
      </c>
      <c r="S509" s="26">
        <f>F508*$F$12/1200</f>
        <v>0</v>
      </c>
      <c r="T509" s="26">
        <f>G508*$G$12/1200</f>
        <v>0</v>
      </c>
      <c r="U509" s="26">
        <f>H508*$H$12/1200</f>
        <v>0</v>
      </c>
      <c r="V509" s="26">
        <f>I508*$I$12/1200</f>
        <v>0</v>
      </c>
      <c r="W509" s="26">
        <f>IF(B508&gt;0,MIN($B$13,B508+O509,AE509),0)</f>
        <v>0</v>
      </c>
      <c r="X509" s="26">
        <f>IF(C508&gt;0,MIN($C$13,C508+P509,AF509),0)</f>
        <v>0</v>
      </c>
      <c r="Y509" s="26">
        <f>IF(D508&gt;0,MIN($D$13,D508+Q509,AG509),0)</f>
        <v>0</v>
      </c>
      <c r="Z509" s="26">
        <f>IF(E508&gt;0,MIN($E$13,E508+R509,AH509),0)</f>
        <v>0</v>
      </c>
      <c r="AA509" s="26">
        <f>IF(F508&gt;0,MIN($F$13,F508+S509,AI509),0)</f>
        <v>0</v>
      </c>
      <c r="AB509" s="26">
        <f>IF(G508&gt;0,MIN($G$13,G508+T509,AJ509),0)</f>
        <v>0</v>
      </c>
      <c r="AC509" s="26">
        <f>IF(H508&gt;0,MIN($H$13,H508+U509,AK509),0)</f>
        <v>0</v>
      </c>
      <c r="AD509" s="26">
        <f>IF(I508&gt;0,MIN($I$13,I508+V509,AL509),0)</f>
        <v>0</v>
      </c>
      <c r="AE509" s="26">
        <f>$B$19</f>
        <v>795</v>
      </c>
      <c r="AF509" s="26">
        <f>AE509-W509</f>
        <v>795</v>
      </c>
      <c r="AG509" s="26">
        <f>AF509-X509</f>
        <v>795</v>
      </c>
      <c r="AH509" s="26">
        <f>AG509-Y509</f>
        <v>795</v>
      </c>
      <c r="AI509" s="26">
        <f>AH509-Z509</f>
        <v>795</v>
      </c>
      <c r="AJ509" s="26">
        <f>AI509-AA509</f>
        <v>795</v>
      </c>
      <c r="AK509" s="26">
        <f>AJ509-AB509</f>
        <v>795</v>
      </c>
      <c r="AL509" s="26">
        <f>AK509-AC509</f>
        <v>795</v>
      </c>
      <c r="AM509" s="26">
        <f>AL509-AD509</f>
        <v>795</v>
      </c>
      <c r="AN509" s="26">
        <f>B508+O509-W509</f>
        <v>0</v>
      </c>
      <c r="AO509" s="26">
        <f>C508+P509-X509</f>
        <v>0</v>
      </c>
      <c r="AP509" s="26">
        <f>D508+Q509-Y509</f>
        <v>0</v>
      </c>
      <c r="AQ509" s="26">
        <f>E508+R509-Z509</f>
        <v>0</v>
      </c>
      <c r="AR509" s="26">
        <f>F508+S509-AA509</f>
        <v>0</v>
      </c>
      <c r="AS509" s="26">
        <f>G508+T509-AB509</f>
        <v>0</v>
      </c>
      <c r="AT509" s="26">
        <f>H508+U509-AC509</f>
        <v>0</v>
      </c>
      <c r="AU509" s="26">
        <f>I508+V509-AD509</f>
        <v>0</v>
      </c>
      <c r="AV509" s="26">
        <f>AM509</f>
        <v>795</v>
      </c>
      <c r="AW509" s="26">
        <f>AV509-BE509</f>
        <v>795</v>
      </c>
      <c r="AX509" s="26">
        <f>AW509-BF509</f>
        <v>795</v>
      </c>
      <c r="AY509" s="26">
        <f>AX509-BG509</f>
        <v>795</v>
      </c>
      <c r="AZ509" s="26">
        <f>AY509-BH509</f>
        <v>795</v>
      </c>
      <c r="BA509" s="26">
        <f>AZ509-BI509</f>
        <v>795</v>
      </c>
      <c r="BB509" s="26">
        <f>BA509-BJ509</f>
        <v>795</v>
      </c>
      <c r="BC509" s="26">
        <f>BB509-BK509</f>
        <v>795</v>
      </c>
      <c r="BD509" s="26">
        <f>BC509-BL509</f>
        <v>795</v>
      </c>
      <c r="BE509" s="26">
        <f>IF(AV509&gt;0.005,MIN(AV509,INDEX($AN509:$AU509,1,B$32)),0)</f>
        <v>0</v>
      </c>
      <c r="BF509" s="26">
        <f>IF(AW509&gt;0.005,MIN(AW509,INDEX($AN509:$AU509,1,C$32)),0)</f>
        <v>0</v>
      </c>
      <c r="BG509" s="26">
        <f>IF(AX509&gt;0.005,MIN(AX509,INDEX($AN509:$AU509,1,D$32)),0)</f>
        <v>0</v>
      </c>
      <c r="BH509" s="26">
        <f>IF(AY509&gt;0.005,MIN(AY509,INDEX($AN509:$AU509,1,E$32)),0)</f>
        <v>0</v>
      </c>
      <c r="BI509" s="26">
        <f>IF(AZ509&gt;0.005,MIN(AZ509,INDEX($AN509:$AU509,1,F$32)),0)</f>
        <v>0</v>
      </c>
      <c r="BJ509" s="26">
        <f>IF(BA509&gt;0.005,MIN(BA509,INDEX($AN509:$AU509,1,G$32)),0)</f>
        <v>0</v>
      </c>
      <c r="BK509" s="26">
        <f>IF(BB509&gt;0.005,MIN(BB509,INDEX($AN509:$AU509,1,H$32)),0)</f>
        <v>0</v>
      </c>
      <c r="BL509" s="26">
        <f>IF(BC509&gt;0.005,MIN(BC509,INDEX($AN509:$AU509,1,I$32)),0)</f>
        <v>0</v>
      </c>
      <c r="BM509" s="27">
        <f>IF(M509-J509&gt;0.005,1,0)</f>
        <v>0</v>
      </c>
    </row>
    <row r="510">
      <c r="A510" s="14" t="n">
        <v>474</v>
      </c>
      <c r="B510" s="26">
        <f>IF(AN510-INDEX($BE510:$BL510,1,$J$22)&lt;0.5,0,AN510-INDEX($BE510:$BL510,1,$J$22))</f>
        <v>0</v>
      </c>
      <c r="C510" s="26">
        <f>IF(AO510-INDEX($BE510:$BL510,1,$J$23)&lt;0.5,0,AO510-INDEX($BE510:$BL510,1,$J$23))</f>
        <v>0</v>
      </c>
      <c r="D510" s="26">
        <f>IF(AP510-INDEX($BE510:$BL510,1,$J$24)&lt;0.5,0,AP510-INDEX($BE510:$BL510,1,$J$24))</f>
        <v>0</v>
      </c>
      <c r="E510" s="26">
        <f>IF(AQ510-INDEX($BE510:$BL510,1,$J$25)&lt;0.5,0,AQ510-INDEX($BE510:$BL510,1,$J$25))</f>
        <v>0</v>
      </c>
      <c r="F510" s="26">
        <f>IF(AR510-INDEX($BE510:$BL510,1,$J$26)&lt;0.5,0,AR510-INDEX($BE510:$BL510,1,$J$26))</f>
        <v>0</v>
      </c>
      <c r="G510" s="26">
        <f>IF(AS510-INDEX($BE510:$BL510,1,$J$27)&lt;0.5,0,AS510-INDEX($BE510:$BL510,1,$J$27))</f>
        <v>0</v>
      </c>
      <c r="H510" s="26">
        <f>IF(AT510-INDEX($BE510:$BL510,1,$J$28)&lt;0.5,0,AT510-INDEX($BE510:$BL510,1,$J$28))</f>
        <v>0</v>
      </c>
      <c r="I510" s="26">
        <f>IF(AU510-INDEX($BE510:$BL510,1,$J$29)&lt;0.5,0,AU510-INDEX($BE510:$BL510,1,$J$29))</f>
        <v>0</v>
      </c>
      <c r="J510" s="13">
        <f>SUM(B510:I510)</f>
        <v>0</v>
      </c>
      <c r="K510" s="26">
        <f>SUM(O510:V510)</f>
        <v>0</v>
      </c>
      <c r="L510" s="26">
        <f>SUM(W510:AD510)+SUM(BE510:BL510)</f>
        <v>0</v>
      </c>
      <c r="M510" s="26">
        <f>J509</f>
        <v>0</v>
      </c>
      <c r="N510" s="27">
        <f>IF(M510&gt;0,1,0)</f>
        <v>0</v>
      </c>
      <c r="O510" s="26">
        <f>B509*$B$12/1200</f>
        <v>0</v>
      </c>
      <c r="P510" s="26">
        <f>C509*$C$12/1200</f>
        <v>0</v>
      </c>
      <c r="Q510" s="26">
        <f>D509*$D$12/1200</f>
        <v>0</v>
      </c>
      <c r="R510" s="26">
        <f>E509*$E$12/1200</f>
        <v>0</v>
      </c>
      <c r="S510" s="26">
        <f>F509*$F$12/1200</f>
        <v>0</v>
      </c>
      <c r="T510" s="26">
        <f>G509*$G$12/1200</f>
        <v>0</v>
      </c>
      <c r="U510" s="26">
        <f>H509*$H$12/1200</f>
        <v>0</v>
      </c>
      <c r="V510" s="26">
        <f>I509*$I$12/1200</f>
        <v>0</v>
      </c>
      <c r="W510" s="26">
        <f>IF(B509&gt;0,MIN($B$13,B509+O510,AE510),0)</f>
        <v>0</v>
      </c>
      <c r="X510" s="26">
        <f>IF(C509&gt;0,MIN($C$13,C509+P510,AF510),0)</f>
        <v>0</v>
      </c>
      <c r="Y510" s="26">
        <f>IF(D509&gt;0,MIN($D$13,D509+Q510,AG510),0)</f>
        <v>0</v>
      </c>
      <c r="Z510" s="26">
        <f>IF(E509&gt;0,MIN($E$13,E509+R510,AH510),0)</f>
        <v>0</v>
      </c>
      <c r="AA510" s="26">
        <f>IF(F509&gt;0,MIN($F$13,F509+S510,AI510),0)</f>
        <v>0</v>
      </c>
      <c r="AB510" s="26">
        <f>IF(G509&gt;0,MIN($G$13,G509+T510,AJ510),0)</f>
        <v>0</v>
      </c>
      <c r="AC510" s="26">
        <f>IF(H509&gt;0,MIN($H$13,H509+U510,AK510),0)</f>
        <v>0</v>
      </c>
      <c r="AD510" s="26">
        <f>IF(I509&gt;0,MIN($I$13,I509+V510,AL510),0)</f>
        <v>0</v>
      </c>
      <c r="AE510" s="26">
        <f>$B$19</f>
        <v>795</v>
      </c>
      <c r="AF510" s="26">
        <f>AE510-W510</f>
        <v>795</v>
      </c>
      <c r="AG510" s="26">
        <f>AF510-X510</f>
        <v>795</v>
      </c>
      <c r="AH510" s="26">
        <f>AG510-Y510</f>
        <v>795</v>
      </c>
      <c r="AI510" s="26">
        <f>AH510-Z510</f>
        <v>795</v>
      </c>
      <c r="AJ510" s="26">
        <f>AI510-AA510</f>
        <v>795</v>
      </c>
      <c r="AK510" s="26">
        <f>AJ510-AB510</f>
        <v>795</v>
      </c>
      <c r="AL510" s="26">
        <f>AK510-AC510</f>
        <v>795</v>
      </c>
      <c r="AM510" s="26">
        <f>AL510-AD510</f>
        <v>795</v>
      </c>
      <c r="AN510" s="26">
        <f>B509+O510-W510</f>
        <v>0</v>
      </c>
      <c r="AO510" s="26">
        <f>C509+P510-X510</f>
        <v>0</v>
      </c>
      <c r="AP510" s="26">
        <f>D509+Q510-Y510</f>
        <v>0</v>
      </c>
      <c r="AQ510" s="26">
        <f>E509+R510-Z510</f>
        <v>0</v>
      </c>
      <c r="AR510" s="26">
        <f>F509+S510-AA510</f>
        <v>0</v>
      </c>
      <c r="AS510" s="26">
        <f>G509+T510-AB510</f>
        <v>0</v>
      </c>
      <c r="AT510" s="26">
        <f>H509+U510-AC510</f>
        <v>0</v>
      </c>
      <c r="AU510" s="26">
        <f>I509+V510-AD510</f>
        <v>0</v>
      </c>
      <c r="AV510" s="26">
        <f>AM510</f>
        <v>795</v>
      </c>
      <c r="AW510" s="26">
        <f>AV510-BE510</f>
        <v>795</v>
      </c>
      <c r="AX510" s="26">
        <f>AW510-BF510</f>
        <v>795</v>
      </c>
      <c r="AY510" s="26">
        <f>AX510-BG510</f>
        <v>795</v>
      </c>
      <c r="AZ510" s="26">
        <f>AY510-BH510</f>
        <v>795</v>
      </c>
      <c r="BA510" s="26">
        <f>AZ510-BI510</f>
        <v>795</v>
      </c>
      <c r="BB510" s="26">
        <f>BA510-BJ510</f>
        <v>795</v>
      </c>
      <c r="BC510" s="26">
        <f>BB510-BK510</f>
        <v>795</v>
      </c>
      <c r="BD510" s="26">
        <f>BC510-BL510</f>
        <v>795</v>
      </c>
      <c r="BE510" s="26">
        <f>IF(AV510&gt;0.005,MIN(AV510,INDEX($AN510:$AU510,1,B$32)),0)</f>
        <v>0</v>
      </c>
      <c r="BF510" s="26">
        <f>IF(AW510&gt;0.005,MIN(AW510,INDEX($AN510:$AU510,1,C$32)),0)</f>
        <v>0</v>
      </c>
      <c r="BG510" s="26">
        <f>IF(AX510&gt;0.005,MIN(AX510,INDEX($AN510:$AU510,1,D$32)),0)</f>
        <v>0</v>
      </c>
      <c r="BH510" s="26">
        <f>IF(AY510&gt;0.005,MIN(AY510,INDEX($AN510:$AU510,1,E$32)),0)</f>
        <v>0</v>
      </c>
      <c r="BI510" s="26">
        <f>IF(AZ510&gt;0.005,MIN(AZ510,INDEX($AN510:$AU510,1,F$32)),0)</f>
        <v>0</v>
      </c>
      <c r="BJ510" s="26">
        <f>IF(BA510&gt;0.005,MIN(BA510,INDEX($AN510:$AU510,1,G$32)),0)</f>
        <v>0</v>
      </c>
      <c r="BK510" s="26">
        <f>IF(BB510&gt;0.005,MIN(BB510,INDEX($AN510:$AU510,1,H$32)),0)</f>
        <v>0</v>
      </c>
      <c r="BL510" s="26">
        <f>IF(BC510&gt;0.005,MIN(BC510,INDEX($AN510:$AU510,1,I$32)),0)</f>
        <v>0</v>
      </c>
      <c r="BM510" s="27">
        <f>IF(M510-J510&gt;0.005,1,0)</f>
        <v>0</v>
      </c>
    </row>
    <row r="511">
      <c r="A511" s="14" t="n">
        <v>475</v>
      </c>
      <c r="B511" s="26">
        <f>IF(AN511-INDEX($BE511:$BL511,1,$J$22)&lt;0.5,0,AN511-INDEX($BE511:$BL511,1,$J$22))</f>
        <v>0</v>
      </c>
      <c r="C511" s="26">
        <f>IF(AO511-INDEX($BE511:$BL511,1,$J$23)&lt;0.5,0,AO511-INDEX($BE511:$BL511,1,$J$23))</f>
        <v>0</v>
      </c>
      <c r="D511" s="26">
        <f>IF(AP511-INDEX($BE511:$BL511,1,$J$24)&lt;0.5,0,AP511-INDEX($BE511:$BL511,1,$J$24))</f>
        <v>0</v>
      </c>
      <c r="E511" s="26">
        <f>IF(AQ511-INDEX($BE511:$BL511,1,$J$25)&lt;0.5,0,AQ511-INDEX($BE511:$BL511,1,$J$25))</f>
        <v>0</v>
      </c>
      <c r="F511" s="26">
        <f>IF(AR511-INDEX($BE511:$BL511,1,$J$26)&lt;0.5,0,AR511-INDEX($BE511:$BL511,1,$J$26))</f>
        <v>0</v>
      </c>
      <c r="G511" s="26">
        <f>IF(AS511-INDEX($BE511:$BL511,1,$J$27)&lt;0.5,0,AS511-INDEX($BE511:$BL511,1,$J$27))</f>
        <v>0</v>
      </c>
      <c r="H511" s="26">
        <f>IF(AT511-INDEX($BE511:$BL511,1,$J$28)&lt;0.5,0,AT511-INDEX($BE511:$BL511,1,$J$28))</f>
        <v>0</v>
      </c>
      <c r="I511" s="26">
        <f>IF(AU511-INDEX($BE511:$BL511,1,$J$29)&lt;0.5,0,AU511-INDEX($BE511:$BL511,1,$J$29))</f>
        <v>0</v>
      </c>
      <c r="J511" s="13">
        <f>SUM(B511:I511)</f>
        <v>0</v>
      </c>
      <c r="K511" s="26">
        <f>SUM(O511:V511)</f>
        <v>0</v>
      </c>
      <c r="L511" s="26">
        <f>SUM(W511:AD511)+SUM(BE511:BL511)</f>
        <v>0</v>
      </c>
      <c r="M511" s="26">
        <f>J510</f>
        <v>0</v>
      </c>
      <c r="N511" s="27">
        <f>IF(M511&gt;0,1,0)</f>
        <v>0</v>
      </c>
      <c r="O511" s="26">
        <f>B510*$B$12/1200</f>
        <v>0</v>
      </c>
      <c r="P511" s="26">
        <f>C510*$C$12/1200</f>
        <v>0</v>
      </c>
      <c r="Q511" s="26">
        <f>D510*$D$12/1200</f>
        <v>0</v>
      </c>
      <c r="R511" s="26">
        <f>E510*$E$12/1200</f>
        <v>0</v>
      </c>
      <c r="S511" s="26">
        <f>F510*$F$12/1200</f>
        <v>0</v>
      </c>
      <c r="T511" s="26">
        <f>G510*$G$12/1200</f>
        <v>0</v>
      </c>
      <c r="U511" s="26">
        <f>H510*$H$12/1200</f>
        <v>0</v>
      </c>
      <c r="V511" s="26">
        <f>I510*$I$12/1200</f>
        <v>0</v>
      </c>
      <c r="W511" s="26">
        <f>IF(B510&gt;0,MIN($B$13,B510+O511,AE511),0)</f>
        <v>0</v>
      </c>
      <c r="X511" s="26">
        <f>IF(C510&gt;0,MIN($C$13,C510+P511,AF511),0)</f>
        <v>0</v>
      </c>
      <c r="Y511" s="26">
        <f>IF(D510&gt;0,MIN($D$13,D510+Q511,AG511),0)</f>
        <v>0</v>
      </c>
      <c r="Z511" s="26">
        <f>IF(E510&gt;0,MIN($E$13,E510+R511,AH511),0)</f>
        <v>0</v>
      </c>
      <c r="AA511" s="26">
        <f>IF(F510&gt;0,MIN($F$13,F510+S511,AI511),0)</f>
        <v>0</v>
      </c>
      <c r="AB511" s="26">
        <f>IF(G510&gt;0,MIN($G$13,G510+T511,AJ511),0)</f>
        <v>0</v>
      </c>
      <c r="AC511" s="26">
        <f>IF(H510&gt;0,MIN($H$13,H510+U511,AK511),0)</f>
        <v>0</v>
      </c>
      <c r="AD511" s="26">
        <f>IF(I510&gt;0,MIN($I$13,I510+V511,AL511),0)</f>
        <v>0</v>
      </c>
      <c r="AE511" s="26">
        <f>$B$19</f>
        <v>795</v>
      </c>
      <c r="AF511" s="26">
        <f>AE511-W511</f>
        <v>795</v>
      </c>
      <c r="AG511" s="26">
        <f>AF511-X511</f>
        <v>795</v>
      </c>
      <c r="AH511" s="26">
        <f>AG511-Y511</f>
        <v>795</v>
      </c>
      <c r="AI511" s="26">
        <f>AH511-Z511</f>
        <v>795</v>
      </c>
      <c r="AJ511" s="26">
        <f>AI511-AA511</f>
        <v>795</v>
      </c>
      <c r="AK511" s="26">
        <f>AJ511-AB511</f>
        <v>795</v>
      </c>
      <c r="AL511" s="26">
        <f>AK511-AC511</f>
        <v>795</v>
      </c>
      <c r="AM511" s="26">
        <f>AL511-AD511</f>
        <v>795</v>
      </c>
      <c r="AN511" s="26">
        <f>B510+O511-W511</f>
        <v>0</v>
      </c>
      <c r="AO511" s="26">
        <f>C510+P511-X511</f>
        <v>0</v>
      </c>
      <c r="AP511" s="26">
        <f>D510+Q511-Y511</f>
        <v>0</v>
      </c>
      <c r="AQ511" s="26">
        <f>E510+R511-Z511</f>
        <v>0</v>
      </c>
      <c r="AR511" s="26">
        <f>F510+S511-AA511</f>
        <v>0</v>
      </c>
      <c r="AS511" s="26">
        <f>G510+T511-AB511</f>
        <v>0</v>
      </c>
      <c r="AT511" s="26">
        <f>H510+U511-AC511</f>
        <v>0</v>
      </c>
      <c r="AU511" s="26">
        <f>I510+V511-AD511</f>
        <v>0</v>
      </c>
      <c r="AV511" s="26">
        <f>AM511</f>
        <v>795</v>
      </c>
      <c r="AW511" s="26">
        <f>AV511-BE511</f>
        <v>795</v>
      </c>
      <c r="AX511" s="26">
        <f>AW511-BF511</f>
        <v>795</v>
      </c>
      <c r="AY511" s="26">
        <f>AX511-BG511</f>
        <v>795</v>
      </c>
      <c r="AZ511" s="26">
        <f>AY511-BH511</f>
        <v>795</v>
      </c>
      <c r="BA511" s="26">
        <f>AZ511-BI511</f>
        <v>795</v>
      </c>
      <c r="BB511" s="26">
        <f>BA511-BJ511</f>
        <v>795</v>
      </c>
      <c r="BC511" s="26">
        <f>BB511-BK511</f>
        <v>795</v>
      </c>
      <c r="BD511" s="26">
        <f>BC511-BL511</f>
        <v>795</v>
      </c>
      <c r="BE511" s="26">
        <f>IF(AV511&gt;0.005,MIN(AV511,INDEX($AN511:$AU511,1,B$32)),0)</f>
        <v>0</v>
      </c>
      <c r="BF511" s="26">
        <f>IF(AW511&gt;0.005,MIN(AW511,INDEX($AN511:$AU511,1,C$32)),0)</f>
        <v>0</v>
      </c>
      <c r="BG511" s="26">
        <f>IF(AX511&gt;0.005,MIN(AX511,INDEX($AN511:$AU511,1,D$32)),0)</f>
        <v>0</v>
      </c>
      <c r="BH511" s="26">
        <f>IF(AY511&gt;0.005,MIN(AY511,INDEX($AN511:$AU511,1,E$32)),0)</f>
        <v>0</v>
      </c>
      <c r="BI511" s="26">
        <f>IF(AZ511&gt;0.005,MIN(AZ511,INDEX($AN511:$AU511,1,F$32)),0)</f>
        <v>0</v>
      </c>
      <c r="BJ511" s="26">
        <f>IF(BA511&gt;0.005,MIN(BA511,INDEX($AN511:$AU511,1,G$32)),0)</f>
        <v>0</v>
      </c>
      <c r="BK511" s="26">
        <f>IF(BB511&gt;0.005,MIN(BB511,INDEX($AN511:$AU511,1,H$32)),0)</f>
        <v>0</v>
      </c>
      <c r="BL511" s="26">
        <f>IF(BC511&gt;0.005,MIN(BC511,INDEX($AN511:$AU511,1,I$32)),0)</f>
        <v>0</v>
      </c>
      <c r="BM511" s="27">
        <f>IF(M511-J511&gt;0.005,1,0)</f>
        <v>0</v>
      </c>
    </row>
    <row r="512">
      <c r="A512" s="14" t="n">
        <v>476</v>
      </c>
      <c r="B512" s="26">
        <f>IF(AN512-INDEX($BE512:$BL512,1,$J$22)&lt;0.5,0,AN512-INDEX($BE512:$BL512,1,$J$22))</f>
        <v>0</v>
      </c>
      <c r="C512" s="26">
        <f>IF(AO512-INDEX($BE512:$BL512,1,$J$23)&lt;0.5,0,AO512-INDEX($BE512:$BL512,1,$J$23))</f>
        <v>0</v>
      </c>
      <c r="D512" s="26">
        <f>IF(AP512-INDEX($BE512:$BL512,1,$J$24)&lt;0.5,0,AP512-INDEX($BE512:$BL512,1,$J$24))</f>
        <v>0</v>
      </c>
      <c r="E512" s="26">
        <f>IF(AQ512-INDEX($BE512:$BL512,1,$J$25)&lt;0.5,0,AQ512-INDEX($BE512:$BL512,1,$J$25))</f>
        <v>0</v>
      </c>
      <c r="F512" s="26">
        <f>IF(AR512-INDEX($BE512:$BL512,1,$J$26)&lt;0.5,0,AR512-INDEX($BE512:$BL512,1,$J$26))</f>
        <v>0</v>
      </c>
      <c r="G512" s="26">
        <f>IF(AS512-INDEX($BE512:$BL512,1,$J$27)&lt;0.5,0,AS512-INDEX($BE512:$BL512,1,$J$27))</f>
        <v>0</v>
      </c>
      <c r="H512" s="26">
        <f>IF(AT512-INDEX($BE512:$BL512,1,$J$28)&lt;0.5,0,AT512-INDEX($BE512:$BL512,1,$J$28))</f>
        <v>0</v>
      </c>
      <c r="I512" s="26">
        <f>IF(AU512-INDEX($BE512:$BL512,1,$J$29)&lt;0.5,0,AU512-INDEX($BE512:$BL512,1,$J$29))</f>
        <v>0</v>
      </c>
      <c r="J512" s="13">
        <f>SUM(B512:I512)</f>
        <v>0</v>
      </c>
      <c r="K512" s="26">
        <f>SUM(O512:V512)</f>
        <v>0</v>
      </c>
      <c r="L512" s="26">
        <f>SUM(W512:AD512)+SUM(BE512:BL512)</f>
        <v>0</v>
      </c>
      <c r="M512" s="26">
        <f>J511</f>
        <v>0</v>
      </c>
      <c r="N512" s="27">
        <f>IF(M512&gt;0,1,0)</f>
        <v>0</v>
      </c>
      <c r="O512" s="26">
        <f>B511*$B$12/1200</f>
        <v>0</v>
      </c>
      <c r="P512" s="26">
        <f>C511*$C$12/1200</f>
        <v>0</v>
      </c>
      <c r="Q512" s="26">
        <f>D511*$D$12/1200</f>
        <v>0</v>
      </c>
      <c r="R512" s="26">
        <f>E511*$E$12/1200</f>
        <v>0</v>
      </c>
      <c r="S512" s="26">
        <f>F511*$F$12/1200</f>
        <v>0</v>
      </c>
      <c r="T512" s="26">
        <f>G511*$G$12/1200</f>
        <v>0</v>
      </c>
      <c r="U512" s="26">
        <f>H511*$H$12/1200</f>
        <v>0</v>
      </c>
      <c r="V512" s="26">
        <f>I511*$I$12/1200</f>
        <v>0</v>
      </c>
      <c r="W512" s="26">
        <f>IF(B511&gt;0,MIN($B$13,B511+O512,AE512),0)</f>
        <v>0</v>
      </c>
      <c r="X512" s="26">
        <f>IF(C511&gt;0,MIN($C$13,C511+P512,AF512),0)</f>
        <v>0</v>
      </c>
      <c r="Y512" s="26">
        <f>IF(D511&gt;0,MIN($D$13,D511+Q512,AG512),0)</f>
        <v>0</v>
      </c>
      <c r="Z512" s="26">
        <f>IF(E511&gt;0,MIN($E$13,E511+R512,AH512),0)</f>
        <v>0</v>
      </c>
      <c r="AA512" s="26">
        <f>IF(F511&gt;0,MIN($F$13,F511+S512,AI512),0)</f>
        <v>0</v>
      </c>
      <c r="AB512" s="26">
        <f>IF(G511&gt;0,MIN($G$13,G511+T512,AJ512),0)</f>
        <v>0</v>
      </c>
      <c r="AC512" s="26">
        <f>IF(H511&gt;0,MIN($H$13,H511+U512,AK512),0)</f>
        <v>0</v>
      </c>
      <c r="AD512" s="26">
        <f>IF(I511&gt;0,MIN($I$13,I511+V512,AL512),0)</f>
        <v>0</v>
      </c>
      <c r="AE512" s="26">
        <f>$B$19</f>
        <v>795</v>
      </c>
      <c r="AF512" s="26">
        <f>AE512-W512</f>
        <v>795</v>
      </c>
      <c r="AG512" s="26">
        <f>AF512-X512</f>
        <v>795</v>
      </c>
      <c r="AH512" s="26">
        <f>AG512-Y512</f>
        <v>795</v>
      </c>
      <c r="AI512" s="26">
        <f>AH512-Z512</f>
        <v>795</v>
      </c>
      <c r="AJ512" s="26">
        <f>AI512-AA512</f>
        <v>795</v>
      </c>
      <c r="AK512" s="26">
        <f>AJ512-AB512</f>
        <v>795</v>
      </c>
      <c r="AL512" s="26">
        <f>AK512-AC512</f>
        <v>795</v>
      </c>
      <c r="AM512" s="26">
        <f>AL512-AD512</f>
        <v>795</v>
      </c>
      <c r="AN512" s="26">
        <f>B511+O512-W512</f>
        <v>0</v>
      </c>
      <c r="AO512" s="26">
        <f>C511+P512-X512</f>
        <v>0</v>
      </c>
      <c r="AP512" s="26">
        <f>D511+Q512-Y512</f>
        <v>0</v>
      </c>
      <c r="AQ512" s="26">
        <f>E511+R512-Z512</f>
        <v>0</v>
      </c>
      <c r="AR512" s="26">
        <f>F511+S512-AA512</f>
        <v>0</v>
      </c>
      <c r="AS512" s="26">
        <f>G511+T512-AB512</f>
        <v>0</v>
      </c>
      <c r="AT512" s="26">
        <f>H511+U512-AC512</f>
        <v>0</v>
      </c>
      <c r="AU512" s="26">
        <f>I511+V512-AD512</f>
        <v>0</v>
      </c>
      <c r="AV512" s="26">
        <f>AM512</f>
        <v>795</v>
      </c>
      <c r="AW512" s="26">
        <f>AV512-BE512</f>
        <v>795</v>
      </c>
      <c r="AX512" s="26">
        <f>AW512-BF512</f>
        <v>795</v>
      </c>
      <c r="AY512" s="26">
        <f>AX512-BG512</f>
        <v>795</v>
      </c>
      <c r="AZ512" s="26">
        <f>AY512-BH512</f>
        <v>795</v>
      </c>
      <c r="BA512" s="26">
        <f>AZ512-BI512</f>
        <v>795</v>
      </c>
      <c r="BB512" s="26">
        <f>BA512-BJ512</f>
        <v>795</v>
      </c>
      <c r="BC512" s="26">
        <f>BB512-BK512</f>
        <v>795</v>
      </c>
      <c r="BD512" s="26">
        <f>BC512-BL512</f>
        <v>795</v>
      </c>
      <c r="BE512" s="26">
        <f>IF(AV512&gt;0.005,MIN(AV512,INDEX($AN512:$AU512,1,B$32)),0)</f>
        <v>0</v>
      </c>
      <c r="BF512" s="26">
        <f>IF(AW512&gt;0.005,MIN(AW512,INDEX($AN512:$AU512,1,C$32)),0)</f>
        <v>0</v>
      </c>
      <c r="BG512" s="26">
        <f>IF(AX512&gt;0.005,MIN(AX512,INDEX($AN512:$AU512,1,D$32)),0)</f>
        <v>0</v>
      </c>
      <c r="BH512" s="26">
        <f>IF(AY512&gt;0.005,MIN(AY512,INDEX($AN512:$AU512,1,E$32)),0)</f>
        <v>0</v>
      </c>
      <c r="BI512" s="26">
        <f>IF(AZ512&gt;0.005,MIN(AZ512,INDEX($AN512:$AU512,1,F$32)),0)</f>
        <v>0</v>
      </c>
      <c r="BJ512" s="26">
        <f>IF(BA512&gt;0.005,MIN(BA512,INDEX($AN512:$AU512,1,G$32)),0)</f>
        <v>0</v>
      </c>
      <c r="BK512" s="26">
        <f>IF(BB512&gt;0.005,MIN(BB512,INDEX($AN512:$AU512,1,H$32)),0)</f>
        <v>0</v>
      </c>
      <c r="BL512" s="26">
        <f>IF(BC512&gt;0.005,MIN(BC512,INDEX($AN512:$AU512,1,I$32)),0)</f>
        <v>0</v>
      </c>
      <c r="BM512" s="27">
        <f>IF(M512-J512&gt;0.005,1,0)</f>
        <v>0</v>
      </c>
    </row>
    <row r="513">
      <c r="A513" s="14" t="n">
        <v>477</v>
      </c>
      <c r="B513" s="26">
        <f>IF(AN513-INDEX($BE513:$BL513,1,$J$22)&lt;0.5,0,AN513-INDEX($BE513:$BL513,1,$J$22))</f>
        <v>0</v>
      </c>
      <c r="C513" s="26">
        <f>IF(AO513-INDEX($BE513:$BL513,1,$J$23)&lt;0.5,0,AO513-INDEX($BE513:$BL513,1,$J$23))</f>
        <v>0</v>
      </c>
      <c r="D513" s="26">
        <f>IF(AP513-INDEX($BE513:$BL513,1,$J$24)&lt;0.5,0,AP513-INDEX($BE513:$BL513,1,$J$24))</f>
        <v>0</v>
      </c>
      <c r="E513" s="26">
        <f>IF(AQ513-INDEX($BE513:$BL513,1,$J$25)&lt;0.5,0,AQ513-INDEX($BE513:$BL513,1,$J$25))</f>
        <v>0</v>
      </c>
      <c r="F513" s="26">
        <f>IF(AR513-INDEX($BE513:$BL513,1,$J$26)&lt;0.5,0,AR513-INDEX($BE513:$BL513,1,$J$26))</f>
        <v>0</v>
      </c>
      <c r="G513" s="26">
        <f>IF(AS513-INDEX($BE513:$BL513,1,$J$27)&lt;0.5,0,AS513-INDEX($BE513:$BL513,1,$J$27))</f>
        <v>0</v>
      </c>
      <c r="H513" s="26">
        <f>IF(AT513-INDEX($BE513:$BL513,1,$J$28)&lt;0.5,0,AT513-INDEX($BE513:$BL513,1,$J$28))</f>
        <v>0</v>
      </c>
      <c r="I513" s="26">
        <f>IF(AU513-INDEX($BE513:$BL513,1,$J$29)&lt;0.5,0,AU513-INDEX($BE513:$BL513,1,$J$29))</f>
        <v>0</v>
      </c>
      <c r="J513" s="13">
        <f>SUM(B513:I513)</f>
        <v>0</v>
      </c>
      <c r="K513" s="26">
        <f>SUM(O513:V513)</f>
        <v>0</v>
      </c>
      <c r="L513" s="26">
        <f>SUM(W513:AD513)+SUM(BE513:BL513)</f>
        <v>0</v>
      </c>
      <c r="M513" s="26">
        <f>J512</f>
        <v>0</v>
      </c>
      <c r="N513" s="27">
        <f>IF(M513&gt;0,1,0)</f>
        <v>0</v>
      </c>
      <c r="O513" s="26">
        <f>B512*$B$12/1200</f>
        <v>0</v>
      </c>
      <c r="P513" s="26">
        <f>C512*$C$12/1200</f>
        <v>0</v>
      </c>
      <c r="Q513" s="26">
        <f>D512*$D$12/1200</f>
        <v>0</v>
      </c>
      <c r="R513" s="26">
        <f>E512*$E$12/1200</f>
        <v>0</v>
      </c>
      <c r="S513" s="26">
        <f>F512*$F$12/1200</f>
        <v>0</v>
      </c>
      <c r="T513" s="26">
        <f>G512*$G$12/1200</f>
        <v>0</v>
      </c>
      <c r="U513" s="26">
        <f>H512*$H$12/1200</f>
        <v>0</v>
      </c>
      <c r="V513" s="26">
        <f>I512*$I$12/1200</f>
        <v>0</v>
      </c>
      <c r="W513" s="26">
        <f>IF(B512&gt;0,MIN($B$13,B512+O513,AE513),0)</f>
        <v>0</v>
      </c>
      <c r="X513" s="26">
        <f>IF(C512&gt;0,MIN($C$13,C512+P513,AF513),0)</f>
        <v>0</v>
      </c>
      <c r="Y513" s="26">
        <f>IF(D512&gt;0,MIN($D$13,D512+Q513,AG513),0)</f>
        <v>0</v>
      </c>
      <c r="Z513" s="26">
        <f>IF(E512&gt;0,MIN($E$13,E512+R513,AH513),0)</f>
        <v>0</v>
      </c>
      <c r="AA513" s="26">
        <f>IF(F512&gt;0,MIN($F$13,F512+S513,AI513),0)</f>
        <v>0</v>
      </c>
      <c r="AB513" s="26">
        <f>IF(G512&gt;0,MIN($G$13,G512+T513,AJ513),0)</f>
        <v>0</v>
      </c>
      <c r="AC513" s="26">
        <f>IF(H512&gt;0,MIN($H$13,H512+U513,AK513),0)</f>
        <v>0</v>
      </c>
      <c r="AD513" s="26">
        <f>IF(I512&gt;0,MIN($I$13,I512+V513,AL513),0)</f>
        <v>0</v>
      </c>
      <c r="AE513" s="26">
        <f>$B$19</f>
        <v>795</v>
      </c>
      <c r="AF513" s="26">
        <f>AE513-W513</f>
        <v>795</v>
      </c>
      <c r="AG513" s="26">
        <f>AF513-X513</f>
        <v>795</v>
      </c>
      <c r="AH513" s="26">
        <f>AG513-Y513</f>
        <v>795</v>
      </c>
      <c r="AI513" s="26">
        <f>AH513-Z513</f>
        <v>795</v>
      </c>
      <c r="AJ513" s="26">
        <f>AI513-AA513</f>
        <v>795</v>
      </c>
      <c r="AK513" s="26">
        <f>AJ513-AB513</f>
        <v>795</v>
      </c>
      <c r="AL513" s="26">
        <f>AK513-AC513</f>
        <v>795</v>
      </c>
      <c r="AM513" s="26">
        <f>AL513-AD513</f>
        <v>795</v>
      </c>
      <c r="AN513" s="26">
        <f>B512+O513-W513</f>
        <v>0</v>
      </c>
      <c r="AO513" s="26">
        <f>C512+P513-X513</f>
        <v>0</v>
      </c>
      <c r="AP513" s="26">
        <f>D512+Q513-Y513</f>
        <v>0</v>
      </c>
      <c r="AQ513" s="26">
        <f>E512+R513-Z513</f>
        <v>0</v>
      </c>
      <c r="AR513" s="26">
        <f>F512+S513-AA513</f>
        <v>0</v>
      </c>
      <c r="AS513" s="26">
        <f>G512+T513-AB513</f>
        <v>0</v>
      </c>
      <c r="AT513" s="26">
        <f>H512+U513-AC513</f>
        <v>0</v>
      </c>
      <c r="AU513" s="26">
        <f>I512+V513-AD513</f>
        <v>0</v>
      </c>
      <c r="AV513" s="26">
        <f>AM513</f>
        <v>795</v>
      </c>
      <c r="AW513" s="26">
        <f>AV513-BE513</f>
        <v>795</v>
      </c>
      <c r="AX513" s="26">
        <f>AW513-BF513</f>
        <v>795</v>
      </c>
      <c r="AY513" s="26">
        <f>AX513-BG513</f>
        <v>795</v>
      </c>
      <c r="AZ513" s="26">
        <f>AY513-BH513</f>
        <v>795</v>
      </c>
      <c r="BA513" s="26">
        <f>AZ513-BI513</f>
        <v>795</v>
      </c>
      <c r="BB513" s="26">
        <f>BA513-BJ513</f>
        <v>795</v>
      </c>
      <c r="BC513" s="26">
        <f>BB513-BK513</f>
        <v>795</v>
      </c>
      <c r="BD513" s="26">
        <f>BC513-BL513</f>
        <v>795</v>
      </c>
      <c r="BE513" s="26">
        <f>IF(AV513&gt;0.005,MIN(AV513,INDEX($AN513:$AU513,1,B$32)),0)</f>
        <v>0</v>
      </c>
      <c r="BF513" s="26">
        <f>IF(AW513&gt;0.005,MIN(AW513,INDEX($AN513:$AU513,1,C$32)),0)</f>
        <v>0</v>
      </c>
      <c r="BG513" s="26">
        <f>IF(AX513&gt;0.005,MIN(AX513,INDEX($AN513:$AU513,1,D$32)),0)</f>
        <v>0</v>
      </c>
      <c r="BH513" s="26">
        <f>IF(AY513&gt;0.005,MIN(AY513,INDEX($AN513:$AU513,1,E$32)),0)</f>
        <v>0</v>
      </c>
      <c r="BI513" s="26">
        <f>IF(AZ513&gt;0.005,MIN(AZ513,INDEX($AN513:$AU513,1,F$32)),0)</f>
        <v>0</v>
      </c>
      <c r="BJ513" s="26">
        <f>IF(BA513&gt;0.005,MIN(BA513,INDEX($AN513:$AU513,1,G$32)),0)</f>
        <v>0</v>
      </c>
      <c r="BK513" s="26">
        <f>IF(BB513&gt;0.005,MIN(BB513,INDEX($AN513:$AU513,1,H$32)),0)</f>
        <v>0</v>
      </c>
      <c r="BL513" s="26">
        <f>IF(BC513&gt;0.005,MIN(BC513,INDEX($AN513:$AU513,1,I$32)),0)</f>
        <v>0</v>
      </c>
      <c r="BM513" s="27">
        <f>IF(M513-J513&gt;0.005,1,0)</f>
        <v>0</v>
      </c>
    </row>
    <row r="514">
      <c r="A514" s="14" t="n">
        <v>478</v>
      </c>
      <c r="B514" s="26">
        <f>IF(AN514-INDEX($BE514:$BL514,1,$J$22)&lt;0.5,0,AN514-INDEX($BE514:$BL514,1,$J$22))</f>
        <v>0</v>
      </c>
      <c r="C514" s="26">
        <f>IF(AO514-INDEX($BE514:$BL514,1,$J$23)&lt;0.5,0,AO514-INDEX($BE514:$BL514,1,$J$23))</f>
        <v>0</v>
      </c>
      <c r="D514" s="26">
        <f>IF(AP514-INDEX($BE514:$BL514,1,$J$24)&lt;0.5,0,AP514-INDEX($BE514:$BL514,1,$J$24))</f>
        <v>0</v>
      </c>
      <c r="E514" s="26">
        <f>IF(AQ514-INDEX($BE514:$BL514,1,$J$25)&lt;0.5,0,AQ514-INDEX($BE514:$BL514,1,$J$25))</f>
        <v>0</v>
      </c>
      <c r="F514" s="26">
        <f>IF(AR514-INDEX($BE514:$BL514,1,$J$26)&lt;0.5,0,AR514-INDEX($BE514:$BL514,1,$J$26))</f>
        <v>0</v>
      </c>
      <c r="G514" s="26">
        <f>IF(AS514-INDEX($BE514:$BL514,1,$J$27)&lt;0.5,0,AS514-INDEX($BE514:$BL514,1,$J$27))</f>
        <v>0</v>
      </c>
      <c r="H514" s="26">
        <f>IF(AT514-INDEX($BE514:$BL514,1,$J$28)&lt;0.5,0,AT514-INDEX($BE514:$BL514,1,$J$28))</f>
        <v>0</v>
      </c>
      <c r="I514" s="26">
        <f>IF(AU514-INDEX($BE514:$BL514,1,$J$29)&lt;0.5,0,AU514-INDEX($BE514:$BL514,1,$J$29))</f>
        <v>0</v>
      </c>
      <c r="J514" s="13">
        <f>SUM(B514:I514)</f>
        <v>0</v>
      </c>
      <c r="K514" s="26">
        <f>SUM(O514:V514)</f>
        <v>0</v>
      </c>
      <c r="L514" s="26">
        <f>SUM(W514:AD514)+SUM(BE514:BL514)</f>
        <v>0</v>
      </c>
      <c r="M514" s="26">
        <f>J513</f>
        <v>0</v>
      </c>
      <c r="N514" s="27">
        <f>IF(M514&gt;0,1,0)</f>
        <v>0</v>
      </c>
      <c r="O514" s="26">
        <f>B513*$B$12/1200</f>
        <v>0</v>
      </c>
      <c r="P514" s="26">
        <f>C513*$C$12/1200</f>
        <v>0</v>
      </c>
      <c r="Q514" s="26">
        <f>D513*$D$12/1200</f>
        <v>0</v>
      </c>
      <c r="R514" s="26">
        <f>E513*$E$12/1200</f>
        <v>0</v>
      </c>
      <c r="S514" s="26">
        <f>F513*$F$12/1200</f>
        <v>0</v>
      </c>
      <c r="T514" s="26">
        <f>G513*$G$12/1200</f>
        <v>0</v>
      </c>
      <c r="U514" s="26">
        <f>H513*$H$12/1200</f>
        <v>0</v>
      </c>
      <c r="V514" s="26">
        <f>I513*$I$12/1200</f>
        <v>0</v>
      </c>
      <c r="W514" s="26">
        <f>IF(B513&gt;0,MIN($B$13,B513+O514,AE514),0)</f>
        <v>0</v>
      </c>
      <c r="X514" s="26">
        <f>IF(C513&gt;0,MIN($C$13,C513+P514,AF514),0)</f>
        <v>0</v>
      </c>
      <c r="Y514" s="26">
        <f>IF(D513&gt;0,MIN($D$13,D513+Q514,AG514),0)</f>
        <v>0</v>
      </c>
      <c r="Z514" s="26">
        <f>IF(E513&gt;0,MIN($E$13,E513+R514,AH514),0)</f>
        <v>0</v>
      </c>
      <c r="AA514" s="26">
        <f>IF(F513&gt;0,MIN($F$13,F513+S514,AI514),0)</f>
        <v>0</v>
      </c>
      <c r="AB514" s="26">
        <f>IF(G513&gt;0,MIN($G$13,G513+T514,AJ514),0)</f>
        <v>0</v>
      </c>
      <c r="AC514" s="26">
        <f>IF(H513&gt;0,MIN($H$13,H513+U514,AK514),0)</f>
        <v>0</v>
      </c>
      <c r="AD514" s="26">
        <f>IF(I513&gt;0,MIN($I$13,I513+V514,AL514),0)</f>
        <v>0</v>
      </c>
      <c r="AE514" s="26">
        <f>$B$19</f>
        <v>795</v>
      </c>
      <c r="AF514" s="26">
        <f>AE514-W514</f>
        <v>795</v>
      </c>
      <c r="AG514" s="26">
        <f>AF514-X514</f>
        <v>795</v>
      </c>
      <c r="AH514" s="26">
        <f>AG514-Y514</f>
        <v>795</v>
      </c>
      <c r="AI514" s="26">
        <f>AH514-Z514</f>
        <v>795</v>
      </c>
      <c r="AJ514" s="26">
        <f>AI514-AA514</f>
        <v>795</v>
      </c>
      <c r="AK514" s="26">
        <f>AJ514-AB514</f>
        <v>795</v>
      </c>
      <c r="AL514" s="26">
        <f>AK514-AC514</f>
        <v>795</v>
      </c>
      <c r="AM514" s="26">
        <f>AL514-AD514</f>
        <v>795</v>
      </c>
      <c r="AN514" s="26">
        <f>B513+O514-W514</f>
        <v>0</v>
      </c>
      <c r="AO514" s="26">
        <f>C513+P514-X514</f>
        <v>0</v>
      </c>
      <c r="AP514" s="26">
        <f>D513+Q514-Y514</f>
        <v>0</v>
      </c>
      <c r="AQ514" s="26">
        <f>E513+R514-Z514</f>
        <v>0</v>
      </c>
      <c r="AR514" s="26">
        <f>F513+S514-AA514</f>
        <v>0</v>
      </c>
      <c r="AS514" s="26">
        <f>G513+T514-AB514</f>
        <v>0</v>
      </c>
      <c r="AT514" s="26">
        <f>H513+U514-AC514</f>
        <v>0</v>
      </c>
      <c r="AU514" s="26">
        <f>I513+V514-AD514</f>
        <v>0</v>
      </c>
      <c r="AV514" s="26">
        <f>AM514</f>
        <v>795</v>
      </c>
      <c r="AW514" s="26">
        <f>AV514-BE514</f>
        <v>795</v>
      </c>
      <c r="AX514" s="26">
        <f>AW514-BF514</f>
        <v>795</v>
      </c>
      <c r="AY514" s="26">
        <f>AX514-BG514</f>
        <v>795</v>
      </c>
      <c r="AZ514" s="26">
        <f>AY514-BH514</f>
        <v>795</v>
      </c>
      <c r="BA514" s="26">
        <f>AZ514-BI514</f>
        <v>795</v>
      </c>
      <c r="BB514" s="26">
        <f>BA514-BJ514</f>
        <v>795</v>
      </c>
      <c r="BC514" s="26">
        <f>BB514-BK514</f>
        <v>795</v>
      </c>
      <c r="BD514" s="26">
        <f>BC514-BL514</f>
        <v>795</v>
      </c>
      <c r="BE514" s="26">
        <f>IF(AV514&gt;0.005,MIN(AV514,INDEX($AN514:$AU514,1,B$32)),0)</f>
        <v>0</v>
      </c>
      <c r="BF514" s="26">
        <f>IF(AW514&gt;0.005,MIN(AW514,INDEX($AN514:$AU514,1,C$32)),0)</f>
        <v>0</v>
      </c>
      <c r="BG514" s="26">
        <f>IF(AX514&gt;0.005,MIN(AX514,INDEX($AN514:$AU514,1,D$32)),0)</f>
        <v>0</v>
      </c>
      <c r="BH514" s="26">
        <f>IF(AY514&gt;0.005,MIN(AY514,INDEX($AN514:$AU514,1,E$32)),0)</f>
        <v>0</v>
      </c>
      <c r="BI514" s="26">
        <f>IF(AZ514&gt;0.005,MIN(AZ514,INDEX($AN514:$AU514,1,F$32)),0)</f>
        <v>0</v>
      </c>
      <c r="BJ514" s="26">
        <f>IF(BA514&gt;0.005,MIN(BA514,INDEX($AN514:$AU514,1,G$32)),0)</f>
        <v>0</v>
      </c>
      <c r="BK514" s="26">
        <f>IF(BB514&gt;0.005,MIN(BB514,INDEX($AN514:$AU514,1,H$32)),0)</f>
        <v>0</v>
      </c>
      <c r="BL514" s="26">
        <f>IF(BC514&gt;0.005,MIN(BC514,INDEX($AN514:$AU514,1,I$32)),0)</f>
        <v>0</v>
      </c>
      <c r="BM514" s="27">
        <f>IF(M514-J514&gt;0.005,1,0)</f>
        <v>0</v>
      </c>
    </row>
    <row r="515">
      <c r="A515" s="14" t="n">
        <v>479</v>
      </c>
      <c r="B515" s="26">
        <f>IF(AN515-INDEX($BE515:$BL515,1,$J$22)&lt;0.5,0,AN515-INDEX($BE515:$BL515,1,$J$22))</f>
        <v>0</v>
      </c>
      <c r="C515" s="26">
        <f>IF(AO515-INDEX($BE515:$BL515,1,$J$23)&lt;0.5,0,AO515-INDEX($BE515:$BL515,1,$J$23))</f>
        <v>0</v>
      </c>
      <c r="D515" s="26">
        <f>IF(AP515-INDEX($BE515:$BL515,1,$J$24)&lt;0.5,0,AP515-INDEX($BE515:$BL515,1,$J$24))</f>
        <v>0</v>
      </c>
      <c r="E515" s="26">
        <f>IF(AQ515-INDEX($BE515:$BL515,1,$J$25)&lt;0.5,0,AQ515-INDEX($BE515:$BL515,1,$J$25))</f>
        <v>0</v>
      </c>
      <c r="F515" s="26">
        <f>IF(AR515-INDEX($BE515:$BL515,1,$J$26)&lt;0.5,0,AR515-INDEX($BE515:$BL515,1,$J$26))</f>
        <v>0</v>
      </c>
      <c r="G515" s="26">
        <f>IF(AS515-INDEX($BE515:$BL515,1,$J$27)&lt;0.5,0,AS515-INDEX($BE515:$BL515,1,$J$27))</f>
        <v>0</v>
      </c>
      <c r="H515" s="26">
        <f>IF(AT515-INDEX($BE515:$BL515,1,$J$28)&lt;0.5,0,AT515-INDEX($BE515:$BL515,1,$J$28))</f>
        <v>0</v>
      </c>
      <c r="I515" s="26">
        <f>IF(AU515-INDEX($BE515:$BL515,1,$J$29)&lt;0.5,0,AU515-INDEX($BE515:$BL515,1,$J$29))</f>
        <v>0</v>
      </c>
      <c r="J515" s="13">
        <f>SUM(B515:I515)</f>
        <v>0</v>
      </c>
      <c r="K515" s="26">
        <f>SUM(O515:V515)</f>
        <v>0</v>
      </c>
      <c r="L515" s="26">
        <f>SUM(W515:AD515)+SUM(BE515:BL515)</f>
        <v>0</v>
      </c>
      <c r="M515" s="26">
        <f>J514</f>
        <v>0</v>
      </c>
      <c r="N515" s="27">
        <f>IF(M515&gt;0,1,0)</f>
        <v>0</v>
      </c>
      <c r="O515" s="26">
        <f>B514*$B$12/1200</f>
        <v>0</v>
      </c>
      <c r="P515" s="26">
        <f>C514*$C$12/1200</f>
        <v>0</v>
      </c>
      <c r="Q515" s="26">
        <f>D514*$D$12/1200</f>
        <v>0</v>
      </c>
      <c r="R515" s="26">
        <f>E514*$E$12/1200</f>
        <v>0</v>
      </c>
      <c r="S515" s="26">
        <f>F514*$F$12/1200</f>
        <v>0</v>
      </c>
      <c r="T515" s="26">
        <f>G514*$G$12/1200</f>
        <v>0</v>
      </c>
      <c r="U515" s="26">
        <f>H514*$H$12/1200</f>
        <v>0</v>
      </c>
      <c r="V515" s="26">
        <f>I514*$I$12/1200</f>
        <v>0</v>
      </c>
      <c r="W515" s="26">
        <f>IF(B514&gt;0,MIN($B$13,B514+O515,AE515),0)</f>
        <v>0</v>
      </c>
      <c r="X515" s="26">
        <f>IF(C514&gt;0,MIN($C$13,C514+P515,AF515),0)</f>
        <v>0</v>
      </c>
      <c r="Y515" s="26">
        <f>IF(D514&gt;0,MIN($D$13,D514+Q515,AG515),0)</f>
        <v>0</v>
      </c>
      <c r="Z515" s="26">
        <f>IF(E514&gt;0,MIN($E$13,E514+R515,AH515),0)</f>
        <v>0</v>
      </c>
      <c r="AA515" s="26">
        <f>IF(F514&gt;0,MIN($F$13,F514+S515,AI515),0)</f>
        <v>0</v>
      </c>
      <c r="AB515" s="26">
        <f>IF(G514&gt;0,MIN($G$13,G514+T515,AJ515),0)</f>
        <v>0</v>
      </c>
      <c r="AC515" s="26">
        <f>IF(H514&gt;0,MIN($H$13,H514+U515,AK515),0)</f>
        <v>0</v>
      </c>
      <c r="AD515" s="26">
        <f>IF(I514&gt;0,MIN($I$13,I514+V515,AL515),0)</f>
        <v>0</v>
      </c>
      <c r="AE515" s="26">
        <f>$B$19</f>
        <v>795</v>
      </c>
      <c r="AF515" s="26">
        <f>AE515-W515</f>
        <v>795</v>
      </c>
      <c r="AG515" s="26">
        <f>AF515-X515</f>
        <v>795</v>
      </c>
      <c r="AH515" s="26">
        <f>AG515-Y515</f>
        <v>795</v>
      </c>
      <c r="AI515" s="26">
        <f>AH515-Z515</f>
        <v>795</v>
      </c>
      <c r="AJ515" s="26">
        <f>AI515-AA515</f>
        <v>795</v>
      </c>
      <c r="AK515" s="26">
        <f>AJ515-AB515</f>
        <v>795</v>
      </c>
      <c r="AL515" s="26">
        <f>AK515-AC515</f>
        <v>795</v>
      </c>
      <c r="AM515" s="26">
        <f>AL515-AD515</f>
        <v>795</v>
      </c>
      <c r="AN515" s="26">
        <f>B514+O515-W515</f>
        <v>0</v>
      </c>
      <c r="AO515" s="26">
        <f>C514+P515-X515</f>
        <v>0</v>
      </c>
      <c r="AP515" s="26">
        <f>D514+Q515-Y515</f>
        <v>0</v>
      </c>
      <c r="AQ515" s="26">
        <f>E514+R515-Z515</f>
        <v>0</v>
      </c>
      <c r="AR515" s="26">
        <f>F514+S515-AA515</f>
        <v>0</v>
      </c>
      <c r="AS515" s="26">
        <f>G514+T515-AB515</f>
        <v>0</v>
      </c>
      <c r="AT515" s="26">
        <f>H514+U515-AC515</f>
        <v>0</v>
      </c>
      <c r="AU515" s="26">
        <f>I514+V515-AD515</f>
        <v>0</v>
      </c>
      <c r="AV515" s="26">
        <f>AM515</f>
        <v>795</v>
      </c>
      <c r="AW515" s="26">
        <f>AV515-BE515</f>
        <v>795</v>
      </c>
      <c r="AX515" s="26">
        <f>AW515-BF515</f>
        <v>795</v>
      </c>
      <c r="AY515" s="26">
        <f>AX515-BG515</f>
        <v>795</v>
      </c>
      <c r="AZ515" s="26">
        <f>AY515-BH515</f>
        <v>795</v>
      </c>
      <c r="BA515" s="26">
        <f>AZ515-BI515</f>
        <v>795</v>
      </c>
      <c r="BB515" s="26">
        <f>BA515-BJ515</f>
        <v>795</v>
      </c>
      <c r="BC515" s="26">
        <f>BB515-BK515</f>
        <v>795</v>
      </c>
      <c r="BD515" s="26">
        <f>BC515-BL515</f>
        <v>795</v>
      </c>
      <c r="BE515" s="26">
        <f>IF(AV515&gt;0.005,MIN(AV515,INDEX($AN515:$AU515,1,B$32)),0)</f>
        <v>0</v>
      </c>
      <c r="BF515" s="26">
        <f>IF(AW515&gt;0.005,MIN(AW515,INDEX($AN515:$AU515,1,C$32)),0)</f>
        <v>0</v>
      </c>
      <c r="BG515" s="26">
        <f>IF(AX515&gt;0.005,MIN(AX515,INDEX($AN515:$AU515,1,D$32)),0)</f>
        <v>0</v>
      </c>
      <c r="BH515" s="26">
        <f>IF(AY515&gt;0.005,MIN(AY515,INDEX($AN515:$AU515,1,E$32)),0)</f>
        <v>0</v>
      </c>
      <c r="BI515" s="26">
        <f>IF(AZ515&gt;0.005,MIN(AZ515,INDEX($AN515:$AU515,1,F$32)),0)</f>
        <v>0</v>
      </c>
      <c r="BJ515" s="26">
        <f>IF(BA515&gt;0.005,MIN(BA515,INDEX($AN515:$AU515,1,G$32)),0)</f>
        <v>0</v>
      </c>
      <c r="BK515" s="26">
        <f>IF(BB515&gt;0.005,MIN(BB515,INDEX($AN515:$AU515,1,H$32)),0)</f>
        <v>0</v>
      </c>
      <c r="BL515" s="26">
        <f>IF(BC515&gt;0.005,MIN(BC515,INDEX($AN515:$AU515,1,I$32)),0)</f>
        <v>0</v>
      </c>
      <c r="BM515" s="27">
        <f>IF(M515-J515&gt;0.005,1,0)</f>
        <v>0</v>
      </c>
    </row>
    <row r="516">
      <c r="A516" s="14" t="n">
        <v>480</v>
      </c>
      <c r="B516" s="26">
        <f>IF(AN516-INDEX($BE516:$BL516,1,$J$22)&lt;0.5,0,AN516-INDEX($BE516:$BL516,1,$J$22))</f>
        <v>0</v>
      </c>
      <c r="C516" s="26">
        <f>IF(AO516-INDEX($BE516:$BL516,1,$J$23)&lt;0.5,0,AO516-INDEX($BE516:$BL516,1,$J$23))</f>
        <v>0</v>
      </c>
      <c r="D516" s="26">
        <f>IF(AP516-INDEX($BE516:$BL516,1,$J$24)&lt;0.5,0,AP516-INDEX($BE516:$BL516,1,$J$24))</f>
        <v>0</v>
      </c>
      <c r="E516" s="26">
        <f>IF(AQ516-INDEX($BE516:$BL516,1,$J$25)&lt;0.5,0,AQ516-INDEX($BE516:$BL516,1,$J$25))</f>
        <v>0</v>
      </c>
      <c r="F516" s="26">
        <f>IF(AR516-INDEX($BE516:$BL516,1,$J$26)&lt;0.5,0,AR516-INDEX($BE516:$BL516,1,$J$26))</f>
        <v>0</v>
      </c>
      <c r="G516" s="26">
        <f>IF(AS516-INDEX($BE516:$BL516,1,$J$27)&lt;0.5,0,AS516-INDEX($BE516:$BL516,1,$J$27))</f>
        <v>0</v>
      </c>
      <c r="H516" s="26">
        <f>IF(AT516-INDEX($BE516:$BL516,1,$J$28)&lt;0.5,0,AT516-INDEX($BE516:$BL516,1,$J$28))</f>
        <v>0</v>
      </c>
      <c r="I516" s="26">
        <f>IF(AU516-INDEX($BE516:$BL516,1,$J$29)&lt;0.5,0,AU516-INDEX($BE516:$BL516,1,$J$29))</f>
        <v>0</v>
      </c>
      <c r="J516" s="13">
        <f>SUM(B516:I516)</f>
        <v>0</v>
      </c>
      <c r="K516" s="26">
        <f>SUM(O516:V516)</f>
        <v>0</v>
      </c>
      <c r="L516" s="26">
        <f>SUM(W516:AD516)+SUM(BE516:BL516)</f>
        <v>0</v>
      </c>
      <c r="M516" s="26">
        <f>J515</f>
        <v>0</v>
      </c>
      <c r="N516" s="27">
        <f>IF(M516&gt;0,1,0)</f>
        <v>0</v>
      </c>
      <c r="O516" s="26">
        <f>B515*$B$12/1200</f>
        <v>0</v>
      </c>
      <c r="P516" s="26">
        <f>C515*$C$12/1200</f>
        <v>0</v>
      </c>
      <c r="Q516" s="26">
        <f>D515*$D$12/1200</f>
        <v>0</v>
      </c>
      <c r="R516" s="26">
        <f>E515*$E$12/1200</f>
        <v>0</v>
      </c>
      <c r="S516" s="26">
        <f>F515*$F$12/1200</f>
        <v>0</v>
      </c>
      <c r="T516" s="26">
        <f>G515*$G$12/1200</f>
        <v>0</v>
      </c>
      <c r="U516" s="26">
        <f>H515*$H$12/1200</f>
        <v>0</v>
      </c>
      <c r="V516" s="26">
        <f>I515*$I$12/1200</f>
        <v>0</v>
      </c>
      <c r="W516" s="26">
        <f>IF(B515&gt;0,MIN($B$13,B515+O516,AE516),0)</f>
        <v>0</v>
      </c>
      <c r="X516" s="26">
        <f>IF(C515&gt;0,MIN($C$13,C515+P516,AF516),0)</f>
        <v>0</v>
      </c>
      <c r="Y516" s="26">
        <f>IF(D515&gt;0,MIN($D$13,D515+Q516,AG516),0)</f>
        <v>0</v>
      </c>
      <c r="Z516" s="26">
        <f>IF(E515&gt;0,MIN($E$13,E515+R516,AH516),0)</f>
        <v>0</v>
      </c>
      <c r="AA516" s="26">
        <f>IF(F515&gt;0,MIN($F$13,F515+S516,AI516),0)</f>
        <v>0</v>
      </c>
      <c r="AB516" s="26">
        <f>IF(G515&gt;0,MIN($G$13,G515+T516,AJ516),0)</f>
        <v>0</v>
      </c>
      <c r="AC516" s="26">
        <f>IF(H515&gt;0,MIN($H$13,H515+U516,AK516),0)</f>
        <v>0</v>
      </c>
      <c r="AD516" s="26">
        <f>IF(I515&gt;0,MIN($I$13,I515+V516,AL516),0)</f>
        <v>0</v>
      </c>
      <c r="AE516" s="26">
        <f>$B$19</f>
        <v>795</v>
      </c>
      <c r="AF516" s="26">
        <f>AE516-W516</f>
        <v>795</v>
      </c>
      <c r="AG516" s="26">
        <f>AF516-X516</f>
        <v>795</v>
      </c>
      <c r="AH516" s="26">
        <f>AG516-Y516</f>
        <v>795</v>
      </c>
      <c r="AI516" s="26">
        <f>AH516-Z516</f>
        <v>795</v>
      </c>
      <c r="AJ516" s="26">
        <f>AI516-AA516</f>
        <v>795</v>
      </c>
      <c r="AK516" s="26">
        <f>AJ516-AB516</f>
        <v>795</v>
      </c>
      <c r="AL516" s="26">
        <f>AK516-AC516</f>
        <v>795</v>
      </c>
      <c r="AM516" s="26">
        <f>AL516-AD516</f>
        <v>795</v>
      </c>
      <c r="AN516" s="26">
        <f>B515+O516-W516</f>
        <v>0</v>
      </c>
      <c r="AO516" s="26">
        <f>C515+P516-X516</f>
        <v>0</v>
      </c>
      <c r="AP516" s="26">
        <f>D515+Q516-Y516</f>
        <v>0</v>
      </c>
      <c r="AQ516" s="26">
        <f>E515+R516-Z516</f>
        <v>0</v>
      </c>
      <c r="AR516" s="26">
        <f>F515+S516-AA516</f>
        <v>0</v>
      </c>
      <c r="AS516" s="26">
        <f>G515+T516-AB516</f>
        <v>0</v>
      </c>
      <c r="AT516" s="26">
        <f>H515+U516-AC516</f>
        <v>0</v>
      </c>
      <c r="AU516" s="26">
        <f>I515+V516-AD516</f>
        <v>0</v>
      </c>
      <c r="AV516" s="26">
        <f>AM516</f>
        <v>795</v>
      </c>
      <c r="AW516" s="26">
        <f>AV516-BE516</f>
        <v>795</v>
      </c>
      <c r="AX516" s="26">
        <f>AW516-BF516</f>
        <v>795</v>
      </c>
      <c r="AY516" s="26">
        <f>AX516-BG516</f>
        <v>795</v>
      </c>
      <c r="AZ516" s="26">
        <f>AY516-BH516</f>
        <v>795</v>
      </c>
      <c r="BA516" s="26">
        <f>AZ516-BI516</f>
        <v>795</v>
      </c>
      <c r="BB516" s="26">
        <f>BA516-BJ516</f>
        <v>795</v>
      </c>
      <c r="BC516" s="26">
        <f>BB516-BK516</f>
        <v>795</v>
      </c>
      <c r="BD516" s="26">
        <f>BC516-BL516</f>
        <v>795</v>
      </c>
      <c r="BE516" s="26">
        <f>IF(AV516&gt;0.005,MIN(AV516,INDEX($AN516:$AU516,1,B$32)),0)</f>
        <v>0</v>
      </c>
      <c r="BF516" s="26">
        <f>IF(AW516&gt;0.005,MIN(AW516,INDEX($AN516:$AU516,1,C$32)),0)</f>
        <v>0</v>
      </c>
      <c r="BG516" s="26">
        <f>IF(AX516&gt;0.005,MIN(AX516,INDEX($AN516:$AU516,1,D$32)),0)</f>
        <v>0</v>
      </c>
      <c r="BH516" s="26">
        <f>IF(AY516&gt;0.005,MIN(AY516,INDEX($AN516:$AU516,1,E$32)),0)</f>
        <v>0</v>
      </c>
      <c r="BI516" s="26">
        <f>IF(AZ516&gt;0.005,MIN(AZ516,INDEX($AN516:$AU516,1,F$32)),0)</f>
        <v>0</v>
      </c>
      <c r="BJ516" s="26">
        <f>IF(BA516&gt;0.005,MIN(BA516,INDEX($AN516:$AU516,1,G$32)),0)</f>
        <v>0</v>
      </c>
      <c r="BK516" s="26">
        <f>IF(BB516&gt;0.005,MIN(BB516,INDEX($AN516:$AU516,1,H$32)),0)</f>
        <v>0</v>
      </c>
      <c r="BL516" s="26">
        <f>IF(BC516&gt;0.005,MIN(BC516,INDEX($AN516:$AU516,1,I$32)),0)</f>
        <v>0</v>
      </c>
      <c r="BM516" s="27">
        <f>IF(M516-J516&gt;0.005,1,0)</f>
        <v>0</v>
      </c>
    </row>
    <row r="517">
      <c r="A517" s="14" t="n">
        <v>481</v>
      </c>
      <c r="B517" s="26">
        <f>IF(AN517-INDEX($BE517:$BL517,1,$J$22)&lt;0.5,0,AN517-INDEX($BE517:$BL517,1,$J$22))</f>
        <v>0</v>
      </c>
      <c r="C517" s="26">
        <f>IF(AO517-INDEX($BE517:$BL517,1,$J$23)&lt;0.5,0,AO517-INDEX($BE517:$BL517,1,$J$23))</f>
        <v>0</v>
      </c>
      <c r="D517" s="26">
        <f>IF(AP517-INDEX($BE517:$BL517,1,$J$24)&lt;0.5,0,AP517-INDEX($BE517:$BL517,1,$J$24))</f>
        <v>0</v>
      </c>
      <c r="E517" s="26">
        <f>IF(AQ517-INDEX($BE517:$BL517,1,$J$25)&lt;0.5,0,AQ517-INDEX($BE517:$BL517,1,$J$25))</f>
        <v>0</v>
      </c>
      <c r="F517" s="26">
        <f>IF(AR517-INDEX($BE517:$BL517,1,$J$26)&lt;0.5,0,AR517-INDEX($BE517:$BL517,1,$J$26))</f>
        <v>0</v>
      </c>
      <c r="G517" s="26">
        <f>IF(AS517-INDEX($BE517:$BL517,1,$J$27)&lt;0.5,0,AS517-INDEX($BE517:$BL517,1,$J$27))</f>
        <v>0</v>
      </c>
      <c r="H517" s="26">
        <f>IF(AT517-INDEX($BE517:$BL517,1,$J$28)&lt;0.5,0,AT517-INDEX($BE517:$BL517,1,$J$28))</f>
        <v>0</v>
      </c>
      <c r="I517" s="26">
        <f>IF(AU517-INDEX($BE517:$BL517,1,$J$29)&lt;0.5,0,AU517-INDEX($BE517:$BL517,1,$J$29))</f>
        <v>0</v>
      </c>
      <c r="J517" s="13">
        <f>SUM(B517:I517)</f>
        <v>0</v>
      </c>
      <c r="K517" s="26">
        <f>SUM(O517:V517)</f>
        <v>0</v>
      </c>
      <c r="L517" s="26">
        <f>SUM(W517:AD517)+SUM(BE517:BL517)</f>
        <v>0</v>
      </c>
      <c r="M517" s="26">
        <f>J516</f>
        <v>0</v>
      </c>
      <c r="N517" s="27">
        <f>IF(M517&gt;0,1,0)</f>
        <v>0</v>
      </c>
      <c r="O517" s="26">
        <f>B516*$B$12/1200</f>
        <v>0</v>
      </c>
      <c r="P517" s="26">
        <f>C516*$C$12/1200</f>
        <v>0</v>
      </c>
      <c r="Q517" s="26">
        <f>D516*$D$12/1200</f>
        <v>0</v>
      </c>
      <c r="R517" s="26">
        <f>E516*$E$12/1200</f>
        <v>0</v>
      </c>
      <c r="S517" s="26">
        <f>F516*$F$12/1200</f>
        <v>0</v>
      </c>
      <c r="T517" s="26">
        <f>G516*$G$12/1200</f>
        <v>0</v>
      </c>
      <c r="U517" s="26">
        <f>H516*$H$12/1200</f>
        <v>0</v>
      </c>
      <c r="V517" s="26">
        <f>I516*$I$12/1200</f>
        <v>0</v>
      </c>
      <c r="W517" s="26">
        <f>IF(B516&gt;0,MIN($B$13,B516+O517,AE517),0)</f>
        <v>0</v>
      </c>
      <c r="X517" s="26">
        <f>IF(C516&gt;0,MIN($C$13,C516+P517,AF517),0)</f>
        <v>0</v>
      </c>
      <c r="Y517" s="26">
        <f>IF(D516&gt;0,MIN($D$13,D516+Q517,AG517),0)</f>
        <v>0</v>
      </c>
      <c r="Z517" s="26">
        <f>IF(E516&gt;0,MIN($E$13,E516+R517,AH517),0)</f>
        <v>0</v>
      </c>
      <c r="AA517" s="26">
        <f>IF(F516&gt;0,MIN($F$13,F516+S517,AI517),0)</f>
        <v>0</v>
      </c>
      <c r="AB517" s="26">
        <f>IF(G516&gt;0,MIN($G$13,G516+T517,AJ517),0)</f>
        <v>0</v>
      </c>
      <c r="AC517" s="26">
        <f>IF(H516&gt;0,MIN($H$13,H516+U517,AK517),0)</f>
        <v>0</v>
      </c>
      <c r="AD517" s="26">
        <f>IF(I516&gt;0,MIN($I$13,I516+V517,AL517),0)</f>
        <v>0</v>
      </c>
      <c r="AE517" s="26">
        <f>$B$19</f>
        <v>795</v>
      </c>
      <c r="AF517" s="26">
        <f>AE517-W517</f>
        <v>795</v>
      </c>
      <c r="AG517" s="26">
        <f>AF517-X517</f>
        <v>795</v>
      </c>
      <c r="AH517" s="26">
        <f>AG517-Y517</f>
        <v>795</v>
      </c>
      <c r="AI517" s="26">
        <f>AH517-Z517</f>
        <v>795</v>
      </c>
      <c r="AJ517" s="26">
        <f>AI517-AA517</f>
        <v>795</v>
      </c>
      <c r="AK517" s="26">
        <f>AJ517-AB517</f>
        <v>795</v>
      </c>
      <c r="AL517" s="26">
        <f>AK517-AC517</f>
        <v>795</v>
      </c>
      <c r="AM517" s="26">
        <f>AL517-AD517</f>
        <v>795</v>
      </c>
      <c r="AN517" s="26">
        <f>B516+O517-W517</f>
        <v>0</v>
      </c>
      <c r="AO517" s="26">
        <f>C516+P517-X517</f>
        <v>0</v>
      </c>
      <c r="AP517" s="26">
        <f>D516+Q517-Y517</f>
        <v>0</v>
      </c>
      <c r="AQ517" s="26">
        <f>E516+R517-Z517</f>
        <v>0</v>
      </c>
      <c r="AR517" s="26">
        <f>F516+S517-AA517</f>
        <v>0</v>
      </c>
      <c r="AS517" s="26">
        <f>G516+T517-AB517</f>
        <v>0</v>
      </c>
      <c r="AT517" s="26">
        <f>H516+U517-AC517</f>
        <v>0</v>
      </c>
      <c r="AU517" s="26">
        <f>I516+V517-AD517</f>
        <v>0</v>
      </c>
      <c r="AV517" s="26">
        <f>AM517</f>
        <v>795</v>
      </c>
      <c r="AW517" s="26">
        <f>AV517-BE517</f>
        <v>795</v>
      </c>
      <c r="AX517" s="26">
        <f>AW517-BF517</f>
        <v>795</v>
      </c>
      <c r="AY517" s="26">
        <f>AX517-BG517</f>
        <v>795</v>
      </c>
      <c r="AZ517" s="26">
        <f>AY517-BH517</f>
        <v>795</v>
      </c>
      <c r="BA517" s="26">
        <f>AZ517-BI517</f>
        <v>795</v>
      </c>
      <c r="BB517" s="26">
        <f>BA517-BJ517</f>
        <v>795</v>
      </c>
      <c r="BC517" s="26">
        <f>BB517-BK517</f>
        <v>795</v>
      </c>
      <c r="BD517" s="26">
        <f>BC517-BL517</f>
        <v>795</v>
      </c>
      <c r="BE517" s="26">
        <f>IF(AV517&gt;0.005,MIN(AV517,INDEX($AN517:$AU517,1,B$32)),0)</f>
        <v>0</v>
      </c>
      <c r="BF517" s="26">
        <f>IF(AW517&gt;0.005,MIN(AW517,INDEX($AN517:$AU517,1,C$32)),0)</f>
        <v>0</v>
      </c>
      <c r="BG517" s="26">
        <f>IF(AX517&gt;0.005,MIN(AX517,INDEX($AN517:$AU517,1,D$32)),0)</f>
        <v>0</v>
      </c>
      <c r="BH517" s="26">
        <f>IF(AY517&gt;0.005,MIN(AY517,INDEX($AN517:$AU517,1,E$32)),0)</f>
        <v>0</v>
      </c>
      <c r="BI517" s="26">
        <f>IF(AZ517&gt;0.005,MIN(AZ517,INDEX($AN517:$AU517,1,F$32)),0)</f>
        <v>0</v>
      </c>
      <c r="BJ517" s="26">
        <f>IF(BA517&gt;0.005,MIN(BA517,INDEX($AN517:$AU517,1,G$32)),0)</f>
        <v>0</v>
      </c>
      <c r="BK517" s="26">
        <f>IF(BB517&gt;0.005,MIN(BB517,INDEX($AN517:$AU517,1,H$32)),0)</f>
        <v>0</v>
      </c>
      <c r="BL517" s="26">
        <f>IF(BC517&gt;0.005,MIN(BC517,INDEX($AN517:$AU517,1,I$32)),0)</f>
        <v>0</v>
      </c>
      <c r="BM517" s="27">
        <f>IF(M517-J517&gt;0.005,1,0)</f>
        <v>0</v>
      </c>
    </row>
    <row r="518">
      <c r="A518" s="14" t="n">
        <v>482</v>
      </c>
      <c r="B518" s="26">
        <f>IF(AN518-INDEX($BE518:$BL518,1,$J$22)&lt;0.5,0,AN518-INDEX($BE518:$BL518,1,$J$22))</f>
        <v>0</v>
      </c>
      <c r="C518" s="26">
        <f>IF(AO518-INDEX($BE518:$BL518,1,$J$23)&lt;0.5,0,AO518-INDEX($BE518:$BL518,1,$J$23))</f>
        <v>0</v>
      </c>
      <c r="D518" s="26">
        <f>IF(AP518-INDEX($BE518:$BL518,1,$J$24)&lt;0.5,0,AP518-INDEX($BE518:$BL518,1,$J$24))</f>
        <v>0</v>
      </c>
      <c r="E518" s="26">
        <f>IF(AQ518-INDEX($BE518:$BL518,1,$J$25)&lt;0.5,0,AQ518-INDEX($BE518:$BL518,1,$J$25))</f>
        <v>0</v>
      </c>
      <c r="F518" s="26">
        <f>IF(AR518-INDEX($BE518:$BL518,1,$J$26)&lt;0.5,0,AR518-INDEX($BE518:$BL518,1,$J$26))</f>
        <v>0</v>
      </c>
      <c r="G518" s="26">
        <f>IF(AS518-INDEX($BE518:$BL518,1,$J$27)&lt;0.5,0,AS518-INDEX($BE518:$BL518,1,$J$27))</f>
        <v>0</v>
      </c>
      <c r="H518" s="26">
        <f>IF(AT518-INDEX($BE518:$BL518,1,$J$28)&lt;0.5,0,AT518-INDEX($BE518:$BL518,1,$J$28))</f>
        <v>0</v>
      </c>
      <c r="I518" s="26">
        <f>IF(AU518-INDEX($BE518:$BL518,1,$J$29)&lt;0.5,0,AU518-INDEX($BE518:$BL518,1,$J$29))</f>
        <v>0</v>
      </c>
      <c r="J518" s="13">
        <f>SUM(B518:I518)</f>
        <v>0</v>
      </c>
      <c r="K518" s="26">
        <f>SUM(O518:V518)</f>
        <v>0</v>
      </c>
      <c r="L518" s="26">
        <f>SUM(W518:AD518)+SUM(BE518:BL518)</f>
        <v>0</v>
      </c>
      <c r="M518" s="26">
        <f>J517</f>
        <v>0</v>
      </c>
      <c r="N518" s="27">
        <f>IF(M518&gt;0,1,0)</f>
        <v>0</v>
      </c>
      <c r="O518" s="26">
        <f>B517*$B$12/1200</f>
        <v>0</v>
      </c>
      <c r="P518" s="26">
        <f>C517*$C$12/1200</f>
        <v>0</v>
      </c>
      <c r="Q518" s="26">
        <f>D517*$D$12/1200</f>
        <v>0</v>
      </c>
      <c r="R518" s="26">
        <f>E517*$E$12/1200</f>
        <v>0</v>
      </c>
      <c r="S518" s="26">
        <f>F517*$F$12/1200</f>
        <v>0</v>
      </c>
      <c r="T518" s="26">
        <f>G517*$G$12/1200</f>
        <v>0</v>
      </c>
      <c r="U518" s="26">
        <f>H517*$H$12/1200</f>
        <v>0</v>
      </c>
      <c r="V518" s="26">
        <f>I517*$I$12/1200</f>
        <v>0</v>
      </c>
      <c r="W518" s="26">
        <f>IF(B517&gt;0,MIN($B$13,B517+O518,AE518),0)</f>
        <v>0</v>
      </c>
      <c r="X518" s="26">
        <f>IF(C517&gt;0,MIN($C$13,C517+P518,AF518),0)</f>
        <v>0</v>
      </c>
      <c r="Y518" s="26">
        <f>IF(D517&gt;0,MIN($D$13,D517+Q518,AG518),0)</f>
        <v>0</v>
      </c>
      <c r="Z518" s="26">
        <f>IF(E517&gt;0,MIN($E$13,E517+R518,AH518),0)</f>
        <v>0</v>
      </c>
      <c r="AA518" s="26">
        <f>IF(F517&gt;0,MIN($F$13,F517+S518,AI518),0)</f>
        <v>0</v>
      </c>
      <c r="AB518" s="26">
        <f>IF(G517&gt;0,MIN($G$13,G517+T518,AJ518),0)</f>
        <v>0</v>
      </c>
      <c r="AC518" s="26">
        <f>IF(H517&gt;0,MIN($H$13,H517+U518,AK518),0)</f>
        <v>0</v>
      </c>
      <c r="AD518" s="26">
        <f>IF(I517&gt;0,MIN($I$13,I517+V518,AL518),0)</f>
        <v>0</v>
      </c>
      <c r="AE518" s="26">
        <f>$B$19</f>
        <v>795</v>
      </c>
      <c r="AF518" s="26">
        <f>AE518-W518</f>
        <v>795</v>
      </c>
      <c r="AG518" s="26">
        <f>AF518-X518</f>
        <v>795</v>
      </c>
      <c r="AH518" s="26">
        <f>AG518-Y518</f>
        <v>795</v>
      </c>
      <c r="AI518" s="26">
        <f>AH518-Z518</f>
        <v>795</v>
      </c>
      <c r="AJ518" s="26">
        <f>AI518-AA518</f>
        <v>795</v>
      </c>
      <c r="AK518" s="26">
        <f>AJ518-AB518</f>
        <v>795</v>
      </c>
      <c r="AL518" s="26">
        <f>AK518-AC518</f>
        <v>795</v>
      </c>
      <c r="AM518" s="26">
        <f>AL518-AD518</f>
        <v>795</v>
      </c>
      <c r="AN518" s="26">
        <f>B517+O518-W518</f>
        <v>0</v>
      </c>
      <c r="AO518" s="26">
        <f>C517+P518-X518</f>
        <v>0</v>
      </c>
      <c r="AP518" s="26">
        <f>D517+Q518-Y518</f>
        <v>0</v>
      </c>
      <c r="AQ518" s="26">
        <f>E517+R518-Z518</f>
        <v>0</v>
      </c>
      <c r="AR518" s="26">
        <f>F517+S518-AA518</f>
        <v>0</v>
      </c>
      <c r="AS518" s="26">
        <f>G517+T518-AB518</f>
        <v>0</v>
      </c>
      <c r="AT518" s="26">
        <f>H517+U518-AC518</f>
        <v>0</v>
      </c>
      <c r="AU518" s="26">
        <f>I517+V518-AD518</f>
        <v>0</v>
      </c>
      <c r="AV518" s="26">
        <f>AM518</f>
        <v>795</v>
      </c>
      <c r="AW518" s="26">
        <f>AV518-BE518</f>
        <v>795</v>
      </c>
      <c r="AX518" s="26">
        <f>AW518-BF518</f>
        <v>795</v>
      </c>
      <c r="AY518" s="26">
        <f>AX518-BG518</f>
        <v>795</v>
      </c>
      <c r="AZ518" s="26">
        <f>AY518-BH518</f>
        <v>795</v>
      </c>
      <c r="BA518" s="26">
        <f>AZ518-BI518</f>
        <v>795</v>
      </c>
      <c r="BB518" s="26">
        <f>BA518-BJ518</f>
        <v>795</v>
      </c>
      <c r="BC518" s="26">
        <f>BB518-BK518</f>
        <v>795</v>
      </c>
      <c r="BD518" s="26">
        <f>BC518-BL518</f>
        <v>795</v>
      </c>
      <c r="BE518" s="26">
        <f>IF(AV518&gt;0.005,MIN(AV518,INDEX($AN518:$AU518,1,B$32)),0)</f>
        <v>0</v>
      </c>
      <c r="BF518" s="26">
        <f>IF(AW518&gt;0.005,MIN(AW518,INDEX($AN518:$AU518,1,C$32)),0)</f>
        <v>0</v>
      </c>
      <c r="BG518" s="26">
        <f>IF(AX518&gt;0.005,MIN(AX518,INDEX($AN518:$AU518,1,D$32)),0)</f>
        <v>0</v>
      </c>
      <c r="BH518" s="26">
        <f>IF(AY518&gt;0.005,MIN(AY518,INDEX($AN518:$AU518,1,E$32)),0)</f>
        <v>0</v>
      </c>
      <c r="BI518" s="26">
        <f>IF(AZ518&gt;0.005,MIN(AZ518,INDEX($AN518:$AU518,1,F$32)),0)</f>
        <v>0</v>
      </c>
      <c r="BJ518" s="26">
        <f>IF(BA518&gt;0.005,MIN(BA518,INDEX($AN518:$AU518,1,G$32)),0)</f>
        <v>0</v>
      </c>
      <c r="BK518" s="26">
        <f>IF(BB518&gt;0.005,MIN(BB518,INDEX($AN518:$AU518,1,H$32)),0)</f>
        <v>0</v>
      </c>
      <c r="BL518" s="26">
        <f>IF(BC518&gt;0.005,MIN(BC518,INDEX($AN518:$AU518,1,I$32)),0)</f>
        <v>0</v>
      </c>
      <c r="BM518" s="27">
        <f>IF(M518-J518&gt;0.005,1,0)</f>
        <v>0</v>
      </c>
    </row>
    <row r="519">
      <c r="A519" s="14" t="n">
        <v>483</v>
      </c>
      <c r="B519" s="26">
        <f>IF(AN519-INDEX($BE519:$BL519,1,$J$22)&lt;0.5,0,AN519-INDEX($BE519:$BL519,1,$J$22))</f>
        <v>0</v>
      </c>
      <c r="C519" s="26">
        <f>IF(AO519-INDEX($BE519:$BL519,1,$J$23)&lt;0.5,0,AO519-INDEX($BE519:$BL519,1,$J$23))</f>
        <v>0</v>
      </c>
      <c r="D519" s="26">
        <f>IF(AP519-INDEX($BE519:$BL519,1,$J$24)&lt;0.5,0,AP519-INDEX($BE519:$BL519,1,$J$24))</f>
        <v>0</v>
      </c>
      <c r="E519" s="26">
        <f>IF(AQ519-INDEX($BE519:$BL519,1,$J$25)&lt;0.5,0,AQ519-INDEX($BE519:$BL519,1,$J$25))</f>
        <v>0</v>
      </c>
      <c r="F519" s="26">
        <f>IF(AR519-INDEX($BE519:$BL519,1,$J$26)&lt;0.5,0,AR519-INDEX($BE519:$BL519,1,$J$26))</f>
        <v>0</v>
      </c>
      <c r="G519" s="26">
        <f>IF(AS519-INDEX($BE519:$BL519,1,$J$27)&lt;0.5,0,AS519-INDEX($BE519:$BL519,1,$J$27))</f>
        <v>0</v>
      </c>
      <c r="H519" s="26">
        <f>IF(AT519-INDEX($BE519:$BL519,1,$J$28)&lt;0.5,0,AT519-INDEX($BE519:$BL519,1,$J$28))</f>
        <v>0</v>
      </c>
      <c r="I519" s="26">
        <f>IF(AU519-INDEX($BE519:$BL519,1,$J$29)&lt;0.5,0,AU519-INDEX($BE519:$BL519,1,$J$29))</f>
        <v>0</v>
      </c>
      <c r="J519" s="13">
        <f>SUM(B519:I519)</f>
        <v>0</v>
      </c>
      <c r="K519" s="26">
        <f>SUM(O519:V519)</f>
        <v>0</v>
      </c>
      <c r="L519" s="26">
        <f>SUM(W519:AD519)+SUM(BE519:BL519)</f>
        <v>0</v>
      </c>
      <c r="M519" s="26">
        <f>J518</f>
        <v>0</v>
      </c>
      <c r="N519" s="27">
        <f>IF(M519&gt;0,1,0)</f>
        <v>0</v>
      </c>
      <c r="O519" s="26">
        <f>B518*$B$12/1200</f>
        <v>0</v>
      </c>
      <c r="P519" s="26">
        <f>C518*$C$12/1200</f>
        <v>0</v>
      </c>
      <c r="Q519" s="26">
        <f>D518*$D$12/1200</f>
        <v>0</v>
      </c>
      <c r="R519" s="26">
        <f>E518*$E$12/1200</f>
        <v>0</v>
      </c>
      <c r="S519" s="26">
        <f>F518*$F$12/1200</f>
        <v>0</v>
      </c>
      <c r="T519" s="26">
        <f>G518*$G$12/1200</f>
        <v>0</v>
      </c>
      <c r="U519" s="26">
        <f>H518*$H$12/1200</f>
        <v>0</v>
      </c>
      <c r="V519" s="26">
        <f>I518*$I$12/1200</f>
        <v>0</v>
      </c>
      <c r="W519" s="26">
        <f>IF(B518&gt;0,MIN($B$13,B518+O519,AE519),0)</f>
        <v>0</v>
      </c>
      <c r="X519" s="26">
        <f>IF(C518&gt;0,MIN($C$13,C518+P519,AF519),0)</f>
        <v>0</v>
      </c>
      <c r="Y519" s="26">
        <f>IF(D518&gt;0,MIN($D$13,D518+Q519,AG519),0)</f>
        <v>0</v>
      </c>
      <c r="Z519" s="26">
        <f>IF(E518&gt;0,MIN($E$13,E518+R519,AH519),0)</f>
        <v>0</v>
      </c>
      <c r="AA519" s="26">
        <f>IF(F518&gt;0,MIN($F$13,F518+S519,AI519),0)</f>
        <v>0</v>
      </c>
      <c r="AB519" s="26">
        <f>IF(G518&gt;0,MIN($G$13,G518+T519,AJ519),0)</f>
        <v>0</v>
      </c>
      <c r="AC519" s="26">
        <f>IF(H518&gt;0,MIN($H$13,H518+U519,AK519),0)</f>
        <v>0</v>
      </c>
      <c r="AD519" s="26">
        <f>IF(I518&gt;0,MIN($I$13,I518+V519,AL519),0)</f>
        <v>0</v>
      </c>
      <c r="AE519" s="26">
        <f>$B$19</f>
        <v>795</v>
      </c>
      <c r="AF519" s="26">
        <f>AE519-W519</f>
        <v>795</v>
      </c>
      <c r="AG519" s="26">
        <f>AF519-X519</f>
        <v>795</v>
      </c>
      <c r="AH519" s="26">
        <f>AG519-Y519</f>
        <v>795</v>
      </c>
      <c r="AI519" s="26">
        <f>AH519-Z519</f>
        <v>795</v>
      </c>
      <c r="AJ519" s="26">
        <f>AI519-AA519</f>
        <v>795</v>
      </c>
      <c r="AK519" s="26">
        <f>AJ519-AB519</f>
        <v>795</v>
      </c>
      <c r="AL519" s="26">
        <f>AK519-AC519</f>
        <v>795</v>
      </c>
      <c r="AM519" s="26">
        <f>AL519-AD519</f>
        <v>795</v>
      </c>
      <c r="AN519" s="26">
        <f>B518+O519-W519</f>
        <v>0</v>
      </c>
      <c r="AO519" s="26">
        <f>C518+P519-X519</f>
        <v>0</v>
      </c>
      <c r="AP519" s="26">
        <f>D518+Q519-Y519</f>
        <v>0</v>
      </c>
      <c r="AQ519" s="26">
        <f>E518+R519-Z519</f>
        <v>0</v>
      </c>
      <c r="AR519" s="26">
        <f>F518+S519-AA519</f>
        <v>0</v>
      </c>
      <c r="AS519" s="26">
        <f>G518+T519-AB519</f>
        <v>0</v>
      </c>
      <c r="AT519" s="26">
        <f>H518+U519-AC519</f>
        <v>0</v>
      </c>
      <c r="AU519" s="26">
        <f>I518+V519-AD519</f>
        <v>0</v>
      </c>
      <c r="AV519" s="26">
        <f>AM519</f>
        <v>795</v>
      </c>
      <c r="AW519" s="26">
        <f>AV519-BE519</f>
        <v>795</v>
      </c>
      <c r="AX519" s="26">
        <f>AW519-BF519</f>
        <v>795</v>
      </c>
      <c r="AY519" s="26">
        <f>AX519-BG519</f>
        <v>795</v>
      </c>
      <c r="AZ519" s="26">
        <f>AY519-BH519</f>
        <v>795</v>
      </c>
      <c r="BA519" s="26">
        <f>AZ519-BI519</f>
        <v>795</v>
      </c>
      <c r="BB519" s="26">
        <f>BA519-BJ519</f>
        <v>795</v>
      </c>
      <c r="BC519" s="26">
        <f>BB519-BK519</f>
        <v>795</v>
      </c>
      <c r="BD519" s="26">
        <f>BC519-BL519</f>
        <v>795</v>
      </c>
      <c r="BE519" s="26">
        <f>IF(AV519&gt;0.005,MIN(AV519,INDEX($AN519:$AU519,1,B$32)),0)</f>
        <v>0</v>
      </c>
      <c r="BF519" s="26">
        <f>IF(AW519&gt;0.005,MIN(AW519,INDEX($AN519:$AU519,1,C$32)),0)</f>
        <v>0</v>
      </c>
      <c r="BG519" s="26">
        <f>IF(AX519&gt;0.005,MIN(AX519,INDEX($AN519:$AU519,1,D$32)),0)</f>
        <v>0</v>
      </c>
      <c r="BH519" s="26">
        <f>IF(AY519&gt;0.005,MIN(AY519,INDEX($AN519:$AU519,1,E$32)),0)</f>
        <v>0</v>
      </c>
      <c r="BI519" s="26">
        <f>IF(AZ519&gt;0.005,MIN(AZ519,INDEX($AN519:$AU519,1,F$32)),0)</f>
        <v>0</v>
      </c>
      <c r="BJ519" s="26">
        <f>IF(BA519&gt;0.005,MIN(BA519,INDEX($AN519:$AU519,1,G$32)),0)</f>
        <v>0</v>
      </c>
      <c r="BK519" s="26">
        <f>IF(BB519&gt;0.005,MIN(BB519,INDEX($AN519:$AU519,1,H$32)),0)</f>
        <v>0</v>
      </c>
      <c r="BL519" s="26">
        <f>IF(BC519&gt;0.005,MIN(BC519,INDEX($AN519:$AU519,1,I$32)),0)</f>
        <v>0</v>
      </c>
      <c r="BM519" s="27">
        <f>IF(M519-J519&gt;0.005,1,0)</f>
        <v>0</v>
      </c>
    </row>
    <row r="520">
      <c r="A520" s="14" t="n">
        <v>484</v>
      </c>
      <c r="B520" s="26">
        <f>IF(AN520-INDEX($BE520:$BL520,1,$J$22)&lt;0.5,0,AN520-INDEX($BE520:$BL520,1,$J$22))</f>
        <v>0</v>
      </c>
      <c r="C520" s="26">
        <f>IF(AO520-INDEX($BE520:$BL520,1,$J$23)&lt;0.5,0,AO520-INDEX($BE520:$BL520,1,$J$23))</f>
        <v>0</v>
      </c>
      <c r="D520" s="26">
        <f>IF(AP520-INDEX($BE520:$BL520,1,$J$24)&lt;0.5,0,AP520-INDEX($BE520:$BL520,1,$J$24))</f>
        <v>0</v>
      </c>
      <c r="E520" s="26">
        <f>IF(AQ520-INDEX($BE520:$BL520,1,$J$25)&lt;0.5,0,AQ520-INDEX($BE520:$BL520,1,$J$25))</f>
        <v>0</v>
      </c>
      <c r="F520" s="26">
        <f>IF(AR520-INDEX($BE520:$BL520,1,$J$26)&lt;0.5,0,AR520-INDEX($BE520:$BL520,1,$J$26))</f>
        <v>0</v>
      </c>
      <c r="G520" s="26">
        <f>IF(AS520-INDEX($BE520:$BL520,1,$J$27)&lt;0.5,0,AS520-INDEX($BE520:$BL520,1,$J$27))</f>
        <v>0</v>
      </c>
      <c r="H520" s="26">
        <f>IF(AT520-INDEX($BE520:$BL520,1,$J$28)&lt;0.5,0,AT520-INDEX($BE520:$BL520,1,$J$28))</f>
        <v>0</v>
      </c>
      <c r="I520" s="26">
        <f>IF(AU520-INDEX($BE520:$BL520,1,$J$29)&lt;0.5,0,AU520-INDEX($BE520:$BL520,1,$J$29))</f>
        <v>0</v>
      </c>
      <c r="J520" s="13">
        <f>SUM(B520:I520)</f>
        <v>0</v>
      </c>
      <c r="K520" s="26">
        <f>SUM(O520:V520)</f>
        <v>0</v>
      </c>
      <c r="L520" s="26">
        <f>SUM(W520:AD520)+SUM(BE520:BL520)</f>
        <v>0</v>
      </c>
      <c r="M520" s="26">
        <f>J519</f>
        <v>0</v>
      </c>
      <c r="N520" s="27">
        <f>IF(M520&gt;0,1,0)</f>
        <v>0</v>
      </c>
      <c r="O520" s="26">
        <f>B519*$B$12/1200</f>
        <v>0</v>
      </c>
      <c r="P520" s="26">
        <f>C519*$C$12/1200</f>
        <v>0</v>
      </c>
      <c r="Q520" s="26">
        <f>D519*$D$12/1200</f>
        <v>0</v>
      </c>
      <c r="R520" s="26">
        <f>E519*$E$12/1200</f>
        <v>0</v>
      </c>
      <c r="S520" s="26">
        <f>F519*$F$12/1200</f>
        <v>0</v>
      </c>
      <c r="T520" s="26">
        <f>G519*$G$12/1200</f>
        <v>0</v>
      </c>
      <c r="U520" s="26">
        <f>H519*$H$12/1200</f>
        <v>0</v>
      </c>
      <c r="V520" s="26">
        <f>I519*$I$12/1200</f>
        <v>0</v>
      </c>
      <c r="W520" s="26">
        <f>IF(B519&gt;0,MIN($B$13,B519+O520,AE520),0)</f>
        <v>0</v>
      </c>
      <c r="X520" s="26">
        <f>IF(C519&gt;0,MIN($C$13,C519+P520,AF520),0)</f>
        <v>0</v>
      </c>
      <c r="Y520" s="26">
        <f>IF(D519&gt;0,MIN($D$13,D519+Q520,AG520),0)</f>
        <v>0</v>
      </c>
      <c r="Z520" s="26">
        <f>IF(E519&gt;0,MIN($E$13,E519+R520,AH520),0)</f>
        <v>0</v>
      </c>
      <c r="AA520" s="26">
        <f>IF(F519&gt;0,MIN($F$13,F519+S520,AI520),0)</f>
        <v>0</v>
      </c>
      <c r="AB520" s="26">
        <f>IF(G519&gt;0,MIN($G$13,G519+T520,AJ520),0)</f>
        <v>0</v>
      </c>
      <c r="AC520" s="26">
        <f>IF(H519&gt;0,MIN($H$13,H519+U520,AK520),0)</f>
        <v>0</v>
      </c>
      <c r="AD520" s="26">
        <f>IF(I519&gt;0,MIN($I$13,I519+V520,AL520),0)</f>
        <v>0</v>
      </c>
      <c r="AE520" s="26">
        <f>$B$19</f>
        <v>795</v>
      </c>
      <c r="AF520" s="26">
        <f>AE520-W520</f>
        <v>795</v>
      </c>
      <c r="AG520" s="26">
        <f>AF520-X520</f>
        <v>795</v>
      </c>
      <c r="AH520" s="26">
        <f>AG520-Y520</f>
        <v>795</v>
      </c>
      <c r="AI520" s="26">
        <f>AH520-Z520</f>
        <v>795</v>
      </c>
      <c r="AJ520" s="26">
        <f>AI520-AA520</f>
        <v>795</v>
      </c>
      <c r="AK520" s="26">
        <f>AJ520-AB520</f>
        <v>795</v>
      </c>
      <c r="AL520" s="26">
        <f>AK520-AC520</f>
        <v>795</v>
      </c>
      <c r="AM520" s="26">
        <f>AL520-AD520</f>
        <v>795</v>
      </c>
      <c r="AN520" s="26">
        <f>B519+O520-W520</f>
        <v>0</v>
      </c>
      <c r="AO520" s="26">
        <f>C519+P520-X520</f>
        <v>0</v>
      </c>
      <c r="AP520" s="26">
        <f>D519+Q520-Y520</f>
        <v>0</v>
      </c>
      <c r="AQ520" s="26">
        <f>E519+R520-Z520</f>
        <v>0</v>
      </c>
      <c r="AR520" s="26">
        <f>F519+S520-AA520</f>
        <v>0</v>
      </c>
      <c r="AS520" s="26">
        <f>G519+T520-AB520</f>
        <v>0</v>
      </c>
      <c r="AT520" s="26">
        <f>H519+U520-AC520</f>
        <v>0</v>
      </c>
      <c r="AU520" s="26">
        <f>I519+V520-AD520</f>
        <v>0</v>
      </c>
      <c r="AV520" s="26">
        <f>AM520</f>
        <v>795</v>
      </c>
      <c r="AW520" s="26">
        <f>AV520-BE520</f>
        <v>795</v>
      </c>
      <c r="AX520" s="26">
        <f>AW520-BF520</f>
        <v>795</v>
      </c>
      <c r="AY520" s="26">
        <f>AX520-BG520</f>
        <v>795</v>
      </c>
      <c r="AZ520" s="26">
        <f>AY520-BH520</f>
        <v>795</v>
      </c>
      <c r="BA520" s="26">
        <f>AZ520-BI520</f>
        <v>795</v>
      </c>
      <c r="BB520" s="26">
        <f>BA520-BJ520</f>
        <v>795</v>
      </c>
      <c r="BC520" s="26">
        <f>BB520-BK520</f>
        <v>795</v>
      </c>
      <c r="BD520" s="26">
        <f>BC520-BL520</f>
        <v>795</v>
      </c>
      <c r="BE520" s="26">
        <f>IF(AV520&gt;0.005,MIN(AV520,INDEX($AN520:$AU520,1,B$32)),0)</f>
        <v>0</v>
      </c>
      <c r="BF520" s="26">
        <f>IF(AW520&gt;0.005,MIN(AW520,INDEX($AN520:$AU520,1,C$32)),0)</f>
        <v>0</v>
      </c>
      <c r="BG520" s="26">
        <f>IF(AX520&gt;0.005,MIN(AX520,INDEX($AN520:$AU520,1,D$32)),0)</f>
        <v>0</v>
      </c>
      <c r="BH520" s="26">
        <f>IF(AY520&gt;0.005,MIN(AY520,INDEX($AN520:$AU520,1,E$32)),0)</f>
        <v>0</v>
      </c>
      <c r="BI520" s="26">
        <f>IF(AZ520&gt;0.005,MIN(AZ520,INDEX($AN520:$AU520,1,F$32)),0)</f>
        <v>0</v>
      </c>
      <c r="BJ520" s="26">
        <f>IF(BA520&gt;0.005,MIN(BA520,INDEX($AN520:$AU520,1,G$32)),0)</f>
        <v>0</v>
      </c>
      <c r="BK520" s="26">
        <f>IF(BB520&gt;0.005,MIN(BB520,INDEX($AN520:$AU520,1,H$32)),0)</f>
        <v>0</v>
      </c>
      <c r="BL520" s="26">
        <f>IF(BC520&gt;0.005,MIN(BC520,INDEX($AN520:$AU520,1,I$32)),0)</f>
        <v>0</v>
      </c>
      <c r="BM520" s="27">
        <f>IF(M520-J520&gt;0.005,1,0)</f>
        <v>0</v>
      </c>
    </row>
    <row r="521">
      <c r="A521" s="14" t="n">
        <v>485</v>
      </c>
      <c r="B521" s="26">
        <f>IF(AN521-INDEX($BE521:$BL521,1,$J$22)&lt;0.5,0,AN521-INDEX($BE521:$BL521,1,$J$22))</f>
        <v>0</v>
      </c>
      <c r="C521" s="26">
        <f>IF(AO521-INDEX($BE521:$BL521,1,$J$23)&lt;0.5,0,AO521-INDEX($BE521:$BL521,1,$J$23))</f>
        <v>0</v>
      </c>
      <c r="D521" s="26">
        <f>IF(AP521-INDEX($BE521:$BL521,1,$J$24)&lt;0.5,0,AP521-INDEX($BE521:$BL521,1,$J$24))</f>
        <v>0</v>
      </c>
      <c r="E521" s="26">
        <f>IF(AQ521-INDEX($BE521:$BL521,1,$J$25)&lt;0.5,0,AQ521-INDEX($BE521:$BL521,1,$J$25))</f>
        <v>0</v>
      </c>
      <c r="F521" s="26">
        <f>IF(AR521-INDEX($BE521:$BL521,1,$J$26)&lt;0.5,0,AR521-INDEX($BE521:$BL521,1,$J$26))</f>
        <v>0</v>
      </c>
      <c r="G521" s="26">
        <f>IF(AS521-INDEX($BE521:$BL521,1,$J$27)&lt;0.5,0,AS521-INDEX($BE521:$BL521,1,$J$27))</f>
        <v>0</v>
      </c>
      <c r="H521" s="26">
        <f>IF(AT521-INDEX($BE521:$BL521,1,$J$28)&lt;0.5,0,AT521-INDEX($BE521:$BL521,1,$J$28))</f>
        <v>0</v>
      </c>
      <c r="I521" s="26">
        <f>IF(AU521-INDEX($BE521:$BL521,1,$J$29)&lt;0.5,0,AU521-INDEX($BE521:$BL521,1,$J$29))</f>
        <v>0</v>
      </c>
      <c r="J521" s="13">
        <f>SUM(B521:I521)</f>
        <v>0</v>
      </c>
      <c r="K521" s="26">
        <f>SUM(O521:V521)</f>
        <v>0</v>
      </c>
      <c r="L521" s="26">
        <f>SUM(W521:AD521)+SUM(BE521:BL521)</f>
        <v>0</v>
      </c>
      <c r="M521" s="26">
        <f>J520</f>
        <v>0</v>
      </c>
      <c r="N521" s="27">
        <f>IF(M521&gt;0,1,0)</f>
        <v>0</v>
      </c>
      <c r="O521" s="26">
        <f>B520*$B$12/1200</f>
        <v>0</v>
      </c>
      <c r="P521" s="26">
        <f>C520*$C$12/1200</f>
        <v>0</v>
      </c>
      <c r="Q521" s="26">
        <f>D520*$D$12/1200</f>
        <v>0</v>
      </c>
      <c r="R521" s="26">
        <f>E520*$E$12/1200</f>
        <v>0</v>
      </c>
      <c r="S521" s="26">
        <f>F520*$F$12/1200</f>
        <v>0</v>
      </c>
      <c r="T521" s="26">
        <f>G520*$G$12/1200</f>
        <v>0</v>
      </c>
      <c r="U521" s="26">
        <f>H520*$H$12/1200</f>
        <v>0</v>
      </c>
      <c r="V521" s="26">
        <f>I520*$I$12/1200</f>
        <v>0</v>
      </c>
      <c r="W521" s="26">
        <f>IF(B520&gt;0,MIN($B$13,B520+O521,AE521),0)</f>
        <v>0</v>
      </c>
      <c r="X521" s="26">
        <f>IF(C520&gt;0,MIN($C$13,C520+P521,AF521),0)</f>
        <v>0</v>
      </c>
      <c r="Y521" s="26">
        <f>IF(D520&gt;0,MIN($D$13,D520+Q521,AG521),0)</f>
        <v>0</v>
      </c>
      <c r="Z521" s="26">
        <f>IF(E520&gt;0,MIN($E$13,E520+R521,AH521),0)</f>
        <v>0</v>
      </c>
      <c r="AA521" s="26">
        <f>IF(F520&gt;0,MIN($F$13,F520+S521,AI521),0)</f>
        <v>0</v>
      </c>
      <c r="AB521" s="26">
        <f>IF(G520&gt;0,MIN($G$13,G520+T521,AJ521),0)</f>
        <v>0</v>
      </c>
      <c r="AC521" s="26">
        <f>IF(H520&gt;0,MIN($H$13,H520+U521,AK521),0)</f>
        <v>0</v>
      </c>
      <c r="AD521" s="26">
        <f>IF(I520&gt;0,MIN($I$13,I520+V521,AL521),0)</f>
        <v>0</v>
      </c>
      <c r="AE521" s="26">
        <f>$B$19</f>
        <v>795</v>
      </c>
      <c r="AF521" s="26">
        <f>AE521-W521</f>
        <v>795</v>
      </c>
      <c r="AG521" s="26">
        <f>AF521-X521</f>
        <v>795</v>
      </c>
      <c r="AH521" s="26">
        <f>AG521-Y521</f>
        <v>795</v>
      </c>
      <c r="AI521" s="26">
        <f>AH521-Z521</f>
        <v>795</v>
      </c>
      <c r="AJ521" s="26">
        <f>AI521-AA521</f>
        <v>795</v>
      </c>
      <c r="AK521" s="26">
        <f>AJ521-AB521</f>
        <v>795</v>
      </c>
      <c r="AL521" s="26">
        <f>AK521-AC521</f>
        <v>795</v>
      </c>
      <c r="AM521" s="26">
        <f>AL521-AD521</f>
        <v>795</v>
      </c>
      <c r="AN521" s="26">
        <f>B520+O521-W521</f>
        <v>0</v>
      </c>
      <c r="AO521" s="26">
        <f>C520+P521-X521</f>
        <v>0</v>
      </c>
      <c r="AP521" s="26">
        <f>D520+Q521-Y521</f>
        <v>0</v>
      </c>
      <c r="AQ521" s="26">
        <f>E520+R521-Z521</f>
        <v>0</v>
      </c>
      <c r="AR521" s="26">
        <f>F520+S521-AA521</f>
        <v>0</v>
      </c>
      <c r="AS521" s="26">
        <f>G520+T521-AB521</f>
        <v>0</v>
      </c>
      <c r="AT521" s="26">
        <f>H520+U521-AC521</f>
        <v>0</v>
      </c>
      <c r="AU521" s="26">
        <f>I520+V521-AD521</f>
        <v>0</v>
      </c>
      <c r="AV521" s="26">
        <f>AM521</f>
        <v>795</v>
      </c>
      <c r="AW521" s="26">
        <f>AV521-BE521</f>
        <v>795</v>
      </c>
      <c r="AX521" s="26">
        <f>AW521-BF521</f>
        <v>795</v>
      </c>
      <c r="AY521" s="26">
        <f>AX521-BG521</f>
        <v>795</v>
      </c>
      <c r="AZ521" s="26">
        <f>AY521-BH521</f>
        <v>795</v>
      </c>
      <c r="BA521" s="26">
        <f>AZ521-BI521</f>
        <v>795</v>
      </c>
      <c r="BB521" s="26">
        <f>BA521-BJ521</f>
        <v>795</v>
      </c>
      <c r="BC521" s="26">
        <f>BB521-BK521</f>
        <v>795</v>
      </c>
      <c r="BD521" s="26">
        <f>BC521-BL521</f>
        <v>795</v>
      </c>
      <c r="BE521" s="26">
        <f>IF(AV521&gt;0.005,MIN(AV521,INDEX($AN521:$AU521,1,B$32)),0)</f>
        <v>0</v>
      </c>
      <c r="BF521" s="26">
        <f>IF(AW521&gt;0.005,MIN(AW521,INDEX($AN521:$AU521,1,C$32)),0)</f>
        <v>0</v>
      </c>
      <c r="BG521" s="26">
        <f>IF(AX521&gt;0.005,MIN(AX521,INDEX($AN521:$AU521,1,D$32)),0)</f>
        <v>0</v>
      </c>
      <c r="BH521" s="26">
        <f>IF(AY521&gt;0.005,MIN(AY521,INDEX($AN521:$AU521,1,E$32)),0)</f>
        <v>0</v>
      </c>
      <c r="BI521" s="26">
        <f>IF(AZ521&gt;0.005,MIN(AZ521,INDEX($AN521:$AU521,1,F$32)),0)</f>
        <v>0</v>
      </c>
      <c r="BJ521" s="26">
        <f>IF(BA521&gt;0.005,MIN(BA521,INDEX($AN521:$AU521,1,G$32)),0)</f>
        <v>0</v>
      </c>
      <c r="BK521" s="26">
        <f>IF(BB521&gt;0.005,MIN(BB521,INDEX($AN521:$AU521,1,H$32)),0)</f>
        <v>0</v>
      </c>
      <c r="BL521" s="26">
        <f>IF(BC521&gt;0.005,MIN(BC521,INDEX($AN521:$AU521,1,I$32)),0)</f>
        <v>0</v>
      </c>
      <c r="BM521" s="27">
        <f>IF(M521-J521&gt;0.005,1,0)</f>
        <v>0</v>
      </c>
    </row>
    <row r="522">
      <c r="A522" s="14" t="n">
        <v>486</v>
      </c>
      <c r="B522" s="26">
        <f>IF(AN522-INDEX($BE522:$BL522,1,$J$22)&lt;0.5,0,AN522-INDEX($BE522:$BL522,1,$J$22))</f>
        <v>0</v>
      </c>
      <c r="C522" s="26">
        <f>IF(AO522-INDEX($BE522:$BL522,1,$J$23)&lt;0.5,0,AO522-INDEX($BE522:$BL522,1,$J$23))</f>
        <v>0</v>
      </c>
      <c r="D522" s="26">
        <f>IF(AP522-INDEX($BE522:$BL522,1,$J$24)&lt;0.5,0,AP522-INDEX($BE522:$BL522,1,$J$24))</f>
        <v>0</v>
      </c>
      <c r="E522" s="26">
        <f>IF(AQ522-INDEX($BE522:$BL522,1,$J$25)&lt;0.5,0,AQ522-INDEX($BE522:$BL522,1,$J$25))</f>
        <v>0</v>
      </c>
      <c r="F522" s="26">
        <f>IF(AR522-INDEX($BE522:$BL522,1,$J$26)&lt;0.5,0,AR522-INDEX($BE522:$BL522,1,$J$26))</f>
        <v>0</v>
      </c>
      <c r="G522" s="26">
        <f>IF(AS522-INDEX($BE522:$BL522,1,$J$27)&lt;0.5,0,AS522-INDEX($BE522:$BL522,1,$J$27))</f>
        <v>0</v>
      </c>
      <c r="H522" s="26">
        <f>IF(AT522-INDEX($BE522:$BL522,1,$J$28)&lt;0.5,0,AT522-INDEX($BE522:$BL522,1,$J$28))</f>
        <v>0</v>
      </c>
      <c r="I522" s="26">
        <f>IF(AU522-INDEX($BE522:$BL522,1,$J$29)&lt;0.5,0,AU522-INDEX($BE522:$BL522,1,$J$29))</f>
        <v>0</v>
      </c>
      <c r="J522" s="13">
        <f>SUM(B522:I522)</f>
        <v>0</v>
      </c>
      <c r="K522" s="26">
        <f>SUM(O522:V522)</f>
        <v>0</v>
      </c>
      <c r="L522" s="26">
        <f>SUM(W522:AD522)+SUM(BE522:BL522)</f>
        <v>0</v>
      </c>
      <c r="M522" s="26">
        <f>J521</f>
        <v>0</v>
      </c>
      <c r="N522" s="27">
        <f>IF(M522&gt;0,1,0)</f>
        <v>0</v>
      </c>
      <c r="O522" s="26">
        <f>B521*$B$12/1200</f>
        <v>0</v>
      </c>
      <c r="P522" s="26">
        <f>C521*$C$12/1200</f>
        <v>0</v>
      </c>
      <c r="Q522" s="26">
        <f>D521*$D$12/1200</f>
        <v>0</v>
      </c>
      <c r="R522" s="26">
        <f>E521*$E$12/1200</f>
        <v>0</v>
      </c>
      <c r="S522" s="26">
        <f>F521*$F$12/1200</f>
        <v>0</v>
      </c>
      <c r="T522" s="26">
        <f>G521*$G$12/1200</f>
        <v>0</v>
      </c>
      <c r="U522" s="26">
        <f>H521*$H$12/1200</f>
        <v>0</v>
      </c>
      <c r="V522" s="26">
        <f>I521*$I$12/1200</f>
        <v>0</v>
      </c>
      <c r="W522" s="26">
        <f>IF(B521&gt;0,MIN($B$13,B521+O522,AE522),0)</f>
        <v>0</v>
      </c>
      <c r="X522" s="26">
        <f>IF(C521&gt;0,MIN($C$13,C521+P522,AF522),0)</f>
        <v>0</v>
      </c>
      <c r="Y522" s="26">
        <f>IF(D521&gt;0,MIN($D$13,D521+Q522,AG522),0)</f>
        <v>0</v>
      </c>
      <c r="Z522" s="26">
        <f>IF(E521&gt;0,MIN($E$13,E521+R522,AH522),0)</f>
        <v>0</v>
      </c>
      <c r="AA522" s="26">
        <f>IF(F521&gt;0,MIN($F$13,F521+S522,AI522),0)</f>
        <v>0</v>
      </c>
      <c r="AB522" s="26">
        <f>IF(G521&gt;0,MIN($G$13,G521+T522,AJ522),0)</f>
        <v>0</v>
      </c>
      <c r="AC522" s="26">
        <f>IF(H521&gt;0,MIN($H$13,H521+U522,AK522),0)</f>
        <v>0</v>
      </c>
      <c r="AD522" s="26">
        <f>IF(I521&gt;0,MIN($I$13,I521+V522,AL522),0)</f>
        <v>0</v>
      </c>
      <c r="AE522" s="26">
        <f>$B$19</f>
        <v>795</v>
      </c>
      <c r="AF522" s="26">
        <f>AE522-W522</f>
        <v>795</v>
      </c>
      <c r="AG522" s="26">
        <f>AF522-X522</f>
        <v>795</v>
      </c>
      <c r="AH522" s="26">
        <f>AG522-Y522</f>
        <v>795</v>
      </c>
      <c r="AI522" s="26">
        <f>AH522-Z522</f>
        <v>795</v>
      </c>
      <c r="AJ522" s="26">
        <f>AI522-AA522</f>
        <v>795</v>
      </c>
      <c r="AK522" s="26">
        <f>AJ522-AB522</f>
        <v>795</v>
      </c>
      <c r="AL522" s="26">
        <f>AK522-AC522</f>
        <v>795</v>
      </c>
      <c r="AM522" s="26">
        <f>AL522-AD522</f>
        <v>795</v>
      </c>
      <c r="AN522" s="26">
        <f>B521+O522-W522</f>
        <v>0</v>
      </c>
      <c r="AO522" s="26">
        <f>C521+P522-X522</f>
        <v>0</v>
      </c>
      <c r="AP522" s="26">
        <f>D521+Q522-Y522</f>
        <v>0</v>
      </c>
      <c r="AQ522" s="26">
        <f>E521+R522-Z522</f>
        <v>0</v>
      </c>
      <c r="AR522" s="26">
        <f>F521+S522-AA522</f>
        <v>0</v>
      </c>
      <c r="AS522" s="26">
        <f>G521+T522-AB522</f>
        <v>0</v>
      </c>
      <c r="AT522" s="26">
        <f>H521+U522-AC522</f>
        <v>0</v>
      </c>
      <c r="AU522" s="26">
        <f>I521+V522-AD522</f>
        <v>0</v>
      </c>
      <c r="AV522" s="26">
        <f>AM522</f>
        <v>795</v>
      </c>
      <c r="AW522" s="26">
        <f>AV522-BE522</f>
        <v>795</v>
      </c>
      <c r="AX522" s="26">
        <f>AW522-BF522</f>
        <v>795</v>
      </c>
      <c r="AY522" s="26">
        <f>AX522-BG522</f>
        <v>795</v>
      </c>
      <c r="AZ522" s="26">
        <f>AY522-BH522</f>
        <v>795</v>
      </c>
      <c r="BA522" s="26">
        <f>AZ522-BI522</f>
        <v>795</v>
      </c>
      <c r="BB522" s="26">
        <f>BA522-BJ522</f>
        <v>795</v>
      </c>
      <c r="BC522" s="26">
        <f>BB522-BK522</f>
        <v>795</v>
      </c>
      <c r="BD522" s="26">
        <f>BC522-BL522</f>
        <v>795</v>
      </c>
      <c r="BE522" s="26">
        <f>IF(AV522&gt;0.005,MIN(AV522,INDEX($AN522:$AU522,1,B$32)),0)</f>
        <v>0</v>
      </c>
      <c r="BF522" s="26">
        <f>IF(AW522&gt;0.005,MIN(AW522,INDEX($AN522:$AU522,1,C$32)),0)</f>
        <v>0</v>
      </c>
      <c r="BG522" s="26">
        <f>IF(AX522&gt;0.005,MIN(AX522,INDEX($AN522:$AU522,1,D$32)),0)</f>
        <v>0</v>
      </c>
      <c r="BH522" s="26">
        <f>IF(AY522&gt;0.005,MIN(AY522,INDEX($AN522:$AU522,1,E$32)),0)</f>
        <v>0</v>
      </c>
      <c r="BI522" s="26">
        <f>IF(AZ522&gt;0.005,MIN(AZ522,INDEX($AN522:$AU522,1,F$32)),0)</f>
        <v>0</v>
      </c>
      <c r="BJ522" s="26">
        <f>IF(BA522&gt;0.005,MIN(BA522,INDEX($AN522:$AU522,1,G$32)),0)</f>
        <v>0</v>
      </c>
      <c r="BK522" s="26">
        <f>IF(BB522&gt;0.005,MIN(BB522,INDEX($AN522:$AU522,1,H$32)),0)</f>
        <v>0</v>
      </c>
      <c r="BL522" s="26">
        <f>IF(BC522&gt;0.005,MIN(BC522,INDEX($AN522:$AU522,1,I$32)),0)</f>
        <v>0</v>
      </c>
      <c r="BM522" s="27">
        <f>IF(M522-J522&gt;0.005,1,0)</f>
        <v>0</v>
      </c>
    </row>
    <row r="523">
      <c r="A523" s="14" t="n">
        <v>487</v>
      </c>
      <c r="B523" s="26">
        <f>IF(AN523-INDEX($BE523:$BL523,1,$J$22)&lt;0.5,0,AN523-INDEX($BE523:$BL523,1,$J$22))</f>
        <v>0</v>
      </c>
      <c r="C523" s="26">
        <f>IF(AO523-INDEX($BE523:$BL523,1,$J$23)&lt;0.5,0,AO523-INDEX($BE523:$BL523,1,$J$23))</f>
        <v>0</v>
      </c>
      <c r="D523" s="26">
        <f>IF(AP523-INDEX($BE523:$BL523,1,$J$24)&lt;0.5,0,AP523-INDEX($BE523:$BL523,1,$J$24))</f>
        <v>0</v>
      </c>
      <c r="E523" s="26">
        <f>IF(AQ523-INDEX($BE523:$BL523,1,$J$25)&lt;0.5,0,AQ523-INDEX($BE523:$BL523,1,$J$25))</f>
        <v>0</v>
      </c>
      <c r="F523" s="26">
        <f>IF(AR523-INDEX($BE523:$BL523,1,$J$26)&lt;0.5,0,AR523-INDEX($BE523:$BL523,1,$J$26))</f>
        <v>0</v>
      </c>
      <c r="G523" s="26">
        <f>IF(AS523-INDEX($BE523:$BL523,1,$J$27)&lt;0.5,0,AS523-INDEX($BE523:$BL523,1,$J$27))</f>
        <v>0</v>
      </c>
      <c r="H523" s="26">
        <f>IF(AT523-INDEX($BE523:$BL523,1,$J$28)&lt;0.5,0,AT523-INDEX($BE523:$BL523,1,$J$28))</f>
        <v>0</v>
      </c>
      <c r="I523" s="26">
        <f>IF(AU523-INDEX($BE523:$BL523,1,$J$29)&lt;0.5,0,AU523-INDEX($BE523:$BL523,1,$J$29))</f>
        <v>0</v>
      </c>
      <c r="J523" s="13">
        <f>SUM(B523:I523)</f>
        <v>0</v>
      </c>
      <c r="K523" s="26">
        <f>SUM(O523:V523)</f>
        <v>0</v>
      </c>
      <c r="L523" s="26">
        <f>SUM(W523:AD523)+SUM(BE523:BL523)</f>
        <v>0</v>
      </c>
      <c r="M523" s="26">
        <f>J522</f>
        <v>0</v>
      </c>
      <c r="N523" s="27">
        <f>IF(M523&gt;0,1,0)</f>
        <v>0</v>
      </c>
      <c r="O523" s="26">
        <f>B522*$B$12/1200</f>
        <v>0</v>
      </c>
      <c r="P523" s="26">
        <f>C522*$C$12/1200</f>
        <v>0</v>
      </c>
      <c r="Q523" s="26">
        <f>D522*$D$12/1200</f>
        <v>0</v>
      </c>
      <c r="R523" s="26">
        <f>E522*$E$12/1200</f>
        <v>0</v>
      </c>
      <c r="S523" s="26">
        <f>F522*$F$12/1200</f>
        <v>0</v>
      </c>
      <c r="T523" s="26">
        <f>G522*$G$12/1200</f>
        <v>0</v>
      </c>
      <c r="U523" s="26">
        <f>H522*$H$12/1200</f>
        <v>0</v>
      </c>
      <c r="V523" s="26">
        <f>I522*$I$12/1200</f>
        <v>0</v>
      </c>
      <c r="W523" s="26">
        <f>IF(B522&gt;0,MIN($B$13,B522+O523,AE523),0)</f>
        <v>0</v>
      </c>
      <c r="X523" s="26">
        <f>IF(C522&gt;0,MIN($C$13,C522+P523,AF523),0)</f>
        <v>0</v>
      </c>
      <c r="Y523" s="26">
        <f>IF(D522&gt;0,MIN($D$13,D522+Q523,AG523),0)</f>
        <v>0</v>
      </c>
      <c r="Z523" s="26">
        <f>IF(E522&gt;0,MIN($E$13,E522+R523,AH523),0)</f>
        <v>0</v>
      </c>
      <c r="AA523" s="26">
        <f>IF(F522&gt;0,MIN($F$13,F522+S523,AI523),0)</f>
        <v>0</v>
      </c>
      <c r="AB523" s="26">
        <f>IF(G522&gt;0,MIN($G$13,G522+T523,AJ523),0)</f>
        <v>0</v>
      </c>
      <c r="AC523" s="26">
        <f>IF(H522&gt;0,MIN($H$13,H522+U523,AK523),0)</f>
        <v>0</v>
      </c>
      <c r="AD523" s="26">
        <f>IF(I522&gt;0,MIN($I$13,I522+V523,AL523),0)</f>
        <v>0</v>
      </c>
      <c r="AE523" s="26">
        <f>$B$19</f>
        <v>795</v>
      </c>
      <c r="AF523" s="26">
        <f>AE523-W523</f>
        <v>795</v>
      </c>
      <c r="AG523" s="26">
        <f>AF523-X523</f>
        <v>795</v>
      </c>
      <c r="AH523" s="26">
        <f>AG523-Y523</f>
        <v>795</v>
      </c>
      <c r="AI523" s="26">
        <f>AH523-Z523</f>
        <v>795</v>
      </c>
      <c r="AJ523" s="26">
        <f>AI523-AA523</f>
        <v>795</v>
      </c>
      <c r="AK523" s="26">
        <f>AJ523-AB523</f>
        <v>795</v>
      </c>
      <c r="AL523" s="26">
        <f>AK523-AC523</f>
        <v>795</v>
      </c>
      <c r="AM523" s="26">
        <f>AL523-AD523</f>
        <v>795</v>
      </c>
      <c r="AN523" s="26">
        <f>B522+O523-W523</f>
        <v>0</v>
      </c>
      <c r="AO523" s="26">
        <f>C522+P523-X523</f>
        <v>0</v>
      </c>
      <c r="AP523" s="26">
        <f>D522+Q523-Y523</f>
        <v>0</v>
      </c>
      <c r="AQ523" s="26">
        <f>E522+R523-Z523</f>
        <v>0</v>
      </c>
      <c r="AR523" s="26">
        <f>F522+S523-AA523</f>
        <v>0</v>
      </c>
      <c r="AS523" s="26">
        <f>G522+T523-AB523</f>
        <v>0</v>
      </c>
      <c r="AT523" s="26">
        <f>H522+U523-AC523</f>
        <v>0</v>
      </c>
      <c r="AU523" s="26">
        <f>I522+V523-AD523</f>
        <v>0</v>
      </c>
      <c r="AV523" s="26">
        <f>AM523</f>
        <v>795</v>
      </c>
      <c r="AW523" s="26">
        <f>AV523-BE523</f>
        <v>795</v>
      </c>
      <c r="AX523" s="26">
        <f>AW523-BF523</f>
        <v>795</v>
      </c>
      <c r="AY523" s="26">
        <f>AX523-BG523</f>
        <v>795</v>
      </c>
      <c r="AZ523" s="26">
        <f>AY523-BH523</f>
        <v>795</v>
      </c>
      <c r="BA523" s="26">
        <f>AZ523-BI523</f>
        <v>795</v>
      </c>
      <c r="BB523" s="26">
        <f>BA523-BJ523</f>
        <v>795</v>
      </c>
      <c r="BC523" s="26">
        <f>BB523-BK523</f>
        <v>795</v>
      </c>
      <c r="BD523" s="26">
        <f>BC523-BL523</f>
        <v>795</v>
      </c>
      <c r="BE523" s="26">
        <f>IF(AV523&gt;0.005,MIN(AV523,INDEX($AN523:$AU523,1,B$32)),0)</f>
        <v>0</v>
      </c>
      <c r="BF523" s="26">
        <f>IF(AW523&gt;0.005,MIN(AW523,INDEX($AN523:$AU523,1,C$32)),0)</f>
        <v>0</v>
      </c>
      <c r="BG523" s="26">
        <f>IF(AX523&gt;0.005,MIN(AX523,INDEX($AN523:$AU523,1,D$32)),0)</f>
        <v>0</v>
      </c>
      <c r="BH523" s="26">
        <f>IF(AY523&gt;0.005,MIN(AY523,INDEX($AN523:$AU523,1,E$32)),0)</f>
        <v>0</v>
      </c>
      <c r="BI523" s="26">
        <f>IF(AZ523&gt;0.005,MIN(AZ523,INDEX($AN523:$AU523,1,F$32)),0)</f>
        <v>0</v>
      </c>
      <c r="BJ523" s="26">
        <f>IF(BA523&gt;0.005,MIN(BA523,INDEX($AN523:$AU523,1,G$32)),0)</f>
        <v>0</v>
      </c>
      <c r="BK523" s="26">
        <f>IF(BB523&gt;0.005,MIN(BB523,INDEX($AN523:$AU523,1,H$32)),0)</f>
        <v>0</v>
      </c>
      <c r="BL523" s="26">
        <f>IF(BC523&gt;0.005,MIN(BC523,INDEX($AN523:$AU523,1,I$32)),0)</f>
        <v>0</v>
      </c>
      <c r="BM523" s="27">
        <f>IF(M523-J523&gt;0.005,1,0)</f>
        <v>0</v>
      </c>
    </row>
    <row r="524">
      <c r="A524" s="14" t="n">
        <v>488</v>
      </c>
      <c r="B524" s="26">
        <f>IF(AN524-INDEX($BE524:$BL524,1,$J$22)&lt;0.5,0,AN524-INDEX($BE524:$BL524,1,$J$22))</f>
        <v>0</v>
      </c>
      <c r="C524" s="26">
        <f>IF(AO524-INDEX($BE524:$BL524,1,$J$23)&lt;0.5,0,AO524-INDEX($BE524:$BL524,1,$J$23))</f>
        <v>0</v>
      </c>
      <c r="D524" s="26">
        <f>IF(AP524-INDEX($BE524:$BL524,1,$J$24)&lt;0.5,0,AP524-INDEX($BE524:$BL524,1,$J$24))</f>
        <v>0</v>
      </c>
      <c r="E524" s="26">
        <f>IF(AQ524-INDEX($BE524:$BL524,1,$J$25)&lt;0.5,0,AQ524-INDEX($BE524:$BL524,1,$J$25))</f>
        <v>0</v>
      </c>
      <c r="F524" s="26">
        <f>IF(AR524-INDEX($BE524:$BL524,1,$J$26)&lt;0.5,0,AR524-INDEX($BE524:$BL524,1,$J$26))</f>
        <v>0</v>
      </c>
      <c r="G524" s="26">
        <f>IF(AS524-INDEX($BE524:$BL524,1,$J$27)&lt;0.5,0,AS524-INDEX($BE524:$BL524,1,$J$27))</f>
        <v>0</v>
      </c>
      <c r="H524" s="26">
        <f>IF(AT524-INDEX($BE524:$BL524,1,$J$28)&lt;0.5,0,AT524-INDEX($BE524:$BL524,1,$J$28))</f>
        <v>0</v>
      </c>
      <c r="I524" s="26">
        <f>IF(AU524-INDEX($BE524:$BL524,1,$J$29)&lt;0.5,0,AU524-INDEX($BE524:$BL524,1,$J$29))</f>
        <v>0</v>
      </c>
      <c r="J524" s="13">
        <f>SUM(B524:I524)</f>
        <v>0</v>
      </c>
      <c r="K524" s="26">
        <f>SUM(O524:V524)</f>
        <v>0</v>
      </c>
      <c r="L524" s="26">
        <f>SUM(W524:AD524)+SUM(BE524:BL524)</f>
        <v>0</v>
      </c>
      <c r="M524" s="26">
        <f>J523</f>
        <v>0</v>
      </c>
      <c r="N524" s="27">
        <f>IF(M524&gt;0,1,0)</f>
        <v>0</v>
      </c>
      <c r="O524" s="26">
        <f>B523*$B$12/1200</f>
        <v>0</v>
      </c>
      <c r="P524" s="26">
        <f>C523*$C$12/1200</f>
        <v>0</v>
      </c>
      <c r="Q524" s="26">
        <f>D523*$D$12/1200</f>
        <v>0</v>
      </c>
      <c r="R524" s="26">
        <f>E523*$E$12/1200</f>
        <v>0</v>
      </c>
      <c r="S524" s="26">
        <f>F523*$F$12/1200</f>
        <v>0</v>
      </c>
      <c r="T524" s="26">
        <f>G523*$G$12/1200</f>
        <v>0</v>
      </c>
      <c r="U524" s="26">
        <f>H523*$H$12/1200</f>
        <v>0</v>
      </c>
      <c r="V524" s="26">
        <f>I523*$I$12/1200</f>
        <v>0</v>
      </c>
      <c r="W524" s="26">
        <f>IF(B523&gt;0,MIN($B$13,B523+O524,AE524),0)</f>
        <v>0</v>
      </c>
      <c r="X524" s="26">
        <f>IF(C523&gt;0,MIN($C$13,C523+P524,AF524),0)</f>
        <v>0</v>
      </c>
      <c r="Y524" s="26">
        <f>IF(D523&gt;0,MIN($D$13,D523+Q524,AG524),0)</f>
        <v>0</v>
      </c>
      <c r="Z524" s="26">
        <f>IF(E523&gt;0,MIN($E$13,E523+R524,AH524),0)</f>
        <v>0</v>
      </c>
      <c r="AA524" s="26">
        <f>IF(F523&gt;0,MIN($F$13,F523+S524,AI524),0)</f>
        <v>0</v>
      </c>
      <c r="AB524" s="26">
        <f>IF(G523&gt;0,MIN($G$13,G523+T524,AJ524),0)</f>
        <v>0</v>
      </c>
      <c r="AC524" s="26">
        <f>IF(H523&gt;0,MIN($H$13,H523+U524,AK524),0)</f>
        <v>0</v>
      </c>
      <c r="AD524" s="26">
        <f>IF(I523&gt;0,MIN($I$13,I523+V524,AL524),0)</f>
        <v>0</v>
      </c>
      <c r="AE524" s="26">
        <f>$B$19</f>
        <v>795</v>
      </c>
      <c r="AF524" s="26">
        <f>AE524-W524</f>
        <v>795</v>
      </c>
      <c r="AG524" s="26">
        <f>AF524-X524</f>
        <v>795</v>
      </c>
      <c r="AH524" s="26">
        <f>AG524-Y524</f>
        <v>795</v>
      </c>
      <c r="AI524" s="26">
        <f>AH524-Z524</f>
        <v>795</v>
      </c>
      <c r="AJ524" s="26">
        <f>AI524-AA524</f>
        <v>795</v>
      </c>
      <c r="AK524" s="26">
        <f>AJ524-AB524</f>
        <v>795</v>
      </c>
      <c r="AL524" s="26">
        <f>AK524-AC524</f>
        <v>795</v>
      </c>
      <c r="AM524" s="26">
        <f>AL524-AD524</f>
        <v>795</v>
      </c>
      <c r="AN524" s="26">
        <f>B523+O524-W524</f>
        <v>0</v>
      </c>
      <c r="AO524" s="26">
        <f>C523+P524-X524</f>
        <v>0</v>
      </c>
      <c r="AP524" s="26">
        <f>D523+Q524-Y524</f>
        <v>0</v>
      </c>
      <c r="AQ524" s="26">
        <f>E523+R524-Z524</f>
        <v>0</v>
      </c>
      <c r="AR524" s="26">
        <f>F523+S524-AA524</f>
        <v>0</v>
      </c>
      <c r="AS524" s="26">
        <f>G523+T524-AB524</f>
        <v>0</v>
      </c>
      <c r="AT524" s="26">
        <f>H523+U524-AC524</f>
        <v>0</v>
      </c>
      <c r="AU524" s="26">
        <f>I523+V524-AD524</f>
        <v>0</v>
      </c>
      <c r="AV524" s="26">
        <f>AM524</f>
        <v>795</v>
      </c>
      <c r="AW524" s="26">
        <f>AV524-BE524</f>
        <v>795</v>
      </c>
      <c r="AX524" s="26">
        <f>AW524-BF524</f>
        <v>795</v>
      </c>
      <c r="AY524" s="26">
        <f>AX524-BG524</f>
        <v>795</v>
      </c>
      <c r="AZ524" s="26">
        <f>AY524-BH524</f>
        <v>795</v>
      </c>
      <c r="BA524" s="26">
        <f>AZ524-BI524</f>
        <v>795</v>
      </c>
      <c r="BB524" s="26">
        <f>BA524-BJ524</f>
        <v>795</v>
      </c>
      <c r="BC524" s="26">
        <f>BB524-BK524</f>
        <v>795</v>
      </c>
      <c r="BD524" s="26">
        <f>BC524-BL524</f>
        <v>795</v>
      </c>
      <c r="BE524" s="26">
        <f>IF(AV524&gt;0.005,MIN(AV524,INDEX($AN524:$AU524,1,B$32)),0)</f>
        <v>0</v>
      </c>
      <c r="BF524" s="26">
        <f>IF(AW524&gt;0.005,MIN(AW524,INDEX($AN524:$AU524,1,C$32)),0)</f>
        <v>0</v>
      </c>
      <c r="BG524" s="26">
        <f>IF(AX524&gt;0.005,MIN(AX524,INDEX($AN524:$AU524,1,D$32)),0)</f>
        <v>0</v>
      </c>
      <c r="BH524" s="26">
        <f>IF(AY524&gt;0.005,MIN(AY524,INDEX($AN524:$AU524,1,E$32)),0)</f>
        <v>0</v>
      </c>
      <c r="BI524" s="26">
        <f>IF(AZ524&gt;0.005,MIN(AZ524,INDEX($AN524:$AU524,1,F$32)),0)</f>
        <v>0</v>
      </c>
      <c r="BJ524" s="26">
        <f>IF(BA524&gt;0.005,MIN(BA524,INDEX($AN524:$AU524,1,G$32)),0)</f>
        <v>0</v>
      </c>
      <c r="BK524" s="26">
        <f>IF(BB524&gt;0.005,MIN(BB524,INDEX($AN524:$AU524,1,H$32)),0)</f>
        <v>0</v>
      </c>
      <c r="BL524" s="26">
        <f>IF(BC524&gt;0.005,MIN(BC524,INDEX($AN524:$AU524,1,I$32)),0)</f>
        <v>0</v>
      </c>
      <c r="BM524" s="27">
        <f>IF(M524-J524&gt;0.005,1,0)</f>
        <v>0</v>
      </c>
    </row>
    <row r="525">
      <c r="A525" s="14" t="n">
        <v>489</v>
      </c>
      <c r="B525" s="26">
        <f>IF(AN525-INDEX($BE525:$BL525,1,$J$22)&lt;0.5,0,AN525-INDEX($BE525:$BL525,1,$J$22))</f>
        <v>0</v>
      </c>
      <c r="C525" s="26">
        <f>IF(AO525-INDEX($BE525:$BL525,1,$J$23)&lt;0.5,0,AO525-INDEX($BE525:$BL525,1,$J$23))</f>
        <v>0</v>
      </c>
      <c r="D525" s="26">
        <f>IF(AP525-INDEX($BE525:$BL525,1,$J$24)&lt;0.5,0,AP525-INDEX($BE525:$BL525,1,$J$24))</f>
        <v>0</v>
      </c>
      <c r="E525" s="26">
        <f>IF(AQ525-INDEX($BE525:$BL525,1,$J$25)&lt;0.5,0,AQ525-INDEX($BE525:$BL525,1,$J$25))</f>
        <v>0</v>
      </c>
      <c r="F525" s="26">
        <f>IF(AR525-INDEX($BE525:$BL525,1,$J$26)&lt;0.5,0,AR525-INDEX($BE525:$BL525,1,$J$26))</f>
        <v>0</v>
      </c>
      <c r="G525" s="26">
        <f>IF(AS525-INDEX($BE525:$BL525,1,$J$27)&lt;0.5,0,AS525-INDEX($BE525:$BL525,1,$J$27))</f>
        <v>0</v>
      </c>
      <c r="H525" s="26">
        <f>IF(AT525-INDEX($BE525:$BL525,1,$J$28)&lt;0.5,0,AT525-INDEX($BE525:$BL525,1,$J$28))</f>
        <v>0</v>
      </c>
      <c r="I525" s="26">
        <f>IF(AU525-INDEX($BE525:$BL525,1,$J$29)&lt;0.5,0,AU525-INDEX($BE525:$BL525,1,$J$29))</f>
        <v>0</v>
      </c>
      <c r="J525" s="13">
        <f>SUM(B525:I525)</f>
        <v>0</v>
      </c>
      <c r="K525" s="26">
        <f>SUM(O525:V525)</f>
        <v>0</v>
      </c>
      <c r="L525" s="26">
        <f>SUM(W525:AD525)+SUM(BE525:BL525)</f>
        <v>0</v>
      </c>
      <c r="M525" s="26">
        <f>J524</f>
        <v>0</v>
      </c>
      <c r="N525" s="27">
        <f>IF(M525&gt;0,1,0)</f>
        <v>0</v>
      </c>
      <c r="O525" s="26">
        <f>B524*$B$12/1200</f>
        <v>0</v>
      </c>
      <c r="P525" s="26">
        <f>C524*$C$12/1200</f>
        <v>0</v>
      </c>
      <c r="Q525" s="26">
        <f>D524*$D$12/1200</f>
        <v>0</v>
      </c>
      <c r="R525" s="26">
        <f>E524*$E$12/1200</f>
        <v>0</v>
      </c>
      <c r="S525" s="26">
        <f>F524*$F$12/1200</f>
        <v>0</v>
      </c>
      <c r="T525" s="26">
        <f>G524*$G$12/1200</f>
        <v>0</v>
      </c>
      <c r="U525" s="26">
        <f>H524*$H$12/1200</f>
        <v>0</v>
      </c>
      <c r="V525" s="26">
        <f>I524*$I$12/1200</f>
        <v>0</v>
      </c>
      <c r="W525" s="26">
        <f>IF(B524&gt;0,MIN($B$13,B524+O525,AE525),0)</f>
        <v>0</v>
      </c>
      <c r="X525" s="26">
        <f>IF(C524&gt;0,MIN($C$13,C524+P525,AF525),0)</f>
        <v>0</v>
      </c>
      <c r="Y525" s="26">
        <f>IF(D524&gt;0,MIN($D$13,D524+Q525,AG525),0)</f>
        <v>0</v>
      </c>
      <c r="Z525" s="26">
        <f>IF(E524&gt;0,MIN($E$13,E524+R525,AH525),0)</f>
        <v>0</v>
      </c>
      <c r="AA525" s="26">
        <f>IF(F524&gt;0,MIN($F$13,F524+S525,AI525),0)</f>
        <v>0</v>
      </c>
      <c r="AB525" s="26">
        <f>IF(G524&gt;0,MIN($G$13,G524+T525,AJ525),0)</f>
        <v>0</v>
      </c>
      <c r="AC525" s="26">
        <f>IF(H524&gt;0,MIN($H$13,H524+U525,AK525),0)</f>
        <v>0</v>
      </c>
      <c r="AD525" s="26">
        <f>IF(I524&gt;0,MIN($I$13,I524+V525,AL525),0)</f>
        <v>0</v>
      </c>
      <c r="AE525" s="26">
        <f>$B$19</f>
        <v>795</v>
      </c>
      <c r="AF525" s="26">
        <f>AE525-W525</f>
        <v>795</v>
      </c>
      <c r="AG525" s="26">
        <f>AF525-X525</f>
        <v>795</v>
      </c>
      <c r="AH525" s="26">
        <f>AG525-Y525</f>
        <v>795</v>
      </c>
      <c r="AI525" s="26">
        <f>AH525-Z525</f>
        <v>795</v>
      </c>
      <c r="AJ525" s="26">
        <f>AI525-AA525</f>
        <v>795</v>
      </c>
      <c r="AK525" s="26">
        <f>AJ525-AB525</f>
        <v>795</v>
      </c>
      <c r="AL525" s="26">
        <f>AK525-AC525</f>
        <v>795</v>
      </c>
      <c r="AM525" s="26">
        <f>AL525-AD525</f>
        <v>795</v>
      </c>
      <c r="AN525" s="26">
        <f>B524+O525-W525</f>
        <v>0</v>
      </c>
      <c r="AO525" s="26">
        <f>C524+P525-X525</f>
        <v>0</v>
      </c>
      <c r="AP525" s="26">
        <f>D524+Q525-Y525</f>
        <v>0</v>
      </c>
      <c r="AQ525" s="26">
        <f>E524+R525-Z525</f>
        <v>0</v>
      </c>
      <c r="AR525" s="26">
        <f>F524+S525-AA525</f>
        <v>0</v>
      </c>
      <c r="AS525" s="26">
        <f>G524+T525-AB525</f>
        <v>0</v>
      </c>
      <c r="AT525" s="26">
        <f>H524+U525-AC525</f>
        <v>0</v>
      </c>
      <c r="AU525" s="26">
        <f>I524+V525-AD525</f>
        <v>0</v>
      </c>
      <c r="AV525" s="26">
        <f>AM525</f>
        <v>795</v>
      </c>
      <c r="AW525" s="26">
        <f>AV525-BE525</f>
        <v>795</v>
      </c>
      <c r="AX525" s="26">
        <f>AW525-BF525</f>
        <v>795</v>
      </c>
      <c r="AY525" s="26">
        <f>AX525-BG525</f>
        <v>795</v>
      </c>
      <c r="AZ525" s="26">
        <f>AY525-BH525</f>
        <v>795</v>
      </c>
      <c r="BA525" s="26">
        <f>AZ525-BI525</f>
        <v>795</v>
      </c>
      <c r="BB525" s="26">
        <f>BA525-BJ525</f>
        <v>795</v>
      </c>
      <c r="BC525" s="26">
        <f>BB525-BK525</f>
        <v>795</v>
      </c>
      <c r="BD525" s="26">
        <f>BC525-BL525</f>
        <v>795</v>
      </c>
      <c r="BE525" s="26">
        <f>IF(AV525&gt;0.005,MIN(AV525,INDEX($AN525:$AU525,1,B$32)),0)</f>
        <v>0</v>
      </c>
      <c r="BF525" s="26">
        <f>IF(AW525&gt;0.005,MIN(AW525,INDEX($AN525:$AU525,1,C$32)),0)</f>
        <v>0</v>
      </c>
      <c r="BG525" s="26">
        <f>IF(AX525&gt;0.005,MIN(AX525,INDEX($AN525:$AU525,1,D$32)),0)</f>
        <v>0</v>
      </c>
      <c r="BH525" s="26">
        <f>IF(AY525&gt;0.005,MIN(AY525,INDEX($AN525:$AU525,1,E$32)),0)</f>
        <v>0</v>
      </c>
      <c r="BI525" s="26">
        <f>IF(AZ525&gt;0.005,MIN(AZ525,INDEX($AN525:$AU525,1,F$32)),0)</f>
        <v>0</v>
      </c>
      <c r="BJ525" s="26">
        <f>IF(BA525&gt;0.005,MIN(BA525,INDEX($AN525:$AU525,1,G$32)),0)</f>
        <v>0</v>
      </c>
      <c r="BK525" s="26">
        <f>IF(BB525&gt;0.005,MIN(BB525,INDEX($AN525:$AU525,1,H$32)),0)</f>
        <v>0</v>
      </c>
      <c r="BL525" s="26">
        <f>IF(BC525&gt;0.005,MIN(BC525,INDEX($AN525:$AU525,1,I$32)),0)</f>
        <v>0</v>
      </c>
      <c r="BM525" s="27">
        <f>IF(M525-J525&gt;0.005,1,0)</f>
        <v>0</v>
      </c>
    </row>
    <row r="526">
      <c r="A526" s="14" t="n">
        <v>490</v>
      </c>
      <c r="B526" s="26">
        <f>IF(AN526-INDEX($BE526:$BL526,1,$J$22)&lt;0.5,0,AN526-INDEX($BE526:$BL526,1,$J$22))</f>
        <v>0</v>
      </c>
      <c r="C526" s="26">
        <f>IF(AO526-INDEX($BE526:$BL526,1,$J$23)&lt;0.5,0,AO526-INDEX($BE526:$BL526,1,$J$23))</f>
        <v>0</v>
      </c>
      <c r="D526" s="26">
        <f>IF(AP526-INDEX($BE526:$BL526,1,$J$24)&lt;0.5,0,AP526-INDEX($BE526:$BL526,1,$J$24))</f>
        <v>0</v>
      </c>
      <c r="E526" s="26">
        <f>IF(AQ526-INDEX($BE526:$BL526,1,$J$25)&lt;0.5,0,AQ526-INDEX($BE526:$BL526,1,$J$25))</f>
        <v>0</v>
      </c>
      <c r="F526" s="26">
        <f>IF(AR526-INDEX($BE526:$BL526,1,$J$26)&lt;0.5,0,AR526-INDEX($BE526:$BL526,1,$J$26))</f>
        <v>0</v>
      </c>
      <c r="G526" s="26">
        <f>IF(AS526-INDEX($BE526:$BL526,1,$J$27)&lt;0.5,0,AS526-INDEX($BE526:$BL526,1,$J$27))</f>
        <v>0</v>
      </c>
      <c r="H526" s="26">
        <f>IF(AT526-INDEX($BE526:$BL526,1,$J$28)&lt;0.5,0,AT526-INDEX($BE526:$BL526,1,$J$28))</f>
        <v>0</v>
      </c>
      <c r="I526" s="26">
        <f>IF(AU526-INDEX($BE526:$BL526,1,$J$29)&lt;0.5,0,AU526-INDEX($BE526:$BL526,1,$J$29))</f>
        <v>0</v>
      </c>
      <c r="J526" s="13">
        <f>SUM(B526:I526)</f>
        <v>0</v>
      </c>
      <c r="K526" s="26">
        <f>SUM(O526:V526)</f>
        <v>0</v>
      </c>
      <c r="L526" s="26">
        <f>SUM(W526:AD526)+SUM(BE526:BL526)</f>
        <v>0</v>
      </c>
      <c r="M526" s="26">
        <f>J525</f>
        <v>0</v>
      </c>
      <c r="N526" s="27">
        <f>IF(M526&gt;0,1,0)</f>
        <v>0</v>
      </c>
      <c r="O526" s="26">
        <f>B525*$B$12/1200</f>
        <v>0</v>
      </c>
      <c r="P526" s="26">
        <f>C525*$C$12/1200</f>
        <v>0</v>
      </c>
      <c r="Q526" s="26">
        <f>D525*$D$12/1200</f>
        <v>0</v>
      </c>
      <c r="R526" s="26">
        <f>E525*$E$12/1200</f>
        <v>0</v>
      </c>
      <c r="S526" s="26">
        <f>F525*$F$12/1200</f>
        <v>0</v>
      </c>
      <c r="T526" s="26">
        <f>G525*$G$12/1200</f>
        <v>0</v>
      </c>
      <c r="U526" s="26">
        <f>H525*$H$12/1200</f>
        <v>0</v>
      </c>
      <c r="V526" s="26">
        <f>I525*$I$12/1200</f>
        <v>0</v>
      </c>
      <c r="W526" s="26">
        <f>IF(B525&gt;0,MIN($B$13,B525+O526,AE526),0)</f>
        <v>0</v>
      </c>
      <c r="X526" s="26">
        <f>IF(C525&gt;0,MIN($C$13,C525+P526,AF526),0)</f>
        <v>0</v>
      </c>
      <c r="Y526" s="26">
        <f>IF(D525&gt;0,MIN($D$13,D525+Q526,AG526),0)</f>
        <v>0</v>
      </c>
      <c r="Z526" s="26">
        <f>IF(E525&gt;0,MIN($E$13,E525+R526,AH526),0)</f>
        <v>0</v>
      </c>
      <c r="AA526" s="26">
        <f>IF(F525&gt;0,MIN($F$13,F525+S526,AI526),0)</f>
        <v>0</v>
      </c>
      <c r="AB526" s="26">
        <f>IF(G525&gt;0,MIN($G$13,G525+T526,AJ526),0)</f>
        <v>0</v>
      </c>
      <c r="AC526" s="26">
        <f>IF(H525&gt;0,MIN($H$13,H525+U526,AK526),0)</f>
        <v>0</v>
      </c>
      <c r="AD526" s="26">
        <f>IF(I525&gt;0,MIN($I$13,I525+V526,AL526),0)</f>
        <v>0</v>
      </c>
      <c r="AE526" s="26">
        <f>$B$19</f>
        <v>795</v>
      </c>
      <c r="AF526" s="26">
        <f>AE526-W526</f>
        <v>795</v>
      </c>
      <c r="AG526" s="26">
        <f>AF526-X526</f>
        <v>795</v>
      </c>
      <c r="AH526" s="26">
        <f>AG526-Y526</f>
        <v>795</v>
      </c>
      <c r="AI526" s="26">
        <f>AH526-Z526</f>
        <v>795</v>
      </c>
      <c r="AJ526" s="26">
        <f>AI526-AA526</f>
        <v>795</v>
      </c>
      <c r="AK526" s="26">
        <f>AJ526-AB526</f>
        <v>795</v>
      </c>
      <c r="AL526" s="26">
        <f>AK526-AC526</f>
        <v>795</v>
      </c>
      <c r="AM526" s="26">
        <f>AL526-AD526</f>
        <v>795</v>
      </c>
      <c r="AN526" s="26">
        <f>B525+O526-W526</f>
        <v>0</v>
      </c>
      <c r="AO526" s="26">
        <f>C525+P526-X526</f>
        <v>0</v>
      </c>
      <c r="AP526" s="26">
        <f>D525+Q526-Y526</f>
        <v>0</v>
      </c>
      <c r="AQ526" s="26">
        <f>E525+R526-Z526</f>
        <v>0</v>
      </c>
      <c r="AR526" s="26">
        <f>F525+S526-AA526</f>
        <v>0</v>
      </c>
      <c r="AS526" s="26">
        <f>G525+T526-AB526</f>
        <v>0</v>
      </c>
      <c r="AT526" s="26">
        <f>H525+U526-AC526</f>
        <v>0</v>
      </c>
      <c r="AU526" s="26">
        <f>I525+V526-AD526</f>
        <v>0</v>
      </c>
      <c r="AV526" s="26">
        <f>AM526</f>
        <v>795</v>
      </c>
      <c r="AW526" s="26">
        <f>AV526-BE526</f>
        <v>795</v>
      </c>
      <c r="AX526" s="26">
        <f>AW526-BF526</f>
        <v>795</v>
      </c>
      <c r="AY526" s="26">
        <f>AX526-BG526</f>
        <v>795</v>
      </c>
      <c r="AZ526" s="26">
        <f>AY526-BH526</f>
        <v>795</v>
      </c>
      <c r="BA526" s="26">
        <f>AZ526-BI526</f>
        <v>795</v>
      </c>
      <c r="BB526" s="26">
        <f>BA526-BJ526</f>
        <v>795</v>
      </c>
      <c r="BC526" s="26">
        <f>BB526-BK526</f>
        <v>795</v>
      </c>
      <c r="BD526" s="26">
        <f>BC526-BL526</f>
        <v>795</v>
      </c>
      <c r="BE526" s="26">
        <f>IF(AV526&gt;0.005,MIN(AV526,INDEX($AN526:$AU526,1,B$32)),0)</f>
        <v>0</v>
      </c>
      <c r="BF526" s="26">
        <f>IF(AW526&gt;0.005,MIN(AW526,INDEX($AN526:$AU526,1,C$32)),0)</f>
        <v>0</v>
      </c>
      <c r="BG526" s="26">
        <f>IF(AX526&gt;0.005,MIN(AX526,INDEX($AN526:$AU526,1,D$32)),0)</f>
        <v>0</v>
      </c>
      <c r="BH526" s="26">
        <f>IF(AY526&gt;0.005,MIN(AY526,INDEX($AN526:$AU526,1,E$32)),0)</f>
        <v>0</v>
      </c>
      <c r="BI526" s="26">
        <f>IF(AZ526&gt;0.005,MIN(AZ526,INDEX($AN526:$AU526,1,F$32)),0)</f>
        <v>0</v>
      </c>
      <c r="BJ526" s="26">
        <f>IF(BA526&gt;0.005,MIN(BA526,INDEX($AN526:$AU526,1,G$32)),0)</f>
        <v>0</v>
      </c>
      <c r="BK526" s="26">
        <f>IF(BB526&gt;0.005,MIN(BB526,INDEX($AN526:$AU526,1,H$32)),0)</f>
        <v>0</v>
      </c>
      <c r="BL526" s="26">
        <f>IF(BC526&gt;0.005,MIN(BC526,INDEX($AN526:$AU526,1,I$32)),0)</f>
        <v>0</v>
      </c>
      <c r="BM526" s="27">
        <f>IF(M526-J526&gt;0.005,1,0)</f>
        <v>0</v>
      </c>
    </row>
    <row r="527">
      <c r="A527" s="14" t="n">
        <v>491</v>
      </c>
      <c r="B527" s="26">
        <f>IF(AN527-INDEX($BE527:$BL527,1,$J$22)&lt;0.5,0,AN527-INDEX($BE527:$BL527,1,$J$22))</f>
        <v>0</v>
      </c>
      <c r="C527" s="26">
        <f>IF(AO527-INDEX($BE527:$BL527,1,$J$23)&lt;0.5,0,AO527-INDEX($BE527:$BL527,1,$J$23))</f>
        <v>0</v>
      </c>
      <c r="D527" s="26">
        <f>IF(AP527-INDEX($BE527:$BL527,1,$J$24)&lt;0.5,0,AP527-INDEX($BE527:$BL527,1,$J$24))</f>
        <v>0</v>
      </c>
      <c r="E527" s="26">
        <f>IF(AQ527-INDEX($BE527:$BL527,1,$J$25)&lt;0.5,0,AQ527-INDEX($BE527:$BL527,1,$J$25))</f>
        <v>0</v>
      </c>
      <c r="F527" s="26">
        <f>IF(AR527-INDEX($BE527:$BL527,1,$J$26)&lt;0.5,0,AR527-INDEX($BE527:$BL527,1,$J$26))</f>
        <v>0</v>
      </c>
      <c r="G527" s="26">
        <f>IF(AS527-INDEX($BE527:$BL527,1,$J$27)&lt;0.5,0,AS527-INDEX($BE527:$BL527,1,$J$27))</f>
        <v>0</v>
      </c>
      <c r="H527" s="26">
        <f>IF(AT527-INDEX($BE527:$BL527,1,$J$28)&lt;0.5,0,AT527-INDEX($BE527:$BL527,1,$J$28))</f>
        <v>0</v>
      </c>
      <c r="I527" s="26">
        <f>IF(AU527-INDEX($BE527:$BL527,1,$J$29)&lt;0.5,0,AU527-INDEX($BE527:$BL527,1,$J$29))</f>
        <v>0</v>
      </c>
      <c r="J527" s="13">
        <f>SUM(B527:I527)</f>
        <v>0</v>
      </c>
      <c r="K527" s="26">
        <f>SUM(O527:V527)</f>
        <v>0</v>
      </c>
      <c r="L527" s="26">
        <f>SUM(W527:AD527)+SUM(BE527:BL527)</f>
        <v>0</v>
      </c>
      <c r="M527" s="26">
        <f>J526</f>
        <v>0</v>
      </c>
      <c r="N527" s="27">
        <f>IF(M527&gt;0,1,0)</f>
        <v>0</v>
      </c>
      <c r="O527" s="26">
        <f>B526*$B$12/1200</f>
        <v>0</v>
      </c>
      <c r="P527" s="26">
        <f>C526*$C$12/1200</f>
        <v>0</v>
      </c>
      <c r="Q527" s="26">
        <f>D526*$D$12/1200</f>
        <v>0</v>
      </c>
      <c r="R527" s="26">
        <f>E526*$E$12/1200</f>
        <v>0</v>
      </c>
      <c r="S527" s="26">
        <f>F526*$F$12/1200</f>
        <v>0</v>
      </c>
      <c r="T527" s="26">
        <f>G526*$G$12/1200</f>
        <v>0</v>
      </c>
      <c r="U527" s="26">
        <f>H526*$H$12/1200</f>
        <v>0</v>
      </c>
      <c r="V527" s="26">
        <f>I526*$I$12/1200</f>
        <v>0</v>
      </c>
      <c r="W527" s="26">
        <f>IF(B526&gt;0,MIN($B$13,B526+O527,AE527),0)</f>
        <v>0</v>
      </c>
      <c r="X527" s="26">
        <f>IF(C526&gt;0,MIN($C$13,C526+P527,AF527),0)</f>
        <v>0</v>
      </c>
      <c r="Y527" s="26">
        <f>IF(D526&gt;0,MIN($D$13,D526+Q527,AG527),0)</f>
        <v>0</v>
      </c>
      <c r="Z527" s="26">
        <f>IF(E526&gt;0,MIN($E$13,E526+R527,AH527),0)</f>
        <v>0</v>
      </c>
      <c r="AA527" s="26">
        <f>IF(F526&gt;0,MIN($F$13,F526+S527,AI527),0)</f>
        <v>0</v>
      </c>
      <c r="AB527" s="26">
        <f>IF(G526&gt;0,MIN($G$13,G526+T527,AJ527),0)</f>
        <v>0</v>
      </c>
      <c r="AC527" s="26">
        <f>IF(H526&gt;0,MIN($H$13,H526+U527,AK527),0)</f>
        <v>0</v>
      </c>
      <c r="AD527" s="26">
        <f>IF(I526&gt;0,MIN($I$13,I526+V527,AL527),0)</f>
        <v>0</v>
      </c>
      <c r="AE527" s="26">
        <f>$B$19</f>
        <v>795</v>
      </c>
      <c r="AF527" s="26">
        <f>AE527-W527</f>
        <v>795</v>
      </c>
      <c r="AG527" s="26">
        <f>AF527-X527</f>
        <v>795</v>
      </c>
      <c r="AH527" s="26">
        <f>AG527-Y527</f>
        <v>795</v>
      </c>
      <c r="AI527" s="26">
        <f>AH527-Z527</f>
        <v>795</v>
      </c>
      <c r="AJ527" s="26">
        <f>AI527-AA527</f>
        <v>795</v>
      </c>
      <c r="AK527" s="26">
        <f>AJ527-AB527</f>
        <v>795</v>
      </c>
      <c r="AL527" s="26">
        <f>AK527-AC527</f>
        <v>795</v>
      </c>
      <c r="AM527" s="26">
        <f>AL527-AD527</f>
        <v>795</v>
      </c>
      <c r="AN527" s="26">
        <f>B526+O527-W527</f>
        <v>0</v>
      </c>
      <c r="AO527" s="26">
        <f>C526+P527-X527</f>
        <v>0</v>
      </c>
      <c r="AP527" s="26">
        <f>D526+Q527-Y527</f>
        <v>0</v>
      </c>
      <c r="AQ527" s="26">
        <f>E526+R527-Z527</f>
        <v>0</v>
      </c>
      <c r="AR527" s="26">
        <f>F526+S527-AA527</f>
        <v>0</v>
      </c>
      <c r="AS527" s="26">
        <f>G526+T527-AB527</f>
        <v>0</v>
      </c>
      <c r="AT527" s="26">
        <f>H526+U527-AC527</f>
        <v>0</v>
      </c>
      <c r="AU527" s="26">
        <f>I526+V527-AD527</f>
        <v>0</v>
      </c>
      <c r="AV527" s="26">
        <f>AM527</f>
        <v>795</v>
      </c>
      <c r="AW527" s="26">
        <f>AV527-BE527</f>
        <v>795</v>
      </c>
      <c r="AX527" s="26">
        <f>AW527-BF527</f>
        <v>795</v>
      </c>
      <c r="AY527" s="26">
        <f>AX527-BG527</f>
        <v>795</v>
      </c>
      <c r="AZ527" s="26">
        <f>AY527-BH527</f>
        <v>795</v>
      </c>
      <c r="BA527" s="26">
        <f>AZ527-BI527</f>
        <v>795</v>
      </c>
      <c r="BB527" s="26">
        <f>BA527-BJ527</f>
        <v>795</v>
      </c>
      <c r="BC527" s="26">
        <f>BB527-BK527</f>
        <v>795</v>
      </c>
      <c r="BD527" s="26">
        <f>BC527-BL527</f>
        <v>795</v>
      </c>
      <c r="BE527" s="26">
        <f>IF(AV527&gt;0.005,MIN(AV527,INDEX($AN527:$AU527,1,B$32)),0)</f>
        <v>0</v>
      </c>
      <c r="BF527" s="26">
        <f>IF(AW527&gt;0.005,MIN(AW527,INDEX($AN527:$AU527,1,C$32)),0)</f>
        <v>0</v>
      </c>
      <c r="BG527" s="26">
        <f>IF(AX527&gt;0.005,MIN(AX527,INDEX($AN527:$AU527,1,D$32)),0)</f>
        <v>0</v>
      </c>
      <c r="BH527" s="26">
        <f>IF(AY527&gt;0.005,MIN(AY527,INDEX($AN527:$AU527,1,E$32)),0)</f>
        <v>0</v>
      </c>
      <c r="BI527" s="26">
        <f>IF(AZ527&gt;0.005,MIN(AZ527,INDEX($AN527:$AU527,1,F$32)),0)</f>
        <v>0</v>
      </c>
      <c r="BJ527" s="26">
        <f>IF(BA527&gt;0.005,MIN(BA527,INDEX($AN527:$AU527,1,G$32)),0)</f>
        <v>0</v>
      </c>
      <c r="BK527" s="26">
        <f>IF(BB527&gt;0.005,MIN(BB527,INDEX($AN527:$AU527,1,H$32)),0)</f>
        <v>0</v>
      </c>
      <c r="BL527" s="26">
        <f>IF(BC527&gt;0.005,MIN(BC527,INDEX($AN527:$AU527,1,I$32)),0)</f>
        <v>0</v>
      </c>
      <c r="BM527" s="27">
        <f>IF(M527-J527&gt;0.005,1,0)</f>
        <v>0</v>
      </c>
    </row>
    <row r="528">
      <c r="A528" s="14" t="n">
        <v>492</v>
      </c>
      <c r="B528" s="26">
        <f>IF(AN528-INDEX($BE528:$BL528,1,$J$22)&lt;0.5,0,AN528-INDEX($BE528:$BL528,1,$J$22))</f>
        <v>0</v>
      </c>
      <c r="C528" s="26">
        <f>IF(AO528-INDEX($BE528:$BL528,1,$J$23)&lt;0.5,0,AO528-INDEX($BE528:$BL528,1,$J$23))</f>
        <v>0</v>
      </c>
      <c r="D528" s="26">
        <f>IF(AP528-INDEX($BE528:$BL528,1,$J$24)&lt;0.5,0,AP528-INDEX($BE528:$BL528,1,$J$24))</f>
        <v>0</v>
      </c>
      <c r="E528" s="26">
        <f>IF(AQ528-INDEX($BE528:$BL528,1,$J$25)&lt;0.5,0,AQ528-INDEX($BE528:$BL528,1,$J$25))</f>
        <v>0</v>
      </c>
      <c r="F528" s="26">
        <f>IF(AR528-INDEX($BE528:$BL528,1,$J$26)&lt;0.5,0,AR528-INDEX($BE528:$BL528,1,$J$26))</f>
        <v>0</v>
      </c>
      <c r="G528" s="26">
        <f>IF(AS528-INDEX($BE528:$BL528,1,$J$27)&lt;0.5,0,AS528-INDEX($BE528:$BL528,1,$J$27))</f>
        <v>0</v>
      </c>
      <c r="H528" s="26">
        <f>IF(AT528-INDEX($BE528:$BL528,1,$J$28)&lt;0.5,0,AT528-INDEX($BE528:$BL528,1,$J$28))</f>
        <v>0</v>
      </c>
      <c r="I528" s="26">
        <f>IF(AU528-INDEX($BE528:$BL528,1,$J$29)&lt;0.5,0,AU528-INDEX($BE528:$BL528,1,$J$29))</f>
        <v>0</v>
      </c>
      <c r="J528" s="13">
        <f>SUM(B528:I528)</f>
        <v>0</v>
      </c>
      <c r="K528" s="26">
        <f>SUM(O528:V528)</f>
        <v>0</v>
      </c>
      <c r="L528" s="26">
        <f>SUM(W528:AD528)+SUM(BE528:BL528)</f>
        <v>0</v>
      </c>
      <c r="M528" s="26">
        <f>J527</f>
        <v>0</v>
      </c>
      <c r="N528" s="27">
        <f>IF(M528&gt;0,1,0)</f>
        <v>0</v>
      </c>
      <c r="O528" s="26">
        <f>B527*$B$12/1200</f>
        <v>0</v>
      </c>
      <c r="P528" s="26">
        <f>C527*$C$12/1200</f>
        <v>0</v>
      </c>
      <c r="Q528" s="26">
        <f>D527*$D$12/1200</f>
        <v>0</v>
      </c>
      <c r="R528" s="26">
        <f>E527*$E$12/1200</f>
        <v>0</v>
      </c>
      <c r="S528" s="26">
        <f>F527*$F$12/1200</f>
        <v>0</v>
      </c>
      <c r="T528" s="26">
        <f>G527*$G$12/1200</f>
        <v>0</v>
      </c>
      <c r="U528" s="26">
        <f>H527*$H$12/1200</f>
        <v>0</v>
      </c>
      <c r="V528" s="26">
        <f>I527*$I$12/1200</f>
        <v>0</v>
      </c>
      <c r="W528" s="26">
        <f>IF(B527&gt;0,MIN($B$13,B527+O528,AE528),0)</f>
        <v>0</v>
      </c>
      <c r="X528" s="26">
        <f>IF(C527&gt;0,MIN($C$13,C527+P528,AF528),0)</f>
        <v>0</v>
      </c>
      <c r="Y528" s="26">
        <f>IF(D527&gt;0,MIN($D$13,D527+Q528,AG528),0)</f>
        <v>0</v>
      </c>
      <c r="Z528" s="26">
        <f>IF(E527&gt;0,MIN($E$13,E527+R528,AH528),0)</f>
        <v>0</v>
      </c>
      <c r="AA528" s="26">
        <f>IF(F527&gt;0,MIN($F$13,F527+S528,AI528),0)</f>
        <v>0</v>
      </c>
      <c r="AB528" s="26">
        <f>IF(G527&gt;0,MIN($G$13,G527+T528,AJ528),0)</f>
        <v>0</v>
      </c>
      <c r="AC528" s="26">
        <f>IF(H527&gt;0,MIN($H$13,H527+U528,AK528),0)</f>
        <v>0</v>
      </c>
      <c r="AD528" s="26">
        <f>IF(I527&gt;0,MIN($I$13,I527+V528,AL528),0)</f>
        <v>0</v>
      </c>
      <c r="AE528" s="26">
        <f>$B$19</f>
        <v>795</v>
      </c>
      <c r="AF528" s="26">
        <f>AE528-W528</f>
        <v>795</v>
      </c>
      <c r="AG528" s="26">
        <f>AF528-X528</f>
        <v>795</v>
      </c>
      <c r="AH528" s="26">
        <f>AG528-Y528</f>
        <v>795</v>
      </c>
      <c r="AI528" s="26">
        <f>AH528-Z528</f>
        <v>795</v>
      </c>
      <c r="AJ528" s="26">
        <f>AI528-AA528</f>
        <v>795</v>
      </c>
      <c r="AK528" s="26">
        <f>AJ528-AB528</f>
        <v>795</v>
      </c>
      <c r="AL528" s="26">
        <f>AK528-AC528</f>
        <v>795</v>
      </c>
      <c r="AM528" s="26">
        <f>AL528-AD528</f>
        <v>795</v>
      </c>
      <c r="AN528" s="26">
        <f>B527+O528-W528</f>
        <v>0</v>
      </c>
      <c r="AO528" s="26">
        <f>C527+P528-X528</f>
        <v>0</v>
      </c>
      <c r="AP528" s="26">
        <f>D527+Q528-Y528</f>
        <v>0</v>
      </c>
      <c r="AQ528" s="26">
        <f>E527+R528-Z528</f>
        <v>0</v>
      </c>
      <c r="AR528" s="26">
        <f>F527+S528-AA528</f>
        <v>0</v>
      </c>
      <c r="AS528" s="26">
        <f>G527+T528-AB528</f>
        <v>0</v>
      </c>
      <c r="AT528" s="26">
        <f>H527+U528-AC528</f>
        <v>0</v>
      </c>
      <c r="AU528" s="26">
        <f>I527+V528-AD528</f>
        <v>0</v>
      </c>
      <c r="AV528" s="26">
        <f>AM528</f>
        <v>795</v>
      </c>
      <c r="AW528" s="26">
        <f>AV528-BE528</f>
        <v>795</v>
      </c>
      <c r="AX528" s="26">
        <f>AW528-BF528</f>
        <v>795</v>
      </c>
      <c r="AY528" s="26">
        <f>AX528-BG528</f>
        <v>795</v>
      </c>
      <c r="AZ528" s="26">
        <f>AY528-BH528</f>
        <v>795</v>
      </c>
      <c r="BA528" s="26">
        <f>AZ528-BI528</f>
        <v>795</v>
      </c>
      <c r="BB528" s="26">
        <f>BA528-BJ528</f>
        <v>795</v>
      </c>
      <c r="BC528" s="26">
        <f>BB528-BK528</f>
        <v>795</v>
      </c>
      <c r="BD528" s="26">
        <f>BC528-BL528</f>
        <v>795</v>
      </c>
      <c r="BE528" s="26">
        <f>IF(AV528&gt;0.005,MIN(AV528,INDEX($AN528:$AU528,1,B$32)),0)</f>
        <v>0</v>
      </c>
      <c r="BF528" s="26">
        <f>IF(AW528&gt;0.005,MIN(AW528,INDEX($AN528:$AU528,1,C$32)),0)</f>
        <v>0</v>
      </c>
      <c r="BG528" s="26">
        <f>IF(AX528&gt;0.005,MIN(AX528,INDEX($AN528:$AU528,1,D$32)),0)</f>
        <v>0</v>
      </c>
      <c r="BH528" s="26">
        <f>IF(AY528&gt;0.005,MIN(AY528,INDEX($AN528:$AU528,1,E$32)),0)</f>
        <v>0</v>
      </c>
      <c r="BI528" s="26">
        <f>IF(AZ528&gt;0.005,MIN(AZ528,INDEX($AN528:$AU528,1,F$32)),0)</f>
        <v>0</v>
      </c>
      <c r="BJ528" s="26">
        <f>IF(BA528&gt;0.005,MIN(BA528,INDEX($AN528:$AU528,1,G$32)),0)</f>
        <v>0</v>
      </c>
      <c r="BK528" s="26">
        <f>IF(BB528&gt;0.005,MIN(BB528,INDEX($AN528:$AU528,1,H$32)),0)</f>
        <v>0</v>
      </c>
      <c r="BL528" s="26">
        <f>IF(BC528&gt;0.005,MIN(BC528,INDEX($AN528:$AU528,1,I$32)),0)</f>
        <v>0</v>
      </c>
      <c r="BM528" s="27">
        <f>IF(M528-J528&gt;0.005,1,0)</f>
        <v>0</v>
      </c>
    </row>
    <row r="529">
      <c r="A529" s="14" t="n">
        <v>493</v>
      </c>
      <c r="B529" s="26">
        <f>IF(AN529-INDEX($BE529:$BL529,1,$J$22)&lt;0.5,0,AN529-INDEX($BE529:$BL529,1,$J$22))</f>
        <v>0</v>
      </c>
      <c r="C529" s="26">
        <f>IF(AO529-INDEX($BE529:$BL529,1,$J$23)&lt;0.5,0,AO529-INDEX($BE529:$BL529,1,$J$23))</f>
        <v>0</v>
      </c>
      <c r="D529" s="26">
        <f>IF(AP529-INDEX($BE529:$BL529,1,$J$24)&lt;0.5,0,AP529-INDEX($BE529:$BL529,1,$J$24))</f>
        <v>0</v>
      </c>
      <c r="E529" s="26">
        <f>IF(AQ529-INDEX($BE529:$BL529,1,$J$25)&lt;0.5,0,AQ529-INDEX($BE529:$BL529,1,$J$25))</f>
        <v>0</v>
      </c>
      <c r="F529" s="26">
        <f>IF(AR529-INDEX($BE529:$BL529,1,$J$26)&lt;0.5,0,AR529-INDEX($BE529:$BL529,1,$J$26))</f>
        <v>0</v>
      </c>
      <c r="G529" s="26">
        <f>IF(AS529-INDEX($BE529:$BL529,1,$J$27)&lt;0.5,0,AS529-INDEX($BE529:$BL529,1,$J$27))</f>
        <v>0</v>
      </c>
      <c r="H529" s="26">
        <f>IF(AT529-INDEX($BE529:$BL529,1,$J$28)&lt;0.5,0,AT529-INDEX($BE529:$BL529,1,$J$28))</f>
        <v>0</v>
      </c>
      <c r="I529" s="26">
        <f>IF(AU529-INDEX($BE529:$BL529,1,$J$29)&lt;0.5,0,AU529-INDEX($BE529:$BL529,1,$J$29))</f>
        <v>0</v>
      </c>
      <c r="J529" s="13">
        <f>SUM(B529:I529)</f>
        <v>0</v>
      </c>
      <c r="K529" s="26">
        <f>SUM(O529:V529)</f>
        <v>0</v>
      </c>
      <c r="L529" s="26">
        <f>SUM(W529:AD529)+SUM(BE529:BL529)</f>
        <v>0</v>
      </c>
      <c r="M529" s="26">
        <f>J528</f>
        <v>0</v>
      </c>
      <c r="N529" s="27">
        <f>IF(M529&gt;0,1,0)</f>
        <v>0</v>
      </c>
      <c r="O529" s="26">
        <f>B528*$B$12/1200</f>
        <v>0</v>
      </c>
      <c r="P529" s="26">
        <f>C528*$C$12/1200</f>
        <v>0</v>
      </c>
      <c r="Q529" s="26">
        <f>D528*$D$12/1200</f>
        <v>0</v>
      </c>
      <c r="R529" s="26">
        <f>E528*$E$12/1200</f>
        <v>0</v>
      </c>
      <c r="S529" s="26">
        <f>F528*$F$12/1200</f>
        <v>0</v>
      </c>
      <c r="T529" s="26">
        <f>G528*$G$12/1200</f>
        <v>0</v>
      </c>
      <c r="U529" s="26">
        <f>H528*$H$12/1200</f>
        <v>0</v>
      </c>
      <c r="V529" s="26">
        <f>I528*$I$12/1200</f>
        <v>0</v>
      </c>
      <c r="W529" s="26">
        <f>IF(B528&gt;0,MIN($B$13,B528+O529,AE529),0)</f>
        <v>0</v>
      </c>
      <c r="X529" s="26">
        <f>IF(C528&gt;0,MIN($C$13,C528+P529,AF529),0)</f>
        <v>0</v>
      </c>
      <c r="Y529" s="26">
        <f>IF(D528&gt;0,MIN($D$13,D528+Q529,AG529),0)</f>
        <v>0</v>
      </c>
      <c r="Z529" s="26">
        <f>IF(E528&gt;0,MIN($E$13,E528+R529,AH529),0)</f>
        <v>0</v>
      </c>
      <c r="AA529" s="26">
        <f>IF(F528&gt;0,MIN($F$13,F528+S529,AI529),0)</f>
        <v>0</v>
      </c>
      <c r="AB529" s="26">
        <f>IF(G528&gt;0,MIN($G$13,G528+T529,AJ529),0)</f>
        <v>0</v>
      </c>
      <c r="AC529" s="26">
        <f>IF(H528&gt;0,MIN($H$13,H528+U529,AK529),0)</f>
        <v>0</v>
      </c>
      <c r="AD529" s="26">
        <f>IF(I528&gt;0,MIN($I$13,I528+V529,AL529),0)</f>
        <v>0</v>
      </c>
      <c r="AE529" s="26">
        <f>$B$19</f>
        <v>795</v>
      </c>
      <c r="AF529" s="26">
        <f>AE529-W529</f>
        <v>795</v>
      </c>
      <c r="AG529" s="26">
        <f>AF529-X529</f>
        <v>795</v>
      </c>
      <c r="AH529" s="26">
        <f>AG529-Y529</f>
        <v>795</v>
      </c>
      <c r="AI529" s="26">
        <f>AH529-Z529</f>
        <v>795</v>
      </c>
      <c r="AJ529" s="26">
        <f>AI529-AA529</f>
        <v>795</v>
      </c>
      <c r="AK529" s="26">
        <f>AJ529-AB529</f>
        <v>795</v>
      </c>
      <c r="AL529" s="26">
        <f>AK529-AC529</f>
        <v>795</v>
      </c>
      <c r="AM529" s="26">
        <f>AL529-AD529</f>
        <v>795</v>
      </c>
      <c r="AN529" s="26">
        <f>B528+O529-W529</f>
        <v>0</v>
      </c>
      <c r="AO529" s="26">
        <f>C528+P529-X529</f>
        <v>0</v>
      </c>
      <c r="AP529" s="26">
        <f>D528+Q529-Y529</f>
        <v>0</v>
      </c>
      <c r="AQ529" s="26">
        <f>E528+R529-Z529</f>
        <v>0</v>
      </c>
      <c r="AR529" s="26">
        <f>F528+S529-AA529</f>
        <v>0</v>
      </c>
      <c r="AS529" s="26">
        <f>G528+T529-AB529</f>
        <v>0</v>
      </c>
      <c r="AT529" s="26">
        <f>H528+U529-AC529</f>
        <v>0</v>
      </c>
      <c r="AU529" s="26">
        <f>I528+V529-AD529</f>
        <v>0</v>
      </c>
      <c r="AV529" s="26">
        <f>AM529</f>
        <v>795</v>
      </c>
      <c r="AW529" s="26">
        <f>AV529-BE529</f>
        <v>795</v>
      </c>
      <c r="AX529" s="26">
        <f>AW529-BF529</f>
        <v>795</v>
      </c>
      <c r="AY529" s="26">
        <f>AX529-BG529</f>
        <v>795</v>
      </c>
      <c r="AZ529" s="26">
        <f>AY529-BH529</f>
        <v>795</v>
      </c>
      <c r="BA529" s="26">
        <f>AZ529-BI529</f>
        <v>795</v>
      </c>
      <c r="BB529" s="26">
        <f>BA529-BJ529</f>
        <v>795</v>
      </c>
      <c r="BC529" s="26">
        <f>BB529-BK529</f>
        <v>795</v>
      </c>
      <c r="BD529" s="26">
        <f>BC529-BL529</f>
        <v>795</v>
      </c>
      <c r="BE529" s="26">
        <f>IF(AV529&gt;0.005,MIN(AV529,INDEX($AN529:$AU529,1,B$32)),0)</f>
        <v>0</v>
      </c>
      <c r="BF529" s="26">
        <f>IF(AW529&gt;0.005,MIN(AW529,INDEX($AN529:$AU529,1,C$32)),0)</f>
        <v>0</v>
      </c>
      <c r="BG529" s="26">
        <f>IF(AX529&gt;0.005,MIN(AX529,INDEX($AN529:$AU529,1,D$32)),0)</f>
        <v>0</v>
      </c>
      <c r="BH529" s="26">
        <f>IF(AY529&gt;0.005,MIN(AY529,INDEX($AN529:$AU529,1,E$32)),0)</f>
        <v>0</v>
      </c>
      <c r="BI529" s="26">
        <f>IF(AZ529&gt;0.005,MIN(AZ529,INDEX($AN529:$AU529,1,F$32)),0)</f>
        <v>0</v>
      </c>
      <c r="BJ529" s="26">
        <f>IF(BA529&gt;0.005,MIN(BA529,INDEX($AN529:$AU529,1,G$32)),0)</f>
        <v>0</v>
      </c>
      <c r="BK529" s="26">
        <f>IF(BB529&gt;0.005,MIN(BB529,INDEX($AN529:$AU529,1,H$32)),0)</f>
        <v>0</v>
      </c>
      <c r="BL529" s="26">
        <f>IF(BC529&gt;0.005,MIN(BC529,INDEX($AN529:$AU529,1,I$32)),0)</f>
        <v>0</v>
      </c>
      <c r="BM529" s="27">
        <f>IF(M529-J529&gt;0.005,1,0)</f>
        <v>0</v>
      </c>
    </row>
    <row r="530">
      <c r="A530" s="14" t="n">
        <v>494</v>
      </c>
      <c r="B530" s="26">
        <f>IF(AN530-INDEX($BE530:$BL530,1,$J$22)&lt;0.5,0,AN530-INDEX($BE530:$BL530,1,$J$22))</f>
        <v>0</v>
      </c>
      <c r="C530" s="26">
        <f>IF(AO530-INDEX($BE530:$BL530,1,$J$23)&lt;0.5,0,AO530-INDEX($BE530:$BL530,1,$J$23))</f>
        <v>0</v>
      </c>
      <c r="D530" s="26">
        <f>IF(AP530-INDEX($BE530:$BL530,1,$J$24)&lt;0.5,0,AP530-INDEX($BE530:$BL530,1,$J$24))</f>
        <v>0</v>
      </c>
      <c r="E530" s="26">
        <f>IF(AQ530-INDEX($BE530:$BL530,1,$J$25)&lt;0.5,0,AQ530-INDEX($BE530:$BL530,1,$J$25))</f>
        <v>0</v>
      </c>
      <c r="F530" s="26">
        <f>IF(AR530-INDEX($BE530:$BL530,1,$J$26)&lt;0.5,0,AR530-INDEX($BE530:$BL530,1,$J$26))</f>
        <v>0</v>
      </c>
      <c r="G530" s="26">
        <f>IF(AS530-INDEX($BE530:$BL530,1,$J$27)&lt;0.5,0,AS530-INDEX($BE530:$BL530,1,$J$27))</f>
        <v>0</v>
      </c>
      <c r="H530" s="26">
        <f>IF(AT530-INDEX($BE530:$BL530,1,$J$28)&lt;0.5,0,AT530-INDEX($BE530:$BL530,1,$J$28))</f>
        <v>0</v>
      </c>
      <c r="I530" s="26">
        <f>IF(AU530-INDEX($BE530:$BL530,1,$J$29)&lt;0.5,0,AU530-INDEX($BE530:$BL530,1,$J$29))</f>
        <v>0</v>
      </c>
      <c r="J530" s="13">
        <f>SUM(B530:I530)</f>
        <v>0</v>
      </c>
      <c r="K530" s="26">
        <f>SUM(O530:V530)</f>
        <v>0</v>
      </c>
      <c r="L530" s="26">
        <f>SUM(W530:AD530)+SUM(BE530:BL530)</f>
        <v>0</v>
      </c>
      <c r="M530" s="26">
        <f>J529</f>
        <v>0</v>
      </c>
      <c r="N530" s="27">
        <f>IF(M530&gt;0,1,0)</f>
        <v>0</v>
      </c>
      <c r="O530" s="26">
        <f>B529*$B$12/1200</f>
        <v>0</v>
      </c>
      <c r="P530" s="26">
        <f>C529*$C$12/1200</f>
        <v>0</v>
      </c>
      <c r="Q530" s="26">
        <f>D529*$D$12/1200</f>
        <v>0</v>
      </c>
      <c r="R530" s="26">
        <f>E529*$E$12/1200</f>
        <v>0</v>
      </c>
      <c r="S530" s="26">
        <f>F529*$F$12/1200</f>
        <v>0</v>
      </c>
      <c r="T530" s="26">
        <f>G529*$G$12/1200</f>
        <v>0</v>
      </c>
      <c r="U530" s="26">
        <f>H529*$H$12/1200</f>
        <v>0</v>
      </c>
      <c r="V530" s="26">
        <f>I529*$I$12/1200</f>
        <v>0</v>
      </c>
      <c r="W530" s="26">
        <f>IF(B529&gt;0,MIN($B$13,B529+O530,AE530),0)</f>
        <v>0</v>
      </c>
      <c r="X530" s="26">
        <f>IF(C529&gt;0,MIN($C$13,C529+P530,AF530),0)</f>
        <v>0</v>
      </c>
      <c r="Y530" s="26">
        <f>IF(D529&gt;0,MIN($D$13,D529+Q530,AG530),0)</f>
        <v>0</v>
      </c>
      <c r="Z530" s="26">
        <f>IF(E529&gt;0,MIN($E$13,E529+R530,AH530),0)</f>
        <v>0</v>
      </c>
      <c r="AA530" s="26">
        <f>IF(F529&gt;0,MIN($F$13,F529+S530,AI530),0)</f>
        <v>0</v>
      </c>
      <c r="AB530" s="26">
        <f>IF(G529&gt;0,MIN($G$13,G529+T530,AJ530),0)</f>
        <v>0</v>
      </c>
      <c r="AC530" s="26">
        <f>IF(H529&gt;0,MIN($H$13,H529+U530,AK530),0)</f>
        <v>0</v>
      </c>
      <c r="AD530" s="26">
        <f>IF(I529&gt;0,MIN($I$13,I529+V530,AL530),0)</f>
        <v>0</v>
      </c>
      <c r="AE530" s="26">
        <f>$B$19</f>
        <v>795</v>
      </c>
      <c r="AF530" s="26">
        <f>AE530-W530</f>
        <v>795</v>
      </c>
      <c r="AG530" s="26">
        <f>AF530-X530</f>
        <v>795</v>
      </c>
      <c r="AH530" s="26">
        <f>AG530-Y530</f>
        <v>795</v>
      </c>
      <c r="AI530" s="26">
        <f>AH530-Z530</f>
        <v>795</v>
      </c>
      <c r="AJ530" s="26">
        <f>AI530-AA530</f>
        <v>795</v>
      </c>
      <c r="AK530" s="26">
        <f>AJ530-AB530</f>
        <v>795</v>
      </c>
      <c r="AL530" s="26">
        <f>AK530-AC530</f>
        <v>795</v>
      </c>
      <c r="AM530" s="26">
        <f>AL530-AD530</f>
        <v>795</v>
      </c>
      <c r="AN530" s="26">
        <f>B529+O530-W530</f>
        <v>0</v>
      </c>
      <c r="AO530" s="26">
        <f>C529+P530-X530</f>
        <v>0</v>
      </c>
      <c r="AP530" s="26">
        <f>D529+Q530-Y530</f>
        <v>0</v>
      </c>
      <c r="AQ530" s="26">
        <f>E529+R530-Z530</f>
        <v>0</v>
      </c>
      <c r="AR530" s="26">
        <f>F529+S530-AA530</f>
        <v>0</v>
      </c>
      <c r="AS530" s="26">
        <f>G529+T530-AB530</f>
        <v>0</v>
      </c>
      <c r="AT530" s="26">
        <f>H529+U530-AC530</f>
        <v>0</v>
      </c>
      <c r="AU530" s="26">
        <f>I529+V530-AD530</f>
        <v>0</v>
      </c>
      <c r="AV530" s="26">
        <f>AM530</f>
        <v>795</v>
      </c>
      <c r="AW530" s="26">
        <f>AV530-BE530</f>
        <v>795</v>
      </c>
      <c r="AX530" s="26">
        <f>AW530-BF530</f>
        <v>795</v>
      </c>
      <c r="AY530" s="26">
        <f>AX530-BG530</f>
        <v>795</v>
      </c>
      <c r="AZ530" s="26">
        <f>AY530-BH530</f>
        <v>795</v>
      </c>
      <c r="BA530" s="26">
        <f>AZ530-BI530</f>
        <v>795</v>
      </c>
      <c r="BB530" s="26">
        <f>BA530-BJ530</f>
        <v>795</v>
      </c>
      <c r="BC530" s="26">
        <f>BB530-BK530</f>
        <v>795</v>
      </c>
      <c r="BD530" s="26">
        <f>BC530-BL530</f>
        <v>795</v>
      </c>
      <c r="BE530" s="26">
        <f>IF(AV530&gt;0.005,MIN(AV530,INDEX($AN530:$AU530,1,B$32)),0)</f>
        <v>0</v>
      </c>
      <c r="BF530" s="26">
        <f>IF(AW530&gt;0.005,MIN(AW530,INDEX($AN530:$AU530,1,C$32)),0)</f>
        <v>0</v>
      </c>
      <c r="BG530" s="26">
        <f>IF(AX530&gt;0.005,MIN(AX530,INDEX($AN530:$AU530,1,D$32)),0)</f>
        <v>0</v>
      </c>
      <c r="BH530" s="26">
        <f>IF(AY530&gt;0.005,MIN(AY530,INDEX($AN530:$AU530,1,E$32)),0)</f>
        <v>0</v>
      </c>
      <c r="BI530" s="26">
        <f>IF(AZ530&gt;0.005,MIN(AZ530,INDEX($AN530:$AU530,1,F$32)),0)</f>
        <v>0</v>
      </c>
      <c r="BJ530" s="26">
        <f>IF(BA530&gt;0.005,MIN(BA530,INDEX($AN530:$AU530,1,G$32)),0)</f>
        <v>0</v>
      </c>
      <c r="BK530" s="26">
        <f>IF(BB530&gt;0.005,MIN(BB530,INDEX($AN530:$AU530,1,H$32)),0)</f>
        <v>0</v>
      </c>
      <c r="BL530" s="26">
        <f>IF(BC530&gt;0.005,MIN(BC530,INDEX($AN530:$AU530,1,I$32)),0)</f>
        <v>0</v>
      </c>
      <c r="BM530" s="27">
        <f>IF(M530-J530&gt;0.005,1,0)</f>
        <v>0</v>
      </c>
    </row>
    <row r="531">
      <c r="A531" s="14" t="n">
        <v>495</v>
      </c>
      <c r="B531" s="26">
        <f>IF(AN531-INDEX($BE531:$BL531,1,$J$22)&lt;0.5,0,AN531-INDEX($BE531:$BL531,1,$J$22))</f>
        <v>0</v>
      </c>
      <c r="C531" s="26">
        <f>IF(AO531-INDEX($BE531:$BL531,1,$J$23)&lt;0.5,0,AO531-INDEX($BE531:$BL531,1,$J$23))</f>
        <v>0</v>
      </c>
      <c r="D531" s="26">
        <f>IF(AP531-INDEX($BE531:$BL531,1,$J$24)&lt;0.5,0,AP531-INDEX($BE531:$BL531,1,$J$24))</f>
        <v>0</v>
      </c>
      <c r="E531" s="26">
        <f>IF(AQ531-INDEX($BE531:$BL531,1,$J$25)&lt;0.5,0,AQ531-INDEX($BE531:$BL531,1,$J$25))</f>
        <v>0</v>
      </c>
      <c r="F531" s="26">
        <f>IF(AR531-INDEX($BE531:$BL531,1,$J$26)&lt;0.5,0,AR531-INDEX($BE531:$BL531,1,$J$26))</f>
        <v>0</v>
      </c>
      <c r="G531" s="26">
        <f>IF(AS531-INDEX($BE531:$BL531,1,$J$27)&lt;0.5,0,AS531-INDEX($BE531:$BL531,1,$J$27))</f>
        <v>0</v>
      </c>
      <c r="H531" s="26">
        <f>IF(AT531-INDEX($BE531:$BL531,1,$J$28)&lt;0.5,0,AT531-INDEX($BE531:$BL531,1,$J$28))</f>
        <v>0</v>
      </c>
      <c r="I531" s="26">
        <f>IF(AU531-INDEX($BE531:$BL531,1,$J$29)&lt;0.5,0,AU531-INDEX($BE531:$BL531,1,$J$29))</f>
        <v>0</v>
      </c>
      <c r="J531" s="13">
        <f>SUM(B531:I531)</f>
        <v>0</v>
      </c>
      <c r="K531" s="26">
        <f>SUM(O531:V531)</f>
        <v>0</v>
      </c>
      <c r="L531" s="26">
        <f>SUM(W531:AD531)+SUM(BE531:BL531)</f>
        <v>0</v>
      </c>
      <c r="M531" s="26">
        <f>J530</f>
        <v>0</v>
      </c>
      <c r="N531" s="27">
        <f>IF(M531&gt;0,1,0)</f>
        <v>0</v>
      </c>
      <c r="O531" s="26">
        <f>B530*$B$12/1200</f>
        <v>0</v>
      </c>
      <c r="P531" s="26">
        <f>C530*$C$12/1200</f>
        <v>0</v>
      </c>
      <c r="Q531" s="26">
        <f>D530*$D$12/1200</f>
        <v>0</v>
      </c>
      <c r="R531" s="26">
        <f>E530*$E$12/1200</f>
        <v>0</v>
      </c>
      <c r="S531" s="26">
        <f>F530*$F$12/1200</f>
        <v>0</v>
      </c>
      <c r="T531" s="26">
        <f>G530*$G$12/1200</f>
        <v>0</v>
      </c>
      <c r="U531" s="26">
        <f>H530*$H$12/1200</f>
        <v>0</v>
      </c>
      <c r="V531" s="26">
        <f>I530*$I$12/1200</f>
        <v>0</v>
      </c>
      <c r="W531" s="26">
        <f>IF(B530&gt;0,MIN($B$13,B530+O531,AE531),0)</f>
        <v>0</v>
      </c>
      <c r="X531" s="26">
        <f>IF(C530&gt;0,MIN($C$13,C530+P531,AF531),0)</f>
        <v>0</v>
      </c>
      <c r="Y531" s="26">
        <f>IF(D530&gt;0,MIN($D$13,D530+Q531,AG531),0)</f>
        <v>0</v>
      </c>
      <c r="Z531" s="26">
        <f>IF(E530&gt;0,MIN($E$13,E530+R531,AH531),0)</f>
        <v>0</v>
      </c>
      <c r="AA531" s="26">
        <f>IF(F530&gt;0,MIN($F$13,F530+S531,AI531),0)</f>
        <v>0</v>
      </c>
      <c r="AB531" s="26">
        <f>IF(G530&gt;0,MIN($G$13,G530+T531,AJ531),0)</f>
        <v>0</v>
      </c>
      <c r="AC531" s="26">
        <f>IF(H530&gt;0,MIN($H$13,H530+U531,AK531),0)</f>
        <v>0</v>
      </c>
      <c r="AD531" s="26">
        <f>IF(I530&gt;0,MIN($I$13,I530+V531,AL531),0)</f>
        <v>0</v>
      </c>
      <c r="AE531" s="26">
        <f>$B$19</f>
        <v>795</v>
      </c>
      <c r="AF531" s="26">
        <f>AE531-W531</f>
        <v>795</v>
      </c>
      <c r="AG531" s="26">
        <f>AF531-X531</f>
        <v>795</v>
      </c>
      <c r="AH531" s="26">
        <f>AG531-Y531</f>
        <v>795</v>
      </c>
      <c r="AI531" s="26">
        <f>AH531-Z531</f>
        <v>795</v>
      </c>
      <c r="AJ531" s="26">
        <f>AI531-AA531</f>
        <v>795</v>
      </c>
      <c r="AK531" s="26">
        <f>AJ531-AB531</f>
        <v>795</v>
      </c>
      <c r="AL531" s="26">
        <f>AK531-AC531</f>
        <v>795</v>
      </c>
      <c r="AM531" s="26">
        <f>AL531-AD531</f>
        <v>795</v>
      </c>
      <c r="AN531" s="26">
        <f>B530+O531-W531</f>
        <v>0</v>
      </c>
      <c r="AO531" s="26">
        <f>C530+P531-X531</f>
        <v>0</v>
      </c>
      <c r="AP531" s="26">
        <f>D530+Q531-Y531</f>
        <v>0</v>
      </c>
      <c r="AQ531" s="26">
        <f>E530+R531-Z531</f>
        <v>0</v>
      </c>
      <c r="AR531" s="26">
        <f>F530+S531-AA531</f>
        <v>0</v>
      </c>
      <c r="AS531" s="26">
        <f>G530+T531-AB531</f>
        <v>0</v>
      </c>
      <c r="AT531" s="26">
        <f>H530+U531-AC531</f>
        <v>0</v>
      </c>
      <c r="AU531" s="26">
        <f>I530+V531-AD531</f>
        <v>0</v>
      </c>
      <c r="AV531" s="26">
        <f>AM531</f>
        <v>795</v>
      </c>
      <c r="AW531" s="26">
        <f>AV531-BE531</f>
        <v>795</v>
      </c>
      <c r="AX531" s="26">
        <f>AW531-BF531</f>
        <v>795</v>
      </c>
      <c r="AY531" s="26">
        <f>AX531-BG531</f>
        <v>795</v>
      </c>
      <c r="AZ531" s="26">
        <f>AY531-BH531</f>
        <v>795</v>
      </c>
      <c r="BA531" s="26">
        <f>AZ531-BI531</f>
        <v>795</v>
      </c>
      <c r="BB531" s="26">
        <f>BA531-BJ531</f>
        <v>795</v>
      </c>
      <c r="BC531" s="26">
        <f>BB531-BK531</f>
        <v>795</v>
      </c>
      <c r="BD531" s="26">
        <f>BC531-BL531</f>
        <v>795</v>
      </c>
      <c r="BE531" s="26">
        <f>IF(AV531&gt;0.005,MIN(AV531,INDEX($AN531:$AU531,1,B$32)),0)</f>
        <v>0</v>
      </c>
      <c r="BF531" s="26">
        <f>IF(AW531&gt;0.005,MIN(AW531,INDEX($AN531:$AU531,1,C$32)),0)</f>
        <v>0</v>
      </c>
      <c r="BG531" s="26">
        <f>IF(AX531&gt;0.005,MIN(AX531,INDEX($AN531:$AU531,1,D$32)),0)</f>
        <v>0</v>
      </c>
      <c r="BH531" s="26">
        <f>IF(AY531&gt;0.005,MIN(AY531,INDEX($AN531:$AU531,1,E$32)),0)</f>
        <v>0</v>
      </c>
      <c r="BI531" s="26">
        <f>IF(AZ531&gt;0.005,MIN(AZ531,INDEX($AN531:$AU531,1,F$32)),0)</f>
        <v>0</v>
      </c>
      <c r="BJ531" s="26">
        <f>IF(BA531&gt;0.005,MIN(BA531,INDEX($AN531:$AU531,1,G$32)),0)</f>
        <v>0</v>
      </c>
      <c r="BK531" s="26">
        <f>IF(BB531&gt;0.005,MIN(BB531,INDEX($AN531:$AU531,1,H$32)),0)</f>
        <v>0</v>
      </c>
      <c r="BL531" s="26">
        <f>IF(BC531&gt;0.005,MIN(BC531,INDEX($AN531:$AU531,1,I$32)),0)</f>
        <v>0</v>
      </c>
      <c r="BM531" s="27">
        <f>IF(M531-J531&gt;0.005,1,0)</f>
        <v>0</v>
      </c>
    </row>
    <row r="532">
      <c r="A532" s="14" t="n">
        <v>496</v>
      </c>
      <c r="B532" s="26">
        <f>IF(AN532-INDEX($BE532:$BL532,1,$J$22)&lt;0.5,0,AN532-INDEX($BE532:$BL532,1,$J$22))</f>
        <v>0</v>
      </c>
      <c r="C532" s="26">
        <f>IF(AO532-INDEX($BE532:$BL532,1,$J$23)&lt;0.5,0,AO532-INDEX($BE532:$BL532,1,$J$23))</f>
        <v>0</v>
      </c>
      <c r="D532" s="26">
        <f>IF(AP532-INDEX($BE532:$BL532,1,$J$24)&lt;0.5,0,AP532-INDEX($BE532:$BL532,1,$J$24))</f>
        <v>0</v>
      </c>
      <c r="E532" s="26">
        <f>IF(AQ532-INDEX($BE532:$BL532,1,$J$25)&lt;0.5,0,AQ532-INDEX($BE532:$BL532,1,$J$25))</f>
        <v>0</v>
      </c>
      <c r="F532" s="26">
        <f>IF(AR532-INDEX($BE532:$BL532,1,$J$26)&lt;0.5,0,AR532-INDEX($BE532:$BL532,1,$J$26))</f>
        <v>0</v>
      </c>
      <c r="G532" s="26">
        <f>IF(AS532-INDEX($BE532:$BL532,1,$J$27)&lt;0.5,0,AS532-INDEX($BE532:$BL532,1,$J$27))</f>
        <v>0</v>
      </c>
      <c r="H532" s="26">
        <f>IF(AT532-INDEX($BE532:$BL532,1,$J$28)&lt;0.5,0,AT532-INDEX($BE532:$BL532,1,$J$28))</f>
        <v>0</v>
      </c>
      <c r="I532" s="26">
        <f>IF(AU532-INDEX($BE532:$BL532,1,$J$29)&lt;0.5,0,AU532-INDEX($BE532:$BL532,1,$J$29))</f>
        <v>0</v>
      </c>
      <c r="J532" s="13">
        <f>SUM(B532:I532)</f>
        <v>0</v>
      </c>
      <c r="K532" s="26">
        <f>SUM(O532:V532)</f>
        <v>0</v>
      </c>
      <c r="L532" s="26">
        <f>SUM(W532:AD532)+SUM(BE532:BL532)</f>
        <v>0</v>
      </c>
      <c r="M532" s="26">
        <f>J531</f>
        <v>0</v>
      </c>
      <c r="N532" s="27">
        <f>IF(M532&gt;0,1,0)</f>
        <v>0</v>
      </c>
      <c r="O532" s="26">
        <f>B531*$B$12/1200</f>
        <v>0</v>
      </c>
      <c r="P532" s="26">
        <f>C531*$C$12/1200</f>
        <v>0</v>
      </c>
      <c r="Q532" s="26">
        <f>D531*$D$12/1200</f>
        <v>0</v>
      </c>
      <c r="R532" s="26">
        <f>E531*$E$12/1200</f>
        <v>0</v>
      </c>
      <c r="S532" s="26">
        <f>F531*$F$12/1200</f>
        <v>0</v>
      </c>
      <c r="T532" s="26">
        <f>G531*$G$12/1200</f>
        <v>0</v>
      </c>
      <c r="U532" s="26">
        <f>H531*$H$12/1200</f>
        <v>0</v>
      </c>
      <c r="V532" s="26">
        <f>I531*$I$12/1200</f>
        <v>0</v>
      </c>
      <c r="W532" s="26">
        <f>IF(B531&gt;0,MIN($B$13,B531+O532,AE532),0)</f>
        <v>0</v>
      </c>
      <c r="X532" s="26">
        <f>IF(C531&gt;0,MIN($C$13,C531+P532,AF532),0)</f>
        <v>0</v>
      </c>
      <c r="Y532" s="26">
        <f>IF(D531&gt;0,MIN($D$13,D531+Q532,AG532),0)</f>
        <v>0</v>
      </c>
      <c r="Z532" s="26">
        <f>IF(E531&gt;0,MIN($E$13,E531+R532,AH532),0)</f>
        <v>0</v>
      </c>
      <c r="AA532" s="26">
        <f>IF(F531&gt;0,MIN($F$13,F531+S532,AI532),0)</f>
        <v>0</v>
      </c>
      <c r="AB532" s="26">
        <f>IF(G531&gt;0,MIN($G$13,G531+T532,AJ532),0)</f>
        <v>0</v>
      </c>
      <c r="AC532" s="26">
        <f>IF(H531&gt;0,MIN($H$13,H531+U532,AK532),0)</f>
        <v>0</v>
      </c>
      <c r="AD532" s="26">
        <f>IF(I531&gt;0,MIN($I$13,I531+V532,AL532),0)</f>
        <v>0</v>
      </c>
      <c r="AE532" s="26">
        <f>$B$19</f>
        <v>795</v>
      </c>
      <c r="AF532" s="26">
        <f>AE532-W532</f>
        <v>795</v>
      </c>
      <c r="AG532" s="26">
        <f>AF532-X532</f>
        <v>795</v>
      </c>
      <c r="AH532" s="26">
        <f>AG532-Y532</f>
        <v>795</v>
      </c>
      <c r="AI532" s="26">
        <f>AH532-Z532</f>
        <v>795</v>
      </c>
      <c r="AJ532" s="26">
        <f>AI532-AA532</f>
        <v>795</v>
      </c>
      <c r="AK532" s="26">
        <f>AJ532-AB532</f>
        <v>795</v>
      </c>
      <c r="AL532" s="26">
        <f>AK532-AC532</f>
        <v>795</v>
      </c>
      <c r="AM532" s="26">
        <f>AL532-AD532</f>
        <v>795</v>
      </c>
      <c r="AN532" s="26">
        <f>B531+O532-W532</f>
        <v>0</v>
      </c>
      <c r="AO532" s="26">
        <f>C531+P532-X532</f>
        <v>0</v>
      </c>
      <c r="AP532" s="26">
        <f>D531+Q532-Y532</f>
        <v>0</v>
      </c>
      <c r="AQ532" s="26">
        <f>E531+R532-Z532</f>
        <v>0</v>
      </c>
      <c r="AR532" s="26">
        <f>F531+S532-AA532</f>
        <v>0</v>
      </c>
      <c r="AS532" s="26">
        <f>G531+T532-AB532</f>
        <v>0</v>
      </c>
      <c r="AT532" s="26">
        <f>H531+U532-AC532</f>
        <v>0</v>
      </c>
      <c r="AU532" s="26">
        <f>I531+V532-AD532</f>
        <v>0</v>
      </c>
      <c r="AV532" s="26">
        <f>AM532</f>
        <v>795</v>
      </c>
      <c r="AW532" s="26">
        <f>AV532-BE532</f>
        <v>795</v>
      </c>
      <c r="AX532" s="26">
        <f>AW532-BF532</f>
        <v>795</v>
      </c>
      <c r="AY532" s="26">
        <f>AX532-BG532</f>
        <v>795</v>
      </c>
      <c r="AZ532" s="26">
        <f>AY532-BH532</f>
        <v>795</v>
      </c>
      <c r="BA532" s="26">
        <f>AZ532-BI532</f>
        <v>795</v>
      </c>
      <c r="BB532" s="26">
        <f>BA532-BJ532</f>
        <v>795</v>
      </c>
      <c r="BC532" s="26">
        <f>BB532-BK532</f>
        <v>795</v>
      </c>
      <c r="BD532" s="26">
        <f>BC532-BL532</f>
        <v>795</v>
      </c>
      <c r="BE532" s="26">
        <f>IF(AV532&gt;0.005,MIN(AV532,INDEX($AN532:$AU532,1,B$32)),0)</f>
        <v>0</v>
      </c>
      <c r="BF532" s="26">
        <f>IF(AW532&gt;0.005,MIN(AW532,INDEX($AN532:$AU532,1,C$32)),0)</f>
        <v>0</v>
      </c>
      <c r="BG532" s="26">
        <f>IF(AX532&gt;0.005,MIN(AX532,INDEX($AN532:$AU532,1,D$32)),0)</f>
        <v>0</v>
      </c>
      <c r="BH532" s="26">
        <f>IF(AY532&gt;0.005,MIN(AY532,INDEX($AN532:$AU532,1,E$32)),0)</f>
        <v>0</v>
      </c>
      <c r="BI532" s="26">
        <f>IF(AZ532&gt;0.005,MIN(AZ532,INDEX($AN532:$AU532,1,F$32)),0)</f>
        <v>0</v>
      </c>
      <c r="BJ532" s="26">
        <f>IF(BA532&gt;0.005,MIN(BA532,INDEX($AN532:$AU532,1,G$32)),0)</f>
        <v>0</v>
      </c>
      <c r="BK532" s="26">
        <f>IF(BB532&gt;0.005,MIN(BB532,INDEX($AN532:$AU532,1,H$32)),0)</f>
        <v>0</v>
      </c>
      <c r="BL532" s="26">
        <f>IF(BC532&gt;0.005,MIN(BC532,INDEX($AN532:$AU532,1,I$32)),0)</f>
        <v>0</v>
      </c>
      <c r="BM532" s="27">
        <f>IF(M532-J532&gt;0.005,1,0)</f>
        <v>0</v>
      </c>
    </row>
    <row r="533">
      <c r="A533" s="14" t="n">
        <v>497</v>
      </c>
      <c r="B533" s="26">
        <f>IF(AN533-INDEX($BE533:$BL533,1,$J$22)&lt;0.5,0,AN533-INDEX($BE533:$BL533,1,$J$22))</f>
        <v>0</v>
      </c>
      <c r="C533" s="26">
        <f>IF(AO533-INDEX($BE533:$BL533,1,$J$23)&lt;0.5,0,AO533-INDEX($BE533:$BL533,1,$J$23))</f>
        <v>0</v>
      </c>
      <c r="D533" s="26">
        <f>IF(AP533-INDEX($BE533:$BL533,1,$J$24)&lt;0.5,0,AP533-INDEX($BE533:$BL533,1,$J$24))</f>
        <v>0</v>
      </c>
      <c r="E533" s="26">
        <f>IF(AQ533-INDEX($BE533:$BL533,1,$J$25)&lt;0.5,0,AQ533-INDEX($BE533:$BL533,1,$J$25))</f>
        <v>0</v>
      </c>
      <c r="F533" s="26">
        <f>IF(AR533-INDEX($BE533:$BL533,1,$J$26)&lt;0.5,0,AR533-INDEX($BE533:$BL533,1,$J$26))</f>
        <v>0</v>
      </c>
      <c r="G533" s="26">
        <f>IF(AS533-INDEX($BE533:$BL533,1,$J$27)&lt;0.5,0,AS533-INDEX($BE533:$BL533,1,$J$27))</f>
        <v>0</v>
      </c>
      <c r="H533" s="26">
        <f>IF(AT533-INDEX($BE533:$BL533,1,$J$28)&lt;0.5,0,AT533-INDEX($BE533:$BL533,1,$J$28))</f>
        <v>0</v>
      </c>
      <c r="I533" s="26">
        <f>IF(AU533-INDEX($BE533:$BL533,1,$J$29)&lt;0.5,0,AU533-INDEX($BE533:$BL533,1,$J$29))</f>
        <v>0</v>
      </c>
      <c r="J533" s="13">
        <f>SUM(B533:I533)</f>
        <v>0</v>
      </c>
      <c r="K533" s="26">
        <f>SUM(O533:V533)</f>
        <v>0</v>
      </c>
      <c r="L533" s="26">
        <f>SUM(W533:AD533)+SUM(BE533:BL533)</f>
        <v>0</v>
      </c>
      <c r="M533" s="26">
        <f>J532</f>
        <v>0</v>
      </c>
      <c r="N533" s="27">
        <f>IF(M533&gt;0,1,0)</f>
        <v>0</v>
      </c>
      <c r="O533" s="26">
        <f>B532*$B$12/1200</f>
        <v>0</v>
      </c>
      <c r="P533" s="26">
        <f>C532*$C$12/1200</f>
        <v>0</v>
      </c>
      <c r="Q533" s="26">
        <f>D532*$D$12/1200</f>
        <v>0</v>
      </c>
      <c r="R533" s="26">
        <f>E532*$E$12/1200</f>
        <v>0</v>
      </c>
      <c r="S533" s="26">
        <f>F532*$F$12/1200</f>
        <v>0</v>
      </c>
      <c r="T533" s="26">
        <f>G532*$G$12/1200</f>
        <v>0</v>
      </c>
      <c r="U533" s="26">
        <f>H532*$H$12/1200</f>
        <v>0</v>
      </c>
      <c r="V533" s="26">
        <f>I532*$I$12/1200</f>
        <v>0</v>
      </c>
      <c r="W533" s="26">
        <f>IF(B532&gt;0,MIN($B$13,B532+O533,AE533),0)</f>
        <v>0</v>
      </c>
      <c r="X533" s="26">
        <f>IF(C532&gt;0,MIN($C$13,C532+P533,AF533),0)</f>
        <v>0</v>
      </c>
      <c r="Y533" s="26">
        <f>IF(D532&gt;0,MIN($D$13,D532+Q533,AG533),0)</f>
        <v>0</v>
      </c>
      <c r="Z533" s="26">
        <f>IF(E532&gt;0,MIN($E$13,E532+R533,AH533),0)</f>
        <v>0</v>
      </c>
      <c r="AA533" s="26">
        <f>IF(F532&gt;0,MIN($F$13,F532+S533,AI533),0)</f>
        <v>0</v>
      </c>
      <c r="AB533" s="26">
        <f>IF(G532&gt;0,MIN($G$13,G532+T533,AJ533),0)</f>
        <v>0</v>
      </c>
      <c r="AC533" s="26">
        <f>IF(H532&gt;0,MIN($H$13,H532+U533,AK533),0)</f>
        <v>0</v>
      </c>
      <c r="AD533" s="26">
        <f>IF(I532&gt;0,MIN($I$13,I532+V533,AL533),0)</f>
        <v>0</v>
      </c>
      <c r="AE533" s="26">
        <f>$B$19</f>
        <v>795</v>
      </c>
      <c r="AF533" s="26">
        <f>AE533-W533</f>
        <v>795</v>
      </c>
      <c r="AG533" s="26">
        <f>AF533-X533</f>
        <v>795</v>
      </c>
      <c r="AH533" s="26">
        <f>AG533-Y533</f>
        <v>795</v>
      </c>
      <c r="AI533" s="26">
        <f>AH533-Z533</f>
        <v>795</v>
      </c>
      <c r="AJ533" s="26">
        <f>AI533-AA533</f>
        <v>795</v>
      </c>
      <c r="AK533" s="26">
        <f>AJ533-AB533</f>
        <v>795</v>
      </c>
      <c r="AL533" s="26">
        <f>AK533-AC533</f>
        <v>795</v>
      </c>
      <c r="AM533" s="26">
        <f>AL533-AD533</f>
        <v>795</v>
      </c>
      <c r="AN533" s="26">
        <f>B532+O533-W533</f>
        <v>0</v>
      </c>
      <c r="AO533" s="26">
        <f>C532+P533-X533</f>
        <v>0</v>
      </c>
      <c r="AP533" s="26">
        <f>D532+Q533-Y533</f>
        <v>0</v>
      </c>
      <c r="AQ533" s="26">
        <f>E532+R533-Z533</f>
        <v>0</v>
      </c>
      <c r="AR533" s="26">
        <f>F532+S533-AA533</f>
        <v>0</v>
      </c>
      <c r="AS533" s="26">
        <f>G532+T533-AB533</f>
        <v>0</v>
      </c>
      <c r="AT533" s="26">
        <f>H532+U533-AC533</f>
        <v>0</v>
      </c>
      <c r="AU533" s="26">
        <f>I532+V533-AD533</f>
        <v>0</v>
      </c>
      <c r="AV533" s="26">
        <f>AM533</f>
        <v>795</v>
      </c>
      <c r="AW533" s="26">
        <f>AV533-BE533</f>
        <v>795</v>
      </c>
      <c r="AX533" s="26">
        <f>AW533-BF533</f>
        <v>795</v>
      </c>
      <c r="AY533" s="26">
        <f>AX533-BG533</f>
        <v>795</v>
      </c>
      <c r="AZ533" s="26">
        <f>AY533-BH533</f>
        <v>795</v>
      </c>
      <c r="BA533" s="26">
        <f>AZ533-BI533</f>
        <v>795</v>
      </c>
      <c r="BB533" s="26">
        <f>BA533-BJ533</f>
        <v>795</v>
      </c>
      <c r="BC533" s="26">
        <f>BB533-BK533</f>
        <v>795</v>
      </c>
      <c r="BD533" s="26">
        <f>BC533-BL533</f>
        <v>795</v>
      </c>
      <c r="BE533" s="26">
        <f>IF(AV533&gt;0.005,MIN(AV533,INDEX($AN533:$AU533,1,B$32)),0)</f>
        <v>0</v>
      </c>
      <c r="BF533" s="26">
        <f>IF(AW533&gt;0.005,MIN(AW533,INDEX($AN533:$AU533,1,C$32)),0)</f>
        <v>0</v>
      </c>
      <c r="BG533" s="26">
        <f>IF(AX533&gt;0.005,MIN(AX533,INDEX($AN533:$AU533,1,D$32)),0)</f>
        <v>0</v>
      </c>
      <c r="BH533" s="26">
        <f>IF(AY533&gt;0.005,MIN(AY533,INDEX($AN533:$AU533,1,E$32)),0)</f>
        <v>0</v>
      </c>
      <c r="BI533" s="26">
        <f>IF(AZ533&gt;0.005,MIN(AZ533,INDEX($AN533:$AU533,1,F$32)),0)</f>
        <v>0</v>
      </c>
      <c r="BJ533" s="26">
        <f>IF(BA533&gt;0.005,MIN(BA533,INDEX($AN533:$AU533,1,G$32)),0)</f>
        <v>0</v>
      </c>
      <c r="BK533" s="26">
        <f>IF(BB533&gt;0.005,MIN(BB533,INDEX($AN533:$AU533,1,H$32)),0)</f>
        <v>0</v>
      </c>
      <c r="BL533" s="26">
        <f>IF(BC533&gt;0.005,MIN(BC533,INDEX($AN533:$AU533,1,I$32)),0)</f>
        <v>0</v>
      </c>
      <c r="BM533" s="27">
        <f>IF(M533-J533&gt;0.005,1,0)</f>
        <v>0</v>
      </c>
    </row>
    <row r="534">
      <c r="A534" s="14" t="n">
        <v>498</v>
      </c>
      <c r="B534" s="26">
        <f>IF(AN534-INDEX($BE534:$BL534,1,$J$22)&lt;0.5,0,AN534-INDEX($BE534:$BL534,1,$J$22))</f>
        <v>0</v>
      </c>
      <c r="C534" s="26">
        <f>IF(AO534-INDEX($BE534:$BL534,1,$J$23)&lt;0.5,0,AO534-INDEX($BE534:$BL534,1,$J$23))</f>
        <v>0</v>
      </c>
      <c r="D534" s="26">
        <f>IF(AP534-INDEX($BE534:$BL534,1,$J$24)&lt;0.5,0,AP534-INDEX($BE534:$BL534,1,$J$24))</f>
        <v>0</v>
      </c>
      <c r="E534" s="26">
        <f>IF(AQ534-INDEX($BE534:$BL534,1,$J$25)&lt;0.5,0,AQ534-INDEX($BE534:$BL534,1,$J$25))</f>
        <v>0</v>
      </c>
      <c r="F534" s="26">
        <f>IF(AR534-INDEX($BE534:$BL534,1,$J$26)&lt;0.5,0,AR534-INDEX($BE534:$BL534,1,$J$26))</f>
        <v>0</v>
      </c>
      <c r="G534" s="26">
        <f>IF(AS534-INDEX($BE534:$BL534,1,$J$27)&lt;0.5,0,AS534-INDEX($BE534:$BL534,1,$J$27))</f>
        <v>0</v>
      </c>
      <c r="H534" s="26">
        <f>IF(AT534-INDEX($BE534:$BL534,1,$J$28)&lt;0.5,0,AT534-INDEX($BE534:$BL534,1,$J$28))</f>
        <v>0</v>
      </c>
      <c r="I534" s="26">
        <f>IF(AU534-INDEX($BE534:$BL534,1,$J$29)&lt;0.5,0,AU534-INDEX($BE534:$BL534,1,$J$29))</f>
        <v>0</v>
      </c>
      <c r="J534" s="13">
        <f>SUM(B534:I534)</f>
        <v>0</v>
      </c>
      <c r="K534" s="26">
        <f>SUM(O534:V534)</f>
        <v>0</v>
      </c>
      <c r="L534" s="26">
        <f>SUM(W534:AD534)+SUM(BE534:BL534)</f>
        <v>0</v>
      </c>
      <c r="M534" s="26">
        <f>J533</f>
        <v>0</v>
      </c>
      <c r="N534" s="27">
        <f>IF(M534&gt;0,1,0)</f>
        <v>0</v>
      </c>
      <c r="O534" s="26">
        <f>B533*$B$12/1200</f>
        <v>0</v>
      </c>
      <c r="P534" s="26">
        <f>C533*$C$12/1200</f>
        <v>0</v>
      </c>
      <c r="Q534" s="26">
        <f>D533*$D$12/1200</f>
        <v>0</v>
      </c>
      <c r="R534" s="26">
        <f>E533*$E$12/1200</f>
        <v>0</v>
      </c>
      <c r="S534" s="26">
        <f>F533*$F$12/1200</f>
        <v>0</v>
      </c>
      <c r="T534" s="26">
        <f>G533*$G$12/1200</f>
        <v>0</v>
      </c>
      <c r="U534" s="26">
        <f>H533*$H$12/1200</f>
        <v>0</v>
      </c>
      <c r="V534" s="26">
        <f>I533*$I$12/1200</f>
        <v>0</v>
      </c>
      <c r="W534" s="26">
        <f>IF(B533&gt;0,MIN($B$13,B533+O534,AE534),0)</f>
        <v>0</v>
      </c>
      <c r="X534" s="26">
        <f>IF(C533&gt;0,MIN($C$13,C533+P534,AF534),0)</f>
        <v>0</v>
      </c>
      <c r="Y534" s="26">
        <f>IF(D533&gt;0,MIN($D$13,D533+Q534,AG534),0)</f>
        <v>0</v>
      </c>
      <c r="Z534" s="26">
        <f>IF(E533&gt;0,MIN($E$13,E533+R534,AH534),0)</f>
        <v>0</v>
      </c>
      <c r="AA534" s="26">
        <f>IF(F533&gt;0,MIN($F$13,F533+S534,AI534),0)</f>
        <v>0</v>
      </c>
      <c r="AB534" s="26">
        <f>IF(G533&gt;0,MIN($G$13,G533+T534,AJ534),0)</f>
        <v>0</v>
      </c>
      <c r="AC534" s="26">
        <f>IF(H533&gt;0,MIN($H$13,H533+U534,AK534),0)</f>
        <v>0</v>
      </c>
      <c r="AD534" s="26">
        <f>IF(I533&gt;0,MIN($I$13,I533+V534,AL534),0)</f>
        <v>0</v>
      </c>
      <c r="AE534" s="26">
        <f>$B$19</f>
        <v>795</v>
      </c>
      <c r="AF534" s="26">
        <f>AE534-W534</f>
        <v>795</v>
      </c>
      <c r="AG534" s="26">
        <f>AF534-X534</f>
        <v>795</v>
      </c>
      <c r="AH534" s="26">
        <f>AG534-Y534</f>
        <v>795</v>
      </c>
      <c r="AI534" s="26">
        <f>AH534-Z534</f>
        <v>795</v>
      </c>
      <c r="AJ534" s="26">
        <f>AI534-AA534</f>
        <v>795</v>
      </c>
      <c r="AK534" s="26">
        <f>AJ534-AB534</f>
        <v>795</v>
      </c>
      <c r="AL534" s="26">
        <f>AK534-AC534</f>
        <v>795</v>
      </c>
      <c r="AM534" s="26">
        <f>AL534-AD534</f>
        <v>795</v>
      </c>
      <c r="AN534" s="26">
        <f>B533+O534-W534</f>
        <v>0</v>
      </c>
      <c r="AO534" s="26">
        <f>C533+P534-X534</f>
        <v>0</v>
      </c>
      <c r="AP534" s="26">
        <f>D533+Q534-Y534</f>
        <v>0</v>
      </c>
      <c r="AQ534" s="26">
        <f>E533+R534-Z534</f>
        <v>0</v>
      </c>
      <c r="AR534" s="26">
        <f>F533+S534-AA534</f>
        <v>0</v>
      </c>
      <c r="AS534" s="26">
        <f>G533+T534-AB534</f>
        <v>0</v>
      </c>
      <c r="AT534" s="26">
        <f>H533+U534-AC534</f>
        <v>0</v>
      </c>
      <c r="AU534" s="26">
        <f>I533+V534-AD534</f>
        <v>0</v>
      </c>
      <c r="AV534" s="26">
        <f>AM534</f>
        <v>795</v>
      </c>
      <c r="AW534" s="26">
        <f>AV534-BE534</f>
        <v>795</v>
      </c>
      <c r="AX534" s="26">
        <f>AW534-BF534</f>
        <v>795</v>
      </c>
      <c r="AY534" s="26">
        <f>AX534-BG534</f>
        <v>795</v>
      </c>
      <c r="AZ534" s="26">
        <f>AY534-BH534</f>
        <v>795</v>
      </c>
      <c r="BA534" s="26">
        <f>AZ534-BI534</f>
        <v>795</v>
      </c>
      <c r="BB534" s="26">
        <f>BA534-BJ534</f>
        <v>795</v>
      </c>
      <c r="BC534" s="26">
        <f>BB534-BK534</f>
        <v>795</v>
      </c>
      <c r="BD534" s="26">
        <f>BC534-BL534</f>
        <v>795</v>
      </c>
      <c r="BE534" s="26">
        <f>IF(AV534&gt;0.005,MIN(AV534,INDEX($AN534:$AU534,1,B$32)),0)</f>
        <v>0</v>
      </c>
      <c r="BF534" s="26">
        <f>IF(AW534&gt;0.005,MIN(AW534,INDEX($AN534:$AU534,1,C$32)),0)</f>
        <v>0</v>
      </c>
      <c r="BG534" s="26">
        <f>IF(AX534&gt;0.005,MIN(AX534,INDEX($AN534:$AU534,1,D$32)),0)</f>
        <v>0</v>
      </c>
      <c r="BH534" s="26">
        <f>IF(AY534&gt;0.005,MIN(AY534,INDEX($AN534:$AU534,1,E$32)),0)</f>
        <v>0</v>
      </c>
      <c r="BI534" s="26">
        <f>IF(AZ534&gt;0.005,MIN(AZ534,INDEX($AN534:$AU534,1,F$32)),0)</f>
        <v>0</v>
      </c>
      <c r="BJ534" s="26">
        <f>IF(BA534&gt;0.005,MIN(BA534,INDEX($AN534:$AU534,1,G$32)),0)</f>
        <v>0</v>
      </c>
      <c r="BK534" s="26">
        <f>IF(BB534&gt;0.005,MIN(BB534,INDEX($AN534:$AU534,1,H$32)),0)</f>
        <v>0</v>
      </c>
      <c r="BL534" s="26">
        <f>IF(BC534&gt;0.005,MIN(BC534,INDEX($AN534:$AU534,1,I$32)),0)</f>
        <v>0</v>
      </c>
      <c r="BM534" s="27">
        <f>IF(M534-J534&gt;0.005,1,0)</f>
        <v>0</v>
      </c>
    </row>
    <row r="535">
      <c r="A535" s="14" t="n">
        <v>499</v>
      </c>
      <c r="B535" s="26">
        <f>IF(AN535-INDEX($BE535:$BL535,1,$J$22)&lt;0.5,0,AN535-INDEX($BE535:$BL535,1,$J$22))</f>
        <v>0</v>
      </c>
      <c r="C535" s="26">
        <f>IF(AO535-INDEX($BE535:$BL535,1,$J$23)&lt;0.5,0,AO535-INDEX($BE535:$BL535,1,$J$23))</f>
        <v>0</v>
      </c>
      <c r="D535" s="26">
        <f>IF(AP535-INDEX($BE535:$BL535,1,$J$24)&lt;0.5,0,AP535-INDEX($BE535:$BL535,1,$J$24))</f>
        <v>0</v>
      </c>
      <c r="E535" s="26">
        <f>IF(AQ535-INDEX($BE535:$BL535,1,$J$25)&lt;0.5,0,AQ535-INDEX($BE535:$BL535,1,$J$25))</f>
        <v>0</v>
      </c>
      <c r="F535" s="26">
        <f>IF(AR535-INDEX($BE535:$BL535,1,$J$26)&lt;0.5,0,AR535-INDEX($BE535:$BL535,1,$J$26))</f>
        <v>0</v>
      </c>
      <c r="G535" s="26">
        <f>IF(AS535-INDEX($BE535:$BL535,1,$J$27)&lt;0.5,0,AS535-INDEX($BE535:$BL535,1,$J$27))</f>
        <v>0</v>
      </c>
      <c r="H535" s="26">
        <f>IF(AT535-INDEX($BE535:$BL535,1,$J$28)&lt;0.5,0,AT535-INDEX($BE535:$BL535,1,$J$28))</f>
        <v>0</v>
      </c>
      <c r="I535" s="26">
        <f>IF(AU535-INDEX($BE535:$BL535,1,$J$29)&lt;0.5,0,AU535-INDEX($BE535:$BL535,1,$J$29))</f>
        <v>0</v>
      </c>
      <c r="J535" s="13">
        <f>SUM(B535:I535)</f>
        <v>0</v>
      </c>
      <c r="K535" s="26">
        <f>SUM(O535:V535)</f>
        <v>0</v>
      </c>
      <c r="L535" s="26">
        <f>SUM(W535:AD535)+SUM(BE535:BL535)</f>
        <v>0</v>
      </c>
      <c r="M535" s="26">
        <f>J534</f>
        <v>0</v>
      </c>
      <c r="N535" s="27">
        <f>IF(M535&gt;0,1,0)</f>
        <v>0</v>
      </c>
      <c r="O535" s="26">
        <f>B534*$B$12/1200</f>
        <v>0</v>
      </c>
      <c r="P535" s="26">
        <f>C534*$C$12/1200</f>
        <v>0</v>
      </c>
      <c r="Q535" s="26">
        <f>D534*$D$12/1200</f>
        <v>0</v>
      </c>
      <c r="R535" s="26">
        <f>E534*$E$12/1200</f>
        <v>0</v>
      </c>
      <c r="S535" s="26">
        <f>F534*$F$12/1200</f>
        <v>0</v>
      </c>
      <c r="T535" s="26">
        <f>G534*$G$12/1200</f>
        <v>0</v>
      </c>
      <c r="U535" s="26">
        <f>H534*$H$12/1200</f>
        <v>0</v>
      </c>
      <c r="V535" s="26">
        <f>I534*$I$12/1200</f>
        <v>0</v>
      </c>
      <c r="W535" s="26">
        <f>IF(B534&gt;0,MIN($B$13,B534+O535,AE535),0)</f>
        <v>0</v>
      </c>
      <c r="X535" s="26">
        <f>IF(C534&gt;0,MIN($C$13,C534+P535,AF535),0)</f>
        <v>0</v>
      </c>
      <c r="Y535" s="26">
        <f>IF(D534&gt;0,MIN($D$13,D534+Q535,AG535),0)</f>
        <v>0</v>
      </c>
      <c r="Z535" s="26">
        <f>IF(E534&gt;0,MIN($E$13,E534+R535,AH535),0)</f>
        <v>0</v>
      </c>
      <c r="AA535" s="26">
        <f>IF(F534&gt;0,MIN($F$13,F534+S535,AI535),0)</f>
        <v>0</v>
      </c>
      <c r="AB535" s="26">
        <f>IF(G534&gt;0,MIN($G$13,G534+T535,AJ535),0)</f>
        <v>0</v>
      </c>
      <c r="AC535" s="26">
        <f>IF(H534&gt;0,MIN($H$13,H534+U535,AK535),0)</f>
        <v>0</v>
      </c>
      <c r="AD535" s="26">
        <f>IF(I534&gt;0,MIN($I$13,I534+V535,AL535),0)</f>
        <v>0</v>
      </c>
      <c r="AE535" s="26">
        <f>$B$19</f>
        <v>795</v>
      </c>
      <c r="AF535" s="26">
        <f>AE535-W535</f>
        <v>795</v>
      </c>
      <c r="AG535" s="26">
        <f>AF535-X535</f>
        <v>795</v>
      </c>
      <c r="AH535" s="26">
        <f>AG535-Y535</f>
        <v>795</v>
      </c>
      <c r="AI535" s="26">
        <f>AH535-Z535</f>
        <v>795</v>
      </c>
      <c r="AJ535" s="26">
        <f>AI535-AA535</f>
        <v>795</v>
      </c>
      <c r="AK535" s="26">
        <f>AJ535-AB535</f>
        <v>795</v>
      </c>
      <c r="AL535" s="26">
        <f>AK535-AC535</f>
        <v>795</v>
      </c>
      <c r="AM535" s="26">
        <f>AL535-AD535</f>
        <v>795</v>
      </c>
      <c r="AN535" s="26">
        <f>B534+O535-W535</f>
        <v>0</v>
      </c>
      <c r="AO535" s="26">
        <f>C534+P535-X535</f>
        <v>0</v>
      </c>
      <c r="AP535" s="26">
        <f>D534+Q535-Y535</f>
        <v>0</v>
      </c>
      <c r="AQ535" s="26">
        <f>E534+R535-Z535</f>
        <v>0</v>
      </c>
      <c r="AR535" s="26">
        <f>F534+S535-AA535</f>
        <v>0</v>
      </c>
      <c r="AS535" s="26">
        <f>G534+T535-AB535</f>
        <v>0</v>
      </c>
      <c r="AT535" s="26">
        <f>H534+U535-AC535</f>
        <v>0</v>
      </c>
      <c r="AU535" s="26">
        <f>I534+V535-AD535</f>
        <v>0</v>
      </c>
      <c r="AV535" s="26">
        <f>AM535</f>
        <v>795</v>
      </c>
      <c r="AW535" s="26">
        <f>AV535-BE535</f>
        <v>795</v>
      </c>
      <c r="AX535" s="26">
        <f>AW535-BF535</f>
        <v>795</v>
      </c>
      <c r="AY535" s="26">
        <f>AX535-BG535</f>
        <v>795</v>
      </c>
      <c r="AZ535" s="26">
        <f>AY535-BH535</f>
        <v>795</v>
      </c>
      <c r="BA535" s="26">
        <f>AZ535-BI535</f>
        <v>795</v>
      </c>
      <c r="BB535" s="26">
        <f>BA535-BJ535</f>
        <v>795</v>
      </c>
      <c r="BC535" s="26">
        <f>BB535-BK535</f>
        <v>795</v>
      </c>
      <c r="BD535" s="26">
        <f>BC535-BL535</f>
        <v>795</v>
      </c>
      <c r="BE535" s="26">
        <f>IF(AV535&gt;0.005,MIN(AV535,INDEX($AN535:$AU535,1,B$32)),0)</f>
        <v>0</v>
      </c>
      <c r="BF535" s="26">
        <f>IF(AW535&gt;0.005,MIN(AW535,INDEX($AN535:$AU535,1,C$32)),0)</f>
        <v>0</v>
      </c>
      <c r="BG535" s="26">
        <f>IF(AX535&gt;0.005,MIN(AX535,INDEX($AN535:$AU535,1,D$32)),0)</f>
        <v>0</v>
      </c>
      <c r="BH535" s="26">
        <f>IF(AY535&gt;0.005,MIN(AY535,INDEX($AN535:$AU535,1,E$32)),0)</f>
        <v>0</v>
      </c>
      <c r="BI535" s="26">
        <f>IF(AZ535&gt;0.005,MIN(AZ535,INDEX($AN535:$AU535,1,F$32)),0)</f>
        <v>0</v>
      </c>
      <c r="BJ535" s="26">
        <f>IF(BA535&gt;0.005,MIN(BA535,INDEX($AN535:$AU535,1,G$32)),0)</f>
        <v>0</v>
      </c>
      <c r="BK535" s="26">
        <f>IF(BB535&gt;0.005,MIN(BB535,INDEX($AN535:$AU535,1,H$32)),0)</f>
        <v>0</v>
      </c>
      <c r="BL535" s="26">
        <f>IF(BC535&gt;0.005,MIN(BC535,INDEX($AN535:$AU535,1,I$32)),0)</f>
        <v>0</v>
      </c>
      <c r="BM535" s="27">
        <f>IF(M535-J535&gt;0.005,1,0)</f>
        <v>0</v>
      </c>
    </row>
    <row r="536">
      <c r="A536" s="14" t="n">
        <v>500</v>
      </c>
      <c r="B536" s="26">
        <f>IF(AN536-INDEX($BE536:$BL536,1,$J$22)&lt;0.5,0,AN536-INDEX($BE536:$BL536,1,$J$22))</f>
        <v>0</v>
      </c>
      <c r="C536" s="26">
        <f>IF(AO536-INDEX($BE536:$BL536,1,$J$23)&lt;0.5,0,AO536-INDEX($BE536:$BL536,1,$J$23))</f>
        <v>0</v>
      </c>
      <c r="D536" s="26">
        <f>IF(AP536-INDEX($BE536:$BL536,1,$J$24)&lt;0.5,0,AP536-INDEX($BE536:$BL536,1,$J$24))</f>
        <v>0</v>
      </c>
      <c r="E536" s="26">
        <f>IF(AQ536-INDEX($BE536:$BL536,1,$J$25)&lt;0.5,0,AQ536-INDEX($BE536:$BL536,1,$J$25))</f>
        <v>0</v>
      </c>
      <c r="F536" s="26">
        <f>IF(AR536-INDEX($BE536:$BL536,1,$J$26)&lt;0.5,0,AR536-INDEX($BE536:$BL536,1,$J$26))</f>
        <v>0</v>
      </c>
      <c r="G536" s="26">
        <f>IF(AS536-INDEX($BE536:$BL536,1,$J$27)&lt;0.5,0,AS536-INDEX($BE536:$BL536,1,$J$27))</f>
        <v>0</v>
      </c>
      <c r="H536" s="26">
        <f>IF(AT536-INDEX($BE536:$BL536,1,$J$28)&lt;0.5,0,AT536-INDEX($BE536:$BL536,1,$J$28))</f>
        <v>0</v>
      </c>
      <c r="I536" s="26">
        <f>IF(AU536-INDEX($BE536:$BL536,1,$J$29)&lt;0.5,0,AU536-INDEX($BE536:$BL536,1,$J$29))</f>
        <v>0</v>
      </c>
      <c r="J536" s="13">
        <f>SUM(B536:I536)</f>
        <v>0</v>
      </c>
      <c r="K536" s="26">
        <f>SUM(O536:V536)</f>
        <v>0</v>
      </c>
      <c r="L536" s="26">
        <f>SUM(W536:AD536)+SUM(BE536:BL536)</f>
        <v>0</v>
      </c>
      <c r="M536" s="26">
        <f>J535</f>
        <v>0</v>
      </c>
      <c r="N536" s="27">
        <f>IF(M536&gt;0,1,0)</f>
        <v>0</v>
      </c>
      <c r="O536" s="26">
        <f>B535*$B$12/1200</f>
        <v>0</v>
      </c>
      <c r="P536" s="26">
        <f>C535*$C$12/1200</f>
        <v>0</v>
      </c>
      <c r="Q536" s="26">
        <f>D535*$D$12/1200</f>
        <v>0</v>
      </c>
      <c r="R536" s="26">
        <f>E535*$E$12/1200</f>
        <v>0</v>
      </c>
      <c r="S536" s="26">
        <f>F535*$F$12/1200</f>
        <v>0</v>
      </c>
      <c r="T536" s="26">
        <f>G535*$G$12/1200</f>
        <v>0</v>
      </c>
      <c r="U536" s="26">
        <f>H535*$H$12/1200</f>
        <v>0</v>
      </c>
      <c r="V536" s="26">
        <f>I535*$I$12/1200</f>
        <v>0</v>
      </c>
      <c r="W536" s="26">
        <f>IF(B535&gt;0,MIN($B$13,B535+O536,AE536),0)</f>
        <v>0</v>
      </c>
      <c r="X536" s="26">
        <f>IF(C535&gt;0,MIN($C$13,C535+P536,AF536),0)</f>
        <v>0</v>
      </c>
      <c r="Y536" s="26">
        <f>IF(D535&gt;0,MIN($D$13,D535+Q536,AG536),0)</f>
        <v>0</v>
      </c>
      <c r="Z536" s="26">
        <f>IF(E535&gt;0,MIN($E$13,E535+R536,AH536),0)</f>
        <v>0</v>
      </c>
      <c r="AA536" s="26">
        <f>IF(F535&gt;0,MIN($F$13,F535+S536,AI536),0)</f>
        <v>0</v>
      </c>
      <c r="AB536" s="26">
        <f>IF(G535&gt;0,MIN($G$13,G535+T536,AJ536),0)</f>
        <v>0</v>
      </c>
      <c r="AC536" s="26">
        <f>IF(H535&gt;0,MIN($H$13,H535+U536,AK536),0)</f>
        <v>0</v>
      </c>
      <c r="AD536" s="26">
        <f>IF(I535&gt;0,MIN($I$13,I535+V536,AL536),0)</f>
        <v>0</v>
      </c>
      <c r="AE536" s="26">
        <f>$B$19</f>
        <v>795</v>
      </c>
      <c r="AF536" s="26">
        <f>AE536-W536</f>
        <v>795</v>
      </c>
      <c r="AG536" s="26">
        <f>AF536-X536</f>
        <v>795</v>
      </c>
      <c r="AH536" s="26">
        <f>AG536-Y536</f>
        <v>795</v>
      </c>
      <c r="AI536" s="26">
        <f>AH536-Z536</f>
        <v>795</v>
      </c>
      <c r="AJ536" s="26">
        <f>AI536-AA536</f>
        <v>795</v>
      </c>
      <c r="AK536" s="26">
        <f>AJ536-AB536</f>
        <v>795</v>
      </c>
      <c r="AL536" s="26">
        <f>AK536-AC536</f>
        <v>795</v>
      </c>
      <c r="AM536" s="26">
        <f>AL536-AD536</f>
        <v>795</v>
      </c>
      <c r="AN536" s="26">
        <f>B535+O536-W536</f>
        <v>0</v>
      </c>
      <c r="AO536" s="26">
        <f>C535+P536-X536</f>
        <v>0</v>
      </c>
      <c r="AP536" s="26">
        <f>D535+Q536-Y536</f>
        <v>0</v>
      </c>
      <c r="AQ536" s="26">
        <f>E535+R536-Z536</f>
        <v>0</v>
      </c>
      <c r="AR536" s="26">
        <f>F535+S536-AA536</f>
        <v>0</v>
      </c>
      <c r="AS536" s="26">
        <f>G535+T536-AB536</f>
        <v>0</v>
      </c>
      <c r="AT536" s="26">
        <f>H535+U536-AC536</f>
        <v>0</v>
      </c>
      <c r="AU536" s="26">
        <f>I535+V536-AD536</f>
        <v>0</v>
      </c>
      <c r="AV536" s="26">
        <f>AM536</f>
        <v>795</v>
      </c>
      <c r="AW536" s="26">
        <f>AV536-BE536</f>
        <v>795</v>
      </c>
      <c r="AX536" s="26">
        <f>AW536-BF536</f>
        <v>795</v>
      </c>
      <c r="AY536" s="26">
        <f>AX536-BG536</f>
        <v>795</v>
      </c>
      <c r="AZ536" s="26">
        <f>AY536-BH536</f>
        <v>795</v>
      </c>
      <c r="BA536" s="26">
        <f>AZ536-BI536</f>
        <v>795</v>
      </c>
      <c r="BB536" s="26">
        <f>BA536-BJ536</f>
        <v>795</v>
      </c>
      <c r="BC536" s="26">
        <f>BB536-BK536</f>
        <v>795</v>
      </c>
      <c r="BD536" s="26">
        <f>BC536-BL536</f>
        <v>795</v>
      </c>
      <c r="BE536" s="26">
        <f>IF(AV536&gt;0.005,MIN(AV536,INDEX($AN536:$AU536,1,B$32)),0)</f>
        <v>0</v>
      </c>
      <c r="BF536" s="26">
        <f>IF(AW536&gt;0.005,MIN(AW536,INDEX($AN536:$AU536,1,C$32)),0)</f>
        <v>0</v>
      </c>
      <c r="BG536" s="26">
        <f>IF(AX536&gt;0.005,MIN(AX536,INDEX($AN536:$AU536,1,D$32)),0)</f>
        <v>0</v>
      </c>
      <c r="BH536" s="26">
        <f>IF(AY536&gt;0.005,MIN(AY536,INDEX($AN536:$AU536,1,E$32)),0)</f>
        <v>0</v>
      </c>
      <c r="BI536" s="26">
        <f>IF(AZ536&gt;0.005,MIN(AZ536,INDEX($AN536:$AU536,1,F$32)),0)</f>
        <v>0</v>
      </c>
      <c r="BJ536" s="26">
        <f>IF(BA536&gt;0.005,MIN(BA536,INDEX($AN536:$AU536,1,G$32)),0)</f>
        <v>0</v>
      </c>
      <c r="BK536" s="26">
        <f>IF(BB536&gt;0.005,MIN(BB536,INDEX($AN536:$AU536,1,H$32)),0)</f>
        <v>0</v>
      </c>
      <c r="BL536" s="26">
        <f>IF(BC536&gt;0.005,MIN(BC536,INDEX($AN536:$AU536,1,I$32)),0)</f>
        <v>0</v>
      </c>
      <c r="BM536" s="27">
        <f>IF(M536-J536&gt;0.005,1,0)</f>
        <v>0</v>
      </c>
    </row>
    <row r="537">
      <c r="A537" s="14" t="n">
        <v>501</v>
      </c>
      <c r="B537" s="26">
        <f>IF(AN537-INDEX($BE537:$BL537,1,$J$22)&lt;0.5,0,AN537-INDEX($BE537:$BL537,1,$J$22))</f>
        <v>0</v>
      </c>
      <c r="C537" s="26">
        <f>IF(AO537-INDEX($BE537:$BL537,1,$J$23)&lt;0.5,0,AO537-INDEX($BE537:$BL537,1,$J$23))</f>
        <v>0</v>
      </c>
      <c r="D537" s="26">
        <f>IF(AP537-INDEX($BE537:$BL537,1,$J$24)&lt;0.5,0,AP537-INDEX($BE537:$BL537,1,$J$24))</f>
        <v>0</v>
      </c>
      <c r="E537" s="26">
        <f>IF(AQ537-INDEX($BE537:$BL537,1,$J$25)&lt;0.5,0,AQ537-INDEX($BE537:$BL537,1,$J$25))</f>
        <v>0</v>
      </c>
      <c r="F537" s="26">
        <f>IF(AR537-INDEX($BE537:$BL537,1,$J$26)&lt;0.5,0,AR537-INDEX($BE537:$BL537,1,$J$26))</f>
        <v>0</v>
      </c>
      <c r="G537" s="26">
        <f>IF(AS537-INDEX($BE537:$BL537,1,$J$27)&lt;0.5,0,AS537-INDEX($BE537:$BL537,1,$J$27))</f>
        <v>0</v>
      </c>
      <c r="H537" s="26">
        <f>IF(AT537-INDEX($BE537:$BL537,1,$J$28)&lt;0.5,0,AT537-INDEX($BE537:$BL537,1,$J$28))</f>
        <v>0</v>
      </c>
      <c r="I537" s="26">
        <f>IF(AU537-INDEX($BE537:$BL537,1,$J$29)&lt;0.5,0,AU537-INDEX($BE537:$BL537,1,$J$29))</f>
        <v>0</v>
      </c>
      <c r="J537" s="13">
        <f>SUM(B537:I537)</f>
        <v>0</v>
      </c>
      <c r="K537" s="26">
        <f>SUM(O537:V537)</f>
        <v>0</v>
      </c>
      <c r="L537" s="26">
        <f>SUM(W537:AD537)+SUM(BE537:BL537)</f>
        <v>0</v>
      </c>
      <c r="M537" s="26">
        <f>J536</f>
        <v>0</v>
      </c>
      <c r="N537" s="27">
        <f>IF(M537&gt;0,1,0)</f>
        <v>0</v>
      </c>
      <c r="O537" s="26">
        <f>B536*$B$12/1200</f>
        <v>0</v>
      </c>
      <c r="P537" s="26">
        <f>C536*$C$12/1200</f>
        <v>0</v>
      </c>
      <c r="Q537" s="26">
        <f>D536*$D$12/1200</f>
        <v>0</v>
      </c>
      <c r="R537" s="26">
        <f>E536*$E$12/1200</f>
        <v>0</v>
      </c>
      <c r="S537" s="26">
        <f>F536*$F$12/1200</f>
        <v>0</v>
      </c>
      <c r="T537" s="26">
        <f>G536*$G$12/1200</f>
        <v>0</v>
      </c>
      <c r="U537" s="26">
        <f>H536*$H$12/1200</f>
        <v>0</v>
      </c>
      <c r="V537" s="26">
        <f>I536*$I$12/1200</f>
        <v>0</v>
      </c>
      <c r="W537" s="26">
        <f>IF(B536&gt;0,MIN($B$13,B536+O537,AE537),0)</f>
        <v>0</v>
      </c>
      <c r="X537" s="26">
        <f>IF(C536&gt;0,MIN($C$13,C536+P537,AF537),0)</f>
        <v>0</v>
      </c>
      <c r="Y537" s="26">
        <f>IF(D536&gt;0,MIN($D$13,D536+Q537,AG537),0)</f>
        <v>0</v>
      </c>
      <c r="Z537" s="26">
        <f>IF(E536&gt;0,MIN($E$13,E536+R537,AH537),0)</f>
        <v>0</v>
      </c>
      <c r="AA537" s="26">
        <f>IF(F536&gt;0,MIN($F$13,F536+S537,AI537),0)</f>
        <v>0</v>
      </c>
      <c r="AB537" s="26">
        <f>IF(G536&gt;0,MIN($G$13,G536+T537,AJ537),0)</f>
        <v>0</v>
      </c>
      <c r="AC537" s="26">
        <f>IF(H536&gt;0,MIN($H$13,H536+U537,AK537),0)</f>
        <v>0</v>
      </c>
      <c r="AD537" s="26">
        <f>IF(I536&gt;0,MIN($I$13,I536+V537,AL537),0)</f>
        <v>0</v>
      </c>
      <c r="AE537" s="26">
        <f>$B$19</f>
        <v>795</v>
      </c>
      <c r="AF537" s="26">
        <f>AE537-W537</f>
        <v>795</v>
      </c>
      <c r="AG537" s="26">
        <f>AF537-X537</f>
        <v>795</v>
      </c>
      <c r="AH537" s="26">
        <f>AG537-Y537</f>
        <v>795</v>
      </c>
      <c r="AI537" s="26">
        <f>AH537-Z537</f>
        <v>795</v>
      </c>
      <c r="AJ537" s="26">
        <f>AI537-AA537</f>
        <v>795</v>
      </c>
      <c r="AK537" s="26">
        <f>AJ537-AB537</f>
        <v>795</v>
      </c>
      <c r="AL537" s="26">
        <f>AK537-AC537</f>
        <v>795</v>
      </c>
      <c r="AM537" s="26">
        <f>AL537-AD537</f>
        <v>795</v>
      </c>
      <c r="AN537" s="26">
        <f>B536+O537-W537</f>
        <v>0</v>
      </c>
      <c r="AO537" s="26">
        <f>C536+P537-X537</f>
        <v>0</v>
      </c>
      <c r="AP537" s="26">
        <f>D536+Q537-Y537</f>
        <v>0</v>
      </c>
      <c r="AQ537" s="26">
        <f>E536+R537-Z537</f>
        <v>0</v>
      </c>
      <c r="AR537" s="26">
        <f>F536+S537-AA537</f>
        <v>0</v>
      </c>
      <c r="AS537" s="26">
        <f>G536+T537-AB537</f>
        <v>0</v>
      </c>
      <c r="AT537" s="26">
        <f>H536+U537-AC537</f>
        <v>0</v>
      </c>
      <c r="AU537" s="26">
        <f>I536+V537-AD537</f>
        <v>0</v>
      </c>
      <c r="AV537" s="26">
        <f>AM537</f>
        <v>795</v>
      </c>
      <c r="AW537" s="26">
        <f>AV537-BE537</f>
        <v>795</v>
      </c>
      <c r="AX537" s="26">
        <f>AW537-BF537</f>
        <v>795</v>
      </c>
      <c r="AY537" s="26">
        <f>AX537-BG537</f>
        <v>795</v>
      </c>
      <c r="AZ537" s="26">
        <f>AY537-BH537</f>
        <v>795</v>
      </c>
      <c r="BA537" s="26">
        <f>AZ537-BI537</f>
        <v>795</v>
      </c>
      <c r="BB537" s="26">
        <f>BA537-BJ537</f>
        <v>795</v>
      </c>
      <c r="BC537" s="26">
        <f>BB537-BK537</f>
        <v>795</v>
      </c>
      <c r="BD537" s="26">
        <f>BC537-BL537</f>
        <v>795</v>
      </c>
      <c r="BE537" s="26">
        <f>IF(AV537&gt;0.005,MIN(AV537,INDEX($AN537:$AU537,1,B$32)),0)</f>
        <v>0</v>
      </c>
      <c r="BF537" s="26">
        <f>IF(AW537&gt;0.005,MIN(AW537,INDEX($AN537:$AU537,1,C$32)),0)</f>
        <v>0</v>
      </c>
      <c r="BG537" s="26">
        <f>IF(AX537&gt;0.005,MIN(AX537,INDEX($AN537:$AU537,1,D$32)),0)</f>
        <v>0</v>
      </c>
      <c r="BH537" s="26">
        <f>IF(AY537&gt;0.005,MIN(AY537,INDEX($AN537:$AU537,1,E$32)),0)</f>
        <v>0</v>
      </c>
      <c r="BI537" s="26">
        <f>IF(AZ537&gt;0.005,MIN(AZ537,INDEX($AN537:$AU537,1,F$32)),0)</f>
        <v>0</v>
      </c>
      <c r="BJ537" s="26">
        <f>IF(BA537&gt;0.005,MIN(BA537,INDEX($AN537:$AU537,1,G$32)),0)</f>
        <v>0</v>
      </c>
      <c r="BK537" s="26">
        <f>IF(BB537&gt;0.005,MIN(BB537,INDEX($AN537:$AU537,1,H$32)),0)</f>
        <v>0</v>
      </c>
      <c r="BL537" s="26">
        <f>IF(BC537&gt;0.005,MIN(BC537,INDEX($AN537:$AU537,1,I$32)),0)</f>
        <v>0</v>
      </c>
      <c r="BM537" s="27">
        <f>IF(M537-J537&gt;0.005,1,0)</f>
        <v>0</v>
      </c>
    </row>
    <row r="538">
      <c r="A538" s="14" t="n">
        <v>502</v>
      </c>
      <c r="B538" s="26">
        <f>IF(AN538-INDEX($BE538:$BL538,1,$J$22)&lt;0.5,0,AN538-INDEX($BE538:$BL538,1,$J$22))</f>
        <v>0</v>
      </c>
      <c r="C538" s="26">
        <f>IF(AO538-INDEX($BE538:$BL538,1,$J$23)&lt;0.5,0,AO538-INDEX($BE538:$BL538,1,$J$23))</f>
        <v>0</v>
      </c>
      <c r="D538" s="26">
        <f>IF(AP538-INDEX($BE538:$BL538,1,$J$24)&lt;0.5,0,AP538-INDEX($BE538:$BL538,1,$J$24))</f>
        <v>0</v>
      </c>
      <c r="E538" s="26">
        <f>IF(AQ538-INDEX($BE538:$BL538,1,$J$25)&lt;0.5,0,AQ538-INDEX($BE538:$BL538,1,$J$25))</f>
        <v>0</v>
      </c>
      <c r="F538" s="26">
        <f>IF(AR538-INDEX($BE538:$BL538,1,$J$26)&lt;0.5,0,AR538-INDEX($BE538:$BL538,1,$J$26))</f>
        <v>0</v>
      </c>
      <c r="G538" s="26">
        <f>IF(AS538-INDEX($BE538:$BL538,1,$J$27)&lt;0.5,0,AS538-INDEX($BE538:$BL538,1,$J$27))</f>
        <v>0</v>
      </c>
      <c r="H538" s="26">
        <f>IF(AT538-INDEX($BE538:$BL538,1,$J$28)&lt;0.5,0,AT538-INDEX($BE538:$BL538,1,$J$28))</f>
        <v>0</v>
      </c>
      <c r="I538" s="26">
        <f>IF(AU538-INDEX($BE538:$BL538,1,$J$29)&lt;0.5,0,AU538-INDEX($BE538:$BL538,1,$J$29))</f>
        <v>0</v>
      </c>
      <c r="J538" s="13">
        <f>SUM(B538:I538)</f>
        <v>0</v>
      </c>
      <c r="K538" s="26">
        <f>SUM(O538:V538)</f>
        <v>0</v>
      </c>
      <c r="L538" s="26">
        <f>SUM(W538:AD538)+SUM(BE538:BL538)</f>
        <v>0</v>
      </c>
      <c r="M538" s="26">
        <f>J537</f>
        <v>0</v>
      </c>
      <c r="N538" s="27">
        <f>IF(M538&gt;0,1,0)</f>
        <v>0</v>
      </c>
      <c r="O538" s="26">
        <f>B537*$B$12/1200</f>
        <v>0</v>
      </c>
      <c r="P538" s="26">
        <f>C537*$C$12/1200</f>
        <v>0</v>
      </c>
      <c r="Q538" s="26">
        <f>D537*$D$12/1200</f>
        <v>0</v>
      </c>
      <c r="R538" s="26">
        <f>E537*$E$12/1200</f>
        <v>0</v>
      </c>
      <c r="S538" s="26">
        <f>F537*$F$12/1200</f>
        <v>0</v>
      </c>
      <c r="T538" s="26">
        <f>G537*$G$12/1200</f>
        <v>0</v>
      </c>
      <c r="U538" s="26">
        <f>H537*$H$12/1200</f>
        <v>0</v>
      </c>
      <c r="V538" s="26">
        <f>I537*$I$12/1200</f>
        <v>0</v>
      </c>
      <c r="W538" s="26">
        <f>IF(B537&gt;0,MIN($B$13,B537+O538,AE538),0)</f>
        <v>0</v>
      </c>
      <c r="X538" s="26">
        <f>IF(C537&gt;0,MIN($C$13,C537+P538,AF538),0)</f>
        <v>0</v>
      </c>
      <c r="Y538" s="26">
        <f>IF(D537&gt;0,MIN($D$13,D537+Q538,AG538),0)</f>
        <v>0</v>
      </c>
      <c r="Z538" s="26">
        <f>IF(E537&gt;0,MIN($E$13,E537+R538,AH538),0)</f>
        <v>0</v>
      </c>
      <c r="AA538" s="26">
        <f>IF(F537&gt;0,MIN($F$13,F537+S538,AI538),0)</f>
        <v>0</v>
      </c>
      <c r="AB538" s="26">
        <f>IF(G537&gt;0,MIN($G$13,G537+T538,AJ538),0)</f>
        <v>0</v>
      </c>
      <c r="AC538" s="26">
        <f>IF(H537&gt;0,MIN($H$13,H537+U538,AK538),0)</f>
        <v>0</v>
      </c>
      <c r="AD538" s="26">
        <f>IF(I537&gt;0,MIN($I$13,I537+V538,AL538),0)</f>
        <v>0</v>
      </c>
      <c r="AE538" s="26">
        <f>$B$19</f>
        <v>795</v>
      </c>
      <c r="AF538" s="26">
        <f>AE538-W538</f>
        <v>795</v>
      </c>
      <c r="AG538" s="26">
        <f>AF538-X538</f>
        <v>795</v>
      </c>
      <c r="AH538" s="26">
        <f>AG538-Y538</f>
        <v>795</v>
      </c>
      <c r="AI538" s="26">
        <f>AH538-Z538</f>
        <v>795</v>
      </c>
      <c r="AJ538" s="26">
        <f>AI538-AA538</f>
        <v>795</v>
      </c>
      <c r="AK538" s="26">
        <f>AJ538-AB538</f>
        <v>795</v>
      </c>
      <c r="AL538" s="26">
        <f>AK538-AC538</f>
        <v>795</v>
      </c>
      <c r="AM538" s="26">
        <f>AL538-AD538</f>
        <v>795</v>
      </c>
      <c r="AN538" s="26">
        <f>B537+O538-W538</f>
        <v>0</v>
      </c>
      <c r="AO538" s="26">
        <f>C537+P538-X538</f>
        <v>0</v>
      </c>
      <c r="AP538" s="26">
        <f>D537+Q538-Y538</f>
        <v>0</v>
      </c>
      <c r="AQ538" s="26">
        <f>E537+R538-Z538</f>
        <v>0</v>
      </c>
      <c r="AR538" s="26">
        <f>F537+S538-AA538</f>
        <v>0</v>
      </c>
      <c r="AS538" s="26">
        <f>G537+T538-AB538</f>
        <v>0</v>
      </c>
      <c r="AT538" s="26">
        <f>H537+U538-AC538</f>
        <v>0</v>
      </c>
      <c r="AU538" s="26">
        <f>I537+V538-AD538</f>
        <v>0</v>
      </c>
      <c r="AV538" s="26">
        <f>AM538</f>
        <v>795</v>
      </c>
      <c r="AW538" s="26">
        <f>AV538-BE538</f>
        <v>795</v>
      </c>
      <c r="AX538" s="26">
        <f>AW538-BF538</f>
        <v>795</v>
      </c>
      <c r="AY538" s="26">
        <f>AX538-BG538</f>
        <v>795</v>
      </c>
      <c r="AZ538" s="26">
        <f>AY538-BH538</f>
        <v>795</v>
      </c>
      <c r="BA538" s="26">
        <f>AZ538-BI538</f>
        <v>795</v>
      </c>
      <c r="BB538" s="26">
        <f>BA538-BJ538</f>
        <v>795</v>
      </c>
      <c r="BC538" s="26">
        <f>BB538-BK538</f>
        <v>795</v>
      </c>
      <c r="BD538" s="26">
        <f>BC538-BL538</f>
        <v>795</v>
      </c>
      <c r="BE538" s="26">
        <f>IF(AV538&gt;0.005,MIN(AV538,INDEX($AN538:$AU538,1,B$32)),0)</f>
        <v>0</v>
      </c>
      <c r="BF538" s="26">
        <f>IF(AW538&gt;0.005,MIN(AW538,INDEX($AN538:$AU538,1,C$32)),0)</f>
        <v>0</v>
      </c>
      <c r="BG538" s="26">
        <f>IF(AX538&gt;0.005,MIN(AX538,INDEX($AN538:$AU538,1,D$32)),0)</f>
        <v>0</v>
      </c>
      <c r="BH538" s="26">
        <f>IF(AY538&gt;0.005,MIN(AY538,INDEX($AN538:$AU538,1,E$32)),0)</f>
        <v>0</v>
      </c>
      <c r="BI538" s="26">
        <f>IF(AZ538&gt;0.005,MIN(AZ538,INDEX($AN538:$AU538,1,F$32)),0)</f>
        <v>0</v>
      </c>
      <c r="BJ538" s="26">
        <f>IF(BA538&gt;0.005,MIN(BA538,INDEX($AN538:$AU538,1,G$32)),0)</f>
        <v>0</v>
      </c>
      <c r="BK538" s="26">
        <f>IF(BB538&gt;0.005,MIN(BB538,INDEX($AN538:$AU538,1,H$32)),0)</f>
        <v>0</v>
      </c>
      <c r="BL538" s="26">
        <f>IF(BC538&gt;0.005,MIN(BC538,INDEX($AN538:$AU538,1,I$32)),0)</f>
        <v>0</v>
      </c>
      <c r="BM538" s="27">
        <f>IF(M538-J538&gt;0.005,1,0)</f>
        <v>0</v>
      </c>
    </row>
    <row r="539">
      <c r="A539" s="14" t="n">
        <v>503</v>
      </c>
      <c r="B539" s="26">
        <f>IF(AN539-INDEX($BE539:$BL539,1,$J$22)&lt;0.5,0,AN539-INDEX($BE539:$BL539,1,$J$22))</f>
        <v>0</v>
      </c>
      <c r="C539" s="26">
        <f>IF(AO539-INDEX($BE539:$BL539,1,$J$23)&lt;0.5,0,AO539-INDEX($BE539:$BL539,1,$J$23))</f>
        <v>0</v>
      </c>
      <c r="D539" s="26">
        <f>IF(AP539-INDEX($BE539:$BL539,1,$J$24)&lt;0.5,0,AP539-INDEX($BE539:$BL539,1,$J$24))</f>
        <v>0</v>
      </c>
      <c r="E539" s="26">
        <f>IF(AQ539-INDEX($BE539:$BL539,1,$J$25)&lt;0.5,0,AQ539-INDEX($BE539:$BL539,1,$J$25))</f>
        <v>0</v>
      </c>
      <c r="F539" s="26">
        <f>IF(AR539-INDEX($BE539:$BL539,1,$J$26)&lt;0.5,0,AR539-INDEX($BE539:$BL539,1,$J$26))</f>
        <v>0</v>
      </c>
      <c r="G539" s="26">
        <f>IF(AS539-INDEX($BE539:$BL539,1,$J$27)&lt;0.5,0,AS539-INDEX($BE539:$BL539,1,$J$27))</f>
        <v>0</v>
      </c>
      <c r="H539" s="26">
        <f>IF(AT539-INDEX($BE539:$BL539,1,$J$28)&lt;0.5,0,AT539-INDEX($BE539:$BL539,1,$J$28))</f>
        <v>0</v>
      </c>
      <c r="I539" s="26">
        <f>IF(AU539-INDEX($BE539:$BL539,1,$J$29)&lt;0.5,0,AU539-INDEX($BE539:$BL539,1,$J$29))</f>
        <v>0</v>
      </c>
      <c r="J539" s="13">
        <f>SUM(B539:I539)</f>
        <v>0</v>
      </c>
      <c r="K539" s="26">
        <f>SUM(O539:V539)</f>
        <v>0</v>
      </c>
      <c r="L539" s="26">
        <f>SUM(W539:AD539)+SUM(BE539:BL539)</f>
        <v>0</v>
      </c>
      <c r="M539" s="26">
        <f>J538</f>
        <v>0</v>
      </c>
      <c r="N539" s="27">
        <f>IF(M539&gt;0,1,0)</f>
        <v>0</v>
      </c>
      <c r="O539" s="26">
        <f>B538*$B$12/1200</f>
        <v>0</v>
      </c>
      <c r="P539" s="26">
        <f>C538*$C$12/1200</f>
        <v>0</v>
      </c>
      <c r="Q539" s="26">
        <f>D538*$D$12/1200</f>
        <v>0</v>
      </c>
      <c r="R539" s="26">
        <f>E538*$E$12/1200</f>
        <v>0</v>
      </c>
      <c r="S539" s="26">
        <f>F538*$F$12/1200</f>
        <v>0</v>
      </c>
      <c r="T539" s="26">
        <f>G538*$G$12/1200</f>
        <v>0</v>
      </c>
      <c r="U539" s="26">
        <f>H538*$H$12/1200</f>
        <v>0</v>
      </c>
      <c r="V539" s="26">
        <f>I538*$I$12/1200</f>
        <v>0</v>
      </c>
      <c r="W539" s="26">
        <f>IF(B538&gt;0,MIN($B$13,B538+O539,AE539),0)</f>
        <v>0</v>
      </c>
      <c r="X539" s="26">
        <f>IF(C538&gt;0,MIN($C$13,C538+P539,AF539),0)</f>
        <v>0</v>
      </c>
      <c r="Y539" s="26">
        <f>IF(D538&gt;0,MIN($D$13,D538+Q539,AG539),0)</f>
        <v>0</v>
      </c>
      <c r="Z539" s="26">
        <f>IF(E538&gt;0,MIN($E$13,E538+R539,AH539),0)</f>
        <v>0</v>
      </c>
      <c r="AA539" s="26">
        <f>IF(F538&gt;0,MIN($F$13,F538+S539,AI539),0)</f>
        <v>0</v>
      </c>
      <c r="AB539" s="26">
        <f>IF(G538&gt;0,MIN($G$13,G538+T539,AJ539),0)</f>
        <v>0</v>
      </c>
      <c r="AC539" s="26">
        <f>IF(H538&gt;0,MIN($H$13,H538+U539,AK539),0)</f>
        <v>0</v>
      </c>
      <c r="AD539" s="26">
        <f>IF(I538&gt;0,MIN($I$13,I538+V539,AL539),0)</f>
        <v>0</v>
      </c>
      <c r="AE539" s="26">
        <f>$B$19</f>
        <v>795</v>
      </c>
      <c r="AF539" s="26">
        <f>AE539-W539</f>
        <v>795</v>
      </c>
      <c r="AG539" s="26">
        <f>AF539-X539</f>
        <v>795</v>
      </c>
      <c r="AH539" s="26">
        <f>AG539-Y539</f>
        <v>795</v>
      </c>
      <c r="AI539" s="26">
        <f>AH539-Z539</f>
        <v>795</v>
      </c>
      <c r="AJ539" s="26">
        <f>AI539-AA539</f>
        <v>795</v>
      </c>
      <c r="AK539" s="26">
        <f>AJ539-AB539</f>
        <v>795</v>
      </c>
      <c r="AL539" s="26">
        <f>AK539-AC539</f>
        <v>795</v>
      </c>
      <c r="AM539" s="26">
        <f>AL539-AD539</f>
        <v>795</v>
      </c>
      <c r="AN539" s="26">
        <f>B538+O539-W539</f>
        <v>0</v>
      </c>
      <c r="AO539" s="26">
        <f>C538+P539-X539</f>
        <v>0</v>
      </c>
      <c r="AP539" s="26">
        <f>D538+Q539-Y539</f>
        <v>0</v>
      </c>
      <c r="AQ539" s="26">
        <f>E538+R539-Z539</f>
        <v>0</v>
      </c>
      <c r="AR539" s="26">
        <f>F538+S539-AA539</f>
        <v>0</v>
      </c>
      <c r="AS539" s="26">
        <f>G538+T539-AB539</f>
        <v>0</v>
      </c>
      <c r="AT539" s="26">
        <f>H538+U539-AC539</f>
        <v>0</v>
      </c>
      <c r="AU539" s="26">
        <f>I538+V539-AD539</f>
        <v>0</v>
      </c>
      <c r="AV539" s="26">
        <f>AM539</f>
        <v>795</v>
      </c>
      <c r="AW539" s="26">
        <f>AV539-BE539</f>
        <v>795</v>
      </c>
      <c r="AX539" s="26">
        <f>AW539-BF539</f>
        <v>795</v>
      </c>
      <c r="AY539" s="26">
        <f>AX539-BG539</f>
        <v>795</v>
      </c>
      <c r="AZ539" s="26">
        <f>AY539-BH539</f>
        <v>795</v>
      </c>
      <c r="BA539" s="26">
        <f>AZ539-BI539</f>
        <v>795</v>
      </c>
      <c r="BB539" s="26">
        <f>BA539-BJ539</f>
        <v>795</v>
      </c>
      <c r="BC539" s="26">
        <f>BB539-BK539</f>
        <v>795</v>
      </c>
      <c r="BD539" s="26">
        <f>BC539-BL539</f>
        <v>795</v>
      </c>
      <c r="BE539" s="26">
        <f>IF(AV539&gt;0.005,MIN(AV539,INDEX($AN539:$AU539,1,B$32)),0)</f>
        <v>0</v>
      </c>
      <c r="BF539" s="26">
        <f>IF(AW539&gt;0.005,MIN(AW539,INDEX($AN539:$AU539,1,C$32)),0)</f>
        <v>0</v>
      </c>
      <c r="BG539" s="26">
        <f>IF(AX539&gt;0.005,MIN(AX539,INDEX($AN539:$AU539,1,D$32)),0)</f>
        <v>0</v>
      </c>
      <c r="BH539" s="26">
        <f>IF(AY539&gt;0.005,MIN(AY539,INDEX($AN539:$AU539,1,E$32)),0)</f>
        <v>0</v>
      </c>
      <c r="BI539" s="26">
        <f>IF(AZ539&gt;0.005,MIN(AZ539,INDEX($AN539:$AU539,1,F$32)),0)</f>
        <v>0</v>
      </c>
      <c r="BJ539" s="26">
        <f>IF(BA539&gt;0.005,MIN(BA539,INDEX($AN539:$AU539,1,G$32)),0)</f>
        <v>0</v>
      </c>
      <c r="BK539" s="26">
        <f>IF(BB539&gt;0.005,MIN(BB539,INDEX($AN539:$AU539,1,H$32)),0)</f>
        <v>0</v>
      </c>
      <c r="BL539" s="26">
        <f>IF(BC539&gt;0.005,MIN(BC539,INDEX($AN539:$AU539,1,I$32)),0)</f>
        <v>0</v>
      </c>
      <c r="BM539" s="27">
        <f>IF(M539-J539&gt;0.005,1,0)</f>
        <v>0</v>
      </c>
    </row>
    <row r="540">
      <c r="A540" s="14" t="n">
        <v>504</v>
      </c>
      <c r="B540" s="26">
        <f>IF(AN540-INDEX($BE540:$BL540,1,$J$22)&lt;0.5,0,AN540-INDEX($BE540:$BL540,1,$J$22))</f>
        <v>0</v>
      </c>
      <c r="C540" s="26">
        <f>IF(AO540-INDEX($BE540:$BL540,1,$J$23)&lt;0.5,0,AO540-INDEX($BE540:$BL540,1,$J$23))</f>
        <v>0</v>
      </c>
      <c r="D540" s="26">
        <f>IF(AP540-INDEX($BE540:$BL540,1,$J$24)&lt;0.5,0,AP540-INDEX($BE540:$BL540,1,$J$24))</f>
        <v>0</v>
      </c>
      <c r="E540" s="26">
        <f>IF(AQ540-INDEX($BE540:$BL540,1,$J$25)&lt;0.5,0,AQ540-INDEX($BE540:$BL540,1,$J$25))</f>
        <v>0</v>
      </c>
      <c r="F540" s="26">
        <f>IF(AR540-INDEX($BE540:$BL540,1,$J$26)&lt;0.5,0,AR540-INDEX($BE540:$BL540,1,$J$26))</f>
        <v>0</v>
      </c>
      <c r="G540" s="26">
        <f>IF(AS540-INDEX($BE540:$BL540,1,$J$27)&lt;0.5,0,AS540-INDEX($BE540:$BL540,1,$J$27))</f>
        <v>0</v>
      </c>
      <c r="H540" s="26">
        <f>IF(AT540-INDEX($BE540:$BL540,1,$J$28)&lt;0.5,0,AT540-INDEX($BE540:$BL540,1,$J$28))</f>
        <v>0</v>
      </c>
      <c r="I540" s="26">
        <f>IF(AU540-INDEX($BE540:$BL540,1,$J$29)&lt;0.5,0,AU540-INDEX($BE540:$BL540,1,$J$29))</f>
        <v>0</v>
      </c>
      <c r="J540" s="13">
        <f>SUM(B540:I540)</f>
        <v>0</v>
      </c>
      <c r="K540" s="26">
        <f>SUM(O540:V540)</f>
        <v>0</v>
      </c>
      <c r="L540" s="26">
        <f>SUM(W540:AD540)+SUM(BE540:BL540)</f>
        <v>0</v>
      </c>
      <c r="M540" s="26">
        <f>J539</f>
        <v>0</v>
      </c>
      <c r="N540" s="27">
        <f>IF(M540&gt;0,1,0)</f>
        <v>0</v>
      </c>
      <c r="O540" s="26">
        <f>B539*$B$12/1200</f>
        <v>0</v>
      </c>
      <c r="P540" s="26">
        <f>C539*$C$12/1200</f>
        <v>0</v>
      </c>
      <c r="Q540" s="26">
        <f>D539*$D$12/1200</f>
        <v>0</v>
      </c>
      <c r="R540" s="26">
        <f>E539*$E$12/1200</f>
        <v>0</v>
      </c>
      <c r="S540" s="26">
        <f>F539*$F$12/1200</f>
        <v>0</v>
      </c>
      <c r="T540" s="26">
        <f>G539*$G$12/1200</f>
        <v>0</v>
      </c>
      <c r="U540" s="26">
        <f>H539*$H$12/1200</f>
        <v>0</v>
      </c>
      <c r="V540" s="26">
        <f>I539*$I$12/1200</f>
        <v>0</v>
      </c>
      <c r="W540" s="26">
        <f>IF(B539&gt;0,MIN($B$13,B539+O540,AE540),0)</f>
        <v>0</v>
      </c>
      <c r="X540" s="26">
        <f>IF(C539&gt;0,MIN($C$13,C539+P540,AF540),0)</f>
        <v>0</v>
      </c>
      <c r="Y540" s="26">
        <f>IF(D539&gt;0,MIN($D$13,D539+Q540,AG540),0)</f>
        <v>0</v>
      </c>
      <c r="Z540" s="26">
        <f>IF(E539&gt;0,MIN($E$13,E539+R540,AH540),0)</f>
        <v>0</v>
      </c>
      <c r="AA540" s="26">
        <f>IF(F539&gt;0,MIN($F$13,F539+S540,AI540),0)</f>
        <v>0</v>
      </c>
      <c r="AB540" s="26">
        <f>IF(G539&gt;0,MIN($G$13,G539+T540,AJ540),0)</f>
        <v>0</v>
      </c>
      <c r="AC540" s="26">
        <f>IF(H539&gt;0,MIN($H$13,H539+U540,AK540),0)</f>
        <v>0</v>
      </c>
      <c r="AD540" s="26">
        <f>IF(I539&gt;0,MIN($I$13,I539+V540,AL540),0)</f>
        <v>0</v>
      </c>
      <c r="AE540" s="26">
        <f>$B$19</f>
        <v>795</v>
      </c>
      <c r="AF540" s="26">
        <f>AE540-W540</f>
        <v>795</v>
      </c>
      <c r="AG540" s="26">
        <f>AF540-X540</f>
        <v>795</v>
      </c>
      <c r="AH540" s="26">
        <f>AG540-Y540</f>
        <v>795</v>
      </c>
      <c r="AI540" s="26">
        <f>AH540-Z540</f>
        <v>795</v>
      </c>
      <c r="AJ540" s="26">
        <f>AI540-AA540</f>
        <v>795</v>
      </c>
      <c r="AK540" s="26">
        <f>AJ540-AB540</f>
        <v>795</v>
      </c>
      <c r="AL540" s="26">
        <f>AK540-AC540</f>
        <v>795</v>
      </c>
      <c r="AM540" s="26">
        <f>AL540-AD540</f>
        <v>795</v>
      </c>
      <c r="AN540" s="26">
        <f>B539+O540-W540</f>
        <v>0</v>
      </c>
      <c r="AO540" s="26">
        <f>C539+P540-X540</f>
        <v>0</v>
      </c>
      <c r="AP540" s="26">
        <f>D539+Q540-Y540</f>
        <v>0</v>
      </c>
      <c r="AQ540" s="26">
        <f>E539+R540-Z540</f>
        <v>0</v>
      </c>
      <c r="AR540" s="26">
        <f>F539+S540-AA540</f>
        <v>0</v>
      </c>
      <c r="AS540" s="26">
        <f>G539+T540-AB540</f>
        <v>0</v>
      </c>
      <c r="AT540" s="26">
        <f>H539+U540-AC540</f>
        <v>0</v>
      </c>
      <c r="AU540" s="26">
        <f>I539+V540-AD540</f>
        <v>0</v>
      </c>
      <c r="AV540" s="26">
        <f>AM540</f>
        <v>795</v>
      </c>
      <c r="AW540" s="26">
        <f>AV540-BE540</f>
        <v>795</v>
      </c>
      <c r="AX540" s="26">
        <f>AW540-BF540</f>
        <v>795</v>
      </c>
      <c r="AY540" s="26">
        <f>AX540-BG540</f>
        <v>795</v>
      </c>
      <c r="AZ540" s="26">
        <f>AY540-BH540</f>
        <v>795</v>
      </c>
      <c r="BA540" s="26">
        <f>AZ540-BI540</f>
        <v>795</v>
      </c>
      <c r="BB540" s="26">
        <f>BA540-BJ540</f>
        <v>795</v>
      </c>
      <c r="BC540" s="26">
        <f>BB540-BK540</f>
        <v>795</v>
      </c>
      <c r="BD540" s="26">
        <f>BC540-BL540</f>
        <v>795</v>
      </c>
      <c r="BE540" s="26">
        <f>IF(AV540&gt;0.005,MIN(AV540,INDEX($AN540:$AU540,1,B$32)),0)</f>
        <v>0</v>
      </c>
      <c r="BF540" s="26">
        <f>IF(AW540&gt;0.005,MIN(AW540,INDEX($AN540:$AU540,1,C$32)),0)</f>
        <v>0</v>
      </c>
      <c r="BG540" s="26">
        <f>IF(AX540&gt;0.005,MIN(AX540,INDEX($AN540:$AU540,1,D$32)),0)</f>
        <v>0</v>
      </c>
      <c r="BH540" s="26">
        <f>IF(AY540&gt;0.005,MIN(AY540,INDEX($AN540:$AU540,1,E$32)),0)</f>
        <v>0</v>
      </c>
      <c r="BI540" s="26">
        <f>IF(AZ540&gt;0.005,MIN(AZ540,INDEX($AN540:$AU540,1,F$32)),0)</f>
        <v>0</v>
      </c>
      <c r="BJ540" s="26">
        <f>IF(BA540&gt;0.005,MIN(BA540,INDEX($AN540:$AU540,1,G$32)),0)</f>
        <v>0</v>
      </c>
      <c r="BK540" s="26">
        <f>IF(BB540&gt;0.005,MIN(BB540,INDEX($AN540:$AU540,1,H$32)),0)</f>
        <v>0</v>
      </c>
      <c r="BL540" s="26">
        <f>IF(BC540&gt;0.005,MIN(BC540,INDEX($AN540:$AU540,1,I$32)),0)</f>
        <v>0</v>
      </c>
      <c r="BM540" s="27">
        <f>IF(M540-J540&gt;0.005,1,0)</f>
        <v>0</v>
      </c>
    </row>
    <row r="541">
      <c r="A541" s="14" t="n">
        <v>505</v>
      </c>
      <c r="B541" s="26">
        <f>IF(AN541-INDEX($BE541:$BL541,1,$J$22)&lt;0.5,0,AN541-INDEX($BE541:$BL541,1,$J$22))</f>
        <v>0</v>
      </c>
      <c r="C541" s="26">
        <f>IF(AO541-INDEX($BE541:$BL541,1,$J$23)&lt;0.5,0,AO541-INDEX($BE541:$BL541,1,$J$23))</f>
        <v>0</v>
      </c>
      <c r="D541" s="26">
        <f>IF(AP541-INDEX($BE541:$BL541,1,$J$24)&lt;0.5,0,AP541-INDEX($BE541:$BL541,1,$J$24))</f>
        <v>0</v>
      </c>
      <c r="E541" s="26">
        <f>IF(AQ541-INDEX($BE541:$BL541,1,$J$25)&lt;0.5,0,AQ541-INDEX($BE541:$BL541,1,$J$25))</f>
        <v>0</v>
      </c>
      <c r="F541" s="26">
        <f>IF(AR541-INDEX($BE541:$BL541,1,$J$26)&lt;0.5,0,AR541-INDEX($BE541:$BL541,1,$J$26))</f>
        <v>0</v>
      </c>
      <c r="G541" s="26">
        <f>IF(AS541-INDEX($BE541:$BL541,1,$J$27)&lt;0.5,0,AS541-INDEX($BE541:$BL541,1,$J$27))</f>
        <v>0</v>
      </c>
      <c r="H541" s="26">
        <f>IF(AT541-INDEX($BE541:$BL541,1,$J$28)&lt;0.5,0,AT541-INDEX($BE541:$BL541,1,$J$28))</f>
        <v>0</v>
      </c>
      <c r="I541" s="26">
        <f>IF(AU541-INDEX($BE541:$BL541,1,$J$29)&lt;0.5,0,AU541-INDEX($BE541:$BL541,1,$J$29))</f>
        <v>0</v>
      </c>
      <c r="J541" s="13">
        <f>SUM(B541:I541)</f>
        <v>0</v>
      </c>
      <c r="K541" s="26">
        <f>SUM(O541:V541)</f>
        <v>0</v>
      </c>
      <c r="L541" s="26">
        <f>SUM(W541:AD541)+SUM(BE541:BL541)</f>
        <v>0</v>
      </c>
      <c r="M541" s="26">
        <f>J540</f>
        <v>0</v>
      </c>
      <c r="N541" s="27">
        <f>IF(M541&gt;0,1,0)</f>
        <v>0</v>
      </c>
      <c r="O541" s="26">
        <f>B540*$B$12/1200</f>
        <v>0</v>
      </c>
      <c r="P541" s="26">
        <f>C540*$C$12/1200</f>
        <v>0</v>
      </c>
      <c r="Q541" s="26">
        <f>D540*$D$12/1200</f>
        <v>0</v>
      </c>
      <c r="R541" s="26">
        <f>E540*$E$12/1200</f>
        <v>0</v>
      </c>
      <c r="S541" s="26">
        <f>F540*$F$12/1200</f>
        <v>0</v>
      </c>
      <c r="T541" s="26">
        <f>G540*$G$12/1200</f>
        <v>0</v>
      </c>
      <c r="U541" s="26">
        <f>H540*$H$12/1200</f>
        <v>0</v>
      </c>
      <c r="V541" s="26">
        <f>I540*$I$12/1200</f>
        <v>0</v>
      </c>
      <c r="W541" s="26">
        <f>IF(B540&gt;0,MIN($B$13,B540+O541,AE541),0)</f>
        <v>0</v>
      </c>
      <c r="X541" s="26">
        <f>IF(C540&gt;0,MIN($C$13,C540+P541,AF541),0)</f>
        <v>0</v>
      </c>
      <c r="Y541" s="26">
        <f>IF(D540&gt;0,MIN($D$13,D540+Q541,AG541),0)</f>
        <v>0</v>
      </c>
      <c r="Z541" s="26">
        <f>IF(E540&gt;0,MIN($E$13,E540+R541,AH541),0)</f>
        <v>0</v>
      </c>
      <c r="AA541" s="26">
        <f>IF(F540&gt;0,MIN($F$13,F540+S541,AI541),0)</f>
        <v>0</v>
      </c>
      <c r="AB541" s="26">
        <f>IF(G540&gt;0,MIN($G$13,G540+T541,AJ541),0)</f>
        <v>0</v>
      </c>
      <c r="AC541" s="26">
        <f>IF(H540&gt;0,MIN($H$13,H540+U541,AK541),0)</f>
        <v>0</v>
      </c>
      <c r="AD541" s="26">
        <f>IF(I540&gt;0,MIN($I$13,I540+V541,AL541),0)</f>
        <v>0</v>
      </c>
      <c r="AE541" s="26">
        <f>$B$19</f>
        <v>795</v>
      </c>
      <c r="AF541" s="26">
        <f>AE541-W541</f>
        <v>795</v>
      </c>
      <c r="AG541" s="26">
        <f>AF541-X541</f>
        <v>795</v>
      </c>
      <c r="AH541" s="26">
        <f>AG541-Y541</f>
        <v>795</v>
      </c>
      <c r="AI541" s="26">
        <f>AH541-Z541</f>
        <v>795</v>
      </c>
      <c r="AJ541" s="26">
        <f>AI541-AA541</f>
        <v>795</v>
      </c>
      <c r="AK541" s="26">
        <f>AJ541-AB541</f>
        <v>795</v>
      </c>
      <c r="AL541" s="26">
        <f>AK541-AC541</f>
        <v>795</v>
      </c>
      <c r="AM541" s="26">
        <f>AL541-AD541</f>
        <v>795</v>
      </c>
      <c r="AN541" s="26">
        <f>B540+O541-W541</f>
        <v>0</v>
      </c>
      <c r="AO541" s="26">
        <f>C540+P541-X541</f>
        <v>0</v>
      </c>
      <c r="AP541" s="26">
        <f>D540+Q541-Y541</f>
        <v>0</v>
      </c>
      <c r="AQ541" s="26">
        <f>E540+R541-Z541</f>
        <v>0</v>
      </c>
      <c r="AR541" s="26">
        <f>F540+S541-AA541</f>
        <v>0</v>
      </c>
      <c r="AS541" s="26">
        <f>G540+T541-AB541</f>
        <v>0</v>
      </c>
      <c r="AT541" s="26">
        <f>H540+U541-AC541</f>
        <v>0</v>
      </c>
      <c r="AU541" s="26">
        <f>I540+V541-AD541</f>
        <v>0</v>
      </c>
      <c r="AV541" s="26">
        <f>AM541</f>
        <v>795</v>
      </c>
      <c r="AW541" s="26">
        <f>AV541-BE541</f>
        <v>795</v>
      </c>
      <c r="AX541" s="26">
        <f>AW541-BF541</f>
        <v>795</v>
      </c>
      <c r="AY541" s="26">
        <f>AX541-BG541</f>
        <v>795</v>
      </c>
      <c r="AZ541" s="26">
        <f>AY541-BH541</f>
        <v>795</v>
      </c>
      <c r="BA541" s="26">
        <f>AZ541-BI541</f>
        <v>795</v>
      </c>
      <c r="BB541" s="26">
        <f>BA541-BJ541</f>
        <v>795</v>
      </c>
      <c r="BC541" s="26">
        <f>BB541-BK541</f>
        <v>795</v>
      </c>
      <c r="BD541" s="26">
        <f>BC541-BL541</f>
        <v>795</v>
      </c>
      <c r="BE541" s="26">
        <f>IF(AV541&gt;0.005,MIN(AV541,INDEX($AN541:$AU541,1,B$32)),0)</f>
        <v>0</v>
      </c>
      <c r="BF541" s="26">
        <f>IF(AW541&gt;0.005,MIN(AW541,INDEX($AN541:$AU541,1,C$32)),0)</f>
        <v>0</v>
      </c>
      <c r="BG541" s="26">
        <f>IF(AX541&gt;0.005,MIN(AX541,INDEX($AN541:$AU541,1,D$32)),0)</f>
        <v>0</v>
      </c>
      <c r="BH541" s="26">
        <f>IF(AY541&gt;0.005,MIN(AY541,INDEX($AN541:$AU541,1,E$32)),0)</f>
        <v>0</v>
      </c>
      <c r="BI541" s="26">
        <f>IF(AZ541&gt;0.005,MIN(AZ541,INDEX($AN541:$AU541,1,F$32)),0)</f>
        <v>0</v>
      </c>
      <c r="BJ541" s="26">
        <f>IF(BA541&gt;0.005,MIN(BA541,INDEX($AN541:$AU541,1,G$32)),0)</f>
        <v>0</v>
      </c>
      <c r="BK541" s="26">
        <f>IF(BB541&gt;0.005,MIN(BB541,INDEX($AN541:$AU541,1,H$32)),0)</f>
        <v>0</v>
      </c>
      <c r="BL541" s="26">
        <f>IF(BC541&gt;0.005,MIN(BC541,INDEX($AN541:$AU541,1,I$32)),0)</f>
        <v>0</v>
      </c>
      <c r="BM541" s="27">
        <f>IF(M541-J541&gt;0.005,1,0)</f>
        <v>0</v>
      </c>
    </row>
    <row r="542">
      <c r="A542" s="14" t="n">
        <v>506</v>
      </c>
      <c r="B542" s="26">
        <f>IF(AN542-INDEX($BE542:$BL542,1,$J$22)&lt;0.5,0,AN542-INDEX($BE542:$BL542,1,$J$22))</f>
        <v>0</v>
      </c>
      <c r="C542" s="26">
        <f>IF(AO542-INDEX($BE542:$BL542,1,$J$23)&lt;0.5,0,AO542-INDEX($BE542:$BL542,1,$J$23))</f>
        <v>0</v>
      </c>
      <c r="D542" s="26">
        <f>IF(AP542-INDEX($BE542:$BL542,1,$J$24)&lt;0.5,0,AP542-INDEX($BE542:$BL542,1,$J$24))</f>
        <v>0</v>
      </c>
      <c r="E542" s="26">
        <f>IF(AQ542-INDEX($BE542:$BL542,1,$J$25)&lt;0.5,0,AQ542-INDEX($BE542:$BL542,1,$J$25))</f>
        <v>0</v>
      </c>
      <c r="F542" s="26">
        <f>IF(AR542-INDEX($BE542:$BL542,1,$J$26)&lt;0.5,0,AR542-INDEX($BE542:$BL542,1,$J$26))</f>
        <v>0</v>
      </c>
      <c r="G542" s="26">
        <f>IF(AS542-INDEX($BE542:$BL542,1,$J$27)&lt;0.5,0,AS542-INDEX($BE542:$BL542,1,$J$27))</f>
        <v>0</v>
      </c>
      <c r="H542" s="26">
        <f>IF(AT542-INDEX($BE542:$BL542,1,$J$28)&lt;0.5,0,AT542-INDEX($BE542:$BL542,1,$J$28))</f>
        <v>0</v>
      </c>
      <c r="I542" s="26">
        <f>IF(AU542-INDEX($BE542:$BL542,1,$J$29)&lt;0.5,0,AU542-INDEX($BE542:$BL542,1,$J$29))</f>
        <v>0</v>
      </c>
      <c r="J542" s="13">
        <f>SUM(B542:I542)</f>
        <v>0</v>
      </c>
      <c r="K542" s="26">
        <f>SUM(O542:V542)</f>
        <v>0</v>
      </c>
      <c r="L542" s="26">
        <f>SUM(W542:AD542)+SUM(BE542:BL542)</f>
        <v>0</v>
      </c>
      <c r="M542" s="26">
        <f>J541</f>
        <v>0</v>
      </c>
      <c r="N542" s="27">
        <f>IF(M542&gt;0,1,0)</f>
        <v>0</v>
      </c>
      <c r="O542" s="26">
        <f>B541*$B$12/1200</f>
        <v>0</v>
      </c>
      <c r="P542" s="26">
        <f>C541*$C$12/1200</f>
        <v>0</v>
      </c>
      <c r="Q542" s="26">
        <f>D541*$D$12/1200</f>
        <v>0</v>
      </c>
      <c r="R542" s="26">
        <f>E541*$E$12/1200</f>
        <v>0</v>
      </c>
      <c r="S542" s="26">
        <f>F541*$F$12/1200</f>
        <v>0</v>
      </c>
      <c r="T542" s="26">
        <f>G541*$G$12/1200</f>
        <v>0</v>
      </c>
      <c r="U542" s="26">
        <f>H541*$H$12/1200</f>
        <v>0</v>
      </c>
      <c r="V542" s="26">
        <f>I541*$I$12/1200</f>
        <v>0</v>
      </c>
      <c r="W542" s="26">
        <f>IF(B541&gt;0,MIN($B$13,B541+O542,AE542),0)</f>
        <v>0</v>
      </c>
      <c r="X542" s="26">
        <f>IF(C541&gt;0,MIN($C$13,C541+P542,AF542),0)</f>
        <v>0</v>
      </c>
      <c r="Y542" s="26">
        <f>IF(D541&gt;0,MIN($D$13,D541+Q542,AG542),0)</f>
        <v>0</v>
      </c>
      <c r="Z542" s="26">
        <f>IF(E541&gt;0,MIN($E$13,E541+R542,AH542),0)</f>
        <v>0</v>
      </c>
      <c r="AA542" s="26">
        <f>IF(F541&gt;0,MIN($F$13,F541+S542,AI542),0)</f>
        <v>0</v>
      </c>
      <c r="AB542" s="26">
        <f>IF(G541&gt;0,MIN($G$13,G541+T542,AJ542),0)</f>
        <v>0</v>
      </c>
      <c r="AC542" s="26">
        <f>IF(H541&gt;0,MIN($H$13,H541+U542,AK542),0)</f>
        <v>0</v>
      </c>
      <c r="AD542" s="26">
        <f>IF(I541&gt;0,MIN($I$13,I541+V542,AL542),0)</f>
        <v>0</v>
      </c>
      <c r="AE542" s="26">
        <f>$B$19</f>
        <v>795</v>
      </c>
      <c r="AF542" s="26">
        <f>AE542-W542</f>
        <v>795</v>
      </c>
      <c r="AG542" s="26">
        <f>AF542-X542</f>
        <v>795</v>
      </c>
      <c r="AH542" s="26">
        <f>AG542-Y542</f>
        <v>795</v>
      </c>
      <c r="AI542" s="26">
        <f>AH542-Z542</f>
        <v>795</v>
      </c>
      <c r="AJ542" s="26">
        <f>AI542-AA542</f>
        <v>795</v>
      </c>
      <c r="AK542" s="26">
        <f>AJ542-AB542</f>
        <v>795</v>
      </c>
      <c r="AL542" s="26">
        <f>AK542-AC542</f>
        <v>795</v>
      </c>
      <c r="AM542" s="26">
        <f>AL542-AD542</f>
        <v>795</v>
      </c>
      <c r="AN542" s="26">
        <f>B541+O542-W542</f>
        <v>0</v>
      </c>
      <c r="AO542" s="26">
        <f>C541+P542-X542</f>
        <v>0</v>
      </c>
      <c r="AP542" s="26">
        <f>D541+Q542-Y542</f>
        <v>0</v>
      </c>
      <c r="AQ542" s="26">
        <f>E541+R542-Z542</f>
        <v>0</v>
      </c>
      <c r="AR542" s="26">
        <f>F541+S542-AA542</f>
        <v>0</v>
      </c>
      <c r="AS542" s="26">
        <f>G541+T542-AB542</f>
        <v>0</v>
      </c>
      <c r="AT542" s="26">
        <f>H541+U542-AC542</f>
        <v>0</v>
      </c>
      <c r="AU542" s="26">
        <f>I541+V542-AD542</f>
        <v>0</v>
      </c>
      <c r="AV542" s="26">
        <f>AM542</f>
        <v>795</v>
      </c>
      <c r="AW542" s="26">
        <f>AV542-BE542</f>
        <v>795</v>
      </c>
      <c r="AX542" s="26">
        <f>AW542-BF542</f>
        <v>795</v>
      </c>
      <c r="AY542" s="26">
        <f>AX542-BG542</f>
        <v>795</v>
      </c>
      <c r="AZ542" s="26">
        <f>AY542-BH542</f>
        <v>795</v>
      </c>
      <c r="BA542" s="26">
        <f>AZ542-BI542</f>
        <v>795</v>
      </c>
      <c r="BB542" s="26">
        <f>BA542-BJ542</f>
        <v>795</v>
      </c>
      <c r="BC542" s="26">
        <f>BB542-BK542</f>
        <v>795</v>
      </c>
      <c r="BD542" s="26">
        <f>BC542-BL542</f>
        <v>795</v>
      </c>
      <c r="BE542" s="26">
        <f>IF(AV542&gt;0.005,MIN(AV542,INDEX($AN542:$AU542,1,B$32)),0)</f>
        <v>0</v>
      </c>
      <c r="BF542" s="26">
        <f>IF(AW542&gt;0.005,MIN(AW542,INDEX($AN542:$AU542,1,C$32)),0)</f>
        <v>0</v>
      </c>
      <c r="BG542" s="26">
        <f>IF(AX542&gt;0.005,MIN(AX542,INDEX($AN542:$AU542,1,D$32)),0)</f>
        <v>0</v>
      </c>
      <c r="BH542" s="26">
        <f>IF(AY542&gt;0.005,MIN(AY542,INDEX($AN542:$AU542,1,E$32)),0)</f>
        <v>0</v>
      </c>
      <c r="BI542" s="26">
        <f>IF(AZ542&gt;0.005,MIN(AZ542,INDEX($AN542:$AU542,1,F$32)),0)</f>
        <v>0</v>
      </c>
      <c r="BJ542" s="26">
        <f>IF(BA542&gt;0.005,MIN(BA542,INDEX($AN542:$AU542,1,G$32)),0)</f>
        <v>0</v>
      </c>
      <c r="BK542" s="26">
        <f>IF(BB542&gt;0.005,MIN(BB542,INDEX($AN542:$AU542,1,H$32)),0)</f>
        <v>0</v>
      </c>
      <c r="BL542" s="26">
        <f>IF(BC542&gt;0.005,MIN(BC542,INDEX($AN542:$AU542,1,I$32)),0)</f>
        <v>0</v>
      </c>
      <c r="BM542" s="27">
        <f>IF(M542-J542&gt;0.005,1,0)</f>
        <v>0</v>
      </c>
    </row>
    <row r="543">
      <c r="A543" s="14" t="n">
        <v>507</v>
      </c>
      <c r="B543" s="26">
        <f>IF(AN543-INDEX($BE543:$BL543,1,$J$22)&lt;0.5,0,AN543-INDEX($BE543:$BL543,1,$J$22))</f>
        <v>0</v>
      </c>
      <c r="C543" s="26">
        <f>IF(AO543-INDEX($BE543:$BL543,1,$J$23)&lt;0.5,0,AO543-INDEX($BE543:$BL543,1,$J$23))</f>
        <v>0</v>
      </c>
      <c r="D543" s="26">
        <f>IF(AP543-INDEX($BE543:$BL543,1,$J$24)&lt;0.5,0,AP543-INDEX($BE543:$BL543,1,$J$24))</f>
        <v>0</v>
      </c>
      <c r="E543" s="26">
        <f>IF(AQ543-INDEX($BE543:$BL543,1,$J$25)&lt;0.5,0,AQ543-INDEX($BE543:$BL543,1,$J$25))</f>
        <v>0</v>
      </c>
      <c r="F543" s="26">
        <f>IF(AR543-INDEX($BE543:$BL543,1,$J$26)&lt;0.5,0,AR543-INDEX($BE543:$BL543,1,$J$26))</f>
        <v>0</v>
      </c>
      <c r="G543" s="26">
        <f>IF(AS543-INDEX($BE543:$BL543,1,$J$27)&lt;0.5,0,AS543-INDEX($BE543:$BL543,1,$J$27))</f>
        <v>0</v>
      </c>
      <c r="H543" s="26">
        <f>IF(AT543-INDEX($BE543:$BL543,1,$J$28)&lt;0.5,0,AT543-INDEX($BE543:$BL543,1,$J$28))</f>
        <v>0</v>
      </c>
      <c r="I543" s="26">
        <f>IF(AU543-INDEX($BE543:$BL543,1,$J$29)&lt;0.5,0,AU543-INDEX($BE543:$BL543,1,$J$29))</f>
        <v>0</v>
      </c>
      <c r="J543" s="13">
        <f>SUM(B543:I543)</f>
        <v>0</v>
      </c>
      <c r="K543" s="26">
        <f>SUM(O543:V543)</f>
        <v>0</v>
      </c>
      <c r="L543" s="26">
        <f>SUM(W543:AD543)+SUM(BE543:BL543)</f>
        <v>0</v>
      </c>
      <c r="M543" s="26">
        <f>J542</f>
        <v>0</v>
      </c>
      <c r="N543" s="27">
        <f>IF(M543&gt;0,1,0)</f>
        <v>0</v>
      </c>
      <c r="O543" s="26">
        <f>B542*$B$12/1200</f>
        <v>0</v>
      </c>
      <c r="P543" s="26">
        <f>C542*$C$12/1200</f>
        <v>0</v>
      </c>
      <c r="Q543" s="26">
        <f>D542*$D$12/1200</f>
        <v>0</v>
      </c>
      <c r="R543" s="26">
        <f>E542*$E$12/1200</f>
        <v>0</v>
      </c>
      <c r="S543" s="26">
        <f>F542*$F$12/1200</f>
        <v>0</v>
      </c>
      <c r="T543" s="26">
        <f>G542*$G$12/1200</f>
        <v>0</v>
      </c>
      <c r="U543" s="26">
        <f>H542*$H$12/1200</f>
        <v>0</v>
      </c>
      <c r="V543" s="26">
        <f>I542*$I$12/1200</f>
        <v>0</v>
      </c>
      <c r="W543" s="26">
        <f>IF(B542&gt;0,MIN($B$13,B542+O543,AE543),0)</f>
        <v>0</v>
      </c>
      <c r="X543" s="26">
        <f>IF(C542&gt;0,MIN($C$13,C542+P543,AF543),0)</f>
        <v>0</v>
      </c>
      <c r="Y543" s="26">
        <f>IF(D542&gt;0,MIN($D$13,D542+Q543,AG543),0)</f>
        <v>0</v>
      </c>
      <c r="Z543" s="26">
        <f>IF(E542&gt;0,MIN($E$13,E542+R543,AH543),0)</f>
        <v>0</v>
      </c>
      <c r="AA543" s="26">
        <f>IF(F542&gt;0,MIN($F$13,F542+S543,AI543),0)</f>
        <v>0</v>
      </c>
      <c r="AB543" s="26">
        <f>IF(G542&gt;0,MIN($G$13,G542+T543,AJ543),0)</f>
        <v>0</v>
      </c>
      <c r="AC543" s="26">
        <f>IF(H542&gt;0,MIN($H$13,H542+U543,AK543),0)</f>
        <v>0</v>
      </c>
      <c r="AD543" s="26">
        <f>IF(I542&gt;0,MIN($I$13,I542+V543,AL543),0)</f>
        <v>0</v>
      </c>
      <c r="AE543" s="26">
        <f>$B$19</f>
        <v>795</v>
      </c>
      <c r="AF543" s="26">
        <f>AE543-W543</f>
        <v>795</v>
      </c>
      <c r="AG543" s="26">
        <f>AF543-X543</f>
        <v>795</v>
      </c>
      <c r="AH543" s="26">
        <f>AG543-Y543</f>
        <v>795</v>
      </c>
      <c r="AI543" s="26">
        <f>AH543-Z543</f>
        <v>795</v>
      </c>
      <c r="AJ543" s="26">
        <f>AI543-AA543</f>
        <v>795</v>
      </c>
      <c r="AK543" s="26">
        <f>AJ543-AB543</f>
        <v>795</v>
      </c>
      <c r="AL543" s="26">
        <f>AK543-AC543</f>
        <v>795</v>
      </c>
      <c r="AM543" s="26">
        <f>AL543-AD543</f>
        <v>795</v>
      </c>
      <c r="AN543" s="26">
        <f>B542+O543-W543</f>
        <v>0</v>
      </c>
      <c r="AO543" s="26">
        <f>C542+P543-X543</f>
        <v>0</v>
      </c>
      <c r="AP543" s="26">
        <f>D542+Q543-Y543</f>
        <v>0</v>
      </c>
      <c r="AQ543" s="26">
        <f>E542+R543-Z543</f>
        <v>0</v>
      </c>
      <c r="AR543" s="26">
        <f>F542+S543-AA543</f>
        <v>0</v>
      </c>
      <c r="AS543" s="26">
        <f>G542+T543-AB543</f>
        <v>0</v>
      </c>
      <c r="AT543" s="26">
        <f>H542+U543-AC543</f>
        <v>0</v>
      </c>
      <c r="AU543" s="26">
        <f>I542+V543-AD543</f>
        <v>0</v>
      </c>
      <c r="AV543" s="26">
        <f>AM543</f>
        <v>795</v>
      </c>
      <c r="AW543" s="26">
        <f>AV543-BE543</f>
        <v>795</v>
      </c>
      <c r="AX543" s="26">
        <f>AW543-BF543</f>
        <v>795</v>
      </c>
      <c r="AY543" s="26">
        <f>AX543-BG543</f>
        <v>795</v>
      </c>
      <c r="AZ543" s="26">
        <f>AY543-BH543</f>
        <v>795</v>
      </c>
      <c r="BA543" s="26">
        <f>AZ543-BI543</f>
        <v>795</v>
      </c>
      <c r="BB543" s="26">
        <f>BA543-BJ543</f>
        <v>795</v>
      </c>
      <c r="BC543" s="26">
        <f>BB543-BK543</f>
        <v>795</v>
      </c>
      <c r="BD543" s="26">
        <f>BC543-BL543</f>
        <v>795</v>
      </c>
      <c r="BE543" s="26">
        <f>IF(AV543&gt;0.005,MIN(AV543,INDEX($AN543:$AU543,1,B$32)),0)</f>
        <v>0</v>
      </c>
      <c r="BF543" s="26">
        <f>IF(AW543&gt;0.005,MIN(AW543,INDEX($AN543:$AU543,1,C$32)),0)</f>
        <v>0</v>
      </c>
      <c r="BG543" s="26">
        <f>IF(AX543&gt;0.005,MIN(AX543,INDEX($AN543:$AU543,1,D$32)),0)</f>
        <v>0</v>
      </c>
      <c r="BH543" s="26">
        <f>IF(AY543&gt;0.005,MIN(AY543,INDEX($AN543:$AU543,1,E$32)),0)</f>
        <v>0</v>
      </c>
      <c r="BI543" s="26">
        <f>IF(AZ543&gt;0.005,MIN(AZ543,INDEX($AN543:$AU543,1,F$32)),0)</f>
        <v>0</v>
      </c>
      <c r="BJ543" s="26">
        <f>IF(BA543&gt;0.005,MIN(BA543,INDEX($AN543:$AU543,1,G$32)),0)</f>
        <v>0</v>
      </c>
      <c r="BK543" s="26">
        <f>IF(BB543&gt;0.005,MIN(BB543,INDEX($AN543:$AU543,1,H$32)),0)</f>
        <v>0</v>
      </c>
      <c r="BL543" s="26">
        <f>IF(BC543&gt;0.005,MIN(BC543,INDEX($AN543:$AU543,1,I$32)),0)</f>
        <v>0</v>
      </c>
      <c r="BM543" s="27">
        <f>IF(M543-J543&gt;0.005,1,0)</f>
        <v>0</v>
      </c>
    </row>
    <row r="544">
      <c r="A544" s="14" t="n">
        <v>508</v>
      </c>
      <c r="B544" s="26">
        <f>IF(AN544-INDEX($BE544:$BL544,1,$J$22)&lt;0.5,0,AN544-INDEX($BE544:$BL544,1,$J$22))</f>
        <v>0</v>
      </c>
      <c r="C544" s="26">
        <f>IF(AO544-INDEX($BE544:$BL544,1,$J$23)&lt;0.5,0,AO544-INDEX($BE544:$BL544,1,$J$23))</f>
        <v>0</v>
      </c>
      <c r="D544" s="26">
        <f>IF(AP544-INDEX($BE544:$BL544,1,$J$24)&lt;0.5,0,AP544-INDEX($BE544:$BL544,1,$J$24))</f>
        <v>0</v>
      </c>
      <c r="E544" s="26">
        <f>IF(AQ544-INDEX($BE544:$BL544,1,$J$25)&lt;0.5,0,AQ544-INDEX($BE544:$BL544,1,$J$25))</f>
        <v>0</v>
      </c>
      <c r="F544" s="26">
        <f>IF(AR544-INDEX($BE544:$BL544,1,$J$26)&lt;0.5,0,AR544-INDEX($BE544:$BL544,1,$J$26))</f>
        <v>0</v>
      </c>
      <c r="G544" s="26">
        <f>IF(AS544-INDEX($BE544:$BL544,1,$J$27)&lt;0.5,0,AS544-INDEX($BE544:$BL544,1,$J$27))</f>
        <v>0</v>
      </c>
      <c r="H544" s="26">
        <f>IF(AT544-INDEX($BE544:$BL544,1,$J$28)&lt;0.5,0,AT544-INDEX($BE544:$BL544,1,$J$28))</f>
        <v>0</v>
      </c>
      <c r="I544" s="26">
        <f>IF(AU544-INDEX($BE544:$BL544,1,$J$29)&lt;0.5,0,AU544-INDEX($BE544:$BL544,1,$J$29))</f>
        <v>0</v>
      </c>
      <c r="J544" s="13">
        <f>SUM(B544:I544)</f>
        <v>0</v>
      </c>
      <c r="K544" s="26">
        <f>SUM(O544:V544)</f>
        <v>0</v>
      </c>
      <c r="L544" s="26">
        <f>SUM(W544:AD544)+SUM(BE544:BL544)</f>
        <v>0</v>
      </c>
      <c r="M544" s="26">
        <f>J543</f>
        <v>0</v>
      </c>
      <c r="N544" s="27">
        <f>IF(M544&gt;0,1,0)</f>
        <v>0</v>
      </c>
      <c r="O544" s="26">
        <f>B543*$B$12/1200</f>
        <v>0</v>
      </c>
      <c r="P544" s="26">
        <f>C543*$C$12/1200</f>
        <v>0</v>
      </c>
      <c r="Q544" s="26">
        <f>D543*$D$12/1200</f>
        <v>0</v>
      </c>
      <c r="R544" s="26">
        <f>E543*$E$12/1200</f>
        <v>0</v>
      </c>
      <c r="S544" s="26">
        <f>F543*$F$12/1200</f>
        <v>0</v>
      </c>
      <c r="T544" s="26">
        <f>G543*$G$12/1200</f>
        <v>0</v>
      </c>
      <c r="U544" s="26">
        <f>H543*$H$12/1200</f>
        <v>0</v>
      </c>
      <c r="V544" s="26">
        <f>I543*$I$12/1200</f>
        <v>0</v>
      </c>
      <c r="W544" s="26">
        <f>IF(B543&gt;0,MIN($B$13,B543+O544,AE544),0)</f>
        <v>0</v>
      </c>
      <c r="X544" s="26">
        <f>IF(C543&gt;0,MIN($C$13,C543+P544,AF544),0)</f>
        <v>0</v>
      </c>
      <c r="Y544" s="26">
        <f>IF(D543&gt;0,MIN($D$13,D543+Q544,AG544),0)</f>
        <v>0</v>
      </c>
      <c r="Z544" s="26">
        <f>IF(E543&gt;0,MIN($E$13,E543+R544,AH544),0)</f>
        <v>0</v>
      </c>
      <c r="AA544" s="26">
        <f>IF(F543&gt;0,MIN($F$13,F543+S544,AI544),0)</f>
        <v>0</v>
      </c>
      <c r="AB544" s="26">
        <f>IF(G543&gt;0,MIN($G$13,G543+T544,AJ544),0)</f>
        <v>0</v>
      </c>
      <c r="AC544" s="26">
        <f>IF(H543&gt;0,MIN($H$13,H543+U544,AK544),0)</f>
        <v>0</v>
      </c>
      <c r="AD544" s="26">
        <f>IF(I543&gt;0,MIN($I$13,I543+V544,AL544),0)</f>
        <v>0</v>
      </c>
      <c r="AE544" s="26">
        <f>$B$19</f>
        <v>795</v>
      </c>
      <c r="AF544" s="26">
        <f>AE544-W544</f>
        <v>795</v>
      </c>
      <c r="AG544" s="26">
        <f>AF544-X544</f>
        <v>795</v>
      </c>
      <c r="AH544" s="26">
        <f>AG544-Y544</f>
        <v>795</v>
      </c>
      <c r="AI544" s="26">
        <f>AH544-Z544</f>
        <v>795</v>
      </c>
      <c r="AJ544" s="26">
        <f>AI544-AA544</f>
        <v>795</v>
      </c>
      <c r="AK544" s="26">
        <f>AJ544-AB544</f>
        <v>795</v>
      </c>
      <c r="AL544" s="26">
        <f>AK544-AC544</f>
        <v>795</v>
      </c>
      <c r="AM544" s="26">
        <f>AL544-AD544</f>
        <v>795</v>
      </c>
      <c r="AN544" s="26">
        <f>B543+O544-W544</f>
        <v>0</v>
      </c>
      <c r="AO544" s="26">
        <f>C543+P544-X544</f>
        <v>0</v>
      </c>
      <c r="AP544" s="26">
        <f>D543+Q544-Y544</f>
        <v>0</v>
      </c>
      <c r="AQ544" s="26">
        <f>E543+R544-Z544</f>
        <v>0</v>
      </c>
      <c r="AR544" s="26">
        <f>F543+S544-AA544</f>
        <v>0</v>
      </c>
      <c r="AS544" s="26">
        <f>G543+T544-AB544</f>
        <v>0</v>
      </c>
      <c r="AT544" s="26">
        <f>H543+U544-AC544</f>
        <v>0</v>
      </c>
      <c r="AU544" s="26">
        <f>I543+V544-AD544</f>
        <v>0</v>
      </c>
      <c r="AV544" s="26">
        <f>AM544</f>
        <v>795</v>
      </c>
      <c r="AW544" s="26">
        <f>AV544-BE544</f>
        <v>795</v>
      </c>
      <c r="AX544" s="26">
        <f>AW544-BF544</f>
        <v>795</v>
      </c>
      <c r="AY544" s="26">
        <f>AX544-BG544</f>
        <v>795</v>
      </c>
      <c r="AZ544" s="26">
        <f>AY544-BH544</f>
        <v>795</v>
      </c>
      <c r="BA544" s="26">
        <f>AZ544-BI544</f>
        <v>795</v>
      </c>
      <c r="BB544" s="26">
        <f>BA544-BJ544</f>
        <v>795</v>
      </c>
      <c r="BC544" s="26">
        <f>BB544-BK544</f>
        <v>795</v>
      </c>
      <c r="BD544" s="26">
        <f>BC544-BL544</f>
        <v>795</v>
      </c>
      <c r="BE544" s="26">
        <f>IF(AV544&gt;0.005,MIN(AV544,INDEX($AN544:$AU544,1,B$32)),0)</f>
        <v>0</v>
      </c>
      <c r="BF544" s="26">
        <f>IF(AW544&gt;0.005,MIN(AW544,INDEX($AN544:$AU544,1,C$32)),0)</f>
        <v>0</v>
      </c>
      <c r="BG544" s="26">
        <f>IF(AX544&gt;0.005,MIN(AX544,INDEX($AN544:$AU544,1,D$32)),0)</f>
        <v>0</v>
      </c>
      <c r="BH544" s="26">
        <f>IF(AY544&gt;0.005,MIN(AY544,INDEX($AN544:$AU544,1,E$32)),0)</f>
        <v>0</v>
      </c>
      <c r="BI544" s="26">
        <f>IF(AZ544&gt;0.005,MIN(AZ544,INDEX($AN544:$AU544,1,F$32)),0)</f>
        <v>0</v>
      </c>
      <c r="BJ544" s="26">
        <f>IF(BA544&gt;0.005,MIN(BA544,INDEX($AN544:$AU544,1,G$32)),0)</f>
        <v>0</v>
      </c>
      <c r="BK544" s="26">
        <f>IF(BB544&gt;0.005,MIN(BB544,INDEX($AN544:$AU544,1,H$32)),0)</f>
        <v>0</v>
      </c>
      <c r="BL544" s="26">
        <f>IF(BC544&gt;0.005,MIN(BC544,INDEX($AN544:$AU544,1,I$32)),0)</f>
        <v>0</v>
      </c>
      <c r="BM544" s="27">
        <f>IF(M544-J544&gt;0.005,1,0)</f>
        <v>0</v>
      </c>
    </row>
    <row r="545">
      <c r="A545" s="14" t="n">
        <v>509</v>
      </c>
      <c r="B545" s="26">
        <f>IF(AN545-INDEX($BE545:$BL545,1,$J$22)&lt;0.5,0,AN545-INDEX($BE545:$BL545,1,$J$22))</f>
        <v>0</v>
      </c>
      <c r="C545" s="26">
        <f>IF(AO545-INDEX($BE545:$BL545,1,$J$23)&lt;0.5,0,AO545-INDEX($BE545:$BL545,1,$J$23))</f>
        <v>0</v>
      </c>
      <c r="D545" s="26">
        <f>IF(AP545-INDEX($BE545:$BL545,1,$J$24)&lt;0.5,0,AP545-INDEX($BE545:$BL545,1,$J$24))</f>
        <v>0</v>
      </c>
      <c r="E545" s="26">
        <f>IF(AQ545-INDEX($BE545:$BL545,1,$J$25)&lt;0.5,0,AQ545-INDEX($BE545:$BL545,1,$J$25))</f>
        <v>0</v>
      </c>
      <c r="F545" s="26">
        <f>IF(AR545-INDEX($BE545:$BL545,1,$J$26)&lt;0.5,0,AR545-INDEX($BE545:$BL545,1,$J$26))</f>
        <v>0</v>
      </c>
      <c r="G545" s="26">
        <f>IF(AS545-INDEX($BE545:$BL545,1,$J$27)&lt;0.5,0,AS545-INDEX($BE545:$BL545,1,$J$27))</f>
        <v>0</v>
      </c>
      <c r="H545" s="26">
        <f>IF(AT545-INDEX($BE545:$BL545,1,$J$28)&lt;0.5,0,AT545-INDEX($BE545:$BL545,1,$J$28))</f>
        <v>0</v>
      </c>
      <c r="I545" s="26">
        <f>IF(AU545-INDEX($BE545:$BL545,1,$J$29)&lt;0.5,0,AU545-INDEX($BE545:$BL545,1,$J$29))</f>
        <v>0</v>
      </c>
      <c r="J545" s="13">
        <f>SUM(B545:I545)</f>
        <v>0</v>
      </c>
      <c r="K545" s="26">
        <f>SUM(O545:V545)</f>
        <v>0</v>
      </c>
      <c r="L545" s="26">
        <f>SUM(W545:AD545)+SUM(BE545:BL545)</f>
        <v>0</v>
      </c>
      <c r="M545" s="26">
        <f>J544</f>
        <v>0</v>
      </c>
      <c r="N545" s="27">
        <f>IF(M545&gt;0,1,0)</f>
        <v>0</v>
      </c>
      <c r="O545" s="26">
        <f>B544*$B$12/1200</f>
        <v>0</v>
      </c>
      <c r="P545" s="26">
        <f>C544*$C$12/1200</f>
        <v>0</v>
      </c>
      <c r="Q545" s="26">
        <f>D544*$D$12/1200</f>
        <v>0</v>
      </c>
      <c r="R545" s="26">
        <f>E544*$E$12/1200</f>
        <v>0</v>
      </c>
      <c r="S545" s="26">
        <f>F544*$F$12/1200</f>
        <v>0</v>
      </c>
      <c r="T545" s="26">
        <f>G544*$G$12/1200</f>
        <v>0</v>
      </c>
      <c r="U545" s="26">
        <f>H544*$H$12/1200</f>
        <v>0</v>
      </c>
      <c r="V545" s="26">
        <f>I544*$I$12/1200</f>
        <v>0</v>
      </c>
      <c r="W545" s="26">
        <f>IF(B544&gt;0,MIN($B$13,B544+O545,AE545),0)</f>
        <v>0</v>
      </c>
      <c r="X545" s="26">
        <f>IF(C544&gt;0,MIN($C$13,C544+P545,AF545),0)</f>
        <v>0</v>
      </c>
      <c r="Y545" s="26">
        <f>IF(D544&gt;0,MIN($D$13,D544+Q545,AG545),0)</f>
        <v>0</v>
      </c>
      <c r="Z545" s="26">
        <f>IF(E544&gt;0,MIN($E$13,E544+R545,AH545),0)</f>
        <v>0</v>
      </c>
      <c r="AA545" s="26">
        <f>IF(F544&gt;0,MIN($F$13,F544+S545,AI545),0)</f>
        <v>0</v>
      </c>
      <c r="AB545" s="26">
        <f>IF(G544&gt;0,MIN($G$13,G544+T545,AJ545),0)</f>
        <v>0</v>
      </c>
      <c r="AC545" s="26">
        <f>IF(H544&gt;0,MIN($H$13,H544+U545,AK545),0)</f>
        <v>0</v>
      </c>
      <c r="AD545" s="26">
        <f>IF(I544&gt;0,MIN($I$13,I544+V545,AL545),0)</f>
        <v>0</v>
      </c>
      <c r="AE545" s="26">
        <f>$B$19</f>
        <v>795</v>
      </c>
      <c r="AF545" s="26">
        <f>AE545-W545</f>
        <v>795</v>
      </c>
      <c r="AG545" s="26">
        <f>AF545-X545</f>
        <v>795</v>
      </c>
      <c r="AH545" s="26">
        <f>AG545-Y545</f>
        <v>795</v>
      </c>
      <c r="AI545" s="26">
        <f>AH545-Z545</f>
        <v>795</v>
      </c>
      <c r="AJ545" s="26">
        <f>AI545-AA545</f>
        <v>795</v>
      </c>
      <c r="AK545" s="26">
        <f>AJ545-AB545</f>
        <v>795</v>
      </c>
      <c r="AL545" s="26">
        <f>AK545-AC545</f>
        <v>795</v>
      </c>
      <c r="AM545" s="26">
        <f>AL545-AD545</f>
        <v>795</v>
      </c>
      <c r="AN545" s="26">
        <f>B544+O545-W545</f>
        <v>0</v>
      </c>
      <c r="AO545" s="26">
        <f>C544+P545-X545</f>
        <v>0</v>
      </c>
      <c r="AP545" s="26">
        <f>D544+Q545-Y545</f>
        <v>0</v>
      </c>
      <c r="AQ545" s="26">
        <f>E544+R545-Z545</f>
        <v>0</v>
      </c>
      <c r="AR545" s="26">
        <f>F544+S545-AA545</f>
        <v>0</v>
      </c>
      <c r="AS545" s="26">
        <f>G544+T545-AB545</f>
        <v>0</v>
      </c>
      <c r="AT545" s="26">
        <f>H544+U545-AC545</f>
        <v>0</v>
      </c>
      <c r="AU545" s="26">
        <f>I544+V545-AD545</f>
        <v>0</v>
      </c>
      <c r="AV545" s="26">
        <f>AM545</f>
        <v>795</v>
      </c>
      <c r="AW545" s="26">
        <f>AV545-BE545</f>
        <v>795</v>
      </c>
      <c r="AX545" s="26">
        <f>AW545-BF545</f>
        <v>795</v>
      </c>
      <c r="AY545" s="26">
        <f>AX545-BG545</f>
        <v>795</v>
      </c>
      <c r="AZ545" s="26">
        <f>AY545-BH545</f>
        <v>795</v>
      </c>
      <c r="BA545" s="26">
        <f>AZ545-BI545</f>
        <v>795</v>
      </c>
      <c r="BB545" s="26">
        <f>BA545-BJ545</f>
        <v>795</v>
      </c>
      <c r="BC545" s="26">
        <f>BB545-BK545</f>
        <v>795</v>
      </c>
      <c r="BD545" s="26">
        <f>BC545-BL545</f>
        <v>795</v>
      </c>
      <c r="BE545" s="26">
        <f>IF(AV545&gt;0.005,MIN(AV545,INDEX($AN545:$AU545,1,B$32)),0)</f>
        <v>0</v>
      </c>
      <c r="BF545" s="26">
        <f>IF(AW545&gt;0.005,MIN(AW545,INDEX($AN545:$AU545,1,C$32)),0)</f>
        <v>0</v>
      </c>
      <c r="BG545" s="26">
        <f>IF(AX545&gt;0.005,MIN(AX545,INDEX($AN545:$AU545,1,D$32)),0)</f>
        <v>0</v>
      </c>
      <c r="BH545" s="26">
        <f>IF(AY545&gt;0.005,MIN(AY545,INDEX($AN545:$AU545,1,E$32)),0)</f>
        <v>0</v>
      </c>
      <c r="BI545" s="26">
        <f>IF(AZ545&gt;0.005,MIN(AZ545,INDEX($AN545:$AU545,1,F$32)),0)</f>
        <v>0</v>
      </c>
      <c r="BJ545" s="26">
        <f>IF(BA545&gt;0.005,MIN(BA545,INDEX($AN545:$AU545,1,G$32)),0)</f>
        <v>0</v>
      </c>
      <c r="BK545" s="26">
        <f>IF(BB545&gt;0.005,MIN(BB545,INDEX($AN545:$AU545,1,H$32)),0)</f>
        <v>0</v>
      </c>
      <c r="BL545" s="26">
        <f>IF(BC545&gt;0.005,MIN(BC545,INDEX($AN545:$AU545,1,I$32)),0)</f>
        <v>0</v>
      </c>
      <c r="BM545" s="27">
        <f>IF(M545-J545&gt;0.005,1,0)</f>
        <v>0</v>
      </c>
    </row>
    <row r="546">
      <c r="A546" s="14" t="n">
        <v>510</v>
      </c>
      <c r="B546" s="26">
        <f>IF(AN546-INDEX($BE546:$BL546,1,$J$22)&lt;0.5,0,AN546-INDEX($BE546:$BL546,1,$J$22))</f>
        <v>0</v>
      </c>
      <c r="C546" s="26">
        <f>IF(AO546-INDEX($BE546:$BL546,1,$J$23)&lt;0.5,0,AO546-INDEX($BE546:$BL546,1,$J$23))</f>
        <v>0</v>
      </c>
      <c r="D546" s="26">
        <f>IF(AP546-INDEX($BE546:$BL546,1,$J$24)&lt;0.5,0,AP546-INDEX($BE546:$BL546,1,$J$24))</f>
        <v>0</v>
      </c>
      <c r="E546" s="26">
        <f>IF(AQ546-INDEX($BE546:$BL546,1,$J$25)&lt;0.5,0,AQ546-INDEX($BE546:$BL546,1,$J$25))</f>
        <v>0</v>
      </c>
      <c r="F546" s="26">
        <f>IF(AR546-INDEX($BE546:$BL546,1,$J$26)&lt;0.5,0,AR546-INDEX($BE546:$BL546,1,$J$26))</f>
        <v>0</v>
      </c>
      <c r="G546" s="26">
        <f>IF(AS546-INDEX($BE546:$BL546,1,$J$27)&lt;0.5,0,AS546-INDEX($BE546:$BL546,1,$J$27))</f>
        <v>0</v>
      </c>
      <c r="H546" s="26">
        <f>IF(AT546-INDEX($BE546:$BL546,1,$J$28)&lt;0.5,0,AT546-INDEX($BE546:$BL546,1,$J$28))</f>
        <v>0</v>
      </c>
      <c r="I546" s="26">
        <f>IF(AU546-INDEX($BE546:$BL546,1,$J$29)&lt;0.5,0,AU546-INDEX($BE546:$BL546,1,$J$29))</f>
        <v>0</v>
      </c>
      <c r="J546" s="13">
        <f>SUM(B546:I546)</f>
        <v>0</v>
      </c>
      <c r="K546" s="26">
        <f>SUM(O546:V546)</f>
        <v>0</v>
      </c>
      <c r="L546" s="26">
        <f>SUM(W546:AD546)+SUM(BE546:BL546)</f>
        <v>0</v>
      </c>
      <c r="M546" s="26">
        <f>J545</f>
        <v>0</v>
      </c>
      <c r="N546" s="27">
        <f>IF(M546&gt;0,1,0)</f>
        <v>0</v>
      </c>
      <c r="O546" s="26">
        <f>B545*$B$12/1200</f>
        <v>0</v>
      </c>
      <c r="P546" s="26">
        <f>C545*$C$12/1200</f>
        <v>0</v>
      </c>
      <c r="Q546" s="26">
        <f>D545*$D$12/1200</f>
        <v>0</v>
      </c>
      <c r="R546" s="26">
        <f>E545*$E$12/1200</f>
        <v>0</v>
      </c>
      <c r="S546" s="26">
        <f>F545*$F$12/1200</f>
        <v>0</v>
      </c>
      <c r="T546" s="26">
        <f>G545*$G$12/1200</f>
        <v>0</v>
      </c>
      <c r="U546" s="26">
        <f>H545*$H$12/1200</f>
        <v>0</v>
      </c>
      <c r="V546" s="26">
        <f>I545*$I$12/1200</f>
        <v>0</v>
      </c>
      <c r="W546" s="26">
        <f>IF(B545&gt;0,MIN($B$13,B545+O546,AE546),0)</f>
        <v>0</v>
      </c>
      <c r="X546" s="26">
        <f>IF(C545&gt;0,MIN($C$13,C545+P546,AF546),0)</f>
        <v>0</v>
      </c>
      <c r="Y546" s="26">
        <f>IF(D545&gt;0,MIN($D$13,D545+Q546,AG546),0)</f>
        <v>0</v>
      </c>
      <c r="Z546" s="26">
        <f>IF(E545&gt;0,MIN($E$13,E545+R546,AH546),0)</f>
        <v>0</v>
      </c>
      <c r="AA546" s="26">
        <f>IF(F545&gt;0,MIN($F$13,F545+S546,AI546),0)</f>
        <v>0</v>
      </c>
      <c r="AB546" s="26">
        <f>IF(G545&gt;0,MIN($G$13,G545+T546,AJ546),0)</f>
        <v>0</v>
      </c>
      <c r="AC546" s="26">
        <f>IF(H545&gt;0,MIN($H$13,H545+U546,AK546),0)</f>
        <v>0</v>
      </c>
      <c r="AD546" s="26">
        <f>IF(I545&gt;0,MIN($I$13,I545+V546,AL546),0)</f>
        <v>0</v>
      </c>
      <c r="AE546" s="26">
        <f>$B$19</f>
        <v>795</v>
      </c>
      <c r="AF546" s="26">
        <f>AE546-W546</f>
        <v>795</v>
      </c>
      <c r="AG546" s="26">
        <f>AF546-X546</f>
        <v>795</v>
      </c>
      <c r="AH546" s="26">
        <f>AG546-Y546</f>
        <v>795</v>
      </c>
      <c r="AI546" s="26">
        <f>AH546-Z546</f>
        <v>795</v>
      </c>
      <c r="AJ546" s="26">
        <f>AI546-AA546</f>
        <v>795</v>
      </c>
      <c r="AK546" s="26">
        <f>AJ546-AB546</f>
        <v>795</v>
      </c>
      <c r="AL546" s="26">
        <f>AK546-AC546</f>
        <v>795</v>
      </c>
      <c r="AM546" s="26">
        <f>AL546-AD546</f>
        <v>795</v>
      </c>
      <c r="AN546" s="26">
        <f>B545+O546-W546</f>
        <v>0</v>
      </c>
      <c r="AO546" s="26">
        <f>C545+P546-X546</f>
        <v>0</v>
      </c>
      <c r="AP546" s="26">
        <f>D545+Q546-Y546</f>
        <v>0</v>
      </c>
      <c r="AQ546" s="26">
        <f>E545+R546-Z546</f>
        <v>0</v>
      </c>
      <c r="AR546" s="26">
        <f>F545+S546-AA546</f>
        <v>0</v>
      </c>
      <c r="AS546" s="26">
        <f>G545+T546-AB546</f>
        <v>0</v>
      </c>
      <c r="AT546" s="26">
        <f>H545+U546-AC546</f>
        <v>0</v>
      </c>
      <c r="AU546" s="26">
        <f>I545+V546-AD546</f>
        <v>0</v>
      </c>
      <c r="AV546" s="26">
        <f>AM546</f>
        <v>795</v>
      </c>
      <c r="AW546" s="26">
        <f>AV546-BE546</f>
        <v>795</v>
      </c>
      <c r="AX546" s="26">
        <f>AW546-BF546</f>
        <v>795</v>
      </c>
      <c r="AY546" s="26">
        <f>AX546-BG546</f>
        <v>795</v>
      </c>
      <c r="AZ546" s="26">
        <f>AY546-BH546</f>
        <v>795</v>
      </c>
      <c r="BA546" s="26">
        <f>AZ546-BI546</f>
        <v>795</v>
      </c>
      <c r="BB546" s="26">
        <f>BA546-BJ546</f>
        <v>795</v>
      </c>
      <c r="BC546" s="26">
        <f>BB546-BK546</f>
        <v>795</v>
      </c>
      <c r="BD546" s="26">
        <f>BC546-BL546</f>
        <v>795</v>
      </c>
      <c r="BE546" s="26">
        <f>IF(AV546&gt;0.005,MIN(AV546,INDEX($AN546:$AU546,1,B$32)),0)</f>
        <v>0</v>
      </c>
      <c r="BF546" s="26">
        <f>IF(AW546&gt;0.005,MIN(AW546,INDEX($AN546:$AU546,1,C$32)),0)</f>
        <v>0</v>
      </c>
      <c r="BG546" s="26">
        <f>IF(AX546&gt;0.005,MIN(AX546,INDEX($AN546:$AU546,1,D$32)),0)</f>
        <v>0</v>
      </c>
      <c r="BH546" s="26">
        <f>IF(AY546&gt;0.005,MIN(AY546,INDEX($AN546:$AU546,1,E$32)),0)</f>
        <v>0</v>
      </c>
      <c r="BI546" s="26">
        <f>IF(AZ546&gt;0.005,MIN(AZ546,INDEX($AN546:$AU546,1,F$32)),0)</f>
        <v>0</v>
      </c>
      <c r="BJ546" s="26">
        <f>IF(BA546&gt;0.005,MIN(BA546,INDEX($AN546:$AU546,1,G$32)),0)</f>
        <v>0</v>
      </c>
      <c r="BK546" s="26">
        <f>IF(BB546&gt;0.005,MIN(BB546,INDEX($AN546:$AU546,1,H$32)),0)</f>
        <v>0</v>
      </c>
      <c r="BL546" s="26">
        <f>IF(BC546&gt;0.005,MIN(BC546,INDEX($AN546:$AU546,1,I$32)),0)</f>
        <v>0</v>
      </c>
      <c r="BM546" s="27">
        <f>IF(M546-J546&gt;0.005,1,0)</f>
        <v>0</v>
      </c>
    </row>
    <row r="547">
      <c r="A547" s="14" t="n">
        <v>511</v>
      </c>
      <c r="B547" s="26">
        <f>IF(AN547-INDEX($BE547:$BL547,1,$J$22)&lt;0.5,0,AN547-INDEX($BE547:$BL547,1,$J$22))</f>
        <v>0</v>
      </c>
      <c r="C547" s="26">
        <f>IF(AO547-INDEX($BE547:$BL547,1,$J$23)&lt;0.5,0,AO547-INDEX($BE547:$BL547,1,$J$23))</f>
        <v>0</v>
      </c>
      <c r="D547" s="26">
        <f>IF(AP547-INDEX($BE547:$BL547,1,$J$24)&lt;0.5,0,AP547-INDEX($BE547:$BL547,1,$J$24))</f>
        <v>0</v>
      </c>
      <c r="E547" s="26">
        <f>IF(AQ547-INDEX($BE547:$BL547,1,$J$25)&lt;0.5,0,AQ547-INDEX($BE547:$BL547,1,$J$25))</f>
        <v>0</v>
      </c>
      <c r="F547" s="26">
        <f>IF(AR547-INDEX($BE547:$BL547,1,$J$26)&lt;0.5,0,AR547-INDEX($BE547:$BL547,1,$J$26))</f>
        <v>0</v>
      </c>
      <c r="G547" s="26">
        <f>IF(AS547-INDEX($BE547:$BL547,1,$J$27)&lt;0.5,0,AS547-INDEX($BE547:$BL547,1,$J$27))</f>
        <v>0</v>
      </c>
      <c r="H547" s="26">
        <f>IF(AT547-INDEX($BE547:$BL547,1,$J$28)&lt;0.5,0,AT547-INDEX($BE547:$BL547,1,$J$28))</f>
        <v>0</v>
      </c>
      <c r="I547" s="26">
        <f>IF(AU547-INDEX($BE547:$BL547,1,$J$29)&lt;0.5,0,AU547-INDEX($BE547:$BL547,1,$J$29))</f>
        <v>0</v>
      </c>
      <c r="J547" s="13">
        <f>SUM(B547:I547)</f>
        <v>0</v>
      </c>
      <c r="K547" s="26">
        <f>SUM(O547:V547)</f>
        <v>0</v>
      </c>
      <c r="L547" s="26">
        <f>SUM(W547:AD547)+SUM(BE547:BL547)</f>
        <v>0</v>
      </c>
      <c r="M547" s="26">
        <f>J546</f>
        <v>0</v>
      </c>
      <c r="N547" s="27">
        <f>IF(M547&gt;0,1,0)</f>
        <v>0</v>
      </c>
      <c r="O547" s="26">
        <f>B546*$B$12/1200</f>
        <v>0</v>
      </c>
      <c r="P547" s="26">
        <f>C546*$C$12/1200</f>
        <v>0</v>
      </c>
      <c r="Q547" s="26">
        <f>D546*$D$12/1200</f>
        <v>0</v>
      </c>
      <c r="R547" s="26">
        <f>E546*$E$12/1200</f>
        <v>0</v>
      </c>
      <c r="S547" s="26">
        <f>F546*$F$12/1200</f>
        <v>0</v>
      </c>
      <c r="T547" s="26">
        <f>G546*$G$12/1200</f>
        <v>0</v>
      </c>
      <c r="U547" s="26">
        <f>H546*$H$12/1200</f>
        <v>0</v>
      </c>
      <c r="V547" s="26">
        <f>I546*$I$12/1200</f>
        <v>0</v>
      </c>
      <c r="W547" s="26">
        <f>IF(B546&gt;0,MIN($B$13,B546+O547,AE547),0)</f>
        <v>0</v>
      </c>
      <c r="X547" s="26">
        <f>IF(C546&gt;0,MIN($C$13,C546+P547,AF547),0)</f>
        <v>0</v>
      </c>
      <c r="Y547" s="26">
        <f>IF(D546&gt;0,MIN($D$13,D546+Q547,AG547),0)</f>
        <v>0</v>
      </c>
      <c r="Z547" s="26">
        <f>IF(E546&gt;0,MIN($E$13,E546+R547,AH547),0)</f>
        <v>0</v>
      </c>
      <c r="AA547" s="26">
        <f>IF(F546&gt;0,MIN($F$13,F546+S547,AI547),0)</f>
        <v>0</v>
      </c>
      <c r="AB547" s="26">
        <f>IF(G546&gt;0,MIN($G$13,G546+T547,AJ547),0)</f>
        <v>0</v>
      </c>
      <c r="AC547" s="26">
        <f>IF(H546&gt;0,MIN($H$13,H546+U547,AK547),0)</f>
        <v>0</v>
      </c>
      <c r="AD547" s="26">
        <f>IF(I546&gt;0,MIN($I$13,I546+V547,AL547),0)</f>
        <v>0</v>
      </c>
      <c r="AE547" s="26">
        <f>$B$19</f>
        <v>795</v>
      </c>
      <c r="AF547" s="26">
        <f>AE547-W547</f>
        <v>795</v>
      </c>
      <c r="AG547" s="26">
        <f>AF547-X547</f>
        <v>795</v>
      </c>
      <c r="AH547" s="26">
        <f>AG547-Y547</f>
        <v>795</v>
      </c>
      <c r="AI547" s="26">
        <f>AH547-Z547</f>
        <v>795</v>
      </c>
      <c r="AJ547" s="26">
        <f>AI547-AA547</f>
        <v>795</v>
      </c>
      <c r="AK547" s="26">
        <f>AJ547-AB547</f>
        <v>795</v>
      </c>
      <c r="AL547" s="26">
        <f>AK547-AC547</f>
        <v>795</v>
      </c>
      <c r="AM547" s="26">
        <f>AL547-AD547</f>
        <v>795</v>
      </c>
      <c r="AN547" s="26">
        <f>B546+O547-W547</f>
        <v>0</v>
      </c>
      <c r="AO547" s="26">
        <f>C546+P547-X547</f>
        <v>0</v>
      </c>
      <c r="AP547" s="26">
        <f>D546+Q547-Y547</f>
        <v>0</v>
      </c>
      <c r="AQ547" s="26">
        <f>E546+R547-Z547</f>
        <v>0</v>
      </c>
      <c r="AR547" s="26">
        <f>F546+S547-AA547</f>
        <v>0</v>
      </c>
      <c r="AS547" s="26">
        <f>G546+T547-AB547</f>
        <v>0</v>
      </c>
      <c r="AT547" s="26">
        <f>H546+U547-AC547</f>
        <v>0</v>
      </c>
      <c r="AU547" s="26">
        <f>I546+V547-AD547</f>
        <v>0</v>
      </c>
      <c r="AV547" s="26">
        <f>AM547</f>
        <v>795</v>
      </c>
      <c r="AW547" s="26">
        <f>AV547-BE547</f>
        <v>795</v>
      </c>
      <c r="AX547" s="26">
        <f>AW547-BF547</f>
        <v>795</v>
      </c>
      <c r="AY547" s="26">
        <f>AX547-BG547</f>
        <v>795</v>
      </c>
      <c r="AZ547" s="26">
        <f>AY547-BH547</f>
        <v>795</v>
      </c>
      <c r="BA547" s="26">
        <f>AZ547-BI547</f>
        <v>795</v>
      </c>
      <c r="BB547" s="26">
        <f>BA547-BJ547</f>
        <v>795</v>
      </c>
      <c r="BC547" s="26">
        <f>BB547-BK547</f>
        <v>795</v>
      </c>
      <c r="BD547" s="26">
        <f>BC547-BL547</f>
        <v>795</v>
      </c>
      <c r="BE547" s="26">
        <f>IF(AV547&gt;0.005,MIN(AV547,INDEX($AN547:$AU547,1,B$32)),0)</f>
        <v>0</v>
      </c>
      <c r="BF547" s="26">
        <f>IF(AW547&gt;0.005,MIN(AW547,INDEX($AN547:$AU547,1,C$32)),0)</f>
        <v>0</v>
      </c>
      <c r="BG547" s="26">
        <f>IF(AX547&gt;0.005,MIN(AX547,INDEX($AN547:$AU547,1,D$32)),0)</f>
        <v>0</v>
      </c>
      <c r="BH547" s="26">
        <f>IF(AY547&gt;0.005,MIN(AY547,INDEX($AN547:$AU547,1,E$32)),0)</f>
        <v>0</v>
      </c>
      <c r="BI547" s="26">
        <f>IF(AZ547&gt;0.005,MIN(AZ547,INDEX($AN547:$AU547,1,F$32)),0)</f>
        <v>0</v>
      </c>
      <c r="BJ547" s="26">
        <f>IF(BA547&gt;0.005,MIN(BA547,INDEX($AN547:$AU547,1,G$32)),0)</f>
        <v>0</v>
      </c>
      <c r="BK547" s="26">
        <f>IF(BB547&gt;0.005,MIN(BB547,INDEX($AN547:$AU547,1,H$32)),0)</f>
        <v>0</v>
      </c>
      <c r="BL547" s="26">
        <f>IF(BC547&gt;0.005,MIN(BC547,INDEX($AN547:$AU547,1,I$32)),0)</f>
        <v>0</v>
      </c>
      <c r="BM547" s="27">
        <f>IF(M547-J547&gt;0.005,1,0)</f>
        <v>0</v>
      </c>
    </row>
    <row r="548">
      <c r="A548" s="14" t="n">
        <v>512</v>
      </c>
      <c r="B548" s="26">
        <f>IF(AN548-INDEX($BE548:$BL548,1,$J$22)&lt;0.5,0,AN548-INDEX($BE548:$BL548,1,$J$22))</f>
        <v>0</v>
      </c>
      <c r="C548" s="26">
        <f>IF(AO548-INDEX($BE548:$BL548,1,$J$23)&lt;0.5,0,AO548-INDEX($BE548:$BL548,1,$J$23))</f>
        <v>0</v>
      </c>
      <c r="D548" s="26">
        <f>IF(AP548-INDEX($BE548:$BL548,1,$J$24)&lt;0.5,0,AP548-INDEX($BE548:$BL548,1,$J$24))</f>
        <v>0</v>
      </c>
      <c r="E548" s="26">
        <f>IF(AQ548-INDEX($BE548:$BL548,1,$J$25)&lt;0.5,0,AQ548-INDEX($BE548:$BL548,1,$J$25))</f>
        <v>0</v>
      </c>
      <c r="F548" s="26">
        <f>IF(AR548-INDEX($BE548:$BL548,1,$J$26)&lt;0.5,0,AR548-INDEX($BE548:$BL548,1,$J$26))</f>
        <v>0</v>
      </c>
      <c r="G548" s="26">
        <f>IF(AS548-INDEX($BE548:$BL548,1,$J$27)&lt;0.5,0,AS548-INDEX($BE548:$BL548,1,$J$27))</f>
        <v>0</v>
      </c>
      <c r="H548" s="26">
        <f>IF(AT548-INDEX($BE548:$BL548,1,$J$28)&lt;0.5,0,AT548-INDEX($BE548:$BL548,1,$J$28))</f>
        <v>0</v>
      </c>
      <c r="I548" s="26">
        <f>IF(AU548-INDEX($BE548:$BL548,1,$J$29)&lt;0.5,0,AU548-INDEX($BE548:$BL548,1,$J$29))</f>
        <v>0</v>
      </c>
      <c r="J548" s="13">
        <f>SUM(B548:I548)</f>
        <v>0</v>
      </c>
      <c r="K548" s="26">
        <f>SUM(O548:V548)</f>
        <v>0</v>
      </c>
      <c r="L548" s="26">
        <f>SUM(W548:AD548)+SUM(BE548:BL548)</f>
        <v>0</v>
      </c>
      <c r="M548" s="26">
        <f>J547</f>
        <v>0</v>
      </c>
      <c r="N548" s="27">
        <f>IF(M548&gt;0,1,0)</f>
        <v>0</v>
      </c>
      <c r="O548" s="26">
        <f>B547*$B$12/1200</f>
        <v>0</v>
      </c>
      <c r="P548" s="26">
        <f>C547*$C$12/1200</f>
        <v>0</v>
      </c>
      <c r="Q548" s="26">
        <f>D547*$D$12/1200</f>
        <v>0</v>
      </c>
      <c r="R548" s="26">
        <f>E547*$E$12/1200</f>
        <v>0</v>
      </c>
      <c r="S548" s="26">
        <f>F547*$F$12/1200</f>
        <v>0</v>
      </c>
      <c r="T548" s="26">
        <f>G547*$G$12/1200</f>
        <v>0</v>
      </c>
      <c r="U548" s="26">
        <f>H547*$H$12/1200</f>
        <v>0</v>
      </c>
      <c r="V548" s="26">
        <f>I547*$I$12/1200</f>
        <v>0</v>
      </c>
      <c r="W548" s="26">
        <f>IF(B547&gt;0,MIN($B$13,B547+O548,AE548),0)</f>
        <v>0</v>
      </c>
      <c r="X548" s="26">
        <f>IF(C547&gt;0,MIN($C$13,C547+P548,AF548),0)</f>
        <v>0</v>
      </c>
      <c r="Y548" s="26">
        <f>IF(D547&gt;0,MIN($D$13,D547+Q548,AG548),0)</f>
        <v>0</v>
      </c>
      <c r="Z548" s="26">
        <f>IF(E547&gt;0,MIN($E$13,E547+R548,AH548),0)</f>
        <v>0</v>
      </c>
      <c r="AA548" s="26">
        <f>IF(F547&gt;0,MIN($F$13,F547+S548,AI548),0)</f>
        <v>0</v>
      </c>
      <c r="AB548" s="26">
        <f>IF(G547&gt;0,MIN($G$13,G547+T548,AJ548),0)</f>
        <v>0</v>
      </c>
      <c r="AC548" s="26">
        <f>IF(H547&gt;0,MIN($H$13,H547+U548,AK548),0)</f>
        <v>0</v>
      </c>
      <c r="AD548" s="26">
        <f>IF(I547&gt;0,MIN($I$13,I547+V548,AL548),0)</f>
        <v>0</v>
      </c>
      <c r="AE548" s="26">
        <f>$B$19</f>
        <v>795</v>
      </c>
      <c r="AF548" s="26">
        <f>AE548-W548</f>
        <v>795</v>
      </c>
      <c r="AG548" s="26">
        <f>AF548-X548</f>
        <v>795</v>
      </c>
      <c r="AH548" s="26">
        <f>AG548-Y548</f>
        <v>795</v>
      </c>
      <c r="AI548" s="26">
        <f>AH548-Z548</f>
        <v>795</v>
      </c>
      <c r="AJ548" s="26">
        <f>AI548-AA548</f>
        <v>795</v>
      </c>
      <c r="AK548" s="26">
        <f>AJ548-AB548</f>
        <v>795</v>
      </c>
      <c r="AL548" s="26">
        <f>AK548-AC548</f>
        <v>795</v>
      </c>
      <c r="AM548" s="26">
        <f>AL548-AD548</f>
        <v>795</v>
      </c>
      <c r="AN548" s="26">
        <f>B547+O548-W548</f>
        <v>0</v>
      </c>
      <c r="AO548" s="26">
        <f>C547+P548-X548</f>
        <v>0</v>
      </c>
      <c r="AP548" s="26">
        <f>D547+Q548-Y548</f>
        <v>0</v>
      </c>
      <c r="AQ548" s="26">
        <f>E547+R548-Z548</f>
        <v>0</v>
      </c>
      <c r="AR548" s="26">
        <f>F547+S548-AA548</f>
        <v>0</v>
      </c>
      <c r="AS548" s="26">
        <f>G547+T548-AB548</f>
        <v>0</v>
      </c>
      <c r="AT548" s="26">
        <f>H547+U548-AC548</f>
        <v>0</v>
      </c>
      <c r="AU548" s="26">
        <f>I547+V548-AD548</f>
        <v>0</v>
      </c>
      <c r="AV548" s="26">
        <f>AM548</f>
        <v>795</v>
      </c>
      <c r="AW548" s="26">
        <f>AV548-BE548</f>
        <v>795</v>
      </c>
      <c r="AX548" s="26">
        <f>AW548-BF548</f>
        <v>795</v>
      </c>
      <c r="AY548" s="26">
        <f>AX548-BG548</f>
        <v>795</v>
      </c>
      <c r="AZ548" s="26">
        <f>AY548-BH548</f>
        <v>795</v>
      </c>
      <c r="BA548" s="26">
        <f>AZ548-BI548</f>
        <v>795</v>
      </c>
      <c r="BB548" s="26">
        <f>BA548-BJ548</f>
        <v>795</v>
      </c>
      <c r="BC548" s="26">
        <f>BB548-BK548</f>
        <v>795</v>
      </c>
      <c r="BD548" s="26">
        <f>BC548-BL548</f>
        <v>795</v>
      </c>
      <c r="BE548" s="26">
        <f>IF(AV548&gt;0.005,MIN(AV548,INDEX($AN548:$AU548,1,B$32)),0)</f>
        <v>0</v>
      </c>
      <c r="BF548" s="26">
        <f>IF(AW548&gt;0.005,MIN(AW548,INDEX($AN548:$AU548,1,C$32)),0)</f>
        <v>0</v>
      </c>
      <c r="BG548" s="26">
        <f>IF(AX548&gt;0.005,MIN(AX548,INDEX($AN548:$AU548,1,D$32)),0)</f>
        <v>0</v>
      </c>
      <c r="BH548" s="26">
        <f>IF(AY548&gt;0.005,MIN(AY548,INDEX($AN548:$AU548,1,E$32)),0)</f>
        <v>0</v>
      </c>
      <c r="BI548" s="26">
        <f>IF(AZ548&gt;0.005,MIN(AZ548,INDEX($AN548:$AU548,1,F$32)),0)</f>
        <v>0</v>
      </c>
      <c r="BJ548" s="26">
        <f>IF(BA548&gt;0.005,MIN(BA548,INDEX($AN548:$AU548,1,G$32)),0)</f>
        <v>0</v>
      </c>
      <c r="BK548" s="26">
        <f>IF(BB548&gt;0.005,MIN(BB548,INDEX($AN548:$AU548,1,H$32)),0)</f>
        <v>0</v>
      </c>
      <c r="BL548" s="26">
        <f>IF(BC548&gt;0.005,MIN(BC548,INDEX($AN548:$AU548,1,I$32)),0)</f>
        <v>0</v>
      </c>
      <c r="BM548" s="27">
        <f>IF(M548-J548&gt;0.005,1,0)</f>
        <v>0</v>
      </c>
    </row>
    <row r="549">
      <c r="A549" s="14" t="n">
        <v>513</v>
      </c>
      <c r="B549" s="26">
        <f>IF(AN549-INDEX($BE549:$BL549,1,$J$22)&lt;0.5,0,AN549-INDEX($BE549:$BL549,1,$J$22))</f>
        <v>0</v>
      </c>
      <c r="C549" s="26">
        <f>IF(AO549-INDEX($BE549:$BL549,1,$J$23)&lt;0.5,0,AO549-INDEX($BE549:$BL549,1,$J$23))</f>
        <v>0</v>
      </c>
      <c r="D549" s="26">
        <f>IF(AP549-INDEX($BE549:$BL549,1,$J$24)&lt;0.5,0,AP549-INDEX($BE549:$BL549,1,$J$24))</f>
        <v>0</v>
      </c>
      <c r="E549" s="26">
        <f>IF(AQ549-INDEX($BE549:$BL549,1,$J$25)&lt;0.5,0,AQ549-INDEX($BE549:$BL549,1,$J$25))</f>
        <v>0</v>
      </c>
      <c r="F549" s="26">
        <f>IF(AR549-INDEX($BE549:$BL549,1,$J$26)&lt;0.5,0,AR549-INDEX($BE549:$BL549,1,$J$26))</f>
        <v>0</v>
      </c>
      <c r="G549" s="26">
        <f>IF(AS549-INDEX($BE549:$BL549,1,$J$27)&lt;0.5,0,AS549-INDEX($BE549:$BL549,1,$J$27))</f>
        <v>0</v>
      </c>
      <c r="H549" s="26">
        <f>IF(AT549-INDEX($BE549:$BL549,1,$J$28)&lt;0.5,0,AT549-INDEX($BE549:$BL549,1,$J$28))</f>
        <v>0</v>
      </c>
      <c r="I549" s="26">
        <f>IF(AU549-INDEX($BE549:$BL549,1,$J$29)&lt;0.5,0,AU549-INDEX($BE549:$BL549,1,$J$29))</f>
        <v>0</v>
      </c>
      <c r="J549" s="13">
        <f>SUM(B549:I549)</f>
        <v>0</v>
      </c>
      <c r="K549" s="26">
        <f>SUM(O549:V549)</f>
        <v>0</v>
      </c>
      <c r="L549" s="26">
        <f>SUM(W549:AD549)+SUM(BE549:BL549)</f>
        <v>0</v>
      </c>
      <c r="M549" s="26">
        <f>J548</f>
        <v>0</v>
      </c>
      <c r="N549" s="27">
        <f>IF(M549&gt;0,1,0)</f>
        <v>0</v>
      </c>
      <c r="O549" s="26">
        <f>B548*$B$12/1200</f>
        <v>0</v>
      </c>
      <c r="P549" s="26">
        <f>C548*$C$12/1200</f>
        <v>0</v>
      </c>
      <c r="Q549" s="26">
        <f>D548*$D$12/1200</f>
        <v>0</v>
      </c>
      <c r="R549" s="26">
        <f>E548*$E$12/1200</f>
        <v>0</v>
      </c>
      <c r="S549" s="26">
        <f>F548*$F$12/1200</f>
        <v>0</v>
      </c>
      <c r="T549" s="26">
        <f>G548*$G$12/1200</f>
        <v>0</v>
      </c>
      <c r="U549" s="26">
        <f>H548*$H$12/1200</f>
        <v>0</v>
      </c>
      <c r="V549" s="26">
        <f>I548*$I$12/1200</f>
        <v>0</v>
      </c>
      <c r="W549" s="26">
        <f>IF(B548&gt;0,MIN($B$13,B548+O549,AE549),0)</f>
        <v>0</v>
      </c>
      <c r="X549" s="26">
        <f>IF(C548&gt;0,MIN($C$13,C548+P549,AF549),0)</f>
        <v>0</v>
      </c>
      <c r="Y549" s="26">
        <f>IF(D548&gt;0,MIN($D$13,D548+Q549,AG549),0)</f>
        <v>0</v>
      </c>
      <c r="Z549" s="26">
        <f>IF(E548&gt;0,MIN($E$13,E548+R549,AH549),0)</f>
        <v>0</v>
      </c>
      <c r="AA549" s="26">
        <f>IF(F548&gt;0,MIN($F$13,F548+S549,AI549),0)</f>
        <v>0</v>
      </c>
      <c r="AB549" s="26">
        <f>IF(G548&gt;0,MIN($G$13,G548+T549,AJ549),0)</f>
        <v>0</v>
      </c>
      <c r="AC549" s="26">
        <f>IF(H548&gt;0,MIN($H$13,H548+U549,AK549),0)</f>
        <v>0</v>
      </c>
      <c r="AD549" s="26">
        <f>IF(I548&gt;0,MIN($I$13,I548+V549,AL549),0)</f>
        <v>0</v>
      </c>
      <c r="AE549" s="26">
        <f>$B$19</f>
        <v>795</v>
      </c>
      <c r="AF549" s="26">
        <f>AE549-W549</f>
        <v>795</v>
      </c>
      <c r="AG549" s="26">
        <f>AF549-X549</f>
        <v>795</v>
      </c>
      <c r="AH549" s="26">
        <f>AG549-Y549</f>
        <v>795</v>
      </c>
      <c r="AI549" s="26">
        <f>AH549-Z549</f>
        <v>795</v>
      </c>
      <c r="AJ549" s="26">
        <f>AI549-AA549</f>
        <v>795</v>
      </c>
      <c r="AK549" s="26">
        <f>AJ549-AB549</f>
        <v>795</v>
      </c>
      <c r="AL549" s="26">
        <f>AK549-AC549</f>
        <v>795</v>
      </c>
      <c r="AM549" s="26">
        <f>AL549-AD549</f>
        <v>795</v>
      </c>
      <c r="AN549" s="26">
        <f>B548+O549-W549</f>
        <v>0</v>
      </c>
      <c r="AO549" s="26">
        <f>C548+P549-X549</f>
        <v>0</v>
      </c>
      <c r="AP549" s="26">
        <f>D548+Q549-Y549</f>
        <v>0</v>
      </c>
      <c r="AQ549" s="26">
        <f>E548+R549-Z549</f>
        <v>0</v>
      </c>
      <c r="AR549" s="26">
        <f>F548+S549-AA549</f>
        <v>0</v>
      </c>
      <c r="AS549" s="26">
        <f>G548+T549-AB549</f>
        <v>0</v>
      </c>
      <c r="AT549" s="26">
        <f>H548+U549-AC549</f>
        <v>0</v>
      </c>
      <c r="AU549" s="26">
        <f>I548+V549-AD549</f>
        <v>0</v>
      </c>
      <c r="AV549" s="26">
        <f>AM549</f>
        <v>795</v>
      </c>
      <c r="AW549" s="26">
        <f>AV549-BE549</f>
        <v>795</v>
      </c>
      <c r="AX549" s="26">
        <f>AW549-BF549</f>
        <v>795</v>
      </c>
      <c r="AY549" s="26">
        <f>AX549-BG549</f>
        <v>795</v>
      </c>
      <c r="AZ549" s="26">
        <f>AY549-BH549</f>
        <v>795</v>
      </c>
      <c r="BA549" s="26">
        <f>AZ549-BI549</f>
        <v>795</v>
      </c>
      <c r="BB549" s="26">
        <f>BA549-BJ549</f>
        <v>795</v>
      </c>
      <c r="BC549" s="26">
        <f>BB549-BK549</f>
        <v>795</v>
      </c>
      <c r="BD549" s="26">
        <f>BC549-BL549</f>
        <v>795</v>
      </c>
      <c r="BE549" s="26">
        <f>IF(AV549&gt;0.005,MIN(AV549,INDEX($AN549:$AU549,1,B$32)),0)</f>
        <v>0</v>
      </c>
      <c r="BF549" s="26">
        <f>IF(AW549&gt;0.005,MIN(AW549,INDEX($AN549:$AU549,1,C$32)),0)</f>
        <v>0</v>
      </c>
      <c r="BG549" s="26">
        <f>IF(AX549&gt;0.005,MIN(AX549,INDEX($AN549:$AU549,1,D$32)),0)</f>
        <v>0</v>
      </c>
      <c r="BH549" s="26">
        <f>IF(AY549&gt;0.005,MIN(AY549,INDEX($AN549:$AU549,1,E$32)),0)</f>
        <v>0</v>
      </c>
      <c r="BI549" s="26">
        <f>IF(AZ549&gt;0.005,MIN(AZ549,INDEX($AN549:$AU549,1,F$32)),0)</f>
        <v>0</v>
      </c>
      <c r="BJ549" s="26">
        <f>IF(BA549&gt;0.005,MIN(BA549,INDEX($AN549:$AU549,1,G$32)),0)</f>
        <v>0</v>
      </c>
      <c r="BK549" s="26">
        <f>IF(BB549&gt;0.005,MIN(BB549,INDEX($AN549:$AU549,1,H$32)),0)</f>
        <v>0</v>
      </c>
      <c r="BL549" s="26">
        <f>IF(BC549&gt;0.005,MIN(BC549,INDEX($AN549:$AU549,1,I$32)),0)</f>
        <v>0</v>
      </c>
      <c r="BM549" s="27">
        <f>IF(M549-J549&gt;0.005,1,0)</f>
        <v>0</v>
      </c>
    </row>
    <row r="550">
      <c r="A550" s="14" t="n">
        <v>514</v>
      </c>
      <c r="B550" s="26">
        <f>IF(AN550-INDEX($BE550:$BL550,1,$J$22)&lt;0.5,0,AN550-INDEX($BE550:$BL550,1,$J$22))</f>
        <v>0</v>
      </c>
      <c r="C550" s="26">
        <f>IF(AO550-INDEX($BE550:$BL550,1,$J$23)&lt;0.5,0,AO550-INDEX($BE550:$BL550,1,$J$23))</f>
        <v>0</v>
      </c>
      <c r="D550" s="26">
        <f>IF(AP550-INDEX($BE550:$BL550,1,$J$24)&lt;0.5,0,AP550-INDEX($BE550:$BL550,1,$J$24))</f>
        <v>0</v>
      </c>
      <c r="E550" s="26">
        <f>IF(AQ550-INDEX($BE550:$BL550,1,$J$25)&lt;0.5,0,AQ550-INDEX($BE550:$BL550,1,$J$25))</f>
        <v>0</v>
      </c>
      <c r="F550" s="26">
        <f>IF(AR550-INDEX($BE550:$BL550,1,$J$26)&lt;0.5,0,AR550-INDEX($BE550:$BL550,1,$J$26))</f>
        <v>0</v>
      </c>
      <c r="G550" s="26">
        <f>IF(AS550-INDEX($BE550:$BL550,1,$J$27)&lt;0.5,0,AS550-INDEX($BE550:$BL550,1,$J$27))</f>
        <v>0</v>
      </c>
      <c r="H550" s="26">
        <f>IF(AT550-INDEX($BE550:$BL550,1,$J$28)&lt;0.5,0,AT550-INDEX($BE550:$BL550,1,$J$28))</f>
        <v>0</v>
      </c>
      <c r="I550" s="26">
        <f>IF(AU550-INDEX($BE550:$BL550,1,$J$29)&lt;0.5,0,AU550-INDEX($BE550:$BL550,1,$J$29))</f>
        <v>0</v>
      </c>
      <c r="J550" s="13">
        <f>SUM(B550:I550)</f>
        <v>0</v>
      </c>
      <c r="K550" s="26">
        <f>SUM(O550:V550)</f>
        <v>0</v>
      </c>
      <c r="L550" s="26">
        <f>SUM(W550:AD550)+SUM(BE550:BL550)</f>
        <v>0</v>
      </c>
      <c r="M550" s="26">
        <f>J549</f>
        <v>0</v>
      </c>
      <c r="N550" s="27">
        <f>IF(M550&gt;0,1,0)</f>
        <v>0</v>
      </c>
      <c r="O550" s="26">
        <f>B549*$B$12/1200</f>
        <v>0</v>
      </c>
      <c r="P550" s="26">
        <f>C549*$C$12/1200</f>
        <v>0</v>
      </c>
      <c r="Q550" s="26">
        <f>D549*$D$12/1200</f>
        <v>0</v>
      </c>
      <c r="R550" s="26">
        <f>E549*$E$12/1200</f>
        <v>0</v>
      </c>
      <c r="S550" s="26">
        <f>F549*$F$12/1200</f>
        <v>0</v>
      </c>
      <c r="T550" s="26">
        <f>G549*$G$12/1200</f>
        <v>0</v>
      </c>
      <c r="U550" s="26">
        <f>H549*$H$12/1200</f>
        <v>0</v>
      </c>
      <c r="V550" s="26">
        <f>I549*$I$12/1200</f>
        <v>0</v>
      </c>
      <c r="W550" s="26">
        <f>IF(B549&gt;0,MIN($B$13,B549+O550,AE550),0)</f>
        <v>0</v>
      </c>
      <c r="X550" s="26">
        <f>IF(C549&gt;0,MIN($C$13,C549+P550,AF550),0)</f>
        <v>0</v>
      </c>
      <c r="Y550" s="26">
        <f>IF(D549&gt;0,MIN($D$13,D549+Q550,AG550),0)</f>
        <v>0</v>
      </c>
      <c r="Z550" s="26">
        <f>IF(E549&gt;0,MIN($E$13,E549+R550,AH550),0)</f>
        <v>0</v>
      </c>
      <c r="AA550" s="26">
        <f>IF(F549&gt;0,MIN($F$13,F549+S550,AI550),0)</f>
        <v>0</v>
      </c>
      <c r="AB550" s="26">
        <f>IF(G549&gt;0,MIN($G$13,G549+T550,AJ550),0)</f>
        <v>0</v>
      </c>
      <c r="AC550" s="26">
        <f>IF(H549&gt;0,MIN($H$13,H549+U550,AK550),0)</f>
        <v>0</v>
      </c>
      <c r="AD550" s="26">
        <f>IF(I549&gt;0,MIN($I$13,I549+V550,AL550),0)</f>
        <v>0</v>
      </c>
      <c r="AE550" s="26">
        <f>$B$19</f>
        <v>795</v>
      </c>
      <c r="AF550" s="26">
        <f>AE550-W550</f>
        <v>795</v>
      </c>
      <c r="AG550" s="26">
        <f>AF550-X550</f>
        <v>795</v>
      </c>
      <c r="AH550" s="26">
        <f>AG550-Y550</f>
        <v>795</v>
      </c>
      <c r="AI550" s="26">
        <f>AH550-Z550</f>
        <v>795</v>
      </c>
      <c r="AJ550" s="26">
        <f>AI550-AA550</f>
        <v>795</v>
      </c>
      <c r="AK550" s="26">
        <f>AJ550-AB550</f>
        <v>795</v>
      </c>
      <c r="AL550" s="26">
        <f>AK550-AC550</f>
        <v>795</v>
      </c>
      <c r="AM550" s="26">
        <f>AL550-AD550</f>
        <v>795</v>
      </c>
      <c r="AN550" s="26">
        <f>B549+O550-W550</f>
        <v>0</v>
      </c>
      <c r="AO550" s="26">
        <f>C549+P550-X550</f>
        <v>0</v>
      </c>
      <c r="AP550" s="26">
        <f>D549+Q550-Y550</f>
        <v>0</v>
      </c>
      <c r="AQ550" s="26">
        <f>E549+R550-Z550</f>
        <v>0</v>
      </c>
      <c r="AR550" s="26">
        <f>F549+S550-AA550</f>
        <v>0</v>
      </c>
      <c r="AS550" s="26">
        <f>G549+T550-AB550</f>
        <v>0</v>
      </c>
      <c r="AT550" s="26">
        <f>H549+U550-AC550</f>
        <v>0</v>
      </c>
      <c r="AU550" s="26">
        <f>I549+V550-AD550</f>
        <v>0</v>
      </c>
      <c r="AV550" s="26">
        <f>AM550</f>
        <v>795</v>
      </c>
      <c r="AW550" s="26">
        <f>AV550-BE550</f>
        <v>795</v>
      </c>
      <c r="AX550" s="26">
        <f>AW550-BF550</f>
        <v>795</v>
      </c>
      <c r="AY550" s="26">
        <f>AX550-BG550</f>
        <v>795</v>
      </c>
      <c r="AZ550" s="26">
        <f>AY550-BH550</f>
        <v>795</v>
      </c>
      <c r="BA550" s="26">
        <f>AZ550-BI550</f>
        <v>795</v>
      </c>
      <c r="BB550" s="26">
        <f>BA550-BJ550</f>
        <v>795</v>
      </c>
      <c r="BC550" s="26">
        <f>BB550-BK550</f>
        <v>795</v>
      </c>
      <c r="BD550" s="26">
        <f>BC550-BL550</f>
        <v>795</v>
      </c>
      <c r="BE550" s="26">
        <f>IF(AV550&gt;0.005,MIN(AV550,INDEX($AN550:$AU550,1,B$32)),0)</f>
        <v>0</v>
      </c>
      <c r="BF550" s="26">
        <f>IF(AW550&gt;0.005,MIN(AW550,INDEX($AN550:$AU550,1,C$32)),0)</f>
        <v>0</v>
      </c>
      <c r="BG550" s="26">
        <f>IF(AX550&gt;0.005,MIN(AX550,INDEX($AN550:$AU550,1,D$32)),0)</f>
        <v>0</v>
      </c>
      <c r="BH550" s="26">
        <f>IF(AY550&gt;0.005,MIN(AY550,INDEX($AN550:$AU550,1,E$32)),0)</f>
        <v>0</v>
      </c>
      <c r="BI550" s="26">
        <f>IF(AZ550&gt;0.005,MIN(AZ550,INDEX($AN550:$AU550,1,F$32)),0)</f>
        <v>0</v>
      </c>
      <c r="BJ550" s="26">
        <f>IF(BA550&gt;0.005,MIN(BA550,INDEX($AN550:$AU550,1,G$32)),0)</f>
        <v>0</v>
      </c>
      <c r="BK550" s="26">
        <f>IF(BB550&gt;0.005,MIN(BB550,INDEX($AN550:$AU550,1,H$32)),0)</f>
        <v>0</v>
      </c>
      <c r="BL550" s="26">
        <f>IF(BC550&gt;0.005,MIN(BC550,INDEX($AN550:$AU550,1,I$32)),0)</f>
        <v>0</v>
      </c>
      <c r="BM550" s="27">
        <f>IF(M550-J550&gt;0.005,1,0)</f>
        <v>0</v>
      </c>
    </row>
    <row r="551">
      <c r="A551" s="14" t="n">
        <v>515</v>
      </c>
      <c r="B551" s="26">
        <f>IF(AN551-INDEX($BE551:$BL551,1,$J$22)&lt;0.5,0,AN551-INDEX($BE551:$BL551,1,$J$22))</f>
        <v>0</v>
      </c>
      <c r="C551" s="26">
        <f>IF(AO551-INDEX($BE551:$BL551,1,$J$23)&lt;0.5,0,AO551-INDEX($BE551:$BL551,1,$J$23))</f>
        <v>0</v>
      </c>
      <c r="D551" s="26">
        <f>IF(AP551-INDEX($BE551:$BL551,1,$J$24)&lt;0.5,0,AP551-INDEX($BE551:$BL551,1,$J$24))</f>
        <v>0</v>
      </c>
      <c r="E551" s="26">
        <f>IF(AQ551-INDEX($BE551:$BL551,1,$J$25)&lt;0.5,0,AQ551-INDEX($BE551:$BL551,1,$J$25))</f>
        <v>0</v>
      </c>
      <c r="F551" s="26">
        <f>IF(AR551-INDEX($BE551:$BL551,1,$J$26)&lt;0.5,0,AR551-INDEX($BE551:$BL551,1,$J$26))</f>
        <v>0</v>
      </c>
      <c r="G551" s="26">
        <f>IF(AS551-INDEX($BE551:$BL551,1,$J$27)&lt;0.5,0,AS551-INDEX($BE551:$BL551,1,$J$27))</f>
        <v>0</v>
      </c>
      <c r="H551" s="26">
        <f>IF(AT551-INDEX($BE551:$BL551,1,$J$28)&lt;0.5,0,AT551-INDEX($BE551:$BL551,1,$J$28))</f>
        <v>0</v>
      </c>
      <c r="I551" s="26">
        <f>IF(AU551-INDEX($BE551:$BL551,1,$J$29)&lt;0.5,0,AU551-INDEX($BE551:$BL551,1,$J$29))</f>
        <v>0</v>
      </c>
      <c r="J551" s="13">
        <f>SUM(B551:I551)</f>
        <v>0</v>
      </c>
      <c r="K551" s="26">
        <f>SUM(O551:V551)</f>
        <v>0</v>
      </c>
      <c r="L551" s="26">
        <f>SUM(W551:AD551)+SUM(BE551:BL551)</f>
        <v>0</v>
      </c>
      <c r="M551" s="26">
        <f>J550</f>
        <v>0</v>
      </c>
      <c r="N551" s="27">
        <f>IF(M551&gt;0,1,0)</f>
        <v>0</v>
      </c>
      <c r="O551" s="26">
        <f>B550*$B$12/1200</f>
        <v>0</v>
      </c>
      <c r="P551" s="26">
        <f>C550*$C$12/1200</f>
        <v>0</v>
      </c>
      <c r="Q551" s="26">
        <f>D550*$D$12/1200</f>
        <v>0</v>
      </c>
      <c r="R551" s="26">
        <f>E550*$E$12/1200</f>
        <v>0</v>
      </c>
      <c r="S551" s="26">
        <f>F550*$F$12/1200</f>
        <v>0</v>
      </c>
      <c r="T551" s="26">
        <f>G550*$G$12/1200</f>
        <v>0</v>
      </c>
      <c r="U551" s="26">
        <f>H550*$H$12/1200</f>
        <v>0</v>
      </c>
      <c r="V551" s="26">
        <f>I550*$I$12/1200</f>
        <v>0</v>
      </c>
      <c r="W551" s="26">
        <f>IF(B550&gt;0,MIN($B$13,B550+O551,AE551),0)</f>
        <v>0</v>
      </c>
      <c r="X551" s="26">
        <f>IF(C550&gt;0,MIN($C$13,C550+P551,AF551),0)</f>
        <v>0</v>
      </c>
      <c r="Y551" s="26">
        <f>IF(D550&gt;0,MIN($D$13,D550+Q551,AG551),0)</f>
        <v>0</v>
      </c>
      <c r="Z551" s="26">
        <f>IF(E550&gt;0,MIN($E$13,E550+R551,AH551),0)</f>
        <v>0</v>
      </c>
      <c r="AA551" s="26">
        <f>IF(F550&gt;0,MIN($F$13,F550+S551,AI551),0)</f>
        <v>0</v>
      </c>
      <c r="AB551" s="26">
        <f>IF(G550&gt;0,MIN($G$13,G550+T551,AJ551),0)</f>
        <v>0</v>
      </c>
      <c r="AC551" s="26">
        <f>IF(H550&gt;0,MIN($H$13,H550+U551,AK551),0)</f>
        <v>0</v>
      </c>
      <c r="AD551" s="26">
        <f>IF(I550&gt;0,MIN($I$13,I550+V551,AL551),0)</f>
        <v>0</v>
      </c>
      <c r="AE551" s="26">
        <f>$B$19</f>
        <v>795</v>
      </c>
      <c r="AF551" s="26">
        <f>AE551-W551</f>
        <v>795</v>
      </c>
      <c r="AG551" s="26">
        <f>AF551-X551</f>
        <v>795</v>
      </c>
      <c r="AH551" s="26">
        <f>AG551-Y551</f>
        <v>795</v>
      </c>
      <c r="AI551" s="26">
        <f>AH551-Z551</f>
        <v>795</v>
      </c>
      <c r="AJ551" s="26">
        <f>AI551-AA551</f>
        <v>795</v>
      </c>
      <c r="AK551" s="26">
        <f>AJ551-AB551</f>
        <v>795</v>
      </c>
      <c r="AL551" s="26">
        <f>AK551-AC551</f>
        <v>795</v>
      </c>
      <c r="AM551" s="26">
        <f>AL551-AD551</f>
        <v>795</v>
      </c>
      <c r="AN551" s="26">
        <f>B550+O551-W551</f>
        <v>0</v>
      </c>
      <c r="AO551" s="26">
        <f>C550+P551-X551</f>
        <v>0</v>
      </c>
      <c r="AP551" s="26">
        <f>D550+Q551-Y551</f>
        <v>0</v>
      </c>
      <c r="AQ551" s="26">
        <f>E550+R551-Z551</f>
        <v>0</v>
      </c>
      <c r="AR551" s="26">
        <f>F550+S551-AA551</f>
        <v>0</v>
      </c>
      <c r="AS551" s="26">
        <f>G550+T551-AB551</f>
        <v>0</v>
      </c>
      <c r="AT551" s="26">
        <f>H550+U551-AC551</f>
        <v>0</v>
      </c>
      <c r="AU551" s="26">
        <f>I550+V551-AD551</f>
        <v>0</v>
      </c>
      <c r="AV551" s="26">
        <f>AM551</f>
        <v>795</v>
      </c>
      <c r="AW551" s="26">
        <f>AV551-BE551</f>
        <v>795</v>
      </c>
      <c r="AX551" s="26">
        <f>AW551-BF551</f>
        <v>795</v>
      </c>
      <c r="AY551" s="26">
        <f>AX551-BG551</f>
        <v>795</v>
      </c>
      <c r="AZ551" s="26">
        <f>AY551-BH551</f>
        <v>795</v>
      </c>
      <c r="BA551" s="26">
        <f>AZ551-BI551</f>
        <v>795</v>
      </c>
      <c r="BB551" s="26">
        <f>BA551-BJ551</f>
        <v>795</v>
      </c>
      <c r="BC551" s="26">
        <f>BB551-BK551</f>
        <v>795</v>
      </c>
      <c r="BD551" s="26">
        <f>BC551-BL551</f>
        <v>795</v>
      </c>
      <c r="BE551" s="26">
        <f>IF(AV551&gt;0.005,MIN(AV551,INDEX($AN551:$AU551,1,B$32)),0)</f>
        <v>0</v>
      </c>
      <c r="BF551" s="26">
        <f>IF(AW551&gt;0.005,MIN(AW551,INDEX($AN551:$AU551,1,C$32)),0)</f>
        <v>0</v>
      </c>
      <c r="BG551" s="26">
        <f>IF(AX551&gt;0.005,MIN(AX551,INDEX($AN551:$AU551,1,D$32)),0)</f>
        <v>0</v>
      </c>
      <c r="BH551" s="26">
        <f>IF(AY551&gt;0.005,MIN(AY551,INDEX($AN551:$AU551,1,E$32)),0)</f>
        <v>0</v>
      </c>
      <c r="BI551" s="26">
        <f>IF(AZ551&gt;0.005,MIN(AZ551,INDEX($AN551:$AU551,1,F$32)),0)</f>
        <v>0</v>
      </c>
      <c r="BJ551" s="26">
        <f>IF(BA551&gt;0.005,MIN(BA551,INDEX($AN551:$AU551,1,G$32)),0)</f>
        <v>0</v>
      </c>
      <c r="BK551" s="26">
        <f>IF(BB551&gt;0.005,MIN(BB551,INDEX($AN551:$AU551,1,H$32)),0)</f>
        <v>0</v>
      </c>
      <c r="BL551" s="26">
        <f>IF(BC551&gt;0.005,MIN(BC551,INDEX($AN551:$AU551,1,I$32)),0)</f>
        <v>0</v>
      </c>
      <c r="BM551" s="27">
        <f>IF(M551-J551&gt;0.005,1,0)</f>
        <v>0</v>
      </c>
    </row>
    <row r="552">
      <c r="A552" s="14" t="n">
        <v>516</v>
      </c>
      <c r="B552" s="26">
        <f>IF(AN552-INDEX($BE552:$BL552,1,$J$22)&lt;0.5,0,AN552-INDEX($BE552:$BL552,1,$J$22))</f>
        <v>0</v>
      </c>
      <c r="C552" s="26">
        <f>IF(AO552-INDEX($BE552:$BL552,1,$J$23)&lt;0.5,0,AO552-INDEX($BE552:$BL552,1,$J$23))</f>
        <v>0</v>
      </c>
      <c r="D552" s="26">
        <f>IF(AP552-INDEX($BE552:$BL552,1,$J$24)&lt;0.5,0,AP552-INDEX($BE552:$BL552,1,$J$24))</f>
        <v>0</v>
      </c>
      <c r="E552" s="26">
        <f>IF(AQ552-INDEX($BE552:$BL552,1,$J$25)&lt;0.5,0,AQ552-INDEX($BE552:$BL552,1,$J$25))</f>
        <v>0</v>
      </c>
      <c r="F552" s="26">
        <f>IF(AR552-INDEX($BE552:$BL552,1,$J$26)&lt;0.5,0,AR552-INDEX($BE552:$BL552,1,$J$26))</f>
        <v>0</v>
      </c>
      <c r="G552" s="26">
        <f>IF(AS552-INDEX($BE552:$BL552,1,$J$27)&lt;0.5,0,AS552-INDEX($BE552:$BL552,1,$J$27))</f>
        <v>0</v>
      </c>
      <c r="H552" s="26">
        <f>IF(AT552-INDEX($BE552:$BL552,1,$J$28)&lt;0.5,0,AT552-INDEX($BE552:$BL552,1,$J$28))</f>
        <v>0</v>
      </c>
      <c r="I552" s="26">
        <f>IF(AU552-INDEX($BE552:$BL552,1,$J$29)&lt;0.5,0,AU552-INDEX($BE552:$BL552,1,$J$29))</f>
        <v>0</v>
      </c>
      <c r="J552" s="13">
        <f>SUM(B552:I552)</f>
        <v>0</v>
      </c>
      <c r="K552" s="26">
        <f>SUM(O552:V552)</f>
        <v>0</v>
      </c>
      <c r="L552" s="26">
        <f>SUM(W552:AD552)+SUM(BE552:BL552)</f>
        <v>0</v>
      </c>
      <c r="M552" s="26">
        <f>J551</f>
        <v>0</v>
      </c>
      <c r="N552" s="27">
        <f>IF(M552&gt;0,1,0)</f>
        <v>0</v>
      </c>
      <c r="O552" s="26">
        <f>B551*$B$12/1200</f>
        <v>0</v>
      </c>
      <c r="P552" s="26">
        <f>C551*$C$12/1200</f>
        <v>0</v>
      </c>
      <c r="Q552" s="26">
        <f>D551*$D$12/1200</f>
        <v>0</v>
      </c>
      <c r="R552" s="26">
        <f>E551*$E$12/1200</f>
        <v>0</v>
      </c>
      <c r="S552" s="26">
        <f>F551*$F$12/1200</f>
        <v>0</v>
      </c>
      <c r="T552" s="26">
        <f>G551*$G$12/1200</f>
        <v>0</v>
      </c>
      <c r="U552" s="26">
        <f>H551*$H$12/1200</f>
        <v>0</v>
      </c>
      <c r="V552" s="26">
        <f>I551*$I$12/1200</f>
        <v>0</v>
      </c>
      <c r="W552" s="26">
        <f>IF(B551&gt;0,MIN($B$13,B551+O552,AE552),0)</f>
        <v>0</v>
      </c>
      <c r="X552" s="26">
        <f>IF(C551&gt;0,MIN($C$13,C551+P552,AF552),0)</f>
        <v>0</v>
      </c>
      <c r="Y552" s="26">
        <f>IF(D551&gt;0,MIN($D$13,D551+Q552,AG552),0)</f>
        <v>0</v>
      </c>
      <c r="Z552" s="26">
        <f>IF(E551&gt;0,MIN($E$13,E551+R552,AH552),0)</f>
        <v>0</v>
      </c>
      <c r="AA552" s="26">
        <f>IF(F551&gt;0,MIN($F$13,F551+S552,AI552),0)</f>
        <v>0</v>
      </c>
      <c r="AB552" s="26">
        <f>IF(G551&gt;0,MIN($G$13,G551+T552,AJ552),0)</f>
        <v>0</v>
      </c>
      <c r="AC552" s="26">
        <f>IF(H551&gt;0,MIN($H$13,H551+U552,AK552),0)</f>
        <v>0</v>
      </c>
      <c r="AD552" s="26">
        <f>IF(I551&gt;0,MIN($I$13,I551+V552,AL552),0)</f>
        <v>0</v>
      </c>
      <c r="AE552" s="26">
        <f>$B$19</f>
        <v>795</v>
      </c>
      <c r="AF552" s="26">
        <f>AE552-W552</f>
        <v>795</v>
      </c>
      <c r="AG552" s="26">
        <f>AF552-X552</f>
        <v>795</v>
      </c>
      <c r="AH552" s="26">
        <f>AG552-Y552</f>
        <v>795</v>
      </c>
      <c r="AI552" s="26">
        <f>AH552-Z552</f>
        <v>795</v>
      </c>
      <c r="AJ552" s="26">
        <f>AI552-AA552</f>
        <v>795</v>
      </c>
      <c r="AK552" s="26">
        <f>AJ552-AB552</f>
        <v>795</v>
      </c>
      <c r="AL552" s="26">
        <f>AK552-AC552</f>
        <v>795</v>
      </c>
      <c r="AM552" s="26">
        <f>AL552-AD552</f>
        <v>795</v>
      </c>
      <c r="AN552" s="26">
        <f>B551+O552-W552</f>
        <v>0</v>
      </c>
      <c r="AO552" s="26">
        <f>C551+P552-X552</f>
        <v>0</v>
      </c>
      <c r="AP552" s="26">
        <f>D551+Q552-Y552</f>
        <v>0</v>
      </c>
      <c r="AQ552" s="26">
        <f>E551+R552-Z552</f>
        <v>0</v>
      </c>
      <c r="AR552" s="26">
        <f>F551+S552-AA552</f>
        <v>0</v>
      </c>
      <c r="AS552" s="26">
        <f>G551+T552-AB552</f>
        <v>0</v>
      </c>
      <c r="AT552" s="26">
        <f>H551+U552-AC552</f>
        <v>0</v>
      </c>
      <c r="AU552" s="26">
        <f>I551+V552-AD552</f>
        <v>0</v>
      </c>
      <c r="AV552" s="26">
        <f>AM552</f>
        <v>795</v>
      </c>
      <c r="AW552" s="26">
        <f>AV552-BE552</f>
        <v>795</v>
      </c>
      <c r="AX552" s="26">
        <f>AW552-BF552</f>
        <v>795</v>
      </c>
      <c r="AY552" s="26">
        <f>AX552-BG552</f>
        <v>795</v>
      </c>
      <c r="AZ552" s="26">
        <f>AY552-BH552</f>
        <v>795</v>
      </c>
      <c r="BA552" s="26">
        <f>AZ552-BI552</f>
        <v>795</v>
      </c>
      <c r="BB552" s="26">
        <f>BA552-BJ552</f>
        <v>795</v>
      </c>
      <c r="BC552" s="26">
        <f>BB552-BK552</f>
        <v>795</v>
      </c>
      <c r="BD552" s="26">
        <f>BC552-BL552</f>
        <v>795</v>
      </c>
      <c r="BE552" s="26">
        <f>IF(AV552&gt;0.005,MIN(AV552,INDEX($AN552:$AU552,1,B$32)),0)</f>
        <v>0</v>
      </c>
      <c r="BF552" s="26">
        <f>IF(AW552&gt;0.005,MIN(AW552,INDEX($AN552:$AU552,1,C$32)),0)</f>
        <v>0</v>
      </c>
      <c r="BG552" s="26">
        <f>IF(AX552&gt;0.005,MIN(AX552,INDEX($AN552:$AU552,1,D$32)),0)</f>
        <v>0</v>
      </c>
      <c r="BH552" s="26">
        <f>IF(AY552&gt;0.005,MIN(AY552,INDEX($AN552:$AU552,1,E$32)),0)</f>
        <v>0</v>
      </c>
      <c r="BI552" s="26">
        <f>IF(AZ552&gt;0.005,MIN(AZ552,INDEX($AN552:$AU552,1,F$32)),0)</f>
        <v>0</v>
      </c>
      <c r="BJ552" s="26">
        <f>IF(BA552&gt;0.005,MIN(BA552,INDEX($AN552:$AU552,1,G$32)),0)</f>
        <v>0</v>
      </c>
      <c r="BK552" s="26">
        <f>IF(BB552&gt;0.005,MIN(BB552,INDEX($AN552:$AU552,1,H$32)),0)</f>
        <v>0</v>
      </c>
      <c r="BL552" s="26">
        <f>IF(BC552&gt;0.005,MIN(BC552,INDEX($AN552:$AU552,1,I$32)),0)</f>
        <v>0</v>
      </c>
      <c r="BM552" s="27">
        <f>IF(M552-J552&gt;0.005,1,0)</f>
        <v>0</v>
      </c>
    </row>
    <row r="553">
      <c r="A553" s="14" t="n">
        <v>517</v>
      </c>
      <c r="B553" s="26">
        <f>IF(AN553-INDEX($BE553:$BL553,1,$J$22)&lt;0.5,0,AN553-INDEX($BE553:$BL553,1,$J$22))</f>
        <v>0</v>
      </c>
      <c r="C553" s="26">
        <f>IF(AO553-INDEX($BE553:$BL553,1,$J$23)&lt;0.5,0,AO553-INDEX($BE553:$BL553,1,$J$23))</f>
        <v>0</v>
      </c>
      <c r="D553" s="26">
        <f>IF(AP553-INDEX($BE553:$BL553,1,$J$24)&lt;0.5,0,AP553-INDEX($BE553:$BL553,1,$J$24))</f>
        <v>0</v>
      </c>
      <c r="E553" s="26">
        <f>IF(AQ553-INDEX($BE553:$BL553,1,$J$25)&lt;0.5,0,AQ553-INDEX($BE553:$BL553,1,$J$25))</f>
        <v>0</v>
      </c>
      <c r="F553" s="26">
        <f>IF(AR553-INDEX($BE553:$BL553,1,$J$26)&lt;0.5,0,AR553-INDEX($BE553:$BL553,1,$J$26))</f>
        <v>0</v>
      </c>
      <c r="G553" s="26">
        <f>IF(AS553-INDEX($BE553:$BL553,1,$J$27)&lt;0.5,0,AS553-INDEX($BE553:$BL553,1,$J$27))</f>
        <v>0</v>
      </c>
      <c r="H553" s="26">
        <f>IF(AT553-INDEX($BE553:$BL553,1,$J$28)&lt;0.5,0,AT553-INDEX($BE553:$BL553,1,$J$28))</f>
        <v>0</v>
      </c>
      <c r="I553" s="26">
        <f>IF(AU553-INDEX($BE553:$BL553,1,$J$29)&lt;0.5,0,AU553-INDEX($BE553:$BL553,1,$J$29))</f>
        <v>0</v>
      </c>
      <c r="J553" s="13">
        <f>SUM(B553:I553)</f>
        <v>0</v>
      </c>
      <c r="K553" s="26">
        <f>SUM(O553:V553)</f>
        <v>0</v>
      </c>
      <c r="L553" s="26">
        <f>SUM(W553:AD553)+SUM(BE553:BL553)</f>
        <v>0</v>
      </c>
      <c r="M553" s="26">
        <f>J552</f>
        <v>0</v>
      </c>
      <c r="N553" s="27">
        <f>IF(M553&gt;0,1,0)</f>
        <v>0</v>
      </c>
      <c r="O553" s="26">
        <f>B552*$B$12/1200</f>
        <v>0</v>
      </c>
      <c r="P553" s="26">
        <f>C552*$C$12/1200</f>
        <v>0</v>
      </c>
      <c r="Q553" s="26">
        <f>D552*$D$12/1200</f>
        <v>0</v>
      </c>
      <c r="R553" s="26">
        <f>E552*$E$12/1200</f>
        <v>0</v>
      </c>
      <c r="S553" s="26">
        <f>F552*$F$12/1200</f>
        <v>0</v>
      </c>
      <c r="T553" s="26">
        <f>G552*$G$12/1200</f>
        <v>0</v>
      </c>
      <c r="U553" s="26">
        <f>H552*$H$12/1200</f>
        <v>0</v>
      </c>
      <c r="V553" s="26">
        <f>I552*$I$12/1200</f>
        <v>0</v>
      </c>
      <c r="W553" s="26">
        <f>IF(B552&gt;0,MIN($B$13,B552+O553,AE553),0)</f>
        <v>0</v>
      </c>
      <c r="X553" s="26">
        <f>IF(C552&gt;0,MIN($C$13,C552+P553,AF553),0)</f>
        <v>0</v>
      </c>
      <c r="Y553" s="26">
        <f>IF(D552&gt;0,MIN($D$13,D552+Q553,AG553),0)</f>
        <v>0</v>
      </c>
      <c r="Z553" s="26">
        <f>IF(E552&gt;0,MIN($E$13,E552+R553,AH553),0)</f>
        <v>0</v>
      </c>
      <c r="AA553" s="26">
        <f>IF(F552&gt;0,MIN($F$13,F552+S553,AI553),0)</f>
        <v>0</v>
      </c>
      <c r="AB553" s="26">
        <f>IF(G552&gt;0,MIN($G$13,G552+T553,AJ553),0)</f>
        <v>0</v>
      </c>
      <c r="AC553" s="26">
        <f>IF(H552&gt;0,MIN($H$13,H552+U553,AK553),0)</f>
        <v>0</v>
      </c>
      <c r="AD553" s="26">
        <f>IF(I552&gt;0,MIN($I$13,I552+V553,AL553),0)</f>
        <v>0</v>
      </c>
      <c r="AE553" s="26">
        <f>$B$19</f>
        <v>795</v>
      </c>
      <c r="AF553" s="26">
        <f>AE553-W553</f>
        <v>795</v>
      </c>
      <c r="AG553" s="26">
        <f>AF553-X553</f>
        <v>795</v>
      </c>
      <c r="AH553" s="26">
        <f>AG553-Y553</f>
        <v>795</v>
      </c>
      <c r="AI553" s="26">
        <f>AH553-Z553</f>
        <v>795</v>
      </c>
      <c r="AJ553" s="26">
        <f>AI553-AA553</f>
        <v>795</v>
      </c>
      <c r="AK553" s="26">
        <f>AJ553-AB553</f>
        <v>795</v>
      </c>
      <c r="AL553" s="26">
        <f>AK553-AC553</f>
        <v>795</v>
      </c>
      <c r="AM553" s="26">
        <f>AL553-AD553</f>
        <v>795</v>
      </c>
      <c r="AN553" s="26">
        <f>B552+O553-W553</f>
        <v>0</v>
      </c>
      <c r="AO553" s="26">
        <f>C552+P553-X553</f>
        <v>0</v>
      </c>
      <c r="AP553" s="26">
        <f>D552+Q553-Y553</f>
        <v>0</v>
      </c>
      <c r="AQ553" s="26">
        <f>E552+R553-Z553</f>
        <v>0</v>
      </c>
      <c r="AR553" s="26">
        <f>F552+S553-AA553</f>
        <v>0</v>
      </c>
      <c r="AS553" s="26">
        <f>G552+T553-AB553</f>
        <v>0</v>
      </c>
      <c r="AT553" s="26">
        <f>H552+U553-AC553</f>
        <v>0</v>
      </c>
      <c r="AU553" s="26">
        <f>I552+V553-AD553</f>
        <v>0</v>
      </c>
      <c r="AV553" s="26">
        <f>AM553</f>
        <v>795</v>
      </c>
      <c r="AW553" s="26">
        <f>AV553-BE553</f>
        <v>795</v>
      </c>
      <c r="AX553" s="26">
        <f>AW553-BF553</f>
        <v>795</v>
      </c>
      <c r="AY553" s="26">
        <f>AX553-BG553</f>
        <v>795</v>
      </c>
      <c r="AZ553" s="26">
        <f>AY553-BH553</f>
        <v>795</v>
      </c>
      <c r="BA553" s="26">
        <f>AZ553-BI553</f>
        <v>795</v>
      </c>
      <c r="BB553" s="26">
        <f>BA553-BJ553</f>
        <v>795</v>
      </c>
      <c r="BC553" s="26">
        <f>BB553-BK553</f>
        <v>795</v>
      </c>
      <c r="BD553" s="26">
        <f>BC553-BL553</f>
        <v>795</v>
      </c>
      <c r="BE553" s="26">
        <f>IF(AV553&gt;0.005,MIN(AV553,INDEX($AN553:$AU553,1,B$32)),0)</f>
        <v>0</v>
      </c>
      <c r="BF553" s="26">
        <f>IF(AW553&gt;0.005,MIN(AW553,INDEX($AN553:$AU553,1,C$32)),0)</f>
        <v>0</v>
      </c>
      <c r="BG553" s="26">
        <f>IF(AX553&gt;0.005,MIN(AX553,INDEX($AN553:$AU553,1,D$32)),0)</f>
        <v>0</v>
      </c>
      <c r="BH553" s="26">
        <f>IF(AY553&gt;0.005,MIN(AY553,INDEX($AN553:$AU553,1,E$32)),0)</f>
        <v>0</v>
      </c>
      <c r="BI553" s="26">
        <f>IF(AZ553&gt;0.005,MIN(AZ553,INDEX($AN553:$AU553,1,F$32)),0)</f>
        <v>0</v>
      </c>
      <c r="BJ553" s="26">
        <f>IF(BA553&gt;0.005,MIN(BA553,INDEX($AN553:$AU553,1,G$32)),0)</f>
        <v>0</v>
      </c>
      <c r="BK553" s="26">
        <f>IF(BB553&gt;0.005,MIN(BB553,INDEX($AN553:$AU553,1,H$32)),0)</f>
        <v>0</v>
      </c>
      <c r="BL553" s="26">
        <f>IF(BC553&gt;0.005,MIN(BC553,INDEX($AN553:$AU553,1,I$32)),0)</f>
        <v>0</v>
      </c>
      <c r="BM553" s="27">
        <f>IF(M553-J553&gt;0.005,1,0)</f>
        <v>0</v>
      </c>
    </row>
    <row r="554">
      <c r="A554" s="14" t="n">
        <v>518</v>
      </c>
      <c r="B554" s="26">
        <f>IF(AN554-INDEX($BE554:$BL554,1,$J$22)&lt;0.5,0,AN554-INDEX($BE554:$BL554,1,$J$22))</f>
        <v>0</v>
      </c>
      <c r="C554" s="26">
        <f>IF(AO554-INDEX($BE554:$BL554,1,$J$23)&lt;0.5,0,AO554-INDEX($BE554:$BL554,1,$J$23))</f>
        <v>0</v>
      </c>
      <c r="D554" s="26">
        <f>IF(AP554-INDEX($BE554:$BL554,1,$J$24)&lt;0.5,0,AP554-INDEX($BE554:$BL554,1,$J$24))</f>
        <v>0</v>
      </c>
      <c r="E554" s="26">
        <f>IF(AQ554-INDEX($BE554:$BL554,1,$J$25)&lt;0.5,0,AQ554-INDEX($BE554:$BL554,1,$J$25))</f>
        <v>0</v>
      </c>
      <c r="F554" s="26">
        <f>IF(AR554-INDEX($BE554:$BL554,1,$J$26)&lt;0.5,0,AR554-INDEX($BE554:$BL554,1,$J$26))</f>
        <v>0</v>
      </c>
      <c r="G554" s="26">
        <f>IF(AS554-INDEX($BE554:$BL554,1,$J$27)&lt;0.5,0,AS554-INDEX($BE554:$BL554,1,$J$27))</f>
        <v>0</v>
      </c>
      <c r="H554" s="26">
        <f>IF(AT554-INDEX($BE554:$BL554,1,$J$28)&lt;0.5,0,AT554-INDEX($BE554:$BL554,1,$J$28))</f>
        <v>0</v>
      </c>
      <c r="I554" s="26">
        <f>IF(AU554-INDEX($BE554:$BL554,1,$J$29)&lt;0.5,0,AU554-INDEX($BE554:$BL554,1,$J$29))</f>
        <v>0</v>
      </c>
      <c r="J554" s="13">
        <f>SUM(B554:I554)</f>
        <v>0</v>
      </c>
      <c r="K554" s="26">
        <f>SUM(O554:V554)</f>
        <v>0</v>
      </c>
      <c r="L554" s="26">
        <f>SUM(W554:AD554)+SUM(BE554:BL554)</f>
        <v>0</v>
      </c>
      <c r="M554" s="26">
        <f>J553</f>
        <v>0</v>
      </c>
      <c r="N554" s="27">
        <f>IF(M554&gt;0,1,0)</f>
        <v>0</v>
      </c>
      <c r="O554" s="26">
        <f>B553*$B$12/1200</f>
        <v>0</v>
      </c>
      <c r="P554" s="26">
        <f>C553*$C$12/1200</f>
        <v>0</v>
      </c>
      <c r="Q554" s="26">
        <f>D553*$D$12/1200</f>
        <v>0</v>
      </c>
      <c r="R554" s="26">
        <f>E553*$E$12/1200</f>
        <v>0</v>
      </c>
      <c r="S554" s="26">
        <f>F553*$F$12/1200</f>
        <v>0</v>
      </c>
      <c r="T554" s="26">
        <f>G553*$G$12/1200</f>
        <v>0</v>
      </c>
      <c r="U554" s="26">
        <f>H553*$H$12/1200</f>
        <v>0</v>
      </c>
      <c r="V554" s="26">
        <f>I553*$I$12/1200</f>
        <v>0</v>
      </c>
      <c r="W554" s="26">
        <f>IF(B553&gt;0,MIN($B$13,B553+O554,AE554),0)</f>
        <v>0</v>
      </c>
      <c r="X554" s="26">
        <f>IF(C553&gt;0,MIN($C$13,C553+P554,AF554),0)</f>
        <v>0</v>
      </c>
      <c r="Y554" s="26">
        <f>IF(D553&gt;0,MIN($D$13,D553+Q554,AG554),0)</f>
        <v>0</v>
      </c>
      <c r="Z554" s="26">
        <f>IF(E553&gt;0,MIN($E$13,E553+R554,AH554),0)</f>
        <v>0</v>
      </c>
      <c r="AA554" s="26">
        <f>IF(F553&gt;0,MIN($F$13,F553+S554,AI554),0)</f>
        <v>0</v>
      </c>
      <c r="AB554" s="26">
        <f>IF(G553&gt;0,MIN($G$13,G553+T554,AJ554),0)</f>
        <v>0</v>
      </c>
      <c r="AC554" s="26">
        <f>IF(H553&gt;0,MIN($H$13,H553+U554,AK554),0)</f>
        <v>0</v>
      </c>
      <c r="AD554" s="26">
        <f>IF(I553&gt;0,MIN($I$13,I553+V554,AL554),0)</f>
        <v>0</v>
      </c>
      <c r="AE554" s="26">
        <f>$B$19</f>
        <v>795</v>
      </c>
      <c r="AF554" s="26">
        <f>AE554-W554</f>
        <v>795</v>
      </c>
      <c r="AG554" s="26">
        <f>AF554-X554</f>
        <v>795</v>
      </c>
      <c r="AH554" s="26">
        <f>AG554-Y554</f>
        <v>795</v>
      </c>
      <c r="AI554" s="26">
        <f>AH554-Z554</f>
        <v>795</v>
      </c>
      <c r="AJ554" s="26">
        <f>AI554-AA554</f>
        <v>795</v>
      </c>
      <c r="AK554" s="26">
        <f>AJ554-AB554</f>
        <v>795</v>
      </c>
      <c r="AL554" s="26">
        <f>AK554-AC554</f>
        <v>795</v>
      </c>
      <c r="AM554" s="26">
        <f>AL554-AD554</f>
        <v>795</v>
      </c>
      <c r="AN554" s="26">
        <f>B553+O554-W554</f>
        <v>0</v>
      </c>
      <c r="AO554" s="26">
        <f>C553+P554-X554</f>
        <v>0</v>
      </c>
      <c r="AP554" s="26">
        <f>D553+Q554-Y554</f>
        <v>0</v>
      </c>
      <c r="AQ554" s="26">
        <f>E553+R554-Z554</f>
        <v>0</v>
      </c>
      <c r="AR554" s="26">
        <f>F553+S554-AA554</f>
        <v>0</v>
      </c>
      <c r="AS554" s="26">
        <f>G553+T554-AB554</f>
        <v>0</v>
      </c>
      <c r="AT554" s="26">
        <f>H553+U554-AC554</f>
        <v>0</v>
      </c>
      <c r="AU554" s="26">
        <f>I553+V554-AD554</f>
        <v>0</v>
      </c>
      <c r="AV554" s="26">
        <f>AM554</f>
        <v>795</v>
      </c>
      <c r="AW554" s="26">
        <f>AV554-BE554</f>
        <v>795</v>
      </c>
      <c r="AX554" s="26">
        <f>AW554-BF554</f>
        <v>795</v>
      </c>
      <c r="AY554" s="26">
        <f>AX554-BG554</f>
        <v>795</v>
      </c>
      <c r="AZ554" s="26">
        <f>AY554-BH554</f>
        <v>795</v>
      </c>
      <c r="BA554" s="26">
        <f>AZ554-BI554</f>
        <v>795</v>
      </c>
      <c r="BB554" s="26">
        <f>BA554-BJ554</f>
        <v>795</v>
      </c>
      <c r="BC554" s="26">
        <f>BB554-BK554</f>
        <v>795</v>
      </c>
      <c r="BD554" s="26">
        <f>BC554-BL554</f>
        <v>795</v>
      </c>
      <c r="BE554" s="26">
        <f>IF(AV554&gt;0.005,MIN(AV554,INDEX($AN554:$AU554,1,B$32)),0)</f>
        <v>0</v>
      </c>
      <c r="BF554" s="26">
        <f>IF(AW554&gt;0.005,MIN(AW554,INDEX($AN554:$AU554,1,C$32)),0)</f>
        <v>0</v>
      </c>
      <c r="BG554" s="26">
        <f>IF(AX554&gt;0.005,MIN(AX554,INDEX($AN554:$AU554,1,D$32)),0)</f>
        <v>0</v>
      </c>
      <c r="BH554" s="26">
        <f>IF(AY554&gt;0.005,MIN(AY554,INDEX($AN554:$AU554,1,E$32)),0)</f>
        <v>0</v>
      </c>
      <c r="BI554" s="26">
        <f>IF(AZ554&gt;0.005,MIN(AZ554,INDEX($AN554:$AU554,1,F$32)),0)</f>
        <v>0</v>
      </c>
      <c r="BJ554" s="26">
        <f>IF(BA554&gt;0.005,MIN(BA554,INDEX($AN554:$AU554,1,G$32)),0)</f>
        <v>0</v>
      </c>
      <c r="BK554" s="26">
        <f>IF(BB554&gt;0.005,MIN(BB554,INDEX($AN554:$AU554,1,H$32)),0)</f>
        <v>0</v>
      </c>
      <c r="BL554" s="26">
        <f>IF(BC554&gt;0.005,MIN(BC554,INDEX($AN554:$AU554,1,I$32)),0)</f>
        <v>0</v>
      </c>
      <c r="BM554" s="27">
        <f>IF(M554-J554&gt;0.005,1,0)</f>
        <v>0</v>
      </c>
    </row>
    <row r="555">
      <c r="A555" s="14" t="n">
        <v>519</v>
      </c>
      <c r="B555" s="26">
        <f>IF(AN555-INDEX($BE555:$BL555,1,$J$22)&lt;0.5,0,AN555-INDEX($BE555:$BL555,1,$J$22))</f>
        <v>0</v>
      </c>
      <c r="C555" s="26">
        <f>IF(AO555-INDEX($BE555:$BL555,1,$J$23)&lt;0.5,0,AO555-INDEX($BE555:$BL555,1,$J$23))</f>
        <v>0</v>
      </c>
      <c r="D555" s="26">
        <f>IF(AP555-INDEX($BE555:$BL555,1,$J$24)&lt;0.5,0,AP555-INDEX($BE555:$BL555,1,$J$24))</f>
        <v>0</v>
      </c>
      <c r="E555" s="26">
        <f>IF(AQ555-INDEX($BE555:$BL555,1,$J$25)&lt;0.5,0,AQ555-INDEX($BE555:$BL555,1,$J$25))</f>
        <v>0</v>
      </c>
      <c r="F555" s="26">
        <f>IF(AR555-INDEX($BE555:$BL555,1,$J$26)&lt;0.5,0,AR555-INDEX($BE555:$BL555,1,$J$26))</f>
        <v>0</v>
      </c>
      <c r="G555" s="26">
        <f>IF(AS555-INDEX($BE555:$BL555,1,$J$27)&lt;0.5,0,AS555-INDEX($BE555:$BL555,1,$J$27))</f>
        <v>0</v>
      </c>
      <c r="H555" s="26">
        <f>IF(AT555-INDEX($BE555:$BL555,1,$J$28)&lt;0.5,0,AT555-INDEX($BE555:$BL555,1,$J$28))</f>
        <v>0</v>
      </c>
      <c r="I555" s="26">
        <f>IF(AU555-INDEX($BE555:$BL555,1,$J$29)&lt;0.5,0,AU555-INDEX($BE555:$BL555,1,$J$29))</f>
        <v>0</v>
      </c>
      <c r="J555" s="13">
        <f>SUM(B555:I555)</f>
        <v>0</v>
      </c>
      <c r="K555" s="26">
        <f>SUM(O555:V555)</f>
        <v>0</v>
      </c>
      <c r="L555" s="26">
        <f>SUM(W555:AD555)+SUM(BE555:BL555)</f>
        <v>0</v>
      </c>
      <c r="M555" s="26">
        <f>J554</f>
        <v>0</v>
      </c>
      <c r="N555" s="27">
        <f>IF(M555&gt;0,1,0)</f>
        <v>0</v>
      </c>
      <c r="O555" s="26">
        <f>B554*$B$12/1200</f>
        <v>0</v>
      </c>
      <c r="P555" s="26">
        <f>C554*$C$12/1200</f>
        <v>0</v>
      </c>
      <c r="Q555" s="26">
        <f>D554*$D$12/1200</f>
        <v>0</v>
      </c>
      <c r="R555" s="26">
        <f>E554*$E$12/1200</f>
        <v>0</v>
      </c>
      <c r="S555" s="26">
        <f>F554*$F$12/1200</f>
        <v>0</v>
      </c>
      <c r="T555" s="26">
        <f>G554*$G$12/1200</f>
        <v>0</v>
      </c>
      <c r="U555" s="26">
        <f>H554*$H$12/1200</f>
        <v>0</v>
      </c>
      <c r="V555" s="26">
        <f>I554*$I$12/1200</f>
        <v>0</v>
      </c>
      <c r="W555" s="26">
        <f>IF(B554&gt;0,MIN($B$13,B554+O555,AE555),0)</f>
        <v>0</v>
      </c>
      <c r="X555" s="26">
        <f>IF(C554&gt;0,MIN($C$13,C554+P555,AF555),0)</f>
        <v>0</v>
      </c>
      <c r="Y555" s="26">
        <f>IF(D554&gt;0,MIN($D$13,D554+Q555,AG555),0)</f>
        <v>0</v>
      </c>
      <c r="Z555" s="26">
        <f>IF(E554&gt;0,MIN($E$13,E554+R555,AH555),0)</f>
        <v>0</v>
      </c>
      <c r="AA555" s="26">
        <f>IF(F554&gt;0,MIN($F$13,F554+S555,AI555),0)</f>
        <v>0</v>
      </c>
      <c r="AB555" s="26">
        <f>IF(G554&gt;0,MIN($G$13,G554+T555,AJ555),0)</f>
        <v>0</v>
      </c>
      <c r="AC555" s="26">
        <f>IF(H554&gt;0,MIN($H$13,H554+U555,AK555),0)</f>
        <v>0</v>
      </c>
      <c r="AD555" s="26">
        <f>IF(I554&gt;0,MIN($I$13,I554+V555,AL555),0)</f>
        <v>0</v>
      </c>
      <c r="AE555" s="26">
        <f>$B$19</f>
        <v>795</v>
      </c>
      <c r="AF555" s="26">
        <f>AE555-W555</f>
        <v>795</v>
      </c>
      <c r="AG555" s="26">
        <f>AF555-X555</f>
        <v>795</v>
      </c>
      <c r="AH555" s="26">
        <f>AG555-Y555</f>
        <v>795</v>
      </c>
      <c r="AI555" s="26">
        <f>AH555-Z555</f>
        <v>795</v>
      </c>
      <c r="AJ555" s="26">
        <f>AI555-AA555</f>
        <v>795</v>
      </c>
      <c r="AK555" s="26">
        <f>AJ555-AB555</f>
        <v>795</v>
      </c>
      <c r="AL555" s="26">
        <f>AK555-AC555</f>
        <v>795</v>
      </c>
      <c r="AM555" s="26">
        <f>AL555-AD555</f>
        <v>795</v>
      </c>
      <c r="AN555" s="26">
        <f>B554+O555-W555</f>
        <v>0</v>
      </c>
      <c r="AO555" s="26">
        <f>C554+P555-X555</f>
        <v>0</v>
      </c>
      <c r="AP555" s="26">
        <f>D554+Q555-Y555</f>
        <v>0</v>
      </c>
      <c r="AQ555" s="26">
        <f>E554+R555-Z555</f>
        <v>0</v>
      </c>
      <c r="AR555" s="26">
        <f>F554+S555-AA555</f>
        <v>0</v>
      </c>
      <c r="AS555" s="26">
        <f>G554+T555-AB555</f>
        <v>0</v>
      </c>
      <c r="AT555" s="26">
        <f>H554+U555-AC555</f>
        <v>0</v>
      </c>
      <c r="AU555" s="26">
        <f>I554+V555-AD555</f>
        <v>0</v>
      </c>
      <c r="AV555" s="26">
        <f>AM555</f>
        <v>795</v>
      </c>
      <c r="AW555" s="26">
        <f>AV555-BE555</f>
        <v>795</v>
      </c>
      <c r="AX555" s="26">
        <f>AW555-BF555</f>
        <v>795</v>
      </c>
      <c r="AY555" s="26">
        <f>AX555-BG555</f>
        <v>795</v>
      </c>
      <c r="AZ555" s="26">
        <f>AY555-BH555</f>
        <v>795</v>
      </c>
      <c r="BA555" s="26">
        <f>AZ555-BI555</f>
        <v>795</v>
      </c>
      <c r="BB555" s="26">
        <f>BA555-BJ555</f>
        <v>795</v>
      </c>
      <c r="BC555" s="26">
        <f>BB555-BK555</f>
        <v>795</v>
      </c>
      <c r="BD555" s="26">
        <f>BC555-BL555</f>
        <v>795</v>
      </c>
      <c r="BE555" s="26">
        <f>IF(AV555&gt;0.005,MIN(AV555,INDEX($AN555:$AU555,1,B$32)),0)</f>
        <v>0</v>
      </c>
      <c r="BF555" s="26">
        <f>IF(AW555&gt;0.005,MIN(AW555,INDEX($AN555:$AU555,1,C$32)),0)</f>
        <v>0</v>
      </c>
      <c r="BG555" s="26">
        <f>IF(AX555&gt;0.005,MIN(AX555,INDEX($AN555:$AU555,1,D$32)),0)</f>
        <v>0</v>
      </c>
      <c r="BH555" s="26">
        <f>IF(AY555&gt;0.005,MIN(AY555,INDEX($AN555:$AU555,1,E$32)),0)</f>
        <v>0</v>
      </c>
      <c r="BI555" s="26">
        <f>IF(AZ555&gt;0.005,MIN(AZ555,INDEX($AN555:$AU555,1,F$32)),0)</f>
        <v>0</v>
      </c>
      <c r="BJ555" s="26">
        <f>IF(BA555&gt;0.005,MIN(BA555,INDEX($AN555:$AU555,1,G$32)),0)</f>
        <v>0</v>
      </c>
      <c r="BK555" s="26">
        <f>IF(BB555&gt;0.005,MIN(BB555,INDEX($AN555:$AU555,1,H$32)),0)</f>
        <v>0</v>
      </c>
      <c r="BL555" s="26">
        <f>IF(BC555&gt;0.005,MIN(BC555,INDEX($AN555:$AU555,1,I$32)),0)</f>
        <v>0</v>
      </c>
      <c r="BM555" s="27">
        <f>IF(M555-J555&gt;0.005,1,0)</f>
        <v>0</v>
      </c>
    </row>
    <row r="556">
      <c r="A556" s="14" t="n">
        <v>520</v>
      </c>
      <c r="B556" s="26">
        <f>IF(AN556-INDEX($BE556:$BL556,1,$J$22)&lt;0.5,0,AN556-INDEX($BE556:$BL556,1,$J$22))</f>
        <v>0</v>
      </c>
      <c r="C556" s="26">
        <f>IF(AO556-INDEX($BE556:$BL556,1,$J$23)&lt;0.5,0,AO556-INDEX($BE556:$BL556,1,$J$23))</f>
        <v>0</v>
      </c>
      <c r="D556" s="26">
        <f>IF(AP556-INDEX($BE556:$BL556,1,$J$24)&lt;0.5,0,AP556-INDEX($BE556:$BL556,1,$J$24))</f>
        <v>0</v>
      </c>
      <c r="E556" s="26">
        <f>IF(AQ556-INDEX($BE556:$BL556,1,$J$25)&lt;0.5,0,AQ556-INDEX($BE556:$BL556,1,$J$25))</f>
        <v>0</v>
      </c>
      <c r="F556" s="26">
        <f>IF(AR556-INDEX($BE556:$BL556,1,$J$26)&lt;0.5,0,AR556-INDEX($BE556:$BL556,1,$J$26))</f>
        <v>0</v>
      </c>
      <c r="G556" s="26">
        <f>IF(AS556-INDEX($BE556:$BL556,1,$J$27)&lt;0.5,0,AS556-INDEX($BE556:$BL556,1,$J$27))</f>
        <v>0</v>
      </c>
      <c r="H556" s="26">
        <f>IF(AT556-INDEX($BE556:$BL556,1,$J$28)&lt;0.5,0,AT556-INDEX($BE556:$BL556,1,$J$28))</f>
        <v>0</v>
      </c>
      <c r="I556" s="26">
        <f>IF(AU556-INDEX($BE556:$BL556,1,$J$29)&lt;0.5,0,AU556-INDEX($BE556:$BL556,1,$J$29))</f>
        <v>0</v>
      </c>
      <c r="J556" s="13">
        <f>SUM(B556:I556)</f>
        <v>0</v>
      </c>
      <c r="K556" s="26">
        <f>SUM(O556:V556)</f>
        <v>0</v>
      </c>
      <c r="L556" s="26">
        <f>SUM(W556:AD556)+SUM(BE556:BL556)</f>
        <v>0</v>
      </c>
      <c r="M556" s="26">
        <f>J555</f>
        <v>0</v>
      </c>
      <c r="N556" s="27">
        <f>IF(M556&gt;0,1,0)</f>
        <v>0</v>
      </c>
      <c r="O556" s="26">
        <f>B555*$B$12/1200</f>
        <v>0</v>
      </c>
      <c r="P556" s="26">
        <f>C555*$C$12/1200</f>
        <v>0</v>
      </c>
      <c r="Q556" s="26">
        <f>D555*$D$12/1200</f>
        <v>0</v>
      </c>
      <c r="R556" s="26">
        <f>E555*$E$12/1200</f>
        <v>0</v>
      </c>
      <c r="S556" s="26">
        <f>F555*$F$12/1200</f>
        <v>0</v>
      </c>
      <c r="T556" s="26">
        <f>G555*$G$12/1200</f>
        <v>0</v>
      </c>
      <c r="U556" s="26">
        <f>H555*$H$12/1200</f>
        <v>0</v>
      </c>
      <c r="V556" s="26">
        <f>I555*$I$12/1200</f>
        <v>0</v>
      </c>
      <c r="W556" s="26">
        <f>IF(B555&gt;0,MIN($B$13,B555+O556,AE556),0)</f>
        <v>0</v>
      </c>
      <c r="X556" s="26">
        <f>IF(C555&gt;0,MIN($C$13,C555+P556,AF556),0)</f>
        <v>0</v>
      </c>
      <c r="Y556" s="26">
        <f>IF(D555&gt;0,MIN($D$13,D555+Q556,AG556),0)</f>
        <v>0</v>
      </c>
      <c r="Z556" s="26">
        <f>IF(E555&gt;0,MIN($E$13,E555+R556,AH556),0)</f>
        <v>0</v>
      </c>
      <c r="AA556" s="26">
        <f>IF(F555&gt;0,MIN($F$13,F555+S556,AI556),0)</f>
        <v>0</v>
      </c>
      <c r="AB556" s="26">
        <f>IF(G555&gt;0,MIN($G$13,G555+T556,AJ556),0)</f>
        <v>0</v>
      </c>
      <c r="AC556" s="26">
        <f>IF(H555&gt;0,MIN($H$13,H555+U556,AK556),0)</f>
        <v>0</v>
      </c>
      <c r="AD556" s="26">
        <f>IF(I555&gt;0,MIN($I$13,I555+V556,AL556),0)</f>
        <v>0</v>
      </c>
      <c r="AE556" s="26">
        <f>$B$19</f>
        <v>795</v>
      </c>
      <c r="AF556" s="26">
        <f>AE556-W556</f>
        <v>795</v>
      </c>
      <c r="AG556" s="26">
        <f>AF556-X556</f>
        <v>795</v>
      </c>
      <c r="AH556" s="26">
        <f>AG556-Y556</f>
        <v>795</v>
      </c>
      <c r="AI556" s="26">
        <f>AH556-Z556</f>
        <v>795</v>
      </c>
      <c r="AJ556" s="26">
        <f>AI556-AA556</f>
        <v>795</v>
      </c>
      <c r="AK556" s="26">
        <f>AJ556-AB556</f>
        <v>795</v>
      </c>
      <c r="AL556" s="26">
        <f>AK556-AC556</f>
        <v>795</v>
      </c>
      <c r="AM556" s="26">
        <f>AL556-AD556</f>
        <v>795</v>
      </c>
      <c r="AN556" s="26">
        <f>B555+O556-W556</f>
        <v>0</v>
      </c>
      <c r="AO556" s="26">
        <f>C555+P556-X556</f>
        <v>0</v>
      </c>
      <c r="AP556" s="26">
        <f>D555+Q556-Y556</f>
        <v>0</v>
      </c>
      <c r="AQ556" s="26">
        <f>E555+R556-Z556</f>
        <v>0</v>
      </c>
      <c r="AR556" s="26">
        <f>F555+S556-AA556</f>
        <v>0</v>
      </c>
      <c r="AS556" s="26">
        <f>G555+T556-AB556</f>
        <v>0</v>
      </c>
      <c r="AT556" s="26">
        <f>H555+U556-AC556</f>
        <v>0</v>
      </c>
      <c r="AU556" s="26">
        <f>I555+V556-AD556</f>
        <v>0</v>
      </c>
      <c r="AV556" s="26">
        <f>AM556</f>
        <v>795</v>
      </c>
      <c r="AW556" s="26">
        <f>AV556-BE556</f>
        <v>795</v>
      </c>
      <c r="AX556" s="26">
        <f>AW556-BF556</f>
        <v>795</v>
      </c>
      <c r="AY556" s="26">
        <f>AX556-BG556</f>
        <v>795</v>
      </c>
      <c r="AZ556" s="26">
        <f>AY556-BH556</f>
        <v>795</v>
      </c>
      <c r="BA556" s="26">
        <f>AZ556-BI556</f>
        <v>795</v>
      </c>
      <c r="BB556" s="26">
        <f>BA556-BJ556</f>
        <v>795</v>
      </c>
      <c r="BC556" s="26">
        <f>BB556-BK556</f>
        <v>795</v>
      </c>
      <c r="BD556" s="26">
        <f>BC556-BL556</f>
        <v>795</v>
      </c>
      <c r="BE556" s="26">
        <f>IF(AV556&gt;0.005,MIN(AV556,INDEX($AN556:$AU556,1,B$32)),0)</f>
        <v>0</v>
      </c>
      <c r="BF556" s="26">
        <f>IF(AW556&gt;0.005,MIN(AW556,INDEX($AN556:$AU556,1,C$32)),0)</f>
        <v>0</v>
      </c>
      <c r="BG556" s="26">
        <f>IF(AX556&gt;0.005,MIN(AX556,INDEX($AN556:$AU556,1,D$32)),0)</f>
        <v>0</v>
      </c>
      <c r="BH556" s="26">
        <f>IF(AY556&gt;0.005,MIN(AY556,INDEX($AN556:$AU556,1,E$32)),0)</f>
        <v>0</v>
      </c>
      <c r="BI556" s="26">
        <f>IF(AZ556&gt;0.005,MIN(AZ556,INDEX($AN556:$AU556,1,F$32)),0)</f>
        <v>0</v>
      </c>
      <c r="BJ556" s="26">
        <f>IF(BA556&gt;0.005,MIN(BA556,INDEX($AN556:$AU556,1,G$32)),0)</f>
        <v>0</v>
      </c>
      <c r="BK556" s="26">
        <f>IF(BB556&gt;0.005,MIN(BB556,INDEX($AN556:$AU556,1,H$32)),0)</f>
        <v>0</v>
      </c>
      <c r="BL556" s="26">
        <f>IF(BC556&gt;0.005,MIN(BC556,INDEX($AN556:$AU556,1,I$32)),0)</f>
        <v>0</v>
      </c>
      <c r="BM556" s="27">
        <f>IF(M556-J556&gt;0.005,1,0)</f>
        <v>0</v>
      </c>
    </row>
    <row r="557">
      <c r="A557" s="14" t="n">
        <v>521</v>
      </c>
      <c r="B557" s="26">
        <f>IF(AN557-INDEX($BE557:$BL557,1,$J$22)&lt;0.5,0,AN557-INDEX($BE557:$BL557,1,$J$22))</f>
        <v>0</v>
      </c>
      <c r="C557" s="26">
        <f>IF(AO557-INDEX($BE557:$BL557,1,$J$23)&lt;0.5,0,AO557-INDEX($BE557:$BL557,1,$J$23))</f>
        <v>0</v>
      </c>
      <c r="D557" s="26">
        <f>IF(AP557-INDEX($BE557:$BL557,1,$J$24)&lt;0.5,0,AP557-INDEX($BE557:$BL557,1,$J$24))</f>
        <v>0</v>
      </c>
      <c r="E557" s="26">
        <f>IF(AQ557-INDEX($BE557:$BL557,1,$J$25)&lt;0.5,0,AQ557-INDEX($BE557:$BL557,1,$J$25))</f>
        <v>0</v>
      </c>
      <c r="F557" s="26">
        <f>IF(AR557-INDEX($BE557:$BL557,1,$J$26)&lt;0.5,0,AR557-INDEX($BE557:$BL557,1,$J$26))</f>
        <v>0</v>
      </c>
      <c r="G557" s="26">
        <f>IF(AS557-INDEX($BE557:$BL557,1,$J$27)&lt;0.5,0,AS557-INDEX($BE557:$BL557,1,$J$27))</f>
        <v>0</v>
      </c>
      <c r="H557" s="26">
        <f>IF(AT557-INDEX($BE557:$BL557,1,$J$28)&lt;0.5,0,AT557-INDEX($BE557:$BL557,1,$J$28))</f>
        <v>0</v>
      </c>
      <c r="I557" s="26">
        <f>IF(AU557-INDEX($BE557:$BL557,1,$J$29)&lt;0.5,0,AU557-INDEX($BE557:$BL557,1,$J$29))</f>
        <v>0</v>
      </c>
      <c r="J557" s="13">
        <f>SUM(B557:I557)</f>
        <v>0</v>
      </c>
      <c r="K557" s="26">
        <f>SUM(O557:V557)</f>
        <v>0</v>
      </c>
      <c r="L557" s="26">
        <f>SUM(W557:AD557)+SUM(BE557:BL557)</f>
        <v>0</v>
      </c>
      <c r="M557" s="26">
        <f>J556</f>
        <v>0</v>
      </c>
      <c r="N557" s="27">
        <f>IF(M557&gt;0,1,0)</f>
        <v>0</v>
      </c>
      <c r="O557" s="26">
        <f>B556*$B$12/1200</f>
        <v>0</v>
      </c>
      <c r="P557" s="26">
        <f>C556*$C$12/1200</f>
        <v>0</v>
      </c>
      <c r="Q557" s="26">
        <f>D556*$D$12/1200</f>
        <v>0</v>
      </c>
      <c r="R557" s="26">
        <f>E556*$E$12/1200</f>
        <v>0</v>
      </c>
      <c r="S557" s="26">
        <f>F556*$F$12/1200</f>
        <v>0</v>
      </c>
      <c r="T557" s="26">
        <f>G556*$G$12/1200</f>
        <v>0</v>
      </c>
      <c r="U557" s="26">
        <f>H556*$H$12/1200</f>
        <v>0</v>
      </c>
      <c r="V557" s="26">
        <f>I556*$I$12/1200</f>
        <v>0</v>
      </c>
      <c r="W557" s="26">
        <f>IF(B556&gt;0,MIN($B$13,B556+O557,AE557),0)</f>
        <v>0</v>
      </c>
      <c r="X557" s="26">
        <f>IF(C556&gt;0,MIN($C$13,C556+P557,AF557),0)</f>
        <v>0</v>
      </c>
      <c r="Y557" s="26">
        <f>IF(D556&gt;0,MIN($D$13,D556+Q557,AG557),0)</f>
        <v>0</v>
      </c>
      <c r="Z557" s="26">
        <f>IF(E556&gt;0,MIN($E$13,E556+R557,AH557),0)</f>
        <v>0</v>
      </c>
      <c r="AA557" s="26">
        <f>IF(F556&gt;0,MIN($F$13,F556+S557,AI557),0)</f>
        <v>0</v>
      </c>
      <c r="AB557" s="26">
        <f>IF(G556&gt;0,MIN($G$13,G556+T557,AJ557),0)</f>
        <v>0</v>
      </c>
      <c r="AC557" s="26">
        <f>IF(H556&gt;0,MIN($H$13,H556+U557,AK557),0)</f>
        <v>0</v>
      </c>
      <c r="AD557" s="26">
        <f>IF(I556&gt;0,MIN($I$13,I556+V557,AL557),0)</f>
        <v>0</v>
      </c>
      <c r="AE557" s="26">
        <f>$B$19</f>
        <v>795</v>
      </c>
      <c r="AF557" s="26">
        <f>AE557-W557</f>
        <v>795</v>
      </c>
      <c r="AG557" s="26">
        <f>AF557-X557</f>
        <v>795</v>
      </c>
      <c r="AH557" s="26">
        <f>AG557-Y557</f>
        <v>795</v>
      </c>
      <c r="AI557" s="26">
        <f>AH557-Z557</f>
        <v>795</v>
      </c>
      <c r="AJ557" s="26">
        <f>AI557-AA557</f>
        <v>795</v>
      </c>
      <c r="AK557" s="26">
        <f>AJ557-AB557</f>
        <v>795</v>
      </c>
      <c r="AL557" s="26">
        <f>AK557-AC557</f>
        <v>795</v>
      </c>
      <c r="AM557" s="26">
        <f>AL557-AD557</f>
        <v>795</v>
      </c>
      <c r="AN557" s="26">
        <f>B556+O557-W557</f>
        <v>0</v>
      </c>
      <c r="AO557" s="26">
        <f>C556+P557-X557</f>
        <v>0</v>
      </c>
      <c r="AP557" s="26">
        <f>D556+Q557-Y557</f>
        <v>0</v>
      </c>
      <c r="AQ557" s="26">
        <f>E556+R557-Z557</f>
        <v>0</v>
      </c>
      <c r="AR557" s="26">
        <f>F556+S557-AA557</f>
        <v>0</v>
      </c>
      <c r="AS557" s="26">
        <f>G556+T557-AB557</f>
        <v>0</v>
      </c>
      <c r="AT557" s="26">
        <f>H556+U557-AC557</f>
        <v>0</v>
      </c>
      <c r="AU557" s="26">
        <f>I556+V557-AD557</f>
        <v>0</v>
      </c>
      <c r="AV557" s="26">
        <f>AM557</f>
        <v>795</v>
      </c>
      <c r="AW557" s="26">
        <f>AV557-BE557</f>
        <v>795</v>
      </c>
      <c r="AX557" s="26">
        <f>AW557-BF557</f>
        <v>795</v>
      </c>
      <c r="AY557" s="26">
        <f>AX557-BG557</f>
        <v>795</v>
      </c>
      <c r="AZ557" s="26">
        <f>AY557-BH557</f>
        <v>795</v>
      </c>
      <c r="BA557" s="26">
        <f>AZ557-BI557</f>
        <v>795</v>
      </c>
      <c r="BB557" s="26">
        <f>BA557-BJ557</f>
        <v>795</v>
      </c>
      <c r="BC557" s="26">
        <f>BB557-BK557</f>
        <v>795</v>
      </c>
      <c r="BD557" s="26">
        <f>BC557-BL557</f>
        <v>795</v>
      </c>
      <c r="BE557" s="26">
        <f>IF(AV557&gt;0.005,MIN(AV557,INDEX($AN557:$AU557,1,B$32)),0)</f>
        <v>0</v>
      </c>
      <c r="BF557" s="26">
        <f>IF(AW557&gt;0.005,MIN(AW557,INDEX($AN557:$AU557,1,C$32)),0)</f>
        <v>0</v>
      </c>
      <c r="BG557" s="26">
        <f>IF(AX557&gt;0.005,MIN(AX557,INDEX($AN557:$AU557,1,D$32)),0)</f>
        <v>0</v>
      </c>
      <c r="BH557" s="26">
        <f>IF(AY557&gt;0.005,MIN(AY557,INDEX($AN557:$AU557,1,E$32)),0)</f>
        <v>0</v>
      </c>
      <c r="BI557" s="26">
        <f>IF(AZ557&gt;0.005,MIN(AZ557,INDEX($AN557:$AU557,1,F$32)),0)</f>
        <v>0</v>
      </c>
      <c r="BJ557" s="26">
        <f>IF(BA557&gt;0.005,MIN(BA557,INDEX($AN557:$AU557,1,G$32)),0)</f>
        <v>0</v>
      </c>
      <c r="BK557" s="26">
        <f>IF(BB557&gt;0.005,MIN(BB557,INDEX($AN557:$AU557,1,H$32)),0)</f>
        <v>0</v>
      </c>
      <c r="BL557" s="26">
        <f>IF(BC557&gt;0.005,MIN(BC557,INDEX($AN557:$AU557,1,I$32)),0)</f>
        <v>0</v>
      </c>
      <c r="BM557" s="27">
        <f>IF(M557-J557&gt;0.005,1,0)</f>
        <v>0</v>
      </c>
    </row>
    <row r="558">
      <c r="A558" s="14" t="n">
        <v>522</v>
      </c>
      <c r="B558" s="26">
        <f>IF(AN558-INDEX($BE558:$BL558,1,$J$22)&lt;0.5,0,AN558-INDEX($BE558:$BL558,1,$J$22))</f>
        <v>0</v>
      </c>
      <c r="C558" s="26">
        <f>IF(AO558-INDEX($BE558:$BL558,1,$J$23)&lt;0.5,0,AO558-INDEX($BE558:$BL558,1,$J$23))</f>
        <v>0</v>
      </c>
      <c r="D558" s="26">
        <f>IF(AP558-INDEX($BE558:$BL558,1,$J$24)&lt;0.5,0,AP558-INDEX($BE558:$BL558,1,$J$24))</f>
        <v>0</v>
      </c>
      <c r="E558" s="26">
        <f>IF(AQ558-INDEX($BE558:$BL558,1,$J$25)&lt;0.5,0,AQ558-INDEX($BE558:$BL558,1,$J$25))</f>
        <v>0</v>
      </c>
      <c r="F558" s="26">
        <f>IF(AR558-INDEX($BE558:$BL558,1,$J$26)&lt;0.5,0,AR558-INDEX($BE558:$BL558,1,$J$26))</f>
        <v>0</v>
      </c>
      <c r="G558" s="26">
        <f>IF(AS558-INDEX($BE558:$BL558,1,$J$27)&lt;0.5,0,AS558-INDEX($BE558:$BL558,1,$J$27))</f>
        <v>0</v>
      </c>
      <c r="H558" s="26">
        <f>IF(AT558-INDEX($BE558:$BL558,1,$J$28)&lt;0.5,0,AT558-INDEX($BE558:$BL558,1,$J$28))</f>
        <v>0</v>
      </c>
      <c r="I558" s="26">
        <f>IF(AU558-INDEX($BE558:$BL558,1,$J$29)&lt;0.5,0,AU558-INDEX($BE558:$BL558,1,$J$29))</f>
        <v>0</v>
      </c>
      <c r="J558" s="13">
        <f>SUM(B558:I558)</f>
        <v>0</v>
      </c>
      <c r="K558" s="26">
        <f>SUM(O558:V558)</f>
        <v>0</v>
      </c>
      <c r="L558" s="26">
        <f>SUM(W558:AD558)+SUM(BE558:BL558)</f>
        <v>0</v>
      </c>
      <c r="M558" s="26">
        <f>J557</f>
        <v>0</v>
      </c>
      <c r="N558" s="27">
        <f>IF(M558&gt;0,1,0)</f>
        <v>0</v>
      </c>
      <c r="O558" s="26">
        <f>B557*$B$12/1200</f>
        <v>0</v>
      </c>
      <c r="P558" s="26">
        <f>C557*$C$12/1200</f>
        <v>0</v>
      </c>
      <c r="Q558" s="26">
        <f>D557*$D$12/1200</f>
        <v>0</v>
      </c>
      <c r="R558" s="26">
        <f>E557*$E$12/1200</f>
        <v>0</v>
      </c>
      <c r="S558" s="26">
        <f>F557*$F$12/1200</f>
        <v>0</v>
      </c>
      <c r="T558" s="26">
        <f>G557*$G$12/1200</f>
        <v>0</v>
      </c>
      <c r="U558" s="26">
        <f>H557*$H$12/1200</f>
        <v>0</v>
      </c>
      <c r="V558" s="26">
        <f>I557*$I$12/1200</f>
        <v>0</v>
      </c>
      <c r="W558" s="26">
        <f>IF(B557&gt;0,MIN($B$13,B557+O558,AE558),0)</f>
        <v>0</v>
      </c>
      <c r="X558" s="26">
        <f>IF(C557&gt;0,MIN($C$13,C557+P558,AF558),0)</f>
        <v>0</v>
      </c>
      <c r="Y558" s="26">
        <f>IF(D557&gt;0,MIN($D$13,D557+Q558,AG558),0)</f>
        <v>0</v>
      </c>
      <c r="Z558" s="26">
        <f>IF(E557&gt;0,MIN($E$13,E557+R558,AH558),0)</f>
        <v>0</v>
      </c>
      <c r="AA558" s="26">
        <f>IF(F557&gt;0,MIN($F$13,F557+S558,AI558),0)</f>
        <v>0</v>
      </c>
      <c r="AB558" s="26">
        <f>IF(G557&gt;0,MIN($G$13,G557+T558,AJ558),0)</f>
        <v>0</v>
      </c>
      <c r="AC558" s="26">
        <f>IF(H557&gt;0,MIN($H$13,H557+U558,AK558),0)</f>
        <v>0</v>
      </c>
      <c r="AD558" s="26">
        <f>IF(I557&gt;0,MIN($I$13,I557+V558,AL558),0)</f>
        <v>0</v>
      </c>
      <c r="AE558" s="26">
        <f>$B$19</f>
        <v>795</v>
      </c>
      <c r="AF558" s="26">
        <f>AE558-W558</f>
        <v>795</v>
      </c>
      <c r="AG558" s="26">
        <f>AF558-X558</f>
        <v>795</v>
      </c>
      <c r="AH558" s="26">
        <f>AG558-Y558</f>
        <v>795</v>
      </c>
      <c r="AI558" s="26">
        <f>AH558-Z558</f>
        <v>795</v>
      </c>
      <c r="AJ558" s="26">
        <f>AI558-AA558</f>
        <v>795</v>
      </c>
      <c r="AK558" s="26">
        <f>AJ558-AB558</f>
        <v>795</v>
      </c>
      <c r="AL558" s="26">
        <f>AK558-AC558</f>
        <v>795</v>
      </c>
      <c r="AM558" s="26">
        <f>AL558-AD558</f>
        <v>795</v>
      </c>
      <c r="AN558" s="26">
        <f>B557+O558-W558</f>
        <v>0</v>
      </c>
      <c r="AO558" s="26">
        <f>C557+P558-X558</f>
        <v>0</v>
      </c>
      <c r="AP558" s="26">
        <f>D557+Q558-Y558</f>
        <v>0</v>
      </c>
      <c r="AQ558" s="26">
        <f>E557+R558-Z558</f>
        <v>0</v>
      </c>
      <c r="AR558" s="26">
        <f>F557+S558-AA558</f>
        <v>0</v>
      </c>
      <c r="AS558" s="26">
        <f>G557+T558-AB558</f>
        <v>0</v>
      </c>
      <c r="AT558" s="26">
        <f>H557+U558-AC558</f>
        <v>0</v>
      </c>
      <c r="AU558" s="26">
        <f>I557+V558-AD558</f>
        <v>0</v>
      </c>
      <c r="AV558" s="26">
        <f>AM558</f>
        <v>795</v>
      </c>
      <c r="AW558" s="26">
        <f>AV558-BE558</f>
        <v>795</v>
      </c>
      <c r="AX558" s="26">
        <f>AW558-BF558</f>
        <v>795</v>
      </c>
      <c r="AY558" s="26">
        <f>AX558-BG558</f>
        <v>795</v>
      </c>
      <c r="AZ558" s="26">
        <f>AY558-BH558</f>
        <v>795</v>
      </c>
      <c r="BA558" s="26">
        <f>AZ558-BI558</f>
        <v>795</v>
      </c>
      <c r="BB558" s="26">
        <f>BA558-BJ558</f>
        <v>795</v>
      </c>
      <c r="BC558" s="26">
        <f>BB558-BK558</f>
        <v>795</v>
      </c>
      <c r="BD558" s="26">
        <f>BC558-BL558</f>
        <v>795</v>
      </c>
      <c r="BE558" s="26">
        <f>IF(AV558&gt;0.005,MIN(AV558,INDEX($AN558:$AU558,1,B$32)),0)</f>
        <v>0</v>
      </c>
      <c r="BF558" s="26">
        <f>IF(AW558&gt;0.005,MIN(AW558,INDEX($AN558:$AU558,1,C$32)),0)</f>
        <v>0</v>
      </c>
      <c r="BG558" s="26">
        <f>IF(AX558&gt;0.005,MIN(AX558,INDEX($AN558:$AU558,1,D$32)),0)</f>
        <v>0</v>
      </c>
      <c r="BH558" s="26">
        <f>IF(AY558&gt;0.005,MIN(AY558,INDEX($AN558:$AU558,1,E$32)),0)</f>
        <v>0</v>
      </c>
      <c r="BI558" s="26">
        <f>IF(AZ558&gt;0.005,MIN(AZ558,INDEX($AN558:$AU558,1,F$32)),0)</f>
        <v>0</v>
      </c>
      <c r="BJ558" s="26">
        <f>IF(BA558&gt;0.005,MIN(BA558,INDEX($AN558:$AU558,1,G$32)),0)</f>
        <v>0</v>
      </c>
      <c r="BK558" s="26">
        <f>IF(BB558&gt;0.005,MIN(BB558,INDEX($AN558:$AU558,1,H$32)),0)</f>
        <v>0</v>
      </c>
      <c r="BL558" s="26">
        <f>IF(BC558&gt;0.005,MIN(BC558,INDEX($AN558:$AU558,1,I$32)),0)</f>
        <v>0</v>
      </c>
      <c r="BM558" s="27">
        <f>IF(M558-J558&gt;0.005,1,0)</f>
        <v>0</v>
      </c>
    </row>
    <row r="559">
      <c r="A559" s="14" t="n">
        <v>523</v>
      </c>
      <c r="B559" s="26">
        <f>IF(AN559-INDEX($BE559:$BL559,1,$J$22)&lt;0.5,0,AN559-INDEX($BE559:$BL559,1,$J$22))</f>
        <v>0</v>
      </c>
      <c r="C559" s="26">
        <f>IF(AO559-INDEX($BE559:$BL559,1,$J$23)&lt;0.5,0,AO559-INDEX($BE559:$BL559,1,$J$23))</f>
        <v>0</v>
      </c>
      <c r="D559" s="26">
        <f>IF(AP559-INDEX($BE559:$BL559,1,$J$24)&lt;0.5,0,AP559-INDEX($BE559:$BL559,1,$J$24))</f>
        <v>0</v>
      </c>
      <c r="E559" s="26">
        <f>IF(AQ559-INDEX($BE559:$BL559,1,$J$25)&lt;0.5,0,AQ559-INDEX($BE559:$BL559,1,$J$25))</f>
        <v>0</v>
      </c>
      <c r="F559" s="26">
        <f>IF(AR559-INDEX($BE559:$BL559,1,$J$26)&lt;0.5,0,AR559-INDEX($BE559:$BL559,1,$J$26))</f>
        <v>0</v>
      </c>
      <c r="G559" s="26">
        <f>IF(AS559-INDEX($BE559:$BL559,1,$J$27)&lt;0.5,0,AS559-INDEX($BE559:$BL559,1,$J$27))</f>
        <v>0</v>
      </c>
      <c r="H559" s="26">
        <f>IF(AT559-INDEX($BE559:$BL559,1,$J$28)&lt;0.5,0,AT559-INDEX($BE559:$BL559,1,$J$28))</f>
        <v>0</v>
      </c>
      <c r="I559" s="26">
        <f>IF(AU559-INDEX($BE559:$BL559,1,$J$29)&lt;0.5,0,AU559-INDEX($BE559:$BL559,1,$J$29))</f>
        <v>0</v>
      </c>
      <c r="J559" s="13">
        <f>SUM(B559:I559)</f>
        <v>0</v>
      </c>
      <c r="K559" s="26">
        <f>SUM(O559:V559)</f>
        <v>0</v>
      </c>
      <c r="L559" s="26">
        <f>SUM(W559:AD559)+SUM(BE559:BL559)</f>
        <v>0</v>
      </c>
      <c r="M559" s="26">
        <f>J558</f>
        <v>0</v>
      </c>
      <c r="N559" s="27">
        <f>IF(M559&gt;0,1,0)</f>
        <v>0</v>
      </c>
      <c r="O559" s="26">
        <f>B558*$B$12/1200</f>
        <v>0</v>
      </c>
      <c r="P559" s="26">
        <f>C558*$C$12/1200</f>
        <v>0</v>
      </c>
      <c r="Q559" s="26">
        <f>D558*$D$12/1200</f>
        <v>0</v>
      </c>
      <c r="R559" s="26">
        <f>E558*$E$12/1200</f>
        <v>0</v>
      </c>
      <c r="S559" s="26">
        <f>F558*$F$12/1200</f>
        <v>0</v>
      </c>
      <c r="T559" s="26">
        <f>G558*$G$12/1200</f>
        <v>0</v>
      </c>
      <c r="U559" s="26">
        <f>H558*$H$12/1200</f>
        <v>0</v>
      </c>
      <c r="V559" s="26">
        <f>I558*$I$12/1200</f>
        <v>0</v>
      </c>
      <c r="W559" s="26">
        <f>IF(B558&gt;0,MIN($B$13,B558+O559,AE559),0)</f>
        <v>0</v>
      </c>
      <c r="X559" s="26">
        <f>IF(C558&gt;0,MIN($C$13,C558+P559,AF559),0)</f>
        <v>0</v>
      </c>
      <c r="Y559" s="26">
        <f>IF(D558&gt;0,MIN($D$13,D558+Q559,AG559),0)</f>
        <v>0</v>
      </c>
      <c r="Z559" s="26">
        <f>IF(E558&gt;0,MIN($E$13,E558+R559,AH559),0)</f>
        <v>0</v>
      </c>
      <c r="AA559" s="26">
        <f>IF(F558&gt;0,MIN($F$13,F558+S559,AI559),0)</f>
        <v>0</v>
      </c>
      <c r="AB559" s="26">
        <f>IF(G558&gt;0,MIN($G$13,G558+T559,AJ559),0)</f>
        <v>0</v>
      </c>
      <c r="AC559" s="26">
        <f>IF(H558&gt;0,MIN($H$13,H558+U559,AK559),0)</f>
        <v>0</v>
      </c>
      <c r="AD559" s="26">
        <f>IF(I558&gt;0,MIN($I$13,I558+V559,AL559),0)</f>
        <v>0</v>
      </c>
      <c r="AE559" s="26">
        <f>$B$19</f>
        <v>795</v>
      </c>
      <c r="AF559" s="26">
        <f>AE559-W559</f>
        <v>795</v>
      </c>
      <c r="AG559" s="26">
        <f>AF559-X559</f>
        <v>795</v>
      </c>
      <c r="AH559" s="26">
        <f>AG559-Y559</f>
        <v>795</v>
      </c>
      <c r="AI559" s="26">
        <f>AH559-Z559</f>
        <v>795</v>
      </c>
      <c r="AJ559" s="26">
        <f>AI559-AA559</f>
        <v>795</v>
      </c>
      <c r="AK559" s="26">
        <f>AJ559-AB559</f>
        <v>795</v>
      </c>
      <c r="AL559" s="26">
        <f>AK559-AC559</f>
        <v>795</v>
      </c>
      <c r="AM559" s="26">
        <f>AL559-AD559</f>
        <v>795</v>
      </c>
      <c r="AN559" s="26">
        <f>B558+O559-W559</f>
        <v>0</v>
      </c>
      <c r="AO559" s="26">
        <f>C558+P559-X559</f>
        <v>0</v>
      </c>
      <c r="AP559" s="26">
        <f>D558+Q559-Y559</f>
        <v>0</v>
      </c>
      <c r="AQ559" s="26">
        <f>E558+R559-Z559</f>
        <v>0</v>
      </c>
      <c r="AR559" s="26">
        <f>F558+S559-AA559</f>
        <v>0</v>
      </c>
      <c r="AS559" s="26">
        <f>G558+T559-AB559</f>
        <v>0</v>
      </c>
      <c r="AT559" s="26">
        <f>H558+U559-AC559</f>
        <v>0</v>
      </c>
      <c r="AU559" s="26">
        <f>I558+V559-AD559</f>
        <v>0</v>
      </c>
      <c r="AV559" s="26">
        <f>AM559</f>
        <v>795</v>
      </c>
      <c r="AW559" s="26">
        <f>AV559-BE559</f>
        <v>795</v>
      </c>
      <c r="AX559" s="26">
        <f>AW559-BF559</f>
        <v>795</v>
      </c>
      <c r="AY559" s="26">
        <f>AX559-BG559</f>
        <v>795</v>
      </c>
      <c r="AZ559" s="26">
        <f>AY559-BH559</f>
        <v>795</v>
      </c>
      <c r="BA559" s="26">
        <f>AZ559-BI559</f>
        <v>795</v>
      </c>
      <c r="BB559" s="26">
        <f>BA559-BJ559</f>
        <v>795</v>
      </c>
      <c r="BC559" s="26">
        <f>BB559-BK559</f>
        <v>795</v>
      </c>
      <c r="BD559" s="26">
        <f>BC559-BL559</f>
        <v>795</v>
      </c>
      <c r="BE559" s="26">
        <f>IF(AV559&gt;0.005,MIN(AV559,INDEX($AN559:$AU559,1,B$32)),0)</f>
        <v>0</v>
      </c>
      <c r="BF559" s="26">
        <f>IF(AW559&gt;0.005,MIN(AW559,INDEX($AN559:$AU559,1,C$32)),0)</f>
        <v>0</v>
      </c>
      <c r="BG559" s="26">
        <f>IF(AX559&gt;0.005,MIN(AX559,INDEX($AN559:$AU559,1,D$32)),0)</f>
        <v>0</v>
      </c>
      <c r="BH559" s="26">
        <f>IF(AY559&gt;0.005,MIN(AY559,INDEX($AN559:$AU559,1,E$32)),0)</f>
        <v>0</v>
      </c>
      <c r="BI559" s="26">
        <f>IF(AZ559&gt;0.005,MIN(AZ559,INDEX($AN559:$AU559,1,F$32)),0)</f>
        <v>0</v>
      </c>
      <c r="BJ559" s="26">
        <f>IF(BA559&gt;0.005,MIN(BA559,INDEX($AN559:$AU559,1,G$32)),0)</f>
        <v>0</v>
      </c>
      <c r="BK559" s="26">
        <f>IF(BB559&gt;0.005,MIN(BB559,INDEX($AN559:$AU559,1,H$32)),0)</f>
        <v>0</v>
      </c>
      <c r="BL559" s="26">
        <f>IF(BC559&gt;0.005,MIN(BC559,INDEX($AN559:$AU559,1,I$32)),0)</f>
        <v>0</v>
      </c>
      <c r="BM559" s="27">
        <f>IF(M559-J559&gt;0.005,1,0)</f>
        <v>0</v>
      </c>
    </row>
    <row r="560">
      <c r="A560" s="14" t="n">
        <v>524</v>
      </c>
      <c r="B560" s="26">
        <f>IF(AN560-INDEX($BE560:$BL560,1,$J$22)&lt;0.5,0,AN560-INDEX($BE560:$BL560,1,$J$22))</f>
        <v>0</v>
      </c>
      <c r="C560" s="26">
        <f>IF(AO560-INDEX($BE560:$BL560,1,$J$23)&lt;0.5,0,AO560-INDEX($BE560:$BL560,1,$J$23))</f>
        <v>0</v>
      </c>
      <c r="D560" s="26">
        <f>IF(AP560-INDEX($BE560:$BL560,1,$J$24)&lt;0.5,0,AP560-INDEX($BE560:$BL560,1,$J$24))</f>
        <v>0</v>
      </c>
      <c r="E560" s="26">
        <f>IF(AQ560-INDEX($BE560:$BL560,1,$J$25)&lt;0.5,0,AQ560-INDEX($BE560:$BL560,1,$J$25))</f>
        <v>0</v>
      </c>
      <c r="F560" s="26">
        <f>IF(AR560-INDEX($BE560:$BL560,1,$J$26)&lt;0.5,0,AR560-INDEX($BE560:$BL560,1,$J$26))</f>
        <v>0</v>
      </c>
      <c r="G560" s="26">
        <f>IF(AS560-INDEX($BE560:$BL560,1,$J$27)&lt;0.5,0,AS560-INDEX($BE560:$BL560,1,$J$27))</f>
        <v>0</v>
      </c>
      <c r="H560" s="26">
        <f>IF(AT560-INDEX($BE560:$BL560,1,$J$28)&lt;0.5,0,AT560-INDEX($BE560:$BL560,1,$J$28))</f>
        <v>0</v>
      </c>
      <c r="I560" s="26">
        <f>IF(AU560-INDEX($BE560:$BL560,1,$J$29)&lt;0.5,0,AU560-INDEX($BE560:$BL560,1,$J$29))</f>
        <v>0</v>
      </c>
      <c r="J560" s="13">
        <f>SUM(B560:I560)</f>
        <v>0</v>
      </c>
      <c r="K560" s="26">
        <f>SUM(O560:V560)</f>
        <v>0</v>
      </c>
      <c r="L560" s="26">
        <f>SUM(W560:AD560)+SUM(BE560:BL560)</f>
        <v>0</v>
      </c>
      <c r="M560" s="26">
        <f>J559</f>
        <v>0</v>
      </c>
      <c r="N560" s="27">
        <f>IF(M560&gt;0,1,0)</f>
        <v>0</v>
      </c>
      <c r="O560" s="26">
        <f>B559*$B$12/1200</f>
        <v>0</v>
      </c>
      <c r="P560" s="26">
        <f>C559*$C$12/1200</f>
        <v>0</v>
      </c>
      <c r="Q560" s="26">
        <f>D559*$D$12/1200</f>
        <v>0</v>
      </c>
      <c r="R560" s="26">
        <f>E559*$E$12/1200</f>
        <v>0</v>
      </c>
      <c r="S560" s="26">
        <f>F559*$F$12/1200</f>
        <v>0</v>
      </c>
      <c r="T560" s="26">
        <f>G559*$G$12/1200</f>
        <v>0</v>
      </c>
      <c r="U560" s="26">
        <f>H559*$H$12/1200</f>
        <v>0</v>
      </c>
      <c r="V560" s="26">
        <f>I559*$I$12/1200</f>
        <v>0</v>
      </c>
      <c r="W560" s="26">
        <f>IF(B559&gt;0,MIN($B$13,B559+O560,AE560),0)</f>
        <v>0</v>
      </c>
      <c r="X560" s="26">
        <f>IF(C559&gt;0,MIN($C$13,C559+P560,AF560),0)</f>
        <v>0</v>
      </c>
      <c r="Y560" s="26">
        <f>IF(D559&gt;0,MIN($D$13,D559+Q560,AG560),0)</f>
        <v>0</v>
      </c>
      <c r="Z560" s="26">
        <f>IF(E559&gt;0,MIN($E$13,E559+R560,AH560),0)</f>
        <v>0</v>
      </c>
      <c r="AA560" s="26">
        <f>IF(F559&gt;0,MIN($F$13,F559+S560,AI560),0)</f>
        <v>0</v>
      </c>
      <c r="AB560" s="26">
        <f>IF(G559&gt;0,MIN($G$13,G559+T560,AJ560),0)</f>
        <v>0</v>
      </c>
      <c r="AC560" s="26">
        <f>IF(H559&gt;0,MIN($H$13,H559+U560,AK560),0)</f>
        <v>0</v>
      </c>
      <c r="AD560" s="26">
        <f>IF(I559&gt;0,MIN($I$13,I559+V560,AL560),0)</f>
        <v>0</v>
      </c>
      <c r="AE560" s="26">
        <f>$B$19</f>
        <v>795</v>
      </c>
      <c r="AF560" s="26">
        <f>AE560-W560</f>
        <v>795</v>
      </c>
      <c r="AG560" s="26">
        <f>AF560-X560</f>
        <v>795</v>
      </c>
      <c r="AH560" s="26">
        <f>AG560-Y560</f>
        <v>795</v>
      </c>
      <c r="AI560" s="26">
        <f>AH560-Z560</f>
        <v>795</v>
      </c>
      <c r="AJ560" s="26">
        <f>AI560-AA560</f>
        <v>795</v>
      </c>
      <c r="AK560" s="26">
        <f>AJ560-AB560</f>
        <v>795</v>
      </c>
      <c r="AL560" s="26">
        <f>AK560-AC560</f>
        <v>795</v>
      </c>
      <c r="AM560" s="26">
        <f>AL560-AD560</f>
        <v>795</v>
      </c>
      <c r="AN560" s="26">
        <f>B559+O560-W560</f>
        <v>0</v>
      </c>
      <c r="AO560" s="26">
        <f>C559+P560-X560</f>
        <v>0</v>
      </c>
      <c r="AP560" s="26">
        <f>D559+Q560-Y560</f>
        <v>0</v>
      </c>
      <c r="AQ560" s="26">
        <f>E559+R560-Z560</f>
        <v>0</v>
      </c>
      <c r="AR560" s="26">
        <f>F559+S560-AA560</f>
        <v>0</v>
      </c>
      <c r="AS560" s="26">
        <f>G559+T560-AB560</f>
        <v>0</v>
      </c>
      <c r="AT560" s="26">
        <f>H559+U560-AC560</f>
        <v>0</v>
      </c>
      <c r="AU560" s="26">
        <f>I559+V560-AD560</f>
        <v>0</v>
      </c>
      <c r="AV560" s="26">
        <f>AM560</f>
        <v>795</v>
      </c>
      <c r="AW560" s="26">
        <f>AV560-BE560</f>
        <v>795</v>
      </c>
      <c r="AX560" s="26">
        <f>AW560-BF560</f>
        <v>795</v>
      </c>
      <c r="AY560" s="26">
        <f>AX560-BG560</f>
        <v>795</v>
      </c>
      <c r="AZ560" s="26">
        <f>AY560-BH560</f>
        <v>795</v>
      </c>
      <c r="BA560" s="26">
        <f>AZ560-BI560</f>
        <v>795</v>
      </c>
      <c r="BB560" s="26">
        <f>BA560-BJ560</f>
        <v>795</v>
      </c>
      <c r="BC560" s="26">
        <f>BB560-BK560</f>
        <v>795</v>
      </c>
      <c r="BD560" s="26">
        <f>BC560-BL560</f>
        <v>795</v>
      </c>
      <c r="BE560" s="26">
        <f>IF(AV560&gt;0.005,MIN(AV560,INDEX($AN560:$AU560,1,B$32)),0)</f>
        <v>0</v>
      </c>
      <c r="BF560" s="26">
        <f>IF(AW560&gt;0.005,MIN(AW560,INDEX($AN560:$AU560,1,C$32)),0)</f>
        <v>0</v>
      </c>
      <c r="BG560" s="26">
        <f>IF(AX560&gt;0.005,MIN(AX560,INDEX($AN560:$AU560,1,D$32)),0)</f>
        <v>0</v>
      </c>
      <c r="BH560" s="26">
        <f>IF(AY560&gt;0.005,MIN(AY560,INDEX($AN560:$AU560,1,E$32)),0)</f>
        <v>0</v>
      </c>
      <c r="BI560" s="26">
        <f>IF(AZ560&gt;0.005,MIN(AZ560,INDEX($AN560:$AU560,1,F$32)),0)</f>
        <v>0</v>
      </c>
      <c r="BJ560" s="26">
        <f>IF(BA560&gt;0.005,MIN(BA560,INDEX($AN560:$AU560,1,G$32)),0)</f>
        <v>0</v>
      </c>
      <c r="BK560" s="26">
        <f>IF(BB560&gt;0.005,MIN(BB560,INDEX($AN560:$AU560,1,H$32)),0)</f>
        <v>0</v>
      </c>
      <c r="BL560" s="26">
        <f>IF(BC560&gt;0.005,MIN(BC560,INDEX($AN560:$AU560,1,I$32)),0)</f>
        <v>0</v>
      </c>
      <c r="BM560" s="27">
        <f>IF(M560-J560&gt;0.005,1,0)</f>
        <v>0</v>
      </c>
    </row>
    <row r="561">
      <c r="A561" s="14" t="n">
        <v>525</v>
      </c>
      <c r="B561" s="26">
        <f>IF(AN561-INDEX($BE561:$BL561,1,$J$22)&lt;0.5,0,AN561-INDEX($BE561:$BL561,1,$J$22))</f>
        <v>0</v>
      </c>
      <c r="C561" s="26">
        <f>IF(AO561-INDEX($BE561:$BL561,1,$J$23)&lt;0.5,0,AO561-INDEX($BE561:$BL561,1,$J$23))</f>
        <v>0</v>
      </c>
      <c r="D561" s="26">
        <f>IF(AP561-INDEX($BE561:$BL561,1,$J$24)&lt;0.5,0,AP561-INDEX($BE561:$BL561,1,$J$24))</f>
        <v>0</v>
      </c>
      <c r="E561" s="26">
        <f>IF(AQ561-INDEX($BE561:$BL561,1,$J$25)&lt;0.5,0,AQ561-INDEX($BE561:$BL561,1,$J$25))</f>
        <v>0</v>
      </c>
      <c r="F561" s="26">
        <f>IF(AR561-INDEX($BE561:$BL561,1,$J$26)&lt;0.5,0,AR561-INDEX($BE561:$BL561,1,$J$26))</f>
        <v>0</v>
      </c>
      <c r="G561" s="26">
        <f>IF(AS561-INDEX($BE561:$BL561,1,$J$27)&lt;0.5,0,AS561-INDEX($BE561:$BL561,1,$J$27))</f>
        <v>0</v>
      </c>
      <c r="H561" s="26">
        <f>IF(AT561-INDEX($BE561:$BL561,1,$J$28)&lt;0.5,0,AT561-INDEX($BE561:$BL561,1,$J$28))</f>
        <v>0</v>
      </c>
      <c r="I561" s="26">
        <f>IF(AU561-INDEX($BE561:$BL561,1,$J$29)&lt;0.5,0,AU561-INDEX($BE561:$BL561,1,$J$29))</f>
        <v>0</v>
      </c>
      <c r="J561" s="13">
        <f>SUM(B561:I561)</f>
        <v>0</v>
      </c>
      <c r="K561" s="26">
        <f>SUM(O561:V561)</f>
        <v>0</v>
      </c>
      <c r="L561" s="26">
        <f>SUM(W561:AD561)+SUM(BE561:BL561)</f>
        <v>0</v>
      </c>
      <c r="M561" s="26">
        <f>J560</f>
        <v>0</v>
      </c>
      <c r="N561" s="27">
        <f>IF(M561&gt;0,1,0)</f>
        <v>0</v>
      </c>
      <c r="O561" s="26">
        <f>B560*$B$12/1200</f>
        <v>0</v>
      </c>
      <c r="P561" s="26">
        <f>C560*$C$12/1200</f>
        <v>0</v>
      </c>
      <c r="Q561" s="26">
        <f>D560*$D$12/1200</f>
        <v>0</v>
      </c>
      <c r="R561" s="26">
        <f>E560*$E$12/1200</f>
        <v>0</v>
      </c>
      <c r="S561" s="26">
        <f>F560*$F$12/1200</f>
        <v>0</v>
      </c>
      <c r="T561" s="26">
        <f>G560*$G$12/1200</f>
        <v>0</v>
      </c>
      <c r="U561" s="26">
        <f>H560*$H$12/1200</f>
        <v>0</v>
      </c>
      <c r="V561" s="26">
        <f>I560*$I$12/1200</f>
        <v>0</v>
      </c>
      <c r="W561" s="26">
        <f>IF(B560&gt;0,MIN($B$13,B560+O561,AE561),0)</f>
        <v>0</v>
      </c>
      <c r="X561" s="26">
        <f>IF(C560&gt;0,MIN($C$13,C560+P561,AF561),0)</f>
        <v>0</v>
      </c>
      <c r="Y561" s="26">
        <f>IF(D560&gt;0,MIN($D$13,D560+Q561,AG561),0)</f>
        <v>0</v>
      </c>
      <c r="Z561" s="26">
        <f>IF(E560&gt;0,MIN($E$13,E560+R561,AH561),0)</f>
        <v>0</v>
      </c>
      <c r="AA561" s="26">
        <f>IF(F560&gt;0,MIN($F$13,F560+S561,AI561),0)</f>
        <v>0</v>
      </c>
      <c r="AB561" s="26">
        <f>IF(G560&gt;0,MIN($G$13,G560+T561,AJ561),0)</f>
        <v>0</v>
      </c>
      <c r="AC561" s="26">
        <f>IF(H560&gt;0,MIN($H$13,H560+U561,AK561),0)</f>
        <v>0</v>
      </c>
      <c r="AD561" s="26">
        <f>IF(I560&gt;0,MIN($I$13,I560+V561,AL561),0)</f>
        <v>0</v>
      </c>
      <c r="AE561" s="26">
        <f>$B$19</f>
        <v>795</v>
      </c>
      <c r="AF561" s="26">
        <f>AE561-W561</f>
        <v>795</v>
      </c>
      <c r="AG561" s="26">
        <f>AF561-X561</f>
        <v>795</v>
      </c>
      <c r="AH561" s="26">
        <f>AG561-Y561</f>
        <v>795</v>
      </c>
      <c r="AI561" s="26">
        <f>AH561-Z561</f>
        <v>795</v>
      </c>
      <c r="AJ561" s="26">
        <f>AI561-AA561</f>
        <v>795</v>
      </c>
      <c r="AK561" s="26">
        <f>AJ561-AB561</f>
        <v>795</v>
      </c>
      <c r="AL561" s="26">
        <f>AK561-AC561</f>
        <v>795</v>
      </c>
      <c r="AM561" s="26">
        <f>AL561-AD561</f>
        <v>795</v>
      </c>
      <c r="AN561" s="26">
        <f>B560+O561-W561</f>
        <v>0</v>
      </c>
      <c r="AO561" s="26">
        <f>C560+P561-X561</f>
        <v>0</v>
      </c>
      <c r="AP561" s="26">
        <f>D560+Q561-Y561</f>
        <v>0</v>
      </c>
      <c r="AQ561" s="26">
        <f>E560+R561-Z561</f>
        <v>0</v>
      </c>
      <c r="AR561" s="26">
        <f>F560+S561-AA561</f>
        <v>0</v>
      </c>
      <c r="AS561" s="26">
        <f>G560+T561-AB561</f>
        <v>0</v>
      </c>
      <c r="AT561" s="26">
        <f>H560+U561-AC561</f>
        <v>0</v>
      </c>
      <c r="AU561" s="26">
        <f>I560+V561-AD561</f>
        <v>0</v>
      </c>
      <c r="AV561" s="26">
        <f>AM561</f>
        <v>795</v>
      </c>
      <c r="AW561" s="26">
        <f>AV561-BE561</f>
        <v>795</v>
      </c>
      <c r="AX561" s="26">
        <f>AW561-BF561</f>
        <v>795</v>
      </c>
      <c r="AY561" s="26">
        <f>AX561-BG561</f>
        <v>795</v>
      </c>
      <c r="AZ561" s="26">
        <f>AY561-BH561</f>
        <v>795</v>
      </c>
      <c r="BA561" s="26">
        <f>AZ561-BI561</f>
        <v>795</v>
      </c>
      <c r="BB561" s="26">
        <f>BA561-BJ561</f>
        <v>795</v>
      </c>
      <c r="BC561" s="26">
        <f>BB561-BK561</f>
        <v>795</v>
      </c>
      <c r="BD561" s="26">
        <f>BC561-BL561</f>
        <v>795</v>
      </c>
      <c r="BE561" s="26">
        <f>IF(AV561&gt;0.005,MIN(AV561,INDEX($AN561:$AU561,1,B$32)),0)</f>
        <v>0</v>
      </c>
      <c r="BF561" s="26">
        <f>IF(AW561&gt;0.005,MIN(AW561,INDEX($AN561:$AU561,1,C$32)),0)</f>
        <v>0</v>
      </c>
      <c r="BG561" s="26">
        <f>IF(AX561&gt;0.005,MIN(AX561,INDEX($AN561:$AU561,1,D$32)),0)</f>
        <v>0</v>
      </c>
      <c r="BH561" s="26">
        <f>IF(AY561&gt;0.005,MIN(AY561,INDEX($AN561:$AU561,1,E$32)),0)</f>
        <v>0</v>
      </c>
      <c r="BI561" s="26">
        <f>IF(AZ561&gt;0.005,MIN(AZ561,INDEX($AN561:$AU561,1,F$32)),0)</f>
        <v>0</v>
      </c>
      <c r="BJ561" s="26">
        <f>IF(BA561&gt;0.005,MIN(BA561,INDEX($AN561:$AU561,1,G$32)),0)</f>
        <v>0</v>
      </c>
      <c r="BK561" s="26">
        <f>IF(BB561&gt;0.005,MIN(BB561,INDEX($AN561:$AU561,1,H$32)),0)</f>
        <v>0</v>
      </c>
      <c r="BL561" s="26">
        <f>IF(BC561&gt;0.005,MIN(BC561,INDEX($AN561:$AU561,1,I$32)),0)</f>
        <v>0</v>
      </c>
      <c r="BM561" s="27">
        <f>IF(M561-J561&gt;0.005,1,0)</f>
        <v>0</v>
      </c>
    </row>
    <row r="562">
      <c r="A562" s="14" t="n">
        <v>526</v>
      </c>
      <c r="B562" s="26">
        <f>IF(AN562-INDEX($BE562:$BL562,1,$J$22)&lt;0.5,0,AN562-INDEX($BE562:$BL562,1,$J$22))</f>
        <v>0</v>
      </c>
      <c r="C562" s="26">
        <f>IF(AO562-INDEX($BE562:$BL562,1,$J$23)&lt;0.5,0,AO562-INDEX($BE562:$BL562,1,$J$23))</f>
        <v>0</v>
      </c>
      <c r="D562" s="26">
        <f>IF(AP562-INDEX($BE562:$BL562,1,$J$24)&lt;0.5,0,AP562-INDEX($BE562:$BL562,1,$J$24))</f>
        <v>0</v>
      </c>
      <c r="E562" s="26">
        <f>IF(AQ562-INDEX($BE562:$BL562,1,$J$25)&lt;0.5,0,AQ562-INDEX($BE562:$BL562,1,$J$25))</f>
        <v>0</v>
      </c>
      <c r="F562" s="26">
        <f>IF(AR562-INDEX($BE562:$BL562,1,$J$26)&lt;0.5,0,AR562-INDEX($BE562:$BL562,1,$J$26))</f>
        <v>0</v>
      </c>
      <c r="G562" s="26">
        <f>IF(AS562-INDEX($BE562:$BL562,1,$J$27)&lt;0.5,0,AS562-INDEX($BE562:$BL562,1,$J$27))</f>
        <v>0</v>
      </c>
      <c r="H562" s="26">
        <f>IF(AT562-INDEX($BE562:$BL562,1,$J$28)&lt;0.5,0,AT562-INDEX($BE562:$BL562,1,$J$28))</f>
        <v>0</v>
      </c>
      <c r="I562" s="26">
        <f>IF(AU562-INDEX($BE562:$BL562,1,$J$29)&lt;0.5,0,AU562-INDEX($BE562:$BL562,1,$J$29))</f>
        <v>0</v>
      </c>
      <c r="J562" s="13">
        <f>SUM(B562:I562)</f>
        <v>0</v>
      </c>
      <c r="K562" s="26">
        <f>SUM(O562:V562)</f>
        <v>0</v>
      </c>
      <c r="L562" s="26">
        <f>SUM(W562:AD562)+SUM(BE562:BL562)</f>
        <v>0</v>
      </c>
      <c r="M562" s="26">
        <f>J561</f>
        <v>0</v>
      </c>
      <c r="N562" s="27">
        <f>IF(M562&gt;0,1,0)</f>
        <v>0</v>
      </c>
      <c r="O562" s="26">
        <f>B561*$B$12/1200</f>
        <v>0</v>
      </c>
      <c r="P562" s="26">
        <f>C561*$C$12/1200</f>
        <v>0</v>
      </c>
      <c r="Q562" s="26">
        <f>D561*$D$12/1200</f>
        <v>0</v>
      </c>
      <c r="R562" s="26">
        <f>E561*$E$12/1200</f>
        <v>0</v>
      </c>
      <c r="S562" s="26">
        <f>F561*$F$12/1200</f>
        <v>0</v>
      </c>
      <c r="T562" s="26">
        <f>G561*$G$12/1200</f>
        <v>0</v>
      </c>
      <c r="U562" s="26">
        <f>H561*$H$12/1200</f>
        <v>0</v>
      </c>
      <c r="V562" s="26">
        <f>I561*$I$12/1200</f>
        <v>0</v>
      </c>
      <c r="W562" s="26">
        <f>IF(B561&gt;0,MIN($B$13,B561+O562,AE562),0)</f>
        <v>0</v>
      </c>
      <c r="X562" s="26">
        <f>IF(C561&gt;0,MIN($C$13,C561+P562,AF562),0)</f>
        <v>0</v>
      </c>
      <c r="Y562" s="26">
        <f>IF(D561&gt;0,MIN($D$13,D561+Q562,AG562),0)</f>
        <v>0</v>
      </c>
      <c r="Z562" s="26">
        <f>IF(E561&gt;0,MIN($E$13,E561+R562,AH562),0)</f>
        <v>0</v>
      </c>
      <c r="AA562" s="26">
        <f>IF(F561&gt;0,MIN($F$13,F561+S562,AI562),0)</f>
        <v>0</v>
      </c>
      <c r="AB562" s="26">
        <f>IF(G561&gt;0,MIN($G$13,G561+T562,AJ562),0)</f>
        <v>0</v>
      </c>
      <c r="AC562" s="26">
        <f>IF(H561&gt;0,MIN($H$13,H561+U562,AK562),0)</f>
        <v>0</v>
      </c>
      <c r="AD562" s="26">
        <f>IF(I561&gt;0,MIN($I$13,I561+V562,AL562),0)</f>
        <v>0</v>
      </c>
      <c r="AE562" s="26">
        <f>$B$19</f>
        <v>795</v>
      </c>
      <c r="AF562" s="26">
        <f>AE562-W562</f>
        <v>795</v>
      </c>
      <c r="AG562" s="26">
        <f>AF562-X562</f>
        <v>795</v>
      </c>
      <c r="AH562" s="26">
        <f>AG562-Y562</f>
        <v>795</v>
      </c>
      <c r="AI562" s="26">
        <f>AH562-Z562</f>
        <v>795</v>
      </c>
      <c r="AJ562" s="26">
        <f>AI562-AA562</f>
        <v>795</v>
      </c>
      <c r="AK562" s="26">
        <f>AJ562-AB562</f>
        <v>795</v>
      </c>
      <c r="AL562" s="26">
        <f>AK562-AC562</f>
        <v>795</v>
      </c>
      <c r="AM562" s="26">
        <f>AL562-AD562</f>
        <v>795</v>
      </c>
      <c r="AN562" s="26">
        <f>B561+O562-W562</f>
        <v>0</v>
      </c>
      <c r="AO562" s="26">
        <f>C561+P562-X562</f>
        <v>0</v>
      </c>
      <c r="AP562" s="26">
        <f>D561+Q562-Y562</f>
        <v>0</v>
      </c>
      <c r="AQ562" s="26">
        <f>E561+R562-Z562</f>
        <v>0</v>
      </c>
      <c r="AR562" s="26">
        <f>F561+S562-AA562</f>
        <v>0</v>
      </c>
      <c r="AS562" s="26">
        <f>G561+T562-AB562</f>
        <v>0</v>
      </c>
      <c r="AT562" s="26">
        <f>H561+U562-AC562</f>
        <v>0</v>
      </c>
      <c r="AU562" s="26">
        <f>I561+V562-AD562</f>
        <v>0</v>
      </c>
      <c r="AV562" s="26">
        <f>AM562</f>
        <v>795</v>
      </c>
      <c r="AW562" s="26">
        <f>AV562-BE562</f>
        <v>795</v>
      </c>
      <c r="AX562" s="26">
        <f>AW562-BF562</f>
        <v>795</v>
      </c>
      <c r="AY562" s="26">
        <f>AX562-BG562</f>
        <v>795</v>
      </c>
      <c r="AZ562" s="26">
        <f>AY562-BH562</f>
        <v>795</v>
      </c>
      <c r="BA562" s="26">
        <f>AZ562-BI562</f>
        <v>795</v>
      </c>
      <c r="BB562" s="26">
        <f>BA562-BJ562</f>
        <v>795</v>
      </c>
      <c r="BC562" s="26">
        <f>BB562-BK562</f>
        <v>795</v>
      </c>
      <c r="BD562" s="26">
        <f>BC562-BL562</f>
        <v>795</v>
      </c>
      <c r="BE562" s="26">
        <f>IF(AV562&gt;0.005,MIN(AV562,INDEX($AN562:$AU562,1,B$32)),0)</f>
        <v>0</v>
      </c>
      <c r="BF562" s="26">
        <f>IF(AW562&gt;0.005,MIN(AW562,INDEX($AN562:$AU562,1,C$32)),0)</f>
        <v>0</v>
      </c>
      <c r="BG562" s="26">
        <f>IF(AX562&gt;0.005,MIN(AX562,INDEX($AN562:$AU562,1,D$32)),0)</f>
        <v>0</v>
      </c>
      <c r="BH562" s="26">
        <f>IF(AY562&gt;0.005,MIN(AY562,INDEX($AN562:$AU562,1,E$32)),0)</f>
        <v>0</v>
      </c>
      <c r="BI562" s="26">
        <f>IF(AZ562&gt;0.005,MIN(AZ562,INDEX($AN562:$AU562,1,F$32)),0)</f>
        <v>0</v>
      </c>
      <c r="BJ562" s="26">
        <f>IF(BA562&gt;0.005,MIN(BA562,INDEX($AN562:$AU562,1,G$32)),0)</f>
        <v>0</v>
      </c>
      <c r="BK562" s="26">
        <f>IF(BB562&gt;0.005,MIN(BB562,INDEX($AN562:$AU562,1,H$32)),0)</f>
        <v>0</v>
      </c>
      <c r="BL562" s="26">
        <f>IF(BC562&gt;0.005,MIN(BC562,INDEX($AN562:$AU562,1,I$32)),0)</f>
        <v>0</v>
      </c>
      <c r="BM562" s="27">
        <f>IF(M562-J562&gt;0.005,1,0)</f>
        <v>0</v>
      </c>
    </row>
    <row r="563">
      <c r="A563" s="14" t="n">
        <v>527</v>
      </c>
      <c r="B563" s="26">
        <f>IF(AN563-INDEX($BE563:$BL563,1,$J$22)&lt;0.5,0,AN563-INDEX($BE563:$BL563,1,$J$22))</f>
        <v>0</v>
      </c>
      <c r="C563" s="26">
        <f>IF(AO563-INDEX($BE563:$BL563,1,$J$23)&lt;0.5,0,AO563-INDEX($BE563:$BL563,1,$J$23))</f>
        <v>0</v>
      </c>
      <c r="D563" s="26">
        <f>IF(AP563-INDEX($BE563:$BL563,1,$J$24)&lt;0.5,0,AP563-INDEX($BE563:$BL563,1,$J$24))</f>
        <v>0</v>
      </c>
      <c r="E563" s="26">
        <f>IF(AQ563-INDEX($BE563:$BL563,1,$J$25)&lt;0.5,0,AQ563-INDEX($BE563:$BL563,1,$J$25))</f>
        <v>0</v>
      </c>
      <c r="F563" s="26">
        <f>IF(AR563-INDEX($BE563:$BL563,1,$J$26)&lt;0.5,0,AR563-INDEX($BE563:$BL563,1,$J$26))</f>
        <v>0</v>
      </c>
      <c r="G563" s="26">
        <f>IF(AS563-INDEX($BE563:$BL563,1,$J$27)&lt;0.5,0,AS563-INDEX($BE563:$BL563,1,$J$27))</f>
        <v>0</v>
      </c>
      <c r="H563" s="26">
        <f>IF(AT563-INDEX($BE563:$BL563,1,$J$28)&lt;0.5,0,AT563-INDEX($BE563:$BL563,1,$J$28))</f>
        <v>0</v>
      </c>
      <c r="I563" s="26">
        <f>IF(AU563-INDEX($BE563:$BL563,1,$J$29)&lt;0.5,0,AU563-INDEX($BE563:$BL563,1,$J$29))</f>
        <v>0</v>
      </c>
      <c r="J563" s="13">
        <f>SUM(B563:I563)</f>
        <v>0</v>
      </c>
      <c r="K563" s="26">
        <f>SUM(O563:V563)</f>
        <v>0</v>
      </c>
      <c r="L563" s="26">
        <f>SUM(W563:AD563)+SUM(BE563:BL563)</f>
        <v>0</v>
      </c>
      <c r="M563" s="26">
        <f>J562</f>
        <v>0</v>
      </c>
      <c r="N563" s="27">
        <f>IF(M563&gt;0,1,0)</f>
        <v>0</v>
      </c>
      <c r="O563" s="26">
        <f>B562*$B$12/1200</f>
        <v>0</v>
      </c>
      <c r="P563" s="26">
        <f>C562*$C$12/1200</f>
        <v>0</v>
      </c>
      <c r="Q563" s="26">
        <f>D562*$D$12/1200</f>
        <v>0</v>
      </c>
      <c r="R563" s="26">
        <f>E562*$E$12/1200</f>
        <v>0</v>
      </c>
      <c r="S563" s="26">
        <f>F562*$F$12/1200</f>
        <v>0</v>
      </c>
      <c r="T563" s="26">
        <f>G562*$G$12/1200</f>
        <v>0</v>
      </c>
      <c r="U563" s="26">
        <f>H562*$H$12/1200</f>
        <v>0</v>
      </c>
      <c r="V563" s="26">
        <f>I562*$I$12/1200</f>
        <v>0</v>
      </c>
      <c r="W563" s="26">
        <f>IF(B562&gt;0,MIN($B$13,B562+O563,AE563),0)</f>
        <v>0</v>
      </c>
      <c r="X563" s="26">
        <f>IF(C562&gt;0,MIN($C$13,C562+P563,AF563),0)</f>
        <v>0</v>
      </c>
      <c r="Y563" s="26">
        <f>IF(D562&gt;0,MIN($D$13,D562+Q563,AG563),0)</f>
        <v>0</v>
      </c>
      <c r="Z563" s="26">
        <f>IF(E562&gt;0,MIN($E$13,E562+R563,AH563),0)</f>
        <v>0</v>
      </c>
      <c r="AA563" s="26">
        <f>IF(F562&gt;0,MIN($F$13,F562+S563,AI563),0)</f>
        <v>0</v>
      </c>
      <c r="AB563" s="26">
        <f>IF(G562&gt;0,MIN($G$13,G562+T563,AJ563),0)</f>
        <v>0</v>
      </c>
      <c r="AC563" s="26">
        <f>IF(H562&gt;0,MIN($H$13,H562+U563,AK563),0)</f>
        <v>0</v>
      </c>
      <c r="AD563" s="26">
        <f>IF(I562&gt;0,MIN($I$13,I562+V563,AL563),0)</f>
        <v>0</v>
      </c>
      <c r="AE563" s="26">
        <f>$B$19</f>
        <v>795</v>
      </c>
      <c r="AF563" s="26">
        <f>AE563-W563</f>
        <v>795</v>
      </c>
      <c r="AG563" s="26">
        <f>AF563-X563</f>
        <v>795</v>
      </c>
      <c r="AH563" s="26">
        <f>AG563-Y563</f>
        <v>795</v>
      </c>
      <c r="AI563" s="26">
        <f>AH563-Z563</f>
        <v>795</v>
      </c>
      <c r="AJ563" s="26">
        <f>AI563-AA563</f>
        <v>795</v>
      </c>
      <c r="AK563" s="26">
        <f>AJ563-AB563</f>
        <v>795</v>
      </c>
      <c r="AL563" s="26">
        <f>AK563-AC563</f>
        <v>795</v>
      </c>
      <c r="AM563" s="26">
        <f>AL563-AD563</f>
        <v>795</v>
      </c>
      <c r="AN563" s="26">
        <f>B562+O563-W563</f>
        <v>0</v>
      </c>
      <c r="AO563" s="26">
        <f>C562+P563-X563</f>
        <v>0</v>
      </c>
      <c r="AP563" s="26">
        <f>D562+Q563-Y563</f>
        <v>0</v>
      </c>
      <c r="AQ563" s="26">
        <f>E562+R563-Z563</f>
        <v>0</v>
      </c>
      <c r="AR563" s="26">
        <f>F562+S563-AA563</f>
        <v>0</v>
      </c>
      <c r="AS563" s="26">
        <f>G562+T563-AB563</f>
        <v>0</v>
      </c>
      <c r="AT563" s="26">
        <f>H562+U563-AC563</f>
        <v>0</v>
      </c>
      <c r="AU563" s="26">
        <f>I562+V563-AD563</f>
        <v>0</v>
      </c>
      <c r="AV563" s="26">
        <f>AM563</f>
        <v>795</v>
      </c>
      <c r="AW563" s="26">
        <f>AV563-BE563</f>
        <v>795</v>
      </c>
      <c r="AX563" s="26">
        <f>AW563-BF563</f>
        <v>795</v>
      </c>
      <c r="AY563" s="26">
        <f>AX563-BG563</f>
        <v>795</v>
      </c>
      <c r="AZ563" s="26">
        <f>AY563-BH563</f>
        <v>795</v>
      </c>
      <c r="BA563" s="26">
        <f>AZ563-BI563</f>
        <v>795</v>
      </c>
      <c r="BB563" s="26">
        <f>BA563-BJ563</f>
        <v>795</v>
      </c>
      <c r="BC563" s="26">
        <f>BB563-BK563</f>
        <v>795</v>
      </c>
      <c r="BD563" s="26">
        <f>BC563-BL563</f>
        <v>795</v>
      </c>
      <c r="BE563" s="26">
        <f>IF(AV563&gt;0.005,MIN(AV563,INDEX($AN563:$AU563,1,B$32)),0)</f>
        <v>0</v>
      </c>
      <c r="BF563" s="26">
        <f>IF(AW563&gt;0.005,MIN(AW563,INDEX($AN563:$AU563,1,C$32)),0)</f>
        <v>0</v>
      </c>
      <c r="BG563" s="26">
        <f>IF(AX563&gt;0.005,MIN(AX563,INDEX($AN563:$AU563,1,D$32)),0)</f>
        <v>0</v>
      </c>
      <c r="BH563" s="26">
        <f>IF(AY563&gt;0.005,MIN(AY563,INDEX($AN563:$AU563,1,E$32)),0)</f>
        <v>0</v>
      </c>
      <c r="BI563" s="26">
        <f>IF(AZ563&gt;0.005,MIN(AZ563,INDEX($AN563:$AU563,1,F$32)),0)</f>
        <v>0</v>
      </c>
      <c r="BJ563" s="26">
        <f>IF(BA563&gt;0.005,MIN(BA563,INDEX($AN563:$AU563,1,G$32)),0)</f>
        <v>0</v>
      </c>
      <c r="BK563" s="26">
        <f>IF(BB563&gt;0.005,MIN(BB563,INDEX($AN563:$AU563,1,H$32)),0)</f>
        <v>0</v>
      </c>
      <c r="BL563" s="26">
        <f>IF(BC563&gt;0.005,MIN(BC563,INDEX($AN563:$AU563,1,I$32)),0)</f>
        <v>0</v>
      </c>
      <c r="BM563" s="27">
        <f>IF(M563-J563&gt;0.005,1,0)</f>
        <v>0</v>
      </c>
    </row>
    <row r="564">
      <c r="A564" s="14" t="n">
        <v>528</v>
      </c>
      <c r="B564" s="26">
        <f>IF(AN564-INDEX($BE564:$BL564,1,$J$22)&lt;0.5,0,AN564-INDEX($BE564:$BL564,1,$J$22))</f>
        <v>0</v>
      </c>
      <c r="C564" s="26">
        <f>IF(AO564-INDEX($BE564:$BL564,1,$J$23)&lt;0.5,0,AO564-INDEX($BE564:$BL564,1,$J$23))</f>
        <v>0</v>
      </c>
      <c r="D564" s="26">
        <f>IF(AP564-INDEX($BE564:$BL564,1,$J$24)&lt;0.5,0,AP564-INDEX($BE564:$BL564,1,$J$24))</f>
        <v>0</v>
      </c>
      <c r="E564" s="26">
        <f>IF(AQ564-INDEX($BE564:$BL564,1,$J$25)&lt;0.5,0,AQ564-INDEX($BE564:$BL564,1,$J$25))</f>
        <v>0</v>
      </c>
      <c r="F564" s="26">
        <f>IF(AR564-INDEX($BE564:$BL564,1,$J$26)&lt;0.5,0,AR564-INDEX($BE564:$BL564,1,$J$26))</f>
        <v>0</v>
      </c>
      <c r="G564" s="26">
        <f>IF(AS564-INDEX($BE564:$BL564,1,$J$27)&lt;0.5,0,AS564-INDEX($BE564:$BL564,1,$J$27))</f>
        <v>0</v>
      </c>
      <c r="H564" s="26">
        <f>IF(AT564-INDEX($BE564:$BL564,1,$J$28)&lt;0.5,0,AT564-INDEX($BE564:$BL564,1,$J$28))</f>
        <v>0</v>
      </c>
      <c r="I564" s="26">
        <f>IF(AU564-INDEX($BE564:$BL564,1,$J$29)&lt;0.5,0,AU564-INDEX($BE564:$BL564,1,$J$29))</f>
        <v>0</v>
      </c>
      <c r="J564" s="13">
        <f>SUM(B564:I564)</f>
        <v>0</v>
      </c>
      <c r="K564" s="26">
        <f>SUM(O564:V564)</f>
        <v>0</v>
      </c>
      <c r="L564" s="26">
        <f>SUM(W564:AD564)+SUM(BE564:BL564)</f>
        <v>0</v>
      </c>
      <c r="M564" s="26">
        <f>J563</f>
        <v>0</v>
      </c>
      <c r="N564" s="27">
        <f>IF(M564&gt;0,1,0)</f>
        <v>0</v>
      </c>
      <c r="O564" s="26">
        <f>B563*$B$12/1200</f>
        <v>0</v>
      </c>
      <c r="P564" s="26">
        <f>C563*$C$12/1200</f>
        <v>0</v>
      </c>
      <c r="Q564" s="26">
        <f>D563*$D$12/1200</f>
        <v>0</v>
      </c>
      <c r="R564" s="26">
        <f>E563*$E$12/1200</f>
        <v>0</v>
      </c>
      <c r="S564" s="26">
        <f>F563*$F$12/1200</f>
        <v>0</v>
      </c>
      <c r="T564" s="26">
        <f>G563*$G$12/1200</f>
        <v>0</v>
      </c>
      <c r="U564" s="26">
        <f>H563*$H$12/1200</f>
        <v>0</v>
      </c>
      <c r="V564" s="26">
        <f>I563*$I$12/1200</f>
        <v>0</v>
      </c>
      <c r="W564" s="26">
        <f>IF(B563&gt;0,MIN($B$13,B563+O564,AE564),0)</f>
        <v>0</v>
      </c>
      <c r="X564" s="26">
        <f>IF(C563&gt;0,MIN($C$13,C563+P564,AF564),0)</f>
        <v>0</v>
      </c>
      <c r="Y564" s="26">
        <f>IF(D563&gt;0,MIN($D$13,D563+Q564,AG564),0)</f>
        <v>0</v>
      </c>
      <c r="Z564" s="26">
        <f>IF(E563&gt;0,MIN($E$13,E563+R564,AH564),0)</f>
        <v>0</v>
      </c>
      <c r="AA564" s="26">
        <f>IF(F563&gt;0,MIN($F$13,F563+S564,AI564),0)</f>
        <v>0</v>
      </c>
      <c r="AB564" s="26">
        <f>IF(G563&gt;0,MIN($G$13,G563+T564,AJ564),0)</f>
        <v>0</v>
      </c>
      <c r="AC564" s="26">
        <f>IF(H563&gt;0,MIN($H$13,H563+U564,AK564),0)</f>
        <v>0</v>
      </c>
      <c r="AD564" s="26">
        <f>IF(I563&gt;0,MIN($I$13,I563+V564,AL564),0)</f>
        <v>0</v>
      </c>
      <c r="AE564" s="26">
        <f>$B$19</f>
        <v>795</v>
      </c>
      <c r="AF564" s="26">
        <f>AE564-W564</f>
        <v>795</v>
      </c>
      <c r="AG564" s="26">
        <f>AF564-X564</f>
        <v>795</v>
      </c>
      <c r="AH564" s="26">
        <f>AG564-Y564</f>
        <v>795</v>
      </c>
      <c r="AI564" s="26">
        <f>AH564-Z564</f>
        <v>795</v>
      </c>
      <c r="AJ564" s="26">
        <f>AI564-AA564</f>
        <v>795</v>
      </c>
      <c r="AK564" s="26">
        <f>AJ564-AB564</f>
        <v>795</v>
      </c>
      <c r="AL564" s="26">
        <f>AK564-AC564</f>
        <v>795</v>
      </c>
      <c r="AM564" s="26">
        <f>AL564-AD564</f>
        <v>795</v>
      </c>
      <c r="AN564" s="26">
        <f>B563+O564-W564</f>
        <v>0</v>
      </c>
      <c r="AO564" s="26">
        <f>C563+P564-X564</f>
        <v>0</v>
      </c>
      <c r="AP564" s="26">
        <f>D563+Q564-Y564</f>
        <v>0</v>
      </c>
      <c r="AQ564" s="26">
        <f>E563+R564-Z564</f>
        <v>0</v>
      </c>
      <c r="AR564" s="26">
        <f>F563+S564-AA564</f>
        <v>0</v>
      </c>
      <c r="AS564" s="26">
        <f>G563+T564-AB564</f>
        <v>0</v>
      </c>
      <c r="AT564" s="26">
        <f>H563+U564-AC564</f>
        <v>0</v>
      </c>
      <c r="AU564" s="26">
        <f>I563+V564-AD564</f>
        <v>0</v>
      </c>
      <c r="AV564" s="26">
        <f>AM564</f>
        <v>795</v>
      </c>
      <c r="AW564" s="26">
        <f>AV564-BE564</f>
        <v>795</v>
      </c>
      <c r="AX564" s="26">
        <f>AW564-BF564</f>
        <v>795</v>
      </c>
      <c r="AY564" s="26">
        <f>AX564-BG564</f>
        <v>795</v>
      </c>
      <c r="AZ564" s="26">
        <f>AY564-BH564</f>
        <v>795</v>
      </c>
      <c r="BA564" s="26">
        <f>AZ564-BI564</f>
        <v>795</v>
      </c>
      <c r="BB564" s="26">
        <f>BA564-BJ564</f>
        <v>795</v>
      </c>
      <c r="BC564" s="26">
        <f>BB564-BK564</f>
        <v>795</v>
      </c>
      <c r="BD564" s="26">
        <f>BC564-BL564</f>
        <v>795</v>
      </c>
      <c r="BE564" s="26">
        <f>IF(AV564&gt;0.005,MIN(AV564,INDEX($AN564:$AU564,1,B$32)),0)</f>
        <v>0</v>
      </c>
      <c r="BF564" s="26">
        <f>IF(AW564&gt;0.005,MIN(AW564,INDEX($AN564:$AU564,1,C$32)),0)</f>
        <v>0</v>
      </c>
      <c r="BG564" s="26">
        <f>IF(AX564&gt;0.005,MIN(AX564,INDEX($AN564:$AU564,1,D$32)),0)</f>
        <v>0</v>
      </c>
      <c r="BH564" s="26">
        <f>IF(AY564&gt;0.005,MIN(AY564,INDEX($AN564:$AU564,1,E$32)),0)</f>
        <v>0</v>
      </c>
      <c r="BI564" s="26">
        <f>IF(AZ564&gt;0.005,MIN(AZ564,INDEX($AN564:$AU564,1,F$32)),0)</f>
        <v>0</v>
      </c>
      <c r="BJ564" s="26">
        <f>IF(BA564&gt;0.005,MIN(BA564,INDEX($AN564:$AU564,1,G$32)),0)</f>
        <v>0</v>
      </c>
      <c r="BK564" s="26">
        <f>IF(BB564&gt;0.005,MIN(BB564,INDEX($AN564:$AU564,1,H$32)),0)</f>
        <v>0</v>
      </c>
      <c r="BL564" s="26">
        <f>IF(BC564&gt;0.005,MIN(BC564,INDEX($AN564:$AU564,1,I$32)),0)</f>
        <v>0</v>
      </c>
      <c r="BM564" s="27">
        <f>IF(M564-J564&gt;0.005,1,0)</f>
        <v>0</v>
      </c>
    </row>
    <row r="565">
      <c r="A565" s="14" t="n">
        <v>529</v>
      </c>
      <c r="B565" s="26">
        <f>IF(AN565-INDEX($BE565:$BL565,1,$J$22)&lt;0.5,0,AN565-INDEX($BE565:$BL565,1,$J$22))</f>
        <v>0</v>
      </c>
      <c r="C565" s="26">
        <f>IF(AO565-INDEX($BE565:$BL565,1,$J$23)&lt;0.5,0,AO565-INDEX($BE565:$BL565,1,$J$23))</f>
        <v>0</v>
      </c>
      <c r="D565" s="26">
        <f>IF(AP565-INDEX($BE565:$BL565,1,$J$24)&lt;0.5,0,AP565-INDEX($BE565:$BL565,1,$J$24))</f>
        <v>0</v>
      </c>
      <c r="E565" s="26">
        <f>IF(AQ565-INDEX($BE565:$BL565,1,$J$25)&lt;0.5,0,AQ565-INDEX($BE565:$BL565,1,$J$25))</f>
        <v>0</v>
      </c>
      <c r="F565" s="26">
        <f>IF(AR565-INDEX($BE565:$BL565,1,$J$26)&lt;0.5,0,AR565-INDEX($BE565:$BL565,1,$J$26))</f>
        <v>0</v>
      </c>
      <c r="G565" s="26">
        <f>IF(AS565-INDEX($BE565:$BL565,1,$J$27)&lt;0.5,0,AS565-INDEX($BE565:$BL565,1,$J$27))</f>
        <v>0</v>
      </c>
      <c r="H565" s="26">
        <f>IF(AT565-INDEX($BE565:$BL565,1,$J$28)&lt;0.5,0,AT565-INDEX($BE565:$BL565,1,$J$28))</f>
        <v>0</v>
      </c>
      <c r="I565" s="26">
        <f>IF(AU565-INDEX($BE565:$BL565,1,$J$29)&lt;0.5,0,AU565-INDEX($BE565:$BL565,1,$J$29))</f>
        <v>0</v>
      </c>
      <c r="J565" s="13">
        <f>SUM(B565:I565)</f>
        <v>0</v>
      </c>
      <c r="K565" s="26">
        <f>SUM(O565:V565)</f>
        <v>0</v>
      </c>
      <c r="L565" s="26">
        <f>SUM(W565:AD565)+SUM(BE565:BL565)</f>
        <v>0</v>
      </c>
      <c r="M565" s="26">
        <f>J564</f>
        <v>0</v>
      </c>
      <c r="N565" s="27">
        <f>IF(M565&gt;0,1,0)</f>
        <v>0</v>
      </c>
      <c r="O565" s="26">
        <f>B564*$B$12/1200</f>
        <v>0</v>
      </c>
      <c r="P565" s="26">
        <f>C564*$C$12/1200</f>
        <v>0</v>
      </c>
      <c r="Q565" s="26">
        <f>D564*$D$12/1200</f>
        <v>0</v>
      </c>
      <c r="R565" s="26">
        <f>E564*$E$12/1200</f>
        <v>0</v>
      </c>
      <c r="S565" s="26">
        <f>F564*$F$12/1200</f>
        <v>0</v>
      </c>
      <c r="T565" s="26">
        <f>G564*$G$12/1200</f>
        <v>0</v>
      </c>
      <c r="U565" s="26">
        <f>H564*$H$12/1200</f>
        <v>0</v>
      </c>
      <c r="V565" s="26">
        <f>I564*$I$12/1200</f>
        <v>0</v>
      </c>
      <c r="W565" s="26">
        <f>IF(B564&gt;0,MIN($B$13,B564+O565,AE565),0)</f>
        <v>0</v>
      </c>
      <c r="X565" s="26">
        <f>IF(C564&gt;0,MIN($C$13,C564+P565,AF565),0)</f>
        <v>0</v>
      </c>
      <c r="Y565" s="26">
        <f>IF(D564&gt;0,MIN($D$13,D564+Q565,AG565),0)</f>
        <v>0</v>
      </c>
      <c r="Z565" s="26">
        <f>IF(E564&gt;0,MIN($E$13,E564+R565,AH565),0)</f>
        <v>0</v>
      </c>
      <c r="AA565" s="26">
        <f>IF(F564&gt;0,MIN($F$13,F564+S565,AI565),0)</f>
        <v>0</v>
      </c>
      <c r="AB565" s="26">
        <f>IF(G564&gt;0,MIN($G$13,G564+T565,AJ565),0)</f>
        <v>0</v>
      </c>
      <c r="AC565" s="26">
        <f>IF(H564&gt;0,MIN($H$13,H564+U565,AK565),0)</f>
        <v>0</v>
      </c>
      <c r="AD565" s="26">
        <f>IF(I564&gt;0,MIN($I$13,I564+V565,AL565),0)</f>
        <v>0</v>
      </c>
      <c r="AE565" s="26">
        <f>$B$19</f>
        <v>795</v>
      </c>
      <c r="AF565" s="26">
        <f>AE565-W565</f>
        <v>795</v>
      </c>
      <c r="AG565" s="26">
        <f>AF565-X565</f>
        <v>795</v>
      </c>
      <c r="AH565" s="26">
        <f>AG565-Y565</f>
        <v>795</v>
      </c>
      <c r="AI565" s="26">
        <f>AH565-Z565</f>
        <v>795</v>
      </c>
      <c r="AJ565" s="26">
        <f>AI565-AA565</f>
        <v>795</v>
      </c>
      <c r="AK565" s="26">
        <f>AJ565-AB565</f>
        <v>795</v>
      </c>
      <c r="AL565" s="26">
        <f>AK565-AC565</f>
        <v>795</v>
      </c>
      <c r="AM565" s="26">
        <f>AL565-AD565</f>
        <v>795</v>
      </c>
      <c r="AN565" s="26">
        <f>B564+O565-W565</f>
        <v>0</v>
      </c>
      <c r="AO565" s="26">
        <f>C564+P565-X565</f>
        <v>0</v>
      </c>
      <c r="AP565" s="26">
        <f>D564+Q565-Y565</f>
        <v>0</v>
      </c>
      <c r="AQ565" s="26">
        <f>E564+R565-Z565</f>
        <v>0</v>
      </c>
      <c r="AR565" s="26">
        <f>F564+S565-AA565</f>
        <v>0</v>
      </c>
      <c r="AS565" s="26">
        <f>G564+T565-AB565</f>
        <v>0</v>
      </c>
      <c r="AT565" s="26">
        <f>H564+U565-AC565</f>
        <v>0</v>
      </c>
      <c r="AU565" s="26">
        <f>I564+V565-AD565</f>
        <v>0</v>
      </c>
      <c r="AV565" s="26">
        <f>AM565</f>
        <v>795</v>
      </c>
      <c r="AW565" s="26">
        <f>AV565-BE565</f>
        <v>795</v>
      </c>
      <c r="AX565" s="26">
        <f>AW565-BF565</f>
        <v>795</v>
      </c>
      <c r="AY565" s="26">
        <f>AX565-BG565</f>
        <v>795</v>
      </c>
      <c r="AZ565" s="26">
        <f>AY565-BH565</f>
        <v>795</v>
      </c>
      <c r="BA565" s="26">
        <f>AZ565-BI565</f>
        <v>795</v>
      </c>
      <c r="BB565" s="26">
        <f>BA565-BJ565</f>
        <v>795</v>
      </c>
      <c r="BC565" s="26">
        <f>BB565-BK565</f>
        <v>795</v>
      </c>
      <c r="BD565" s="26">
        <f>BC565-BL565</f>
        <v>795</v>
      </c>
      <c r="BE565" s="26">
        <f>IF(AV565&gt;0.005,MIN(AV565,INDEX($AN565:$AU565,1,B$32)),0)</f>
        <v>0</v>
      </c>
      <c r="BF565" s="26">
        <f>IF(AW565&gt;0.005,MIN(AW565,INDEX($AN565:$AU565,1,C$32)),0)</f>
        <v>0</v>
      </c>
      <c r="BG565" s="26">
        <f>IF(AX565&gt;0.005,MIN(AX565,INDEX($AN565:$AU565,1,D$32)),0)</f>
        <v>0</v>
      </c>
      <c r="BH565" s="26">
        <f>IF(AY565&gt;0.005,MIN(AY565,INDEX($AN565:$AU565,1,E$32)),0)</f>
        <v>0</v>
      </c>
      <c r="BI565" s="26">
        <f>IF(AZ565&gt;0.005,MIN(AZ565,INDEX($AN565:$AU565,1,F$32)),0)</f>
        <v>0</v>
      </c>
      <c r="BJ565" s="26">
        <f>IF(BA565&gt;0.005,MIN(BA565,INDEX($AN565:$AU565,1,G$32)),0)</f>
        <v>0</v>
      </c>
      <c r="BK565" s="26">
        <f>IF(BB565&gt;0.005,MIN(BB565,INDEX($AN565:$AU565,1,H$32)),0)</f>
        <v>0</v>
      </c>
      <c r="BL565" s="26">
        <f>IF(BC565&gt;0.005,MIN(BC565,INDEX($AN565:$AU565,1,I$32)),0)</f>
        <v>0</v>
      </c>
      <c r="BM565" s="27">
        <f>IF(M565-J565&gt;0.005,1,0)</f>
        <v>0</v>
      </c>
    </row>
    <row r="566">
      <c r="A566" s="14" t="n">
        <v>530</v>
      </c>
      <c r="B566" s="26">
        <f>IF(AN566-INDEX($BE566:$BL566,1,$J$22)&lt;0.5,0,AN566-INDEX($BE566:$BL566,1,$J$22))</f>
        <v>0</v>
      </c>
      <c r="C566" s="26">
        <f>IF(AO566-INDEX($BE566:$BL566,1,$J$23)&lt;0.5,0,AO566-INDEX($BE566:$BL566,1,$J$23))</f>
        <v>0</v>
      </c>
      <c r="D566" s="26">
        <f>IF(AP566-INDEX($BE566:$BL566,1,$J$24)&lt;0.5,0,AP566-INDEX($BE566:$BL566,1,$J$24))</f>
        <v>0</v>
      </c>
      <c r="E566" s="26">
        <f>IF(AQ566-INDEX($BE566:$BL566,1,$J$25)&lt;0.5,0,AQ566-INDEX($BE566:$BL566,1,$J$25))</f>
        <v>0</v>
      </c>
      <c r="F566" s="26">
        <f>IF(AR566-INDEX($BE566:$BL566,1,$J$26)&lt;0.5,0,AR566-INDEX($BE566:$BL566,1,$J$26))</f>
        <v>0</v>
      </c>
      <c r="G566" s="26">
        <f>IF(AS566-INDEX($BE566:$BL566,1,$J$27)&lt;0.5,0,AS566-INDEX($BE566:$BL566,1,$J$27))</f>
        <v>0</v>
      </c>
      <c r="H566" s="26">
        <f>IF(AT566-INDEX($BE566:$BL566,1,$J$28)&lt;0.5,0,AT566-INDEX($BE566:$BL566,1,$J$28))</f>
        <v>0</v>
      </c>
      <c r="I566" s="26">
        <f>IF(AU566-INDEX($BE566:$BL566,1,$J$29)&lt;0.5,0,AU566-INDEX($BE566:$BL566,1,$J$29))</f>
        <v>0</v>
      </c>
      <c r="J566" s="13">
        <f>SUM(B566:I566)</f>
        <v>0</v>
      </c>
      <c r="K566" s="26">
        <f>SUM(O566:V566)</f>
        <v>0</v>
      </c>
      <c r="L566" s="26">
        <f>SUM(W566:AD566)+SUM(BE566:BL566)</f>
        <v>0</v>
      </c>
      <c r="M566" s="26">
        <f>J565</f>
        <v>0</v>
      </c>
      <c r="N566" s="27">
        <f>IF(M566&gt;0,1,0)</f>
        <v>0</v>
      </c>
      <c r="O566" s="26">
        <f>B565*$B$12/1200</f>
        <v>0</v>
      </c>
      <c r="P566" s="26">
        <f>C565*$C$12/1200</f>
        <v>0</v>
      </c>
      <c r="Q566" s="26">
        <f>D565*$D$12/1200</f>
        <v>0</v>
      </c>
      <c r="R566" s="26">
        <f>E565*$E$12/1200</f>
        <v>0</v>
      </c>
      <c r="S566" s="26">
        <f>F565*$F$12/1200</f>
        <v>0</v>
      </c>
      <c r="T566" s="26">
        <f>G565*$G$12/1200</f>
        <v>0</v>
      </c>
      <c r="U566" s="26">
        <f>H565*$H$12/1200</f>
        <v>0</v>
      </c>
      <c r="V566" s="26">
        <f>I565*$I$12/1200</f>
        <v>0</v>
      </c>
      <c r="W566" s="26">
        <f>IF(B565&gt;0,MIN($B$13,B565+O566,AE566),0)</f>
        <v>0</v>
      </c>
      <c r="X566" s="26">
        <f>IF(C565&gt;0,MIN($C$13,C565+P566,AF566),0)</f>
        <v>0</v>
      </c>
      <c r="Y566" s="26">
        <f>IF(D565&gt;0,MIN($D$13,D565+Q566,AG566),0)</f>
        <v>0</v>
      </c>
      <c r="Z566" s="26">
        <f>IF(E565&gt;0,MIN($E$13,E565+R566,AH566),0)</f>
        <v>0</v>
      </c>
      <c r="AA566" s="26">
        <f>IF(F565&gt;0,MIN($F$13,F565+S566,AI566),0)</f>
        <v>0</v>
      </c>
      <c r="AB566" s="26">
        <f>IF(G565&gt;0,MIN($G$13,G565+T566,AJ566),0)</f>
        <v>0</v>
      </c>
      <c r="AC566" s="26">
        <f>IF(H565&gt;0,MIN($H$13,H565+U566,AK566),0)</f>
        <v>0</v>
      </c>
      <c r="AD566" s="26">
        <f>IF(I565&gt;0,MIN($I$13,I565+V566,AL566),0)</f>
        <v>0</v>
      </c>
      <c r="AE566" s="26">
        <f>$B$19</f>
        <v>795</v>
      </c>
      <c r="AF566" s="26">
        <f>AE566-W566</f>
        <v>795</v>
      </c>
      <c r="AG566" s="26">
        <f>AF566-X566</f>
        <v>795</v>
      </c>
      <c r="AH566" s="26">
        <f>AG566-Y566</f>
        <v>795</v>
      </c>
      <c r="AI566" s="26">
        <f>AH566-Z566</f>
        <v>795</v>
      </c>
      <c r="AJ566" s="26">
        <f>AI566-AA566</f>
        <v>795</v>
      </c>
      <c r="AK566" s="26">
        <f>AJ566-AB566</f>
        <v>795</v>
      </c>
      <c r="AL566" s="26">
        <f>AK566-AC566</f>
        <v>795</v>
      </c>
      <c r="AM566" s="26">
        <f>AL566-AD566</f>
        <v>795</v>
      </c>
      <c r="AN566" s="26">
        <f>B565+O566-W566</f>
        <v>0</v>
      </c>
      <c r="AO566" s="26">
        <f>C565+P566-X566</f>
        <v>0</v>
      </c>
      <c r="AP566" s="26">
        <f>D565+Q566-Y566</f>
        <v>0</v>
      </c>
      <c r="AQ566" s="26">
        <f>E565+R566-Z566</f>
        <v>0</v>
      </c>
      <c r="AR566" s="26">
        <f>F565+S566-AA566</f>
        <v>0</v>
      </c>
      <c r="AS566" s="26">
        <f>G565+T566-AB566</f>
        <v>0</v>
      </c>
      <c r="AT566" s="26">
        <f>H565+U566-AC566</f>
        <v>0</v>
      </c>
      <c r="AU566" s="26">
        <f>I565+V566-AD566</f>
        <v>0</v>
      </c>
      <c r="AV566" s="26">
        <f>AM566</f>
        <v>795</v>
      </c>
      <c r="AW566" s="26">
        <f>AV566-BE566</f>
        <v>795</v>
      </c>
      <c r="AX566" s="26">
        <f>AW566-BF566</f>
        <v>795</v>
      </c>
      <c r="AY566" s="26">
        <f>AX566-BG566</f>
        <v>795</v>
      </c>
      <c r="AZ566" s="26">
        <f>AY566-BH566</f>
        <v>795</v>
      </c>
      <c r="BA566" s="26">
        <f>AZ566-BI566</f>
        <v>795</v>
      </c>
      <c r="BB566" s="26">
        <f>BA566-BJ566</f>
        <v>795</v>
      </c>
      <c r="BC566" s="26">
        <f>BB566-BK566</f>
        <v>795</v>
      </c>
      <c r="BD566" s="26">
        <f>BC566-BL566</f>
        <v>795</v>
      </c>
      <c r="BE566" s="26">
        <f>IF(AV566&gt;0.005,MIN(AV566,INDEX($AN566:$AU566,1,B$32)),0)</f>
        <v>0</v>
      </c>
      <c r="BF566" s="26">
        <f>IF(AW566&gt;0.005,MIN(AW566,INDEX($AN566:$AU566,1,C$32)),0)</f>
        <v>0</v>
      </c>
      <c r="BG566" s="26">
        <f>IF(AX566&gt;0.005,MIN(AX566,INDEX($AN566:$AU566,1,D$32)),0)</f>
        <v>0</v>
      </c>
      <c r="BH566" s="26">
        <f>IF(AY566&gt;0.005,MIN(AY566,INDEX($AN566:$AU566,1,E$32)),0)</f>
        <v>0</v>
      </c>
      <c r="BI566" s="26">
        <f>IF(AZ566&gt;0.005,MIN(AZ566,INDEX($AN566:$AU566,1,F$32)),0)</f>
        <v>0</v>
      </c>
      <c r="BJ566" s="26">
        <f>IF(BA566&gt;0.005,MIN(BA566,INDEX($AN566:$AU566,1,G$32)),0)</f>
        <v>0</v>
      </c>
      <c r="BK566" s="26">
        <f>IF(BB566&gt;0.005,MIN(BB566,INDEX($AN566:$AU566,1,H$32)),0)</f>
        <v>0</v>
      </c>
      <c r="BL566" s="26">
        <f>IF(BC566&gt;0.005,MIN(BC566,INDEX($AN566:$AU566,1,I$32)),0)</f>
        <v>0</v>
      </c>
      <c r="BM566" s="27">
        <f>IF(M566-J566&gt;0.005,1,0)</f>
        <v>0</v>
      </c>
    </row>
    <row r="567">
      <c r="A567" s="14" t="n">
        <v>531</v>
      </c>
      <c r="B567" s="26">
        <f>IF(AN567-INDEX($BE567:$BL567,1,$J$22)&lt;0.5,0,AN567-INDEX($BE567:$BL567,1,$J$22))</f>
        <v>0</v>
      </c>
      <c r="C567" s="26">
        <f>IF(AO567-INDEX($BE567:$BL567,1,$J$23)&lt;0.5,0,AO567-INDEX($BE567:$BL567,1,$J$23))</f>
        <v>0</v>
      </c>
      <c r="D567" s="26">
        <f>IF(AP567-INDEX($BE567:$BL567,1,$J$24)&lt;0.5,0,AP567-INDEX($BE567:$BL567,1,$J$24))</f>
        <v>0</v>
      </c>
      <c r="E567" s="26">
        <f>IF(AQ567-INDEX($BE567:$BL567,1,$J$25)&lt;0.5,0,AQ567-INDEX($BE567:$BL567,1,$J$25))</f>
        <v>0</v>
      </c>
      <c r="F567" s="26">
        <f>IF(AR567-INDEX($BE567:$BL567,1,$J$26)&lt;0.5,0,AR567-INDEX($BE567:$BL567,1,$J$26))</f>
        <v>0</v>
      </c>
      <c r="G567" s="26">
        <f>IF(AS567-INDEX($BE567:$BL567,1,$J$27)&lt;0.5,0,AS567-INDEX($BE567:$BL567,1,$J$27))</f>
        <v>0</v>
      </c>
      <c r="H567" s="26">
        <f>IF(AT567-INDEX($BE567:$BL567,1,$J$28)&lt;0.5,0,AT567-INDEX($BE567:$BL567,1,$J$28))</f>
        <v>0</v>
      </c>
      <c r="I567" s="26">
        <f>IF(AU567-INDEX($BE567:$BL567,1,$J$29)&lt;0.5,0,AU567-INDEX($BE567:$BL567,1,$J$29))</f>
        <v>0</v>
      </c>
      <c r="J567" s="13">
        <f>SUM(B567:I567)</f>
        <v>0</v>
      </c>
      <c r="K567" s="26">
        <f>SUM(O567:V567)</f>
        <v>0</v>
      </c>
      <c r="L567" s="26">
        <f>SUM(W567:AD567)+SUM(BE567:BL567)</f>
        <v>0</v>
      </c>
      <c r="M567" s="26">
        <f>J566</f>
        <v>0</v>
      </c>
      <c r="N567" s="27">
        <f>IF(M567&gt;0,1,0)</f>
        <v>0</v>
      </c>
      <c r="O567" s="26">
        <f>B566*$B$12/1200</f>
        <v>0</v>
      </c>
      <c r="P567" s="26">
        <f>C566*$C$12/1200</f>
        <v>0</v>
      </c>
      <c r="Q567" s="26">
        <f>D566*$D$12/1200</f>
        <v>0</v>
      </c>
      <c r="R567" s="26">
        <f>E566*$E$12/1200</f>
        <v>0</v>
      </c>
      <c r="S567" s="26">
        <f>F566*$F$12/1200</f>
        <v>0</v>
      </c>
      <c r="T567" s="26">
        <f>G566*$G$12/1200</f>
        <v>0</v>
      </c>
      <c r="U567" s="26">
        <f>H566*$H$12/1200</f>
        <v>0</v>
      </c>
      <c r="V567" s="26">
        <f>I566*$I$12/1200</f>
        <v>0</v>
      </c>
      <c r="W567" s="26">
        <f>IF(B566&gt;0,MIN($B$13,B566+O567,AE567),0)</f>
        <v>0</v>
      </c>
      <c r="X567" s="26">
        <f>IF(C566&gt;0,MIN($C$13,C566+P567,AF567),0)</f>
        <v>0</v>
      </c>
      <c r="Y567" s="26">
        <f>IF(D566&gt;0,MIN($D$13,D566+Q567,AG567),0)</f>
        <v>0</v>
      </c>
      <c r="Z567" s="26">
        <f>IF(E566&gt;0,MIN($E$13,E566+R567,AH567),0)</f>
        <v>0</v>
      </c>
      <c r="AA567" s="26">
        <f>IF(F566&gt;0,MIN($F$13,F566+S567,AI567),0)</f>
        <v>0</v>
      </c>
      <c r="AB567" s="26">
        <f>IF(G566&gt;0,MIN($G$13,G566+T567,AJ567),0)</f>
        <v>0</v>
      </c>
      <c r="AC567" s="26">
        <f>IF(H566&gt;0,MIN($H$13,H566+U567,AK567),0)</f>
        <v>0</v>
      </c>
      <c r="AD567" s="26">
        <f>IF(I566&gt;0,MIN($I$13,I566+V567,AL567),0)</f>
        <v>0</v>
      </c>
      <c r="AE567" s="26">
        <f>$B$19</f>
        <v>795</v>
      </c>
      <c r="AF567" s="26">
        <f>AE567-W567</f>
        <v>795</v>
      </c>
      <c r="AG567" s="26">
        <f>AF567-X567</f>
        <v>795</v>
      </c>
      <c r="AH567" s="26">
        <f>AG567-Y567</f>
        <v>795</v>
      </c>
      <c r="AI567" s="26">
        <f>AH567-Z567</f>
        <v>795</v>
      </c>
      <c r="AJ567" s="26">
        <f>AI567-AA567</f>
        <v>795</v>
      </c>
      <c r="AK567" s="26">
        <f>AJ567-AB567</f>
        <v>795</v>
      </c>
      <c r="AL567" s="26">
        <f>AK567-AC567</f>
        <v>795</v>
      </c>
      <c r="AM567" s="26">
        <f>AL567-AD567</f>
        <v>795</v>
      </c>
      <c r="AN567" s="26">
        <f>B566+O567-W567</f>
        <v>0</v>
      </c>
      <c r="AO567" s="26">
        <f>C566+P567-X567</f>
        <v>0</v>
      </c>
      <c r="AP567" s="26">
        <f>D566+Q567-Y567</f>
        <v>0</v>
      </c>
      <c r="AQ567" s="26">
        <f>E566+R567-Z567</f>
        <v>0</v>
      </c>
      <c r="AR567" s="26">
        <f>F566+S567-AA567</f>
        <v>0</v>
      </c>
      <c r="AS567" s="26">
        <f>G566+T567-AB567</f>
        <v>0</v>
      </c>
      <c r="AT567" s="26">
        <f>H566+U567-AC567</f>
        <v>0</v>
      </c>
      <c r="AU567" s="26">
        <f>I566+V567-AD567</f>
        <v>0</v>
      </c>
      <c r="AV567" s="26">
        <f>AM567</f>
        <v>795</v>
      </c>
      <c r="AW567" s="26">
        <f>AV567-BE567</f>
        <v>795</v>
      </c>
      <c r="AX567" s="26">
        <f>AW567-BF567</f>
        <v>795</v>
      </c>
      <c r="AY567" s="26">
        <f>AX567-BG567</f>
        <v>795</v>
      </c>
      <c r="AZ567" s="26">
        <f>AY567-BH567</f>
        <v>795</v>
      </c>
      <c r="BA567" s="26">
        <f>AZ567-BI567</f>
        <v>795</v>
      </c>
      <c r="BB567" s="26">
        <f>BA567-BJ567</f>
        <v>795</v>
      </c>
      <c r="BC567" s="26">
        <f>BB567-BK567</f>
        <v>795</v>
      </c>
      <c r="BD567" s="26">
        <f>BC567-BL567</f>
        <v>795</v>
      </c>
      <c r="BE567" s="26">
        <f>IF(AV567&gt;0.005,MIN(AV567,INDEX($AN567:$AU567,1,B$32)),0)</f>
        <v>0</v>
      </c>
      <c r="BF567" s="26">
        <f>IF(AW567&gt;0.005,MIN(AW567,INDEX($AN567:$AU567,1,C$32)),0)</f>
        <v>0</v>
      </c>
      <c r="BG567" s="26">
        <f>IF(AX567&gt;0.005,MIN(AX567,INDEX($AN567:$AU567,1,D$32)),0)</f>
        <v>0</v>
      </c>
      <c r="BH567" s="26">
        <f>IF(AY567&gt;0.005,MIN(AY567,INDEX($AN567:$AU567,1,E$32)),0)</f>
        <v>0</v>
      </c>
      <c r="BI567" s="26">
        <f>IF(AZ567&gt;0.005,MIN(AZ567,INDEX($AN567:$AU567,1,F$32)),0)</f>
        <v>0</v>
      </c>
      <c r="BJ567" s="26">
        <f>IF(BA567&gt;0.005,MIN(BA567,INDEX($AN567:$AU567,1,G$32)),0)</f>
        <v>0</v>
      </c>
      <c r="BK567" s="26">
        <f>IF(BB567&gt;0.005,MIN(BB567,INDEX($AN567:$AU567,1,H$32)),0)</f>
        <v>0</v>
      </c>
      <c r="BL567" s="26">
        <f>IF(BC567&gt;0.005,MIN(BC567,INDEX($AN567:$AU567,1,I$32)),0)</f>
        <v>0</v>
      </c>
      <c r="BM567" s="27">
        <f>IF(M567-J567&gt;0.005,1,0)</f>
        <v>0</v>
      </c>
    </row>
    <row r="568">
      <c r="A568" s="14" t="n">
        <v>532</v>
      </c>
      <c r="B568" s="26">
        <f>IF(AN568-INDEX($BE568:$BL568,1,$J$22)&lt;0.5,0,AN568-INDEX($BE568:$BL568,1,$J$22))</f>
        <v>0</v>
      </c>
      <c r="C568" s="26">
        <f>IF(AO568-INDEX($BE568:$BL568,1,$J$23)&lt;0.5,0,AO568-INDEX($BE568:$BL568,1,$J$23))</f>
        <v>0</v>
      </c>
      <c r="D568" s="26">
        <f>IF(AP568-INDEX($BE568:$BL568,1,$J$24)&lt;0.5,0,AP568-INDEX($BE568:$BL568,1,$J$24))</f>
        <v>0</v>
      </c>
      <c r="E568" s="26">
        <f>IF(AQ568-INDEX($BE568:$BL568,1,$J$25)&lt;0.5,0,AQ568-INDEX($BE568:$BL568,1,$J$25))</f>
        <v>0</v>
      </c>
      <c r="F568" s="26">
        <f>IF(AR568-INDEX($BE568:$BL568,1,$J$26)&lt;0.5,0,AR568-INDEX($BE568:$BL568,1,$J$26))</f>
        <v>0</v>
      </c>
      <c r="G568" s="26">
        <f>IF(AS568-INDEX($BE568:$BL568,1,$J$27)&lt;0.5,0,AS568-INDEX($BE568:$BL568,1,$J$27))</f>
        <v>0</v>
      </c>
      <c r="H568" s="26">
        <f>IF(AT568-INDEX($BE568:$BL568,1,$J$28)&lt;0.5,0,AT568-INDEX($BE568:$BL568,1,$J$28))</f>
        <v>0</v>
      </c>
      <c r="I568" s="26">
        <f>IF(AU568-INDEX($BE568:$BL568,1,$J$29)&lt;0.5,0,AU568-INDEX($BE568:$BL568,1,$J$29))</f>
        <v>0</v>
      </c>
      <c r="J568" s="13">
        <f>SUM(B568:I568)</f>
        <v>0</v>
      </c>
      <c r="K568" s="26">
        <f>SUM(O568:V568)</f>
        <v>0</v>
      </c>
      <c r="L568" s="26">
        <f>SUM(W568:AD568)+SUM(BE568:BL568)</f>
        <v>0</v>
      </c>
      <c r="M568" s="26">
        <f>J567</f>
        <v>0</v>
      </c>
      <c r="N568" s="27">
        <f>IF(M568&gt;0,1,0)</f>
        <v>0</v>
      </c>
      <c r="O568" s="26">
        <f>B567*$B$12/1200</f>
        <v>0</v>
      </c>
      <c r="P568" s="26">
        <f>C567*$C$12/1200</f>
        <v>0</v>
      </c>
      <c r="Q568" s="26">
        <f>D567*$D$12/1200</f>
        <v>0</v>
      </c>
      <c r="R568" s="26">
        <f>E567*$E$12/1200</f>
        <v>0</v>
      </c>
      <c r="S568" s="26">
        <f>F567*$F$12/1200</f>
        <v>0</v>
      </c>
      <c r="T568" s="26">
        <f>G567*$G$12/1200</f>
        <v>0</v>
      </c>
      <c r="U568" s="26">
        <f>H567*$H$12/1200</f>
        <v>0</v>
      </c>
      <c r="V568" s="26">
        <f>I567*$I$12/1200</f>
        <v>0</v>
      </c>
      <c r="W568" s="26">
        <f>IF(B567&gt;0,MIN($B$13,B567+O568,AE568),0)</f>
        <v>0</v>
      </c>
      <c r="X568" s="26">
        <f>IF(C567&gt;0,MIN($C$13,C567+P568,AF568),0)</f>
        <v>0</v>
      </c>
      <c r="Y568" s="26">
        <f>IF(D567&gt;0,MIN($D$13,D567+Q568,AG568),0)</f>
        <v>0</v>
      </c>
      <c r="Z568" s="26">
        <f>IF(E567&gt;0,MIN($E$13,E567+R568,AH568),0)</f>
        <v>0</v>
      </c>
      <c r="AA568" s="26">
        <f>IF(F567&gt;0,MIN($F$13,F567+S568,AI568),0)</f>
        <v>0</v>
      </c>
      <c r="AB568" s="26">
        <f>IF(G567&gt;0,MIN($G$13,G567+T568,AJ568),0)</f>
        <v>0</v>
      </c>
      <c r="AC568" s="26">
        <f>IF(H567&gt;0,MIN($H$13,H567+U568,AK568),0)</f>
        <v>0</v>
      </c>
      <c r="AD568" s="26">
        <f>IF(I567&gt;0,MIN($I$13,I567+V568,AL568),0)</f>
        <v>0</v>
      </c>
      <c r="AE568" s="26">
        <f>$B$19</f>
        <v>795</v>
      </c>
      <c r="AF568" s="26">
        <f>AE568-W568</f>
        <v>795</v>
      </c>
      <c r="AG568" s="26">
        <f>AF568-X568</f>
        <v>795</v>
      </c>
      <c r="AH568" s="26">
        <f>AG568-Y568</f>
        <v>795</v>
      </c>
      <c r="AI568" s="26">
        <f>AH568-Z568</f>
        <v>795</v>
      </c>
      <c r="AJ568" s="26">
        <f>AI568-AA568</f>
        <v>795</v>
      </c>
      <c r="AK568" s="26">
        <f>AJ568-AB568</f>
        <v>795</v>
      </c>
      <c r="AL568" s="26">
        <f>AK568-AC568</f>
        <v>795</v>
      </c>
      <c r="AM568" s="26">
        <f>AL568-AD568</f>
        <v>795</v>
      </c>
      <c r="AN568" s="26">
        <f>B567+O568-W568</f>
        <v>0</v>
      </c>
      <c r="AO568" s="26">
        <f>C567+P568-X568</f>
        <v>0</v>
      </c>
      <c r="AP568" s="26">
        <f>D567+Q568-Y568</f>
        <v>0</v>
      </c>
      <c r="AQ568" s="26">
        <f>E567+R568-Z568</f>
        <v>0</v>
      </c>
      <c r="AR568" s="26">
        <f>F567+S568-AA568</f>
        <v>0</v>
      </c>
      <c r="AS568" s="26">
        <f>G567+T568-AB568</f>
        <v>0</v>
      </c>
      <c r="AT568" s="26">
        <f>H567+U568-AC568</f>
        <v>0</v>
      </c>
      <c r="AU568" s="26">
        <f>I567+V568-AD568</f>
        <v>0</v>
      </c>
      <c r="AV568" s="26">
        <f>AM568</f>
        <v>795</v>
      </c>
      <c r="AW568" s="26">
        <f>AV568-BE568</f>
        <v>795</v>
      </c>
      <c r="AX568" s="26">
        <f>AW568-BF568</f>
        <v>795</v>
      </c>
      <c r="AY568" s="26">
        <f>AX568-BG568</f>
        <v>795</v>
      </c>
      <c r="AZ568" s="26">
        <f>AY568-BH568</f>
        <v>795</v>
      </c>
      <c r="BA568" s="26">
        <f>AZ568-BI568</f>
        <v>795</v>
      </c>
      <c r="BB568" s="26">
        <f>BA568-BJ568</f>
        <v>795</v>
      </c>
      <c r="BC568" s="26">
        <f>BB568-BK568</f>
        <v>795</v>
      </c>
      <c r="BD568" s="26">
        <f>BC568-BL568</f>
        <v>795</v>
      </c>
      <c r="BE568" s="26">
        <f>IF(AV568&gt;0.005,MIN(AV568,INDEX($AN568:$AU568,1,B$32)),0)</f>
        <v>0</v>
      </c>
      <c r="BF568" s="26">
        <f>IF(AW568&gt;0.005,MIN(AW568,INDEX($AN568:$AU568,1,C$32)),0)</f>
        <v>0</v>
      </c>
      <c r="BG568" s="26">
        <f>IF(AX568&gt;0.005,MIN(AX568,INDEX($AN568:$AU568,1,D$32)),0)</f>
        <v>0</v>
      </c>
      <c r="BH568" s="26">
        <f>IF(AY568&gt;0.005,MIN(AY568,INDEX($AN568:$AU568,1,E$32)),0)</f>
        <v>0</v>
      </c>
      <c r="BI568" s="26">
        <f>IF(AZ568&gt;0.005,MIN(AZ568,INDEX($AN568:$AU568,1,F$32)),0)</f>
        <v>0</v>
      </c>
      <c r="BJ568" s="26">
        <f>IF(BA568&gt;0.005,MIN(BA568,INDEX($AN568:$AU568,1,G$32)),0)</f>
        <v>0</v>
      </c>
      <c r="BK568" s="26">
        <f>IF(BB568&gt;0.005,MIN(BB568,INDEX($AN568:$AU568,1,H$32)),0)</f>
        <v>0</v>
      </c>
      <c r="BL568" s="26">
        <f>IF(BC568&gt;0.005,MIN(BC568,INDEX($AN568:$AU568,1,I$32)),0)</f>
        <v>0</v>
      </c>
      <c r="BM568" s="27">
        <f>IF(M568-J568&gt;0.005,1,0)</f>
        <v>0</v>
      </c>
    </row>
    <row r="569">
      <c r="A569" s="14" t="n">
        <v>533</v>
      </c>
      <c r="B569" s="26">
        <f>IF(AN569-INDEX($BE569:$BL569,1,$J$22)&lt;0.5,0,AN569-INDEX($BE569:$BL569,1,$J$22))</f>
        <v>0</v>
      </c>
      <c r="C569" s="26">
        <f>IF(AO569-INDEX($BE569:$BL569,1,$J$23)&lt;0.5,0,AO569-INDEX($BE569:$BL569,1,$J$23))</f>
        <v>0</v>
      </c>
      <c r="D569" s="26">
        <f>IF(AP569-INDEX($BE569:$BL569,1,$J$24)&lt;0.5,0,AP569-INDEX($BE569:$BL569,1,$J$24))</f>
        <v>0</v>
      </c>
      <c r="E569" s="26">
        <f>IF(AQ569-INDEX($BE569:$BL569,1,$J$25)&lt;0.5,0,AQ569-INDEX($BE569:$BL569,1,$J$25))</f>
        <v>0</v>
      </c>
      <c r="F569" s="26">
        <f>IF(AR569-INDEX($BE569:$BL569,1,$J$26)&lt;0.5,0,AR569-INDEX($BE569:$BL569,1,$J$26))</f>
        <v>0</v>
      </c>
      <c r="G569" s="26">
        <f>IF(AS569-INDEX($BE569:$BL569,1,$J$27)&lt;0.5,0,AS569-INDEX($BE569:$BL569,1,$J$27))</f>
        <v>0</v>
      </c>
      <c r="H569" s="26">
        <f>IF(AT569-INDEX($BE569:$BL569,1,$J$28)&lt;0.5,0,AT569-INDEX($BE569:$BL569,1,$J$28))</f>
        <v>0</v>
      </c>
      <c r="I569" s="26">
        <f>IF(AU569-INDEX($BE569:$BL569,1,$J$29)&lt;0.5,0,AU569-INDEX($BE569:$BL569,1,$J$29))</f>
        <v>0</v>
      </c>
      <c r="J569" s="13">
        <f>SUM(B569:I569)</f>
        <v>0</v>
      </c>
      <c r="K569" s="26">
        <f>SUM(O569:V569)</f>
        <v>0</v>
      </c>
      <c r="L569" s="26">
        <f>SUM(W569:AD569)+SUM(BE569:BL569)</f>
        <v>0</v>
      </c>
      <c r="M569" s="26">
        <f>J568</f>
        <v>0</v>
      </c>
      <c r="N569" s="27">
        <f>IF(M569&gt;0,1,0)</f>
        <v>0</v>
      </c>
      <c r="O569" s="26">
        <f>B568*$B$12/1200</f>
        <v>0</v>
      </c>
      <c r="P569" s="26">
        <f>C568*$C$12/1200</f>
        <v>0</v>
      </c>
      <c r="Q569" s="26">
        <f>D568*$D$12/1200</f>
        <v>0</v>
      </c>
      <c r="R569" s="26">
        <f>E568*$E$12/1200</f>
        <v>0</v>
      </c>
      <c r="S569" s="26">
        <f>F568*$F$12/1200</f>
        <v>0</v>
      </c>
      <c r="T569" s="26">
        <f>G568*$G$12/1200</f>
        <v>0</v>
      </c>
      <c r="U569" s="26">
        <f>H568*$H$12/1200</f>
        <v>0</v>
      </c>
      <c r="V569" s="26">
        <f>I568*$I$12/1200</f>
        <v>0</v>
      </c>
      <c r="W569" s="26">
        <f>IF(B568&gt;0,MIN($B$13,B568+O569,AE569),0)</f>
        <v>0</v>
      </c>
      <c r="X569" s="26">
        <f>IF(C568&gt;0,MIN($C$13,C568+P569,AF569),0)</f>
        <v>0</v>
      </c>
      <c r="Y569" s="26">
        <f>IF(D568&gt;0,MIN($D$13,D568+Q569,AG569),0)</f>
        <v>0</v>
      </c>
      <c r="Z569" s="26">
        <f>IF(E568&gt;0,MIN($E$13,E568+R569,AH569),0)</f>
        <v>0</v>
      </c>
      <c r="AA569" s="26">
        <f>IF(F568&gt;0,MIN($F$13,F568+S569,AI569),0)</f>
        <v>0</v>
      </c>
      <c r="AB569" s="26">
        <f>IF(G568&gt;0,MIN($G$13,G568+T569,AJ569),0)</f>
        <v>0</v>
      </c>
      <c r="AC569" s="26">
        <f>IF(H568&gt;0,MIN($H$13,H568+U569,AK569),0)</f>
        <v>0</v>
      </c>
      <c r="AD569" s="26">
        <f>IF(I568&gt;0,MIN($I$13,I568+V569,AL569),0)</f>
        <v>0</v>
      </c>
      <c r="AE569" s="26">
        <f>$B$19</f>
        <v>795</v>
      </c>
      <c r="AF569" s="26">
        <f>AE569-W569</f>
        <v>795</v>
      </c>
      <c r="AG569" s="26">
        <f>AF569-X569</f>
        <v>795</v>
      </c>
      <c r="AH569" s="26">
        <f>AG569-Y569</f>
        <v>795</v>
      </c>
      <c r="AI569" s="26">
        <f>AH569-Z569</f>
        <v>795</v>
      </c>
      <c r="AJ569" s="26">
        <f>AI569-AA569</f>
        <v>795</v>
      </c>
      <c r="AK569" s="26">
        <f>AJ569-AB569</f>
        <v>795</v>
      </c>
      <c r="AL569" s="26">
        <f>AK569-AC569</f>
        <v>795</v>
      </c>
      <c r="AM569" s="26">
        <f>AL569-AD569</f>
        <v>795</v>
      </c>
      <c r="AN569" s="26">
        <f>B568+O569-W569</f>
        <v>0</v>
      </c>
      <c r="AO569" s="26">
        <f>C568+P569-X569</f>
        <v>0</v>
      </c>
      <c r="AP569" s="26">
        <f>D568+Q569-Y569</f>
        <v>0</v>
      </c>
      <c r="AQ569" s="26">
        <f>E568+R569-Z569</f>
        <v>0</v>
      </c>
      <c r="AR569" s="26">
        <f>F568+S569-AA569</f>
        <v>0</v>
      </c>
      <c r="AS569" s="26">
        <f>G568+T569-AB569</f>
        <v>0</v>
      </c>
      <c r="AT569" s="26">
        <f>H568+U569-AC569</f>
        <v>0</v>
      </c>
      <c r="AU569" s="26">
        <f>I568+V569-AD569</f>
        <v>0</v>
      </c>
      <c r="AV569" s="26">
        <f>AM569</f>
        <v>795</v>
      </c>
      <c r="AW569" s="26">
        <f>AV569-BE569</f>
        <v>795</v>
      </c>
      <c r="AX569" s="26">
        <f>AW569-BF569</f>
        <v>795</v>
      </c>
      <c r="AY569" s="26">
        <f>AX569-BG569</f>
        <v>795</v>
      </c>
      <c r="AZ569" s="26">
        <f>AY569-BH569</f>
        <v>795</v>
      </c>
      <c r="BA569" s="26">
        <f>AZ569-BI569</f>
        <v>795</v>
      </c>
      <c r="BB569" s="26">
        <f>BA569-BJ569</f>
        <v>795</v>
      </c>
      <c r="BC569" s="26">
        <f>BB569-BK569</f>
        <v>795</v>
      </c>
      <c r="BD569" s="26">
        <f>BC569-BL569</f>
        <v>795</v>
      </c>
      <c r="BE569" s="26">
        <f>IF(AV569&gt;0.005,MIN(AV569,INDEX($AN569:$AU569,1,B$32)),0)</f>
        <v>0</v>
      </c>
      <c r="BF569" s="26">
        <f>IF(AW569&gt;0.005,MIN(AW569,INDEX($AN569:$AU569,1,C$32)),0)</f>
        <v>0</v>
      </c>
      <c r="BG569" s="26">
        <f>IF(AX569&gt;0.005,MIN(AX569,INDEX($AN569:$AU569,1,D$32)),0)</f>
        <v>0</v>
      </c>
      <c r="BH569" s="26">
        <f>IF(AY569&gt;0.005,MIN(AY569,INDEX($AN569:$AU569,1,E$32)),0)</f>
        <v>0</v>
      </c>
      <c r="BI569" s="26">
        <f>IF(AZ569&gt;0.005,MIN(AZ569,INDEX($AN569:$AU569,1,F$32)),0)</f>
        <v>0</v>
      </c>
      <c r="BJ569" s="26">
        <f>IF(BA569&gt;0.005,MIN(BA569,INDEX($AN569:$AU569,1,G$32)),0)</f>
        <v>0</v>
      </c>
      <c r="BK569" s="26">
        <f>IF(BB569&gt;0.005,MIN(BB569,INDEX($AN569:$AU569,1,H$32)),0)</f>
        <v>0</v>
      </c>
      <c r="BL569" s="26">
        <f>IF(BC569&gt;0.005,MIN(BC569,INDEX($AN569:$AU569,1,I$32)),0)</f>
        <v>0</v>
      </c>
      <c r="BM569" s="27">
        <f>IF(M569-J569&gt;0.005,1,0)</f>
        <v>0</v>
      </c>
    </row>
    <row r="570">
      <c r="A570" s="14" t="n">
        <v>534</v>
      </c>
      <c r="B570" s="26">
        <f>IF(AN570-INDEX($BE570:$BL570,1,$J$22)&lt;0.5,0,AN570-INDEX($BE570:$BL570,1,$J$22))</f>
        <v>0</v>
      </c>
      <c r="C570" s="26">
        <f>IF(AO570-INDEX($BE570:$BL570,1,$J$23)&lt;0.5,0,AO570-INDEX($BE570:$BL570,1,$J$23))</f>
        <v>0</v>
      </c>
      <c r="D570" s="26">
        <f>IF(AP570-INDEX($BE570:$BL570,1,$J$24)&lt;0.5,0,AP570-INDEX($BE570:$BL570,1,$J$24))</f>
        <v>0</v>
      </c>
      <c r="E570" s="26">
        <f>IF(AQ570-INDEX($BE570:$BL570,1,$J$25)&lt;0.5,0,AQ570-INDEX($BE570:$BL570,1,$J$25))</f>
        <v>0</v>
      </c>
      <c r="F570" s="26">
        <f>IF(AR570-INDEX($BE570:$BL570,1,$J$26)&lt;0.5,0,AR570-INDEX($BE570:$BL570,1,$J$26))</f>
        <v>0</v>
      </c>
      <c r="G570" s="26">
        <f>IF(AS570-INDEX($BE570:$BL570,1,$J$27)&lt;0.5,0,AS570-INDEX($BE570:$BL570,1,$J$27))</f>
        <v>0</v>
      </c>
      <c r="H570" s="26">
        <f>IF(AT570-INDEX($BE570:$BL570,1,$J$28)&lt;0.5,0,AT570-INDEX($BE570:$BL570,1,$J$28))</f>
        <v>0</v>
      </c>
      <c r="I570" s="26">
        <f>IF(AU570-INDEX($BE570:$BL570,1,$J$29)&lt;0.5,0,AU570-INDEX($BE570:$BL570,1,$J$29))</f>
        <v>0</v>
      </c>
      <c r="J570" s="13">
        <f>SUM(B570:I570)</f>
        <v>0</v>
      </c>
      <c r="K570" s="26">
        <f>SUM(O570:V570)</f>
        <v>0</v>
      </c>
      <c r="L570" s="26">
        <f>SUM(W570:AD570)+SUM(BE570:BL570)</f>
        <v>0</v>
      </c>
      <c r="M570" s="26">
        <f>J569</f>
        <v>0</v>
      </c>
      <c r="N570" s="27">
        <f>IF(M570&gt;0,1,0)</f>
        <v>0</v>
      </c>
      <c r="O570" s="26">
        <f>B569*$B$12/1200</f>
        <v>0</v>
      </c>
      <c r="P570" s="26">
        <f>C569*$C$12/1200</f>
        <v>0</v>
      </c>
      <c r="Q570" s="26">
        <f>D569*$D$12/1200</f>
        <v>0</v>
      </c>
      <c r="R570" s="26">
        <f>E569*$E$12/1200</f>
        <v>0</v>
      </c>
      <c r="S570" s="26">
        <f>F569*$F$12/1200</f>
        <v>0</v>
      </c>
      <c r="T570" s="26">
        <f>G569*$G$12/1200</f>
        <v>0</v>
      </c>
      <c r="U570" s="26">
        <f>H569*$H$12/1200</f>
        <v>0</v>
      </c>
      <c r="V570" s="26">
        <f>I569*$I$12/1200</f>
        <v>0</v>
      </c>
      <c r="W570" s="26">
        <f>IF(B569&gt;0,MIN($B$13,B569+O570,AE570),0)</f>
        <v>0</v>
      </c>
      <c r="X570" s="26">
        <f>IF(C569&gt;0,MIN($C$13,C569+P570,AF570),0)</f>
        <v>0</v>
      </c>
      <c r="Y570" s="26">
        <f>IF(D569&gt;0,MIN($D$13,D569+Q570,AG570),0)</f>
        <v>0</v>
      </c>
      <c r="Z570" s="26">
        <f>IF(E569&gt;0,MIN($E$13,E569+R570,AH570),0)</f>
        <v>0</v>
      </c>
      <c r="AA570" s="26">
        <f>IF(F569&gt;0,MIN($F$13,F569+S570,AI570),0)</f>
        <v>0</v>
      </c>
      <c r="AB570" s="26">
        <f>IF(G569&gt;0,MIN($G$13,G569+T570,AJ570),0)</f>
        <v>0</v>
      </c>
      <c r="AC570" s="26">
        <f>IF(H569&gt;0,MIN($H$13,H569+U570,AK570),0)</f>
        <v>0</v>
      </c>
      <c r="AD570" s="26">
        <f>IF(I569&gt;0,MIN($I$13,I569+V570,AL570),0)</f>
        <v>0</v>
      </c>
      <c r="AE570" s="26">
        <f>$B$19</f>
        <v>795</v>
      </c>
      <c r="AF570" s="26">
        <f>AE570-W570</f>
        <v>795</v>
      </c>
      <c r="AG570" s="26">
        <f>AF570-X570</f>
        <v>795</v>
      </c>
      <c r="AH570" s="26">
        <f>AG570-Y570</f>
        <v>795</v>
      </c>
      <c r="AI570" s="26">
        <f>AH570-Z570</f>
        <v>795</v>
      </c>
      <c r="AJ570" s="26">
        <f>AI570-AA570</f>
        <v>795</v>
      </c>
      <c r="AK570" s="26">
        <f>AJ570-AB570</f>
        <v>795</v>
      </c>
      <c r="AL570" s="26">
        <f>AK570-AC570</f>
        <v>795</v>
      </c>
      <c r="AM570" s="26">
        <f>AL570-AD570</f>
        <v>795</v>
      </c>
      <c r="AN570" s="26">
        <f>B569+O570-W570</f>
        <v>0</v>
      </c>
      <c r="AO570" s="26">
        <f>C569+P570-X570</f>
        <v>0</v>
      </c>
      <c r="AP570" s="26">
        <f>D569+Q570-Y570</f>
        <v>0</v>
      </c>
      <c r="AQ570" s="26">
        <f>E569+R570-Z570</f>
        <v>0</v>
      </c>
      <c r="AR570" s="26">
        <f>F569+S570-AA570</f>
        <v>0</v>
      </c>
      <c r="AS570" s="26">
        <f>G569+T570-AB570</f>
        <v>0</v>
      </c>
      <c r="AT570" s="26">
        <f>H569+U570-AC570</f>
        <v>0</v>
      </c>
      <c r="AU570" s="26">
        <f>I569+V570-AD570</f>
        <v>0</v>
      </c>
      <c r="AV570" s="26">
        <f>AM570</f>
        <v>795</v>
      </c>
      <c r="AW570" s="26">
        <f>AV570-BE570</f>
        <v>795</v>
      </c>
      <c r="AX570" s="26">
        <f>AW570-BF570</f>
        <v>795</v>
      </c>
      <c r="AY570" s="26">
        <f>AX570-BG570</f>
        <v>795</v>
      </c>
      <c r="AZ570" s="26">
        <f>AY570-BH570</f>
        <v>795</v>
      </c>
      <c r="BA570" s="26">
        <f>AZ570-BI570</f>
        <v>795</v>
      </c>
      <c r="BB570" s="26">
        <f>BA570-BJ570</f>
        <v>795</v>
      </c>
      <c r="BC570" s="26">
        <f>BB570-BK570</f>
        <v>795</v>
      </c>
      <c r="BD570" s="26">
        <f>BC570-BL570</f>
        <v>795</v>
      </c>
      <c r="BE570" s="26">
        <f>IF(AV570&gt;0.005,MIN(AV570,INDEX($AN570:$AU570,1,B$32)),0)</f>
        <v>0</v>
      </c>
      <c r="BF570" s="26">
        <f>IF(AW570&gt;0.005,MIN(AW570,INDEX($AN570:$AU570,1,C$32)),0)</f>
        <v>0</v>
      </c>
      <c r="BG570" s="26">
        <f>IF(AX570&gt;0.005,MIN(AX570,INDEX($AN570:$AU570,1,D$32)),0)</f>
        <v>0</v>
      </c>
      <c r="BH570" s="26">
        <f>IF(AY570&gt;0.005,MIN(AY570,INDEX($AN570:$AU570,1,E$32)),0)</f>
        <v>0</v>
      </c>
      <c r="BI570" s="26">
        <f>IF(AZ570&gt;0.005,MIN(AZ570,INDEX($AN570:$AU570,1,F$32)),0)</f>
        <v>0</v>
      </c>
      <c r="BJ570" s="26">
        <f>IF(BA570&gt;0.005,MIN(BA570,INDEX($AN570:$AU570,1,G$32)),0)</f>
        <v>0</v>
      </c>
      <c r="BK570" s="26">
        <f>IF(BB570&gt;0.005,MIN(BB570,INDEX($AN570:$AU570,1,H$32)),0)</f>
        <v>0</v>
      </c>
      <c r="BL570" s="26">
        <f>IF(BC570&gt;0.005,MIN(BC570,INDEX($AN570:$AU570,1,I$32)),0)</f>
        <v>0</v>
      </c>
      <c r="BM570" s="27">
        <f>IF(M570-J570&gt;0.005,1,0)</f>
        <v>0</v>
      </c>
    </row>
    <row r="571">
      <c r="A571" s="14" t="n">
        <v>535</v>
      </c>
      <c r="B571" s="26">
        <f>IF(AN571-INDEX($BE571:$BL571,1,$J$22)&lt;0.5,0,AN571-INDEX($BE571:$BL571,1,$J$22))</f>
        <v>0</v>
      </c>
      <c r="C571" s="26">
        <f>IF(AO571-INDEX($BE571:$BL571,1,$J$23)&lt;0.5,0,AO571-INDEX($BE571:$BL571,1,$J$23))</f>
        <v>0</v>
      </c>
      <c r="D571" s="26">
        <f>IF(AP571-INDEX($BE571:$BL571,1,$J$24)&lt;0.5,0,AP571-INDEX($BE571:$BL571,1,$J$24))</f>
        <v>0</v>
      </c>
      <c r="E571" s="26">
        <f>IF(AQ571-INDEX($BE571:$BL571,1,$J$25)&lt;0.5,0,AQ571-INDEX($BE571:$BL571,1,$J$25))</f>
        <v>0</v>
      </c>
      <c r="F571" s="26">
        <f>IF(AR571-INDEX($BE571:$BL571,1,$J$26)&lt;0.5,0,AR571-INDEX($BE571:$BL571,1,$J$26))</f>
        <v>0</v>
      </c>
      <c r="G571" s="26">
        <f>IF(AS571-INDEX($BE571:$BL571,1,$J$27)&lt;0.5,0,AS571-INDEX($BE571:$BL571,1,$J$27))</f>
        <v>0</v>
      </c>
      <c r="H571" s="26">
        <f>IF(AT571-INDEX($BE571:$BL571,1,$J$28)&lt;0.5,0,AT571-INDEX($BE571:$BL571,1,$J$28))</f>
        <v>0</v>
      </c>
      <c r="I571" s="26">
        <f>IF(AU571-INDEX($BE571:$BL571,1,$J$29)&lt;0.5,0,AU571-INDEX($BE571:$BL571,1,$J$29))</f>
        <v>0</v>
      </c>
      <c r="J571" s="13">
        <f>SUM(B571:I571)</f>
        <v>0</v>
      </c>
      <c r="K571" s="26">
        <f>SUM(O571:V571)</f>
        <v>0</v>
      </c>
      <c r="L571" s="26">
        <f>SUM(W571:AD571)+SUM(BE571:BL571)</f>
        <v>0</v>
      </c>
      <c r="M571" s="26">
        <f>J570</f>
        <v>0</v>
      </c>
      <c r="N571" s="27">
        <f>IF(M571&gt;0,1,0)</f>
        <v>0</v>
      </c>
      <c r="O571" s="26">
        <f>B570*$B$12/1200</f>
        <v>0</v>
      </c>
      <c r="P571" s="26">
        <f>C570*$C$12/1200</f>
        <v>0</v>
      </c>
      <c r="Q571" s="26">
        <f>D570*$D$12/1200</f>
        <v>0</v>
      </c>
      <c r="R571" s="26">
        <f>E570*$E$12/1200</f>
        <v>0</v>
      </c>
      <c r="S571" s="26">
        <f>F570*$F$12/1200</f>
        <v>0</v>
      </c>
      <c r="T571" s="26">
        <f>G570*$G$12/1200</f>
        <v>0</v>
      </c>
      <c r="U571" s="26">
        <f>H570*$H$12/1200</f>
        <v>0</v>
      </c>
      <c r="V571" s="26">
        <f>I570*$I$12/1200</f>
        <v>0</v>
      </c>
      <c r="W571" s="26">
        <f>IF(B570&gt;0,MIN($B$13,B570+O571,AE571),0)</f>
        <v>0</v>
      </c>
      <c r="X571" s="26">
        <f>IF(C570&gt;0,MIN($C$13,C570+P571,AF571),0)</f>
        <v>0</v>
      </c>
      <c r="Y571" s="26">
        <f>IF(D570&gt;0,MIN($D$13,D570+Q571,AG571),0)</f>
        <v>0</v>
      </c>
      <c r="Z571" s="26">
        <f>IF(E570&gt;0,MIN($E$13,E570+R571,AH571),0)</f>
        <v>0</v>
      </c>
      <c r="AA571" s="26">
        <f>IF(F570&gt;0,MIN($F$13,F570+S571,AI571),0)</f>
        <v>0</v>
      </c>
      <c r="AB571" s="26">
        <f>IF(G570&gt;0,MIN($G$13,G570+T571,AJ571),0)</f>
        <v>0</v>
      </c>
      <c r="AC571" s="26">
        <f>IF(H570&gt;0,MIN($H$13,H570+U571,AK571),0)</f>
        <v>0</v>
      </c>
      <c r="AD571" s="26">
        <f>IF(I570&gt;0,MIN($I$13,I570+V571,AL571),0)</f>
        <v>0</v>
      </c>
      <c r="AE571" s="26">
        <f>$B$19</f>
        <v>795</v>
      </c>
      <c r="AF571" s="26">
        <f>AE571-W571</f>
        <v>795</v>
      </c>
      <c r="AG571" s="26">
        <f>AF571-X571</f>
        <v>795</v>
      </c>
      <c r="AH571" s="26">
        <f>AG571-Y571</f>
        <v>795</v>
      </c>
      <c r="AI571" s="26">
        <f>AH571-Z571</f>
        <v>795</v>
      </c>
      <c r="AJ571" s="26">
        <f>AI571-AA571</f>
        <v>795</v>
      </c>
      <c r="AK571" s="26">
        <f>AJ571-AB571</f>
        <v>795</v>
      </c>
      <c r="AL571" s="26">
        <f>AK571-AC571</f>
        <v>795</v>
      </c>
      <c r="AM571" s="26">
        <f>AL571-AD571</f>
        <v>795</v>
      </c>
      <c r="AN571" s="26">
        <f>B570+O571-W571</f>
        <v>0</v>
      </c>
      <c r="AO571" s="26">
        <f>C570+P571-X571</f>
        <v>0</v>
      </c>
      <c r="AP571" s="26">
        <f>D570+Q571-Y571</f>
        <v>0</v>
      </c>
      <c r="AQ571" s="26">
        <f>E570+R571-Z571</f>
        <v>0</v>
      </c>
      <c r="AR571" s="26">
        <f>F570+S571-AA571</f>
        <v>0</v>
      </c>
      <c r="AS571" s="26">
        <f>G570+T571-AB571</f>
        <v>0</v>
      </c>
      <c r="AT571" s="26">
        <f>H570+U571-AC571</f>
        <v>0</v>
      </c>
      <c r="AU571" s="26">
        <f>I570+V571-AD571</f>
        <v>0</v>
      </c>
      <c r="AV571" s="26">
        <f>AM571</f>
        <v>795</v>
      </c>
      <c r="AW571" s="26">
        <f>AV571-BE571</f>
        <v>795</v>
      </c>
      <c r="AX571" s="26">
        <f>AW571-BF571</f>
        <v>795</v>
      </c>
      <c r="AY571" s="26">
        <f>AX571-BG571</f>
        <v>795</v>
      </c>
      <c r="AZ571" s="26">
        <f>AY571-BH571</f>
        <v>795</v>
      </c>
      <c r="BA571" s="26">
        <f>AZ571-BI571</f>
        <v>795</v>
      </c>
      <c r="BB571" s="26">
        <f>BA571-BJ571</f>
        <v>795</v>
      </c>
      <c r="BC571" s="26">
        <f>BB571-BK571</f>
        <v>795</v>
      </c>
      <c r="BD571" s="26">
        <f>BC571-BL571</f>
        <v>795</v>
      </c>
      <c r="BE571" s="26">
        <f>IF(AV571&gt;0.005,MIN(AV571,INDEX($AN571:$AU571,1,B$32)),0)</f>
        <v>0</v>
      </c>
      <c r="BF571" s="26">
        <f>IF(AW571&gt;0.005,MIN(AW571,INDEX($AN571:$AU571,1,C$32)),0)</f>
        <v>0</v>
      </c>
      <c r="BG571" s="26">
        <f>IF(AX571&gt;0.005,MIN(AX571,INDEX($AN571:$AU571,1,D$32)),0)</f>
        <v>0</v>
      </c>
      <c r="BH571" s="26">
        <f>IF(AY571&gt;0.005,MIN(AY571,INDEX($AN571:$AU571,1,E$32)),0)</f>
        <v>0</v>
      </c>
      <c r="BI571" s="26">
        <f>IF(AZ571&gt;0.005,MIN(AZ571,INDEX($AN571:$AU571,1,F$32)),0)</f>
        <v>0</v>
      </c>
      <c r="BJ571" s="26">
        <f>IF(BA571&gt;0.005,MIN(BA571,INDEX($AN571:$AU571,1,G$32)),0)</f>
        <v>0</v>
      </c>
      <c r="BK571" s="26">
        <f>IF(BB571&gt;0.005,MIN(BB571,INDEX($AN571:$AU571,1,H$32)),0)</f>
        <v>0</v>
      </c>
      <c r="BL571" s="26">
        <f>IF(BC571&gt;0.005,MIN(BC571,INDEX($AN571:$AU571,1,I$32)),0)</f>
        <v>0</v>
      </c>
      <c r="BM571" s="27">
        <f>IF(M571-J571&gt;0.005,1,0)</f>
        <v>0</v>
      </c>
    </row>
    <row r="572">
      <c r="A572" s="14" t="n">
        <v>536</v>
      </c>
      <c r="B572" s="26">
        <f>IF(AN572-INDEX($BE572:$BL572,1,$J$22)&lt;0.5,0,AN572-INDEX($BE572:$BL572,1,$J$22))</f>
        <v>0</v>
      </c>
      <c r="C572" s="26">
        <f>IF(AO572-INDEX($BE572:$BL572,1,$J$23)&lt;0.5,0,AO572-INDEX($BE572:$BL572,1,$J$23))</f>
        <v>0</v>
      </c>
      <c r="D572" s="26">
        <f>IF(AP572-INDEX($BE572:$BL572,1,$J$24)&lt;0.5,0,AP572-INDEX($BE572:$BL572,1,$J$24))</f>
        <v>0</v>
      </c>
      <c r="E572" s="26">
        <f>IF(AQ572-INDEX($BE572:$BL572,1,$J$25)&lt;0.5,0,AQ572-INDEX($BE572:$BL572,1,$J$25))</f>
        <v>0</v>
      </c>
      <c r="F572" s="26">
        <f>IF(AR572-INDEX($BE572:$BL572,1,$J$26)&lt;0.5,0,AR572-INDEX($BE572:$BL572,1,$J$26))</f>
        <v>0</v>
      </c>
      <c r="G572" s="26">
        <f>IF(AS572-INDEX($BE572:$BL572,1,$J$27)&lt;0.5,0,AS572-INDEX($BE572:$BL572,1,$J$27))</f>
        <v>0</v>
      </c>
      <c r="H572" s="26">
        <f>IF(AT572-INDEX($BE572:$BL572,1,$J$28)&lt;0.5,0,AT572-INDEX($BE572:$BL572,1,$J$28))</f>
        <v>0</v>
      </c>
      <c r="I572" s="26">
        <f>IF(AU572-INDEX($BE572:$BL572,1,$J$29)&lt;0.5,0,AU572-INDEX($BE572:$BL572,1,$J$29))</f>
        <v>0</v>
      </c>
      <c r="J572" s="13">
        <f>SUM(B572:I572)</f>
        <v>0</v>
      </c>
      <c r="K572" s="26">
        <f>SUM(O572:V572)</f>
        <v>0</v>
      </c>
      <c r="L572" s="26">
        <f>SUM(W572:AD572)+SUM(BE572:BL572)</f>
        <v>0</v>
      </c>
      <c r="M572" s="26">
        <f>J571</f>
        <v>0</v>
      </c>
      <c r="N572" s="27">
        <f>IF(M572&gt;0,1,0)</f>
        <v>0</v>
      </c>
      <c r="O572" s="26">
        <f>B571*$B$12/1200</f>
        <v>0</v>
      </c>
      <c r="P572" s="26">
        <f>C571*$C$12/1200</f>
        <v>0</v>
      </c>
      <c r="Q572" s="26">
        <f>D571*$D$12/1200</f>
        <v>0</v>
      </c>
      <c r="R572" s="26">
        <f>E571*$E$12/1200</f>
        <v>0</v>
      </c>
      <c r="S572" s="26">
        <f>F571*$F$12/1200</f>
        <v>0</v>
      </c>
      <c r="T572" s="26">
        <f>G571*$G$12/1200</f>
        <v>0</v>
      </c>
      <c r="U572" s="26">
        <f>H571*$H$12/1200</f>
        <v>0</v>
      </c>
      <c r="V572" s="26">
        <f>I571*$I$12/1200</f>
        <v>0</v>
      </c>
      <c r="W572" s="26">
        <f>IF(B571&gt;0,MIN($B$13,B571+O572,AE572),0)</f>
        <v>0</v>
      </c>
      <c r="X572" s="26">
        <f>IF(C571&gt;0,MIN($C$13,C571+P572,AF572),0)</f>
        <v>0</v>
      </c>
      <c r="Y572" s="26">
        <f>IF(D571&gt;0,MIN($D$13,D571+Q572,AG572),0)</f>
        <v>0</v>
      </c>
      <c r="Z572" s="26">
        <f>IF(E571&gt;0,MIN($E$13,E571+R572,AH572),0)</f>
        <v>0</v>
      </c>
      <c r="AA572" s="26">
        <f>IF(F571&gt;0,MIN($F$13,F571+S572,AI572),0)</f>
        <v>0</v>
      </c>
      <c r="AB572" s="26">
        <f>IF(G571&gt;0,MIN($G$13,G571+T572,AJ572),0)</f>
        <v>0</v>
      </c>
      <c r="AC572" s="26">
        <f>IF(H571&gt;0,MIN($H$13,H571+U572,AK572),0)</f>
        <v>0</v>
      </c>
      <c r="AD572" s="26">
        <f>IF(I571&gt;0,MIN($I$13,I571+V572,AL572),0)</f>
        <v>0</v>
      </c>
      <c r="AE572" s="26">
        <f>$B$19</f>
        <v>795</v>
      </c>
      <c r="AF572" s="26">
        <f>AE572-W572</f>
        <v>795</v>
      </c>
      <c r="AG572" s="26">
        <f>AF572-X572</f>
        <v>795</v>
      </c>
      <c r="AH572" s="26">
        <f>AG572-Y572</f>
        <v>795</v>
      </c>
      <c r="AI572" s="26">
        <f>AH572-Z572</f>
        <v>795</v>
      </c>
      <c r="AJ572" s="26">
        <f>AI572-AA572</f>
        <v>795</v>
      </c>
      <c r="AK572" s="26">
        <f>AJ572-AB572</f>
        <v>795</v>
      </c>
      <c r="AL572" s="26">
        <f>AK572-AC572</f>
        <v>795</v>
      </c>
      <c r="AM572" s="26">
        <f>AL572-AD572</f>
        <v>795</v>
      </c>
      <c r="AN572" s="26">
        <f>B571+O572-W572</f>
        <v>0</v>
      </c>
      <c r="AO572" s="26">
        <f>C571+P572-X572</f>
        <v>0</v>
      </c>
      <c r="AP572" s="26">
        <f>D571+Q572-Y572</f>
        <v>0</v>
      </c>
      <c r="AQ572" s="26">
        <f>E571+R572-Z572</f>
        <v>0</v>
      </c>
      <c r="AR572" s="26">
        <f>F571+S572-AA572</f>
        <v>0</v>
      </c>
      <c r="AS572" s="26">
        <f>G571+T572-AB572</f>
        <v>0</v>
      </c>
      <c r="AT572" s="26">
        <f>H571+U572-AC572</f>
        <v>0</v>
      </c>
      <c r="AU572" s="26">
        <f>I571+V572-AD572</f>
        <v>0</v>
      </c>
      <c r="AV572" s="26">
        <f>AM572</f>
        <v>795</v>
      </c>
      <c r="AW572" s="26">
        <f>AV572-BE572</f>
        <v>795</v>
      </c>
      <c r="AX572" s="26">
        <f>AW572-BF572</f>
        <v>795</v>
      </c>
      <c r="AY572" s="26">
        <f>AX572-BG572</f>
        <v>795</v>
      </c>
      <c r="AZ572" s="26">
        <f>AY572-BH572</f>
        <v>795</v>
      </c>
      <c r="BA572" s="26">
        <f>AZ572-BI572</f>
        <v>795</v>
      </c>
      <c r="BB572" s="26">
        <f>BA572-BJ572</f>
        <v>795</v>
      </c>
      <c r="BC572" s="26">
        <f>BB572-BK572</f>
        <v>795</v>
      </c>
      <c r="BD572" s="26">
        <f>BC572-BL572</f>
        <v>795</v>
      </c>
      <c r="BE572" s="26">
        <f>IF(AV572&gt;0.005,MIN(AV572,INDEX($AN572:$AU572,1,B$32)),0)</f>
        <v>0</v>
      </c>
      <c r="BF572" s="26">
        <f>IF(AW572&gt;0.005,MIN(AW572,INDEX($AN572:$AU572,1,C$32)),0)</f>
        <v>0</v>
      </c>
      <c r="BG572" s="26">
        <f>IF(AX572&gt;0.005,MIN(AX572,INDEX($AN572:$AU572,1,D$32)),0)</f>
        <v>0</v>
      </c>
      <c r="BH572" s="26">
        <f>IF(AY572&gt;0.005,MIN(AY572,INDEX($AN572:$AU572,1,E$32)),0)</f>
        <v>0</v>
      </c>
      <c r="BI572" s="26">
        <f>IF(AZ572&gt;0.005,MIN(AZ572,INDEX($AN572:$AU572,1,F$32)),0)</f>
        <v>0</v>
      </c>
      <c r="BJ572" s="26">
        <f>IF(BA572&gt;0.005,MIN(BA572,INDEX($AN572:$AU572,1,G$32)),0)</f>
        <v>0</v>
      </c>
      <c r="BK572" s="26">
        <f>IF(BB572&gt;0.005,MIN(BB572,INDEX($AN572:$AU572,1,H$32)),0)</f>
        <v>0</v>
      </c>
      <c r="BL572" s="26">
        <f>IF(BC572&gt;0.005,MIN(BC572,INDEX($AN572:$AU572,1,I$32)),0)</f>
        <v>0</v>
      </c>
      <c r="BM572" s="27">
        <f>IF(M572-J572&gt;0.005,1,0)</f>
        <v>0</v>
      </c>
    </row>
    <row r="573">
      <c r="A573" s="14" t="n">
        <v>537</v>
      </c>
      <c r="B573" s="26">
        <f>IF(AN573-INDEX($BE573:$BL573,1,$J$22)&lt;0.5,0,AN573-INDEX($BE573:$BL573,1,$J$22))</f>
        <v>0</v>
      </c>
      <c r="C573" s="26">
        <f>IF(AO573-INDEX($BE573:$BL573,1,$J$23)&lt;0.5,0,AO573-INDEX($BE573:$BL573,1,$J$23))</f>
        <v>0</v>
      </c>
      <c r="D573" s="26">
        <f>IF(AP573-INDEX($BE573:$BL573,1,$J$24)&lt;0.5,0,AP573-INDEX($BE573:$BL573,1,$J$24))</f>
        <v>0</v>
      </c>
      <c r="E573" s="26">
        <f>IF(AQ573-INDEX($BE573:$BL573,1,$J$25)&lt;0.5,0,AQ573-INDEX($BE573:$BL573,1,$J$25))</f>
        <v>0</v>
      </c>
      <c r="F573" s="26">
        <f>IF(AR573-INDEX($BE573:$BL573,1,$J$26)&lt;0.5,0,AR573-INDEX($BE573:$BL573,1,$J$26))</f>
        <v>0</v>
      </c>
      <c r="G573" s="26">
        <f>IF(AS573-INDEX($BE573:$BL573,1,$J$27)&lt;0.5,0,AS573-INDEX($BE573:$BL573,1,$J$27))</f>
        <v>0</v>
      </c>
      <c r="H573" s="26">
        <f>IF(AT573-INDEX($BE573:$BL573,1,$J$28)&lt;0.5,0,AT573-INDEX($BE573:$BL573,1,$J$28))</f>
        <v>0</v>
      </c>
      <c r="I573" s="26">
        <f>IF(AU573-INDEX($BE573:$BL573,1,$J$29)&lt;0.5,0,AU573-INDEX($BE573:$BL573,1,$J$29))</f>
        <v>0</v>
      </c>
      <c r="J573" s="13">
        <f>SUM(B573:I573)</f>
        <v>0</v>
      </c>
      <c r="K573" s="26">
        <f>SUM(O573:V573)</f>
        <v>0</v>
      </c>
      <c r="L573" s="26">
        <f>SUM(W573:AD573)+SUM(BE573:BL573)</f>
        <v>0</v>
      </c>
      <c r="M573" s="26">
        <f>J572</f>
        <v>0</v>
      </c>
      <c r="N573" s="27">
        <f>IF(M573&gt;0,1,0)</f>
        <v>0</v>
      </c>
      <c r="O573" s="26">
        <f>B572*$B$12/1200</f>
        <v>0</v>
      </c>
      <c r="P573" s="26">
        <f>C572*$C$12/1200</f>
        <v>0</v>
      </c>
      <c r="Q573" s="26">
        <f>D572*$D$12/1200</f>
        <v>0</v>
      </c>
      <c r="R573" s="26">
        <f>E572*$E$12/1200</f>
        <v>0</v>
      </c>
      <c r="S573" s="26">
        <f>F572*$F$12/1200</f>
        <v>0</v>
      </c>
      <c r="T573" s="26">
        <f>G572*$G$12/1200</f>
        <v>0</v>
      </c>
      <c r="U573" s="26">
        <f>H572*$H$12/1200</f>
        <v>0</v>
      </c>
      <c r="V573" s="26">
        <f>I572*$I$12/1200</f>
        <v>0</v>
      </c>
      <c r="W573" s="26">
        <f>IF(B572&gt;0,MIN($B$13,B572+O573,AE573),0)</f>
        <v>0</v>
      </c>
      <c r="X573" s="26">
        <f>IF(C572&gt;0,MIN($C$13,C572+P573,AF573),0)</f>
        <v>0</v>
      </c>
      <c r="Y573" s="26">
        <f>IF(D572&gt;0,MIN($D$13,D572+Q573,AG573),0)</f>
        <v>0</v>
      </c>
      <c r="Z573" s="26">
        <f>IF(E572&gt;0,MIN($E$13,E572+R573,AH573),0)</f>
        <v>0</v>
      </c>
      <c r="AA573" s="26">
        <f>IF(F572&gt;0,MIN($F$13,F572+S573,AI573),0)</f>
        <v>0</v>
      </c>
      <c r="AB573" s="26">
        <f>IF(G572&gt;0,MIN($G$13,G572+T573,AJ573),0)</f>
        <v>0</v>
      </c>
      <c r="AC573" s="26">
        <f>IF(H572&gt;0,MIN($H$13,H572+U573,AK573),0)</f>
        <v>0</v>
      </c>
      <c r="AD573" s="26">
        <f>IF(I572&gt;0,MIN($I$13,I572+V573,AL573),0)</f>
        <v>0</v>
      </c>
      <c r="AE573" s="26">
        <f>$B$19</f>
        <v>795</v>
      </c>
      <c r="AF573" s="26">
        <f>AE573-W573</f>
        <v>795</v>
      </c>
      <c r="AG573" s="26">
        <f>AF573-X573</f>
        <v>795</v>
      </c>
      <c r="AH573" s="26">
        <f>AG573-Y573</f>
        <v>795</v>
      </c>
      <c r="AI573" s="26">
        <f>AH573-Z573</f>
        <v>795</v>
      </c>
      <c r="AJ573" s="26">
        <f>AI573-AA573</f>
        <v>795</v>
      </c>
      <c r="AK573" s="26">
        <f>AJ573-AB573</f>
        <v>795</v>
      </c>
      <c r="AL573" s="26">
        <f>AK573-AC573</f>
        <v>795</v>
      </c>
      <c r="AM573" s="26">
        <f>AL573-AD573</f>
        <v>795</v>
      </c>
      <c r="AN573" s="26">
        <f>B572+O573-W573</f>
        <v>0</v>
      </c>
      <c r="AO573" s="26">
        <f>C572+P573-X573</f>
        <v>0</v>
      </c>
      <c r="AP573" s="26">
        <f>D572+Q573-Y573</f>
        <v>0</v>
      </c>
      <c r="AQ573" s="26">
        <f>E572+R573-Z573</f>
        <v>0</v>
      </c>
      <c r="AR573" s="26">
        <f>F572+S573-AA573</f>
        <v>0</v>
      </c>
      <c r="AS573" s="26">
        <f>G572+T573-AB573</f>
        <v>0</v>
      </c>
      <c r="AT573" s="26">
        <f>H572+U573-AC573</f>
        <v>0</v>
      </c>
      <c r="AU573" s="26">
        <f>I572+V573-AD573</f>
        <v>0</v>
      </c>
      <c r="AV573" s="26">
        <f>AM573</f>
        <v>795</v>
      </c>
      <c r="AW573" s="26">
        <f>AV573-BE573</f>
        <v>795</v>
      </c>
      <c r="AX573" s="26">
        <f>AW573-BF573</f>
        <v>795</v>
      </c>
      <c r="AY573" s="26">
        <f>AX573-BG573</f>
        <v>795</v>
      </c>
      <c r="AZ573" s="26">
        <f>AY573-BH573</f>
        <v>795</v>
      </c>
      <c r="BA573" s="26">
        <f>AZ573-BI573</f>
        <v>795</v>
      </c>
      <c r="BB573" s="26">
        <f>BA573-BJ573</f>
        <v>795</v>
      </c>
      <c r="BC573" s="26">
        <f>BB573-BK573</f>
        <v>795</v>
      </c>
      <c r="BD573" s="26">
        <f>BC573-BL573</f>
        <v>795</v>
      </c>
      <c r="BE573" s="26">
        <f>IF(AV573&gt;0.005,MIN(AV573,INDEX($AN573:$AU573,1,B$32)),0)</f>
        <v>0</v>
      </c>
      <c r="BF573" s="26">
        <f>IF(AW573&gt;0.005,MIN(AW573,INDEX($AN573:$AU573,1,C$32)),0)</f>
        <v>0</v>
      </c>
      <c r="BG573" s="26">
        <f>IF(AX573&gt;0.005,MIN(AX573,INDEX($AN573:$AU573,1,D$32)),0)</f>
        <v>0</v>
      </c>
      <c r="BH573" s="26">
        <f>IF(AY573&gt;0.005,MIN(AY573,INDEX($AN573:$AU573,1,E$32)),0)</f>
        <v>0</v>
      </c>
      <c r="BI573" s="26">
        <f>IF(AZ573&gt;0.005,MIN(AZ573,INDEX($AN573:$AU573,1,F$32)),0)</f>
        <v>0</v>
      </c>
      <c r="BJ573" s="26">
        <f>IF(BA573&gt;0.005,MIN(BA573,INDEX($AN573:$AU573,1,G$32)),0)</f>
        <v>0</v>
      </c>
      <c r="BK573" s="26">
        <f>IF(BB573&gt;0.005,MIN(BB573,INDEX($AN573:$AU573,1,H$32)),0)</f>
        <v>0</v>
      </c>
      <c r="BL573" s="26">
        <f>IF(BC573&gt;0.005,MIN(BC573,INDEX($AN573:$AU573,1,I$32)),0)</f>
        <v>0</v>
      </c>
      <c r="BM573" s="27">
        <f>IF(M573-J573&gt;0.005,1,0)</f>
        <v>0</v>
      </c>
    </row>
    <row r="574">
      <c r="A574" s="14" t="n">
        <v>538</v>
      </c>
      <c r="B574" s="26">
        <f>IF(AN574-INDEX($BE574:$BL574,1,$J$22)&lt;0.5,0,AN574-INDEX($BE574:$BL574,1,$J$22))</f>
        <v>0</v>
      </c>
      <c r="C574" s="26">
        <f>IF(AO574-INDEX($BE574:$BL574,1,$J$23)&lt;0.5,0,AO574-INDEX($BE574:$BL574,1,$J$23))</f>
        <v>0</v>
      </c>
      <c r="D574" s="26">
        <f>IF(AP574-INDEX($BE574:$BL574,1,$J$24)&lt;0.5,0,AP574-INDEX($BE574:$BL574,1,$J$24))</f>
        <v>0</v>
      </c>
      <c r="E574" s="26">
        <f>IF(AQ574-INDEX($BE574:$BL574,1,$J$25)&lt;0.5,0,AQ574-INDEX($BE574:$BL574,1,$J$25))</f>
        <v>0</v>
      </c>
      <c r="F574" s="26">
        <f>IF(AR574-INDEX($BE574:$BL574,1,$J$26)&lt;0.5,0,AR574-INDEX($BE574:$BL574,1,$J$26))</f>
        <v>0</v>
      </c>
      <c r="G574" s="26">
        <f>IF(AS574-INDEX($BE574:$BL574,1,$J$27)&lt;0.5,0,AS574-INDEX($BE574:$BL574,1,$J$27))</f>
        <v>0</v>
      </c>
      <c r="H574" s="26">
        <f>IF(AT574-INDEX($BE574:$BL574,1,$J$28)&lt;0.5,0,AT574-INDEX($BE574:$BL574,1,$J$28))</f>
        <v>0</v>
      </c>
      <c r="I574" s="26">
        <f>IF(AU574-INDEX($BE574:$BL574,1,$J$29)&lt;0.5,0,AU574-INDEX($BE574:$BL574,1,$J$29))</f>
        <v>0</v>
      </c>
      <c r="J574" s="13">
        <f>SUM(B574:I574)</f>
        <v>0</v>
      </c>
      <c r="K574" s="26">
        <f>SUM(O574:V574)</f>
        <v>0</v>
      </c>
      <c r="L574" s="26">
        <f>SUM(W574:AD574)+SUM(BE574:BL574)</f>
        <v>0</v>
      </c>
      <c r="M574" s="26">
        <f>J573</f>
        <v>0</v>
      </c>
      <c r="N574" s="27">
        <f>IF(M574&gt;0,1,0)</f>
        <v>0</v>
      </c>
      <c r="O574" s="26">
        <f>B573*$B$12/1200</f>
        <v>0</v>
      </c>
      <c r="P574" s="26">
        <f>C573*$C$12/1200</f>
        <v>0</v>
      </c>
      <c r="Q574" s="26">
        <f>D573*$D$12/1200</f>
        <v>0</v>
      </c>
      <c r="R574" s="26">
        <f>E573*$E$12/1200</f>
        <v>0</v>
      </c>
      <c r="S574" s="26">
        <f>F573*$F$12/1200</f>
        <v>0</v>
      </c>
      <c r="T574" s="26">
        <f>G573*$G$12/1200</f>
        <v>0</v>
      </c>
      <c r="U574" s="26">
        <f>H573*$H$12/1200</f>
        <v>0</v>
      </c>
      <c r="V574" s="26">
        <f>I573*$I$12/1200</f>
        <v>0</v>
      </c>
      <c r="W574" s="26">
        <f>IF(B573&gt;0,MIN($B$13,B573+O574,AE574),0)</f>
        <v>0</v>
      </c>
      <c r="X574" s="26">
        <f>IF(C573&gt;0,MIN($C$13,C573+P574,AF574),0)</f>
        <v>0</v>
      </c>
      <c r="Y574" s="26">
        <f>IF(D573&gt;0,MIN($D$13,D573+Q574,AG574),0)</f>
        <v>0</v>
      </c>
      <c r="Z574" s="26">
        <f>IF(E573&gt;0,MIN($E$13,E573+R574,AH574),0)</f>
        <v>0</v>
      </c>
      <c r="AA574" s="26">
        <f>IF(F573&gt;0,MIN($F$13,F573+S574,AI574),0)</f>
        <v>0</v>
      </c>
      <c r="AB574" s="26">
        <f>IF(G573&gt;0,MIN($G$13,G573+T574,AJ574),0)</f>
        <v>0</v>
      </c>
      <c r="AC574" s="26">
        <f>IF(H573&gt;0,MIN($H$13,H573+U574,AK574),0)</f>
        <v>0</v>
      </c>
      <c r="AD574" s="26">
        <f>IF(I573&gt;0,MIN($I$13,I573+V574,AL574),0)</f>
        <v>0</v>
      </c>
      <c r="AE574" s="26">
        <f>$B$19</f>
        <v>795</v>
      </c>
      <c r="AF574" s="26">
        <f>AE574-W574</f>
        <v>795</v>
      </c>
      <c r="AG574" s="26">
        <f>AF574-X574</f>
        <v>795</v>
      </c>
      <c r="AH574" s="26">
        <f>AG574-Y574</f>
        <v>795</v>
      </c>
      <c r="AI574" s="26">
        <f>AH574-Z574</f>
        <v>795</v>
      </c>
      <c r="AJ574" s="26">
        <f>AI574-AA574</f>
        <v>795</v>
      </c>
      <c r="AK574" s="26">
        <f>AJ574-AB574</f>
        <v>795</v>
      </c>
      <c r="AL574" s="26">
        <f>AK574-AC574</f>
        <v>795</v>
      </c>
      <c r="AM574" s="26">
        <f>AL574-AD574</f>
        <v>795</v>
      </c>
      <c r="AN574" s="26">
        <f>B573+O574-W574</f>
        <v>0</v>
      </c>
      <c r="AO574" s="26">
        <f>C573+P574-X574</f>
        <v>0</v>
      </c>
      <c r="AP574" s="26">
        <f>D573+Q574-Y574</f>
        <v>0</v>
      </c>
      <c r="AQ574" s="26">
        <f>E573+R574-Z574</f>
        <v>0</v>
      </c>
      <c r="AR574" s="26">
        <f>F573+S574-AA574</f>
        <v>0</v>
      </c>
      <c r="AS574" s="26">
        <f>G573+T574-AB574</f>
        <v>0</v>
      </c>
      <c r="AT574" s="26">
        <f>H573+U574-AC574</f>
        <v>0</v>
      </c>
      <c r="AU574" s="26">
        <f>I573+V574-AD574</f>
        <v>0</v>
      </c>
      <c r="AV574" s="26">
        <f>AM574</f>
        <v>795</v>
      </c>
      <c r="AW574" s="26">
        <f>AV574-BE574</f>
        <v>795</v>
      </c>
      <c r="AX574" s="26">
        <f>AW574-BF574</f>
        <v>795</v>
      </c>
      <c r="AY574" s="26">
        <f>AX574-BG574</f>
        <v>795</v>
      </c>
      <c r="AZ574" s="26">
        <f>AY574-BH574</f>
        <v>795</v>
      </c>
      <c r="BA574" s="26">
        <f>AZ574-BI574</f>
        <v>795</v>
      </c>
      <c r="BB574" s="26">
        <f>BA574-BJ574</f>
        <v>795</v>
      </c>
      <c r="BC574" s="26">
        <f>BB574-BK574</f>
        <v>795</v>
      </c>
      <c r="BD574" s="26">
        <f>BC574-BL574</f>
        <v>795</v>
      </c>
      <c r="BE574" s="26">
        <f>IF(AV574&gt;0.005,MIN(AV574,INDEX($AN574:$AU574,1,B$32)),0)</f>
        <v>0</v>
      </c>
      <c r="BF574" s="26">
        <f>IF(AW574&gt;0.005,MIN(AW574,INDEX($AN574:$AU574,1,C$32)),0)</f>
        <v>0</v>
      </c>
      <c r="BG574" s="26">
        <f>IF(AX574&gt;0.005,MIN(AX574,INDEX($AN574:$AU574,1,D$32)),0)</f>
        <v>0</v>
      </c>
      <c r="BH574" s="26">
        <f>IF(AY574&gt;0.005,MIN(AY574,INDEX($AN574:$AU574,1,E$32)),0)</f>
        <v>0</v>
      </c>
      <c r="BI574" s="26">
        <f>IF(AZ574&gt;0.005,MIN(AZ574,INDEX($AN574:$AU574,1,F$32)),0)</f>
        <v>0</v>
      </c>
      <c r="BJ574" s="26">
        <f>IF(BA574&gt;0.005,MIN(BA574,INDEX($AN574:$AU574,1,G$32)),0)</f>
        <v>0</v>
      </c>
      <c r="BK574" s="26">
        <f>IF(BB574&gt;0.005,MIN(BB574,INDEX($AN574:$AU574,1,H$32)),0)</f>
        <v>0</v>
      </c>
      <c r="BL574" s="26">
        <f>IF(BC574&gt;0.005,MIN(BC574,INDEX($AN574:$AU574,1,I$32)),0)</f>
        <v>0</v>
      </c>
      <c r="BM574" s="27">
        <f>IF(M574-J574&gt;0.005,1,0)</f>
        <v>0</v>
      </c>
    </row>
    <row r="575">
      <c r="A575" s="14" t="n">
        <v>539</v>
      </c>
      <c r="B575" s="26">
        <f>IF(AN575-INDEX($BE575:$BL575,1,$J$22)&lt;0.5,0,AN575-INDEX($BE575:$BL575,1,$J$22))</f>
        <v>0</v>
      </c>
      <c r="C575" s="26">
        <f>IF(AO575-INDEX($BE575:$BL575,1,$J$23)&lt;0.5,0,AO575-INDEX($BE575:$BL575,1,$J$23))</f>
        <v>0</v>
      </c>
      <c r="D575" s="26">
        <f>IF(AP575-INDEX($BE575:$BL575,1,$J$24)&lt;0.5,0,AP575-INDEX($BE575:$BL575,1,$J$24))</f>
        <v>0</v>
      </c>
      <c r="E575" s="26">
        <f>IF(AQ575-INDEX($BE575:$BL575,1,$J$25)&lt;0.5,0,AQ575-INDEX($BE575:$BL575,1,$J$25))</f>
        <v>0</v>
      </c>
      <c r="F575" s="26">
        <f>IF(AR575-INDEX($BE575:$BL575,1,$J$26)&lt;0.5,0,AR575-INDEX($BE575:$BL575,1,$J$26))</f>
        <v>0</v>
      </c>
      <c r="G575" s="26">
        <f>IF(AS575-INDEX($BE575:$BL575,1,$J$27)&lt;0.5,0,AS575-INDEX($BE575:$BL575,1,$J$27))</f>
        <v>0</v>
      </c>
      <c r="H575" s="26">
        <f>IF(AT575-INDEX($BE575:$BL575,1,$J$28)&lt;0.5,0,AT575-INDEX($BE575:$BL575,1,$J$28))</f>
        <v>0</v>
      </c>
      <c r="I575" s="26">
        <f>IF(AU575-INDEX($BE575:$BL575,1,$J$29)&lt;0.5,0,AU575-INDEX($BE575:$BL575,1,$J$29))</f>
        <v>0</v>
      </c>
      <c r="J575" s="13">
        <f>SUM(B575:I575)</f>
        <v>0</v>
      </c>
      <c r="K575" s="26">
        <f>SUM(O575:V575)</f>
        <v>0</v>
      </c>
      <c r="L575" s="26">
        <f>SUM(W575:AD575)+SUM(BE575:BL575)</f>
        <v>0</v>
      </c>
      <c r="M575" s="26">
        <f>J574</f>
        <v>0</v>
      </c>
      <c r="N575" s="27">
        <f>IF(M575&gt;0,1,0)</f>
        <v>0</v>
      </c>
      <c r="O575" s="26">
        <f>B574*$B$12/1200</f>
        <v>0</v>
      </c>
      <c r="P575" s="26">
        <f>C574*$C$12/1200</f>
        <v>0</v>
      </c>
      <c r="Q575" s="26">
        <f>D574*$D$12/1200</f>
        <v>0</v>
      </c>
      <c r="R575" s="26">
        <f>E574*$E$12/1200</f>
        <v>0</v>
      </c>
      <c r="S575" s="26">
        <f>F574*$F$12/1200</f>
        <v>0</v>
      </c>
      <c r="T575" s="26">
        <f>G574*$G$12/1200</f>
        <v>0</v>
      </c>
      <c r="U575" s="26">
        <f>H574*$H$12/1200</f>
        <v>0</v>
      </c>
      <c r="V575" s="26">
        <f>I574*$I$12/1200</f>
        <v>0</v>
      </c>
      <c r="W575" s="26">
        <f>IF(B574&gt;0,MIN($B$13,B574+O575,AE575),0)</f>
        <v>0</v>
      </c>
      <c r="X575" s="26">
        <f>IF(C574&gt;0,MIN($C$13,C574+P575,AF575),0)</f>
        <v>0</v>
      </c>
      <c r="Y575" s="26">
        <f>IF(D574&gt;0,MIN($D$13,D574+Q575,AG575),0)</f>
        <v>0</v>
      </c>
      <c r="Z575" s="26">
        <f>IF(E574&gt;0,MIN($E$13,E574+R575,AH575),0)</f>
        <v>0</v>
      </c>
      <c r="AA575" s="26">
        <f>IF(F574&gt;0,MIN($F$13,F574+S575,AI575),0)</f>
        <v>0</v>
      </c>
      <c r="AB575" s="26">
        <f>IF(G574&gt;0,MIN($G$13,G574+T575,AJ575),0)</f>
        <v>0</v>
      </c>
      <c r="AC575" s="26">
        <f>IF(H574&gt;0,MIN($H$13,H574+U575,AK575),0)</f>
        <v>0</v>
      </c>
      <c r="AD575" s="26">
        <f>IF(I574&gt;0,MIN($I$13,I574+V575,AL575),0)</f>
        <v>0</v>
      </c>
      <c r="AE575" s="26">
        <f>$B$19</f>
        <v>795</v>
      </c>
      <c r="AF575" s="26">
        <f>AE575-W575</f>
        <v>795</v>
      </c>
      <c r="AG575" s="26">
        <f>AF575-X575</f>
        <v>795</v>
      </c>
      <c r="AH575" s="26">
        <f>AG575-Y575</f>
        <v>795</v>
      </c>
      <c r="AI575" s="26">
        <f>AH575-Z575</f>
        <v>795</v>
      </c>
      <c r="AJ575" s="26">
        <f>AI575-AA575</f>
        <v>795</v>
      </c>
      <c r="AK575" s="26">
        <f>AJ575-AB575</f>
        <v>795</v>
      </c>
      <c r="AL575" s="26">
        <f>AK575-AC575</f>
        <v>795</v>
      </c>
      <c r="AM575" s="26">
        <f>AL575-AD575</f>
        <v>795</v>
      </c>
      <c r="AN575" s="26">
        <f>B574+O575-W575</f>
        <v>0</v>
      </c>
      <c r="AO575" s="26">
        <f>C574+P575-X575</f>
        <v>0</v>
      </c>
      <c r="AP575" s="26">
        <f>D574+Q575-Y575</f>
        <v>0</v>
      </c>
      <c r="AQ575" s="26">
        <f>E574+R575-Z575</f>
        <v>0</v>
      </c>
      <c r="AR575" s="26">
        <f>F574+S575-AA575</f>
        <v>0</v>
      </c>
      <c r="AS575" s="26">
        <f>G574+T575-AB575</f>
        <v>0</v>
      </c>
      <c r="AT575" s="26">
        <f>H574+U575-AC575</f>
        <v>0</v>
      </c>
      <c r="AU575" s="26">
        <f>I574+V575-AD575</f>
        <v>0</v>
      </c>
      <c r="AV575" s="26">
        <f>AM575</f>
        <v>795</v>
      </c>
      <c r="AW575" s="26">
        <f>AV575-BE575</f>
        <v>795</v>
      </c>
      <c r="AX575" s="26">
        <f>AW575-BF575</f>
        <v>795</v>
      </c>
      <c r="AY575" s="26">
        <f>AX575-BG575</f>
        <v>795</v>
      </c>
      <c r="AZ575" s="26">
        <f>AY575-BH575</f>
        <v>795</v>
      </c>
      <c r="BA575" s="26">
        <f>AZ575-BI575</f>
        <v>795</v>
      </c>
      <c r="BB575" s="26">
        <f>BA575-BJ575</f>
        <v>795</v>
      </c>
      <c r="BC575" s="26">
        <f>BB575-BK575</f>
        <v>795</v>
      </c>
      <c r="BD575" s="26">
        <f>BC575-BL575</f>
        <v>795</v>
      </c>
      <c r="BE575" s="26">
        <f>IF(AV575&gt;0.005,MIN(AV575,INDEX($AN575:$AU575,1,B$32)),0)</f>
        <v>0</v>
      </c>
      <c r="BF575" s="26">
        <f>IF(AW575&gt;0.005,MIN(AW575,INDEX($AN575:$AU575,1,C$32)),0)</f>
        <v>0</v>
      </c>
      <c r="BG575" s="26">
        <f>IF(AX575&gt;0.005,MIN(AX575,INDEX($AN575:$AU575,1,D$32)),0)</f>
        <v>0</v>
      </c>
      <c r="BH575" s="26">
        <f>IF(AY575&gt;0.005,MIN(AY575,INDEX($AN575:$AU575,1,E$32)),0)</f>
        <v>0</v>
      </c>
      <c r="BI575" s="26">
        <f>IF(AZ575&gt;0.005,MIN(AZ575,INDEX($AN575:$AU575,1,F$32)),0)</f>
        <v>0</v>
      </c>
      <c r="BJ575" s="26">
        <f>IF(BA575&gt;0.005,MIN(BA575,INDEX($AN575:$AU575,1,G$32)),0)</f>
        <v>0</v>
      </c>
      <c r="BK575" s="26">
        <f>IF(BB575&gt;0.005,MIN(BB575,INDEX($AN575:$AU575,1,H$32)),0)</f>
        <v>0</v>
      </c>
      <c r="BL575" s="26">
        <f>IF(BC575&gt;0.005,MIN(BC575,INDEX($AN575:$AU575,1,I$32)),0)</f>
        <v>0</v>
      </c>
      <c r="BM575" s="27">
        <f>IF(M575-J575&gt;0.005,1,0)</f>
        <v>0</v>
      </c>
    </row>
    <row r="576">
      <c r="A576" s="14" t="n">
        <v>540</v>
      </c>
      <c r="B576" s="26">
        <f>IF(AN576-INDEX($BE576:$BL576,1,$J$22)&lt;0.5,0,AN576-INDEX($BE576:$BL576,1,$J$22))</f>
        <v>0</v>
      </c>
      <c r="C576" s="26">
        <f>IF(AO576-INDEX($BE576:$BL576,1,$J$23)&lt;0.5,0,AO576-INDEX($BE576:$BL576,1,$J$23))</f>
        <v>0</v>
      </c>
      <c r="D576" s="26">
        <f>IF(AP576-INDEX($BE576:$BL576,1,$J$24)&lt;0.5,0,AP576-INDEX($BE576:$BL576,1,$J$24))</f>
        <v>0</v>
      </c>
      <c r="E576" s="26">
        <f>IF(AQ576-INDEX($BE576:$BL576,1,$J$25)&lt;0.5,0,AQ576-INDEX($BE576:$BL576,1,$J$25))</f>
        <v>0</v>
      </c>
      <c r="F576" s="26">
        <f>IF(AR576-INDEX($BE576:$BL576,1,$J$26)&lt;0.5,0,AR576-INDEX($BE576:$BL576,1,$J$26))</f>
        <v>0</v>
      </c>
      <c r="G576" s="26">
        <f>IF(AS576-INDEX($BE576:$BL576,1,$J$27)&lt;0.5,0,AS576-INDEX($BE576:$BL576,1,$J$27))</f>
        <v>0</v>
      </c>
      <c r="H576" s="26">
        <f>IF(AT576-INDEX($BE576:$BL576,1,$J$28)&lt;0.5,0,AT576-INDEX($BE576:$BL576,1,$J$28))</f>
        <v>0</v>
      </c>
      <c r="I576" s="26">
        <f>IF(AU576-INDEX($BE576:$BL576,1,$J$29)&lt;0.5,0,AU576-INDEX($BE576:$BL576,1,$J$29))</f>
        <v>0</v>
      </c>
      <c r="J576" s="13">
        <f>SUM(B576:I576)</f>
        <v>0</v>
      </c>
      <c r="K576" s="26">
        <f>SUM(O576:V576)</f>
        <v>0</v>
      </c>
      <c r="L576" s="26">
        <f>SUM(W576:AD576)+SUM(BE576:BL576)</f>
        <v>0</v>
      </c>
      <c r="M576" s="26">
        <f>J575</f>
        <v>0</v>
      </c>
      <c r="N576" s="27">
        <f>IF(M576&gt;0,1,0)</f>
        <v>0</v>
      </c>
      <c r="O576" s="26">
        <f>B575*$B$12/1200</f>
        <v>0</v>
      </c>
      <c r="P576" s="26">
        <f>C575*$C$12/1200</f>
        <v>0</v>
      </c>
      <c r="Q576" s="26">
        <f>D575*$D$12/1200</f>
        <v>0</v>
      </c>
      <c r="R576" s="26">
        <f>E575*$E$12/1200</f>
        <v>0</v>
      </c>
      <c r="S576" s="26">
        <f>F575*$F$12/1200</f>
        <v>0</v>
      </c>
      <c r="T576" s="26">
        <f>G575*$G$12/1200</f>
        <v>0</v>
      </c>
      <c r="U576" s="26">
        <f>H575*$H$12/1200</f>
        <v>0</v>
      </c>
      <c r="V576" s="26">
        <f>I575*$I$12/1200</f>
        <v>0</v>
      </c>
      <c r="W576" s="26">
        <f>IF(B575&gt;0,MIN($B$13,B575+O576,AE576),0)</f>
        <v>0</v>
      </c>
      <c r="X576" s="26">
        <f>IF(C575&gt;0,MIN($C$13,C575+P576,AF576),0)</f>
        <v>0</v>
      </c>
      <c r="Y576" s="26">
        <f>IF(D575&gt;0,MIN($D$13,D575+Q576,AG576),0)</f>
        <v>0</v>
      </c>
      <c r="Z576" s="26">
        <f>IF(E575&gt;0,MIN($E$13,E575+R576,AH576),0)</f>
        <v>0</v>
      </c>
      <c r="AA576" s="26">
        <f>IF(F575&gt;0,MIN($F$13,F575+S576,AI576),0)</f>
        <v>0</v>
      </c>
      <c r="AB576" s="26">
        <f>IF(G575&gt;0,MIN($G$13,G575+T576,AJ576),0)</f>
        <v>0</v>
      </c>
      <c r="AC576" s="26">
        <f>IF(H575&gt;0,MIN($H$13,H575+U576,AK576),0)</f>
        <v>0</v>
      </c>
      <c r="AD576" s="26">
        <f>IF(I575&gt;0,MIN($I$13,I575+V576,AL576),0)</f>
        <v>0</v>
      </c>
      <c r="AE576" s="26">
        <f>$B$19</f>
        <v>795</v>
      </c>
      <c r="AF576" s="26">
        <f>AE576-W576</f>
        <v>795</v>
      </c>
      <c r="AG576" s="26">
        <f>AF576-X576</f>
        <v>795</v>
      </c>
      <c r="AH576" s="26">
        <f>AG576-Y576</f>
        <v>795</v>
      </c>
      <c r="AI576" s="26">
        <f>AH576-Z576</f>
        <v>795</v>
      </c>
      <c r="AJ576" s="26">
        <f>AI576-AA576</f>
        <v>795</v>
      </c>
      <c r="AK576" s="26">
        <f>AJ576-AB576</f>
        <v>795</v>
      </c>
      <c r="AL576" s="26">
        <f>AK576-AC576</f>
        <v>795</v>
      </c>
      <c r="AM576" s="26">
        <f>AL576-AD576</f>
        <v>795</v>
      </c>
      <c r="AN576" s="26">
        <f>B575+O576-W576</f>
        <v>0</v>
      </c>
      <c r="AO576" s="26">
        <f>C575+P576-X576</f>
        <v>0</v>
      </c>
      <c r="AP576" s="26">
        <f>D575+Q576-Y576</f>
        <v>0</v>
      </c>
      <c r="AQ576" s="26">
        <f>E575+R576-Z576</f>
        <v>0</v>
      </c>
      <c r="AR576" s="26">
        <f>F575+S576-AA576</f>
        <v>0</v>
      </c>
      <c r="AS576" s="26">
        <f>G575+T576-AB576</f>
        <v>0</v>
      </c>
      <c r="AT576" s="26">
        <f>H575+U576-AC576</f>
        <v>0</v>
      </c>
      <c r="AU576" s="26">
        <f>I575+V576-AD576</f>
        <v>0</v>
      </c>
      <c r="AV576" s="26">
        <f>AM576</f>
        <v>795</v>
      </c>
      <c r="AW576" s="26">
        <f>AV576-BE576</f>
        <v>795</v>
      </c>
      <c r="AX576" s="26">
        <f>AW576-BF576</f>
        <v>795</v>
      </c>
      <c r="AY576" s="26">
        <f>AX576-BG576</f>
        <v>795</v>
      </c>
      <c r="AZ576" s="26">
        <f>AY576-BH576</f>
        <v>795</v>
      </c>
      <c r="BA576" s="26">
        <f>AZ576-BI576</f>
        <v>795</v>
      </c>
      <c r="BB576" s="26">
        <f>BA576-BJ576</f>
        <v>795</v>
      </c>
      <c r="BC576" s="26">
        <f>BB576-BK576</f>
        <v>795</v>
      </c>
      <c r="BD576" s="26">
        <f>BC576-BL576</f>
        <v>795</v>
      </c>
      <c r="BE576" s="26">
        <f>IF(AV576&gt;0.005,MIN(AV576,INDEX($AN576:$AU576,1,B$32)),0)</f>
        <v>0</v>
      </c>
      <c r="BF576" s="26">
        <f>IF(AW576&gt;0.005,MIN(AW576,INDEX($AN576:$AU576,1,C$32)),0)</f>
        <v>0</v>
      </c>
      <c r="BG576" s="26">
        <f>IF(AX576&gt;0.005,MIN(AX576,INDEX($AN576:$AU576,1,D$32)),0)</f>
        <v>0</v>
      </c>
      <c r="BH576" s="26">
        <f>IF(AY576&gt;0.005,MIN(AY576,INDEX($AN576:$AU576,1,E$32)),0)</f>
        <v>0</v>
      </c>
      <c r="BI576" s="26">
        <f>IF(AZ576&gt;0.005,MIN(AZ576,INDEX($AN576:$AU576,1,F$32)),0)</f>
        <v>0</v>
      </c>
      <c r="BJ576" s="26">
        <f>IF(BA576&gt;0.005,MIN(BA576,INDEX($AN576:$AU576,1,G$32)),0)</f>
        <v>0</v>
      </c>
      <c r="BK576" s="26">
        <f>IF(BB576&gt;0.005,MIN(BB576,INDEX($AN576:$AU576,1,H$32)),0)</f>
        <v>0</v>
      </c>
      <c r="BL576" s="26">
        <f>IF(BC576&gt;0.005,MIN(BC576,INDEX($AN576:$AU576,1,I$32)),0)</f>
        <v>0</v>
      </c>
      <c r="BM576" s="27">
        <f>IF(M576-J576&gt;0.005,1,0)</f>
        <v>0</v>
      </c>
    </row>
    <row r="577">
      <c r="A577" s="14" t="n">
        <v>541</v>
      </c>
      <c r="B577" s="26">
        <f>IF(AN577-INDEX($BE577:$BL577,1,$J$22)&lt;0.5,0,AN577-INDEX($BE577:$BL577,1,$J$22))</f>
        <v>0</v>
      </c>
      <c r="C577" s="26">
        <f>IF(AO577-INDEX($BE577:$BL577,1,$J$23)&lt;0.5,0,AO577-INDEX($BE577:$BL577,1,$J$23))</f>
        <v>0</v>
      </c>
      <c r="D577" s="26">
        <f>IF(AP577-INDEX($BE577:$BL577,1,$J$24)&lt;0.5,0,AP577-INDEX($BE577:$BL577,1,$J$24))</f>
        <v>0</v>
      </c>
      <c r="E577" s="26">
        <f>IF(AQ577-INDEX($BE577:$BL577,1,$J$25)&lt;0.5,0,AQ577-INDEX($BE577:$BL577,1,$J$25))</f>
        <v>0</v>
      </c>
      <c r="F577" s="26">
        <f>IF(AR577-INDEX($BE577:$BL577,1,$J$26)&lt;0.5,0,AR577-INDEX($BE577:$BL577,1,$J$26))</f>
        <v>0</v>
      </c>
      <c r="G577" s="26">
        <f>IF(AS577-INDEX($BE577:$BL577,1,$J$27)&lt;0.5,0,AS577-INDEX($BE577:$BL577,1,$J$27))</f>
        <v>0</v>
      </c>
      <c r="H577" s="26">
        <f>IF(AT577-INDEX($BE577:$BL577,1,$J$28)&lt;0.5,0,AT577-INDEX($BE577:$BL577,1,$J$28))</f>
        <v>0</v>
      </c>
      <c r="I577" s="26">
        <f>IF(AU577-INDEX($BE577:$BL577,1,$J$29)&lt;0.5,0,AU577-INDEX($BE577:$BL577,1,$J$29))</f>
        <v>0</v>
      </c>
      <c r="J577" s="13">
        <f>SUM(B577:I577)</f>
        <v>0</v>
      </c>
      <c r="K577" s="26">
        <f>SUM(O577:V577)</f>
        <v>0</v>
      </c>
      <c r="L577" s="26">
        <f>SUM(W577:AD577)+SUM(BE577:BL577)</f>
        <v>0</v>
      </c>
      <c r="M577" s="26">
        <f>J576</f>
        <v>0</v>
      </c>
      <c r="N577" s="27">
        <f>IF(M577&gt;0,1,0)</f>
        <v>0</v>
      </c>
      <c r="O577" s="26">
        <f>B576*$B$12/1200</f>
        <v>0</v>
      </c>
      <c r="P577" s="26">
        <f>C576*$C$12/1200</f>
        <v>0</v>
      </c>
      <c r="Q577" s="26">
        <f>D576*$D$12/1200</f>
        <v>0</v>
      </c>
      <c r="R577" s="26">
        <f>E576*$E$12/1200</f>
        <v>0</v>
      </c>
      <c r="S577" s="26">
        <f>F576*$F$12/1200</f>
        <v>0</v>
      </c>
      <c r="T577" s="26">
        <f>G576*$G$12/1200</f>
        <v>0</v>
      </c>
      <c r="U577" s="26">
        <f>H576*$H$12/1200</f>
        <v>0</v>
      </c>
      <c r="V577" s="26">
        <f>I576*$I$12/1200</f>
        <v>0</v>
      </c>
      <c r="W577" s="26">
        <f>IF(B576&gt;0,MIN($B$13,B576+O577,AE577),0)</f>
        <v>0</v>
      </c>
      <c r="X577" s="26">
        <f>IF(C576&gt;0,MIN($C$13,C576+P577,AF577),0)</f>
        <v>0</v>
      </c>
      <c r="Y577" s="26">
        <f>IF(D576&gt;0,MIN($D$13,D576+Q577,AG577),0)</f>
        <v>0</v>
      </c>
      <c r="Z577" s="26">
        <f>IF(E576&gt;0,MIN($E$13,E576+R577,AH577),0)</f>
        <v>0</v>
      </c>
      <c r="AA577" s="26">
        <f>IF(F576&gt;0,MIN($F$13,F576+S577,AI577),0)</f>
        <v>0</v>
      </c>
      <c r="AB577" s="26">
        <f>IF(G576&gt;0,MIN($G$13,G576+T577,AJ577),0)</f>
        <v>0</v>
      </c>
      <c r="AC577" s="26">
        <f>IF(H576&gt;0,MIN($H$13,H576+U577,AK577),0)</f>
        <v>0</v>
      </c>
      <c r="AD577" s="26">
        <f>IF(I576&gt;0,MIN($I$13,I576+V577,AL577),0)</f>
        <v>0</v>
      </c>
      <c r="AE577" s="26">
        <f>$B$19</f>
        <v>795</v>
      </c>
      <c r="AF577" s="26">
        <f>AE577-W577</f>
        <v>795</v>
      </c>
      <c r="AG577" s="26">
        <f>AF577-X577</f>
        <v>795</v>
      </c>
      <c r="AH577" s="26">
        <f>AG577-Y577</f>
        <v>795</v>
      </c>
      <c r="AI577" s="26">
        <f>AH577-Z577</f>
        <v>795</v>
      </c>
      <c r="AJ577" s="26">
        <f>AI577-AA577</f>
        <v>795</v>
      </c>
      <c r="AK577" s="26">
        <f>AJ577-AB577</f>
        <v>795</v>
      </c>
      <c r="AL577" s="26">
        <f>AK577-AC577</f>
        <v>795</v>
      </c>
      <c r="AM577" s="26">
        <f>AL577-AD577</f>
        <v>795</v>
      </c>
      <c r="AN577" s="26">
        <f>B576+O577-W577</f>
        <v>0</v>
      </c>
      <c r="AO577" s="26">
        <f>C576+P577-X577</f>
        <v>0</v>
      </c>
      <c r="AP577" s="26">
        <f>D576+Q577-Y577</f>
        <v>0</v>
      </c>
      <c r="AQ577" s="26">
        <f>E576+R577-Z577</f>
        <v>0</v>
      </c>
      <c r="AR577" s="26">
        <f>F576+S577-AA577</f>
        <v>0</v>
      </c>
      <c r="AS577" s="26">
        <f>G576+T577-AB577</f>
        <v>0</v>
      </c>
      <c r="AT577" s="26">
        <f>H576+U577-AC577</f>
        <v>0</v>
      </c>
      <c r="AU577" s="26">
        <f>I576+V577-AD577</f>
        <v>0</v>
      </c>
      <c r="AV577" s="26">
        <f>AM577</f>
        <v>795</v>
      </c>
      <c r="AW577" s="26">
        <f>AV577-BE577</f>
        <v>795</v>
      </c>
      <c r="AX577" s="26">
        <f>AW577-BF577</f>
        <v>795</v>
      </c>
      <c r="AY577" s="26">
        <f>AX577-BG577</f>
        <v>795</v>
      </c>
      <c r="AZ577" s="26">
        <f>AY577-BH577</f>
        <v>795</v>
      </c>
      <c r="BA577" s="26">
        <f>AZ577-BI577</f>
        <v>795</v>
      </c>
      <c r="BB577" s="26">
        <f>BA577-BJ577</f>
        <v>795</v>
      </c>
      <c r="BC577" s="26">
        <f>BB577-BK577</f>
        <v>795</v>
      </c>
      <c r="BD577" s="26">
        <f>BC577-BL577</f>
        <v>795</v>
      </c>
      <c r="BE577" s="26">
        <f>IF(AV577&gt;0.005,MIN(AV577,INDEX($AN577:$AU577,1,B$32)),0)</f>
        <v>0</v>
      </c>
      <c r="BF577" s="26">
        <f>IF(AW577&gt;0.005,MIN(AW577,INDEX($AN577:$AU577,1,C$32)),0)</f>
        <v>0</v>
      </c>
      <c r="BG577" s="26">
        <f>IF(AX577&gt;0.005,MIN(AX577,INDEX($AN577:$AU577,1,D$32)),0)</f>
        <v>0</v>
      </c>
      <c r="BH577" s="26">
        <f>IF(AY577&gt;0.005,MIN(AY577,INDEX($AN577:$AU577,1,E$32)),0)</f>
        <v>0</v>
      </c>
      <c r="BI577" s="26">
        <f>IF(AZ577&gt;0.005,MIN(AZ577,INDEX($AN577:$AU577,1,F$32)),0)</f>
        <v>0</v>
      </c>
      <c r="BJ577" s="26">
        <f>IF(BA577&gt;0.005,MIN(BA577,INDEX($AN577:$AU577,1,G$32)),0)</f>
        <v>0</v>
      </c>
      <c r="BK577" s="26">
        <f>IF(BB577&gt;0.005,MIN(BB577,INDEX($AN577:$AU577,1,H$32)),0)</f>
        <v>0</v>
      </c>
      <c r="BL577" s="26">
        <f>IF(BC577&gt;0.005,MIN(BC577,INDEX($AN577:$AU577,1,I$32)),0)</f>
        <v>0</v>
      </c>
      <c r="BM577" s="27">
        <f>IF(M577-J577&gt;0.005,1,0)</f>
        <v>0</v>
      </c>
    </row>
    <row r="578">
      <c r="A578" s="14" t="n">
        <v>542</v>
      </c>
      <c r="B578" s="26">
        <f>IF(AN578-INDEX($BE578:$BL578,1,$J$22)&lt;0.5,0,AN578-INDEX($BE578:$BL578,1,$J$22))</f>
        <v>0</v>
      </c>
      <c r="C578" s="26">
        <f>IF(AO578-INDEX($BE578:$BL578,1,$J$23)&lt;0.5,0,AO578-INDEX($BE578:$BL578,1,$J$23))</f>
        <v>0</v>
      </c>
      <c r="D578" s="26">
        <f>IF(AP578-INDEX($BE578:$BL578,1,$J$24)&lt;0.5,0,AP578-INDEX($BE578:$BL578,1,$J$24))</f>
        <v>0</v>
      </c>
      <c r="E578" s="26">
        <f>IF(AQ578-INDEX($BE578:$BL578,1,$J$25)&lt;0.5,0,AQ578-INDEX($BE578:$BL578,1,$J$25))</f>
        <v>0</v>
      </c>
      <c r="F578" s="26">
        <f>IF(AR578-INDEX($BE578:$BL578,1,$J$26)&lt;0.5,0,AR578-INDEX($BE578:$BL578,1,$J$26))</f>
        <v>0</v>
      </c>
      <c r="G578" s="26">
        <f>IF(AS578-INDEX($BE578:$BL578,1,$J$27)&lt;0.5,0,AS578-INDEX($BE578:$BL578,1,$J$27))</f>
        <v>0</v>
      </c>
      <c r="H578" s="26">
        <f>IF(AT578-INDEX($BE578:$BL578,1,$J$28)&lt;0.5,0,AT578-INDEX($BE578:$BL578,1,$J$28))</f>
        <v>0</v>
      </c>
      <c r="I578" s="26">
        <f>IF(AU578-INDEX($BE578:$BL578,1,$J$29)&lt;0.5,0,AU578-INDEX($BE578:$BL578,1,$J$29))</f>
        <v>0</v>
      </c>
      <c r="J578" s="13">
        <f>SUM(B578:I578)</f>
        <v>0</v>
      </c>
      <c r="K578" s="26">
        <f>SUM(O578:V578)</f>
        <v>0</v>
      </c>
      <c r="L578" s="26">
        <f>SUM(W578:AD578)+SUM(BE578:BL578)</f>
        <v>0</v>
      </c>
      <c r="M578" s="26">
        <f>J577</f>
        <v>0</v>
      </c>
      <c r="N578" s="27">
        <f>IF(M578&gt;0,1,0)</f>
        <v>0</v>
      </c>
      <c r="O578" s="26">
        <f>B577*$B$12/1200</f>
        <v>0</v>
      </c>
      <c r="P578" s="26">
        <f>C577*$C$12/1200</f>
        <v>0</v>
      </c>
      <c r="Q578" s="26">
        <f>D577*$D$12/1200</f>
        <v>0</v>
      </c>
      <c r="R578" s="26">
        <f>E577*$E$12/1200</f>
        <v>0</v>
      </c>
      <c r="S578" s="26">
        <f>F577*$F$12/1200</f>
        <v>0</v>
      </c>
      <c r="T578" s="26">
        <f>G577*$G$12/1200</f>
        <v>0</v>
      </c>
      <c r="U578" s="26">
        <f>H577*$H$12/1200</f>
        <v>0</v>
      </c>
      <c r="V578" s="26">
        <f>I577*$I$12/1200</f>
        <v>0</v>
      </c>
      <c r="W578" s="26">
        <f>IF(B577&gt;0,MIN($B$13,B577+O578,AE578),0)</f>
        <v>0</v>
      </c>
      <c r="X578" s="26">
        <f>IF(C577&gt;0,MIN($C$13,C577+P578,AF578),0)</f>
        <v>0</v>
      </c>
      <c r="Y578" s="26">
        <f>IF(D577&gt;0,MIN($D$13,D577+Q578,AG578),0)</f>
        <v>0</v>
      </c>
      <c r="Z578" s="26">
        <f>IF(E577&gt;0,MIN($E$13,E577+R578,AH578),0)</f>
        <v>0</v>
      </c>
      <c r="AA578" s="26">
        <f>IF(F577&gt;0,MIN($F$13,F577+S578,AI578),0)</f>
        <v>0</v>
      </c>
      <c r="AB578" s="26">
        <f>IF(G577&gt;0,MIN($G$13,G577+T578,AJ578),0)</f>
        <v>0</v>
      </c>
      <c r="AC578" s="26">
        <f>IF(H577&gt;0,MIN($H$13,H577+U578,AK578),0)</f>
        <v>0</v>
      </c>
      <c r="AD578" s="26">
        <f>IF(I577&gt;0,MIN($I$13,I577+V578,AL578),0)</f>
        <v>0</v>
      </c>
      <c r="AE578" s="26">
        <f>$B$19</f>
        <v>795</v>
      </c>
      <c r="AF578" s="26">
        <f>AE578-W578</f>
        <v>795</v>
      </c>
      <c r="AG578" s="26">
        <f>AF578-X578</f>
        <v>795</v>
      </c>
      <c r="AH578" s="26">
        <f>AG578-Y578</f>
        <v>795</v>
      </c>
      <c r="AI578" s="26">
        <f>AH578-Z578</f>
        <v>795</v>
      </c>
      <c r="AJ578" s="26">
        <f>AI578-AA578</f>
        <v>795</v>
      </c>
      <c r="AK578" s="26">
        <f>AJ578-AB578</f>
        <v>795</v>
      </c>
      <c r="AL578" s="26">
        <f>AK578-AC578</f>
        <v>795</v>
      </c>
      <c r="AM578" s="26">
        <f>AL578-AD578</f>
        <v>795</v>
      </c>
      <c r="AN578" s="26">
        <f>B577+O578-W578</f>
        <v>0</v>
      </c>
      <c r="AO578" s="26">
        <f>C577+P578-X578</f>
        <v>0</v>
      </c>
      <c r="AP578" s="26">
        <f>D577+Q578-Y578</f>
        <v>0</v>
      </c>
      <c r="AQ578" s="26">
        <f>E577+R578-Z578</f>
        <v>0</v>
      </c>
      <c r="AR578" s="26">
        <f>F577+S578-AA578</f>
        <v>0</v>
      </c>
      <c r="AS578" s="26">
        <f>G577+T578-AB578</f>
        <v>0</v>
      </c>
      <c r="AT578" s="26">
        <f>H577+U578-AC578</f>
        <v>0</v>
      </c>
      <c r="AU578" s="26">
        <f>I577+V578-AD578</f>
        <v>0</v>
      </c>
      <c r="AV578" s="26">
        <f>AM578</f>
        <v>795</v>
      </c>
      <c r="AW578" s="26">
        <f>AV578-BE578</f>
        <v>795</v>
      </c>
      <c r="AX578" s="26">
        <f>AW578-BF578</f>
        <v>795</v>
      </c>
      <c r="AY578" s="26">
        <f>AX578-BG578</f>
        <v>795</v>
      </c>
      <c r="AZ578" s="26">
        <f>AY578-BH578</f>
        <v>795</v>
      </c>
      <c r="BA578" s="26">
        <f>AZ578-BI578</f>
        <v>795</v>
      </c>
      <c r="BB578" s="26">
        <f>BA578-BJ578</f>
        <v>795</v>
      </c>
      <c r="BC578" s="26">
        <f>BB578-BK578</f>
        <v>795</v>
      </c>
      <c r="BD578" s="26">
        <f>BC578-BL578</f>
        <v>795</v>
      </c>
      <c r="BE578" s="26">
        <f>IF(AV578&gt;0.005,MIN(AV578,INDEX($AN578:$AU578,1,B$32)),0)</f>
        <v>0</v>
      </c>
      <c r="BF578" s="26">
        <f>IF(AW578&gt;0.005,MIN(AW578,INDEX($AN578:$AU578,1,C$32)),0)</f>
        <v>0</v>
      </c>
      <c r="BG578" s="26">
        <f>IF(AX578&gt;0.005,MIN(AX578,INDEX($AN578:$AU578,1,D$32)),0)</f>
        <v>0</v>
      </c>
      <c r="BH578" s="26">
        <f>IF(AY578&gt;0.005,MIN(AY578,INDEX($AN578:$AU578,1,E$32)),0)</f>
        <v>0</v>
      </c>
      <c r="BI578" s="26">
        <f>IF(AZ578&gt;0.005,MIN(AZ578,INDEX($AN578:$AU578,1,F$32)),0)</f>
        <v>0</v>
      </c>
      <c r="BJ578" s="26">
        <f>IF(BA578&gt;0.005,MIN(BA578,INDEX($AN578:$AU578,1,G$32)),0)</f>
        <v>0</v>
      </c>
      <c r="BK578" s="26">
        <f>IF(BB578&gt;0.005,MIN(BB578,INDEX($AN578:$AU578,1,H$32)),0)</f>
        <v>0</v>
      </c>
      <c r="BL578" s="26">
        <f>IF(BC578&gt;0.005,MIN(BC578,INDEX($AN578:$AU578,1,I$32)),0)</f>
        <v>0</v>
      </c>
      <c r="BM578" s="27">
        <f>IF(M578-J578&gt;0.005,1,0)</f>
        <v>0</v>
      </c>
    </row>
    <row r="579">
      <c r="A579" s="14" t="n">
        <v>543</v>
      </c>
      <c r="B579" s="26">
        <f>IF(AN579-INDEX($BE579:$BL579,1,$J$22)&lt;0.5,0,AN579-INDEX($BE579:$BL579,1,$J$22))</f>
        <v>0</v>
      </c>
      <c r="C579" s="26">
        <f>IF(AO579-INDEX($BE579:$BL579,1,$J$23)&lt;0.5,0,AO579-INDEX($BE579:$BL579,1,$J$23))</f>
        <v>0</v>
      </c>
      <c r="D579" s="26">
        <f>IF(AP579-INDEX($BE579:$BL579,1,$J$24)&lt;0.5,0,AP579-INDEX($BE579:$BL579,1,$J$24))</f>
        <v>0</v>
      </c>
      <c r="E579" s="26">
        <f>IF(AQ579-INDEX($BE579:$BL579,1,$J$25)&lt;0.5,0,AQ579-INDEX($BE579:$BL579,1,$J$25))</f>
        <v>0</v>
      </c>
      <c r="F579" s="26">
        <f>IF(AR579-INDEX($BE579:$BL579,1,$J$26)&lt;0.5,0,AR579-INDEX($BE579:$BL579,1,$J$26))</f>
        <v>0</v>
      </c>
      <c r="G579" s="26">
        <f>IF(AS579-INDEX($BE579:$BL579,1,$J$27)&lt;0.5,0,AS579-INDEX($BE579:$BL579,1,$J$27))</f>
        <v>0</v>
      </c>
      <c r="H579" s="26">
        <f>IF(AT579-INDEX($BE579:$BL579,1,$J$28)&lt;0.5,0,AT579-INDEX($BE579:$BL579,1,$J$28))</f>
        <v>0</v>
      </c>
      <c r="I579" s="26">
        <f>IF(AU579-INDEX($BE579:$BL579,1,$J$29)&lt;0.5,0,AU579-INDEX($BE579:$BL579,1,$J$29))</f>
        <v>0</v>
      </c>
      <c r="J579" s="13">
        <f>SUM(B579:I579)</f>
        <v>0</v>
      </c>
      <c r="K579" s="26">
        <f>SUM(O579:V579)</f>
        <v>0</v>
      </c>
      <c r="L579" s="26">
        <f>SUM(W579:AD579)+SUM(BE579:BL579)</f>
        <v>0</v>
      </c>
      <c r="M579" s="26">
        <f>J578</f>
        <v>0</v>
      </c>
      <c r="N579" s="27">
        <f>IF(M579&gt;0,1,0)</f>
        <v>0</v>
      </c>
      <c r="O579" s="26">
        <f>B578*$B$12/1200</f>
        <v>0</v>
      </c>
      <c r="P579" s="26">
        <f>C578*$C$12/1200</f>
        <v>0</v>
      </c>
      <c r="Q579" s="26">
        <f>D578*$D$12/1200</f>
        <v>0</v>
      </c>
      <c r="R579" s="26">
        <f>E578*$E$12/1200</f>
        <v>0</v>
      </c>
      <c r="S579" s="26">
        <f>F578*$F$12/1200</f>
        <v>0</v>
      </c>
      <c r="T579" s="26">
        <f>G578*$G$12/1200</f>
        <v>0</v>
      </c>
      <c r="U579" s="26">
        <f>H578*$H$12/1200</f>
        <v>0</v>
      </c>
      <c r="V579" s="26">
        <f>I578*$I$12/1200</f>
        <v>0</v>
      </c>
      <c r="W579" s="26">
        <f>IF(B578&gt;0,MIN($B$13,B578+O579,AE579),0)</f>
        <v>0</v>
      </c>
      <c r="X579" s="26">
        <f>IF(C578&gt;0,MIN($C$13,C578+P579,AF579),0)</f>
        <v>0</v>
      </c>
      <c r="Y579" s="26">
        <f>IF(D578&gt;0,MIN($D$13,D578+Q579,AG579),0)</f>
        <v>0</v>
      </c>
      <c r="Z579" s="26">
        <f>IF(E578&gt;0,MIN($E$13,E578+R579,AH579),0)</f>
        <v>0</v>
      </c>
      <c r="AA579" s="26">
        <f>IF(F578&gt;0,MIN($F$13,F578+S579,AI579),0)</f>
        <v>0</v>
      </c>
      <c r="AB579" s="26">
        <f>IF(G578&gt;0,MIN($G$13,G578+T579,AJ579),0)</f>
        <v>0</v>
      </c>
      <c r="AC579" s="26">
        <f>IF(H578&gt;0,MIN($H$13,H578+U579,AK579),0)</f>
        <v>0</v>
      </c>
      <c r="AD579" s="26">
        <f>IF(I578&gt;0,MIN($I$13,I578+V579,AL579),0)</f>
        <v>0</v>
      </c>
      <c r="AE579" s="26">
        <f>$B$19</f>
        <v>795</v>
      </c>
      <c r="AF579" s="26">
        <f>AE579-W579</f>
        <v>795</v>
      </c>
      <c r="AG579" s="26">
        <f>AF579-X579</f>
        <v>795</v>
      </c>
      <c r="AH579" s="26">
        <f>AG579-Y579</f>
        <v>795</v>
      </c>
      <c r="AI579" s="26">
        <f>AH579-Z579</f>
        <v>795</v>
      </c>
      <c r="AJ579" s="26">
        <f>AI579-AA579</f>
        <v>795</v>
      </c>
      <c r="AK579" s="26">
        <f>AJ579-AB579</f>
        <v>795</v>
      </c>
      <c r="AL579" s="26">
        <f>AK579-AC579</f>
        <v>795</v>
      </c>
      <c r="AM579" s="26">
        <f>AL579-AD579</f>
        <v>795</v>
      </c>
      <c r="AN579" s="26">
        <f>B578+O579-W579</f>
        <v>0</v>
      </c>
      <c r="AO579" s="26">
        <f>C578+P579-X579</f>
        <v>0</v>
      </c>
      <c r="AP579" s="26">
        <f>D578+Q579-Y579</f>
        <v>0</v>
      </c>
      <c r="AQ579" s="26">
        <f>E578+R579-Z579</f>
        <v>0</v>
      </c>
      <c r="AR579" s="26">
        <f>F578+S579-AA579</f>
        <v>0</v>
      </c>
      <c r="AS579" s="26">
        <f>G578+T579-AB579</f>
        <v>0</v>
      </c>
      <c r="AT579" s="26">
        <f>H578+U579-AC579</f>
        <v>0</v>
      </c>
      <c r="AU579" s="26">
        <f>I578+V579-AD579</f>
        <v>0</v>
      </c>
      <c r="AV579" s="26">
        <f>AM579</f>
        <v>795</v>
      </c>
      <c r="AW579" s="26">
        <f>AV579-BE579</f>
        <v>795</v>
      </c>
      <c r="AX579" s="26">
        <f>AW579-BF579</f>
        <v>795</v>
      </c>
      <c r="AY579" s="26">
        <f>AX579-BG579</f>
        <v>795</v>
      </c>
      <c r="AZ579" s="26">
        <f>AY579-BH579</f>
        <v>795</v>
      </c>
      <c r="BA579" s="26">
        <f>AZ579-BI579</f>
        <v>795</v>
      </c>
      <c r="BB579" s="26">
        <f>BA579-BJ579</f>
        <v>795</v>
      </c>
      <c r="BC579" s="26">
        <f>BB579-BK579</f>
        <v>795</v>
      </c>
      <c r="BD579" s="26">
        <f>BC579-BL579</f>
        <v>795</v>
      </c>
      <c r="BE579" s="26">
        <f>IF(AV579&gt;0.005,MIN(AV579,INDEX($AN579:$AU579,1,B$32)),0)</f>
        <v>0</v>
      </c>
      <c r="BF579" s="26">
        <f>IF(AW579&gt;0.005,MIN(AW579,INDEX($AN579:$AU579,1,C$32)),0)</f>
        <v>0</v>
      </c>
      <c r="BG579" s="26">
        <f>IF(AX579&gt;0.005,MIN(AX579,INDEX($AN579:$AU579,1,D$32)),0)</f>
        <v>0</v>
      </c>
      <c r="BH579" s="26">
        <f>IF(AY579&gt;0.005,MIN(AY579,INDEX($AN579:$AU579,1,E$32)),0)</f>
        <v>0</v>
      </c>
      <c r="BI579" s="26">
        <f>IF(AZ579&gt;0.005,MIN(AZ579,INDEX($AN579:$AU579,1,F$32)),0)</f>
        <v>0</v>
      </c>
      <c r="BJ579" s="26">
        <f>IF(BA579&gt;0.005,MIN(BA579,INDEX($AN579:$AU579,1,G$32)),0)</f>
        <v>0</v>
      </c>
      <c r="BK579" s="26">
        <f>IF(BB579&gt;0.005,MIN(BB579,INDEX($AN579:$AU579,1,H$32)),0)</f>
        <v>0</v>
      </c>
      <c r="BL579" s="26">
        <f>IF(BC579&gt;0.005,MIN(BC579,INDEX($AN579:$AU579,1,I$32)),0)</f>
        <v>0</v>
      </c>
      <c r="BM579" s="27">
        <f>IF(M579-J579&gt;0.005,1,0)</f>
        <v>0</v>
      </c>
    </row>
    <row r="580">
      <c r="A580" s="14" t="n">
        <v>544</v>
      </c>
      <c r="B580" s="26">
        <f>IF(AN580-INDEX($BE580:$BL580,1,$J$22)&lt;0.5,0,AN580-INDEX($BE580:$BL580,1,$J$22))</f>
        <v>0</v>
      </c>
      <c r="C580" s="26">
        <f>IF(AO580-INDEX($BE580:$BL580,1,$J$23)&lt;0.5,0,AO580-INDEX($BE580:$BL580,1,$J$23))</f>
        <v>0</v>
      </c>
      <c r="D580" s="26">
        <f>IF(AP580-INDEX($BE580:$BL580,1,$J$24)&lt;0.5,0,AP580-INDEX($BE580:$BL580,1,$J$24))</f>
        <v>0</v>
      </c>
      <c r="E580" s="26">
        <f>IF(AQ580-INDEX($BE580:$BL580,1,$J$25)&lt;0.5,0,AQ580-INDEX($BE580:$BL580,1,$J$25))</f>
        <v>0</v>
      </c>
      <c r="F580" s="26">
        <f>IF(AR580-INDEX($BE580:$BL580,1,$J$26)&lt;0.5,0,AR580-INDEX($BE580:$BL580,1,$J$26))</f>
        <v>0</v>
      </c>
      <c r="G580" s="26">
        <f>IF(AS580-INDEX($BE580:$BL580,1,$J$27)&lt;0.5,0,AS580-INDEX($BE580:$BL580,1,$J$27))</f>
        <v>0</v>
      </c>
      <c r="H580" s="26">
        <f>IF(AT580-INDEX($BE580:$BL580,1,$J$28)&lt;0.5,0,AT580-INDEX($BE580:$BL580,1,$J$28))</f>
        <v>0</v>
      </c>
      <c r="I580" s="26">
        <f>IF(AU580-INDEX($BE580:$BL580,1,$J$29)&lt;0.5,0,AU580-INDEX($BE580:$BL580,1,$J$29))</f>
        <v>0</v>
      </c>
      <c r="J580" s="13">
        <f>SUM(B580:I580)</f>
        <v>0</v>
      </c>
      <c r="K580" s="26">
        <f>SUM(O580:V580)</f>
        <v>0</v>
      </c>
      <c r="L580" s="26">
        <f>SUM(W580:AD580)+SUM(BE580:BL580)</f>
        <v>0</v>
      </c>
      <c r="M580" s="26">
        <f>J579</f>
        <v>0</v>
      </c>
      <c r="N580" s="27">
        <f>IF(M580&gt;0,1,0)</f>
        <v>0</v>
      </c>
      <c r="O580" s="26">
        <f>B579*$B$12/1200</f>
        <v>0</v>
      </c>
      <c r="P580" s="26">
        <f>C579*$C$12/1200</f>
        <v>0</v>
      </c>
      <c r="Q580" s="26">
        <f>D579*$D$12/1200</f>
        <v>0</v>
      </c>
      <c r="R580" s="26">
        <f>E579*$E$12/1200</f>
        <v>0</v>
      </c>
      <c r="S580" s="26">
        <f>F579*$F$12/1200</f>
        <v>0</v>
      </c>
      <c r="T580" s="26">
        <f>G579*$G$12/1200</f>
        <v>0</v>
      </c>
      <c r="U580" s="26">
        <f>H579*$H$12/1200</f>
        <v>0</v>
      </c>
      <c r="V580" s="26">
        <f>I579*$I$12/1200</f>
        <v>0</v>
      </c>
      <c r="W580" s="26">
        <f>IF(B579&gt;0,MIN($B$13,B579+O580,AE580),0)</f>
        <v>0</v>
      </c>
      <c r="X580" s="26">
        <f>IF(C579&gt;0,MIN($C$13,C579+P580,AF580),0)</f>
        <v>0</v>
      </c>
      <c r="Y580" s="26">
        <f>IF(D579&gt;0,MIN($D$13,D579+Q580,AG580),0)</f>
        <v>0</v>
      </c>
      <c r="Z580" s="26">
        <f>IF(E579&gt;0,MIN($E$13,E579+R580,AH580),0)</f>
        <v>0</v>
      </c>
      <c r="AA580" s="26">
        <f>IF(F579&gt;0,MIN($F$13,F579+S580,AI580),0)</f>
        <v>0</v>
      </c>
      <c r="AB580" s="26">
        <f>IF(G579&gt;0,MIN($G$13,G579+T580,AJ580),0)</f>
        <v>0</v>
      </c>
      <c r="AC580" s="26">
        <f>IF(H579&gt;0,MIN($H$13,H579+U580,AK580),0)</f>
        <v>0</v>
      </c>
      <c r="AD580" s="26">
        <f>IF(I579&gt;0,MIN($I$13,I579+V580,AL580),0)</f>
        <v>0</v>
      </c>
      <c r="AE580" s="26">
        <f>$B$19</f>
        <v>795</v>
      </c>
      <c r="AF580" s="26">
        <f>AE580-W580</f>
        <v>795</v>
      </c>
      <c r="AG580" s="26">
        <f>AF580-X580</f>
        <v>795</v>
      </c>
      <c r="AH580" s="26">
        <f>AG580-Y580</f>
        <v>795</v>
      </c>
      <c r="AI580" s="26">
        <f>AH580-Z580</f>
        <v>795</v>
      </c>
      <c r="AJ580" s="26">
        <f>AI580-AA580</f>
        <v>795</v>
      </c>
      <c r="AK580" s="26">
        <f>AJ580-AB580</f>
        <v>795</v>
      </c>
      <c r="AL580" s="26">
        <f>AK580-AC580</f>
        <v>795</v>
      </c>
      <c r="AM580" s="26">
        <f>AL580-AD580</f>
        <v>795</v>
      </c>
      <c r="AN580" s="26">
        <f>B579+O580-W580</f>
        <v>0</v>
      </c>
      <c r="AO580" s="26">
        <f>C579+P580-X580</f>
        <v>0</v>
      </c>
      <c r="AP580" s="26">
        <f>D579+Q580-Y580</f>
        <v>0</v>
      </c>
      <c r="AQ580" s="26">
        <f>E579+R580-Z580</f>
        <v>0</v>
      </c>
      <c r="AR580" s="26">
        <f>F579+S580-AA580</f>
        <v>0</v>
      </c>
      <c r="AS580" s="26">
        <f>G579+T580-AB580</f>
        <v>0</v>
      </c>
      <c r="AT580" s="26">
        <f>H579+U580-AC580</f>
        <v>0</v>
      </c>
      <c r="AU580" s="26">
        <f>I579+V580-AD580</f>
        <v>0</v>
      </c>
      <c r="AV580" s="26">
        <f>AM580</f>
        <v>795</v>
      </c>
      <c r="AW580" s="26">
        <f>AV580-BE580</f>
        <v>795</v>
      </c>
      <c r="AX580" s="26">
        <f>AW580-BF580</f>
        <v>795</v>
      </c>
      <c r="AY580" s="26">
        <f>AX580-BG580</f>
        <v>795</v>
      </c>
      <c r="AZ580" s="26">
        <f>AY580-BH580</f>
        <v>795</v>
      </c>
      <c r="BA580" s="26">
        <f>AZ580-BI580</f>
        <v>795</v>
      </c>
      <c r="BB580" s="26">
        <f>BA580-BJ580</f>
        <v>795</v>
      </c>
      <c r="BC580" s="26">
        <f>BB580-BK580</f>
        <v>795</v>
      </c>
      <c r="BD580" s="26">
        <f>BC580-BL580</f>
        <v>795</v>
      </c>
      <c r="BE580" s="26">
        <f>IF(AV580&gt;0.005,MIN(AV580,INDEX($AN580:$AU580,1,B$32)),0)</f>
        <v>0</v>
      </c>
      <c r="BF580" s="26">
        <f>IF(AW580&gt;0.005,MIN(AW580,INDEX($AN580:$AU580,1,C$32)),0)</f>
        <v>0</v>
      </c>
      <c r="BG580" s="26">
        <f>IF(AX580&gt;0.005,MIN(AX580,INDEX($AN580:$AU580,1,D$32)),0)</f>
        <v>0</v>
      </c>
      <c r="BH580" s="26">
        <f>IF(AY580&gt;0.005,MIN(AY580,INDEX($AN580:$AU580,1,E$32)),0)</f>
        <v>0</v>
      </c>
      <c r="BI580" s="26">
        <f>IF(AZ580&gt;0.005,MIN(AZ580,INDEX($AN580:$AU580,1,F$32)),0)</f>
        <v>0</v>
      </c>
      <c r="BJ580" s="26">
        <f>IF(BA580&gt;0.005,MIN(BA580,INDEX($AN580:$AU580,1,G$32)),0)</f>
        <v>0</v>
      </c>
      <c r="BK580" s="26">
        <f>IF(BB580&gt;0.005,MIN(BB580,INDEX($AN580:$AU580,1,H$32)),0)</f>
        <v>0</v>
      </c>
      <c r="BL580" s="26">
        <f>IF(BC580&gt;0.005,MIN(BC580,INDEX($AN580:$AU580,1,I$32)),0)</f>
        <v>0</v>
      </c>
      <c r="BM580" s="27">
        <f>IF(M580-J580&gt;0.005,1,0)</f>
        <v>0</v>
      </c>
    </row>
    <row r="581">
      <c r="A581" s="14" t="n">
        <v>545</v>
      </c>
      <c r="B581" s="26">
        <f>IF(AN581-INDEX($BE581:$BL581,1,$J$22)&lt;0.5,0,AN581-INDEX($BE581:$BL581,1,$J$22))</f>
        <v>0</v>
      </c>
      <c r="C581" s="26">
        <f>IF(AO581-INDEX($BE581:$BL581,1,$J$23)&lt;0.5,0,AO581-INDEX($BE581:$BL581,1,$J$23))</f>
        <v>0</v>
      </c>
      <c r="D581" s="26">
        <f>IF(AP581-INDEX($BE581:$BL581,1,$J$24)&lt;0.5,0,AP581-INDEX($BE581:$BL581,1,$J$24))</f>
        <v>0</v>
      </c>
      <c r="E581" s="26">
        <f>IF(AQ581-INDEX($BE581:$BL581,1,$J$25)&lt;0.5,0,AQ581-INDEX($BE581:$BL581,1,$J$25))</f>
        <v>0</v>
      </c>
      <c r="F581" s="26">
        <f>IF(AR581-INDEX($BE581:$BL581,1,$J$26)&lt;0.5,0,AR581-INDEX($BE581:$BL581,1,$J$26))</f>
        <v>0</v>
      </c>
      <c r="G581" s="26">
        <f>IF(AS581-INDEX($BE581:$BL581,1,$J$27)&lt;0.5,0,AS581-INDEX($BE581:$BL581,1,$J$27))</f>
        <v>0</v>
      </c>
      <c r="H581" s="26">
        <f>IF(AT581-INDEX($BE581:$BL581,1,$J$28)&lt;0.5,0,AT581-INDEX($BE581:$BL581,1,$J$28))</f>
        <v>0</v>
      </c>
      <c r="I581" s="26">
        <f>IF(AU581-INDEX($BE581:$BL581,1,$J$29)&lt;0.5,0,AU581-INDEX($BE581:$BL581,1,$J$29))</f>
        <v>0</v>
      </c>
      <c r="J581" s="13">
        <f>SUM(B581:I581)</f>
        <v>0</v>
      </c>
      <c r="K581" s="26">
        <f>SUM(O581:V581)</f>
        <v>0</v>
      </c>
      <c r="L581" s="26">
        <f>SUM(W581:AD581)+SUM(BE581:BL581)</f>
        <v>0</v>
      </c>
      <c r="M581" s="26">
        <f>J580</f>
        <v>0</v>
      </c>
      <c r="N581" s="27">
        <f>IF(M581&gt;0,1,0)</f>
        <v>0</v>
      </c>
      <c r="O581" s="26">
        <f>B580*$B$12/1200</f>
        <v>0</v>
      </c>
      <c r="P581" s="26">
        <f>C580*$C$12/1200</f>
        <v>0</v>
      </c>
      <c r="Q581" s="26">
        <f>D580*$D$12/1200</f>
        <v>0</v>
      </c>
      <c r="R581" s="26">
        <f>E580*$E$12/1200</f>
        <v>0</v>
      </c>
      <c r="S581" s="26">
        <f>F580*$F$12/1200</f>
        <v>0</v>
      </c>
      <c r="T581" s="26">
        <f>G580*$G$12/1200</f>
        <v>0</v>
      </c>
      <c r="U581" s="26">
        <f>H580*$H$12/1200</f>
        <v>0</v>
      </c>
      <c r="V581" s="26">
        <f>I580*$I$12/1200</f>
        <v>0</v>
      </c>
      <c r="W581" s="26">
        <f>IF(B580&gt;0,MIN($B$13,B580+O581,AE581),0)</f>
        <v>0</v>
      </c>
      <c r="X581" s="26">
        <f>IF(C580&gt;0,MIN($C$13,C580+P581,AF581),0)</f>
        <v>0</v>
      </c>
      <c r="Y581" s="26">
        <f>IF(D580&gt;0,MIN($D$13,D580+Q581,AG581),0)</f>
        <v>0</v>
      </c>
      <c r="Z581" s="26">
        <f>IF(E580&gt;0,MIN($E$13,E580+R581,AH581),0)</f>
        <v>0</v>
      </c>
      <c r="AA581" s="26">
        <f>IF(F580&gt;0,MIN($F$13,F580+S581,AI581),0)</f>
        <v>0</v>
      </c>
      <c r="AB581" s="26">
        <f>IF(G580&gt;0,MIN($G$13,G580+T581,AJ581),0)</f>
        <v>0</v>
      </c>
      <c r="AC581" s="26">
        <f>IF(H580&gt;0,MIN($H$13,H580+U581,AK581),0)</f>
        <v>0</v>
      </c>
      <c r="AD581" s="26">
        <f>IF(I580&gt;0,MIN($I$13,I580+V581,AL581),0)</f>
        <v>0</v>
      </c>
      <c r="AE581" s="26">
        <f>$B$19</f>
        <v>795</v>
      </c>
      <c r="AF581" s="26">
        <f>AE581-W581</f>
        <v>795</v>
      </c>
      <c r="AG581" s="26">
        <f>AF581-X581</f>
        <v>795</v>
      </c>
      <c r="AH581" s="26">
        <f>AG581-Y581</f>
        <v>795</v>
      </c>
      <c r="AI581" s="26">
        <f>AH581-Z581</f>
        <v>795</v>
      </c>
      <c r="AJ581" s="26">
        <f>AI581-AA581</f>
        <v>795</v>
      </c>
      <c r="AK581" s="26">
        <f>AJ581-AB581</f>
        <v>795</v>
      </c>
      <c r="AL581" s="26">
        <f>AK581-AC581</f>
        <v>795</v>
      </c>
      <c r="AM581" s="26">
        <f>AL581-AD581</f>
        <v>795</v>
      </c>
      <c r="AN581" s="26">
        <f>B580+O581-W581</f>
        <v>0</v>
      </c>
      <c r="AO581" s="26">
        <f>C580+P581-X581</f>
        <v>0</v>
      </c>
      <c r="AP581" s="26">
        <f>D580+Q581-Y581</f>
        <v>0</v>
      </c>
      <c r="AQ581" s="26">
        <f>E580+R581-Z581</f>
        <v>0</v>
      </c>
      <c r="AR581" s="26">
        <f>F580+S581-AA581</f>
        <v>0</v>
      </c>
      <c r="AS581" s="26">
        <f>G580+T581-AB581</f>
        <v>0</v>
      </c>
      <c r="AT581" s="26">
        <f>H580+U581-AC581</f>
        <v>0</v>
      </c>
      <c r="AU581" s="26">
        <f>I580+V581-AD581</f>
        <v>0</v>
      </c>
      <c r="AV581" s="26">
        <f>AM581</f>
        <v>795</v>
      </c>
      <c r="AW581" s="26">
        <f>AV581-BE581</f>
        <v>795</v>
      </c>
      <c r="AX581" s="26">
        <f>AW581-BF581</f>
        <v>795</v>
      </c>
      <c r="AY581" s="26">
        <f>AX581-BG581</f>
        <v>795</v>
      </c>
      <c r="AZ581" s="26">
        <f>AY581-BH581</f>
        <v>795</v>
      </c>
      <c r="BA581" s="26">
        <f>AZ581-BI581</f>
        <v>795</v>
      </c>
      <c r="BB581" s="26">
        <f>BA581-BJ581</f>
        <v>795</v>
      </c>
      <c r="BC581" s="26">
        <f>BB581-BK581</f>
        <v>795</v>
      </c>
      <c r="BD581" s="26">
        <f>BC581-BL581</f>
        <v>795</v>
      </c>
      <c r="BE581" s="26">
        <f>IF(AV581&gt;0.005,MIN(AV581,INDEX($AN581:$AU581,1,B$32)),0)</f>
        <v>0</v>
      </c>
      <c r="BF581" s="26">
        <f>IF(AW581&gt;0.005,MIN(AW581,INDEX($AN581:$AU581,1,C$32)),0)</f>
        <v>0</v>
      </c>
      <c r="BG581" s="26">
        <f>IF(AX581&gt;0.005,MIN(AX581,INDEX($AN581:$AU581,1,D$32)),0)</f>
        <v>0</v>
      </c>
      <c r="BH581" s="26">
        <f>IF(AY581&gt;0.005,MIN(AY581,INDEX($AN581:$AU581,1,E$32)),0)</f>
        <v>0</v>
      </c>
      <c r="BI581" s="26">
        <f>IF(AZ581&gt;0.005,MIN(AZ581,INDEX($AN581:$AU581,1,F$32)),0)</f>
        <v>0</v>
      </c>
      <c r="BJ581" s="26">
        <f>IF(BA581&gt;0.005,MIN(BA581,INDEX($AN581:$AU581,1,G$32)),0)</f>
        <v>0</v>
      </c>
      <c r="BK581" s="26">
        <f>IF(BB581&gt;0.005,MIN(BB581,INDEX($AN581:$AU581,1,H$32)),0)</f>
        <v>0</v>
      </c>
      <c r="BL581" s="26">
        <f>IF(BC581&gt;0.005,MIN(BC581,INDEX($AN581:$AU581,1,I$32)),0)</f>
        <v>0</v>
      </c>
      <c r="BM581" s="27">
        <f>IF(M581-J581&gt;0.005,1,0)</f>
        <v>0</v>
      </c>
    </row>
    <row r="582">
      <c r="A582" s="14" t="n">
        <v>546</v>
      </c>
      <c r="B582" s="26">
        <f>IF(AN582-INDEX($BE582:$BL582,1,$J$22)&lt;0.5,0,AN582-INDEX($BE582:$BL582,1,$J$22))</f>
        <v>0</v>
      </c>
      <c r="C582" s="26">
        <f>IF(AO582-INDEX($BE582:$BL582,1,$J$23)&lt;0.5,0,AO582-INDEX($BE582:$BL582,1,$J$23))</f>
        <v>0</v>
      </c>
      <c r="D582" s="26">
        <f>IF(AP582-INDEX($BE582:$BL582,1,$J$24)&lt;0.5,0,AP582-INDEX($BE582:$BL582,1,$J$24))</f>
        <v>0</v>
      </c>
      <c r="E582" s="26">
        <f>IF(AQ582-INDEX($BE582:$BL582,1,$J$25)&lt;0.5,0,AQ582-INDEX($BE582:$BL582,1,$J$25))</f>
        <v>0</v>
      </c>
      <c r="F582" s="26">
        <f>IF(AR582-INDEX($BE582:$BL582,1,$J$26)&lt;0.5,0,AR582-INDEX($BE582:$BL582,1,$J$26))</f>
        <v>0</v>
      </c>
      <c r="G582" s="26">
        <f>IF(AS582-INDEX($BE582:$BL582,1,$J$27)&lt;0.5,0,AS582-INDEX($BE582:$BL582,1,$J$27))</f>
        <v>0</v>
      </c>
      <c r="H582" s="26">
        <f>IF(AT582-INDEX($BE582:$BL582,1,$J$28)&lt;0.5,0,AT582-INDEX($BE582:$BL582,1,$J$28))</f>
        <v>0</v>
      </c>
      <c r="I582" s="26">
        <f>IF(AU582-INDEX($BE582:$BL582,1,$J$29)&lt;0.5,0,AU582-INDEX($BE582:$BL582,1,$J$29))</f>
        <v>0</v>
      </c>
      <c r="J582" s="13">
        <f>SUM(B582:I582)</f>
        <v>0</v>
      </c>
      <c r="K582" s="26">
        <f>SUM(O582:V582)</f>
        <v>0</v>
      </c>
      <c r="L582" s="26">
        <f>SUM(W582:AD582)+SUM(BE582:BL582)</f>
        <v>0</v>
      </c>
      <c r="M582" s="26">
        <f>J581</f>
        <v>0</v>
      </c>
      <c r="N582" s="27">
        <f>IF(M582&gt;0,1,0)</f>
        <v>0</v>
      </c>
      <c r="O582" s="26">
        <f>B581*$B$12/1200</f>
        <v>0</v>
      </c>
      <c r="P582" s="26">
        <f>C581*$C$12/1200</f>
        <v>0</v>
      </c>
      <c r="Q582" s="26">
        <f>D581*$D$12/1200</f>
        <v>0</v>
      </c>
      <c r="R582" s="26">
        <f>E581*$E$12/1200</f>
        <v>0</v>
      </c>
      <c r="S582" s="26">
        <f>F581*$F$12/1200</f>
        <v>0</v>
      </c>
      <c r="T582" s="26">
        <f>G581*$G$12/1200</f>
        <v>0</v>
      </c>
      <c r="U582" s="26">
        <f>H581*$H$12/1200</f>
        <v>0</v>
      </c>
      <c r="V582" s="26">
        <f>I581*$I$12/1200</f>
        <v>0</v>
      </c>
      <c r="W582" s="26">
        <f>IF(B581&gt;0,MIN($B$13,B581+O582,AE582),0)</f>
        <v>0</v>
      </c>
      <c r="X582" s="26">
        <f>IF(C581&gt;0,MIN($C$13,C581+P582,AF582),0)</f>
        <v>0</v>
      </c>
      <c r="Y582" s="26">
        <f>IF(D581&gt;0,MIN($D$13,D581+Q582,AG582),0)</f>
        <v>0</v>
      </c>
      <c r="Z582" s="26">
        <f>IF(E581&gt;0,MIN($E$13,E581+R582,AH582),0)</f>
        <v>0</v>
      </c>
      <c r="AA582" s="26">
        <f>IF(F581&gt;0,MIN($F$13,F581+S582,AI582),0)</f>
        <v>0</v>
      </c>
      <c r="AB582" s="26">
        <f>IF(G581&gt;0,MIN($G$13,G581+T582,AJ582),0)</f>
        <v>0</v>
      </c>
      <c r="AC582" s="26">
        <f>IF(H581&gt;0,MIN($H$13,H581+U582,AK582),0)</f>
        <v>0</v>
      </c>
      <c r="AD582" s="26">
        <f>IF(I581&gt;0,MIN($I$13,I581+V582,AL582),0)</f>
        <v>0</v>
      </c>
      <c r="AE582" s="26">
        <f>$B$19</f>
        <v>795</v>
      </c>
      <c r="AF582" s="26">
        <f>AE582-W582</f>
        <v>795</v>
      </c>
      <c r="AG582" s="26">
        <f>AF582-X582</f>
        <v>795</v>
      </c>
      <c r="AH582" s="26">
        <f>AG582-Y582</f>
        <v>795</v>
      </c>
      <c r="AI582" s="26">
        <f>AH582-Z582</f>
        <v>795</v>
      </c>
      <c r="AJ582" s="26">
        <f>AI582-AA582</f>
        <v>795</v>
      </c>
      <c r="AK582" s="26">
        <f>AJ582-AB582</f>
        <v>795</v>
      </c>
      <c r="AL582" s="26">
        <f>AK582-AC582</f>
        <v>795</v>
      </c>
      <c r="AM582" s="26">
        <f>AL582-AD582</f>
        <v>795</v>
      </c>
      <c r="AN582" s="26">
        <f>B581+O582-W582</f>
        <v>0</v>
      </c>
      <c r="AO582" s="26">
        <f>C581+P582-X582</f>
        <v>0</v>
      </c>
      <c r="AP582" s="26">
        <f>D581+Q582-Y582</f>
        <v>0</v>
      </c>
      <c r="AQ582" s="26">
        <f>E581+R582-Z582</f>
        <v>0</v>
      </c>
      <c r="AR582" s="26">
        <f>F581+S582-AA582</f>
        <v>0</v>
      </c>
      <c r="AS582" s="26">
        <f>G581+T582-AB582</f>
        <v>0</v>
      </c>
      <c r="AT582" s="26">
        <f>H581+U582-AC582</f>
        <v>0</v>
      </c>
      <c r="AU582" s="26">
        <f>I581+V582-AD582</f>
        <v>0</v>
      </c>
      <c r="AV582" s="26">
        <f>AM582</f>
        <v>795</v>
      </c>
      <c r="AW582" s="26">
        <f>AV582-BE582</f>
        <v>795</v>
      </c>
      <c r="AX582" s="26">
        <f>AW582-BF582</f>
        <v>795</v>
      </c>
      <c r="AY582" s="26">
        <f>AX582-BG582</f>
        <v>795</v>
      </c>
      <c r="AZ582" s="26">
        <f>AY582-BH582</f>
        <v>795</v>
      </c>
      <c r="BA582" s="26">
        <f>AZ582-BI582</f>
        <v>795</v>
      </c>
      <c r="BB582" s="26">
        <f>BA582-BJ582</f>
        <v>795</v>
      </c>
      <c r="BC582" s="26">
        <f>BB582-BK582</f>
        <v>795</v>
      </c>
      <c r="BD582" s="26">
        <f>BC582-BL582</f>
        <v>795</v>
      </c>
      <c r="BE582" s="26">
        <f>IF(AV582&gt;0.005,MIN(AV582,INDEX($AN582:$AU582,1,B$32)),0)</f>
        <v>0</v>
      </c>
      <c r="BF582" s="26">
        <f>IF(AW582&gt;0.005,MIN(AW582,INDEX($AN582:$AU582,1,C$32)),0)</f>
        <v>0</v>
      </c>
      <c r="BG582" s="26">
        <f>IF(AX582&gt;0.005,MIN(AX582,INDEX($AN582:$AU582,1,D$32)),0)</f>
        <v>0</v>
      </c>
      <c r="BH582" s="26">
        <f>IF(AY582&gt;0.005,MIN(AY582,INDEX($AN582:$AU582,1,E$32)),0)</f>
        <v>0</v>
      </c>
      <c r="BI582" s="26">
        <f>IF(AZ582&gt;0.005,MIN(AZ582,INDEX($AN582:$AU582,1,F$32)),0)</f>
        <v>0</v>
      </c>
      <c r="BJ582" s="26">
        <f>IF(BA582&gt;0.005,MIN(BA582,INDEX($AN582:$AU582,1,G$32)),0)</f>
        <v>0</v>
      </c>
      <c r="BK582" s="26">
        <f>IF(BB582&gt;0.005,MIN(BB582,INDEX($AN582:$AU582,1,H$32)),0)</f>
        <v>0</v>
      </c>
      <c r="BL582" s="26">
        <f>IF(BC582&gt;0.005,MIN(BC582,INDEX($AN582:$AU582,1,I$32)),0)</f>
        <v>0</v>
      </c>
      <c r="BM582" s="27">
        <f>IF(M582-J582&gt;0.005,1,0)</f>
        <v>0</v>
      </c>
    </row>
    <row r="583">
      <c r="A583" s="14" t="n">
        <v>547</v>
      </c>
      <c r="B583" s="26">
        <f>IF(AN583-INDEX($BE583:$BL583,1,$J$22)&lt;0.5,0,AN583-INDEX($BE583:$BL583,1,$J$22))</f>
        <v>0</v>
      </c>
      <c r="C583" s="26">
        <f>IF(AO583-INDEX($BE583:$BL583,1,$J$23)&lt;0.5,0,AO583-INDEX($BE583:$BL583,1,$J$23))</f>
        <v>0</v>
      </c>
      <c r="D583" s="26">
        <f>IF(AP583-INDEX($BE583:$BL583,1,$J$24)&lt;0.5,0,AP583-INDEX($BE583:$BL583,1,$J$24))</f>
        <v>0</v>
      </c>
      <c r="E583" s="26">
        <f>IF(AQ583-INDEX($BE583:$BL583,1,$J$25)&lt;0.5,0,AQ583-INDEX($BE583:$BL583,1,$J$25))</f>
        <v>0</v>
      </c>
      <c r="F583" s="26">
        <f>IF(AR583-INDEX($BE583:$BL583,1,$J$26)&lt;0.5,0,AR583-INDEX($BE583:$BL583,1,$J$26))</f>
        <v>0</v>
      </c>
      <c r="G583" s="26">
        <f>IF(AS583-INDEX($BE583:$BL583,1,$J$27)&lt;0.5,0,AS583-INDEX($BE583:$BL583,1,$J$27))</f>
        <v>0</v>
      </c>
      <c r="H583" s="26">
        <f>IF(AT583-INDEX($BE583:$BL583,1,$J$28)&lt;0.5,0,AT583-INDEX($BE583:$BL583,1,$J$28))</f>
        <v>0</v>
      </c>
      <c r="I583" s="26">
        <f>IF(AU583-INDEX($BE583:$BL583,1,$J$29)&lt;0.5,0,AU583-INDEX($BE583:$BL583,1,$J$29))</f>
        <v>0</v>
      </c>
      <c r="J583" s="13">
        <f>SUM(B583:I583)</f>
        <v>0</v>
      </c>
      <c r="K583" s="26">
        <f>SUM(O583:V583)</f>
        <v>0</v>
      </c>
      <c r="L583" s="26">
        <f>SUM(W583:AD583)+SUM(BE583:BL583)</f>
        <v>0</v>
      </c>
      <c r="M583" s="26">
        <f>J582</f>
        <v>0</v>
      </c>
      <c r="N583" s="27">
        <f>IF(M583&gt;0,1,0)</f>
        <v>0</v>
      </c>
      <c r="O583" s="26">
        <f>B582*$B$12/1200</f>
        <v>0</v>
      </c>
      <c r="P583" s="26">
        <f>C582*$C$12/1200</f>
        <v>0</v>
      </c>
      <c r="Q583" s="26">
        <f>D582*$D$12/1200</f>
        <v>0</v>
      </c>
      <c r="R583" s="26">
        <f>E582*$E$12/1200</f>
        <v>0</v>
      </c>
      <c r="S583" s="26">
        <f>F582*$F$12/1200</f>
        <v>0</v>
      </c>
      <c r="T583" s="26">
        <f>G582*$G$12/1200</f>
        <v>0</v>
      </c>
      <c r="U583" s="26">
        <f>H582*$H$12/1200</f>
        <v>0</v>
      </c>
      <c r="V583" s="26">
        <f>I582*$I$12/1200</f>
        <v>0</v>
      </c>
      <c r="W583" s="26">
        <f>IF(B582&gt;0,MIN($B$13,B582+O583,AE583),0)</f>
        <v>0</v>
      </c>
      <c r="X583" s="26">
        <f>IF(C582&gt;0,MIN($C$13,C582+P583,AF583),0)</f>
        <v>0</v>
      </c>
      <c r="Y583" s="26">
        <f>IF(D582&gt;0,MIN($D$13,D582+Q583,AG583),0)</f>
        <v>0</v>
      </c>
      <c r="Z583" s="26">
        <f>IF(E582&gt;0,MIN($E$13,E582+R583,AH583),0)</f>
        <v>0</v>
      </c>
      <c r="AA583" s="26">
        <f>IF(F582&gt;0,MIN($F$13,F582+S583,AI583),0)</f>
        <v>0</v>
      </c>
      <c r="AB583" s="26">
        <f>IF(G582&gt;0,MIN($G$13,G582+T583,AJ583),0)</f>
        <v>0</v>
      </c>
      <c r="AC583" s="26">
        <f>IF(H582&gt;0,MIN($H$13,H582+U583,AK583),0)</f>
        <v>0</v>
      </c>
      <c r="AD583" s="26">
        <f>IF(I582&gt;0,MIN($I$13,I582+V583,AL583),0)</f>
        <v>0</v>
      </c>
      <c r="AE583" s="26">
        <f>$B$19</f>
        <v>795</v>
      </c>
      <c r="AF583" s="26">
        <f>AE583-W583</f>
        <v>795</v>
      </c>
      <c r="AG583" s="26">
        <f>AF583-X583</f>
        <v>795</v>
      </c>
      <c r="AH583" s="26">
        <f>AG583-Y583</f>
        <v>795</v>
      </c>
      <c r="AI583" s="26">
        <f>AH583-Z583</f>
        <v>795</v>
      </c>
      <c r="AJ583" s="26">
        <f>AI583-AA583</f>
        <v>795</v>
      </c>
      <c r="AK583" s="26">
        <f>AJ583-AB583</f>
        <v>795</v>
      </c>
      <c r="AL583" s="26">
        <f>AK583-AC583</f>
        <v>795</v>
      </c>
      <c r="AM583" s="26">
        <f>AL583-AD583</f>
        <v>795</v>
      </c>
      <c r="AN583" s="26">
        <f>B582+O583-W583</f>
        <v>0</v>
      </c>
      <c r="AO583" s="26">
        <f>C582+P583-X583</f>
        <v>0</v>
      </c>
      <c r="AP583" s="26">
        <f>D582+Q583-Y583</f>
        <v>0</v>
      </c>
      <c r="AQ583" s="26">
        <f>E582+R583-Z583</f>
        <v>0</v>
      </c>
      <c r="AR583" s="26">
        <f>F582+S583-AA583</f>
        <v>0</v>
      </c>
      <c r="AS583" s="26">
        <f>G582+T583-AB583</f>
        <v>0</v>
      </c>
      <c r="AT583" s="26">
        <f>H582+U583-AC583</f>
        <v>0</v>
      </c>
      <c r="AU583" s="26">
        <f>I582+V583-AD583</f>
        <v>0</v>
      </c>
      <c r="AV583" s="26">
        <f>AM583</f>
        <v>795</v>
      </c>
      <c r="AW583" s="26">
        <f>AV583-BE583</f>
        <v>795</v>
      </c>
      <c r="AX583" s="26">
        <f>AW583-BF583</f>
        <v>795</v>
      </c>
      <c r="AY583" s="26">
        <f>AX583-BG583</f>
        <v>795</v>
      </c>
      <c r="AZ583" s="26">
        <f>AY583-BH583</f>
        <v>795</v>
      </c>
      <c r="BA583" s="26">
        <f>AZ583-BI583</f>
        <v>795</v>
      </c>
      <c r="BB583" s="26">
        <f>BA583-BJ583</f>
        <v>795</v>
      </c>
      <c r="BC583" s="26">
        <f>BB583-BK583</f>
        <v>795</v>
      </c>
      <c r="BD583" s="26">
        <f>BC583-BL583</f>
        <v>795</v>
      </c>
      <c r="BE583" s="26">
        <f>IF(AV583&gt;0.005,MIN(AV583,INDEX($AN583:$AU583,1,B$32)),0)</f>
        <v>0</v>
      </c>
      <c r="BF583" s="26">
        <f>IF(AW583&gt;0.005,MIN(AW583,INDEX($AN583:$AU583,1,C$32)),0)</f>
        <v>0</v>
      </c>
      <c r="BG583" s="26">
        <f>IF(AX583&gt;0.005,MIN(AX583,INDEX($AN583:$AU583,1,D$32)),0)</f>
        <v>0</v>
      </c>
      <c r="BH583" s="26">
        <f>IF(AY583&gt;0.005,MIN(AY583,INDEX($AN583:$AU583,1,E$32)),0)</f>
        <v>0</v>
      </c>
      <c r="BI583" s="26">
        <f>IF(AZ583&gt;0.005,MIN(AZ583,INDEX($AN583:$AU583,1,F$32)),0)</f>
        <v>0</v>
      </c>
      <c r="BJ583" s="26">
        <f>IF(BA583&gt;0.005,MIN(BA583,INDEX($AN583:$AU583,1,G$32)),0)</f>
        <v>0</v>
      </c>
      <c r="BK583" s="26">
        <f>IF(BB583&gt;0.005,MIN(BB583,INDEX($AN583:$AU583,1,H$32)),0)</f>
        <v>0</v>
      </c>
      <c r="BL583" s="26">
        <f>IF(BC583&gt;0.005,MIN(BC583,INDEX($AN583:$AU583,1,I$32)),0)</f>
        <v>0</v>
      </c>
      <c r="BM583" s="27">
        <f>IF(M583-J583&gt;0.005,1,0)</f>
        <v>0</v>
      </c>
    </row>
    <row r="584">
      <c r="A584" s="14" t="n">
        <v>548</v>
      </c>
      <c r="B584" s="26">
        <f>IF(AN584-INDEX($BE584:$BL584,1,$J$22)&lt;0.5,0,AN584-INDEX($BE584:$BL584,1,$J$22))</f>
        <v>0</v>
      </c>
      <c r="C584" s="26">
        <f>IF(AO584-INDEX($BE584:$BL584,1,$J$23)&lt;0.5,0,AO584-INDEX($BE584:$BL584,1,$J$23))</f>
        <v>0</v>
      </c>
      <c r="D584" s="26">
        <f>IF(AP584-INDEX($BE584:$BL584,1,$J$24)&lt;0.5,0,AP584-INDEX($BE584:$BL584,1,$J$24))</f>
        <v>0</v>
      </c>
      <c r="E584" s="26">
        <f>IF(AQ584-INDEX($BE584:$BL584,1,$J$25)&lt;0.5,0,AQ584-INDEX($BE584:$BL584,1,$J$25))</f>
        <v>0</v>
      </c>
      <c r="F584" s="26">
        <f>IF(AR584-INDEX($BE584:$BL584,1,$J$26)&lt;0.5,0,AR584-INDEX($BE584:$BL584,1,$J$26))</f>
        <v>0</v>
      </c>
      <c r="G584" s="26">
        <f>IF(AS584-INDEX($BE584:$BL584,1,$J$27)&lt;0.5,0,AS584-INDEX($BE584:$BL584,1,$J$27))</f>
        <v>0</v>
      </c>
      <c r="H584" s="26">
        <f>IF(AT584-INDEX($BE584:$BL584,1,$J$28)&lt;0.5,0,AT584-INDEX($BE584:$BL584,1,$J$28))</f>
        <v>0</v>
      </c>
      <c r="I584" s="26">
        <f>IF(AU584-INDEX($BE584:$BL584,1,$J$29)&lt;0.5,0,AU584-INDEX($BE584:$BL584,1,$J$29))</f>
        <v>0</v>
      </c>
      <c r="J584" s="13">
        <f>SUM(B584:I584)</f>
        <v>0</v>
      </c>
      <c r="K584" s="26">
        <f>SUM(O584:V584)</f>
        <v>0</v>
      </c>
      <c r="L584" s="26">
        <f>SUM(W584:AD584)+SUM(BE584:BL584)</f>
        <v>0</v>
      </c>
      <c r="M584" s="26">
        <f>J583</f>
        <v>0</v>
      </c>
      <c r="N584" s="27">
        <f>IF(M584&gt;0,1,0)</f>
        <v>0</v>
      </c>
      <c r="O584" s="26">
        <f>B583*$B$12/1200</f>
        <v>0</v>
      </c>
      <c r="P584" s="26">
        <f>C583*$C$12/1200</f>
        <v>0</v>
      </c>
      <c r="Q584" s="26">
        <f>D583*$D$12/1200</f>
        <v>0</v>
      </c>
      <c r="R584" s="26">
        <f>E583*$E$12/1200</f>
        <v>0</v>
      </c>
      <c r="S584" s="26">
        <f>F583*$F$12/1200</f>
        <v>0</v>
      </c>
      <c r="T584" s="26">
        <f>G583*$G$12/1200</f>
        <v>0</v>
      </c>
      <c r="U584" s="26">
        <f>H583*$H$12/1200</f>
        <v>0</v>
      </c>
      <c r="V584" s="26">
        <f>I583*$I$12/1200</f>
        <v>0</v>
      </c>
      <c r="W584" s="26">
        <f>IF(B583&gt;0,MIN($B$13,B583+O584,AE584),0)</f>
        <v>0</v>
      </c>
      <c r="X584" s="26">
        <f>IF(C583&gt;0,MIN($C$13,C583+P584,AF584),0)</f>
        <v>0</v>
      </c>
      <c r="Y584" s="26">
        <f>IF(D583&gt;0,MIN($D$13,D583+Q584,AG584),0)</f>
        <v>0</v>
      </c>
      <c r="Z584" s="26">
        <f>IF(E583&gt;0,MIN($E$13,E583+R584,AH584),0)</f>
        <v>0</v>
      </c>
      <c r="AA584" s="26">
        <f>IF(F583&gt;0,MIN($F$13,F583+S584,AI584),0)</f>
        <v>0</v>
      </c>
      <c r="AB584" s="26">
        <f>IF(G583&gt;0,MIN($G$13,G583+T584,AJ584),0)</f>
        <v>0</v>
      </c>
      <c r="AC584" s="26">
        <f>IF(H583&gt;0,MIN($H$13,H583+U584,AK584),0)</f>
        <v>0</v>
      </c>
      <c r="AD584" s="26">
        <f>IF(I583&gt;0,MIN($I$13,I583+V584,AL584),0)</f>
        <v>0</v>
      </c>
      <c r="AE584" s="26">
        <f>$B$19</f>
        <v>795</v>
      </c>
      <c r="AF584" s="26">
        <f>AE584-W584</f>
        <v>795</v>
      </c>
      <c r="AG584" s="26">
        <f>AF584-X584</f>
        <v>795</v>
      </c>
      <c r="AH584" s="26">
        <f>AG584-Y584</f>
        <v>795</v>
      </c>
      <c r="AI584" s="26">
        <f>AH584-Z584</f>
        <v>795</v>
      </c>
      <c r="AJ584" s="26">
        <f>AI584-AA584</f>
        <v>795</v>
      </c>
      <c r="AK584" s="26">
        <f>AJ584-AB584</f>
        <v>795</v>
      </c>
      <c r="AL584" s="26">
        <f>AK584-AC584</f>
        <v>795</v>
      </c>
      <c r="AM584" s="26">
        <f>AL584-AD584</f>
        <v>795</v>
      </c>
      <c r="AN584" s="26">
        <f>B583+O584-W584</f>
        <v>0</v>
      </c>
      <c r="AO584" s="26">
        <f>C583+P584-X584</f>
        <v>0</v>
      </c>
      <c r="AP584" s="26">
        <f>D583+Q584-Y584</f>
        <v>0</v>
      </c>
      <c r="AQ584" s="26">
        <f>E583+R584-Z584</f>
        <v>0</v>
      </c>
      <c r="AR584" s="26">
        <f>F583+S584-AA584</f>
        <v>0</v>
      </c>
      <c r="AS584" s="26">
        <f>G583+T584-AB584</f>
        <v>0</v>
      </c>
      <c r="AT584" s="26">
        <f>H583+U584-AC584</f>
        <v>0</v>
      </c>
      <c r="AU584" s="26">
        <f>I583+V584-AD584</f>
        <v>0</v>
      </c>
      <c r="AV584" s="26">
        <f>AM584</f>
        <v>795</v>
      </c>
      <c r="AW584" s="26">
        <f>AV584-BE584</f>
        <v>795</v>
      </c>
      <c r="AX584" s="26">
        <f>AW584-BF584</f>
        <v>795</v>
      </c>
      <c r="AY584" s="26">
        <f>AX584-BG584</f>
        <v>795</v>
      </c>
      <c r="AZ584" s="26">
        <f>AY584-BH584</f>
        <v>795</v>
      </c>
      <c r="BA584" s="26">
        <f>AZ584-BI584</f>
        <v>795</v>
      </c>
      <c r="BB584" s="26">
        <f>BA584-BJ584</f>
        <v>795</v>
      </c>
      <c r="BC584" s="26">
        <f>BB584-BK584</f>
        <v>795</v>
      </c>
      <c r="BD584" s="26">
        <f>BC584-BL584</f>
        <v>795</v>
      </c>
      <c r="BE584" s="26">
        <f>IF(AV584&gt;0.005,MIN(AV584,INDEX($AN584:$AU584,1,B$32)),0)</f>
        <v>0</v>
      </c>
      <c r="BF584" s="26">
        <f>IF(AW584&gt;0.005,MIN(AW584,INDEX($AN584:$AU584,1,C$32)),0)</f>
        <v>0</v>
      </c>
      <c r="BG584" s="26">
        <f>IF(AX584&gt;0.005,MIN(AX584,INDEX($AN584:$AU584,1,D$32)),0)</f>
        <v>0</v>
      </c>
      <c r="BH584" s="26">
        <f>IF(AY584&gt;0.005,MIN(AY584,INDEX($AN584:$AU584,1,E$32)),0)</f>
        <v>0</v>
      </c>
      <c r="BI584" s="26">
        <f>IF(AZ584&gt;0.005,MIN(AZ584,INDEX($AN584:$AU584,1,F$32)),0)</f>
        <v>0</v>
      </c>
      <c r="BJ584" s="26">
        <f>IF(BA584&gt;0.005,MIN(BA584,INDEX($AN584:$AU584,1,G$32)),0)</f>
        <v>0</v>
      </c>
      <c r="BK584" s="26">
        <f>IF(BB584&gt;0.005,MIN(BB584,INDEX($AN584:$AU584,1,H$32)),0)</f>
        <v>0</v>
      </c>
      <c r="BL584" s="26">
        <f>IF(BC584&gt;0.005,MIN(BC584,INDEX($AN584:$AU584,1,I$32)),0)</f>
        <v>0</v>
      </c>
      <c r="BM584" s="27">
        <f>IF(M584-J584&gt;0.005,1,0)</f>
        <v>0</v>
      </c>
    </row>
    <row r="585">
      <c r="A585" s="14" t="n">
        <v>549</v>
      </c>
      <c r="B585" s="26">
        <f>IF(AN585-INDEX($BE585:$BL585,1,$J$22)&lt;0.5,0,AN585-INDEX($BE585:$BL585,1,$J$22))</f>
        <v>0</v>
      </c>
      <c r="C585" s="26">
        <f>IF(AO585-INDEX($BE585:$BL585,1,$J$23)&lt;0.5,0,AO585-INDEX($BE585:$BL585,1,$J$23))</f>
        <v>0</v>
      </c>
      <c r="D585" s="26">
        <f>IF(AP585-INDEX($BE585:$BL585,1,$J$24)&lt;0.5,0,AP585-INDEX($BE585:$BL585,1,$J$24))</f>
        <v>0</v>
      </c>
      <c r="E585" s="26">
        <f>IF(AQ585-INDEX($BE585:$BL585,1,$J$25)&lt;0.5,0,AQ585-INDEX($BE585:$BL585,1,$J$25))</f>
        <v>0</v>
      </c>
      <c r="F585" s="26">
        <f>IF(AR585-INDEX($BE585:$BL585,1,$J$26)&lt;0.5,0,AR585-INDEX($BE585:$BL585,1,$J$26))</f>
        <v>0</v>
      </c>
      <c r="G585" s="26">
        <f>IF(AS585-INDEX($BE585:$BL585,1,$J$27)&lt;0.5,0,AS585-INDEX($BE585:$BL585,1,$J$27))</f>
        <v>0</v>
      </c>
      <c r="H585" s="26">
        <f>IF(AT585-INDEX($BE585:$BL585,1,$J$28)&lt;0.5,0,AT585-INDEX($BE585:$BL585,1,$J$28))</f>
        <v>0</v>
      </c>
      <c r="I585" s="26">
        <f>IF(AU585-INDEX($BE585:$BL585,1,$J$29)&lt;0.5,0,AU585-INDEX($BE585:$BL585,1,$J$29))</f>
        <v>0</v>
      </c>
      <c r="J585" s="13">
        <f>SUM(B585:I585)</f>
        <v>0</v>
      </c>
      <c r="K585" s="26">
        <f>SUM(O585:V585)</f>
        <v>0</v>
      </c>
      <c r="L585" s="26">
        <f>SUM(W585:AD585)+SUM(BE585:BL585)</f>
        <v>0</v>
      </c>
      <c r="M585" s="26">
        <f>J584</f>
        <v>0</v>
      </c>
      <c r="N585" s="27">
        <f>IF(M585&gt;0,1,0)</f>
        <v>0</v>
      </c>
      <c r="O585" s="26">
        <f>B584*$B$12/1200</f>
        <v>0</v>
      </c>
      <c r="P585" s="26">
        <f>C584*$C$12/1200</f>
        <v>0</v>
      </c>
      <c r="Q585" s="26">
        <f>D584*$D$12/1200</f>
        <v>0</v>
      </c>
      <c r="R585" s="26">
        <f>E584*$E$12/1200</f>
        <v>0</v>
      </c>
      <c r="S585" s="26">
        <f>F584*$F$12/1200</f>
        <v>0</v>
      </c>
      <c r="T585" s="26">
        <f>G584*$G$12/1200</f>
        <v>0</v>
      </c>
      <c r="U585" s="26">
        <f>H584*$H$12/1200</f>
        <v>0</v>
      </c>
      <c r="V585" s="26">
        <f>I584*$I$12/1200</f>
        <v>0</v>
      </c>
      <c r="W585" s="26">
        <f>IF(B584&gt;0,MIN($B$13,B584+O585,AE585),0)</f>
        <v>0</v>
      </c>
      <c r="X585" s="26">
        <f>IF(C584&gt;0,MIN($C$13,C584+P585,AF585),0)</f>
        <v>0</v>
      </c>
      <c r="Y585" s="26">
        <f>IF(D584&gt;0,MIN($D$13,D584+Q585,AG585),0)</f>
        <v>0</v>
      </c>
      <c r="Z585" s="26">
        <f>IF(E584&gt;0,MIN($E$13,E584+R585,AH585),0)</f>
        <v>0</v>
      </c>
      <c r="AA585" s="26">
        <f>IF(F584&gt;0,MIN($F$13,F584+S585,AI585),0)</f>
        <v>0</v>
      </c>
      <c r="AB585" s="26">
        <f>IF(G584&gt;0,MIN($G$13,G584+T585,AJ585),0)</f>
        <v>0</v>
      </c>
      <c r="AC585" s="26">
        <f>IF(H584&gt;0,MIN($H$13,H584+U585,AK585),0)</f>
        <v>0</v>
      </c>
      <c r="AD585" s="26">
        <f>IF(I584&gt;0,MIN($I$13,I584+V585,AL585),0)</f>
        <v>0</v>
      </c>
      <c r="AE585" s="26">
        <f>$B$19</f>
        <v>795</v>
      </c>
      <c r="AF585" s="26">
        <f>AE585-W585</f>
        <v>795</v>
      </c>
      <c r="AG585" s="26">
        <f>AF585-X585</f>
        <v>795</v>
      </c>
      <c r="AH585" s="26">
        <f>AG585-Y585</f>
        <v>795</v>
      </c>
      <c r="AI585" s="26">
        <f>AH585-Z585</f>
        <v>795</v>
      </c>
      <c r="AJ585" s="26">
        <f>AI585-AA585</f>
        <v>795</v>
      </c>
      <c r="AK585" s="26">
        <f>AJ585-AB585</f>
        <v>795</v>
      </c>
      <c r="AL585" s="26">
        <f>AK585-AC585</f>
        <v>795</v>
      </c>
      <c r="AM585" s="26">
        <f>AL585-AD585</f>
        <v>795</v>
      </c>
      <c r="AN585" s="26">
        <f>B584+O585-W585</f>
        <v>0</v>
      </c>
      <c r="AO585" s="26">
        <f>C584+P585-X585</f>
        <v>0</v>
      </c>
      <c r="AP585" s="26">
        <f>D584+Q585-Y585</f>
        <v>0</v>
      </c>
      <c r="AQ585" s="26">
        <f>E584+R585-Z585</f>
        <v>0</v>
      </c>
      <c r="AR585" s="26">
        <f>F584+S585-AA585</f>
        <v>0</v>
      </c>
      <c r="AS585" s="26">
        <f>G584+T585-AB585</f>
        <v>0</v>
      </c>
      <c r="AT585" s="26">
        <f>H584+U585-AC585</f>
        <v>0</v>
      </c>
      <c r="AU585" s="26">
        <f>I584+V585-AD585</f>
        <v>0</v>
      </c>
      <c r="AV585" s="26">
        <f>AM585</f>
        <v>795</v>
      </c>
      <c r="AW585" s="26">
        <f>AV585-BE585</f>
        <v>795</v>
      </c>
      <c r="AX585" s="26">
        <f>AW585-BF585</f>
        <v>795</v>
      </c>
      <c r="AY585" s="26">
        <f>AX585-BG585</f>
        <v>795</v>
      </c>
      <c r="AZ585" s="26">
        <f>AY585-BH585</f>
        <v>795</v>
      </c>
      <c r="BA585" s="26">
        <f>AZ585-BI585</f>
        <v>795</v>
      </c>
      <c r="BB585" s="26">
        <f>BA585-BJ585</f>
        <v>795</v>
      </c>
      <c r="BC585" s="26">
        <f>BB585-BK585</f>
        <v>795</v>
      </c>
      <c r="BD585" s="26">
        <f>BC585-BL585</f>
        <v>795</v>
      </c>
      <c r="BE585" s="26">
        <f>IF(AV585&gt;0.005,MIN(AV585,INDEX($AN585:$AU585,1,B$32)),0)</f>
        <v>0</v>
      </c>
      <c r="BF585" s="26">
        <f>IF(AW585&gt;0.005,MIN(AW585,INDEX($AN585:$AU585,1,C$32)),0)</f>
        <v>0</v>
      </c>
      <c r="BG585" s="26">
        <f>IF(AX585&gt;0.005,MIN(AX585,INDEX($AN585:$AU585,1,D$32)),0)</f>
        <v>0</v>
      </c>
      <c r="BH585" s="26">
        <f>IF(AY585&gt;0.005,MIN(AY585,INDEX($AN585:$AU585,1,E$32)),0)</f>
        <v>0</v>
      </c>
      <c r="BI585" s="26">
        <f>IF(AZ585&gt;0.005,MIN(AZ585,INDEX($AN585:$AU585,1,F$32)),0)</f>
        <v>0</v>
      </c>
      <c r="BJ585" s="26">
        <f>IF(BA585&gt;0.005,MIN(BA585,INDEX($AN585:$AU585,1,G$32)),0)</f>
        <v>0</v>
      </c>
      <c r="BK585" s="26">
        <f>IF(BB585&gt;0.005,MIN(BB585,INDEX($AN585:$AU585,1,H$32)),0)</f>
        <v>0</v>
      </c>
      <c r="BL585" s="26">
        <f>IF(BC585&gt;0.005,MIN(BC585,INDEX($AN585:$AU585,1,I$32)),0)</f>
        <v>0</v>
      </c>
      <c r="BM585" s="27">
        <f>IF(M585-J585&gt;0.005,1,0)</f>
        <v>0</v>
      </c>
    </row>
    <row r="586">
      <c r="A586" s="14" t="n">
        <v>550</v>
      </c>
      <c r="B586" s="26">
        <f>IF(AN586-INDEX($BE586:$BL586,1,$J$22)&lt;0.5,0,AN586-INDEX($BE586:$BL586,1,$J$22))</f>
        <v>0</v>
      </c>
      <c r="C586" s="26">
        <f>IF(AO586-INDEX($BE586:$BL586,1,$J$23)&lt;0.5,0,AO586-INDEX($BE586:$BL586,1,$J$23))</f>
        <v>0</v>
      </c>
      <c r="D586" s="26">
        <f>IF(AP586-INDEX($BE586:$BL586,1,$J$24)&lt;0.5,0,AP586-INDEX($BE586:$BL586,1,$J$24))</f>
        <v>0</v>
      </c>
      <c r="E586" s="26">
        <f>IF(AQ586-INDEX($BE586:$BL586,1,$J$25)&lt;0.5,0,AQ586-INDEX($BE586:$BL586,1,$J$25))</f>
        <v>0</v>
      </c>
      <c r="F586" s="26">
        <f>IF(AR586-INDEX($BE586:$BL586,1,$J$26)&lt;0.5,0,AR586-INDEX($BE586:$BL586,1,$J$26))</f>
        <v>0</v>
      </c>
      <c r="G586" s="26">
        <f>IF(AS586-INDEX($BE586:$BL586,1,$J$27)&lt;0.5,0,AS586-INDEX($BE586:$BL586,1,$J$27))</f>
        <v>0</v>
      </c>
      <c r="H586" s="26">
        <f>IF(AT586-INDEX($BE586:$BL586,1,$J$28)&lt;0.5,0,AT586-INDEX($BE586:$BL586,1,$J$28))</f>
        <v>0</v>
      </c>
      <c r="I586" s="26">
        <f>IF(AU586-INDEX($BE586:$BL586,1,$J$29)&lt;0.5,0,AU586-INDEX($BE586:$BL586,1,$J$29))</f>
        <v>0</v>
      </c>
      <c r="J586" s="13">
        <f>SUM(B586:I586)</f>
        <v>0</v>
      </c>
      <c r="K586" s="26">
        <f>SUM(O586:V586)</f>
        <v>0</v>
      </c>
      <c r="L586" s="26">
        <f>SUM(W586:AD586)+SUM(BE586:BL586)</f>
        <v>0</v>
      </c>
      <c r="M586" s="26">
        <f>J585</f>
        <v>0</v>
      </c>
      <c r="N586" s="27">
        <f>IF(M586&gt;0,1,0)</f>
        <v>0</v>
      </c>
      <c r="O586" s="26">
        <f>B585*$B$12/1200</f>
        <v>0</v>
      </c>
      <c r="P586" s="26">
        <f>C585*$C$12/1200</f>
        <v>0</v>
      </c>
      <c r="Q586" s="26">
        <f>D585*$D$12/1200</f>
        <v>0</v>
      </c>
      <c r="R586" s="26">
        <f>E585*$E$12/1200</f>
        <v>0</v>
      </c>
      <c r="S586" s="26">
        <f>F585*$F$12/1200</f>
        <v>0</v>
      </c>
      <c r="T586" s="26">
        <f>G585*$G$12/1200</f>
        <v>0</v>
      </c>
      <c r="U586" s="26">
        <f>H585*$H$12/1200</f>
        <v>0</v>
      </c>
      <c r="V586" s="26">
        <f>I585*$I$12/1200</f>
        <v>0</v>
      </c>
      <c r="W586" s="26">
        <f>IF(B585&gt;0,MIN($B$13,B585+O586,AE586),0)</f>
        <v>0</v>
      </c>
      <c r="X586" s="26">
        <f>IF(C585&gt;0,MIN($C$13,C585+P586,AF586),0)</f>
        <v>0</v>
      </c>
      <c r="Y586" s="26">
        <f>IF(D585&gt;0,MIN($D$13,D585+Q586,AG586),0)</f>
        <v>0</v>
      </c>
      <c r="Z586" s="26">
        <f>IF(E585&gt;0,MIN($E$13,E585+R586,AH586),0)</f>
        <v>0</v>
      </c>
      <c r="AA586" s="26">
        <f>IF(F585&gt;0,MIN($F$13,F585+S586,AI586),0)</f>
        <v>0</v>
      </c>
      <c r="AB586" s="26">
        <f>IF(G585&gt;0,MIN($G$13,G585+T586,AJ586),0)</f>
        <v>0</v>
      </c>
      <c r="AC586" s="26">
        <f>IF(H585&gt;0,MIN($H$13,H585+U586,AK586),0)</f>
        <v>0</v>
      </c>
      <c r="AD586" s="26">
        <f>IF(I585&gt;0,MIN($I$13,I585+V586,AL586),0)</f>
        <v>0</v>
      </c>
      <c r="AE586" s="26">
        <f>$B$19</f>
        <v>795</v>
      </c>
      <c r="AF586" s="26">
        <f>AE586-W586</f>
        <v>795</v>
      </c>
      <c r="AG586" s="26">
        <f>AF586-X586</f>
        <v>795</v>
      </c>
      <c r="AH586" s="26">
        <f>AG586-Y586</f>
        <v>795</v>
      </c>
      <c r="AI586" s="26">
        <f>AH586-Z586</f>
        <v>795</v>
      </c>
      <c r="AJ586" s="26">
        <f>AI586-AA586</f>
        <v>795</v>
      </c>
      <c r="AK586" s="26">
        <f>AJ586-AB586</f>
        <v>795</v>
      </c>
      <c r="AL586" s="26">
        <f>AK586-AC586</f>
        <v>795</v>
      </c>
      <c r="AM586" s="26">
        <f>AL586-AD586</f>
        <v>795</v>
      </c>
      <c r="AN586" s="26">
        <f>B585+O586-W586</f>
        <v>0</v>
      </c>
      <c r="AO586" s="26">
        <f>C585+P586-X586</f>
        <v>0</v>
      </c>
      <c r="AP586" s="26">
        <f>D585+Q586-Y586</f>
        <v>0</v>
      </c>
      <c r="AQ586" s="26">
        <f>E585+R586-Z586</f>
        <v>0</v>
      </c>
      <c r="AR586" s="26">
        <f>F585+S586-AA586</f>
        <v>0</v>
      </c>
      <c r="AS586" s="26">
        <f>G585+T586-AB586</f>
        <v>0</v>
      </c>
      <c r="AT586" s="26">
        <f>H585+U586-AC586</f>
        <v>0</v>
      </c>
      <c r="AU586" s="26">
        <f>I585+V586-AD586</f>
        <v>0</v>
      </c>
      <c r="AV586" s="26">
        <f>AM586</f>
        <v>795</v>
      </c>
      <c r="AW586" s="26">
        <f>AV586-BE586</f>
        <v>795</v>
      </c>
      <c r="AX586" s="26">
        <f>AW586-BF586</f>
        <v>795</v>
      </c>
      <c r="AY586" s="26">
        <f>AX586-BG586</f>
        <v>795</v>
      </c>
      <c r="AZ586" s="26">
        <f>AY586-BH586</f>
        <v>795</v>
      </c>
      <c r="BA586" s="26">
        <f>AZ586-BI586</f>
        <v>795</v>
      </c>
      <c r="BB586" s="26">
        <f>BA586-BJ586</f>
        <v>795</v>
      </c>
      <c r="BC586" s="26">
        <f>BB586-BK586</f>
        <v>795</v>
      </c>
      <c r="BD586" s="26">
        <f>BC586-BL586</f>
        <v>795</v>
      </c>
      <c r="BE586" s="26">
        <f>IF(AV586&gt;0.005,MIN(AV586,INDEX($AN586:$AU586,1,B$32)),0)</f>
        <v>0</v>
      </c>
      <c r="BF586" s="26">
        <f>IF(AW586&gt;0.005,MIN(AW586,INDEX($AN586:$AU586,1,C$32)),0)</f>
        <v>0</v>
      </c>
      <c r="BG586" s="26">
        <f>IF(AX586&gt;0.005,MIN(AX586,INDEX($AN586:$AU586,1,D$32)),0)</f>
        <v>0</v>
      </c>
      <c r="BH586" s="26">
        <f>IF(AY586&gt;0.005,MIN(AY586,INDEX($AN586:$AU586,1,E$32)),0)</f>
        <v>0</v>
      </c>
      <c r="BI586" s="26">
        <f>IF(AZ586&gt;0.005,MIN(AZ586,INDEX($AN586:$AU586,1,F$32)),0)</f>
        <v>0</v>
      </c>
      <c r="BJ586" s="26">
        <f>IF(BA586&gt;0.005,MIN(BA586,INDEX($AN586:$AU586,1,G$32)),0)</f>
        <v>0</v>
      </c>
      <c r="BK586" s="26">
        <f>IF(BB586&gt;0.005,MIN(BB586,INDEX($AN586:$AU586,1,H$32)),0)</f>
        <v>0</v>
      </c>
      <c r="BL586" s="26">
        <f>IF(BC586&gt;0.005,MIN(BC586,INDEX($AN586:$AU586,1,I$32)),0)</f>
        <v>0</v>
      </c>
      <c r="BM586" s="27">
        <f>IF(M586-J586&gt;0.005,1,0)</f>
        <v>0</v>
      </c>
    </row>
    <row r="587">
      <c r="A587" s="14" t="n">
        <v>551</v>
      </c>
      <c r="B587" s="26">
        <f>IF(AN587-INDEX($BE587:$BL587,1,$J$22)&lt;0.5,0,AN587-INDEX($BE587:$BL587,1,$J$22))</f>
        <v>0</v>
      </c>
      <c r="C587" s="26">
        <f>IF(AO587-INDEX($BE587:$BL587,1,$J$23)&lt;0.5,0,AO587-INDEX($BE587:$BL587,1,$J$23))</f>
        <v>0</v>
      </c>
      <c r="D587" s="26">
        <f>IF(AP587-INDEX($BE587:$BL587,1,$J$24)&lt;0.5,0,AP587-INDEX($BE587:$BL587,1,$J$24))</f>
        <v>0</v>
      </c>
      <c r="E587" s="26">
        <f>IF(AQ587-INDEX($BE587:$BL587,1,$J$25)&lt;0.5,0,AQ587-INDEX($BE587:$BL587,1,$J$25))</f>
        <v>0</v>
      </c>
      <c r="F587" s="26">
        <f>IF(AR587-INDEX($BE587:$BL587,1,$J$26)&lt;0.5,0,AR587-INDEX($BE587:$BL587,1,$J$26))</f>
        <v>0</v>
      </c>
      <c r="G587" s="26">
        <f>IF(AS587-INDEX($BE587:$BL587,1,$J$27)&lt;0.5,0,AS587-INDEX($BE587:$BL587,1,$J$27))</f>
        <v>0</v>
      </c>
      <c r="H587" s="26">
        <f>IF(AT587-INDEX($BE587:$BL587,1,$J$28)&lt;0.5,0,AT587-INDEX($BE587:$BL587,1,$J$28))</f>
        <v>0</v>
      </c>
      <c r="I587" s="26">
        <f>IF(AU587-INDEX($BE587:$BL587,1,$J$29)&lt;0.5,0,AU587-INDEX($BE587:$BL587,1,$J$29))</f>
        <v>0</v>
      </c>
      <c r="J587" s="13">
        <f>SUM(B587:I587)</f>
        <v>0</v>
      </c>
      <c r="K587" s="26">
        <f>SUM(O587:V587)</f>
        <v>0</v>
      </c>
      <c r="L587" s="26">
        <f>SUM(W587:AD587)+SUM(BE587:BL587)</f>
        <v>0</v>
      </c>
      <c r="M587" s="26">
        <f>J586</f>
        <v>0</v>
      </c>
      <c r="N587" s="27">
        <f>IF(M587&gt;0,1,0)</f>
        <v>0</v>
      </c>
      <c r="O587" s="26">
        <f>B586*$B$12/1200</f>
        <v>0</v>
      </c>
      <c r="P587" s="26">
        <f>C586*$C$12/1200</f>
        <v>0</v>
      </c>
      <c r="Q587" s="26">
        <f>D586*$D$12/1200</f>
        <v>0</v>
      </c>
      <c r="R587" s="26">
        <f>E586*$E$12/1200</f>
        <v>0</v>
      </c>
      <c r="S587" s="26">
        <f>F586*$F$12/1200</f>
        <v>0</v>
      </c>
      <c r="T587" s="26">
        <f>G586*$G$12/1200</f>
        <v>0</v>
      </c>
      <c r="U587" s="26">
        <f>H586*$H$12/1200</f>
        <v>0</v>
      </c>
      <c r="V587" s="26">
        <f>I586*$I$12/1200</f>
        <v>0</v>
      </c>
      <c r="W587" s="26">
        <f>IF(B586&gt;0,MIN($B$13,B586+O587,AE587),0)</f>
        <v>0</v>
      </c>
      <c r="X587" s="26">
        <f>IF(C586&gt;0,MIN($C$13,C586+P587,AF587),0)</f>
        <v>0</v>
      </c>
      <c r="Y587" s="26">
        <f>IF(D586&gt;0,MIN($D$13,D586+Q587,AG587),0)</f>
        <v>0</v>
      </c>
      <c r="Z587" s="26">
        <f>IF(E586&gt;0,MIN($E$13,E586+R587,AH587),0)</f>
        <v>0</v>
      </c>
      <c r="AA587" s="26">
        <f>IF(F586&gt;0,MIN($F$13,F586+S587,AI587),0)</f>
        <v>0</v>
      </c>
      <c r="AB587" s="26">
        <f>IF(G586&gt;0,MIN($G$13,G586+T587,AJ587),0)</f>
        <v>0</v>
      </c>
      <c r="AC587" s="26">
        <f>IF(H586&gt;0,MIN($H$13,H586+U587,AK587),0)</f>
        <v>0</v>
      </c>
      <c r="AD587" s="26">
        <f>IF(I586&gt;0,MIN($I$13,I586+V587,AL587),0)</f>
        <v>0</v>
      </c>
      <c r="AE587" s="26">
        <f>$B$19</f>
        <v>795</v>
      </c>
      <c r="AF587" s="26">
        <f>AE587-W587</f>
        <v>795</v>
      </c>
      <c r="AG587" s="26">
        <f>AF587-X587</f>
        <v>795</v>
      </c>
      <c r="AH587" s="26">
        <f>AG587-Y587</f>
        <v>795</v>
      </c>
      <c r="AI587" s="26">
        <f>AH587-Z587</f>
        <v>795</v>
      </c>
      <c r="AJ587" s="26">
        <f>AI587-AA587</f>
        <v>795</v>
      </c>
      <c r="AK587" s="26">
        <f>AJ587-AB587</f>
        <v>795</v>
      </c>
      <c r="AL587" s="26">
        <f>AK587-AC587</f>
        <v>795</v>
      </c>
      <c r="AM587" s="26">
        <f>AL587-AD587</f>
        <v>795</v>
      </c>
      <c r="AN587" s="26">
        <f>B586+O587-W587</f>
        <v>0</v>
      </c>
      <c r="AO587" s="26">
        <f>C586+P587-X587</f>
        <v>0</v>
      </c>
      <c r="AP587" s="26">
        <f>D586+Q587-Y587</f>
        <v>0</v>
      </c>
      <c r="AQ587" s="26">
        <f>E586+R587-Z587</f>
        <v>0</v>
      </c>
      <c r="AR587" s="26">
        <f>F586+S587-AA587</f>
        <v>0</v>
      </c>
      <c r="AS587" s="26">
        <f>G586+T587-AB587</f>
        <v>0</v>
      </c>
      <c r="AT587" s="26">
        <f>H586+U587-AC587</f>
        <v>0</v>
      </c>
      <c r="AU587" s="26">
        <f>I586+V587-AD587</f>
        <v>0</v>
      </c>
      <c r="AV587" s="26">
        <f>AM587</f>
        <v>795</v>
      </c>
      <c r="AW587" s="26">
        <f>AV587-BE587</f>
        <v>795</v>
      </c>
      <c r="AX587" s="26">
        <f>AW587-BF587</f>
        <v>795</v>
      </c>
      <c r="AY587" s="26">
        <f>AX587-BG587</f>
        <v>795</v>
      </c>
      <c r="AZ587" s="26">
        <f>AY587-BH587</f>
        <v>795</v>
      </c>
      <c r="BA587" s="26">
        <f>AZ587-BI587</f>
        <v>795</v>
      </c>
      <c r="BB587" s="26">
        <f>BA587-BJ587</f>
        <v>795</v>
      </c>
      <c r="BC587" s="26">
        <f>BB587-BK587</f>
        <v>795</v>
      </c>
      <c r="BD587" s="26">
        <f>BC587-BL587</f>
        <v>795</v>
      </c>
      <c r="BE587" s="26">
        <f>IF(AV587&gt;0.005,MIN(AV587,INDEX($AN587:$AU587,1,B$32)),0)</f>
        <v>0</v>
      </c>
      <c r="BF587" s="26">
        <f>IF(AW587&gt;0.005,MIN(AW587,INDEX($AN587:$AU587,1,C$32)),0)</f>
        <v>0</v>
      </c>
      <c r="BG587" s="26">
        <f>IF(AX587&gt;0.005,MIN(AX587,INDEX($AN587:$AU587,1,D$32)),0)</f>
        <v>0</v>
      </c>
      <c r="BH587" s="26">
        <f>IF(AY587&gt;0.005,MIN(AY587,INDEX($AN587:$AU587,1,E$32)),0)</f>
        <v>0</v>
      </c>
      <c r="BI587" s="26">
        <f>IF(AZ587&gt;0.005,MIN(AZ587,INDEX($AN587:$AU587,1,F$32)),0)</f>
        <v>0</v>
      </c>
      <c r="BJ587" s="26">
        <f>IF(BA587&gt;0.005,MIN(BA587,INDEX($AN587:$AU587,1,G$32)),0)</f>
        <v>0</v>
      </c>
      <c r="BK587" s="26">
        <f>IF(BB587&gt;0.005,MIN(BB587,INDEX($AN587:$AU587,1,H$32)),0)</f>
        <v>0</v>
      </c>
      <c r="BL587" s="26">
        <f>IF(BC587&gt;0.005,MIN(BC587,INDEX($AN587:$AU587,1,I$32)),0)</f>
        <v>0</v>
      </c>
      <c r="BM587" s="27">
        <f>IF(M587-J587&gt;0.005,1,0)</f>
        <v>0</v>
      </c>
    </row>
    <row r="588">
      <c r="A588" s="14" t="n">
        <v>552</v>
      </c>
      <c r="B588" s="26">
        <f>IF(AN588-INDEX($BE588:$BL588,1,$J$22)&lt;0.5,0,AN588-INDEX($BE588:$BL588,1,$J$22))</f>
        <v>0</v>
      </c>
      <c r="C588" s="26">
        <f>IF(AO588-INDEX($BE588:$BL588,1,$J$23)&lt;0.5,0,AO588-INDEX($BE588:$BL588,1,$J$23))</f>
        <v>0</v>
      </c>
      <c r="D588" s="26">
        <f>IF(AP588-INDEX($BE588:$BL588,1,$J$24)&lt;0.5,0,AP588-INDEX($BE588:$BL588,1,$J$24))</f>
        <v>0</v>
      </c>
      <c r="E588" s="26">
        <f>IF(AQ588-INDEX($BE588:$BL588,1,$J$25)&lt;0.5,0,AQ588-INDEX($BE588:$BL588,1,$J$25))</f>
        <v>0</v>
      </c>
      <c r="F588" s="26">
        <f>IF(AR588-INDEX($BE588:$BL588,1,$J$26)&lt;0.5,0,AR588-INDEX($BE588:$BL588,1,$J$26))</f>
        <v>0</v>
      </c>
      <c r="G588" s="26">
        <f>IF(AS588-INDEX($BE588:$BL588,1,$J$27)&lt;0.5,0,AS588-INDEX($BE588:$BL588,1,$J$27))</f>
        <v>0</v>
      </c>
      <c r="H588" s="26">
        <f>IF(AT588-INDEX($BE588:$BL588,1,$J$28)&lt;0.5,0,AT588-INDEX($BE588:$BL588,1,$J$28))</f>
        <v>0</v>
      </c>
      <c r="I588" s="26">
        <f>IF(AU588-INDEX($BE588:$BL588,1,$J$29)&lt;0.5,0,AU588-INDEX($BE588:$BL588,1,$J$29))</f>
        <v>0</v>
      </c>
      <c r="J588" s="13">
        <f>SUM(B588:I588)</f>
        <v>0</v>
      </c>
      <c r="K588" s="26">
        <f>SUM(O588:V588)</f>
        <v>0</v>
      </c>
      <c r="L588" s="26">
        <f>SUM(W588:AD588)+SUM(BE588:BL588)</f>
        <v>0</v>
      </c>
      <c r="M588" s="26">
        <f>J587</f>
        <v>0</v>
      </c>
      <c r="N588" s="27">
        <f>IF(M588&gt;0,1,0)</f>
        <v>0</v>
      </c>
      <c r="O588" s="26">
        <f>B587*$B$12/1200</f>
        <v>0</v>
      </c>
      <c r="P588" s="26">
        <f>C587*$C$12/1200</f>
        <v>0</v>
      </c>
      <c r="Q588" s="26">
        <f>D587*$D$12/1200</f>
        <v>0</v>
      </c>
      <c r="R588" s="26">
        <f>E587*$E$12/1200</f>
        <v>0</v>
      </c>
      <c r="S588" s="26">
        <f>F587*$F$12/1200</f>
        <v>0</v>
      </c>
      <c r="T588" s="26">
        <f>G587*$G$12/1200</f>
        <v>0</v>
      </c>
      <c r="U588" s="26">
        <f>H587*$H$12/1200</f>
        <v>0</v>
      </c>
      <c r="V588" s="26">
        <f>I587*$I$12/1200</f>
        <v>0</v>
      </c>
      <c r="W588" s="26">
        <f>IF(B587&gt;0,MIN($B$13,B587+O588,AE588),0)</f>
        <v>0</v>
      </c>
      <c r="X588" s="26">
        <f>IF(C587&gt;0,MIN($C$13,C587+P588,AF588),0)</f>
        <v>0</v>
      </c>
      <c r="Y588" s="26">
        <f>IF(D587&gt;0,MIN($D$13,D587+Q588,AG588),0)</f>
        <v>0</v>
      </c>
      <c r="Z588" s="26">
        <f>IF(E587&gt;0,MIN($E$13,E587+R588,AH588),0)</f>
        <v>0</v>
      </c>
      <c r="AA588" s="26">
        <f>IF(F587&gt;0,MIN($F$13,F587+S588,AI588),0)</f>
        <v>0</v>
      </c>
      <c r="AB588" s="26">
        <f>IF(G587&gt;0,MIN($G$13,G587+T588,AJ588),0)</f>
        <v>0</v>
      </c>
      <c r="AC588" s="26">
        <f>IF(H587&gt;0,MIN($H$13,H587+U588,AK588),0)</f>
        <v>0</v>
      </c>
      <c r="AD588" s="26">
        <f>IF(I587&gt;0,MIN($I$13,I587+V588,AL588),0)</f>
        <v>0</v>
      </c>
      <c r="AE588" s="26">
        <f>$B$19</f>
        <v>795</v>
      </c>
      <c r="AF588" s="26">
        <f>AE588-W588</f>
        <v>795</v>
      </c>
      <c r="AG588" s="26">
        <f>AF588-X588</f>
        <v>795</v>
      </c>
      <c r="AH588" s="26">
        <f>AG588-Y588</f>
        <v>795</v>
      </c>
      <c r="AI588" s="26">
        <f>AH588-Z588</f>
        <v>795</v>
      </c>
      <c r="AJ588" s="26">
        <f>AI588-AA588</f>
        <v>795</v>
      </c>
      <c r="AK588" s="26">
        <f>AJ588-AB588</f>
        <v>795</v>
      </c>
      <c r="AL588" s="26">
        <f>AK588-AC588</f>
        <v>795</v>
      </c>
      <c r="AM588" s="26">
        <f>AL588-AD588</f>
        <v>795</v>
      </c>
      <c r="AN588" s="26">
        <f>B587+O588-W588</f>
        <v>0</v>
      </c>
      <c r="AO588" s="26">
        <f>C587+P588-X588</f>
        <v>0</v>
      </c>
      <c r="AP588" s="26">
        <f>D587+Q588-Y588</f>
        <v>0</v>
      </c>
      <c r="AQ588" s="26">
        <f>E587+R588-Z588</f>
        <v>0</v>
      </c>
      <c r="AR588" s="26">
        <f>F587+S588-AA588</f>
        <v>0</v>
      </c>
      <c r="AS588" s="26">
        <f>G587+T588-AB588</f>
        <v>0</v>
      </c>
      <c r="AT588" s="26">
        <f>H587+U588-AC588</f>
        <v>0</v>
      </c>
      <c r="AU588" s="26">
        <f>I587+V588-AD588</f>
        <v>0</v>
      </c>
      <c r="AV588" s="26">
        <f>AM588</f>
        <v>795</v>
      </c>
      <c r="AW588" s="26">
        <f>AV588-BE588</f>
        <v>795</v>
      </c>
      <c r="AX588" s="26">
        <f>AW588-BF588</f>
        <v>795</v>
      </c>
      <c r="AY588" s="26">
        <f>AX588-BG588</f>
        <v>795</v>
      </c>
      <c r="AZ588" s="26">
        <f>AY588-BH588</f>
        <v>795</v>
      </c>
      <c r="BA588" s="26">
        <f>AZ588-BI588</f>
        <v>795</v>
      </c>
      <c r="BB588" s="26">
        <f>BA588-BJ588</f>
        <v>795</v>
      </c>
      <c r="BC588" s="26">
        <f>BB588-BK588</f>
        <v>795</v>
      </c>
      <c r="BD588" s="26">
        <f>BC588-BL588</f>
        <v>795</v>
      </c>
      <c r="BE588" s="26">
        <f>IF(AV588&gt;0.005,MIN(AV588,INDEX($AN588:$AU588,1,B$32)),0)</f>
        <v>0</v>
      </c>
      <c r="BF588" s="26">
        <f>IF(AW588&gt;0.005,MIN(AW588,INDEX($AN588:$AU588,1,C$32)),0)</f>
        <v>0</v>
      </c>
      <c r="BG588" s="26">
        <f>IF(AX588&gt;0.005,MIN(AX588,INDEX($AN588:$AU588,1,D$32)),0)</f>
        <v>0</v>
      </c>
      <c r="BH588" s="26">
        <f>IF(AY588&gt;0.005,MIN(AY588,INDEX($AN588:$AU588,1,E$32)),0)</f>
        <v>0</v>
      </c>
      <c r="BI588" s="26">
        <f>IF(AZ588&gt;0.005,MIN(AZ588,INDEX($AN588:$AU588,1,F$32)),0)</f>
        <v>0</v>
      </c>
      <c r="BJ588" s="26">
        <f>IF(BA588&gt;0.005,MIN(BA588,INDEX($AN588:$AU588,1,G$32)),0)</f>
        <v>0</v>
      </c>
      <c r="BK588" s="26">
        <f>IF(BB588&gt;0.005,MIN(BB588,INDEX($AN588:$AU588,1,H$32)),0)</f>
        <v>0</v>
      </c>
      <c r="BL588" s="26">
        <f>IF(BC588&gt;0.005,MIN(BC588,INDEX($AN588:$AU588,1,I$32)),0)</f>
        <v>0</v>
      </c>
      <c r="BM588" s="27">
        <f>IF(M588-J588&gt;0.005,1,0)</f>
        <v>0</v>
      </c>
    </row>
    <row r="589">
      <c r="A589" s="14" t="n">
        <v>553</v>
      </c>
      <c r="B589" s="26">
        <f>IF(AN589-INDEX($BE589:$BL589,1,$J$22)&lt;0.5,0,AN589-INDEX($BE589:$BL589,1,$J$22))</f>
        <v>0</v>
      </c>
      <c r="C589" s="26">
        <f>IF(AO589-INDEX($BE589:$BL589,1,$J$23)&lt;0.5,0,AO589-INDEX($BE589:$BL589,1,$J$23))</f>
        <v>0</v>
      </c>
      <c r="D589" s="26">
        <f>IF(AP589-INDEX($BE589:$BL589,1,$J$24)&lt;0.5,0,AP589-INDEX($BE589:$BL589,1,$J$24))</f>
        <v>0</v>
      </c>
      <c r="E589" s="26">
        <f>IF(AQ589-INDEX($BE589:$BL589,1,$J$25)&lt;0.5,0,AQ589-INDEX($BE589:$BL589,1,$J$25))</f>
        <v>0</v>
      </c>
      <c r="F589" s="26">
        <f>IF(AR589-INDEX($BE589:$BL589,1,$J$26)&lt;0.5,0,AR589-INDEX($BE589:$BL589,1,$J$26))</f>
        <v>0</v>
      </c>
      <c r="G589" s="26">
        <f>IF(AS589-INDEX($BE589:$BL589,1,$J$27)&lt;0.5,0,AS589-INDEX($BE589:$BL589,1,$J$27))</f>
        <v>0</v>
      </c>
      <c r="H589" s="26">
        <f>IF(AT589-INDEX($BE589:$BL589,1,$J$28)&lt;0.5,0,AT589-INDEX($BE589:$BL589,1,$J$28))</f>
        <v>0</v>
      </c>
      <c r="I589" s="26">
        <f>IF(AU589-INDEX($BE589:$BL589,1,$J$29)&lt;0.5,0,AU589-INDEX($BE589:$BL589,1,$J$29))</f>
        <v>0</v>
      </c>
      <c r="J589" s="13">
        <f>SUM(B589:I589)</f>
        <v>0</v>
      </c>
      <c r="K589" s="26">
        <f>SUM(O589:V589)</f>
        <v>0</v>
      </c>
      <c r="L589" s="26">
        <f>SUM(W589:AD589)+SUM(BE589:BL589)</f>
        <v>0</v>
      </c>
      <c r="M589" s="26">
        <f>J588</f>
        <v>0</v>
      </c>
      <c r="N589" s="27">
        <f>IF(M589&gt;0,1,0)</f>
        <v>0</v>
      </c>
      <c r="O589" s="26">
        <f>B588*$B$12/1200</f>
        <v>0</v>
      </c>
      <c r="P589" s="26">
        <f>C588*$C$12/1200</f>
        <v>0</v>
      </c>
      <c r="Q589" s="26">
        <f>D588*$D$12/1200</f>
        <v>0</v>
      </c>
      <c r="R589" s="26">
        <f>E588*$E$12/1200</f>
        <v>0</v>
      </c>
      <c r="S589" s="26">
        <f>F588*$F$12/1200</f>
        <v>0</v>
      </c>
      <c r="T589" s="26">
        <f>G588*$G$12/1200</f>
        <v>0</v>
      </c>
      <c r="U589" s="26">
        <f>H588*$H$12/1200</f>
        <v>0</v>
      </c>
      <c r="V589" s="26">
        <f>I588*$I$12/1200</f>
        <v>0</v>
      </c>
      <c r="W589" s="26">
        <f>IF(B588&gt;0,MIN($B$13,B588+O589,AE589),0)</f>
        <v>0</v>
      </c>
      <c r="X589" s="26">
        <f>IF(C588&gt;0,MIN($C$13,C588+P589,AF589),0)</f>
        <v>0</v>
      </c>
      <c r="Y589" s="26">
        <f>IF(D588&gt;0,MIN($D$13,D588+Q589,AG589),0)</f>
        <v>0</v>
      </c>
      <c r="Z589" s="26">
        <f>IF(E588&gt;0,MIN($E$13,E588+R589,AH589),0)</f>
        <v>0</v>
      </c>
      <c r="AA589" s="26">
        <f>IF(F588&gt;0,MIN($F$13,F588+S589,AI589),0)</f>
        <v>0</v>
      </c>
      <c r="AB589" s="26">
        <f>IF(G588&gt;0,MIN($G$13,G588+T589,AJ589),0)</f>
        <v>0</v>
      </c>
      <c r="AC589" s="26">
        <f>IF(H588&gt;0,MIN($H$13,H588+U589,AK589),0)</f>
        <v>0</v>
      </c>
      <c r="AD589" s="26">
        <f>IF(I588&gt;0,MIN($I$13,I588+V589,AL589),0)</f>
        <v>0</v>
      </c>
      <c r="AE589" s="26">
        <f>$B$19</f>
        <v>795</v>
      </c>
      <c r="AF589" s="26">
        <f>AE589-W589</f>
        <v>795</v>
      </c>
      <c r="AG589" s="26">
        <f>AF589-X589</f>
        <v>795</v>
      </c>
      <c r="AH589" s="26">
        <f>AG589-Y589</f>
        <v>795</v>
      </c>
      <c r="AI589" s="26">
        <f>AH589-Z589</f>
        <v>795</v>
      </c>
      <c r="AJ589" s="26">
        <f>AI589-AA589</f>
        <v>795</v>
      </c>
      <c r="AK589" s="26">
        <f>AJ589-AB589</f>
        <v>795</v>
      </c>
      <c r="AL589" s="26">
        <f>AK589-AC589</f>
        <v>795</v>
      </c>
      <c r="AM589" s="26">
        <f>AL589-AD589</f>
        <v>795</v>
      </c>
      <c r="AN589" s="26">
        <f>B588+O589-W589</f>
        <v>0</v>
      </c>
      <c r="AO589" s="26">
        <f>C588+P589-X589</f>
        <v>0</v>
      </c>
      <c r="AP589" s="26">
        <f>D588+Q589-Y589</f>
        <v>0</v>
      </c>
      <c r="AQ589" s="26">
        <f>E588+R589-Z589</f>
        <v>0</v>
      </c>
      <c r="AR589" s="26">
        <f>F588+S589-AA589</f>
        <v>0</v>
      </c>
      <c r="AS589" s="26">
        <f>G588+T589-AB589</f>
        <v>0</v>
      </c>
      <c r="AT589" s="26">
        <f>H588+U589-AC589</f>
        <v>0</v>
      </c>
      <c r="AU589" s="26">
        <f>I588+V589-AD589</f>
        <v>0</v>
      </c>
      <c r="AV589" s="26">
        <f>AM589</f>
        <v>795</v>
      </c>
      <c r="AW589" s="26">
        <f>AV589-BE589</f>
        <v>795</v>
      </c>
      <c r="AX589" s="26">
        <f>AW589-BF589</f>
        <v>795</v>
      </c>
      <c r="AY589" s="26">
        <f>AX589-BG589</f>
        <v>795</v>
      </c>
      <c r="AZ589" s="26">
        <f>AY589-BH589</f>
        <v>795</v>
      </c>
      <c r="BA589" s="26">
        <f>AZ589-BI589</f>
        <v>795</v>
      </c>
      <c r="BB589" s="26">
        <f>BA589-BJ589</f>
        <v>795</v>
      </c>
      <c r="BC589" s="26">
        <f>BB589-BK589</f>
        <v>795</v>
      </c>
      <c r="BD589" s="26">
        <f>BC589-BL589</f>
        <v>795</v>
      </c>
      <c r="BE589" s="26">
        <f>IF(AV589&gt;0.005,MIN(AV589,INDEX($AN589:$AU589,1,B$32)),0)</f>
        <v>0</v>
      </c>
      <c r="BF589" s="26">
        <f>IF(AW589&gt;0.005,MIN(AW589,INDEX($AN589:$AU589,1,C$32)),0)</f>
        <v>0</v>
      </c>
      <c r="BG589" s="26">
        <f>IF(AX589&gt;0.005,MIN(AX589,INDEX($AN589:$AU589,1,D$32)),0)</f>
        <v>0</v>
      </c>
      <c r="BH589" s="26">
        <f>IF(AY589&gt;0.005,MIN(AY589,INDEX($AN589:$AU589,1,E$32)),0)</f>
        <v>0</v>
      </c>
      <c r="BI589" s="26">
        <f>IF(AZ589&gt;0.005,MIN(AZ589,INDEX($AN589:$AU589,1,F$32)),0)</f>
        <v>0</v>
      </c>
      <c r="BJ589" s="26">
        <f>IF(BA589&gt;0.005,MIN(BA589,INDEX($AN589:$AU589,1,G$32)),0)</f>
        <v>0</v>
      </c>
      <c r="BK589" s="26">
        <f>IF(BB589&gt;0.005,MIN(BB589,INDEX($AN589:$AU589,1,H$32)),0)</f>
        <v>0</v>
      </c>
      <c r="BL589" s="26">
        <f>IF(BC589&gt;0.005,MIN(BC589,INDEX($AN589:$AU589,1,I$32)),0)</f>
        <v>0</v>
      </c>
      <c r="BM589" s="27">
        <f>IF(M589-J589&gt;0.005,1,0)</f>
        <v>0</v>
      </c>
    </row>
    <row r="590">
      <c r="A590" s="14" t="n">
        <v>554</v>
      </c>
      <c r="B590" s="26">
        <f>IF(AN590-INDEX($BE590:$BL590,1,$J$22)&lt;0.5,0,AN590-INDEX($BE590:$BL590,1,$J$22))</f>
        <v>0</v>
      </c>
      <c r="C590" s="26">
        <f>IF(AO590-INDEX($BE590:$BL590,1,$J$23)&lt;0.5,0,AO590-INDEX($BE590:$BL590,1,$J$23))</f>
        <v>0</v>
      </c>
      <c r="D590" s="26">
        <f>IF(AP590-INDEX($BE590:$BL590,1,$J$24)&lt;0.5,0,AP590-INDEX($BE590:$BL590,1,$J$24))</f>
        <v>0</v>
      </c>
      <c r="E590" s="26">
        <f>IF(AQ590-INDEX($BE590:$BL590,1,$J$25)&lt;0.5,0,AQ590-INDEX($BE590:$BL590,1,$J$25))</f>
        <v>0</v>
      </c>
      <c r="F590" s="26">
        <f>IF(AR590-INDEX($BE590:$BL590,1,$J$26)&lt;0.5,0,AR590-INDEX($BE590:$BL590,1,$J$26))</f>
        <v>0</v>
      </c>
      <c r="G590" s="26">
        <f>IF(AS590-INDEX($BE590:$BL590,1,$J$27)&lt;0.5,0,AS590-INDEX($BE590:$BL590,1,$J$27))</f>
        <v>0</v>
      </c>
      <c r="H590" s="26">
        <f>IF(AT590-INDEX($BE590:$BL590,1,$J$28)&lt;0.5,0,AT590-INDEX($BE590:$BL590,1,$J$28))</f>
        <v>0</v>
      </c>
      <c r="I590" s="26">
        <f>IF(AU590-INDEX($BE590:$BL590,1,$J$29)&lt;0.5,0,AU590-INDEX($BE590:$BL590,1,$J$29))</f>
        <v>0</v>
      </c>
      <c r="J590" s="13">
        <f>SUM(B590:I590)</f>
        <v>0</v>
      </c>
      <c r="K590" s="26">
        <f>SUM(O590:V590)</f>
        <v>0</v>
      </c>
      <c r="L590" s="26">
        <f>SUM(W590:AD590)+SUM(BE590:BL590)</f>
        <v>0</v>
      </c>
      <c r="M590" s="26">
        <f>J589</f>
        <v>0</v>
      </c>
      <c r="N590" s="27">
        <f>IF(M590&gt;0,1,0)</f>
        <v>0</v>
      </c>
      <c r="O590" s="26">
        <f>B589*$B$12/1200</f>
        <v>0</v>
      </c>
      <c r="P590" s="26">
        <f>C589*$C$12/1200</f>
        <v>0</v>
      </c>
      <c r="Q590" s="26">
        <f>D589*$D$12/1200</f>
        <v>0</v>
      </c>
      <c r="R590" s="26">
        <f>E589*$E$12/1200</f>
        <v>0</v>
      </c>
      <c r="S590" s="26">
        <f>F589*$F$12/1200</f>
        <v>0</v>
      </c>
      <c r="T590" s="26">
        <f>G589*$G$12/1200</f>
        <v>0</v>
      </c>
      <c r="U590" s="26">
        <f>H589*$H$12/1200</f>
        <v>0</v>
      </c>
      <c r="V590" s="26">
        <f>I589*$I$12/1200</f>
        <v>0</v>
      </c>
      <c r="W590" s="26">
        <f>IF(B589&gt;0,MIN($B$13,B589+O590,AE590),0)</f>
        <v>0</v>
      </c>
      <c r="X590" s="26">
        <f>IF(C589&gt;0,MIN($C$13,C589+P590,AF590),0)</f>
        <v>0</v>
      </c>
      <c r="Y590" s="26">
        <f>IF(D589&gt;0,MIN($D$13,D589+Q590,AG590),0)</f>
        <v>0</v>
      </c>
      <c r="Z590" s="26">
        <f>IF(E589&gt;0,MIN($E$13,E589+R590,AH590),0)</f>
        <v>0</v>
      </c>
      <c r="AA590" s="26">
        <f>IF(F589&gt;0,MIN($F$13,F589+S590,AI590),0)</f>
        <v>0</v>
      </c>
      <c r="AB590" s="26">
        <f>IF(G589&gt;0,MIN($G$13,G589+T590,AJ590),0)</f>
        <v>0</v>
      </c>
      <c r="AC590" s="26">
        <f>IF(H589&gt;0,MIN($H$13,H589+U590,AK590),0)</f>
        <v>0</v>
      </c>
      <c r="AD590" s="26">
        <f>IF(I589&gt;0,MIN($I$13,I589+V590,AL590),0)</f>
        <v>0</v>
      </c>
      <c r="AE590" s="26">
        <f>$B$19</f>
        <v>795</v>
      </c>
      <c r="AF590" s="26">
        <f>AE590-W590</f>
        <v>795</v>
      </c>
      <c r="AG590" s="26">
        <f>AF590-X590</f>
        <v>795</v>
      </c>
      <c r="AH590" s="26">
        <f>AG590-Y590</f>
        <v>795</v>
      </c>
      <c r="AI590" s="26">
        <f>AH590-Z590</f>
        <v>795</v>
      </c>
      <c r="AJ590" s="26">
        <f>AI590-AA590</f>
        <v>795</v>
      </c>
      <c r="AK590" s="26">
        <f>AJ590-AB590</f>
        <v>795</v>
      </c>
      <c r="AL590" s="26">
        <f>AK590-AC590</f>
        <v>795</v>
      </c>
      <c r="AM590" s="26">
        <f>AL590-AD590</f>
        <v>795</v>
      </c>
      <c r="AN590" s="26">
        <f>B589+O590-W590</f>
        <v>0</v>
      </c>
      <c r="AO590" s="26">
        <f>C589+P590-X590</f>
        <v>0</v>
      </c>
      <c r="AP590" s="26">
        <f>D589+Q590-Y590</f>
        <v>0</v>
      </c>
      <c r="AQ590" s="26">
        <f>E589+R590-Z590</f>
        <v>0</v>
      </c>
      <c r="AR590" s="26">
        <f>F589+S590-AA590</f>
        <v>0</v>
      </c>
      <c r="AS590" s="26">
        <f>G589+T590-AB590</f>
        <v>0</v>
      </c>
      <c r="AT590" s="26">
        <f>H589+U590-AC590</f>
        <v>0</v>
      </c>
      <c r="AU590" s="26">
        <f>I589+V590-AD590</f>
        <v>0</v>
      </c>
      <c r="AV590" s="26">
        <f>AM590</f>
        <v>795</v>
      </c>
      <c r="AW590" s="26">
        <f>AV590-BE590</f>
        <v>795</v>
      </c>
      <c r="AX590" s="26">
        <f>AW590-BF590</f>
        <v>795</v>
      </c>
      <c r="AY590" s="26">
        <f>AX590-BG590</f>
        <v>795</v>
      </c>
      <c r="AZ590" s="26">
        <f>AY590-BH590</f>
        <v>795</v>
      </c>
      <c r="BA590" s="26">
        <f>AZ590-BI590</f>
        <v>795</v>
      </c>
      <c r="BB590" s="26">
        <f>BA590-BJ590</f>
        <v>795</v>
      </c>
      <c r="BC590" s="26">
        <f>BB590-BK590</f>
        <v>795</v>
      </c>
      <c r="BD590" s="26">
        <f>BC590-BL590</f>
        <v>795</v>
      </c>
      <c r="BE590" s="26">
        <f>IF(AV590&gt;0.005,MIN(AV590,INDEX($AN590:$AU590,1,B$32)),0)</f>
        <v>0</v>
      </c>
      <c r="BF590" s="26">
        <f>IF(AW590&gt;0.005,MIN(AW590,INDEX($AN590:$AU590,1,C$32)),0)</f>
        <v>0</v>
      </c>
      <c r="BG590" s="26">
        <f>IF(AX590&gt;0.005,MIN(AX590,INDEX($AN590:$AU590,1,D$32)),0)</f>
        <v>0</v>
      </c>
      <c r="BH590" s="26">
        <f>IF(AY590&gt;0.005,MIN(AY590,INDEX($AN590:$AU590,1,E$32)),0)</f>
        <v>0</v>
      </c>
      <c r="BI590" s="26">
        <f>IF(AZ590&gt;0.005,MIN(AZ590,INDEX($AN590:$AU590,1,F$32)),0)</f>
        <v>0</v>
      </c>
      <c r="BJ590" s="26">
        <f>IF(BA590&gt;0.005,MIN(BA590,INDEX($AN590:$AU590,1,G$32)),0)</f>
        <v>0</v>
      </c>
      <c r="BK590" s="26">
        <f>IF(BB590&gt;0.005,MIN(BB590,INDEX($AN590:$AU590,1,H$32)),0)</f>
        <v>0</v>
      </c>
      <c r="BL590" s="26">
        <f>IF(BC590&gt;0.005,MIN(BC590,INDEX($AN590:$AU590,1,I$32)),0)</f>
        <v>0</v>
      </c>
      <c r="BM590" s="27">
        <f>IF(M590-J590&gt;0.005,1,0)</f>
        <v>0</v>
      </c>
    </row>
    <row r="591">
      <c r="A591" s="14" t="n">
        <v>555</v>
      </c>
      <c r="B591" s="26">
        <f>IF(AN591-INDEX($BE591:$BL591,1,$J$22)&lt;0.5,0,AN591-INDEX($BE591:$BL591,1,$J$22))</f>
        <v>0</v>
      </c>
      <c r="C591" s="26">
        <f>IF(AO591-INDEX($BE591:$BL591,1,$J$23)&lt;0.5,0,AO591-INDEX($BE591:$BL591,1,$J$23))</f>
        <v>0</v>
      </c>
      <c r="D591" s="26">
        <f>IF(AP591-INDEX($BE591:$BL591,1,$J$24)&lt;0.5,0,AP591-INDEX($BE591:$BL591,1,$J$24))</f>
        <v>0</v>
      </c>
      <c r="E591" s="26">
        <f>IF(AQ591-INDEX($BE591:$BL591,1,$J$25)&lt;0.5,0,AQ591-INDEX($BE591:$BL591,1,$J$25))</f>
        <v>0</v>
      </c>
      <c r="F591" s="26">
        <f>IF(AR591-INDEX($BE591:$BL591,1,$J$26)&lt;0.5,0,AR591-INDEX($BE591:$BL591,1,$J$26))</f>
        <v>0</v>
      </c>
      <c r="G591" s="26">
        <f>IF(AS591-INDEX($BE591:$BL591,1,$J$27)&lt;0.5,0,AS591-INDEX($BE591:$BL591,1,$J$27))</f>
        <v>0</v>
      </c>
      <c r="H591" s="26">
        <f>IF(AT591-INDEX($BE591:$BL591,1,$J$28)&lt;0.5,0,AT591-INDEX($BE591:$BL591,1,$J$28))</f>
        <v>0</v>
      </c>
      <c r="I591" s="26">
        <f>IF(AU591-INDEX($BE591:$BL591,1,$J$29)&lt;0.5,0,AU591-INDEX($BE591:$BL591,1,$J$29))</f>
        <v>0</v>
      </c>
      <c r="J591" s="13">
        <f>SUM(B591:I591)</f>
        <v>0</v>
      </c>
      <c r="K591" s="26">
        <f>SUM(O591:V591)</f>
        <v>0</v>
      </c>
      <c r="L591" s="26">
        <f>SUM(W591:AD591)+SUM(BE591:BL591)</f>
        <v>0</v>
      </c>
      <c r="M591" s="26">
        <f>J590</f>
        <v>0</v>
      </c>
      <c r="N591" s="27">
        <f>IF(M591&gt;0,1,0)</f>
        <v>0</v>
      </c>
      <c r="O591" s="26">
        <f>B590*$B$12/1200</f>
        <v>0</v>
      </c>
      <c r="P591" s="26">
        <f>C590*$C$12/1200</f>
        <v>0</v>
      </c>
      <c r="Q591" s="26">
        <f>D590*$D$12/1200</f>
        <v>0</v>
      </c>
      <c r="R591" s="26">
        <f>E590*$E$12/1200</f>
        <v>0</v>
      </c>
      <c r="S591" s="26">
        <f>F590*$F$12/1200</f>
        <v>0</v>
      </c>
      <c r="T591" s="26">
        <f>G590*$G$12/1200</f>
        <v>0</v>
      </c>
      <c r="U591" s="26">
        <f>H590*$H$12/1200</f>
        <v>0</v>
      </c>
      <c r="V591" s="26">
        <f>I590*$I$12/1200</f>
        <v>0</v>
      </c>
      <c r="W591" s="26">
        <f>IF(B590&gt;0,MIN($B$13,B590+O591,AE591),0)</f>
        <v>0</v>
      </c>
      <c r="X591" s="26">
        <f>IF(C590&gt;0,MIN($C$13,C590+P591,AF591),0)</f>
        <v>0</v>
      </c>
      <c r="Y591" s="26">
        <f>IF(D590&gt;0,MIN($D$13,D590+Q591,AG591),0)</f>
        <v>0</v>
      </c>
      <c r="Z591" s="26">
        <f>IF(E590&gt;0,MIN($E$13,E590+R591,AH591),0)</f>
        <v>0</v>
      </c>
      <c r="AA591" s="26">
        <f>IF(F590&gt;0,MIN($F$13,F590+S591,AI591),0)</f>
        <v>0</v>
      </c>
      <c r="AB591" s="26">
        <f>IF(G590&gt;0,MIN($G$13,G590+T591,AJ591),0)</f>
        <v>0</v>
      </c>
      <c r="AC591" s="26">
        <f>IF(H590&gt;0,MIN($H$13,H590+U591,AK591),0)</f>
        <v>0</v>
      </c>
      <c r="AD591" s="26">
        <f>IF(I590&gt;0,MIN($I$13,I590+V591,AL591),0)</f>
        <v>0</v>
      </c>
      <c r="AE591" s="26">
        <f>$B$19</f>
        <v>795</v>
      </c>
      <c r="AF591" s="26">
        <f>AE591-W591</f>
        <v>795</v>
      </c>
      <c r="AG591" s="26">
        <f>AF591-X591</f>
        <v>795</v>
      </c>
      <c r="AH591" s="26">
        <f>AG591-Y591</f>
        <v>795</v>
      </c>
      <c r="AI591" s="26">
        <f>AH591-Z591</f>
        <v>795</v>
      </c>
      <c r="AJ591" s="26">
        <f>AI591-AA591</f>
        <v>795</v>
      </c>
      <c r="AK591" s="26">
        <f>AJ591-AB591</f>
        <v>795</v>
      </c>
      <c r="AL591" s="26">
        <f>AK591-AC591</f>
        <v>795</v>
      </c>
      <c r="AM591" s="26">
        <f>AL591-AD591</f>
        <v>795</v>
      </c>
      <c r="AN591" s="26">
        <f>B590+O591-W591</f>
        <v>0</v>
      </c>
      <c r="AO591" s="26">
        <f>C590+P591-X591</f>
        <v>0</v>
      </c>
      <c r="AP591" s="26">
        <f>D590+Q591-Y591</f>
        <v>0</v>
      </c>
      <c r="AQ591" s="26">
        <f>E590+R591-Z591</f>
        <v>0</v>
      </c>
      <c r="AR591" s="26">
        <f>F590+S591-AA591</f>
        <v>0</v>
      </c>
      <c r="AS591" s="26">
        <f>G590+T591-AB591</f>
        <v>0</v>
      </c>
      <c r="AT591" s="26">
        <f>H590+U591-AC591</f>
        <v>0</v>
      </c>
      <c r="AU591" s="26">
        <f>I590+V591-AD591</f>
        <v>0</v>
      </c>
      <c r="AV591" s="26">
        <f>AM591</f>
        <v>795</v>
      </c>
      <c r="AW591" s="26">
        <f>AV591-BE591</f>
        <v>795</v>
      </c>
      <c r="AX591" s="26">
        <f>AW591-BF591</f>
        <v>795</v>
      </c>
      <c r="AY591" s="26">
        <f>AX591-BG591</f>
        <v>795</v>
      </c>
      <c r="AZ591" s="26">
        <f>AY591-BH591</f>
        <v>795</v>
      </c>
      <c r="BA591" s="26">
        <f>AZ591-BI591</f>
        <v>795</v>
      </c>
      <c r="BB591" s="26">
        <f>BA591-BJ591</f>
        <v>795</v>
      </c>
      <c r="BC591" s="26">
        <f>BB591-BK591</f>
        <v>795</v>
      </c>
      <c r="BD591" s="26">
        <f>BC591-BL591</f>
        <v>795</v>
      </c>
      <c r="BE591" s="26">
        <f>IF(AV591&gt;0.005,MIN(AV591,INDEX($AN591:$AU591,1,B$32)),0)</f>
        <v>0</v>
      </c>
      <c r="BF591" s="26">
        <f>IF(AW591&gt;0.005,MIN(AW591,INDEX($AN591:$AU591,1,C$32)),0)</f>
        <v>0</v>
      </c>
      <c r="BG591" s="26">
        <f>IF(AX591&gt;0.005,MIN(AX591,INDEX($AN591:$AU591,1,D$32)),0)</f>
        <v>0</v>
      </c>
      <c r="BH591" s="26">
        <f>IF(AY591&gt;0.005,MIN(AY591,INDEX($AN591:$AU591,1,E$32)),0)</f>
        <v>0</v>
      </c>
      <c r="BI591" s="26">
        <f>IF(AZ591&gt;0.005,MIN(AZ591,INDEX($AN591:$AU591,1,F$32)),0)</f>
        <v>0</v>
      </c>
      <c r="BJ591" s="26">
        <f>IF(BA591&gt;0.005,MIN(BA591,INDEX($AN591:$AU591,1,G$32)),0)</f>
        <v>0</v>
      </c>
      <c r="BK591" s="26">
        <f>IF(BB591&gt;0.005,MIN(BB591,INDEX($AN591:$AU591,1,H$32)),0)</f>
        <v>0</v>
      </c>
      <c r="BL591" s="26">
        <f>IF(BC591&gt;0.005,MIN(BC591,INDEX($AN591:$AU591,1,I$32)),0)</f>
        <v>0</v>
      </c>
      <c r="BM591" s="27">
        <f>IF(M591-J591&gt;0.005,1,0)</f>
        <v>0</v>
      </c>
    </row>
    <row r="592">
      <c r="A592" s="14" t="n">
        <v>556</v>
      </c>
      <c r="B592" s="26">
        <f>IF(AN592-INDEX($BE592:$BL592,1,$J$22)&lt;0.5,0,AN592-INDEX($BE592:$BL592,1,$J$22))</f>
        <v>0</v>
      </c>
      <c r="C592" s="26">
        <f>IF(AO592-INDEX($BE592:$BL592,1,$J$23)&lt;0.5,0,AO592-INDEX($BE592:$BL592,1,$J$23))</f>
        <v>0</v>
      </c>
      <c r="D592" s="26">
        <f>IF(AP592-INDEX($BE592:$BL592,1,$J$24)&lt;0.5,0,AP592-INDEX($BE592:$BL592,1,$J$24))</f>
        <v>0</v>
      </c>
      <c r="E592" s="26">
        <f>IF(AQ592-INDEX($BE592:$BL592,1,$J$25)&lt;0.5,0,AQ592-INDEX($BE592:$BL592,1,$J$25))</f>
        <v>0</v>
      </c>
      <c r="F592" s="26">
        <f>IF(AR592-INDEX($BE592:$BL592,1,$J$26)&lt;0.5,0,AR592-INDEX($BE592:$BL592,1,$J$26))</f>
        <v>0</v>
      </c>
      <c r="G592" s="26">
        <f>IF(AS592-INDEX($BE592:$BL592,1,$J$27)&lt;0.5,0,AS592-INDEX($BE592:$BL592,1,$J$27))</f>
        <v>0</v>
      </c>
      <c r="H592" s="26">
        <f>IF(AT592-INDEX($BE592:$BL592,1,$J$28)&lt;0.5,0,AT592-INDEX($BE592:$BL592,1,$J$28))</f>
        <v>0</v>
      </c>
      <c r="I592" s="26">
        <f>IF(AU592-INDEX($BE592:$BL592,1,$J$29)&lt;0.5,0,AU592-INDEX($BE592:$BL592,1,$J$29))</f>
        <v>0</v>
      </c>
      <c r="J592" s="13">
        <f>SUM(B592:I592)</f>
        <v>0</v>
      </c>
      <c r="K592" s="26">
        <f>SUM(O592:V592)</f>
        <v>0</v>
      </c>
      <c r="L592" s="26">
        <f>SUM(W592:AD592)+SUM(BE592:BL592)</f>
        <v>0</v>
      </c>
      <c r="M592" s="26">
        <f>J591</f>
        <v>0</v>
      </c>
      <c r="N592" s="27">
        <f>IF(M592&gt;0,1,0)</f>
        <v>0</v>
      </c>
      <c r="O592" s="26">
        <f>B591*$B$12/1200</f>
        <v>0</v>
      </c>
      <c r="P592" s="26">
        <f>C591*$C$12/1200</f>
        <v>0</v>
      </c>
      <c r="Q592" s="26">
        <f>D591*$D$12/1200</f>
        <v>0</v>
      </c>
      <c r="R592" s="26">
        <f>E591*$E$12/1200</f>
        <v>0</v>
      </c>
      <c r="S592" s="26">
        <f>F591*$F$12/1200</f>
        <v>0</v>
      </c>
      <c r="T592" s="26">
        <f>G591*$G$12/1200</f>
        <v>0</v>
      </c>
      <c r="U592" s="26">
        <f>H591*$H$12/1200</f>
        <v>0</v>
      </c>
      <c r="V592" s="26">
        <f>I591*$I$12/1200</f>
        <v>0</v>
      </c>
      <c r="W592" s="26">
        <f>IF(B591&gt;0,MIN($B$13,B591+O592,AE592),0)</f>
        <v>0</v>
      </c>
      <c r="X592" s="26">
        <f>IF(C591&gt;0,MIN($C$13,C591+P592,AF592),0)</f>
        <v>0</v>
      </c>
      <c r="Y592" s="26">
        <f>IF(D591&gt;0,MIN($D$13,D591+Q592,AG592),0)</f>
        <v>0</v>
      </c>
      <c r="Z592" s="26">
        <f>IF(E591&gt;0,MIN($E$13,E591+R592,AH592),0)</f>
        <v>0</v>
      </c>
      <c r="AA592" s="26">
        <f>IF(F591&gt;0,MIN($F$13,F591+S592,AI592),0)</f>
        <v>0</v>
      </c>
      <c r="AB592" s="26">
        <f>IF(G591&gt;0,MIN($G$13,G591+T592,AJ592),0)</f>
        <v>0</v>
      </c>
      <c r="AC592" s="26">
        <f>IF(H591&gt;0,MIN($H$13,H591+U592,AK592),0)</f>
        <v>0</v>
      </c>
      <c r="AD592" s="26">
        <f>IF(I591&gt;0,MIN($I$13,I591+V592,AL592),0)</f>
        <v>0</v>
      </c>
      <c r="AE592" s="26">
        <f>$B$19</f>
        <v>795</v>
      </c>
      <c r="AF592" s="26">
        <f>AE592-W592</f>
        <v>795</v>
      </c>
      <c r="AG592" s="26">
        <f>AF592-X592</f>
        <v>795</v>
      </c>
      <c r="AH592" s="26">
        <f>AG592-Y592</f>
        <v>795</v>
      </c>
      <c r="AI592" s="26">
        <f>AH592-Z592</f>
        <v>795</v>
      </c>
      <c r="AJ592" s="26">
        <f>AI592-AA592</f>
        <v>795</v>
      </c>
      <c r="AK592" s="26">
        <f>AJ592-AB592</f>
        <v>795</v>
      </c>
      <c r="AL592" s="26">
        <f>AK592-AC592</f>
        <v>795</v>
      </c>
      <c r="AM592" s="26">
        <f>AL592-AD592</f>
        <v>795</v>
      </c>
      <c r="AN592" s="26">
        <f>B591+O592-W592</f>
        <v>0</v>
      </c>
      <c r="AO592" s="26">
        <f>C591+P592-X592</f>
        <v>0</v>
      </c>
      <c r="AP592" s="26">
        <f>D591+Q592-Y592</f>
        <v>0</v>
      </c>
      <c r="AQ592" s="26">
        <f>E591+R592-Z592</f>
        <v>0</v>
      </c>
      <c r="AR592" s="26">
        <f>F591+S592-AA592</f>
        <v>0</v>
      </c>
      <c r="AS592" s="26">
        <f>G591+T592-AB592</f>
        <v>0</v>
      </c>
      <c r="AT592" s="26">
        <f>H591+U592-AC592</f>
        <v>0</v>
      </c>
      <c r="AU592" s="26">
        <f>I591+V592-AD592</f>
        <v>0</v>
      </c>
      <c r="AV592" s="26">
        <f>AM592</f>
        <v>795</v>
      </c>
      <c r="AW592" s="26">
        <f>AV592-BE592</f>
        <v>795</v>
      </c>
      <c r="AX592" s="26">
        <f>AW592-BF592</f>
        <v>795</v>
      </c>
      <c r="AY592" s="26">
        <f>AX592-BG592</f>
        <v>795</v>
      </c>
      <c r="AZ592" s="26">
        <f>AY592-BH592</f>
        <v>795</v>
      </c>
      <c r="BA592" s="26">
        <f>AZ592-BI592</f>
        <v>795</v>
      </c>
      <c r="BB592" s="26">
        <f>BA592-BJ592</f>
        <v>795</v>
      </c>
      <c r="BC592" s="26">
        <f>BB592-BK592</f>
        <v>795</v>
      </c>
      <c r="BD592" s="26">
        <f>BC592-BL592</f>
        <v>795</v>
      </c>
      <c r="BE592" s="26">
        <f>IF(AV592&gt;0.005,MIN(AV592,INDEX($AN592:$AU592,1,B$32)),0)</f>
        <v>0</v>
      </c>
      <c r="BF592" s="26">
        <f>IF(AW592&gt;0.005,MIN(AW592,INDEX($AN592:$AU592,1,C$32)),0)</f>
        <v>0</v>
      </c>
      <c r="BG592" s="26">
        <f>IF(AX592&gt;0.005,MIN(AX592,INDEX($AN592:$AU592,1,D$32)),0)</f>
        <v>0</v>
      </c>
      <c r="BH592" s="26">
        <f>IF(AY592&gt;0.005,MIN(AY592,INDEX($AN592:$AU592,1,E$32)),0)</f>
        <v>0</v>
      </c>
      <c r="BI592" s="26">
        <f>IF(AZ592&gt;0.005,MIN(AZ592,INDEX($AN592:$AU592,1,F$32)),0)</f>
        <v>0</v>
      </c>
      <c r="BJ592" s="26">
        <f>IF(BA592&gt;0.005,MIN(BA592,INDEX($AN592:$AU592,1,G$32)),0)</f>
        <v>0</v>
      </c>
      <c r="BK592" s="26">
        <f>IF(BB592&gt;0.005,MIN(BB592,INDEX($AN592:$AU592,1,H$32)),0)</f>
        <v>0</v>
      </c>
      <c r="BL592" s="26">
        <f>IF(BC592&gt;0.005,MIN(BC592,INDEX($AN592:$AU592,1,I$32)),0)</f>
        <v>0</v>
      </c>
      <c r="BM592" s="27">
        <f>IF(M592-J592&gt;0.005,1,0)</f>
        <v>0</v>
      </c>
    </row>
    <row r="593">
      <c r="A593" s="14" t="n">
        <v>557</v>
      </c>
      <c r="B593" s="26">
        <f>IF(AN593-INDEX($BE593:$BL593,1,$J$22)&lt;0.5,0,AN593-INDEX($BE593:$BL593,1,$J$22))</f>
        <v>0</v>
      </c>
      <c r="C593" s="26">
        <f>IF(AO593-INDEX($BE593:$BL593,1,$J$23)&lt;0.5,0,AO593-INDEX($BE593:$BL593,1,$J$23))</f>
        <v>0</v>
      </c>
      <c r="D593" s="26">
        <f>IF(AP593-INDEX($BE593:$BL593,1,$J$24)&lt;0.5,0,AP593-INDEX($BE593:$BL593,1,$J$24))</f>
        <v>0</v>
      </c>
      <c r="E593" s="26">
        <f>IF(AQ593-INDEX($BE593:$BL593,1,$J$25)&lt;0.5,0,AQ593-INDEX($BE593:$BL593,1,$J$25))</f>
        <v>0</v>
      </c>
      <c r="F593" s="26">
        <f>IF(AR593-INDEX($BE593:$BL593,1,$J$26)&lt;0.5,0,AR593-INDEX($BE593:$BL593,1,$J$26))</f>
        <v>0</v>
      </c>
      <c r="G593" s="26">
        <f>IF(AS593-INDEX($BE593:$BL593,1,$J$27)&lt;0.5,0,AS593-INDEX($BE593:$BL593,1,$J$27))</f>
        <v>0</v>
      </c>
      <c r="H593" s="26">
        <f>IF(AT593-INDEX($BE593:$BL593,1,$J$28)&lt;0.5,0,AT593-INDEX($BE593:$BL593,1,$J$28))</f>
        <v>0</v>
      </c>
      <c r="I593" s="26">
        <f>IF(AU593-INDEX($BE593:$BL593,1,$J$29)&lt;0.5,0,AU593-INDEX($BE593:$BL593,1,$J$29))</f>
        <v>0</v>
      </c>
      <c r="J593" s="13">
        <f>SUM(B593:I593)</f>
        <v>0</v>
      </c>
      <c r="K593" s="26">
        <f>SUM(O593:V593)</f>
        <v>0</v>
      </c>
      <c r="L593" s="26">
        <f>SUM(W593:AD593)+SUM(BE593:BL593)</f>
        <v>0</v>
      </c>
      <c r="M593" s="26">
        <f>J592</f>
        <v>0</v>
      </c>
      <c r="N593" s="27">
        <f>IF(M593&gt;0,1,0)</f>
        <v>0</v>
      </c>
      <c r="O593" s="26">
        <f>B592*$B$12/1200</f>
        <v>0</v>
      </c>
      <c r="P593" s="26">
        <f>C592*$C$12/1200</f>
        <v>0</v>
      </c>
      <c r="Q593" s="26">
        <f>D592*$D$12/1200</f>
        <v>0</v>
      </c>
      <c r="R593" s="26">
        <f>E592*$E$12/1200</f>
        <v>0</v>
      </c>
      <c r="S593" s="26">
        <f>F592*$F$12/1200</f>
        <v>0</v>
      </c>
      <c r="T593" s="26">
        <f>G592*$G$12/1200</f>
        <v>0</v>
      </c>
      <c r="U593" s="26">
        <f>H592*$H$12/1200</f>
        <v>0</v>
      </c>
      <c r="V593" s="26">
        <f>I592*$I$12/1200</f>
        <v>0</v>
      </c>
      <c r="W593" s="26">
        <f>IF(B592&gt;0,MIN($B$13,B592+O593,AE593),0)</f>
        <v>0</v>
      </c>
      <c r="X593" s="26">
        <f>IF(C592&gt;0,MIN($C$13,C592+P593,AF593),0)</f>
        <v>0</v>
      </c>
      <c r="Y593" s="26">
        <f>IF(D592&gt;0,MIN($D$13,D592+Q593,AG593),0)</f>
        <v>0</v>
      </c>
      <c r="Z593" s="26">
        <f>IF(E592&gt;0,MIN($E$13,E592+R593,AH593),0)</f>
        <v>0</v>
      </c>
      <c r="AA593" s="26">
        <f>IF(F592&gt;0,MIN($F$13,F592+S593,AI593),0)</f>
        <v>0</v>
      </c>
      <c r="AB593" s="26">
        <f>IF(G592&gt;0,MIN($G$13,G592+T593,AJ593),0)</f>
        <v>0</v>
      </c>
      <c r="AC593" s="26">
        <f>IF(H592&gt;0,MIN($H$13,H592+U593,AK593),0)</f>
        <v>0</v>
      </c>
      <c r="AD593" s="26">
        <f>IF(I592&gt;0,MIN($I$13,I592+V593,AL593),0)</f>
        <v>0</v>
      </c>
      <c r="AE593" s="26">
        <f>$B$19</f>
        <v>795</v>
      </c>
      <c r="AF593" s="26">
        <f>AE593-W593</f>
        <v>795</v>
      </c>
      <c r="AG593" s="26">
        <f>AF593-X593</f>
        <v>795</v>
      </c>
      <c r="AH593" s="26">
        <f>AG593-Y593</f>
        <v>795</v>
      </c>
      <c r="AI593" s="26">
        <f>AH593-Z593</f>
        <v>795</v>
      </c>
      <c r="AJ593" s="26">
        <f>AI593-AA593</f>
        <v>795</v>
      </c>
      <c r="AK593" s="26">
        <f>AJ593-AB593</f>
        <v>795</v>
      </c>
      <c r="AL593" s="26">
        <f>AK593-AC593</f>
        <v>795</v>
      </c>
      <c r="AM593" s="26">
        <f>AL593-AD593</f>
        <v>795</v>
      </c>
      <c r="AN593" s="26">
        <f>B592+O593-W593</f>
        <v>0</v>
      </c>
      <c r="AO593" s="26">
        <f>C592+P593-X593</f>
        <v>0</v>
      </c>
      <c r="AP593" s="26">
        <f>D592+Q593-Y593</f>
        <v>0</v>
      </c>
      <c r="AQ593" s="26">
        <f>E592+R593-Z593</f>
        <v>0</v>
      </c>
      <c r="AR593" s="26">
        <f>F592+S593-AA593</f>
        <v>0</v>
      </c>
      <c r="AS593" s="26">
        <f>G592+T593-AB593</f>
        <v>0</v>
      </c>
      <c r="AT593" s="26">
        <f>H592+U593-AC593</f>
        <v>0</v>
      </c>
      <c r="AU593" s="26">
        <f>I592+V593-AD593</f>
        <v>0</v>
      </c>
      <c r="AV593" s="26">
        <f>AM593</f>
        <v>795</v>
      </c>
      <c r="AW593" s="26">
        <f>AV593-BE593</f>
        <v>795</v>
      </c>
      <c r="AX593" s="26">
        <f>AW593-BF593</f>
        <v>795</v>
      </c>
      <c r="AY593" s="26">
        <f>AX593-BG593</f>
        <v>795</v>
      </c>
      <c r="AZ593" s="26">
        <f>AY593-BH593</f>
        <v>795</v>
      </c>
      <c r="BA593" s="26">
        <f>AZ593-BI593</f>
        <v>795</v>
      </c>
      <c r="BB593" s="26">
        <f>BA593-BJ593</f>
        <v>795</v>
      </c>
      <c r="BC593" s="26">
        <f>BB593-BK593</f>
        <v>795</v>
      </c>
      <c r="BD593" s="26">
        <f>BC593-BL593</f>
        <v>795</v>
      </c>
      <c r="BE593" s="26">
        <f>IF(AV593&gt;0.005,MIN(AV593,INDEX($AN593:$AU593,1,B$32)),0)</f>
        <v>0</v>
      </c>
      <c r="BF593" s="26">
        <f>IF(AW593&gt;0.005,MIN(AW593,INDEX($AN593:$AU593,1,C$32)),0)</f>
        <v>0</v>
      </c>
      <c r="BG593" s="26">
        <f>IF(AX593&gt;0.005,MIN(AX593,INDEX($AN593:$AU593,1,D$32)),0)</f>
        <v>0</v>
      </c>
      <c r="BH593" s="26">
        <f>IF(AY593&gt;0.005,MIN(AY593,INDEX($AN593:$AU593,1,E$32)),0)</f>
        <v>0</v>
      </c>
      <c r="BI593" s="26">
        <f>IF(AZ593&gt;0.005,MIN(AZ593,INDEX($AN593:$AU593,1,F$32)),0)</f>
        <v>0</v>
      </c>
      <c r="BJ593" s="26">
        <f>IF(BA593&gt;0.005,MIN(BA593,INDEX($AN593:$AU593,1,G$32)),0)</f>
        <v>0</v>
      </c>
      <c r="BK593" s="26">
        <f>IF(BB593&gt;0.005,MIN(BB593,INDEX($AN593:$AU593,1,H$32)),0)</f>
        <v>0</v>
      </c>
      <c r="BL593" s="26">
        <f>IF(BC593&gt;0.005,MIN(BC593,INDEX($AN593:$AU593,1,I$32)),0)</f>
        <v>0</v>
      </c>
      <c r="BM593" s="27">
        <f>IF(M593-J593&gt;0.005,1,0)</f>
        <v>0</v>
      </c>
    </row>
    <row r="594">
      <c r="A594" s="14" t="n">
        <v>558</v>
      </c>
      <c r="B594" s="26">
        <f>IF(AN594-INDEX($BE594:$BL594,1,$J$22)&lt;0.5,0,AN594-INDEX($BE594:$BL594,1,$J$22))</f>
        <v>0</v>
      </c>
      <c r="C594" s="26">
        <f>IF(AO594-INDEX($BE594:$BL594,1,$J$23)&lt;0.5,0,AO594-INDEX($BE594:$BL594,1,$J$23))</f>
        <v>0</v>
      </c>
      <c r="D594" s="26">
        <f>IF(AP594-INDEX($BE594:$BL594,1,$J$24)&lt;0.5,0,AP594-INDEX($BE594:$BL594,1,$J$24))</f>
        <v>0</v>
      </c>
      <c r="E594" s="26">
        <f>IF(AQ594-INDEX($BE594:$BL594,1,$J$25)&lt;0.5,0,AQ594-INDEX($BE594:$BL594,1,$J$25))</f>
        <v>0</v>
      </c>
      <c r="F594" s="26">
        <f>IF(AR594-INDEX($BE594:$BL594,1,$J$26)&lt;0.5,0,AR594-INDEX($BE594:$BL594,1,$J$26))</f>
        <v>0</v>
      </c>
      <c r="G594" s="26">
        <f>IF(AS594-INDEX($BE594:$BL594,1,$J$27)&lt;0.5,0,AS594-INDEX($BE594:$BL594,1,$J$27))</f>
        <v>0</v>
      </c>
      <c r="H594" s="26">
        <f>IF(AT594-INDEX($BE594:$BL594,1,$J$28)&lt;0.5,0,AT594-INDEX($BE594:$BL594,1,$J$28))</f>
        <v>0</v>
      </c>
      <c r="I594" s="26">
        <f>IF(AU594-INDEX($BE594:$BL594,1,$J$29)&lt;0.5,0,AU594-INDEX($BE594:$BL594,1,$J$29))</f>
        <v>0</v>
      </c>
      <c r="J594" s="13">
        <f>SUM(B594:I594)</f>
        <v>0</v>
      </c>
      <c r="K594" s="26">
        <f>SUM(O594:V594)</f>
        <v>0</v>
      </c>
      <c r="L594" s="26">
        <f>SUM(W594:AD594)+SUM(BE594:BL594)</f>
        <v>0</v>
      </c>
      <c r="M594" s="26">
        <f>J593</f>
        <v>0</v>
      </c>
      <c r="N594" s="27">
        <f>IF(M594&gt;0,1,0)</f>
        <v>0</v>
      </c>
      <c r="O594" s="26">
        <f>B593*$B$12/1200</f>
        <v>0</v>
      </c>
      <c r="P594" s="26">
        <f>C593*$C$12/1200</f>
        <v>0</v>
      </c>
      <c r="Q594" s="26">
        <f>D593*$D$12/1200</f>
        <v>0</v>
      </c>
      <c r="R594" s="26">
        <f>E593*$E$12/1200</f>
        <v>0</v>
      </c>
      <c r="S594" s="26">
        <f>F593*$F$12/1200</f>
        <v>0</v>
      </c>
      <c r="T594" s="26">
        <f>G593*$G$12/1200</f>
        <v>0</v>
      </c>
      <c r="U594" s="26">
        <f>H593*$H$12/1200</f>
        <v>0</v>
      </c>
      <c r="V594" s="26">
        <f>I593*$I$12/1200</f>
        <v>0</v>
      </c>
      <c r="W594" s="26">
        <f>IF(B593&gt;0,MIN($B$13,B593+O594,AE594),0)</f>
        <v>0</v>
      </c>
      <c r="X594" s="26">
        <f>IF(C593&gt;0,MIN($C$13,C593+P594,AF594),0)</f>
        <v>0</v>
      </c>
      <c r="Y594" s="26">
        <f>IF(D593&gt;0,MIN($D$13,D593+Q594,AG594),0)</f>
        <v>0</v>
      </c>
      <c r="Z594" s="26">
        <f>IF(E593&gt;0,MIN($E$13,E593+R594,AH594),0)</f>
        <v>0</v>
      </c>
      <c r="AA594" s="26">
        <f>IF(F593&gt;0,MIN($F$13,F593+S594,AI594),0)</f>
        <v>0</v>
      </c>
      <c r="AB594" s="26">
        <f>IF(G593&gt;0,MIN($G$13,G593+T594,AJ594),0)</f>
        <v>0</v>
      </c>
      <c r="AC594" s="26">
        <f>IF(H593&gt;0,MIN($H$13,H593+U594,AK594),0)</f>
        <v>0</v>
      </c>
      <c r="AD594" s="26">
        <f>IF(I593&gt;0,MIN($I$13,I593+V594,AL594),0)</f>
        <v>0</v>
      </c>
      <c r="AE594" s="26">
        <f>$B$19</f>
        <v>795</v>
      </c>
      <c r="AF594" s="26">
        <f>AE594-W594</f>
        <v>795</v>
      </c>
      <c r="AG594" s="26">
        <f>AF594-X594</f>
        <v>795</v>
      </c>
      <c r="AH594" s="26">
        <f>AG594-Y594</f>
        <v>795</v>
      </c>
      <c r="AI594" s="26">
        <f>AH594-Z594</f>
        <v>795</v>
      </c>
      <c r="AJ594" s="26">
        <f>AI594-AA594</f>
        <v>795</v>
      </c>
      <c r="AK594" s="26">
        <f>AJ594-AB594</f>
        <v>795</v>
      </c>
      <c r="AL594" s="26">
        <f>AK594-AC594</f>
        <v>795</v>
      </c>
      <c r="AM594" s="26">
        <f>AL594-AD594</f>
        <v>795</v>
      </c>
      <c r="AN594" s="26">
        <f>B593+O594-W594</f>
        <v>0</v>
      </c>
      <c r="AO594" s="26">
        <f>C593+P594-X594</f>
        <v>0</v>
      </c>
      <c r="AP594" s="26">
        <f>D593+Q594-Y594</f>
        <v>0</v>
      </c>
      <c r="AQ594" s="26">
        <f>E593+R594-Z594</f>
        <v>0</v>
      </c>
      <c r="AR594" s="26">
        <f>F593+S594-AA594</f>
        <v>0</v>
      </c>
      <c r="AS594" s="26">
        <f>G593+T594-AB594</f>
        <v>0</v>
      </c>
      <c r="AT594" s="26">
        <f>H593+U594-AC594</f>
        <v>0</v>
      </c>
      <c r="AU594" s="26">
        <f>I593+V594-AD594</f>
        <v>0</v>
      </c>
      <c r="AV594" s="26">
        <f>AM594</f>
        <v>795</v>
      </c>
      <c r="AW594" s="26">
        <f>AV594-BE594</f>
        <v>795</v>
      </c>
      <c r="AX594" s="26">
        <f>AW594-BF594</f>
        <v>795</v>
      </c>
      <c r="AY594" s="26">
        <f>AX594-BG594</f>
        <v>795</v>
      </c>
      <c r="AZ594" s="26">
        <f>AY594-BH594</f>
        <v>795</v>
      </c>
      <c r="BA594" s="26">
        <f>AZ594-BI594</f>
        <v>795</v>
      </c>
      <c r="BB594" s="26">
        <f>BA594-BJ594</f>
        <v>795</v>
      </c>
      <c r="BC594" s="26">
        <f>BB594-BK594</f>
        <v>795</v>
      </c>
      <c r="BD594" s="26">
        <f>BC594-BL594</f>
        <v>795</v>
      </c>
      <c r="BE594" s="26">
        <f>IF(AV594&gt;0.005,MIN(AV594,INDEX($AN594:$AU594,1,B$32)),0)</f>
        <v>0</v>
      </c>
      <c r="BF594" s="26">
        <f>IF(AW594&gt;0.005,MIN(AW594,INDEX($AN594:$AU594,1,C$32)),0)</f>
        <v>0</v>
      </c>
      <c r="BG594" s="26">
        <f>IF(AX594&gt;0.005,MIN(AX594,INDEX($AN594:$AU594,1,D$32)),0)</f>
        <v>0</v>
      </c>
      <c r="BH594" s="26">
        <f>IF(AY594&gt;0.005,MIN(AY594,INDEX($AN594:$AU594,1,E$32)),0)</f>
        <v>0</v>
      </c>
      <c r="BI594" s="26">
        <f>IF(AZ594&gt;0.005,MIN(AZ594,INDEX($AN594:$AU594,1,F$32)),0)</f>
        <v>0</v>
      </c>
      <c r="BJ594" s="26">
        <f>IF(BA594&gt;0.005,MIN(BA594,INDEX($AN594:$AU594,1,G$32)),0)</f>
        <v>0</v>
      </c>
      <c r="BK594" s="26">
        <f>IF(BB594&gt;0.005,MIN(BB594,INDEX($AN594:$AU594,1,H$32)),0)</f>
        <v>0</v>
      </c>
      <c r="BL594" s="26">
        <f>IF(BC594&gt;0.005,MIN(BC594,INDEX($AN594:$AU594,1,I$32)),0)</f>
        <v>0</v>
      </c>
      <c r="BM594" s="27">
        <f>IF(M594-J594&gt;0.005,1,0)</f>
        <v>0</v>
      </c>
    </row>
    <row r="595">
      <c r="A595" s="14" t="n">
        <v>559</v>
      </c>
      <c r="B595" s="26">
        <f>IF(AN595-INDEX($BE595:$BL595,1,$J$22)&lt;0.5,0,AN595-INDEX($BE595:$BL595,1,$J$22))</f>
        <v>0</v>
      </c>
      <c r="C595" s="26">
        <f>IF(AO595-INDEX($BE595:$BL595,1,$J$23)&lt;0.5,0,AO595-INDEX($BE595:$BL595,1,$J$23))</f>
        <v>0</v>
      </c>
      <c r="D595" s="26">
        <f>IF(AP595-INDEX($BE595:$BL595,1,$J$24)&lt;0.5,0,AP595-INDEX($BE595:$BL595,1,$J$24))</f>
        <v>0</v>
      </c>
      <c r="E595" s="26">
        <f>IF(AQ595-INDEX($BE595:$BL595,1,$J$25)&lt;0.5,0,AQ595-INDEX($BE595:$BL595,1,$J$25))</f>
        <v>0</v>
      </c>
      <c r="F595" s="26">
        <f>IF(AR595-INDEX($BE595:$BL595,1,$J$26)&lt;0.5,0,AR595-INDEX($BE595:$BL595,1,$J$26))</f>
        <v>0</v>
      </c>
      <c r="G595" s="26">
        <f>IF(AS595-INDEX($BE595:$BL595,1,$J$27)&lt;0.5,0,AS595-INDEX($BE595:$BL595,1,$J$27))</f>
        <v>0</v>
      </c>
      <c r="H595" s="26">
        <f>IF(AT595-INDEX($BE595:$BL595,1,$J$28)&lt;0.5,0,AT595-INDEX($BE595:$BL595,1,$J$28))</f>
        <v>0</v>
      </c>
      <c r="I595" s="26">
        <f>IF(AU595-INDEX($BE595:$BL595,1,$J$29)&lt;0.5,0,AU595-INDEX($BE595:$BL595,1,$J$29))</f>
        <v>0</v>
      </c>
      <c r="J595" s="13">
        <f>SUM(B595:I595)</f>
        <v>0</v>
      </c>
      <c r="K595" s="26">
        <f>SUM(O595:V595)</f>
        <v>0</v>
      </c>
      <c r="L595" s="26">
        <f>SUM(W595:AD595)+SUM(BE595:BL595)</f>
        <v>0</v>
      </c>
      <c r="M595" s="26">
        <f>J594</f>
        <v>0</v>
      </c>
      <c r="N595" s="27">
        <f>IF(M595&gt;0,1,0)</f>
        <v>0</v>
      </c>
      <c r="O595" s="26">
        <f>B594*$B$12/1200</f>
        <v>0</v>
      </c>
      <c r="P595" s="26">
        <f>C594*$C$12/1200</f>
        <v>0</v>
      </c>
      <c r="Q595" s="26">
        <f>D594*$D$12/1200</f>
        <v>0</v>
      </c>
      <c r="R595" s="26">
        <f>E594*$E$12/1200</f>
        <v>0</v>
      </c>
      <c r="S595" s="26">
        <f>F594*$F$12/1200</f>
        <v>0</v>
      </c>
      <c r="T595" s="26">
        <f>G594*$G$12/1200</f>
        <v>0</v>
      </c>
      <c r="U595" s="26">
        <f>H594*$H$12/1200</f>
        <v>0</v>
      </c>
      <c r="V595" s="26">
        <f>I594*$I$12/1200</f>
        <v>0</v>
      </c>
      <c r="W595" s="26">
        <f>IF(B594&gt;0,MIN($B$13,B594+O595,AE595),0)</f>
        <v>0</v>
      </c>
      <c r="X595" s="26">
        <f>IF(C594&gt;0,MIN($C$13,C594+P595,AF595),0)</f>
        <v>0</v>
      </c>
      <c r="Y595" s="26">
        <f>IF(D594&gt;0,MIN($D$13,D594+Q595,AG595),0)</f>
        <v>0</v>
      </c>
      <c r="Z595" s="26">
        <f>IF(E594&gt;0,MIN($E$13,E594+R595,AH595),0)</f>
        <v>0</v>
      </c>
      <c r="AA595" s="26">
        <f>IF(F594&gt;0,MIN($F$13,F594+S595,AI595),0)</f>
        <v>0</v>
      </c>
      <c r="AB595" s="26">
        <f>IF(G594&gt;0,MIN($G$13,G594+T595,AJ595),0)</f>
        <v>0</v>
      </c>
      <c r="AC595" s="26">
        <f>IF(H594&gt;0,MIN($H$13,H594+U595,AK595),0)</f>
        <v>0</v>
      </c>
      <c r="AD595" s="26">
        <f>IF(I594&gt;0,MIN($I$13,I594+V595,AL595),0)</f>
        <v>0</v>
      </c>
      <c r="AE595" s="26">
        <f>$B$19</f>
        <v>795</v>
      </c>
      <c r="AF595" s="26">
        <f>AE595-W595</f>
        <v>795</v>
      </c>
      <c r="AG595" s="26">
        <f>AF595-X595</f>
        <v>795</v>
      </c>
      <c r="AH595" s="26">
        <f>AG595-Y595</f>
        <v>795</v>
      </c>
      <c r="AI595" s="26">
        <f>AH595-Z595</f>
        <v>795</v>
      </c>
      <c r="AJ595" s="26">
        <f>AI595-AA595</f>
        <v>795</v>
      </c>
      <c r="AK595" s="26">
        <f>AJ595-AB595</f>
        <v>795</v>
      </c>
      <c r="AL595" s="26">
        <f>AK595-AC595</f>
        <v>795</v>
      </c>
      <c r="AM595" s="26">
        <f>AL595-AD595</f>
        <v>795</v>
      </c>
      <c r="AN595" s="26">
        <f>B594+O595-W595</f>
        <v>0</v>
      </c>
      <c r="AO595" s="26">
        <f>C594+P595-X595</f>
        <v>0</v>
      </c>
      <c r="AP595" s="26">
        <f>D594+Q595-Y595</f>
        <v>0</v>
      </c>
      <c r="AQ595" s="26">
        <f>E594+R595-Z595</f>
        <v>0</v>
      </c>
      <c r="AR595" s="26">
        <f>F594+S595-AA595</f>
        <v>0</v>
      </c>
      <c r="AS595" s="26">
        <f>G594+T595-AB595</f>
        <v>0</v>
      </c>
      <c r="AT595" s="26">
        <f>H594+U595-AC595</f>
        <v>0</v>
      </c>
      <c r="AU595" s="26">
        <f>I594+V595-AD595</f>
        <v>0</v>
      </c>
      <c r="AV595" s="26">
        <f>AM595</f>
        <v>795</v>
      </c>
      <c r="AW595" s="26">
        <f>AV595-BE595</f>
        <v>795</v>
      </c>
      <c r="AX595" s="26">
        <f>AW595-BF595</f>
        <v>795</v>
      </c>
      <c r="AY595" s="26">
        <f>AX595-BG595</f>
        <v>795</v>
      </c>
      <c r="AZ595" s="26">
        <f>AY595-BH595</f>
        <v>795</v>
      </c>
      <c r="BA595" s="26">
        <f>AZ595-BI595</f>
        <v>795</v>
      </c>
      <c r="BB595" s="26">
        <f>BA595-BJ595</f>
        <v>795</v>
      </c>
      <c r="BC595" s="26">
        <f>BB595-BK595</f>
        <v>795</v>
      </c>
      <c r="BD595" s="26">
        <f>BC595-BL595</f>
        <v>795</v>
      </c>
      <c r="BE595" s="26">
        <f>IF(AV595&gt;0.005,MIN(AV595,INDEX($AN595:$AU595,1,B$32)),0)</f>
        <v>0</v>
      </c>
      <c r="BF595" s="26">
        <f>IF(AW595&gt;0.005,MIN(AW595,INDEX($AN595:$AU595,1,C$32)),0)</f>
        <v>0</v>
      </c>
      <c r="BG595" s="26">
        <f>IF(AX595&gt;0.005,MIN(AX595,INDEX($AN595:$AU595,1,D$32)),0)</f>
        <v>0</v>
      </c>
      <c r="BH595" s="26">
        <f>IF(AY595&gt;0.005,MIN(AY595,INDEX($AN595:$AU595,1,E$32)),0)</f>
        <v>0</v>
      </c>
      <c r="BI595" s="26">
        <f>IF(AZ595&gt;0.005,MIN(AZ595,INDEX($AN595:$AU595,1,F$32)),0)</f>
        <v>0</v>
      </c>
      <c r="BJ595" s="26">
        <f>IF(BA595&gt;0.005,MIN(BA595,INDEX($AN595:$AU595,1,G$32)),0)</f>
        <v>0</v>
      </c>
      <c r="BK595" s="26">
        <f>IF(BB595&gt;0.005,MIN(BB595,INDEX($AN595:$AU595,1,H$32)),0)</f>
        <v>0</v>
      </c>
      <c r="BL595" s="26">
        <f>IF(BC595&gt;0.005,MIN(BC595,INDEX($AN595:$AU595,1,I$32)),0)</f>
        <v>0</v>
      </c>
      <c r="BM595" s="27">
        <f>IF(M595-J595&gt;0.005,1,0)</f>
        <v>0</v>
      </c>
    </row>
    <row r="596">
      <c r="A596" s="14" t="n">
        <v>560</v>
      </c>
      <c r="B596" s="26">
        <f>IF(AN596-INDEX($BE596:$BL596,1,$J$22)&lt;0.5,0,AN596-INDEX($BE596:$BL596,1,$J$22))</f>
        <v>0</v>
      </c>
      <c r="C596" s="26">
        <f>IF(AO596-INDEX($BE596:$BL596,1,$J$23)&lt;0.5,0,AO596-INDEX($BE596:$BL596,1,$J$23))</f>
        <v>0</v>
      </c>
      <c r="D596" s="26">
        <f>IF(AP596-INDEX($BE596:$BL596,1,$J$24)&lt;0.5,0,AP596-INDEX($BE596:$BL596,1,$J$24))</f>
        <v>0</v>
      </c>
      <c r="E596" s="26">
        <f>IF(AQ596-INDEX($BE596:$BL596,1,$J$25)&lt;0.5,0,AQ596-INDEX($BE596:$BL596,1,$J$25))</f>
        <v>0</v>
      </c>
      <c r="F596" s="26">
        <f>IF(AR596-INDEX($BE596:$BL596,1,$J$26)&lt;0.5,0,AR596-INDEX($BE596:$BL596,1,$J$26))</f>
        <v>0</v>
      </c>
      <c r="G596" s="26">
        <f>IF(AS596-INDEX($BE596:$BL596,1,$J$27)&lt;0.5,0,AS596-INDEX($BE596:$BL596,1,$J$27))</f>
        <v>0</v>
      </c>
      <c r="H596" s="26">
        <f>IF(AT596-INDEX($BE596:$BL596,1,$J$28)&lt;0.5,0,AT596-INDEX($BE596:$BL596,1,$J$28))</f>
        <v>0</v>
      </c>
      <c r="I596" s="26">
        <f>IF(AU596-INDEX($BE596:$BL596,1,$J$29)&lt;0.5,0,AU596-INDEX($BE596:$BL596,1,$J$29))</f>
        <v>0</v>
      </c>
      <c r="J596" s="13">
        <f>SUM(B596:I596)</f>
        <v>0</v>
      </c>
      <c r="K596" s="26">
        <f>SUM(O596:V596)</f>
        <v>0</v>
      </c>
      <c r="L596" s="26">
        <f>SUM(W596:AD596)+SUM(BE596:BL596)</f>
        <v>0</v>
      </c>
      <c r="M596" s="26">
        <f>J595</f>
        <v>0</v>
      </c>
      <c r="N596" s="27">
        <f>IF(M596&gt;0,1,0)</f>
        <v>0</v>
      </c>
      <c r="O596" s="26">
        <f>B595*$B$12/1200</f>
        <v>0</v>
      </c>
      <c r="P596" s="26">
        <f>C595*$C$12/1200</f>
        <v>0</v>
      </c>
      <c r="Q596" s="26">
        <f>D595*$D$12/1200</f>
        <v>0</v>
      </c>
      <c r="R596" s="26">
        <f>E595*$E$12/1200</f>
        <v>0</v>
      </c>
      <c r="S596" s="26">
        <f>F595*$F$12/1200</f>
        <v>0</v>
      </c>
      <c r="T596" s="26">
        <f>G595*$G$12/1200</f>
        <v>0</v>
      </c>
      <c r="U596" s="26">
        <f>H595*$H$12/1200</f>
        <v>0</v>
      </c>
      <c r="V596" s="26">
        <f>I595*$I$12/1200</f>
        <v>0</v>
      </c>
      <c r="W596" s="26">
        <f>IF(B595&gt;0,MIN($B$13,B595+O596,AE596),0)</f>
        <v>0</v>
      </c>
      <c r="X596" s="26">
        <f>IF(C595&gt;0,MIN($C$13,C595+P596,AF596),0)</f>
        <v>0</v>
      </c>
      <c r="Y596" s="26">
        <f>IF(D595&gt;0,MIN($D$13,D595+Q596,AG596),0)</f>
        <v>0</v>
      </c>
      <c r="Z596" s="26">
        <f>IF(E595&gt;0,MIN($E$13,E595+R596,AH596),0)</f>
        <v>0</v>
      </c>
      <c r="AA596" s="26">
        <f>IF(F595&gt;0,MIN($F$13,F595+S596,AI596),0)</f>
        <v>0</v>
      </c>
      <c r="AB596" s="26">
        <f>IF(G595&gt;0,MIN($G$13,G595+T596,AJ596),0)</f>
        <v>0</v>
      </c>
      <c r="AC596" s="26">
        <f>IF(H595&gt;0,MIN($H$13,H595+U596,AK596),0)</f>
        <v>0</v>
      </c>
      <c r="AD596" s="26">
        <f>IF(I595&gt;0,MIN($I$13,I595+V596,AL596),0)</f>
        <v>0</v>
      </c>
      <c r="AE596" s="26">
        <f>$B$19</f>
        <v>795</v>
      </c>
      <c r="AF596" s="26">
        <f>AE596-W596</f>
        <v>795</v>
      </c>
      <c r="AG596" s="26">
        <f>AF596-X596</f>
        <v>795</v>
      </c>
      <c r="AH596" s="26">
        <f>AG596-Y596</f>
        <v>795</v>
      </c>
      <c r="AI596" s="26">
        <f>AH596-Z596</f>
        <v>795</v>
      </c>
      <c r="AJ596" s="26">
        <f>AI596-AA596</f>
        <v>795</v>
      </c>
      <c r="AK596" s="26">
        <f>AJ596-AB596</f>
        <v>795</v>
      </c>
      <c r="AL596" s="26">
        <f>AK596-AC596</f>
        <v>795</v>
      </c>
      <c r="AM596" s="26">
        <f>AL596-AD596</f>
        <v>795</v>
      </c>
      <c r="AN596" s="26">
        <f>B595+O596-W596</f>
        <v>0</v>
      </c>
      <c r="AO596" s="26">
        <f>C595+P596-X596</f>
        <v>0</v>
      </c>
      <c r="AP596" s="26">
        <f>D595+Q596-Y596</f>
        <v>0</v>
      </c>
      <c r="AQ596" s="26">
        <f>E595+R596-Z596</f>
        <v>0</v>
      </c>
      <c r="AR596" s="26">
        <f>F595+S596-AA596</f>
        <v>0</v>
      </c>
      <c r="AS596" s="26">
        <f>G595+T596-AB596</f>
        <v>0</v>
      </c>
      <c r="AT596" s="26">
        <f>H595+U596-AC596</f>
        <v>0</v>
      </c>
      <c r="AU596" s="26">
        <f>I595+V596-AD596</f>
        <v>0</v>
      </c>
      <c r="AV596" s="26">
        <f>AM596</f>
        <v>795</v>
      </c>
      <c r="AW596" s="26">
        <f>AV596-BE596</f>
        <v>795</v>
      </c>
      <c r="AX596" s="26">
        <f>AW596-BF596</f>
        <v>795</v>
      </c>
      <c r="AY596" s="26">
        <f>AX596-BG596</f>
        <v>795</v>
      </c>
      <c r="AZ596" s="26">
        <f>AY596-BH596</f>
        <v>795</v>
      </c>
      <c r="BA596" s="26">
        <f>AZ596-BI596</f>
        <v>795</v>
      </c>
      <c r="BB596" s="26">
        <f>BA596-BJ596</f>
        <v>795</v>
      </c>
      <c r="BC596" s="26">
        <f>BB596-BK596</f>
        <v>795</v>
      </c>
      <c r="BD596" s="26">
        <f>BC596-BL596</f>
        <v>795</v>
      </c>
      <c r="BE596" s="26">
        <f>IF(AV596&gt;0.005,MIN(AV596,INDEX($AN596:$AU596,1,B$32)),0)</f>
        <v>0</v>
      </c>
      <c r="BF596" s="26">
        <f>IF(AW596&gt;0.005,MIN(AW596,INDEX($AN596:$AU596,1,C$32)),0)</f>
        <v>0</v>
      </c>
      <c r="BG596" s="26">
        <f>IF(AX596&gt;0.005,MIN(AX596,INDEX($AN596:$AU596,1,D$32)),0)</f>
        <v>0</v>
      </c>
      <c r="BH596" s="26">
        <f>IF(AY596&gt;0.005,MIN(AY596,INDEX($AN596:$AU596,1,E$32)),0)</f>
        <v>0</v>
      </c>
      <c r="BI596" s="26">
        <f>IF(AZ596&gt;0.005,MIN(AZ596,INDEX($AN596:$AU596,1,F$32)),0)</f>
        <v>0</v>
      </c>
      <c r="BJ596" s="26">
        <f>IF(BA596&gt;0.005,MIN(BA596,INDEX($AN596:$AU596,1,G$32)),0)</f>
        <v>0</v>
      </c>
      <c r="BK596" s="26">
        <f>IF(BB596&gt;0.005,MIN(BB596,INDEX($AN596:$AU596,1,H$32)),0)</f>
        <v>0</v>
      </c>
      <c r="BL596" s="26">
        <f>IF(BC596&gt;0.005,MIN(BC596,INDEX($AN596:$AU596,1,I$32)),0)</f>
        <v>0</v>
      </c>
      <c r="BM596" s="27">
        <f>IF(M596-J596&gt;0.005,1,0)</f>
        <v>0</v>
      </c>
    </row>
    <row r="597">
      <c r="A597" s="14" t="n">
        <v>561</v>
      </c>
      <c r="B597" s="26">
        <f>IF(AN597-INDEX($BE597:$BL597,1,$J$22)&lt;0.5,0,AN597-INDEX($BE597:$BL597,1,$J$22))</f>
        <v>0</v>
      </c>
      <c r="C597" s="26">
        <f>IF(AO597-INDEX($BE597:$BL597,1,$J$23)&lt;0.5,0,AO597-INDEX($BE597:$BL597,1,$J$23))</f>
        <v>0</v>
      </c>
      <c r="D597" s="26">
        <f>IF(AP597-INDEX($BE597:$BL597,1,$J$24)&lt;0.5,0,AP597-INDEX($BE597:$BL597,1,$J$24))</f>
        <v>0</v>
      </c>
      <c r="E597" s="26">
        <f>IF(AQ597-INDEX($BE597:$BL597,1,$J$25)&lt;0.5,0,AQ597-INDEX($BE597:$BL597,1,$J$25))</f>
        <v>0</v>
      </c>
      <c r="F597" s="26">
        <f>IF(AR597-INDEX($BE597:$BL597,1,$J$26)&lt;0.5,0,AR597-INDEX($BE597:$BL597,1,$J$26))</f>
        <v>0</v>
      </c>
      <c r="G597" s="26">
        <f>IF(AS597-INDEX($BE597:$BL597,1,$J$27)&lt;0.5,0,AS597-INDEX($BE597:$BL597,1,$J$27))</f>
        <v>0</v>
      </c>
      <c r="H597" s="26">
        <f>IF(AT597-INDEX($BE597:$BL597,1,$J$28)&lt;0.5,0,AT597-INDEX($BE597:$BL597,1,$J$28))</f>
        <v>0</v>
      </c>
      <c r="I597" s="26">
        <f>IF(AU597-INDEX($BE597:$BL597,1,$J$29)&lt;0.5,0,AU597-INDEX($BE597:$BL597,1,$J$29))</f>
        <v>0</v>
      </c>
      <c r="J597" s="13">
        <f>SUM(B597:I597)</f>
        <v>0</v>
      </c>
      <c r="K597" s="26">
        <f>SUM(O597:V597)</f>
        <v>0</v>
      </c>
      <c r="L597" s="26">
        <f>SUM(W597:AD597)+SUM(BE597:BL597)</f>
        <v>0</v>
      </c>
      <c r="M597" s="26">
        <f>J596</f>
        <v>0</v>
      </c>
      <c r="N597" s="27">
        <f>IF(M597&gt;0,1,0)</f>
        <v>0</v>
      </c>
      <c r="O597" s="26">
        <f>B596*$B$12/1200</f>
        <v>0</v>
      </c>
      <c r="P597" s="26">
        <f>C596*$C$12/1200</f>
        <v>0</v>
      </c>
      <c r="Q597" s="26">
        <f>D596*$D$12/1200</f>
        <v>0</v>
      </c>
      <c r="R597" s="26">
        <f>E596*$E$12/1200</f>
        <v>0</v>
      </c>
      <c r="S597" s="26">
        <f>F596*$F$12/1200</f>
        <v>0</v>
      </c>
      <c r="T597" s="26">
        <f>G596*$G$12/1200</f>
        <v>0</v>
      </c>
      <c r="U597" s="26">
        <f>H596*$H$12/1200</f>
        <v>0</v>
      </c>
      <c r="V597" s="26">
        <f>I596*$I$12/1200</f>
        <v>0</v>
      </c>
      <c r="W597" s="26">
        <f>IF(B596&gt;0,MIN($B$13,B596+O597,AE597),0)</f>
        <v>0</v>
      </c>
      <c r="X597" s="26">
        <f>IF(C596&gt;0,MIN($C$13,C596+P597,AF597),0)</f>
        <v>0</v>
      </c>
      <c r="Y597" s="26">
        <f>IF(D596&gt;0,MIN($D$13,D596+Q597,AG597),0)</f>
        <v>0</v>
      </c>
      <c r="Z597" s="26">
        <f>IF(E596&gt;0,MIN($E$13,E596+R597,AH597),0)</f>
        <v>0</v>
      </c>
      <c r="AA597" s="26">
        <f>IF(F596&gt;0,MIN($F$13,F596+S597,AI597),0)</f>
        <v>0</v>
      </c>
      <c r="AB597" s="26">
        <f>IF(G596&gt;0,MIN($G$13,G596+T597,AJ597),0)</f>
        <v>0</v>
      </c>
      <c r="AC597" s="26">
        <f>IF(H596&gt;0,MIN($H$13,H596+U597,AK597),0)</f>
        <v>0</v>
      </c>
      <c r="AD597" s="26">
        <f>IF(I596&gt;0,MIN($I$13,I596+V597,AL597),0)</f>
        <v>0</v>
      </c>
      <c r="AE597" s="26">
        <f>$B$19</f>
        <v>795</v>
      </c>
      <c r="AF597" s="26">
        <f>AE597-W597</f>
        <v>795</v>
      </c>
      <c r="AG597" s="26">
        <f>AF597-X597</f>
        <v>795</v>
      </c>
      <c r="AH597" s="26">
        <f>AG597-Y597</f>
        <v>795</v>
      </c>
      <c r="AI597" s="26">
        <f>AH597-Z597</f>
        <v>795</v>
      </c>
      <c r="AJ597" s="26">
        <f>AI597-AA597</f>
        <v>795</v>
      </c>
      <c r="AK597" s="26">
        <f>AJ597-AB597</f>
        <v>795</v>
      </c>
      <c r="AL597" s="26">
        <f>AK597-AC597</f>
        <v>795</v>
      </c>
      <c r="AM597" s="26">
        <f>AL597-AD597</f>
        <v>795</v>
      </c>
      <c r="AN597" s="26">
        <f>B596+O597-W597</f>
        <v>0</v>
      </c>
      <c r="AO597" s="26">
        <f>C596+P597-X597</f>
        <v>0</v>
      </c>
      <c r="AP597" s="26">
        <f>D596+Q597-Y597</f>
        <v>0</v>
      </c>
      <c r="AQ597" s="26">
        <f>E596+R597-Z597</f>
        <v>0</v>
      </c>
      <c r="AR597" s="26">
        <f>F596+S597-AA597</f>
        <v>0</v>
      </c>
      <c r="AS597" s="26">
        <f>G596+T597-AB597</f>
        <v>0</v>
      </c>
      <c r="AT597" s="26">
        <f>H596+U597-AC597</f>
        <v>0</v>
      </c>
      <c r="AU597" s="26">
        <f>I596+V597-AD597</f>
        <v>0</v>
      </c>
      <c r="AV597" s="26">
        <f>AM597</f>
        <v>795</v>
      </c>
      <c r="AW597" s="26">
        <f>AV597-BE597</f>
        <v>795</v>
      </c>
      <c r="AX597" s="26">
        <f>AW597-BF597</f>
        <v>795</v>
      </c>
      <c r="AY597" s="26">
        <f>AX597-BG597</f>
        <v>795</v>
      </c>
      <c r="AZ597" s="26">
        <f>AY597-BH597</f>
        <v>795</v>
      </c>
      <c r="BA597" s="26">
        <f>AZ597-BI597</f>
        <v>795</v>
      </c>
      <c r="BB597" s="26">
        <f>BA597-BJ597</f>
        <v>795</v>
      </c>
      <c r="BC597" s="26">
        <f>BB597-BK597</f>
        <v>795</v>
      </c>
      <c r="BD597" s="26">
        <f>BC597-BL597</f>
        <v>795</v>
      </c>
      <c r="BE597" s="26">
        <f>IF(AV597&gt;0.005,MIN(AV597,INDEX($AN597:$AU597,1,B$32)),0)</f>
        <v>0</v>
      </c>
      <c r="BF597" s="26">
        <f>IF(AW597&gt;0.005,MIN(AW597,INDEX($AN597:$AU597,1,C$32)),0)</f>
        <v>0</v>
      </c>
      <c r="BG597" s="26">
        <f>IF(AX597&gt;0.005,MIN(AX597,INDEX($AN597:$AU597,1,D$32)),0)</f>
        <v>0</v>
      </c>
      <c r="BH597" s="26">
        <f>IF(AY597&gt;0.005,MIN(AY597,INDEX($AN597:$AU597,1,E$32)),0)</f>
        <v>0</v>
      </c>
      <c r="BI597" s="26">
        <f>IF(AZ597&gt;0.005,MIN(AZ597,INDEX($AN597:$AU597,1,F$32)),0)</f>
        <v>0</v>
      </c>
      <c r="BJ597" s="26">
        <f>IF(BA597&gt;0.005,MIN(BA597,INDEX($AN597:$AU597,1,G$32)),0)</f>
        <v>0</v>
      </c>
      <c r="BK597" s="26">
        <f>IF(BB597&gt;0.005,MIN(BB597,INDEX($AN597:$AU597,1,H$32)),0)</f>
        <v>0</v>
      </c>
      <c r="BL597" s="26">
        <f>IF(BC597&gt;0.005,MIN(BC597,INDEX($AN597:$AU597,1,I$32)),0)</f>
        <v>0</v>
      </c>
      <c r="BM597" s="27">
        <f>IF(M597-J597&gt;0.005,1,0)</f>
        <v>0</v>
      </c>
    </row>
    <row r="598">
      <c r="A598" s="14" t="n">
        <v>562</v>
      </c>
      <c r="B598" s="26">
        <f>IF(AN598-INDEX($BE598:$BL598,1,$J$22)&lt;0.5,0,AN598-INDEX($BE598:$BL598,1,$J$22))</f>
        <v>0</v>
      </c>
      <c r="C598" s="26">
        <f>IF(AO598-INDEX($BE598:$BL598,1,$J$23)&lt;0.5,0,AO598-INDEX($BE598:$BL598,1,$J$23))</f>
        <v>0</v>
      </c>
      <c r="D598" s="26">
        <f>IF(AP598-INDEX($BE598:$BL598,1,$J$24)&lt;0.5,0,AP598-INDEX($BE598:$BL598,1,$J$24))</f>
        <v>0</v>
      </c>
      <c r="E598" s="26">
        <f>IF(AQ598-INDEX($BE598:$BL598,1,$J$25)&lt;0.5,0,AQ598-INDEX($BE598:$BL598,1,$J$25))</f>
        <v>0</v>
      </c>
      <c r="F598" s="26">
        <f>IF(AR598-INDEX($BE598:$BL598,1,$J$26)&lt;0.5,0,AR598-INDEX($BE598:$BL598,1,$J$26))</f>
        <v>0</v>
      </c>
      <c r="G598" s="26">
        <f>IF(AS598-INDEX($BE598:$BL598,1,$J$27)&lt;0.5,0,AS598-INDEX($BE598:$BL598,1,$J$27))</f>
        <v>0</v>
      </c>
      <c r="H598" s="26">
        <f>IF(AT598-INDEX($BE598:$BL598,1,$J$28)&lt;0.5,0,AT598-INDEX($BE598:$BL598,1,$J$28))</f>
        <v>0</v>
      </c>
      <c r="I598" s="26">
        <f>IF(AU598-INDEX($BE598:$BL598,1,$J$29)&lt;0.5,0,AU598-INDEX($BE598:$BL598,1,$J$29))</f>
        <v>0</v>
      </c>
      <c r="J598" s="13">
        <f>SUM(B598:I598)</f>
        <v>0</v>
      </c>
      <c r="K598" s="26">
        <f>SUM(O598:V598)</f>
        <v>0</v>
      </c>
      <c r="L598" s="26">
        <f>SUM(W598:AD598)+SUM(BE598:BL598)</f>
        <v>0</v>
      </c>
      <c r="M598" s="26">
        <f>J597</f>
        <v>0</v>
      </c>
      <c r="N598" s="27">
        <f>IF(M598&gt;0,1,0)</f>
        <v>0</v>
      </c>
      <c r="O598" s="26">
        <f>B597*$B$12/1200</f>
        <v>0</v>
      </c>
      <c r="P598" s="26">
        <f>C597*$C$12/1200</f>
        <v>0</v>
      </c>
      <c r="Q598" s="26">
        <f>D597*$D$12/1200</f>
        <v>0</v>
      </c>
      <c r="R598" s="26">
        <f>E597*$E$12/1200</f>
        <v>0</v>
      </c>
      <c r="S598" s="26">
        <f>F597*$F$12/1200</f>
        <v>0</v>
      </c>
      <c r="T598" s="26">
        <f>G597*$G$12/1200</f>
        <v>0</v>
      </c>
      <c r="U598" s="26">
        <f>H597*$H$12/1200</f>
        <v>0</v>
      </c>
      <c r="V598" s="26">
        <f>I597*$I$12/1200</f>
        <v>0</v>
      </c>
      <c r="W598" s="26">
        <f>IF(B597&gt;0,MIN($B$13,B597+O598,AE598),0)</f>
        <v>0</v>
      </c>
      <c r="X598" s="26">
        <f>IF(C597&gt;0,MIN($C$13,C597+P598,AF598),0)</f>
        <v>0</v>
      </c>
      <c r="Y598" s="26">
        <f>IF(D597&gt;0,MIN($D$13,D597+Q598,AG598),0)</f>
        <v>0</v>
      </c>
      <c r="Z598" s="26">
        <f>IF(E597&gt;0,MIN($E$13,E597+R598,AH598),0)</f>
        <v>0</v>
      </c>
      <c r="AA598" s="26">
        <f>IF(F597&gt;0,MIN($F$13,F597+S598,AI598),0)</f>
        <v>0</v>
      </c>
      <c r="AB598" s="26">
        <f>IF(G597&gt;0,MIN($G$13,G597+T598,AJ598),0)</f>
        <v>0</v>
      </c>
      <c r="AC598" s="26">
        <f>IF(H597&gt;0,MIN($H$13,H597+U598,AK598),0)</f>
        <v>0</v>
      </c>
      <c r="AD598" s="26">
        <f>IF(I597&gt;0,MIN($I$13,I597+V598,AL598),0)</f>
        <v>0</v>
      </c>
      <c r="AE598" s="26">
        <f>$B$19</f>
        <v>795</v>
      </c>
      <c r="AF598" s="26">
        <f>AE598-W598</f>
        <v>795</v>
      </c>
      <c r="AG598" s="26">
        <f>AF598-X598</f>
        <v>795</v>
      </c>
      <c r="AH598" s="26">
        <f>AG598-Y598</f>
        <v>795</v>
      </c>
      <c r="AI598" s="26">
        <f>AH598-Z598</f>
        <v>795</v>
      </c>
      <c r="AJ598" s="26">
        <f>AI598-AA598</f>
        <v>795</v>
      </c>
      <c r="AK598" s="26">
        <f>AJ598-AB598</f>
        <v>795</v>
      </c>
      <c r="AL598" s="26">
        <f>AK598-AC598</f>
        <v>795</v>
      </c>
      <c r="AM598" s="26">
        <f>AL598-AD598</f>
        <v>795</v>
      </c>
      <c r="AN598" s="26">
        <f>B597+O598-W598</f>
        <v>0</v>
      </c>
      <c r="AO598" s="26">
        <f>C597+P598-X598</f>
        <v>0</v>
      </c>
      <c r="AP598" s="26">
        <f>D597+Q598-Y598</f>
        <v>0</v>
      </c>
      <c r="AQ598" s="26">
        <f>E597+R598-Z598</f>
        <v>0</v>
      </c>
      <c r="AR598" s="26">
        <f>F597+S598-AA598</f>
        <v>0</v>
      </c>
      <c r="AS598" s="26">
        <f>G597+T598-AB598</f>
        <v>0</v>
      </c>
      <c r="AT598" s="26">
        <f>H597+U598-AC598</f>
        <v>0</v>
      </c>
      <c r="AU598" s="26">
        <f>I597+V598-AD598</f>
        <v>0</v>
      </c>
      <c r="AV598" s="26">
        <f>AM598</f>
        <v>795</v>
      </c>
      <c r="AW598" s="26">
        <f>AV598-BE598</f>
        <v>795</v>
      </c>
      <c r="AX598" s="26">
        <f>AW598-BF598</f>
        <v>795</v>
      </c>
      <c r="AY598" s="26">
        <f>AX598-BG598</f>
        <v>795</v>
      </c>
      <c r="AZ598" s="26">
        <f>AY598-BH598</f>
        <v>795</v>
      </c>
      <c r="BA598" s="26">
        <f>AZ598-BI598</f>
        <v>795</v>
      </c>
      <c r="BB598" s="26">
        <f>BA598-BJ598</f>
        <v>795</v>
      </c>
      <c r="BC598" s="26">
        <f>BB598-BK598</f>
        <v>795</v>
      </c>
      <c r="BD598" s="26">
        <f>BC598-BL598</f>
        <v>795</v>
      </c>
      <c r="BE598" s="26">
        <f>IF(AV598&gt;0.005,MIN(AV598,INDEX($AN598:$AU598,1,B$32)),0)</f>
        <v>0</v>
      </c>
      <c r="BF598" s="26">
        <f>IF(AW598&gt;0.005,MIN(AW598,INDEX($AN598:$AU598,1,C$32)),0)</f>
        <v>0</v>
      </c>
      <c r="BG598" s="26">
        <f>IF(AX598&gt;0.005,MIN(AX598,INDEX($AN598:$AU598,1,D$32)),0)</f>
        <v>0</v>
      </c>
      <c r="BH598" s="26">
        <f>IF(AY598&gt;0.005,MIN(AY598,INDEX($AN598:$AU598,1,E$32)),0)</f>
        <v>0</v>
      </c>
      <c r="BI598" s="26">
        <f>IF(AZ598&gt;0.005,MIN(AZ598,INDEX($AN598:$AU598,1,F$32)),0)</f>
        <v>0</v>
      </c>
      <c r="BJ598" s="26">
        <f>IF(BA598&gt;0.005,MIN(BA598,INDEX($AN598:$AU598,1,G$32)),0)</f>
        <v>0</v>
      </c>
      <c r="BK598" s="26">
        <f>IF(BB598&gt;0.005,MIN(BB598,INDEX($AN598:$AU598,1,H$32)),0)</f>
        <v>0</v>
      </c>
      <c r="BL598" s="26">
        <f>IF(BC598&gt;0.005,MIN(BC598,INDEX($AN598:$AU598,1,I$32)),0)</f>
        <v>0</v>
      </c>
      <c r="BM598" s="27">
        <f>IF(M598-J598&gt;0.005,1,0)</f>
        <v>0</v>
      </c>
    </row>
    <row r="599">
      <c r="A599" s="14" t="n">
        <v>563</v>
      </c>
      <c r="B599" s="26">
        <f>IF(AN599-INDEX($BE599:$BL599,1,$J$22)&lt;0.5,0,AN599-INDEX($BE599:$BL599,1,$J$22))</f>
        <v>0</v>
      </c>
      <c r="C599" s="26">
        <f>IF(AO599-INDEX($BE599:$BL599,1,$J$23)&lt;0.5,0,AO599-INDEX($BE599:$BL599,1,$J$23))</f>
        <v>0</v>
      </c>
      <c r="D599" s="26">
        <f>IF(AP599-INDEX($BE599:$BL599,1,$J$24)&lt;0.5,0,AP599-INDEX($BE599:$BL599,1,$J$24))</f>
        <v>0</v>
      </c>
      <c r="E599" s="26">
        <f>IF(AQ599-INDEX($BE599:$BL599,1,$J$25)&lt;0.5,0,AQ599-INDEX($BE599:$BL599,1,$J$25))</f>
        <v>0</v>
      </c>
      <c r="F599" s="26">
        <f>IF(AR599-INDEX($BE599:$BL599,1,$J$26)&lt;0.5,0,AR599-INDEX($BE599:$BL599,1,$J$26))</f>
        <v>0</v>
      </c>
      <c r="G599" s="26">
        <f>IF(AS599-INDEX($BE599:$BL599,1,$J$27)&lt;0.5,0,AS599-INDEX($BE599:$BL599,1,$J$27))</f>
        <v>0</v>
      </c>
      <c r="H599" s="26">
        <f>IF(AT599-INDEX($BE599:$BL599,1,$J$28)&lt;0.5,0,AT599-INDEX($BE599:$BL599,1,$J$28))</f>
        <v>0</v>
      </c>
      <c r="I599" s="26">
        <f>IF(AU599-INDEX($BE599:$BL599,1,$J$29)&lt;0.5,0,AU599-INDEX($BE599:$BL599,1,$J$29))</f>
        <v>0</v>
      </c>
      <c r="J599" s="13">
        <f>SUM(B599:I599)</f>
        <v>0</v>
      </c>
      <c r="K599" s="26">
        <f>SUM(O599:V599)</f>
        <v>0</v>
      </c>
      <c r="L599" s="26">
        <f>SUM(W599:AD599)+SUM(BE599:BL599)</f>
        <v>0</v>
      </c>
      <c r="M599" s="26">
        <f>J598</f>
        <v>0</v>
      </c>
      <c r="N599" s="27">
        <f>IF(M599&gt;0,1,0)</f>
        <v>0</v>
      </c>
      <c r="O599" s="26">
        <f>B598*$B$12/1200</f>
        <v>0</v>
      </c>
      <c r="P599" s="26">
        <f>C598*$C$12/1200</f>
        <v>0</v>
      </c>
      <c r="Q599" s="26">
        <f>D598*$D$12/1200</f>
        <v>0</v>
      </c>
      <c r="R599" s="26">
        <f>E598*$E$12/1200</f>
        <v>0</v>
      </c>
      <c r="S599" s="26">
        <f>F598*$F$12/1200</f>
        <v>0</v>
      </c>
      <c r="T599" s="26">
        <f>G598*$G$12/1200</f>
        <v>0</v>
      </c>
      <c r="U599" s="26">
        <f>H598*$H$12/1200</f>
        <v>0</v>
      </c>
      <c r="V599" s="26">
        <f>I598*$I$12/1200</f>
        <v>0</v>
      </c>
      <c r="W599" s="26">
        <f>IF(B598&gt;0,MIN($B$13,B598+O599,AE599),0)</f>
        <v>0</v>
      </c>
      <c r="X599" s="26">
        <f>IF(C598&gt;0,MIN($C$13,C598+P599,AF599),0)</f>
        <v>0</v>
      </c>
      <c r="Y599" s="26">
        <f>IF(D598&gt;0,MIN($D$13,D598+Q599,AG599),0)</f>
        <v>0</v>
      </c>
      <c r="Z599" s="26">
        <f>IF(E598&gt;0,MIN($E$13,E598+R599,AH599),0)</f>
        <v>0</v>
      </c>
      <c r="AA599" s="26">
        <f>IF(F598&gt;0,MIN($F$13,F598+S599,AI599),0)</f>
        <v>0</v>
      </c>
      <c r="AB599" s="26">
        <f>IF(G598&gt;0,MIN($G$13,G598+T599,AJ599),0)</f>
        <v>0</v>
      </c>
      <c r="AC599" s="26">
        <f>IF(H598&gt;0,MIN($H$13,H598+U599,AK599),0)</f>
        <v>0</v>
      </c>
      <c r="AD599" s="26">
        <f>IF(I598&gt;0,MIN($I$13,I598+V599,AL599),0)</f>
        <v>0</v>
      </c>
      <c r="AE599" s="26">
        <f>$B$19</f>
        <v>795</v>
      </c>
      <c r="AF599" s="26">
        <f>AE599-W599</f>
        <v>795</v>
      </c>
      <c r="AG599" s="26">
        <f>AF599-X599</f>
        <v>795</v>
      </c>
      <c r="AH599" s="26">
        <f>AG599-Y599</f>
        <v>795</v>
      </c>
      <c r="AI599" s="26">
        <f>AH599-Z599</f>
        <v>795</v>
      </c>
      <c r="AJ599" s="26">
        <f>AI599-AA599</f>
        <v>795</v>
      </c>
      <c r="AK599" s="26">
        <f>AJ599-AB599</f>
        <v>795</v>
      </c>
      <c r="AL599" s="26">
        <f>AK599-AC599</f>
        <v>795</v>
      </c>
      <c r="AM599" s="26">
        <f>AL599-AD599</f>
        <v>795</v>
      </c>
      <c r="AN599" s="26">
        <f>B598+O599-W599</f>
        <v>0</v>
      </c>
      <c r="AO599" s="26">
        <f>C598+P599-X599</f>
        <v>0</v>
      </c>
      <c r="AP599" s="26">
        <f>D598+Q599-Y599</f>
        <v>0</v>
      </c>
      <c r="AQ599" s="26">
        <f>E598+R599-Z599</f>
        <v>0</v>
      </c>
      <c r="AR599" s="26">
        <f>F598+S599-AA599</f>
        <v>0</v>
      </c>
      <c r="AS599" s="26">
        <f>G598+T599-AB599</f>
        <v>0</v>
      </c>
      <c r="AT599" s="26">
        <f>H598+U599-AC599</f>
        <v>0</v>
      </c>
      <c r="AU599" s="26">
        <f>I598+V599-AD599</f>
        <v>0</v>
      </c>
      <c r="AV599" s="26">
        <f>AM599</f>
        <v>795</v>
      </c>
      <c r="AW599" s="26">
        <f>AV599-BE599</f>
        <v>795</v>
      </c>
      <c r="AX599" s="26">
        <f>AW599-BF599</f>
        <v>795</v>
      </c>
      <c r="AY599" s="26">
        <f>AX599-BG599</f>
        <v>795</v>
      </c>
      <c r="AZ599" s="26">
        <f>AY599-BH599</f>
        <v>795</v>
      </c>
      <c r="BA599" s="26">
        <f>AZ599-BI599</f>
        <v>795</v>
      </c>
      <c r="BB599" s="26">
        <f>BA599-BJ599</f>
        <v>795</v>
      </c>
      <c r="BC599" s="26">
        <f>BB599-BK599</f>
        <v>795</v>
      </c>
      <c r="BD599" s="26">
        <f>BC599-BL599</f>
        <v>795</v>
      </c>
      <c r="BE599" s="26">
        <f>IF(AV599&gt;0.005,MIN(AV599,INDEX($AN599:$AU599,1,B$32)),0)</f>
        <v>0</v>
      </c>
      <c r="BF599" s="26">
        <f>IF(AW599&gt;0.005,MIN(AW599,INDEX($AN599:$AU599,1,C$32)),0)</f>
        <v>0</v>
      </c>
      <c r="BG599" s="26">
        <f>IF(AX599&gt;0.005,MIN(AX599,INDEX($AN599:$AU599,1,D$32)),0)</f>
        <v>0</v>
      </c>
      <c r="BH599" s="26">
        <f>IF(AY599&gt;0.005,MIN(AY599,INDEX($AN599:$AU599,1,E$32)),0)</f>
        <v>0</v>
      </c>
      <c r="BI599" s="26">
        <f>IF(AZ599&gt;0.005,MIN(AZ599,INDEX($AN599:$AU599,1,F$32)),0)</f>
        <v>0</v>
      </c>
      <c r="BJ599" s="26">
        <f>IF(BA599&gt;0.005,MIN(BA599,INDEX($AN599:$AU599,1,G$32)),0)</f>
        <v>0</v>
      </c>
      <c r="BK599" s="26">
        <f>IF(BB599&gt;0.005,MIN(BB599,INDEX($AN599:$AU599,1,H$32)),0)</f>
        <v>0</v>
      </c>
      <c r="BL599" s="26">
        <f>IF(BC599&gt;0.005,MIN(BC599,INDEX($AN599:$AU599,1,I$32)),0)</f>
        <v>0</v>
      </c>
      <c r="BM599" s="27">
        <f>IF(M599-J599&gt;0.005,1,0)</f>
        <v>0</v>
      </c>
    </row>
    <row r="600">
      <c r="A600" s="14" t="n">
        <v>564</v>
      </c>
      <c r="B600" s="26">
        <f>IF(AN600-INDEX($BE600:$BL600,1,$J$22)&lt;0.5,0,AN600-INDEX($BE600:$BL600,1,$J$22))</f>
        <v>0</v>
      </c>
      <c r="C600" s="26">
        <f>IF(AO600-INDEX($BE600:$BL600,1,$J$23)&lt;0.5,0,AO600-INDEX($BE600:$BL600,1,$J$23))</f>
        <v>0</v>
      </c>
      <c r="D600" s="26">
        <f>IF(AP600-INDEX($BE600:$BL600,1,$J$24)&lt;0.5,0,AP600-INDEX($BE600:$BL600,1,$J$24))</f>
        <v>0</v>
      </c>
      <c r="E600" s="26">
        <f>IF(AQ600-INDEX($BE600:$BL600,1,$J$25)&lt;0.5,0,AQ600-INDEX($BE600:$BL600,1,$J$25))</f>
        <v>0</v>
      </c>
      <c r="F600" s="26">
        <f>IF(AR600-INDEX($BE600:$BL600,1,$J$26)&lt;0.5,0,AR600-INDEX($BE600:$BL600,1,$J$26))</f>
        <v>0</v>
      </c>
      <c r="G600" s="26">
        <f>IF(AS600-INDEX($BE600:$BL600,1,$J$27)&lt;0.5,0,AS600-INDEX($BE600:$BL600,1,$J$27))</f>
        <v>0</v>
      </c>
      <c r="H600" s="26">
        <f>IF(AT600-INDEX($BE600:$BL600,1,$J$28)&lt;0.5,0,AT600-INDEX($BE600:$BL600,1,$J$28))</f>
        <v>0</v>
      </c>
      <c r="I600" s="26">
        <f>IF(AU600-INDEX($BE600:$BL600,1,$J$29)&lt;0.5,0,AU600-INDEX($BE600:$BL600,1,$J$29))</f>
        <v>0</v>
      </c>
      <c r="J600" s="13">
        <f>SUM(B600:I600)</f>
        <v>0</v>
      </c>
      <c r="K600" s="26">
        <f>SUM(O600:V600)</f>
        <v>0</v>
      </c>
      <c r="L600" s="26">
        <f>SUM(W600:AD600)+SUM(BE600:BL600)</f>
        <v>0</v>
      </c>
      <c r="M600" s="26">
        <f>J599</f>
        <v>0</v>
      </c>
      <c r="N600" s="27">
        <f>IF(M600&gt;0,1,0)</f>
        <v>0</v>
      </c>
      <c r="O600" s="26">
        <f>B599*$B$12/1200</f>
        <v>0</v>
      </c>
      <c r="P600" s="26">
        <f>C599*$C$12/1200</f>
        <v>0</v>
      </c>
      <c r="Q600" s="26">
        <f>D599*$D$12/1200</f>
        <v>0</v>
      </c>
      <c r="R600" s="26">
        <f>E599*$E$12/1200</f>
        <v>0</v>
      </c>
      <c r="S600" s="26">
        <f>F599*$F$12/1200</f>
        <v>0</v>
      </c>
      <c r="T600" s="26">
        <f>G599*$G$12/1200</f>
        <v>0</v>
      </c>
      <c r="U600" s="26">
        <f>H599*$H$12/1200</f>
        <v>0</v>
      </c>
      <c r="V600" s="26">
        <f>I599*$I$12/1200</f>
        <v>0</v>
      </c>
      <c r="W600" s="26">
        <f>IF(B599&gt;0,MIN($B$13,B599+O600,AE600),0)</f>
        <v>0</v>
      </c>
      <c r="X600" s="26">
        <f>IF(C599&gt;0,MIN($C$13,C599+P600,AF600),0)</f>
        <v>0</v>
      </c>
      <c r="Y600" s="26">
        <f>IF(D599&gt;0,MIN($D$13,D599+Q600,AG600),0)</f>
        <v>0</v>
      </c>
      <c r="Z600" s="26">
        <f>IF(E599&gt;0,MIN($E$13,E599+R600,AH600),0)</f>
        <v>0</v>
      </c>
      <c r="AA600" s="26">
        <f>IF(F599&gt;0,MIN($F$13,F599+S600,AI600),0)</f>
        <v>0</v>
      </c>
      <c r="AB600" s="26">
        <f>IF(G599&gt;0,MIN($G$13,G599+T600,AJ600),0)</f>
        <v>0</v>
      </c>
      <c r="AC600" s="26">
        <f>IF(H599&gt;0,MIN($H$13,H599+U600,AK600),0)</f>
        <v>0</v>
      </c>
      <c r="AD600" s="26">
        <f>IF(I599&gt;0,MIN($I$13,I599+V600,AL600),0)</f>
        <v>0</v>
      </c>
      <c r="AE600" s="26">
        <f>$B$19</f>
        <v>795</v>
      </c>
      <c r="AF600" s="26">
        <f>AE600-W600</f>
        <v>795</v>
      </c>
      <c r="AG600" s="26">
        <f>AF600-X600</f>
        <v>795</v>
      </c>
      <c r="AH600" s="26">
        <f>AG600-Y600</f>
        <v>795</v>
      </c>
      <c r="AI600" s="26">
        <f>AH600-Z600</f>
        <v>795</v>
      </c>
      <c r="AJ600" s="26">
        <f>AI600-AA600</f>
        <v>795</v>
      </c>
      <c r="AK600" s="26">
        <f>AJ600-AB600</f>
        <v>795</v>
      </c>
      <c r="AL600" s="26">
        <f>AK600-AC600</f>
        <v>795</v>
      </c>
      <c r="AM600" s="26">
        <f>AL600-AD600</f>
        <v>795</v>
      </c>
      <c r="AN600" s="26">
        <f>B599+O600-W600</f>
        <v>0</v>
      </c>
      <c r="AO600" s="26">
        <f>C599+P600-X600</f>
        <v>0</v>
      </c>
      <c r="AP600" s="26">
        <f>D599+Q600-Y600</f>
        <v>0</v>
      </c>
      <c r="AQ600" s="26">
        <f>E599+R600-Z600</f>
        <v>0</v>
      </c>
      <c r="AR600" s="26">
        <f>F599+S600-AA600</f>
        <v>0</v>
      </c>
      <c r="AS600" s="26">
        <f>G599+T600-AB600</f>
        <v>0</v>
      </c>
      <c r="AT600" s="26">
        <f>H599+U600-AC600</f>
        <v>0</v>
      </c>
      <c r="AU600" s="26">
        <f>I599+V600-AD600</f>
        <v>0</v>
      </c>
      <c r="AV600" s="26">
        <f>AM600</f>
        <v>795</v>
      </c>
      <c r="AW600" s="26">
        <f>AV600-BE600</f>
        <v>795</v>
      </c>
      <c r="AX600" s="26">
        <f>AW600-BF600</f>
        <v>795</v>
      </c>
      <c r="AY600" s="26">
        <f>AX600-BG600</f>
        <v>795</v>
      </c>
      <c r="AZ600" s="26">
        <f>AY600-BH600</f>
        <v>795</v>
      </c>
      <c r="BA600" s="26">
        <f>AZ600-BI600</f>
        <v>795</v>
      </c>
      <c r="BB600" s="26">
        <f>BA600-BJ600</f>
        <v>795</v>
      </c>
      <c r="BC600" s="26">
        <f>BB600-BK600</f>
        <v>795</v>
      </c>
      <c r="BD600" s="26">
        <f>BC600-BL600</f>
        <v>795</v>
      </c>
      <c r="BE600" s="26">
        <f>IF(AV600&gt;0.005,MIN(AV600,INDEX($AN600:$AU600,1,B$32)),0)</f>
        <v>0</v>
      </c>
      <c r="BF600" s="26">
        <f>IF(AW600&gt;0.005,MIN(AW600,INDEX($AN600:$AU600,1,C$32)),0)</f>
        <v>0</v>
      </c>
      <c r="BG600" s="26">
        <f>IF(AX600&gt;0.005,MIN(AX600,INDEX($AN600:$AU600,1,D$32)),0)</f>
        <v>0</v>
      </c>
      <c r="BH600" s="26">
        <f>IF(AY600&gt;0.005,MIN(AY600,INDEX($AN600:$AU600,1,E$32)),0)</f>
        <v>0</v>
      </c>
      <c r="BI600" s="26">
        <f>IF(AZ600&gt;0.005,MIN(AZ600,INDEX($AN600:$AU600,1,F$32)),0)</f>
        <v>0</v>
      </c>
      <c r="BJ600" s="26">
        <f>IF(BA600&gt;0.005,MIN(BA600,INDEX($AN600:$AU600,1,G$32)),0)</f>
        <v>0</v>
      </c>
      <c r="BK600" s="26">
        <f>IF(BB600&gt;0.005,MIN(BB600,INDEX($AN600:$AU600,1,H$32)),0)</f>
        <v>0</v>
      </c>
      <c r="BL600" s="26">
        <f>IF(BC600&gt;0.005,MIN(BC600,INDEX($AN600:$AU600,1,I$32)),0)</f>
        <v>0</v>
      </c>
      <c r="BM600" s="27">
        <f>IF(M600-J600&gt;0.005,1,0)</f>
        <v>0</v>
      </c>
    </row>
    <row r="601">
      <c r="A601" s="14" t="n">
        <v>565</v>
      </c>
      <c r="B601" s="26">
        <f>IF(AN601-INDEX($BE601:$BL601,1,$J$22)&lt;0.5,0,AN601-INDEX($BE601:$BL601,1,$J$22))</f>
        <v>0</v>
      </c>
      <c r="C601" s="26">
        <f>IF(AO601-INDEX($BE601:$BL601,1,$J$23)&lt;0.5,0,AO601-INDEX($BE601:$BL601,1,$J$23))</f>
        <v>0</v>
      </c>
      <c r="D601" s="26">
        <f>IF(AP601-INDEX($BE601:$BL601,1,$J$24)&lt;0.5,0,AP601-INDEX($BE601:$BL601,1,$J$24))</f>
        <v>0</v>
      </c>
      <c r="E601" s="26">
        <f>IF(AQ601-INDEX($BE601:$BL601,1,$J$25)&lt;0.5,0,AQ601-INDEX($BE601:$BL601,1,$J$25))</f>
        <v>0</v>
      </c>
      <c r="F601" s="26">
        <f>IF(AR601-INDEX($BE601:$BL601,1,$J$26)&lt;0.5,0,AR601-INDEX($BE601:$BL601,1,$J$26))</f>
        <v>0</v>
      </c>
      <c r="G601" s="26">
        <f>IF(AS601-INDEX($BE601:$BL601,1,$J$27)&lt;0.5,0,AS601-INDEX($BE601:$BL601,1,$J$27))</f>
        <v>0</v>
      </c>
      <c r="H601" s="26">
        <f>IF(AT601-INDEX($BE601:$BL601,1,$J$28)&lt;0.5,0,AT601-INDEX($BE601:$BL601,1,$J$28))</f>
        <v>0</v>
      </c>
      <c r="I601" s="26">
        <f>IF(AU601-INDEX($BE601:$BL601,1,$J$29)&lt;0.5,0,AU601-INDEX($BE601:$BL601,1,$J$29))</f>
        <v>0</v>
      </c>
      <c r="J601" s="13">
        <f>SUM(B601:I601)</f>
        <v>0</v>
      </c>
      <c r="K601" s="26">
        <f>SUM(O601:V601)</f>
        <v>0</v>
      </c>
      <c r="L601" s="26">
        <f>SUM(W601:AD601)+SUM(BE601:BL601)</f>
        <v>0</v>
      </c>
      <c r="M601" s="26">
        <f>J600</f>
        <v>0</v>
      </c>
      <c r="N601" s="27">
        <f>IF(M601&gt;0,1,0)</f>
        <v>0</v>
      </c>
      <c r="O601" s="26">
        <f>B600*$B$12/1200</f>
        <v>0</v>
      </c>
      <c r="P601" s="26">
        <f>C600*$C$12/1200</f>
        <v>0</v>
      </c>
      <c r="Q601" s="26">
        <f>D600*$D$12/1200</f>
        <v>0</v>
      </c>
      <c r="R601" s="26">
        <f>E600*$E$12/1200</f>
        <v>0</v>
      </c>
      <c r="S601" s="26">
        <f>F600*$F$12/1200</f>
        <v>0</v>
      </c>
      <c r="T601" s="26">
        <f>G600*$G$12/1200</f>
        <v>0</v>
      </c>
      <c r="U601" s="26">
        <f>H600*$H$12/1200</f>
        <v>0</v>
      </c>
      <c r="V601" s="26">
        <f>I600*$I$12/1200</f>
        <v>0</v>
      </c>
      <c r="W601" s="26">
        <f>IF(B600&gt;0,MIN($B$13,B600+O601,AE601),0)</f>
        <v>0</v>
      </c>
      <c r="X601" s="26">
        <f>IF(C600&gt;0,MIN($C$13,C600+P601,AF601),0)</f>
        <v>0</v>
      </c>
      <c r="Y601" s="26">
        <f>IF(D600&gt;0,MIN($D$13,D600+Q601,AG601),0)</f>
        <v>0</v>
      </c>
      <c r="Z601" s="26">
        <f>IF(E600&gt;0,MIN($E$13,E600+R601,AH601),0)</f>
        <v>0</v>
      </c>
      <c r="AA601" s="26">
        <f>IF(F600&gt;0,MIN($F$13,F600+S601,AI601),0)</f>
        <v>0</v>
      </c>
      <c r="AB601" s="26">
        <f>IF(G600&gt;0,MIN($G$13,G600+T601,AJ601),0)</f>
        <v>0</v>
      </c>
      <c r="AC601" s="26">
        <f>IF(H600&gt;0,MIN($H$13,H600+U601,AK601),0)</f>
        <v>0</v>
      </c>
      <c r="AD601" s="26">
        <f>IF(I600&gt;0,MIN($I$13,I600+V601,AL601),0)</f>
        <v>0</v>
      </c>
      <c r="AE601" s="26">
        <f>$B$19</f>
        <v>795</v>
      </c>
      <c r="AF601" s="26">
        <f>AE601-W601</f>
        <v>795</v>
      </c>
      <c r="AG601" s="26">
        <f>AF601-X601</f>
        <v>795</v>
      </c>
      <c r="AH601" s="26">
        <f>AG601-Y601</f>
        <v>795</v>
      </c>
      <c r="AI601" s="26">
        <f>AH601-Z601</f>
        <v>795</v>
      </c>
      <c r="AJ601" s="26">
        <f>AI601-AA601</f>
        <v>795</v>
      </c>
      <c r="AK601" s="26">
        <f>AJ601-AB601</f>
        <v>795</v>
      </c>
      <c r="AL601" s="26">
        <f>AK601-AC601</f>
        <v>795</v>
      </c>
      <c r="AM601" s="26">
        <f>AL601-AD601</f>
        <v>795</v>
      </c>
      <c r="AN601" s="26">
        <f>B600+O601-W601</f>
        <v>0</v>
      </c>
      <c r="AO601" s="26">
        <f>C600+P601-X601</f>
        <v>0</v>
      </c>
      <c r="AP601" s="26">
        <f>D600+Q601-Y601</f>
        <v>0</v>
      </c>
      <c r="AQ601" s="26">
        <f>E600+R601-Z601</f>
        <v>0</v>
      </c>
      <c r="AR601" s="26">
        <f>F600+S601-AA601</f>
        <v>0</v>
      </c>
      <c r="AS601" s="26">
        <f>G600+T601-AB601</f>
        <v>0</v>
      </c>
      <c r="AT601" s="26">
        <f>H600+U601-AC601</f>
        <v>0</v>
      </c>
      <c r="AU601" s="26">
        <f>I600+V601-AD601</f>
        <v>0</v>
      </c>
      <c r="AV601" s="26">
        <f>AM601</f>
        <v>795</v>
      </c>
      <c r="AW601" s="26">
        <f>AV601-BE601</f>
        <v>795</v>
      </c>
      <c r="AX601" s="26">
        <f>AW601-BF601</f>
        <v>795</v>
      </c>
      <c r="AY601" s="26">
        <f>AX601-BG601</f>
        <v>795</v>
      </c>
      <c r="AZ601" s="26">
        <f>AY601-BH601</f>
        <v>795</v>
      </c>
      <c r="BA601" s="26">
        <f>AZ601-BI601</f>
        <v>795</v>
      </c>
      <c r="BB601" s="26">
        <f>BA601-BJ601</f>
        <v>795</v>
      </c>
      <c r="BC601" s="26">
        <f>BB601-BK601</f>
        <v>795</v>
      </c>
      <c r="BD601" s="26">
        <f>BC601-BL601</f>
        <v>795</v>
      </c>
      <c r="BE601" s="26">
        <f>IF(AV601&gt;0.005,MIN(AV601,INDEX($AN601:$AU601,1,B$32)),0)</f>
        <v>0</v>
      </c>
      <c r="BF601" s="26">
        <f>IF(AW601&gt;0.005,MIN(AW601,INDEX($AN601:$AU601,1,C$32)),0)</f>
        <v>0</v>
      </c>
      <c r="BG601" s="26">
        <f>IF(AX601&gt;0.005,MIN(AX601,INDEX($AN601:$AU601,1,D$32)),0)</f>
        <v>0</v>
      </c>
      <c r="BH601" s="26">
        <f>IF(AY601&gt;0.005,MIN(AY601,INDEX($AN601:$AU601,1,E$32)),0)</f>
        <v>0</v>
      </c>
      <c r="BI601" s="26">
        <f>IF(AZ601&gt;0.005,MIN(AZ601,INDEX($AN601:$AU601,1,F$32)),0)</f>
        <v>0</v>
      </c>
      <c r="BJ601" s="26">
        <f>IF(BA601&gt;0.005,MIN(BA601,INDEX($AN601:$AU601,1,G$32)),0)</f>
        <v>0</v>
      </c>
      <c r="BK601" s="26">
        <f>IF(BB601&gt;0.005,MIN(BB601,INDEX($AN601:$AU601,1,H$32)),0)</f>
        <v>0</v>
      </c>
      <c r="BL601" s="26">
        <f>IF(BC601&gt;0.005,MIN(BC601,INDEX($AN601:$AU601,1,I$32)),0)</f>
        <v>0</v>
      </c>
      <c r="BM601" s="27">
        <f>IF(M601-J601&gt;0.005,1,0)</f>
        <v>0</v>
      </c>
    </row>
    <row r="602">
      <c r="A602" s="14" t="n">
        <v>566</v>
      </c>
      <c r="B602" s="26">
        <f>IF(AN602-INDEX($BE602:$BL602,1,$J$22)&lt;0.5,0,AN602-INDEX($BE602:$BL602,1,$J$22))</f>
        <v>0</v>
      </c>
      <c r="C602" s="26">
        <f>IF(AO602-INDEX($BE602:$BL602,1,$J$23)&lt;0.5,0,AO602-INDEX($BE602:$BL602,1,$J$23))</f>
        <v>0</v>
      </c>
      <c r="D602" s="26">
        <f>IF(AP602-INDEX($BE602:$BL602,1,$J$24)&lt;0.5,0,AP602-INDEX($BE602:$BL602,1,$J$24))</f>
        <v>0</v>
      </c>
      <c r="E602" s="26">
        <f>IF(AQ602-INDEX($BE602:$BL602,1,$J$25)&lt;0.5,0,AQ602-INDEX($BE602:$BL602,1,$J$25))</f>
        <v>0</v>
      </c>
      <c r="F602" s="26">
        <f>IF(AR602-INDEX($BE602:$BL602,1,$J$26)&lt;0.5,0,AR602-INDEX($BE602:$BL602,1,$J$26))</f>
        <v>0</v>
      </c>
      <c r="G602" s="26">
        <f>IF(AS602-INDEX($BE602:$BL602,1,$J$27)&lt;0.5,0,AS602-INDEX($BE602:$BL602,1,$J$27))</f>
        <v>0</v>
      </c>
      <c r="H602" s="26">
        <f>IF(AT602-INDEX($BE602:$BL602,1,$J$28)&lt;0.5,0,AT602-INDEX($BE602:$BL602,1,$J$28))</f>
        <v>0</v>
      </c>
      <c r="I602" s="26">
        <f>IF(AU602-INDEX($BE602:$BL602,1,$J$29)&lt;0.5,0,AU602-INDEX($BE602:$BL602,1,$J$29))</f>
        <v>0</v>
      </c>
      <c r="J602" s="13">
        <f>SUM(B602:I602)</f>
        <v>0</v>
      </c>
      <c r="K602" s="26">
        <f>SUM(O602:V602)</f>
        <v>0</v>
      </c>
      <c r="L602" s="26">
        <f>SUM(W602:AD602)+SUM(BE602:BL602)</f>
        <v>0</v>
      </c>
      <c r="M602" s="26">
        <f>J601</f>
        <v>0</v>
      </c>
      <c r="N602" s="27">
        <f>IF(M602&gt;0,1,0)</f>
        <v>0</v>
      </c>
      <c r="O602" s="26">
        <f>B601*$B$12/1200</f>
        <v>0</v>
      </c>
      <c r="P602" s="26">
        <f>C601*$C$12/1200</f>
        <v>0</v>
      </c>
      <c r="Q602" s="26">
        <f>D601*$D$12/1200</f>
        <v>0</v>
      </c>
      <c r="R602" s="26">
        <f>E601*$E$12/1200</f>
        <v>0</v>
      </c>
      <c r="S602" s="26">
        <f>F601*$F$12/1200</f>
        <v>0</v>
      </c>
      <c r="T602" s="26">
        <f>G601*$G$12/1200</f>
        <v>0</v>
      </c>
      <c r="U602" s="26">
        <f>H601*$H$12/1200</f>
        <v>0</v>
      </c>
      <c r="V602" s="26">
        <f>I601*$I$12/1200</f>
        <v>0</v>
      </c>
      <c r="W602" s="26">
        <f>IF(B601&gt;0,MIN($B$13,B601+O602,AE602),0)</f>
        <v>0</v>
      </c>
      <c r="X602" s="26">
        <f>IF(C601&gt;0,MIN($C$13,C601+P602,AF602),0)</f>
        <v>0</v>
      </c>
      <c r="Y602" s="26">
        <f>IF(D601&gt;0,MIN($D$13,D601+Q602,AG602),0)</f>
        <v>0</v>
      </c>
      <c r="Z602" s="26">
        <f>IF(E601&gt;0,MIN($E$13,E601+R602,AH602),0)</f>
        <v>0</v>
      </c>
      <c r="AA602" s="26">
        <f>IF(F601&gt;0,MIN($F$13,F601+S602,AI602),0)</f>
        <v>0</v>
      </c>
      <c r="AB602" s="26">
        <f>IF(G601&gt;0,MIN($G$13,G601+T602,AJ602),0)</f>
        <v>0</v>
      </c>
      <c r="AC602" s="26">
        <f>IF(H601&gt;0,MIN($H$13,H601+U602,AK602),0)</f>
        <v>0</v>
      </c>
      <c r="AD602" s="26">
        <f>IF(I601&gt;0,MIN($I$13,I601+V602,AL602),0)</f>
        <v>0</v>
      </c>
      <c r="AE602" s="26">
        <f>$B$19</f>
        <v>795</v>
      </c>
      <c r="AF602" s="26">
        <f>AE602-W602</f>
        <v>795</v>
      </c>
      <c r="AG602" s="26">
        <f>AF602-X602</f>
        <v>795</v>
      </c>
      <c r="AH602" s="26">
        <f>AG602-Y602</f>
        <v>795</v>
      </c>
      <c r="AI602" s="26">
        <f>AH602-Z602</f>
        <v>795</v>
      </c>
      <c r="AJ602" s="26">
        <f>AI602-AA602</f>
        <v>795</v>
      </c>
      <c r="AK602" s="26">
        <f>AJ602-AB602</f>
        <v>795</v>
      </c>
      <c r="AL602" s="26">
        <f>AK602-AC602</f>
        <v>795</v>
      </c>
      <c r="AM602" s="26">
        <f>AL602-AD602</f>
        <v>795</v>
      </c>
      <c r="AN602" s="26">
        <f>B601+O602-W602</f>
        <v>0</v>
      </c>
      <c r="AO602" s="26">
        <f>C601+P602-X602</f>
        <v>0</v>
      </c>
      <c r="AP602" s="26">
        <f>D601+Q602-Y602</f>
        <v>0</v>
      </c>
      <c r="AQ602" s="26">
        <f>E601+R602-Z602</f>
        <v>0</v>
      </c>
      <c r="AR602" s="26">
        <f>F601+S602-AA602</f>
        <v>0</v>
      </c>
      <c r="AS602" s="26">
        <f>G601+T602-AB602</f>
        <v>0</v>
      </c>
      <c r="AT602" s="26">
        <f>H601+U602-AC602</f>
        <v>0</v>
      </c>
      <c r="AU602" s="26">
        <f>I601+V602-AD602</f>
        <v>0</v>
      </c>
      <c r="AV602" s="26">
        <f>AM602</f>
        <v>795</v>
      </c>
      <c r="AW602" s="26">
        <f>AV602-BE602</f>
        <v>795</v>
      </c>
      <c r="AX602" s="26">
        <f>AW602-BF602</f>
        <v>795</v>
      </c>
      <c r="AY602" s="26">
        <f>AX602-BG602</f>
        <v>795</v>
      </c>
      <c r="AZ602" s="26">
        <f>AY602-BH602</f>
        <v>795</v>
      </c>
      <c r="BA602" s="26">
        <f>AZ602-BI602</f>
        <v>795</v>
      </c>
      <c r="BB602" s="26">
        <f>BA602-BJ602</f>
        <v>795</v>
      </c>
      <c r="BC602" s="26">
        <f>BB602-BK602</f>
        <v>795</v>
      </c>
      <c r="BD602" s="26">
        <f>BC602-BL602</f>
        <v>795</v>
      </c>
      <c r="BE602" s="26">
        <f>IF(AV602&gt;0.005,MIN(AV602,INDEX($AN602:$AU602,1,B$32)),0)</f>
        <v>0</v>
      </c>
      <c r="BF602" s="26">
        <f>IF(AW602&gt;0.005,MIN(AW602,INDEX($AN602:$AU602,1,C$32)),0)</f>
        <v>0</v>
      </c>
      <c r="BG602" s="26">
        <f>IF(AX602&gt;0.005,MIN(AX602,INDEX($AN602:$AU602,1,D$32)),0)</f>
        <v>0</v>
      </c>
      <c r="BH602" s="26">
        <f>IF(AY602&gt;0.005,MIN(AY602,INDEX($AN602:$AU602,1,E$32)),0)</f>
        <v>0</v>
      </c>
      <c r="BI602" s="26">
        <f>IF(AZ602&gt;0.005,MIN(AZ602,INDEX($AN602:$AU602,1,F$32)),0)</f>
        <v>0</v>
      </c>
      <c r="BJ602" s="26">
        <f>IF(BA602&gt;0.005,MIN(BA602,INDEX($AN602:$AU602,1,G$32)),0)</f>
        <v>0</v>
      </c>
      <c r="BK602" s="26">
        <f>IF(BB602&gt;0.005,MIN(BB602,INDEX($AN602:$AU602,1,H$32)),0)</f>
        <v>0</v>
      </c>
      <c r="BL602" s="26">
        <f>IF(BC602&gt;0.005,MIN(BC602,INDEX($AN602:$AU602,1,I$32)),0)</f>
        <v>0</v>
      </c>
      <c r="BM602" s="27">
        <f>IF(M602-J602&gt;0.005,1,0)</f>
        <v>0</v>
      </c>
    </row>
    <row r="603">
      <c r="A603" s="14" t="n">
        <v>567</v>
      </c>
      <c r="B603" s="26">
        <f>IF(AN603-INDEX($BE603:$BL603,1,$J$22)&lt;0.5,0,AN603-INDEX($BE603:$BL603,1,$J$22))</f>
        <v>0</v>
      </c>
      <c r="C603" s="26">
        <f>IF(AO603-INDEX($BE603:$BL603,1,$J$23)&lt;0.5,0,AO603-INDEX($BE603:$BL603,1,$J$23))</f>
        <v>0</v>
      </c>
      <c r="D603" s="26">
        <f>IF(AP603-INDEX($BE603:$BL603,1,$J$24)&lt;0.5,0,AP603-INDEX($BE603:$BL603,1,$J$24))</f>
        <v>0</v>
      </c>
      <c r="E603" s="26">
        <f>IF(AQ603-INDEX($BE603:$BL603,1,$J$25)&lt;0.5,0,AQ603-INDEX($BE603:$BL603,1,$J$25))</f>
        <v>0</v>
      </c>
      <c r="F603" s="26">
        <f>IF(AR603-INDEX($BE603:$BL603,1,$J$26)&lt;0.5,0,AR603-INDEX($BE603:$BL603,1,$J$26))</f>
        <v>0</v>
      </c>
      <c r="G603" s="26">
        <f>IF(AS603-INDEX($BE603:$BL603,1,$J$27)&lt;0.5,0,AS603-INDEX($BE603:$BL603,1,$J$27))</f>
        <v>0</v>
      </c>
      <c r="H603" s="26">
        <f>IF(AT603-INDEX($BE603:$BL603,1,$J$28)&lt;0.5,0,AT603-INDEX($BE603:$BL603,1,$J$28))</f>
        <v>0</v>
      </c>
      <c r="I603" s="26">
        <f>IF(AU603-INDEX($BE603:$BL603,1,$J$29)&lt;0.5,0,AU603-INDEX($BE603:$BL603,1,$J$29))</f>
        <v>0</v>
      </c>
      <c r="J603" s="13">
        <f>SUM(B603:I603)</f>
        <v>0</v>
      </c>
      <c r="K603" s="26">
        <f>SUM(O603:V603)</f>
        <v>0</v>
      </c>
      <c r="L603" s="26">
        <f>SUM(W603:AD603)+SUM(BE603:BL603)</f>
        <v>0</v>
      </c>
      <c r="M603" s="26">
        <f>J602</f>
        <v>0</v>
      </c>
      <c r="N603" s="27">
        <f>IF(M603&gt;0,1,0)</f>
        <v>0</v>
      </c>
      <c r="O603" s="26">
        <f>B602*$B$12/1200</f>
        <v>0</v>
      </c>
      <c r="P603" s="26">
        <f>C602*$C$12/1200</f>
        <v>0</v>
      </c>
      <c r="Q603" s="26">
        <f>D602*$D$12/1200</f>
        <v>0</v>
      </c>
      <c r="R603" s="26">
        <f>E602*$E$12/1200</f>
        <v>0</v>
      </c>
      <c r="S603" s="26">
        <f>F602*$F$12/1200</f>
        <v>0</v>
      </c>
      <c r="T603" s="26">
        <f>G602*$G$12/1200</f>
        <v>0</v>
      </c>
      <c r="U603" s="26">
        <f>H602*$H$12/1200</f>
        <v>0</v>
      </c>
      <c r="V603" s="26">
        <f>I602*$I$12/1200</f>
        <v>0</v>
      </c>
      <c r="W603" s="26">
        <f>IF(B602&gt;0,MIN($B$13,B602+O603,AE603),0)</f>
        <v>0</v>
      </c>
      <c r="X603" s="26">
        <f>IF(C602&gt;0,MIN($C$13,C602+P603,AF603),0)</f>
        <v>0</v>
      </c>
      <c r="Y603" s="26">
        <f>IF(D602&gt;0,MIN($D$13,D602+Q603,AG603),0)</f>
        <v>0</v>
      </c>
      <c r="Z603" s="26">
        <f>IF(E602&gt;0,MIN($E$13,E602+R603,AH603),0)</f>
        <v>0</v>
      </c>
      <c r="AA603" s="26">
        <f>IF(F602&gt;0,MIN($F$13,F602+S603,AI603),0)</f>
        <v>0</v>
      </c>
      <c r="AB603" s="26">
        <f>IF(G602&gt;0,MIN($G$13,G602+T603,AJ603),0)</f>
        <v>0</v>
      </c>
      <c r="AC603" s="26">
        <f>IF(H602&gt;0,MIN($H$13,H602+U603,AK603),0)</f>
        <v>0</v>
      </c>
      <c r="AD603" s="26">
        <f>IF(I602&gt;0,MIN($I$13,I602+V603,AL603),0)</f>
        <v>0</v>
      </c>
      <c r="AE603" s="26">
        <f>$B$19</f>
        <v>795</v>
      </c>
      <c r="AF603" s="26">
        <f>AE603-W603</f>
        <v>795</v>
      </c>
      <c r="AG603" s="26">
        <f>AF603-X603</f>
        <v>795</v>
      </c>
      <c r="AH603" s="26">
        <f>AG603-Y603</f>
        <v>795</v>
      </c>
      <c r="AI603" s="26">
        <f>AH603-Z603</f>
        <v>795</v>
      </c>
      <c r="AJ603" s="26">
        <f>AI603-AA603</f>
        <v>795</v>
      </c>
      <c r="AK603" s="26">
        <f>AJ603-AB603</f>
        <v>795</v>
      </c>
      <c r="AL603" s="26">
        <f>AK603-AC603</f>
        <v>795</v>
      </c>
      <c r="AM603" s="26">
        <f>AL603-AD603</f>
        <v>795</v>
      </c>
      <c r="AN603" s="26">
        <f>B602+O603-W603</f>
        <v>0</v>
      </c>
      <c r="AO603" s="26">
        <f>C602+P603-X603</f>
        <v>0</v>
      </c>
      <c r="AP603" s="26">
        <f>D602+Q603-Y603</f>
        <v>0</v>
      </c>
      <c r="AQ603" s="26">
        <f>E602+R603-Z603</f>
        <v>0</v>
      </c>
      <c r="AR603" s="26">
        <f>F602+S603-AA603</f>
        <v>0</v>
      </c>
      <c r="AS603" s="26">
        <f>G602+T603-AB603</f>
        <v>0</v>
      </c>
      <c r="AT603" s="26">
        <f>H602+U603-AC603</f>
        <v>0</v>
      </c>
      <c r="AU603" s="26">
        <f>I602+V603-AD603</f>
        <v>0</v>
      </c>
      <c r="AV603" s="26">
        <f>AM603</f>
        <v>795</v>
      </c>
      <c r="AW603" s="26">
        <f>AV603-BE603</f>
        <v>795</v>
      </c>
      <c r="AX603" s="26">
        <f>AW603-BF603</f>
        <v>795</v>
      </c>
      <c r="AY603" s="26">
        <f>AX603-BG603</f>
        <v>795</v>
      </c>
      <c r="AZ603" s="26">
        <f>AY603-BH603</f>
        <v>795</v>
      </c>
      <c r="BA603" s="26">
        <f>AZ603-BI603</f>
        <v>795</v>
      </c>
      <c r="BB603" s="26">
        <f>BA603-BJ603</f>
        <v>795</v>
      </c>
      <c r="BC603" s="26">
        <f>BB603-BK603</f>
        <v>795</v>
      </c>
      <c r="BD603" s="26">
        <f>BC603-BL603</f>
        <v>795</v>
      </c>
      <c r="BE603" s="26">
        <f>IF(AV603&gt;0.005,MIN(AV603,INDEX($AN603:$AU603,1,B$32)),0)</f>
        <v>0</v>
      </c>
      <c r="BF603" s="26">
        <f>IF(AW603&gt;0.005,MIN(AW603,INDEX($AN603:$AU603,1,C$32)),0)</f>
        <v>0</v>
      </c>
      <c r="BG603" s="26">
        <f>IF(AX603&gt;0.005,MIN(AX603,INDEX($AN603:$AU603,1,D$32)),0)</f>
        <v>0</v>
      </c>
      <c r="BH603" s="26">
        <f>IF(AY603&gt;0.005,MIN(AY603,INDEX($AN603:$AU603,1,E$32)),0)</f>
        <v>0</v>
      </c>
      <c r="BI603" s="26">
        <f>IF(AZ603&gt;0.005,MIN(AZ603,INDEX($AN603:$AU603,1,F$32)),0)</f>
        <v>0</v>
      </c>
      <c r="BJ603" s="26">
        <f>IF(BA603&gt;0.005,MIN(BA603,INDEX($AN603:$AU603,1,G$32)),0)</f>
        <v>0</v>
      </c>
      <c r="BK603" s="26">
        <f>IF(BB603&gt;0.005,MIN(BB603,INDEX($AN603:$AU603,1,H$32)),0)</f>
        <v>0</v>
      </c>
      <c r="BL603" s="26">
        <f>IF(BC603&gt;0.005,MIN(BC603,INDEX($AN603:$AU603,1,I$32)),0)</f>
        <v>0</v>
      </c>
      <c r="BM603" s="27">
        <f>IF(M603-J603&gt;0.005,1,0)</f>
        <v>0</v>
      </c>
    </row>
    <row r="604">
      <c r="A604" s="14" t="n">
        <v>568</v>
      </c>
      <c r="B604" s="26">
        <f>IF(AN604-INDEX($BE604:$BL604,1,$J$22)&lt;0.5,0,AN604-INDEX($BE604:$BL604,1,$J$22))</f>
        <v>0</v>
      </c>
      <c r="C604" s="26">
        <f>IF(AO604-INDEX($BE604:$BL604,1,$J$23)&lt;0.5,0,AO604-INDEX($BE604:$BL604,1,$J$23))</f>
        <v>0</v>
      </c>
      <c r="D604" s="26">
        <f>IF(AP604-INDEX($BE604:$BL604,1,$J$24)&lt;0.5,0,AP604-INDEX($BE604:$BL604,1,$J$24))</f>
        <v>0</v>
      </c>
      <c r="E604" s="26">
        <f>IF(AQ604-INDEX($BE604:$BL604,1,$J$25)&lt;0.5,0,AQ604-INDEX($BE604:$BL604,1,$J$25))</f>
        <v>0</v>
      </c>
      <c r="F604" s="26">
        <f>IF(AR604-INDEX($BE604:$BL604,1,$J$26)&lt;0.5,0,AR604-INDEX($BE604:$BL604,1,$J$26))</f>
        <v>0</v>
      </c>
      <c r="G604" s="26">
        <f>IF(AS604-INDEX($BE604:$BL604,1,$J$27)&lt;0.5,0,AS604-INDEX($BE604:$BL604,1,$J$27))</f>
        <v>0</v>
      </c>
      <c r="H604" s="26">
        <f>IF(AT604-INDEX($BE604:$BL604,1,$J$28)&lt;0.5,0,AT604-INDEX($BE604:$BL604,1,$J$28))</f>
        <v>0</v>
      </c>
      <c r="I604" s="26">
        <f>IF(AU604-INDEX($BE604:$BL604,1,$J$29)&lt;0.5,0,AU604-INDEX($BE604:$BL604,1,$J$29))</f>
        <v>0</v>
      </c>
      <c r="J604" s="13">
        <f>SUM(B604:I604)</f>
        <v>0</v>
      </c>
      <c r="K604" s="26">
        <f>SUM(O604:V604)</f>
        <v>0</v>
      </c>
      <c r="L604" s="26">
        <f>SUM(W604:AD604)+SUM(BE604:BL604)</f>
        <v>0</v>
      </c>
      <c r="M604" s="26">
        <f>J603</f>
        <v>0</v>
      </c>
      <c r="N604" s="27">
        <f>IF(M604&gt;0,1,0)</f>
        <v>0</v>
      </c>
      <c r="O604" s="26">
        <f>B603*$B$12/1200</f>
        <v>0</v>
      </c>
      <c r="P604" s="26">
        <f>C603*$C$12/1200</f>
        <v>0</v>
      </c>
      <c r="Q604" s="26">
        <f>D603*$D$12/1200</f>
        <v>0</v>
      </c>
      <c r="R604" s="26">
        <f>E603*$E$12/1200</f>
        <v>0</v>
      </c>
      <c r="S604" s="26">
        <f>F603*$F$12/1200</f>
        <v>0</v>
      </c>
      <c r="T604" s="26">
        <f>G603*$G$12/1200</f>
        <v>0</v>
      </c>
      <c r="U604" s="26">
        <f>H603*$H$12/1200</f>
        <v>0</v>
      </c>
      <c r="V604" s="26">
        <f>I603*$I$12/1200</f>
        <v>0</v>
      </c>
      <c r="W604" s="26">
        <f>IF(B603&gt;0,MIN($B$13,B603+O604,AE604),0)</f>
        <v>0</v>
      </c>
      <c r="X604" s="26">
        <f>IF(C603&gt;0,MIN($C$13,C603+P604,AF604),0)</f>
        <v>0</v>
      </c>
      <c r="Y604" s="26">
        <f>IF(D603&gt;0,MIN($D$13,D603+Q604,AG604),0)</f>
        <v>0</v>
      </c>
      <c r="Z604" s="26">
        <f>IF(E603&gt;0,MIN($E$13,E603+R604,AH604),0)</f>
        <v>0</v>
      </c>
      <c r="AA604" s="26">
        <f>IF(F603&gt;0,MIN($F$13,F603+S604,AI604),0)</f>
        <v>0</v>
      </c>
      <c r="AB604" s="26">
        <f>IF(G603&gt;0,MIN($G$13,G603+T604,AJ604),0)</f>
        <v>0</v>
      </c>
      <c r="AC604" s="26">
        <f>IF(H603&gt;0,MIN($H$13,H603+U604,AK604),0)</f>
        <v>0</v>
      </c>
      <c r="AD604" s="26">
        <f>IF(I603&gt;0,MIN($I$13,I603+V604,AL604),0)</f>
        <v>0</v>
      </c>
      <c r="AE604" s="26">
        <f>$B$19</f>
        <v>795</v>
      </c>
      <c r="AF604" s="26">
        <f>AE604-W604</f>
        <v>795</v>
      </c>
      <c r="AG604" s="26">
        <f>AF604-X604</f>
        <v>795</v>
      </c>
      <c r="AH604" s="26">
        <f>AG604-Y604</f>
        <v>795</v>
      </c>
      <c r="AI604" s="26">
        <f>AH604-Z604</f>
        <v>795</v>
      </c>
      <c r="AJ604" s="26">
        <f>AI604-AA604</f>
        <v>795</v>
      </c>
      <c r="AK604" s="26">
        <f>AJ604-AB604</f>
        <v>795</v>
      </c>
      <c r="AL604" s="26">
        <f>AK604-AC604</f>
        <v>795</v>
      </c>
      <c r="AM604" s="26">
        <f>AL604-AD604</f>
        <v>795</v>
      </c>
      <c r="AN604" s="26">
        <f>B603+O604-W604</f>
        <v>0</v>
      </c>
      <c r="AO604" s="26">
        <f>C603+P604-X604</f>
        <v>0</v>
      </c>
      <c r="AP604" s="26">
        <f>D603+Q604-Y604</f>
        <v>0</v>
      </c>
      <c r="AQ604" s="26">
        <f>E603+R604-Z604</f>
        <v>0</v>
      </c>
      <c r="AR604" s="26">
        <f>F603+S604-AA604</f>
        <v>0</v>
      </c>
      <c r="AS604" s="26">
        <f>G603+T604-AB604</f>
        <v>0</v>
      </c>
      <c r="AT604" s="26">
        <f>H603+U604-AC604</f>
        <v>0</v>
      </c>
      <c r="AU604" s="26">
        <f>I603+V604-AD604</f>
        <v>0</v>
      </c>
      <c r="AV604" s="26">
        <f>AM604</f>
        <v>795</v>
      </c>
      <c r="AW604" s="26">
        <f>AV604-BE604</f>
        <v>795</v>
      </c>
      <c r="AX604" s="26">
        <f>AW604-BF604</f>
        <v>795</v>
      </c>
      <c r="AY604" s="26">
        <f>AX604-BG604</f>
        <v>795</v>
      </c>
      <c r="AZ604" s="26">
        <f>AY604-BH604</f>
        <v>795</v>
      </c>
      <c r="BA604" s="26">
        <f>AZ604-BI604</f>
        <v>795</v>
      </c>
      <c r="BB604" s="26">
        <f>BA604-BJ604</f>
        <v>795</v>
      </c>
      <c r="BC604" s="26">
        <f>BB604-BK604</f>
        <v>795</v>
      </c>
      <c r="BD604" s="26">
        <f>BC604-BL604</f>
        <v>795</v>
      </c>
      <c r="BE604" s="26">
        <f>IF(AV604&gt;0.005,MIN(AV604,INDEX($AN604:$AU604,1,B$32)),0)</f>
        <v>0</v>
      </c>
      <c r="BF604" s="26">
        <f>IF(AW604&gt;0.005,MIN(AW604,INDEX($AN604:$AU604,1,C$32)),0)</f>
        <v>0</v>
      </c>
      <c r="BG604" s="26">
        <f>IF(AX604&gt;0.005,MIN(AX604,INDEX($AN604:$AU604,1,D$32)),0)</f>
        <v>0</v>
      </c>
      <c r="BH604" s="26">
        <f>IF(AY604&gt;0.005,MIN(AY604,INDEX($AN604:$AU604,1,E$32)),0)</f>
        <v>0</v>
      </c>
      <c r="BI604" s="26">
        <f>IF(AZ604&gt;0.005,MIN(AZ604,INDEX($AN604:$AU604,1,F$32)),0)</f>
        <v>0</v>
      </c>
      <c r="BJ604" s="26">
        <f>IF(BA604&gt;0.005,MIN(BA604,INDEX($AN604:$AU604,1,G$32)),0)</f>
        <v>0</v>
      </c>
      <c r="BK604" s="26">
        <f>IF(BB604&gt;0.005,MIN(BB604,INDEX($AN604:$AU604,1,H$32)),0)</f>
        <v>0</v>
      </c>
      <c r="BL604" s="26">
        <f>IF(BC604&gt;0.005,MIN(BC604,INDEX($AN604:$AU604,1,I$32)),0)</f>
        <v>0</v>
      </c>
      <c r="BM604" s="27">
        <f>IF(M604-J604&gt;0.005,1,0)</f>
        <v>0</v>
      </c>
    </row>
    <row r="605">
      <c r="A605" s="14" t="n">
        <v>569</v>
      </c>
      <c r="B605" s="26">
        <f>IF(AN605-INDEX($BE605:$BL605,1,$J$22)&lt;0.5,0,AN605-INDEX($BE605:$BL605,1,$J$22))</f>
        <v>0</v>
      </c>
      <c r="C605" s="26">
        <f>IF(AO605-INDEX($BE605:$BL605,1,$J$23)&lt;0.5,0,AO605-INDEX($BE605:$BL605,1,$J$23))</f>
        <v>0</v>
      </c>
      <c r="D605" s="26">
        <f>IF(AP605-INDEX($BE605:$BL605,1,$J$24)&lt;0.5,0,AP605-INDEX($BE605:$BL605,1,$J$24))</f>
        <v>0</v>
      </c>
      <c r="E605" s="26">
        <f>IF(AQ605-INDEX($BE605:$BL605,1,$J$25)&lt;0.5,0,AQ605-INDEX($BE605:$BL605,1,$J$25))</f>
        <v>0</v>
      </c>
      <c r="F605" s="26">
        <f>IF(AR605-INDEX($BE605:$BL605,1,$J$26)&lt;0.5,0,AR605-INDEX($BE605:$BL605,1,$J$26))</f>
        <v>0</v>
      </c>
      <c r="G605" s="26">
        <f>IF(AS605-INDEX($BE605:$BL605,1,$J$27)&lt;0.5,0,AS605-INDEX($BE605:$BL605,1,$J$27))</f>
        <v>0</v>
      </c>
      <c r="H605" s="26">
        <f>IF(AT605-INDEX($BE605:$BL605,1,$J$28)&lt;0.5,0,AT605-INDEX($BE605:$BL605,1,$J$28))</f>
        <v>0</v>
      </c>
      <c r="I605" s="26">
        <f>IF(AU605-INDEX($BE605:$BL605,1,$J$29)&lt;0.5,0,AU605-INDEX($BE605:$BL605,1,$J$29))</f>
        <v>0</v>
      </c>
      <c r="J605" s="13">
        <f>SUM(B605:I605)</f>
        <v>0</v>
      </c>
      <c r="K605" s="26">
        <f>SUM(O605:V605)</f>
        <v>0</v>
      </c>
      <c r="L605" s="26">
        <f>SUM(W605:AD605)+SUM(BE605:BL605)</f>
        <v>0</v>
      </c>
      <c r="M605" s="26">
        <f>J604</f>
        <v>0</v>
      </c>
      <c r="N605" s="27">
        <f>IF(M605&gt;0,1,0)</f>
        <v>0</v>
      </c>
      <c r="O605" s="26">
        <f>B604*$B$12/1200</f>
        <v>0</v>
      </c>
      <c r="P605" s="26">
        <f>C604*$C$12/1200</f>
        <v>0</v>
      </c>
      <c r="Q605" s="26">
        <f>D604*$D$12/1200</f>
        <v>0</v>
      </c>
      <c r="R605" s="26">
        <f>E604*$E$12/1200</f>
        <v>0</v>
      </c>
      <c r="S605" s="26">
        <f>F604*$F$12/1200</f>
        <v>0</v>
      </c>
      <c r="T605" s="26">
        <f>G604*$G$12/1200</f>
        <v>0</v>
      </c>
      <c r="U605" s="26">
        <f>H604*$H$12/1200</f>
        <v>0</v>
      </c>
      <c r="V605" s="26">
        <f>I604*$I$12/1200</f>
        <v>0</v>
      </c>
      <c r="W605" s="26">
        <f>IF(B604&gt;0,MIN($B$13,B604+O605,AE605),0)</f>
        <v>0</v>
      </c>
      <c r="X605" s="26">
        <f>IF(C604&gt;0,MIN($C$13,C604+P605,AF605),0)</f>
        <v>0</v>
      </c>
      <c r="Y605" s="26">
        <f>IF(D604&gt;0,MIN($D$13,D604+Q605,AG605),0)</f>
        <v>0</v>
      </c>
      <c r="Z605" s="26">
        <f>IF(E604&gt;0,MIN($E$13,E604+R605,AH605),0)</f>
        <v>0</v>
      </c>
      <c r="AA605" s="26">
        <f>IF(F604&gt;0,MIN($F$13,F604+S605,AI605),0)</f>
        <v>0</v>
      </c>
      <c r="AB605" s="26">
        <f>IF(G604&gt;0,MIN($G$13,G604+T605,AJ605),0)</f>
        <v>0</v>
      </c>
      <c r="AC605" s="26">
        <f>IF(H604&gt;0,MIN($H$13,H604+U605,AK605),0)</f>
        <v>0</v>
      </c>
      <c r="AD605" s="26">
        <f>IF(I604&gt;0,MIN($I$13,I604+V605,AL605),0)</f>
        <v>0</v>
      </c>
      <c r="AE605" s="26">
        <f>$B$19</f>
        <v>795</v>
      </c>
      <c r="AF605" s="26">
        <f>AE605-W605</f>
        <v>795</v>
      </c>
      <c r="AG605" s="26">
        <f>AF605-X605</f>
        <v>795</v>
      </c>
      <c r="AH605" s="26">
        <f>AG605-Y605</f>
        <v>795</v>
      </c>
      <c r="AI605" s="26">
        <f>AH605-Z605</f>
        <v>795</v>
      </c>
      <c r="AJ605" s="26">
        <f>AI605-AA605</f>
        <v>795</v>
      </c>
      <c r="AK605" s="26">
        <f>AJ605-AB605</f>
        <v>795</v>
      </c>
      <c r="AL605" s="26">
        <f>AK605-AC605</f>
        <v>795</v>
      </c>
      <c r="AM605" s="26">
        <f>AL605-AD605</f>
        <v>795</v>
      </c>
      <c r="AN605" s="26">
        <f>B604+O605-W605</f>
        <v>0</v>
      </c>
      <c r="AO605" s="26">
        <f>C604+P605-X605</f>
        <v>0</v>
      </c>
      <c r="AP605" s="26">
        <f>D604+Q605-Y605</f>
        <v>0</v>
      </c>
      <c r="AQ605" s="26">
        <f>E604+R605-Z605</f>
        <v>0</v>
      </c>
      <c r="AR605" s="26">
        <f>F604+S605-AA605</f>
        <v>0</v>
      </c>
      <c r="AS605" s="26">
        <f>G604+T605-AB605</f>
        <v>0</v>
      </c>
      <c r="AT605" s="26">
        <f>H604+U605-AC605</f>
        <v>0</v>
      </c>
      <c r="AU605" s="26">
        <f>I604+V605-AD605</f>
        <v>0</v>
      </c>
      <c r="AV605" s="26">
        <f>AM605</f>
        <v>795</v>
      </c>
      <c r="AW605" s="26">
        <f>AV605-BE605</f>
        <v>795</v>
      </c>
      <c r="AX605" s="26">
        <f>AW605-BF605</f>
        <v>795</v>
      </c>
      <c r="AY605" s="26">
        <f>AX605-BG605</f>
        <v>795</v>
      </c>
      <c r="AZ605" s="26">
        <f>AY605-BH605</f>
        <v>795</v>
      </c>
      <c r="BA605" s="26">
        <f>AZ605-BI605</f>
        <v>795</v>
      </c>
      <c r="BB605" s="26">
        <f>BA605-BJ605</f>
        <v>795</v>
      </c>
      <c r="BC605" s="26">
        <f>BB605-BK605</f>
        <v>795</v>
      </c>
      <c r="BD605" s="26">
        <f>BC605-BL605</f>
        <v>795</v>
      </c>
      <c r="BE605" s="26">
        <f>IF(AV605&gt;0.005,MIN(AV605,INDEX($AN605:$AU605,1,B$32)),0)</f>
        <v>0</v>
      </c>
      <c r="BF605" s="26">
        <f>IF(AW605&gt;0.005,MIN(AW605,INDEX($AN605:$AU605,1,C$32)),0)</f>
        <v>0</v>
      </c>
      <c r="BG605" s="26">
        <f>IF(AX605&gt;0.005,MIN(AX605,INDEX($AN605:$AU605,1,D$32)),0)</f>
        <v>0</v>
      </c>
      <c r="BH605" s="26">
        <f>IF(AY605&gt;0.005,MIN(AY605,INDEX($AN605:$AU605,1,E$32)),0)</f>
        <v>0</v>
      </c>
      <c r="BI605" s="26">
        <f>IF(AZ605&gt;0.005,MIN(AZ605,INDEX($AN605:$AU605,1,F$32)),0)</f>
        <v>0</v>
      </c>
      <c r="BJ605" s="26">
        <f>IF(BA605&gt;0.005,MIN(BA605,INDEX($AN605:$AU605,1,G$32)),0)</f>
        <v>0</v>
      </c>
      <c r="BK605" s="26">
        <f>IF(BB605&gt;0.005,MIN(BB605,INDEX($AN605:$AU605,1,H$32)),0)</f>
        <v>0</v>
      </c>
      <c r="BL605" s="26">
        <f>IF(BC605&gt;0.005,MIN(BC605,INDEX($AN605:$AU605,1,I$32)),0)</f>
        <v>0</v>
      </c>
      <c r="BM605" s="27">
        <f>IF(M605-J605&gt;0.005,1,0)</f>
        <v>0</v>
      </c>
    </row>
    <row r="606">
      <c r="A606" s="14" t="n">
        <v>570</v>
      </c>
      <c r="B606" s="26">
        <f>IF(AN606-INDEX($BE606:$BL606,1,$J$22)&lt;0.5,0,AN606-INDEX($BE606:$BL606,1,$J$22))</f>
        <v>0</v>
      </c>
      <c r="C606" s="26">
        <f>IF(AO606-INDEX($BE606:$BL606,1,$J$23)&lt;0.5,0,AO606-INDEX($BE606:$BL606,1,$J$23))</f>
        <v>0</v>
      </c>
      <c r="D606" s="26">
        <f>IF(AP606-INDEX($BE606:$BL606,1,$J$24)&lt;0.5,0,AP606-INDEX($BE606:$BL606,1,$J$24))</f>
        <v>0</v>
      </c>
      <c r="E606" s="26">
        <f>IF(AQ606-INDEX($BE606:$BL606,1,$J$25)&lt;0.5,0,AQ606-INDEX($BE606:$BL606,1,$J$25))</f>
        <v>0</v>
      </c>
      <c r="F606" s="26">
        <f>IF(AR606-INDEX($BE606:$BL606,1,$J$26)&lt;0.5,0,AR606-INDEX($BE606:$BL606,1,$J$26))</f>
        <v>0</v>
      </c>
      <c r="G606" s="26">
        <f>IF(AS606-INDEX($BE606:$BL606,1,$J$27)&lt;0.5,0,AS606-INDEX($BE606:$BL606,1,$J$27))</f>
        <v>0</v>
      </c>
      <c r="H606" s="26">
        <f>IF(AT606-INDEX($BE606:$BL606,1,$J$28)&lt;0.5,0,AT606-INDEX($BE606:$BL606,1,$J$28))</f>
        <v>0</v>
      </c>
      <c r="I606" s="26">
        <f>IF(AU606-INDEX($BE606:$BL606,1,$J$29)&lt;0.5,0,AU606-INDEX($BE606:$BL606,1,$J$29))</f>
        <v>0</v>
      </c>
      <c r="J606" s="13">
        <f>SUM(B606:I606)</f>
        <v>0</v>
      </c>
      <c r="K606" s="26">
        <f>SUM(O606:V606)</f>
        <v>0</v>
      </c>
      <c r="L606" s="26">
        <f>SUM(W606:AD606)+SUM(BE606:BL606)</f>
        <v>0</v>
      </c>
      <c r="M606" s="26">
        <f>J605</f>
        <v>0</v>
      </c>
      <c r="N606" s="27">
        <f>IF(M606&gt;0,1,0)</f>
        <v>0</v>
      </c>
      <c r="O606" s="26">
        <f>B605*$B$12/1200</f>
        <v>0</v>
      </c>
      <c r="P606" s="26">
        <f>C605*$C$12/1200</f>
        <v>0</v>
      </c>
      <c r="Q606" s="26">
        <f>D605*$D$12/1200</f>
        <v>0</v>
      </c>
      <c r="R606" s="26">
        <f>E605*$E$12/1200</f>
        <v>0</v>
      </c>
      <c r="S606" s="26">
        <f>F605*$F$12/1200</f>
        <v>0</v>
      </c>
      <c r="T606" s="26">
        <f>G605*$G$12/1200</f>
        <v>0</v>
      </c>
      <c r="U606" s="26">
        <f>H605*$H$12/1200</f>
        <v>0</v>
      </c>
      <c r="V606" s="26">
        <f>I605*$I$12/1200</f>
        <v>0</v>
      </c>
      <c r="W606" s="26">
        <f>IF(B605&gt;0,MIN($B$13,B605+O606,AE606),0)</f>
        <v>0</v>
      </c>
      <c r="X606" s="26">
        <f>IF(C605&gt;0,MIN($C$13,C605+P606,AF606),0)</f>
        <v>0</v>
      </c>
      <c r="Y606" s="26">
        <f>IF(D605&gt;0,MIN($D$13,D605+Q606,AG606),0)</f>
        <v>0</v>
      </c>
      <c r="Z606" s="26">
        <f>IF(E605&gt;0,MIN($E$13,E605+R606,AH606),0)</f>
        <v>0</v>
      </c>
      <c r="AA606" s="26">
        <f>IF(F605&gt;0,MIN($F$13,F605+S606,AI606),0)</f>
        <v>0</v>
      </c>
      <c r="AB606" s="26">
        <f>IF(G605&gt;0,MIN($G$13,G605+T606,AJ606),0)</f>
        <v>0</v>
      </c>
      <c r="AC606" s="26">
        <f>IF(H605&gt;0,MIN($H$13,H605+U606,AK606),0)</f>
        <v>0</v>
      </c>
      <c r="AD606" s="26">
        <f>IF(I605&gt;0,MIN($I$13,I605+V606,AL606),0)</f>
        <v>0</v>
      </c>
      <c r="AE606" s="26">
        <f>$B$19</f>
        <v>795</v>
      </c>
      <c r="AF606" s="26">
        <f>AE606-W606</f>
        <v>795</v>
      </c>
      <c r="AG606" s="26">
        <f>AF606-X606</f>
        <v>795</v>
      </c>
      <c r="AH606" s="26">
        <f>AG606-Y606</f>
        <v>795</v>
      </c>
      <c r="AI606" s="26">
        <f>AH606-Z606</f>
        <v>795</v>
      </c>
      <c r="AJ606" s="26">
        <f>AI606-AA606</f>
        <v>795</v>
      </c>
      <c r="AK606" s="26">
        <f>AJ606-AB606</f>
        <v>795</v>
      </c>
      <c r="AL606" s="26">
        <f>AK606-AC606</f>
        <v>795</v>
      </c>
      <c r="AM606" s="26">
        <f>AL606-AD606</f>
        <v>795</v>
      </c>
      <c r="AN606" s="26">
        <f>B605+O606-W606</f>
        <v>0</v>
      </c>
      <c r="AO606" s="26">
        <f>C605+P606-X606</f>
        <v>0</v>
      </c>
      <c r="AP606" s="26">
        <f>D605+Q606-Y606</f>
        <v>0</v>
      </c>
      <c r="AQ606" s="26">
        <f>E605+R606-Z606</f>
        <v>0</v>
      </c>
      <c r="AR606" s="26">
        <f>F605+S606-AA606</f>
        <v>0</v>
      </c>
      <c r="AS606" s="26">
        <f>G605+T606-AB606</f>
        <v>0</v>
      </c>
      <c r="AT606" s="26">
        <f>H605+U606-AC606</f>
        <v>0</v>
      </c>
      <c r="AU606" s="26">
        <f>I605+V606-AD606</f>
        <v>0</v>
      </c>
      <c r="AV606" s="26">
        <f>AM606</f>
        <v>795</v>
      </c>
      <c r="AW606" s="26">
        <f>AV606-BE606</f>
        <v>795</v>
      </c>
      <c r="AX606" s="26">
        <f>AW606-BF606</f>
        <v>795</v>
      </c>
      <c r="AY606" s="26">
        <f>AX606-BG606</f>
        <v>795</v>
      </c>
      <c r="AZ606" s="26">
        <f>AY606-BH606</f>
        <v>795</v>
      </c>
      <c r="BA606" s="26">
        <f>AZ606-BI606</f>
        <v>795</v>
      </c>
      <c r="BB606" s="26">
        <f>BA606-BJ606</f>
        <v>795</v>
      </c>
      <c r="BC606" s="26">
        <f>BB606-BK606</f>
        <v>795</v>
      </c>
      <c r="BD606" s="26">
        <f>BC606-BL606</f>
        <v>795</v>
      </c>
      <c r="BE606" s="26">
        <f>IF(AV606&gt;0.005,MIN(AV606,INDEX($AN606:$AU606,1,B$32)),0)</f>
        <v>0</v>
      </c>
      <c r="BF606" s="26">
        <f>IF(AW606&gt;0.005,MIN(AW606,INDEX($AN606:$AU606,1,C$32)),0)</f>
        <v>0</v>
      </c>
      <c r="BG606" s="26">
        <f>IF(AX606&gt;0.005,MIN(AX606,INDEX($AN606:$AU606,1,D$32)),0)</f>
        <v>0</v>
      </c>
      <c r="BH606" s="26">
        <f>IF(AY606&gt;0.005,MIN(AY606,INDEX($AN606:$AU606,1,E$32)),0)</f>
        <v>0</v>
      </c>
      <c r="BI606" s="26">
        <f>IF(AZ606&gt;0.005,MIN(AZ606,INDEX($AN606:$AU606,1,F$32)),0)</f>
        <v>0</v>
      </c>
      <c r="BJ606" s="26">
        <f>IF(BA606&gt;0.005,MIN(BA606,INDEX($AN606:$AU606,1,G$32)),0)</f>
        <v>0</v>
      </c>
      <c r="BK606" s="26">
        <f>IF(BB606&gt;0.005,MIN(BB606,INDEX($AN606:$AU606,1,H$32)),0)</f>
        <v>0</v>
      </c>
      <c r="BL606" s="26">
        <f>IF(BC606&gt;0.005,MIN(BC606,INDEX($AN606:$AU606,1,I$32)),0)</f>
        <v>0</v>
      </c>
      <c r="BM606" s="27">
        <f>IF(M606-J606&gt;0.005,1,0)</f>
        <v>0</v>
      </c>
    </row>
    <row r="607">
      <c r="A607" s="14" t="n">
        <v>571</v>
      </c>
      <c r="B607" s="26">
        <f>IF(AN607-INDEX($BE607:$BL607,1,$J$22)&lt;0.5,0,AN607-INDEX($BE607:$BL607,1,$J$22))</f>
        <v>0</v>
      </c>
      <c r="C607" s="26">
        <f>IF(AO607-INDEX($BE607:$BL607,1,$J$23)&lt;0.5,0,AO607-INDEX($BE607:$BL607,1,$J$23))</f>
        <v>0</v>
      </c>
      <c r="D607" s="26">
        <f>IF(AP607-INDEX($BE607:$BL607,1,$J$24)&lt;0.5,0,AP607-INDEX($BE607:$BL607,1,$J$24))</f>
        <v>0</v>
      </c>
      <c r="E607" s="26">
        <f>IF(AQ607-INDEX($BE607:$BL607,1,$J$25)&lt;0.5,0,AQ607-INDEX($BE607:$BL607,1,$J$25))</f>
        <v>0</v>
      </c>
      <c r="F607" s="26">
        <f>IF(AR607-INDEX($BE607:$BL607,1,$J$26)&lt;0.5,0,AR607-INDEX($BE607:$BL607,1,$J$26))</f>
        <v>0</v>
      </c>
      <c r="G607" s="26">
        <f>IF(AS607-INDEX($BE607:$BL607,1,$J$27)&lt;0.5,0,AS607-INDEX($BE607:$BL607,1,$J$27))</f>
        <v>0</v>
      </c>
      <c r="H607" s="26">
        <f>IF(AT607-INDEX($BE607:$BL607,1,$J$28)&lt;0.5,0,AT607-INDEX($BE607:$BL607,1,$J$28))</f>
        <v>0</v>
      </c>
      <c r="I607" s="26">
        <f>IF(AU607-INDEX($BE607:$BL607,1,$J$29)&lt;0.5,0,AU607-INDEX($BE607:$BL607,1,$J$29))</f>
        <v>0</v>
      </c>
      <c r="J607" s="13">
        <f>SUM(B607:I607)</f>
        <v>0</v>
      </c>
      <c r="K607" s="26">
        <f>SUM(O607:V607)</f>
        <v>0</v>
      </c>
      <c r="L607" s="26">
        <f>SUM(W607:AD607)+SUM(BE607:BL607)</f>
        <v>0</v>
      </c>
      <c r="M607" s="26">
        <f>J606</f>
        <v>0</v>
      </c>
      <c r="N607" s="27">
        <f>IF(M607&gt;0,1,0)</f>
        <v>0</v>
      </c>
      <c r="O607" s="26">
        <f>B606*$B$12/1200</f>
        <v>0</v>
      </c>
      <c r="P607" s="26">
        <f>C606*$C$12/1200</f>
        <v>0</v>
      </c>
      <c r="Q607" s="26">
        <f>D606*$D$12/1200</f>
        <v>0</v>
      </c>
      <c r="R607" s="26">
        <f>E606*$E$12/1200</f>
        <v>0</v>
      </c>
      <c r="S607" s="26">
        <f>F606*$F$12/1200</f>
        <v>0</v>
      </c>
      <c r="T607" s="26">
        <f>G606*$G$12/1200</f>
        <v>0</v>
      </c>
      <c r="U607" s="26">
        <f>H606*$H$12/1200</f>
        <v>0</v>
      </c>
      <c r="V607" s="26">
        <f>I606*$I$12/1200</f>
        <v>0</v>
      </c>
      <c r="W607" s="26">
        <f>IF(B606&gt;0,MIN($B$13,B606+O607,AE607),0)</f>
        <v>0</v>
      </c>
      <c r="X607" s="26">
        <f>IF(C606&gt;0,MIN($C$13,C606+P607,AF607),0)</f>
        <v>0</v>
      </c>
      <c r="Y607" s="26">
        <f>IF(D606&gt;0,MIN($D$13,D606+Q607,AG607),0)</f>
        <v>0</v>
      </c>
      <c r="Z607" s="26">
        <f>IF(E606&gt;0,MIN($E$13,E606+R607,AH607),0)</f>
        <v>0</v>
      </c>
      <c r="AA607" s="26">
        <f>IF(F606&gt;0,MIN($F$13,F606+S607,AI607),0)</f>
        <v>0</v>
      </c>
      <c r="AB607" s="26">
        <f>IF(G606&gt;0,MIN($G$13,G606+T607,AJ607),0)</f>
        <v>0</v>
      </c>
      <c r="AC607" s="26">
        <f>IF(H606&gt;0,MIN($H$13,H606+U607,AK607),0)</f>
        <v>0</v>
      </c>
      <c r="AD607" s="26">
        <f>IF(I606&gt;0,MIN($I$13,I606+V607,AL607),0)</f>
        <v>0</v>
      </c>
      <c r="AE607" s="26">
        <f>$B$19</f>
        <v>795</v>
      </c>
      <c r="AF607" s="26">
        <f>AE607-W607</f>
        <v>795</v>
      </c>
      <c r="AG607" s="26">
        <f>AF607-X607</f>
        <v>795</v>
      </c>
      <c r="AH607" s="26">
        <f>AG607-Y607</f>
        <v>795</v>
      </c>
      <c r="AI607" s="26">
        <f>AH607-Z607</f>
        <v>795</v>
      </c>
      <c r="AJ607" s="26">
        <f>AI607-AA607</f>
        <v>795</v>
      </c>
      <c r="AK607" s="26">
        <f>AJ607-AB607</f>
        <v>795</v>
      </c>
      <c r="AL607" s="26">
        <f>AK607-AC607</f>
        <v>795</v>
      </c>
      <c r="AM607" s="26">
        <f>AL607-AD607</f>
        <v>795</v>
      </c>
      <c r="AN607" s="26">
        <f>B606+O607-W607</f>
        <v>0</v>
      </c>
      <c r="AO607" s="26">
        <f>C606+P607-X607</f>
        <v>0</v>
      </c>
      <c r="AP607" s="26">
        <f>D606+Q607-Y607</f>
        <v>0</v>
      </c>
      <c r="AQ607" s="26">
        <f>E606+R607-Z607</f>
        <v>0</v>
      </c>
      <c r="AR607" s="26">
        <f>F606+S607-AA607</f>
        <v>0</v>
      </c>
      <c r="AS607" s="26">
        <f>G606+T607-AB607</f>
        <v>0</v>
      </c>
      <c r="AT607" s="26">
        <f>H606+U607-AC607</f>
        <v>0</v>
      </c>
      <c r="AU607" s="26">
        <f>I606+V607-AD607</f>
        <v>0</v>
      </c>
      <c r="AV607" s="26">
        <f>AM607</f>
        <v>795</v>
      </c>
      <c r="AW607" s="26">
        <f>AV607-BE607</f>
        <v>795</v>
      </c>
      <c r="AX607" s="26">
        <f>AW607-BF607</f>
        <v>795</v>
      </c>
      <c r="AY607" s="26">
        <f>AX607-BG607</f>
        <v>795</v>
      </c>
      <c r="AZ607" s="26">
        <f>AY607-BH607</f>
        <v>795</v>
      </c>
      <c r="BA607" s="26">
        <f>AZ607-BI607</f>
        <v>795</v>
      </c>
      <c r="BB607" s="26">
        <f>BA607-BJ607</f>
        <v>795</v>
      </c>
      <c r="BC607" s="26">
        <f>BB607-BK607</f>
        <v>795</v>
      </c>
      <c r="BD607" s="26">
        <f>BC607-BL607</f>
        <v>795</v>
      </c>
      <c r="BE607" s="26">
        <f>IF(AV607&gt;0.005,MIN(AV607,INDEX($AN607:$AU607,1,B$32)),0)</f>
        <v>0</v>
      </c>
      <c r="BF607" s="26">
        <f>IF(AW607&gt;0.005,MIN(AW607,INDEX($AN607:$AU607,1,C$32)),0)</f>
        <v>0</v>
      </c>
      <c r="BG607" s="26">
        <f>IF(AX607&gt;0.005,MIN(AX607,INDEX($AN607:$AU607,1,D$32)),0)</f>
        <v>0</v>
      </c>
      <c r="BH607" s="26">
        <f>IF(AY607&gt;0.005,MIN(AY607,INDEX($AN607:$AU607,1,E$32)),0)</f>
        <v>0</v>
      </c>
      <c r="BI607" s="26">
        <f>IF(AZ607&gt;0.005,MIN(AZ607,INDEX($AN607:$AU607,1,F$32)),0)</f>
        <v>0</v>
      </c>
      <c r="BJ607" s="26">
        <f>IF(BA607&gt;0.005,MIN(BA607,INDEX($AN607:$AU607,1,G$32)),0)</f>
        <v>0</v>
      </c>
      <c r="BK607" s="26">
        <f>IF(BB607&gt;0.005,MIN(BB607,INDEX($AN607:$AU607,1,H$32)),0)</f>
        <v>0</v>
      </c>
      <c r="BL607" s="26">
        <f>IF(BC607&gt;0.005,MIN(BC607,INDEX($AN607:$AU607,1,I$32)),0)</f>
        <v>0</v>
      </c>
      <c r="BM607" s="27">
        <f>IF(M607-J607&gt;0.005,1,0)</f>
        <v>0</v>
      </c>
    </row>
    <row r="608">
      <c r="A608" s="14" t="n">
        <v>572</v>
      </c>
      <c r="B608" s="26">
        <f>IF(AN608-INDEX($BE608:$BL608,1,$J$22)&lt;0.5,0,AN608-INDEX($BE608:$BL608,1,$J$22))</f>
        <v>0</v>
      </c>
      <c r="C608" s="26">
        <f>IF(AO608-INDEX($BE608:$BL608,1,$J$23)&lt;0.5,0,AO608-INDEX($BE608:$BL608,1,$J$23))</f>
        <v>0</v>
      </c>
      <c r="D608" s="26">
        <f>IF(AP608-INDEX($BE608:$BL608,1,$J$24)&lt;0.5,0,AP608-INDEX($BE608:$BL608,1,$J$24))</f>
        <v>0</v>
      </c>
      <c r="E608" s="26">
        <f>IF(AQ608-INDEX($BE608:$BL608,1,$J$25)&lt;0.5,0,AQ608-INDEX($BE608:$BL608,1,$J$25))</f>
        <v>0</v>
      </c>
      <c r="F608" s="26">
        <f>IF(AR608-INDEX($BE608:$BL608,1,$J$26)&lt;0.5,0,AR608-INDEX($BE608:$BL608,1,$J$26))</f>
        <v>0</v>
      </c>
      <c r="G608" s="26">
        <f>IF(AS608-INDEX($BE608:$BL608,1,$J$27)&lt;0.5,0,AS608-INDEX($BE608:$BL608,1,$J$27))</f>
        <v>0</v>
      </c>
      <c r="H608" s="26">
        <f>IF(AT608-INDEX($BE608:$BL608,1,$J$28)&lt;0.5,0,AT608-INDEX($BE608:$BL608,1,$J$28))</f>
        <v>0</v>
      </c>
      <c r="I608" s="26">
        <f>IF(AU608-INDEX($BE608:$BL608,1,$J$29)&lt;0.5,0,AU608-INDEX($BE608:$BL608,1,$J$29))</f>
        <v>0</v>
      </c>
      <c r="J608" s="13">
        <f>SUM(B608:I608)</f>
        <v>0</v>
      </c>
      <c r="K608" s="26">
        <f>SUM(O608:V608)</f>
        <v>0</v>
      </c>
      <c r="L608" s="26">
        <f>SUM(W608:AD608)+SUM(BE608:BL608)</f>
        <v>0</v>
      </c>
      <c r="M608" s="26">
        <f>J607</f>
        <v>0</v>
      </c>
      <c r="N608" s="27">
        <f>IF(M608&gt;0,1,0)</f>
        <v>0</v>
      </c>
      <c r="O608" s="26">
        <f>B607*$B$12/1200</f>
        <v>0</v>
      </c>
      <c r="P608" s="26">
        <f>C607*$C$12/1200</f>
        <v>0</v>
      </c>
      <c r="Q608" s="26">
        <f>D607*$D$12/1200</f>
        <v>0</v>
      </c>
      <c r="R608" s="26">
        <f>E607*$E$12/1200</f>
        <v>0</v>
      </c>
      <c r="S608" s="26">
        <f>F607*$F$12/1200</f>
        <v>0</v>
      </c>
      <c r="T608" s="26">
        <f>G607*$G$12/1200</f>
        <v>0</v>
      </c>
      <c r="U608" s="26">
        <f>H607*$H$12/1200</f>
        <v>0</v>
      </c>
      <c r="V608" s="26">
        <f>I607*$I$12/1200</f>
        <v>0</v>
      </c>
      <c r="W608" s="26">
        <f>IF(B607&gt;0,MIN($B$13,B607+O608,AE608),0)</f>
        <v>0</v>
      </c>
      <c r="X608" s="26">
        <f>IF(C607&gt;0,MIN($C$13,C607+P608,AF608),0)</f>
        <v>0</v>
      </c>
      <c r="Y608" s="26">
        <f>IF(D607&gt;0,MIN($D$13,D607+Q608,AG608),0)</f>
        <v>0</v>
      </c>
      <c r="Z608" s="26">
        <f>IF(E607&gt;0,MIN($E$13,E607+R608,AH608),0)</f>
        <v>0</v>
      </c>
      <c r="AA608" s="26">
        <f>IF(F607&gt;0,MIN($F$13,F607+S608,AI608),0)</f>
        <v>0</v>
      </c>
      <c r="AB608" s="26">
        <f>IF(G607&gt;0,MIN($G$13,G607+T608,AJ608),0)</f>
        <v>0</v>
      </c>
      <c r="AC608" s="26">
        <f>IF(H607&gt;0,MIN($H$13,H607+U608,AK608),0)</f>
        <v>0</v>
      </c>
      <c r="AD608" s="26">
        <f>IF(I607&gt;0,MIN($I$13,I607+V608,AL608),0)</f>
        <v>0</v>
      </c>
      <c r="AE608" s="26">
        <f>$B$19</f>
        <v>795</v>
      </c>
      <c r="AF608" s="26">
        <f>AE608-W608</f>
        <v>795</v>
      </c>
      <c r="AG608" s="26">
        <f>AF608-X608</f>
        <v>795</v>
      </c>
      <c r="AH608" s="26">
        <f>AG608-Y608</f>
        <v>795</v>
      </c>
      <c r="AI608" s="26">
        <f>AH608-Z608</f>
        <v>795</v>
      </c>
      <c r="AJ608" s="26">
        <f>AI608-AA608</f>
        <v>795</v>
      </c>
      <c r="AK608" s="26">
        <f>AJ608-AB608</f>
        <v>795</v>
      </c>
      <c r="AL608" s="26">
        <f>AK608-AC608</f>
        <v>795</v>
      </c>
      <c r="AM608" s="26">
        <f>AL608-AD608</f>
        <v>795</v>
      </c>
      <c r="AN608" s="26">
        <f>B607+O608-W608</f>
        <v>0</v>
      </c>
      <c r="AO608" s="26">
        <f>C607+P608-X608</f>
        <v>0</v>
      </c>
      <c r="AP608" s="26">
        <f>D607+Q608-Y608</f>
        <v>0</v>
      </c>
      <c r="AQ608" s="26">
        <f>E607+R608-Z608</f>
        <v>0</v>
      </c>
      <c r="AR608" s="26">
        <f>F607+S608-AA608</f>
        <v>0</v>
      </c>
      <c r="AS608" s="26">
        <f>G607+T608-AB608</f>
        <v>0</v>
      </c>
      <c r="AT608" s="26">
        <f>H607+U608-AC608</f>
        <v>0</v>
      </c>
      <c r="AU608" s="26">
        <f>I607+V608-AD608</f>
        <v>0</v>
      </c>
      <c r="AV608" s="26">
        <f>AM608</f>
        <v>795</v>
      </c>
      <c r="AW608" s="26">
        <f>AV608-BE608</f>
        <v>795</v>
      </c>
      <c r="AX608" s="26">
        <f>AW608-BF608</f>
        <v>795</v>
      </c>
      <c r="AY608" s="26">
        <f>AX608-BG608</f>
        <v>795</v>
      </c>
      <c r="AZ608" s="26">
        <f>AY608-BH608</f>
        <v>795</v>
      </c>
      <c r="BA608" s="26">
        <f>AZ608-BI608</f>
        <v>795</v>
      </c>
      <c r="BB608" s="26">
        <f>BA608-BJ608</f>
        <v>795</v>
      </c>
      <c r="BC608" s="26">
        <f>BB608-BK608</f>
        <v>795</v>
      </c>
      <c r="BD608" s="26">
        <f>BC608-BL608</f>
        <v>795</v>
      </c>
      <c r="BE608" s="26">
        <f>IF(AV608&gt;0.005,MIN(AV608,INDEX($AN608:$AU608,1,B$32)),0)</f>
        <v>0</v>
      </c>
      <c r="BF608" s="26">
        <f>IF(AW608&gt;0.005,MIN(AW608,INDEX($AN608:$AU608,1,C$32)),0)</f>
        <v>0</v>
      </c>
      <c r="BG608" s="26">
        <f>IF(AX608&gt;0.005,MIN(AX608,INDEX($AN608:$AU608,1,D$32)),0)</f>
        <v>0</v>
      </c>
      <c r="BH608" s="26">
        <f>IF(AY608&gt;0.005,MIN(AY608,INDEX($AN608:$AU608,1,E$32)),0)</f>
        <v>0</v>
      </c>
      <c r="BI608" s="26">
        <f>IF(AZ608&gt;0.005,MIN(AZ608,INDEX($AN608:$AU608,1,F$32)),0)</f>
        <v>0</v>
      </c>
      <c r="BJ608" s="26">
        <f>IF(BA608&gt;0.005,MIN(BA608,INDEX($AN608:$AU608,1,G$32)),0)</f>
        <v>0</v>
      </c>
      <c r="BK608" s="26">
        <f>IF(BB608&gt;0.005,MIN(BB608,INDEX($AN608:$AU608,1,H$32)),0)</f>
        <v>0</v>
      </c>
      <c r="BL608" s="26">
        <f>IF(BC608&gt;0.005,MIN(BC608,INDEX($AN608:$AU608,1,I$32)),0)</f>
        <v>0</v>
      </c>
      <c r="BM608" s="27">
        <f>IF(M608-J608&gt;0.005,1,0)</f>
        <v>0</v>
      </c>
    </row>
    <row r="609">
      <c r="A609" s="14" t="n">
        <v>573</v>
      </c>
      <c r="B609" s="26">
        <f>IF(AN609-INDEX($BE609:$BL609,1,$J$22)&lt;0.5,0,AN609-INDEX($BE609:$BL609,1,$J$22))</f>
        <v>0</v>
      </c>
      <c r="C609" s="26">
        <f>IF(AO609-INDEX($BE609:$BL609,1,$J$23)&lt;0.5,0,AO609-INDEX($BE609:$BL609,1,$J$23))</f>
        <v>0</v>
      </c>
      <c r="D609" s="26">
        <f>IF(AP609-INDEX($BE609:$BL609,1,$J$24)&lt;0.5,0,AP609-INDEX($BE609:$BL609,1,$J$24))</f>
        <v>0</v>
      </c>
      <c r="E609" s="26">
        <f>IF(AQ609-INDEX($BE609:$BL609,1,$J$25)&lt;0.5,0,AQ609-INDEX($BE609:$BL609,1,$J$25))</f>
        <v>0</v>
      </c>
      <c r="F609" s="26">
        <f>IF(AR609-INDEX($BE609:$BL609,1,$J$26)&lt;0.5,0,AR609-INDEX($BE609:$BL609,1,$J$26))</f>
        <v>0</v>
      </c>
      <c r="G609" s="26">
        <f>IF(AS609-INDEX($BE609:$BL609,1,$J$27)&lt;0.5,0,AS609-INDEX($BE609:$BL609,1,$J$27))</f>
        <v>0</v>
      </c>
      <c r="H609" s="26">
        <f>IF(AT609-INDEX($BE609:$BL609,1,$J$28)&lt;0.5,0,AT609-INDEX($BE609:$BL609,1,$J$28))</f>
        <v>0</v>
      </c>
      <c r="I609" s="26">
        <f>IF(AU609-INDEX($BE609:$BL609,1,$J$29)&lt;0.5,0,AU609-INDEX($BE609:$BL609,1,$J$29))</f>
        <v>0</v>
      </c>
      <c r="J609" s="13">
        <f>SUM(B609:I609)</f>
        <v>0</v>
      </c>
      <c r="K609" s="26">
        <f>SUM(O609:V609)</f>
        <v>0</v>
      </c>
      <c r="L609" s="26">
        <f>SUM(W609:AD609)+SUM(BE609:BL609)</f>
        <v>0</v>
      </c>
      <c r="M609" s="26">
        <f>J608</f>
        <v>0</v>
      </c>
      <c r="N609" s="27">
        <f>IF(M609&gt;0,1,0)</f>
        <v>0</v>
      </c>
      <c r="O609" s="26">
        <f>B608*$B$12/1200</f>
        <v>0</v>
      </c>
      <c r="P609" s="26">
        <f>C608*$C$12/1200</f>
        <v>0</v>
      </c>
      <c r="Q609" s="26">
        <f>D608*$D$12/1200</f>
        <v>0</v>
      </c>
      <c r="R609" s="26">
        <f>E608*$E$12/1200</f>
        <v>0</v>
      </c>
      <c r="S609" s="26">
        <f>F608*$F$12/1200</f>
        <v>0</v>
      </c>
      <c r="T609" s="26">
        <f>G608*$G$12/1200</f>
        <v>0</v>
      </c>
      <c r="U609" s="26">
        <f>H608*$H$12/1200</f>
        <v>0</v>
      </c>
      <c r="V609" s="26">
        <f>I608*$I$12/1200</f>
        <v>0</v>
      </c>
      <c r="W609" s="26">
        <f>IF(B608&gt;0,MIN($B$13,B608+O609,AE609),0)</f>
        <v>0</v>
      </c>
      <c r="X609" s="26">
        <f>IF(C608&gt;0,MIN($C$13,C608+P609,AF609),0)</f>
        <v>0</v>
      </c>
      <c r="Y609" s="26">
        <f>IF(D608&gt;0,MIN($D$13,D608+Q609,AG609),0)</f>
        <v>0</v>
      </c>
      <c r="Z609" s="26">
        <f>IF(E608&gt;0,MIN($E$13,E608+R609,AH609),0)</f>
        <v>0</v>
      </c>
      <c r="AA609" s="26">
        <f>IF(F608&gt;0,MIN($F$13,F608+S609,AI609),0)</f>
        <v>0</v>
      </c>
      <c r="AB609" s="26">
        <f>IF(G608&gt;0,MIN($G$13,G608+T609,AJ609),0)</f>
        <v>0</v>
      </c>
      <c r="AC609" s="26">
        <f>IF(H608&gt;0,MIN($H$13,H608+U609,AK609),0)</f>
        <v>0</v>
      </c>
      <c r="AD609" s="26">
        <f>IF(I608&gt;0,MIN($I$13,I608+V609,AL609),0)</f>
        <v>0</v>
      </c>
      <c r="AE609" s="26">
        <f>$B$19</f>
        <v>795</v>
      </c>
      <c r="AF609" s="26">
        <f>AE609-W609</f>
        <v>795</v>
      </c>
      <c r="AG609" s="26">
        <f>AF609-X609</f>
        <v>795</v>
      </c>
      <c r="AH609" s="26">
        <f>AG609-Y609</f>
        <v>795</v>
      </c>
      <c r="AI609" s="26">
        <f>AH609-Z609</f>
        <v>795</v>
      </c>
      <c r="AJ609" s="26">
        <f>AI609-AA609</f>
        <v>795</v>
      </c>
      <c r="AK609" s="26">
        <f>AJ609-AB609</f>
        <v>795</v>
      </c>
      <c r="AL609" s="26">
        <f>AK609-AC609</f>
        <v>795</v>
      </c>
      <c r="AM609" s="26">
        <f>AL609-AD609</f>
        <v>795</v>
      </c>
      <c r="AN609" s="26">
        <f>B608+O609-W609</f>
        <v>0</v>
      </c>
      <c r="AO609" s="26">
        <f>C608+P609-X609</f>
        <v>0</v>
      </c>
      <c r="AP609" s="26">
        <f>D608+Q609-Y609</f>
        <v>0</v>
      </c>
      <c r="AQ609" s="26">
        <f>E608+R609-Z609</f>
        <v>0</v>
      </c>
      <c r="AR609" s="26">
        <f>F608+S609-AA609</f>
        <v>0</v>
      </c>
      <c r="AS609" s="26">
        <f>G608+T609-AB609</f>
        <v>0</v>
      </c>
      <c r="AT609" s="26">
        <f>H608+U609-AC609</f>
        <v>0</v>
      </c>
      <c r="AU609" s="26">
        <f>I608+V609-AD609</f>
        <v>0</v>
      </c>
      <c r="AV609" s="26">
        <f>AM609</f>
        <v>795</v>
      </c>
      <c r="AW609" s="26">
        <f>AV609-BE609</f>
        <v>795</v>
      </c>
      <c r="AX609" s="26">
        <f>AW609-BF609</f>
        <v>795</v>
      </c>
      <c r="AY609" s="26">
        <f>AX609-BG609</f>
        <v>795</v>
      </c>
      <c r="AZ609" s="26">
        <f>AY609-BH609</f>
        <v>795</v>
      </c>
      <c r="BA609" s="26">
        <f>AZ609-BI609</f>
        <v>795</v>
      </c>
      <c r="BB609" s="26">
        <f>BA609-BJ609</f>
        <v>795</v>
      </c>
      <c r="BC609" s="26">
        <f>BB609-BK609</f>
        <v>795</v>
      </c>
      <c r="BD609" s="26">
        <f>BC609-BL609</f>
        <v>795</v>
      </c>
      <c r="BE609" s="26">
        <f>IF(AV609&gt;0.005,MIN(AV609,INDEX($AN609:$AU609,1,B$32)),0)</f>
        <v>0</v>
      </c>
      <c r="BF609" s="26">
        <f>IF(AW609&gt;0.005,MIN(AW609,INDEX($AN609:$AU609,1,C$32)),0)</f>
        <v>0</v>
      </c>
      <c r="BG609" s="26">
        <f>IF(AX609&gt;0.005,MIN(AX609,INDEX($AN609:$AU609,1,D$32)),0)</f>
        <v>0</v>
      </c>
      <c r="BH609" s="26">
        <f>IF(AY609&gt;0.005,MIN(AY609,INDEX($AN609:$AU609,1,E$32)),0)</f>
        <v>0</v>
      </c>
      <c r="BI609" s="26">
        <f>IF(AZ609&gt;0.005,MIN(AZ609,INDEX($AN609:$AU609,1,F$32)),0)</f>
        <v>0</v>
      </c>
      <c r="BJ609" s="26">
        <f>IF(BA609&gt;0.005,MIN(BA609,INDEX($AN609:$AU609,1,G$32)),0)</f>
        <v>0</v>
      </c>
      <c r="BK609" s="26">
        <f>IF(BB609&gt;0.005,MIN(BB609,INDEX($AN609:$AU609,1,H$32)),0)</f>
        <v>0</v>
      </c>
      <c r="BL609" s="26">
        <f>IF(BC609&gt;0.005,MIN(BC609,INDEX($AN609:$AU609,1,I$32)),0)</f>
        <v>0</v>
      </c>
      <c r="BM609" s="27">
        <f>IF(M609-J609&gt;0.005,1,0)</f>
        <v>0</v>
      </c>
    </row>
    <row r="610">
      <c r="A610" s="14" t="n">
        <v>574</v>
      </c>
      <c r="B610" s="26">
        <f>IF(AN610-INDEX($BE610:$BL610,1,$J$22)&lt;0.5,0,AN610-INDEX($BE610:$BL610,1,$J$22))</f>
        <v>0</v>
      </c>
      <c r="C610" s="26">
        <f>IF(AO610-INDEX($BE610:$BL610,1,$J$23)&lt;0.5,0,AO610-INDEX($BE610:$BL610,1,$J$23))</f>
        <v>0</v>
      </c>
      <c r="D610" s="26">
        <f>IF(AP610-INDEX($BE610:$BL610,1,$J$24)&lt;0.5,0,AP610-INDEX($BE610:$BL610,1,$J$24))</f>
        <v>0</v>
      </c>
      <c r="E610" s="26">
        <f>IF(AQ610-INDEX($BE610:$BL610,1,$J$25)&lt;0.5,0,AQ610-INDEX($BE610:$BL610,1,$J$25))</f>
        <v>0</v>
      </c>
      <c r="F610" s="26">
        <f>IF(AR610-INDEX($BE610:$BL610,1,$J$26)&lt;0.5,0,AR610-INDEX($BE610:$BL610,1,$J$26))</f>
        <v>0</v>
      </c>
      <c r="G610" s="26">
        <f>IF(AS610-INDEX($BE610:$BL610,1,$J$27)&lt;0.5,0,AS610-INDEX($BE610:$BL610,1,$J$27))</f>
        <v>0</v>
      </c>
      <c r="H610" s="26">
        <f>IF(AT610-INDEX($BE610:$BL610,1,$J$28)&lt;0.5,0,AT610-INDEX($BE610:$BL610,1,$J$28))</f>
        <v>0</v>
      </c>
      <c r="I610" s="26">
        <f>IF(AU610-INDEX($BE610:$BL610,1,$J$29)&lt;0.5,0,AU610-INDEX($BE610:$BL610,1,$J$29))</f>
        <v>0</v>
      </c>
      <c r="J610" s="13">
        <f>SUM(B610:I610)</f>
        <v>0</v>
      </c>
      <c r="K610" s="26">
        <f>SUM(O610:V610)</f>
        <v>0</v>
      </c>
      <c r="L610" s="26">
        <f>SUM(W610:AD610)+SUM(BE610:BL610)</f>
        <v>0</v>
      </c>
      <c r="M610" s="26">
        <f>J609</f>
        <v>0</v>
      </c>
      <c r="N610" s="27">
        <f>IF(M610&gt;0,1,0)</f>
        <v>0</v>
      </c>
      <c r="O610" s="26">
        <f>B609*$B$12/1200</f>
        <v>0</v>
      </c>
      <c r="P610" s="26">
        <f>C609*$C$12/1200</f>
        <v>0</v>
      </c>
      <c r="Q610" s="26">
        <f>D609*$D$12/1200</f>
        <v>0</v>
      </c>
      <c r="R610" s="26">
        <f>E609*$E$12/1200</f>
        <v>0</v>
      </c>
      <c r="S610" s="26">
        <f>F609*$F$12/1200</f>
        <v>0</v>
      </c>
      <c r="T610" s="26">
        <f>G609*$G$12/1200</f>
        <v>0</v>
      </c>
      <c r="U610" s="26">
        <f>H609*$H$12/1200</f>
        <v>0</v>
      </c>
      <c r="V610" s="26">
        <f>I609*$I$12/1200</f>
        <v>0</v>
      </c>
      <c r="W610" s="26">
        <f>IF(B609&gt;0,MIN($B$13,B609+O610,AE610),0)</f>
        <v>0</v>
      </c>
      <c r="X610" s="26">
        <f>IF(C609&gt;0,MIN($C$13,C609+P610,AF610),0)</f>
        <v>0</v>
      </c>
      <c r="Y610" s="26">
        <f>IF(D609&gt;0,MIN($D$13,D609+Q610,AG610),0)</f>
        <v>0</v>
      </c>
      <c r="Z610" s="26">
        <f>IF(E609&gt;0,MIN($E$13,E609+R610,AH610),0)</f>
        <v>0</v>
      </c>
      <c r="AA610" s="26">
        <f>IF(F609&gt;0,MIN($F$13,F609+S610,AI610),0)</f>
        <v>0</v>
      </c>
      <c r="AB610" s="26">
        <f>IF(G609&gt;0,MIN($G$13,G609+T610,AJ610),0)</f>
        <v>0</v>
      </c>
      <c r="AC610" s="26">
        <f>IF(H609&gt;0,MIN($H$13,H609+U610,AK610),0)</f>
        <v>0</v>
      </c>
      <c r="AD610" s="26">
        <f>IF(I609&gt;0,MIN($I$13,I609+V610,AL610),0)</f>
        <v>0</v>
      </c>
      <c r="AE610" s="26">
        <f>$B$19</f>
        <v>795</v>
      </c>
      <c r="AF610" s="26">
        <f>AE610-W610</f>
        <v>795</v>
      </c>
      <c r="AG610" s="26">
        <f>AF610-X610</f>
        <v>795</v>
      </c>
      <c r="AH610" s="26">
        <f>AG610-Y610</f>
        <v>795</v>
      </c>
      <c r="AI610" s="26">
        <f>AH610-Z610</f>
        <v>795</v>
      </c>
      <c r="AJ610" s="26">
        <f>AI610-AA610</f>
        <v>795</v>
      </c>
      <c r="AK610" s="26">
        <f>AJ610-AB610</f>
        <v>795</v>
      </c>
      <c r="AL610" s="26">
        <f>AK610-AC610</f>
        <v>795</v>
      </c>
      <c r="AM610" s="26">
        <f>AL610-AD610</f>
        <v>795</v>
      </c>
      <c r="AN610" s="26">
        <f>B609+O610-W610</f>
        <v>0</v>
      </c>
      <c r="AO610" s="26">
        <f>C609+P610-X610</f>
        <v>0</v>
      </c>
      <c r="AP610" s="26">
        <f>D609+Q610-Y610</f>
        <v>0</v>
      </c>
      <c r="AQ610" s="26">
        <f>E609+R610-Z610</f>
        <v>0</v>
      </c>
      <c r="AR610" s="26">
        <f>F609+S610-AA610</f>
        <v>0</v>
      </c>
      <c r="AS610" s="26">
        <f>G609+T610-AB610</f>
        <v>0</v>
      </c>
      <c r="AT610" s="26">
        <f>H609+U610-AC610</f>
        <v>0</v>
      </c>
      <c r="AU610" s="26">
        <f>I609+V610-AD610</f>
        <v>0</v>
      </c>
      <c r="AV610" s="26">
        <f>AM610</f>
        <v>795</v>
      </c>
      <c r="AW610" s="26">
        <f>AV610-BE610</f>
        <v>795</v>
      </c>
      <c r="AX610" s="26">
        <f>AW610-BF610</f>
        <v>795</v>
      </c>
      <c r="AY610" s="26">
        <f>AX610-BG610</f>
        <v>795</v>
      </c>
      <c r="AZ610" s="26">
        <f>AY610-BH610</f>
        <v>795</v>
      </c>
      <c r="BA610" s="26">
        <f>AZ610-BI610</f>
        <v>795</v>
      </c>
      <c r="BB610" s="26">
        <f>BA610-BJ610</f>
        <v>795</v>
      </c>
      <c r="BC610" s="26">
        <f>BB610-BK610</f>
        <v>795</v>
      </c>
      <c r="BD610" s="26">
        <f>BC610-BL610</f>
        <v>795</v>
      </c>
      <c r="BE610" s="26">
        <f>IF(AV610&gt;0.005,MIN(AV610,INDEX($AN610:$AU610,1,B$32)),0)</f>
        <v>0</v>
      </c>
      <c r="BF610" s="26">
        <f>IF(AW610&gt;0.005,MIN(AW610,INDEX($AN610:$AU610,1,C$32)),0)</f>
        <v>0</v>
      </c>
      <c r="BG610" s="26">
        <f>IF(AX610&gt;0.005,MIN(AX610,INDEX($AN610:$AU610,1,D$32)),0)</f>
        <v>0</v>
      </c>
      <c r="BH610" s="26">
        <f>IF(AY610&gt;0.005,MIN(AY610,INDEX($AN610:$AU610,1,E$32)),0)</f>
        <v>0</v>
      </c>
      <c r="BI610" s="26">
        <f>IF(AZ610&gt;0.005,MIN(AZ610,INDEX($AN610:$AU610,1,F$32)),0)</f>
        <v>0</v>
      </c>
      <c r="BJ610" s="26">
        <f>IF(BA610&gt;0.005,MIN(BA610,INDEX($AN610:$AU610,1,G$32)),0)</f>
        <v>0</v>
      </c>
      <c r="BK610" s="26">
        <f>IF(BB610&gt;0.005,MIN(BB610,INDEX($AN610:$AU610,1,H$32)),0)</f>
        <v>0</v>
      </c>
      <c r="BL610" s="26">
        <f>IF(BC610&gt;0.005,MIN(BC610,INDEX($AN610:$AU610,1,I$32)),0)</f>
        <v>0</v>
      </c>
      <c r="BM610" s="27">
        <f>IF(M610-J610&gt;0.005,1,0)</f>
        <v>0</v>
      </c>
    </row>
    <row r="611">
      <c r="A611" s="14" t="n">
        <v>575</v>
      </c>
      <c r="B611" s="26">
        <f>IF(AN611-INDEX($BE611:$BL611,1,$J$22)&lt;0.5,0,AN611-INDEX($BE611:$BL611,1,$J$22))</f>
        <v>0</v>
      </c>
      <c r="C611" s="26">
        <f>IF(AO611-INDEX($BE611:$BL611,1,$J$23)&lt;0.5,0,AO611-INDEX($BE611:$BL611,1,$J$23))</f>
        <v>0</v>
      </c>
      <c r="D611" s="26">
        <f>IF(AP611-INDEX($BE611:$BL611,1,$J$24)&lt;0.5,0,AP611-INDEX($BE611:$BL611,1,$J$24))</f>
        <v>0</v>
      </c>
      <c r="E611" s="26">
        <f>IF(AQ611-INDEX($BE611:$BL611,1,$J$25)&lt;0.5,0,AQ611-INDEX($BE611:$BL611,1,$J$25))</f>
        <v>0</v>
      </c>
      <c r="F611" s="26">
        <f>IF(AR611-INDEX($BE611:$BL611,1,$J$26)&lt;0.5,0,AR611-INDEX($BE611:$BL611,1,$J$26))</f>
        <v>0</v>
      </c>
      <c r="G611" s="26">
        <f>IF(AS611-INDEX($BE611:$BL611,1,$J$27)&lt;0.5,0,AS611-INDEX($BE611:$BL611,1,$J$27))</f>
        <v>0</v>
      </c>
      <c r="H611" s="26">
        <f>IF(AT611-INDEX($BE611:$BL611,1,$J$28)&lt;0.5,0,AT611-INDEX($BE611:$BL611,1,$J$28))</f>
        <v>0</v>
      </c>
      <c r="I611" s="26">
        <f>IF(AU611-INDEX($BE611:$BL611,1,$J$29)&lt;0.5,0,AU611-INDEX($BE611:$BL611,1,$J$29))</f>
        <v>0</v>
      </c>
      <c r="J611" s="13">
        <f>SUM(B611:I611)</f>
        <v>0</v>
      </c>
      <c r="K611" s="26">
        <f>SUM(O611:V611)</f>
        <v>0</v>
      </c>
      <c r="L611" s="26">
        <f>SUM(W611:AD611)+SUM(BE611:BL611)</f>
        <v>0</v>
      </c>
      <c r="M611" s="26">
        <f>J610</f>
        <v>0</v>
      </c>
      <c r="N611" s="27">
        <f>IF(M611&gt;0,1,0)</f>
        <v>0</v>
      </c>
      <c r="O611" s="26">
        <f>B610*$B$12/1200</f>
        <v>0</v>
      </c>
      <c r="P611" s="26">
        <f>C610*$C$12/1200</f>
        <v>0</v>
      </c>
      <c r="Q611" s="26">
        <f>D610*$D$12/1200</f>
        <v>0</v>
      </c>
      <c r="R611" s="26">
        <f>E610*$E$12/1200</f>
        <v>0</v>
      </c>
      <c r="S611" s="26">
        <f>F610*$F$12/1200</f>
        <v>0</v>
      </c>
      <c r="T611" s="26">
        <f>G610*$G$12/1200</f>
        <v>0</v>
      </c>
      <c r="U611" s="26">
        <f>H610*$H$12/1200</f>
        <v>0</v>
      </c>
      <c r="V611" s="26">
        <f>I610*$I$12/1200</f>
        <v>0</v>
      </c>
      <c r="W611" s="26">
        <f>IF(B610&gt;0,MIN($B$13,B610+O611,AE611),0)</f>
        <v>0</v>
      </c>
      <c r="X611" s="26">
        <f>IF(C610&gt;0,MIN($C$13,C610+P611,AF611),0)</f>
        <v>0</v>
      </c>
      <c r="Y611" s="26">
        <f>IF(D610&gt;0,MIN($D$13,D610+Q611,AG611),0)</f>
        <v>0</v>
      </c>
      <c r="Z611" s="26">
        <f>IF(E610&gt;0,MIN($E$13,E610+R611,AH611),0)</f>
        <v>0</v>
      </c>
      <c r="AA611" s="26">
        <f>IF(F610&gt;0,MIN($F$13,F610+S611,AI611),0)</f>
        <v>0</v>
      </c>
      <c r="AB611" s="26">
        <f>IF(G610&gt;0,MIN($G$13,G610+T611,AJ611),0)</f>
        <v>0</v>
      </c>
      <c r="AC611" s="26">
        <f>IF(H610&gt;0,MIN($H$13,H610+U611,AK611),0)</f>
        <v>0</v>
      </c>
      <c r="AD611" s="26">
        <f>IF(I610&gt;0,MIN($I$13,I610+V611,AL611),0)</f>
        <v>0</v>
      </c>
      <c r="AE611" s="26">
        <f>$B$19</f>
        <v>795</v>
      </c>
      <c r="AF611" s="26">
        <f>AE611-W611</f>
        <v>795</v>
      </c>
      <c r="AG611" s="26">
        <f>AF611-X611</f>
        <v>795</v>
      </c>
      <c r="AH611" s="26">
        <f>AG611-Y611</f>
        <v>795</v>
      </c>
      <c r="AI611" s="26">
        <f>AH611-Z611</f>
        <v>795</v>
      </c>
      <c r="AJ611" s="26">
        <f>AI611-AA611</f>
        <v>795</v>
      </c>
      <c r="AK611" s="26">
        <f>AJ611-AB611</f>
        <v>795</v>
      </c>
      <c r="AL611" s="26">
        <f>AK611-AC611</f>
        <v>795</v>
      </c>
      <c r="AM611" s="26">
        <f>AL611-AD611</f>
        <v>795</v>
      </c>
      <c r="AN611" s="26">
        <f>B610+O611-W611</f>
        <v>0</v>
      </c>
      <c r="AO611" s="26">
        <f>C610+P611-X611</f>
        <v>0</v>
      </c>
      <c r="AP611" s="26">
        <f>D610+Q611-Y611</f>
        <v>0</v>
      </c>
      <c r="AQ611" s="26">
        <f>E610+R611-Z611</f>
        <v>0</v>
      </c>
      <c r="AR611" s="26">
        <f>F610+S611-AA611</f>
        <v>0</v>
      </c>
      <c r="AS611" s="26">
        <f>G610+T611-AB611</f>
        <v>0</v>
      </c>
      <c r="AT611" s="26">
        <f>H610+U611-AC611</f>
        <v>0</v>
      </c>
      <c r="AU611" s="26">
        <f>I610+V611-AD611</f>
        <v>0</v>
      </c>
      <c r="AV611" s="26">
        <f>AM611</f>
        <v>795</v>
      </c>
      <c r="AW611" s="26">
        <f>AV611-BE611</f>
        <v>795</v>
      </c>
      <c r="AX611" s="26">
        <f>AW611-BF611</f>
        <v>795</v>
      </c>
      <c r="AY611" s="26">
        <f>AX611-BG611</f>
        <v>795</v>
      </c>
      <c r="AZ611" s="26">
        <f>AY611-BH611</f>
        <v>795</v>
      </c>
      <c r="BA611" s="26">
        <f>AZ611-BI611</f>
        <v>795</v>
      </c>
      <c r="BB611" s="26">
        <f>BA611-BJ611</f>
        <v>795</v>
      </c>
      <c r="BC611" s="26">
        <f>BB611-BK611</f>
        <v>795</v>
      </c>
      <c r="BD611" s="26">
        <f>BC611-BL611</f>
        <v>795</v>
      </c>
      <c r="BE611" s="26">
        <f>IF(AV611&gt;0.005,MIN(AV611,INDEX($AN611:$AU611,1,B$32)),0)</f>
        <v>0</v>
      </c>
      <c r="BF611" s="26">
        <f>IF(AW611&gt;0.005,MIN(AW611,INDEX($AN611:$AU611,1,C$32)),0)</f>
        <v>0</v>
      </c>
      <c r="BG611" s="26">
        <f>IF(AX611&gt;0.005,MIN(AX611,INDEX($AN611:$AU611,1,D$32)),0)</f>
        <v>0</v>
      </c>
      <c r="BH611" s="26">
        <f>IF(AY611&gt;0.005,MIN(AY611,INDEX($AN611:$AU611,1,E$32)),0)</f>
        <v>0</v>
      </c>
      <c r="BI611" s="26">
        <f>IF(AZ611&gt;0.005,MIN(AZ611,INDEX($AN611:$AU611,1,F$32)),0)</f>
        <v>0</v>
      </c>
      <c r="BJ611" s="26">
        <f>IF(BA611&gt;0.005,MIN(BA611,INDEX($AN611:$AU611,1,G$32)),0)</f>
        <v>0</v>
      </c>
      <c r="BK611" s="26">
        <f>IF(BB611&gt;0.005,MIN(BB611,INDEX($AN611:$AU611,1,H$32)),0)</f>
        <v>0</v>
      </c>
      <c r="BL611" s="26">
        <f>IF(BC611&gt;0.005,MIN(BC611,INDEX($AN611:$AU611,1,I$32)),0)</f>
        <v>0</v>
      </c>
      <c r="BM611" s="27">
        <f>IF(M611-J611&gt;0.005,1,0)</f>
        <v>0</v>
      </c>
    </row>
    <row r="612">
      <c r="A612" s="14" t="n">
        <v>576</v>
      </c>
      <c r="B612" s="26">
        <f>IF(AN612-INDEX($BE612:$BL612,1,$J$22)&lt;0.5,0,AN612-INDEX($BE612:$BL612,1,$J$22))</f>
        <v>0</v>
      </c>
      <c r="C612" s="26">
        <f>IF(AO612-INDEX($BE612:$BL612,1,$J$23)&lt;0.5,0,AO612-INDEX($BE612:$BL612,1,$J$23))</f>
        <v>0</v>
      </c>
      <c r="D612" s="26">
        <f>IF(AP612-INDEX($BE612:$BL612,1,$J$24)&lt;0.5,0,AP612-INDEX($BE612:$BL612,1,$J$24))</f>
        <v>0</v>
      </c>
      <c r="E612" s="26">
        <f>IF(AQ612-INDEX($BE612:$BL612,1,$J$25)&lt;0.5,0,AQ612-INDEX($BE612:$BL612,1,$J$25))</f>
        <v>0</v>
      </c>
      <c r="F612" s="26">
        <f>IF(AR612-INDEX($BE612:$BL612,1,$J$26)&lt;0.5,0,AR612-INDEX($BE612:$BL612,1,$J$26))</f>
        <v>0</v>
      </c>
      <c r="G612" s="26">
        <f>IF(AS612-INDEX($BE612:$BL612,1,$J$27)&lt;0.5,0,AS612-INDEX($BE612:$BL612,1,$J$27))</f>
        <v>0</v>
      </c>
      <c r="H612" s="26">
        <f>IF(AT612-INDEX($BE612:$BL612,1,$J$28)&lt;0.5,0,AT612-INDEX($BE612:$BL612,1,$J$28))</f>
        <v>0</v>
      </c>
      <c r="I612" s="26">
        <f>IF(AU612-INDEX($BE612:$BL612,1,$J$29)&lt;0.5,0,AU612-INDEX($BE612:$BL612,1,$J$29))</f>
        <v>0</v>
      </c>
      <c r="J612" s="13">
        <f>SUM(B612:I612)</f>
        <v>0</v>
      </c>
      <c r="K612" s="26">
        <f>SUM(O612:V612)</f>
        <v>0</v>
      </c>
      <c r="L612" s="26">
        <f>SUM(W612:AD612)+SUM(BE612:BL612)</f>
        <v>0</v>
      </c>
      <c r="M612" s="26">
        <f>J611</f>
        <v>0</v>
      </c>
      <c r="N612" s="27">
        <f>IF(M612&gt;0,1,0)</f>
        <v>0</v>
      </c>
      <c r="O612" s="26">
        <f>B611*$B$12/1200</f>
        <v>0</v>
      </c>
      <c r="P612" s="26">
        <f>C611*$C$12/1200</f>
        <v>0</v>
      </c>
      <c r="Q612" s="26">
        <f>D611*$D$12/1200</f>
        <v>0</v>
      </c>
      <c r="R612" s="26">
        <f>E611*$E$12/1200</f>
        <v>0</v>
      </c>
      <c r="S612" s="26">
        <f>F611*$F$12/1200</f>
        <v>0</v>
      </c>
      <c r="T612" s="26">
        <f>G611*$G$12/1200</f>
        <v>0</v>
      </c>
      <c r="U612" s="26">
        <f>H611*$H$12/1200</f>
        <v>0</v>
      </c>
      <c r="V612" s="26">
        <f>I611*$I$12/1200</f>
        <v>0</v>
      </c>
      <c r="W612" s="26">
        <f>IF(B611&gt;0,MIN($B$13,B611+O612,AE612),0)</f>
        <v>0</v>
      </c>
      <c r="X612" s="26">
        <f>IF(C611&gt;0,MIN($C$13,C611+P612,AF612),0)</f>
        <v>0</v>
      </c>
      <c r="Y612" s="26">
        <f>IF(D611&gt;0,MIN($D$13,D611+Q612,AG612),0)</f>
        <v>0</v>
      </c>
      <c r="Z612" s="26">
        <f>IF(E611&gt;0,MIN($E$13,E611+R612,AH612),0)</f>
        <v>0</v>
      </c>
      <c r="AA612" s="26">
        <f>IF(F611&gt;0,MIN($F$13,F611+S612,AI612),0)</f>
        <v>0</v>
      </c>
      <c r="AB612" s="26">
        <f>IF(G611&gt;0,MIN($G$13,G611+T612,AJ612),0)</f>
        <v>0</v>
      </c>
      <c r="AC612" s="26">
        <f>IF(H611&gt;0,MIN($H$13,H611+U612,AK612),0)</f>
        <v>0</v>
      </c>
      <c r="AD612" s="26">
        <f>IF(I611&gt;0,MIN($I$13,I611+V612,AL612),0)</f>
        <v>0</v>
      </c>
      <c r="AE612" s="26">
        <f>$B$19</f>
        <v>795</v>
      </c>
      <c r="AF612" s="26">
        <f>AE612-W612</f>
        <v>795</v>
      </c>
      <c r="AG612" s="26">
        <f>AF612-X612</f>
        <v>795</v>
      </c>
      <c r="AH612" s="26">
        <f>AG612-Y612</f>
        <v>795</v>
      </c>
      <c r="AI612" s="26">
        <f>AH612-Z612</f>
        <v>795</v>
      </c>
      <c r="AJ612" s="26">
        <f>AI612-AA612</f>
        <v>795</v>
      </c>
      <c r="AK612" s="26">
        <f>AJ612-AB612</f>
        <v>795</v>
      </c>
      <c r="AL612" s="26">
        <f>AK612-AC612</f>
        <v>795</v>
      </c>
      <c r="AM612" s="26">
        <f>AL612-AD612</f>
        <v>795</v>
      </c>
      <c r="AN612" s="26">
        <f>B611+O612-W612</f>
        <v>0</v>
      </c>
      <c r="AO612" s="26">
        <f>C611+P612-X612</f>
        <v>0</v>
      </c>
      <c r="AP612" s="26">
        <f>D611+Q612-Y612</f>
        <v>0</v>
      </c>
      <c r="AQ612" s="26">
        <f>E611+R612-Z612</f>
        <v>0</v>
      </c>
      <c r="AR612" s="26">
        <f>F611+S612-AA612</f>
        <v>0</v>
      </c>
      <c r="AS612" s="26">
        <f>G611+T612-AB612</f>
        <v>0</v>
      </c>
      <c r="AT612" s="26">
        <f>H611+U612-AC612</f>
        <v>0</v>
      </c>
      <c r="AU612" s="26">
        <f>I611+V612-AD612</f>
        <v>0</v>
      </c>
      <c r="AV612" s="26">
        <f>AM612</f>
        <v>795</v>
      </c>
      <c r="AW612" s="26">
        <f>AV612-BE612</f>
        <v>795</v>
      </c>
      <c r="AX612" s="26">
        <f>AW612-BF612</f>
        <v>795</v>
      </c>
      <c r="AY612" s="26">
        <f>AX612-BG612</f>
        <v>795</v>
      </c>
      <c r="AZ612" s="26">
        <f>AY612-BH612</f>
        <v>795</v>
      </c>
      <c r="BA612" s="26">
        <f>AZ612-BI612</f>
        <v>795</v>
      </c>
      <c r="BB612" s="26">
        <f>BA612-BJ612</f>
        <v>795</v>
      </c>
      <c r="BC612" s="26">
        <f>BB612-BK612</f>
        <v>795</v>
      </c>
      <c r="BD612" s="26">
        <f>BC612-BL612</f>
        <v>795</v>
      </c>
      <c r="BE612" s="26">
        <f>IF(AV612&gt;0.005,MIN(AV612,INDEX($AN612:$AU612,1,B$32)),0)</f>
        <v>0</v>
      </c>
      <c r="BF612" s="26">
        <f>IF(AW612&gt;0.005,MIN(AW612,INDEX($AN612:$AU612,1,C$32)),0)</f>
        <v>0</v>
      </c>
      <c r="BG612" s="26">
        <f>IF(AX612&gt;0.005,MIN(AX612,INDEX($AN612:$AU612,1,D$32)),0)</f>
        <v>0</v>
      </c>
      <c r="BH612" s="26">
        <f>IF(AY612&gt;0.005,MIN(AY612,INDEX($AN612:$AU612,1,E$32)),0)</f>
        <v>0</v>
      </c>
      <c r="BI612" s="26">
        <f>IF(AZ612&gt;0.005,MIN(AZ612,INDEX($AN612:$AU612,1,F$32)),0)</f>
        <v>0</v>
      </c>
      <c r="BJ612" s="26">
        <f>IF(BA612&gt;0.005,MIN(BA612,INDEX($AN612:$AU612,1,G$32)),0)</f>
        <v>0</v>
      </c>
      <c r="BK612" s="26">
        <f>IF(BB612&gt;0.005,MIN(BB612,INDEX($AN612:$AU612,1,H$32)),0)</f>
        <v>0</v>
      </c>
      <c r="BL612" s="26">
        <f>IF(BC612&gt;0.005,MIN(BC612,INDEX($AN612:$AU612,1,I$32)),0)</f>
        <v>0</v>
      </c>
      <c r="BM612" s="27">
        <f>IF(M612-J612&gt;0.005,1,0)</f>
        <v>0</v>
      </c>
    </row>
    <row r="613">
      <c r="A613" s="14" t="n">
        <v>577</v>
      </c>
      <c r="B613" s="26">
        <f>IF(AN613-INDEX($BE613:$BL613,1,$J$22)&lt;0.5,0,AN613-INDEX($BE613:$BL613,1,$J$22))</f>
        <v>0</v>
      </c>
      <c r="C613" s="26">
        <f>IF(AO613-INDEX($BE613:$BL613,1,$J$23)&lt;0.5,0,AO613-INDEX($BE613:$BL613,1,$J$23))</f>
        <v>0</v>
      </c>
      <c r="D613" s="26">
        <f>IF(AP613-INDEX($BE613:$BL613,1,$J$24)&lt;0.5,0,AP613-INDEX($BE613:$BL613,1,$J$24))</f>
        <v>0</v>
      </c>
      <c r="E613" s="26">
        <f>IF(AQ613-INDEX($BE613:$BL613,1,$J$25)&lt;0.5,0,AQ613-INDEX($BE613:$BL613,1,$J$25))</f>
        <v>0</v>
      </c>
      <c r="F613" s="26">
        <f>IF(AR613-INDEX($BE613:$BL613,1,$J$26)&lt;0.5,0,AR613-INDEX($BE613:$BL613,1,$J$26))</f>
        <v>0</v>
      </c>
      <c r="G613" s="26">
        <f>IF(AS613-INDEX($BE613:$BL613,1,$J$27)&lt;0.5,0,AS613-INDEX($BE613:$BL613,1,$J$27))</f>
        <v>0</v>
      </c>
      <c r="H613" s="26">
        <f>IF(AT613-INDEX($BE613:$BL613,1,$J$28)&lt;0.5,0,AT613-INDEX($BE613:$BL613,1,$J$28))</f>
        <v>0</v>
      </c>
      <c r="I613" s="26">
        <f>IF(AU613-INDEX($BE613:$BL613,1,$J$29)&lt;0.5,0,AU613-INDEX($BE613:$BL613,1,$J$29))</f>
        <v>0</v>
      </c>
      <c r="J613" s="13">
        <f>SUM(B613:I613)</f>
        <v>0</v>
      </c>
      <c r="K613" s="26">
        <f>SUM(O613:V613)</f>
        <v>0</v>
      </c>
      <c r="L613" s="26">
        <f>SUM(W613:AD613)+SUM(BE613:BL613)</f>
        <v>0</v>
      </c>
      <c r="M613" s="26">
        <f>J612</f>
        <v>0</v>
      </c>
      <c r="N613" s="27">
        <f>IF(M613&gt;0,1,0)</f>
        <v>0</v>
      </c>
      <c r="O613" s="26">
        <f>B612*$B$12/1200</f>
        <v>0</v>
      </c>
      <c r="P613" s="26">
        <f>C612*$C$12/1200</f>
        <v>0</v>
      </c>
      <c r="Q613" s="26">
        <f>D612*$D$12/1200</f>
        <v>0</v>
      </c>
      <c r="R613" s="26">
        <f>E612*$E$12/1200</f>
        <v>0</v>
      </c>
      <c r="S613" s="26">
        <f>F612*$F$12/1200</f>
        <v>0</v>
      </c>
      <c r="T613" s="26">
        <f>G612*$G$12/1200</f>
        <v>0</v>
      </c>
      <c r="U613" s="26">
        <f>H612*$H$12/1200</f>
        <v>0</v>
      </c>
      <c r="V613" s="26">
        <f>I612*$I$12/1200</f>
        <v>0</v>
      </c>
      <c r="W613" s="26">
        <f>IF(B612&gt;0,MIN($B$13,B612+O613,AE613),0)</f>
        <v>0</v>
      </c>
      <c r="X613" s="26">
        <f>IF(C612&gt;0,MIN($C$13,C612+P613,AF613),0)</f>
        <v>0</v>
      </c>
      <c r="Y613" s="26">
        <f>IF(D612&gt;0,MIN($D$13,D612+Q613,AG613),0)</f>
        <v>0</v>
      </c>
      <c r="Z613" s="26">
        <f>IF(E612&gt;0,MIN($E$13,E612+R613,AH613),0)</f>
        <v>0</v>
      </c>
      <c r="AA613" s="26">
        <f>IF(F612&gt;0,MIN($F$13,F612+S613,AI613),0)</f>
        <v>0</v>
      </c>
      <c r="AB613" s="26">
        <f>IF(G612&gt;0,MIN($G$13,G612+T613,AJ613),0)</f>
        <v>0</v>
      </c>
      <c r="AC613" s="26">
        <f>IF(H612&gt;0,MIN($H$13,H612+U613,AK613),0)</f>
        <v>0</v>
      </c>
      <c r="AD613" s="26">
        <f>IF(I612&gt;0,MIN($I$13,I612+V613,AL613),0)</f>
        <v>0</v>
      </c>
      <c r="AE613" s="26">
        <f>$B$19</f>
        <v>795</v>
      </c>
      <c r="AF613" s="26">
        <f>AE613-W613</f>
        <v>795</v>
      </c>
      <c r="AG613" s="26">
        <f>AF613-X613</f>
        <v>795</v>
      </c>
      <c r="AH613" s="26">
        <f>AG613-Y613</f>
        <v>795</v>
      </c>
      <c r="AI613" s="26">
        <f>AH613-Z613</f>
        <v>795</v>
      </c>
      <c r="AJ613" s="26">
        <f>AI613-AA613</f>
        <v>795</v>
      </c>
      <c r="AK613" s="26">
        <f>AJ613-AB613</f>
        <v>795</v>
      </c>
      <c r="AL613" s="26">
        <f>AK613-AC613</f>
        <v>795</v>
      </c>
      <c r="AM613" s="26">
        <f>AL613-AD613</f>
        <v>795</v>
      </c>
      <c r="AN613" s="26">
        <f>B612+O613-W613</f>
        <v>0</v>
      </c>
      <c r="AO613" s="26">
        <f>C612+P613-X613</f>
        <v>0</v>
      </c>
      <c r="AP613" s="26">
        <f>D612+Q613-Y613</f>
        <v>0</v>
      </c>
      <c r="AQ613" s="26">
        <f>E612+R613-Z613</f>
        <v>0</v>
      </c>
      <c r="AR613" s="26">
        <f>F612+S613-AA613</f>
        <v>0</v>
      </c>
      <c r="AS613" s="26">
        <f>G612+T613-AB613</f>
        <v>0</v>
      </c>
      <c r="AT613" s="26">
        <f>H612+U613-AC613</f>
        <v>0</v>
      </c>
      <c r="AU613" s="26">
        <f>I612+V613-AD613</f>
        <v>0</v>
      </c>
      <c r="AV613" s="26">
        <f>AM613</f>
        <v>795</v>
      </c>
      <c r="AW613" s="26">
        <f>AV613-BE613</f>
        <v>795</v>
      </c>
      <c r="AX613" s="26">
        <f>AW613-BF613</f>
        <v>795</v>
      </c>
      <c r="AY613" s="26">
        <f>AX613-BG613</f>
        <v>795</v>
      </c>
      <c r="AZ613" s="26">
        <f>AY613-BH613</f>
        <v>795</v>
      </c>
      <c r="BA613" s="26">
        <f>AZ613-BI613</f>
        <v>795</v>
      </c>
      <c r="BB613" s="26">
        <f>BA613-BJ613</f>
        <v>795</v>
      </c>
      <c r="BC613" s="26">
        <f>BB613-BK613</f>
        <v>795</v>
      </c>
      <c r="BD613" s="26">
        <f>BC613-BL613</f>
        <v>795</v>
      </c>
      <c r="BE613" s="26">
        <f>IF(AV613&gt;0.005,MIN(AV613,INDEX($AN613:$AU613,1,B$32)),0)</f>
        <v>0</v>
      </c>
      <c r="BF613" s="26">
        <f>IF(AW613&gt;0.005,MIN(AW613,INDEX($AN613:$AU613,1,C$32)),0)</f>
        <v>0</v>
      </c>
      <c r="BG613" s="26">
        <f>IF(AX613&gt;0.005,MIN(AX613,INDEX($AN613:$AU613,1,D$32)),0)</f>
        <v>0</v>
      </c>
      <c r="BH613" s="26">
        <f>IF(AY613&gt;0.005,MIN(AY613,INDEX($AN613:$AU613,1,E$32)),0)</f>
        <v>0</v>
      </c>
      <c r="BI613" s="26">
        <f>IF(AZ613&gt;0.005,MIN(AZ613,INDEX($AN613:$AU613,1,F$32)),0)</f>
        <v>0</v>
      </c>
      <c r="BJ613" s="26">
        <f>IF(BA613&gt;0.005,MIN(BA613,INDEX($AN613:$AU613,1,G$32)),0)</f>
        <v>0</v>
      </c>
      <c r="BK613" s="26">
        <f>IF(BB613&gt;0.005,MIN(BB613,INDEX($AN613:$AU613,1,H$32)),0)</f>
        <v>0</v>
      </c>
      <c r="BL613" s="26">
        <f>IF(BC613&gt;0.005,MIN(BC613,INDEX($AN613:$AU613,1,I$32)),0)</f>
        <v>0</v>
      </c>
      <c r="BM613" s="27">
        <f>IF(M613-J613&gt;0.005,1,0)</f>
        <v>0</v>
      </c>
    </row>
    <row r="614">
      <c r="A614" s="14" t="n">
        <v>578</v>
      </c>
      <c r="B614" s="26">
        <f>IF(AN614-INDEX($BE614:$BL614,1,$J$22)&lt;0.5,0,AN614-INDEX($BE614:$BL614,1,$J$22))</f>
        <v>0</v>
      </c>
      <c r="C614" s="26">
        <f>IF(AO614-INDEX($BE614:$BL614,1,$J$23)&lt;0.5,0,AO614-INDEX($BE614:$BL614,1,$J$23))</f>
        <v>0</v>
      </c>
      <c r="D614" s="26">
        <f>IF(AP614-INDEX($BE614:$BL614,1,$J$24)&lt;0.5,0,AP614-INDEX($BE614:$BL614,1,$J$24))</f>
        <v>0</v>
      </c>
      <c r="E614" s="26">
        <f>IF(AQ614-INDEX($BE614:$BL614,1,$J$25)&lt;0.5,0,AQ614-INDEX($BE614:$BL614,1,$J$25))</f>
        <v>0</v>
      </c>
      <c r="F614" s="26">
        <f>IF(AR614-INDEX($BE614:$BL614,1,$J$26)&lt;0.5,0,AR614-INDEX($BE614:$BL614,1,$J$26))</f>
        <v>0</v>
      </c>
      <c r="G614" s="26">
        <f>IF(AS614-INDEX($BE614:$BL614,1,$J$27)&lt;0.5,0,AS614-INDEX($BE614:$BL614,1,$J$27))</f>
        <v>0</v>
      </c>
      <c r="H614" s="26">
        <f>IF(AT614-INDEX($BE614:$BL614,1,$J$28)&lt;0.5,0,AT614-INDEX($BE614:$BL614,1,$J$28))</f>
        <v>0</v>
      </c>
      <c r="I614" s="26">
        <f>IF(AU614-INDEX($BE614:$BL614,1,$J$29)&lt;0.5,0,AU614-INDEX($BE614:$BL614,1,$J$29))</f>
        <v>0</v>
      </c>
      <c r="J614" s="13">
        <f>SUM(B614:I614)</f>
        <v>0</v>
      </c>
      <c r="K614" s="26">
        <f>SUM(O614:V614)</f>
        <v>0</v>
      </c>
      <c r="L614" s="26">
        <f>SUM(W614:AD614)+SUM(BE614:BL614)</f>
        <v>0</v>
      </c>
      <c r="M614" s="26">
        <f>J613</f>
        <v>0</v>
      </c>
      <c r="N614" s="27">
        <f>IF(M614&gt;0,1,0)</f>
        <v>0</v>
      </c>
      <c r="O614" s="26">
        <f>B613*$B$12/1200</f>
        <v>0</v>
      </c>
      <c r="P614" s="26">
        <f>C613*$C$12/1200</f>
        <v>0</v>
      </c>
      <c r="Q614" s="26">
        <f>D613*$D$12/1200</f>
        <v>0</v>
      </c>
      <c r="R614" s="26">
        <f>E613*$E$12/1200</f>
        <v>0</v>
      </c>
      <c r="S614" s="26">
        <f>F613*$F$12/1200</f>
        <v>0</v>
      </c>
      <c r="T614" s="26">
        <f>G613*$G$12/1200</f>
        <v>0</v>
      </c>
      <c r="U614" s="26">
        <f>H613*$H$12/1200</f>
        <v>0</v>
      </c>
      <c r="V614" s="26">
        <f>I613*$I$12/1200</f>
        <v>0</v>
      </c>
      <c r="W614" s="26">
        <f>IF(B613&gt;0,MIN($B$13,B613+O614,AE614),0)</f>
        <v>0</v>
      </c>
      <c r="X614" s="26">
        <f>IF(C613&gt;0,MIN($C$13,C613+P614,AF614),0)</f>
        <v>0</v>
      </c>
      <c r="Y614" s="26">
        <f>IF(D613&gt;0,MIN($D$13,D613+Q614,AG614),0)</f>
        <v>0</v>
      </c>
      <c r="Z614" s="26">
        <f>IF(E613&gt;0,MIN($E$13,E613+R614,AH614),0)</f>
        <v>0</v>
      </c>
      <c r="AA614" s="26">
        <f>IF(F613&gt;0,MIN($F$13,F613+S614,AI614),0)</f>
        <v>0</v>
      </c>
      <c r="AB614" s="26">
        <f>IF(G613&gt;0,MIN($G$13,G613+T614,AJ614),0)</f>
        <v>0</v>
      </c>
      <c r="AC614" s="26">
        <f>IF(H613&gt;0,MIN($H$13,H613+U614,AK614),0)</f>
        <v>0</v>
      </c>
      <c r="AD614" s="26">
        <f>IF(I613&gt;0,MIN($I$13,I613+V614,AL614),0)</f>
        <v>0</v>
      </c>
      <c r="AE614" s="26">
        <f>$B$19</f>
        <v>795</v>
      </c>
      <c r="AF614" s="26">
        <f>AE614-W614</f>
        <v>795</v>
      </c>
      <c r="AG614" s="26">
        <f>AF614-X614</f>
        <v>795</v>
      </c>
      <c r="AH614" s="26">
        <f>AG614-Y614</f>
        <v>795</v>
      </c>
      <c r="AI614" s="26">
        <f>AH614-Z614</f>
        <v>795</v>
      </c>
      <c r="AJ614" s="26">
        <f>AI614-AA614</f>
        <v>795</v>
      </c>
      <c r="AK614" s="26">
        <f>AJ614-AB614</f>
        <v>795</v>
      </c>
      <c r="AL614" s="26">
        <f>AK614-AC614</f>
        <v>795</v>
      </c>
      <c r="AM614" s="26">
        <f>AL614-AD614</f>
        <v>795</v>
      </c>
      <c r="AN614" s="26">
        <f>B613+O614-W614</f>
        <v>0</v>
      </c>
      <c r="AO614" s="26">
        <f>C613+P614-X614</f>
        <v>0</v>
      </c>
      <c r="AP614" s="26">
        <f>D613+Q614-Y614</f>
        <v>0</v>
      </c>
      <c r="AQ614" s="26">
        <f>E613+R614-Z614</f>
        <v>0</v>
      </c>
      <c r="AR614" s="26">
        <f>F613+S614-AA614</f>
        <v>0</v>
      </c>
      <c r="AS614" s="26">
        <f>G613+T614-AB614</f>
        <v>0</v>
      </c>
      <c r="AT614" s="26">
        <f>H613+U614-AC614</f>
        <v>0</v>
      </c>
      <c r="AU614" s="26">
        <f>I613+V614-AD614</f>
        <v>0</v>
      </c>
      <c r="AV614" s="26">
        <f>AM614</f>
        <v>795</v>
      </c>
      <c r="AW614" s="26">
        <f>AV614-BE614</f>
        <v>795</v>
      </c>
      <c r="AX614" s="26">
        <f>AW614-BF614</f>
        <v>795</v>
      </c>
      <c r="AY614" s="26">
        <f>AX614-BG614</f>
        <v>795</v>
      </c>
      <c r="AZ614" s="26">
        <f>AY614-BH614</f>
        <v>795</v>
      </c>
      <c r="BA614" s="26">
        <f>AZ614-BI614</f>
        <v>795</v>
      </c>
      <c r="BB614" s="26">
        <f>BA614-BJ614</f>
        <v>795</v>
      </c>
      <c r="BC614" s="26">
        <f>BB614-BK614</f>
        <v>795</v>
      </c>
      <c r="BD614" s="26">
        <f>BC614-BL614</f>
        <v>795</v>
      </c>
      <c r="BE614" s="26">
        <f>IF(AV614&gt;0.005,MIN(AV614,INDEX($AN614:$AU614,1,B$32)),0)</f>
        <v>0</v>
      </c>
      <c r="BF614" s="26">
        <f>IF(AW614&gt;0.005,MIN(AW614,INDEX($AN614:$AU614,1,C$32)),0)</f>
        <v>0</v>
      </c>
      <c r="BG614" s="26">
        <f>IF(AX614&gt;0.005,MIN(AX614,INDEX($AN614:$AU614,1,D$32)),0)</f>
        <v>0</v>
      </c>
      <c r="BH614" s="26">
        <f>IF(AY614&gt;0.005,MIN(AY614,INDEX($AN614:$AU614,1,E$32)),0)</f>
        <v>0</v>
      </c>
      <c r="BI614" s="26">
        <f>IF(AZ614&gt;0.005,MIN(AZ614,INDEX($AN614:$AU614,1,F$32)),0)</f>
        <v>0</v>
      </c>
      <c r="BJ614" s="26">
        <f>IF(BA614&gt;0.005,MIN(BA614,INDEX($AN614:$AU614,1,G$32)),0)</f>
        <v>0</v>
      </c>
      <c r="BK614" s="26">
        <f>IF(BB614&gt;0.005,MIN(BB614,INDEX($AN614:$AU614,1,H$32)),0)</f>
        <v>0</v>
      </c>
      <c r="BL614" s="26">
        <f>IF(BC614&gt;0.005,MIN(BC614,INDEX($AN614:$AU614,1,I$32)),0)</f>
        <v>0</v>
      </c>
      <c r="BM614" s="27">
        <f>IF(M614-J614&gt;0.005,1,0)</f>
        <v>0</v>
      </c>
    </row>
    <row r="615">
      <c r="A615" s="14" t="n">
        <v>579</v>
      </c>
      <c r="B615" s="26">
        <f>IF(AN615-INDEX($BE615:$BL615,1,$J$22)&lt;0.5,0,AN615-INDEX($BE615:$BL615,1,$J$22))</f>
        <v>0</v>
      </c>
      <c r="C615" s="26">
        <f>IF(AO615-INDEX($BE615:$BL615,1,$J$23)&lt;0.5,0,AO615-INDEX($BE615:$BL615,1,$J$23))</f>
        <v>0</v>
      </c>
      <c r="D615" s="26">
        <f>IF(AP615-INDEX($BE615:$BL615,1,$J$24)&lt;0.5,0,AP615-INDEX($BE615:$BL615,1,$J$24))</f>
        <v>0</v>
      </c>
      <c r="E615" s="26">
        <f>IF(AQ615-INDEX($BE615:$BL615,1,$J$25)&lt;0.5,0,AQ615-INDEX($BE615:$BL615,1,$J$25))</f>
        <v>0</v>
      </c>
      <c r="F615" s="26">
        <f>IF(AR615-INDEX($BE615:$BL615,1,$J$26)&lt;0.5,0,AR615-INDEX($BE615:$BL615,1,$J$26))</f>
        <v>0</v>
      </c>
      <c r="G615" s="26">
        <f>IF(AS615-INDEX($BE615:$BL615,1,$J$27)&lt;0.5,0,AS615-INDEX($BE615:$BL615,1,$J$27))</f>
        <v>0</v>
      </c>
      <c r="H615" s="26">
        <f>IF(AT615-INDEX($BE615:$BL615,1,$J$28)&lt;0.5,0,AT615-INDEX($BE615:$BL615,1,$J$28))</f>
        <v>0</v>
      </c>
      <c r="I615" s="26">
        <f>IF(AU615-INDEX($BE615:$BL615,1,$J$29)&lt;0.5,0,AU615-INDEX($BE615:$BL615,1,$J$29))</f>
        <v>0</v>
      </c>
      <c r="J615" s="13">
        <f>SUM(B615:I615)</f>
        <v>0</v>
      </c>
      <c r="K615" s="26">
        <f>SUM(O615:V615)</f>
        <v>0</v>
      </c>
      <c r="L615" s="26">
        <f>SUM(W615:AD615)+SUM(BE615:BL615)</f>
        <v>0</v>
      </c>
      <c r="M615" s="26">
        <f>J614</f>
        <v>0</v>
      </c>
      <c r="N615" s="27">
        <f>IF(M615&gt;0,1,0)</f>
        <v>0</v>
      </c>
      <c r="O615" s="26">
        <f>B614*$B$12/1200</f>
        <v>0</v>
      </c>
      <c r="P615" s="26">
        <f>C614*$C$12/1200</f>
        <v>0</v>
      </c>
      <c r="Q615" s="26">
        <f>D614*$D$12/1200</f>
        <v>0</v>
      </c>
      <c r="R615" s="26">
        <f>E614*$E$12/1200</f>
        <v>0</v>
      </c>
      <c r="S615" s="26">
        <f>F614*$F$12/1200</f>
        <v>0</v>
      </c>
      <c r="T615" s="26">
        <f>G614*$G$12/1200</f>
        <v>0</v>
      </c>
      <c r="U615" s="26">
        <f>H614*$H$12/1200</f>
        <v>0</v>
      </c>
      <c r="V615" s="26">
        <f>I614*$I$12/1200</f>
        <v>0</v>
      </c>
      <c r="W615" s="26">
        <f>IF(B614&gt;0,MIN($B$13,B614+O615,AE615),0)</f>
        <v>0</v>
      </c>
      <c r="X615" s="26">
        <f>IF(C614&gt;0,MIN($C$13,C614+P615,AF615),0)</f>
        <v>0</v>
      </c>
      <c r="Y615" s="26">
        <f>IF(D614&gt;0,MIN($D$13,D614+Q615,AG615),0)</f>
        <v>0</v>
      </c>
      <c r="Z615" s="26">
        <f>IF(E614&gt;0,MIN($E$13,E614+R615,AH615),0)</f>
        <v>0</v>
      </c>
      <c r="AA615" s="26">
        <f>IF(F614&gt;0,MIN($F$13,F614+S615,AI615),0)</f>
        <v>0</v>
      </c>
      <c r="AB615" s="26">
        <f>IF(G614&gt;0,MIN($G$13,G614+T615,AJ615),0)</f>
        <v>0</v>
      </c>
      <c r="AC615" s="26">
        <f>IF(H614&gt;0,MIN($H$13,H614+U615,AK615),0)</f>
        <v>0</v>
      </c>
      <c r="AD615" s="26">
        <f>IF(I614&gt;0,MIN($I$13,I614+V615,AL615),0)</f>
        <v>0</v>
      </c>
      <c r="AE615" s="26">
        <f>$B$19</f>
        <v>795</v>
      </c>
      <c r="AF615" s="26">
        <f>AE615-W615</f>
        <v>795</v>
      </c>
      <c r="AG615" s="26">
        <f>AF615-X615</f>
        <v>795</v>
      </c>
      <c r="AH615" s="26">
        <f>AG615-Y615</f>
        <v>795</v>
      </c>
      <c r="AI615" s="26">
        <f>AH615-Z615</f>
        <v>795</v>
      </c>
      <c r="AJ615" s="26">
        <f>AI615-AA615</f>
        <v>795</v>
      </c>
      <c r="AK615" s="26">
        <f>AJ615-AB615</f>
        <v>795</v>
      </c>
      <c r="AL615" s="26">
        <f>AK615-AC615</f>
        <v>795</v>
      </c>
      <c r="AM615" s="26">
        <f>AL615-AD615</f>
        <v>795</v>
      </c>
      <c r="AN615" s="26">
        <f>B614+O615-W615</f>
        <v>0</v>
      </c>
      <c r="AO615" s="26">
        <f>C614+P615-X615</f>
        <v>0</v>
      </c>
      <c r="AP615" s="26">
        <f>D614+Q615-Y615</f>
        <v>0</v>
      </c>
      <c r="AQ615" s="26">
        <f>E614+R615-Z615</f>
        <v>0</v>
      </c>
      <c r="AR615" s="26">
        <f>F614+S615-AA615</f>
        <v>0</v>
      </c>
      <c r="AS615" s="26">
        <f>G614+T615-AB615</f>
        <v>0</v>
      </c>
      <c r="AT615" s="26">
        <f>H614+U615-AC615</f>
        <v>0</v>
      </c>
      <c r="AU615" s="26">
        <f>I614+V615-AD615</f>
        <v>0</v>
      </c>
      <c r="AV615" s="26">
        <f>AM615</f>
        <v>795</v>
      </c>
      <c r="AW615" s="26">
        <f>AV615-BE615</f>
        <v>795</v>
      </c>
      <c r="AX615" s="26">
        <f>AW615-BF615</f>
        <v>795</v>
      </c>
      <c r="AY615" s="26">
        <f>AX615-BG615</f>
        <v>795</v>
      </c>
      <c r="AZ615" s="26">
        <f>AY615-BH615</f>
        <v>795</v>
      </c>
      <c r="BA615" s="26">
        <f>AZ615-BI615</f>
        <v>795</v>
      </c>
      <c r="BB615" s="26">
        <f>BA615-BJ615</f>
        <v>795</v>
      </c>
      <c r="BC615" s="26">
        <f>BB615-BK615</f>
        <v>795</v>
      </c>
      <c r="BD615" s="26">
        <f>BC615-BL615</f>
        <v>795</v>
      </c>
      <c r="BE615" s="26">
        <f>IF(AV615&gt;0.005,MIN(AV615,INDEX($AN615:$AU615,1,B$32)),0)</f>
        <v>0</v>
      </c>
      <c r="BF615" s="26">
        <f>IF(AW615&gt;0.005,MIN(AW615,INDEX($AN615:$AU615,1,C$32)),0)</f>
        <v>0</v>
      </c>
      <c r="BG615" s="26">
        <f>IF(AX615&gt;0.005,MIN(AX615,INDEX($AN615:$AU615,1,D$32)),0)</f>
        <v>0</v>
      </c>
      <c r="BH615" s="26">
        <f>IF(AY615&gt;0.005,MIN(AY615,INDEX($AN615:$AU615,1,E$32)),0)</f>
        <v>0</v>
      </c>
      <c r="BI615" s="26">
        <f>IF(AZ615&gt;0.005,MIN(AZ615,INDEX($AN615:$AU615,1,F$32)),0)</f>
        <v>0</v>
      </c>
      <c r="BJ615" s="26">
        <f>IF(BA615&gt;0.005,MIN(BA615,INDEX($AN615:$AU615,1,G$32)),0)</f>
        <v>0</v>
      </c>
      <c r="BK615" s="26">
        <f>IF(BB615&gt;0.005,MIN(BB615,INDEX($AN615:$AU615,1,H$32)),0)</f>
        <v>0</v>
      </c>
      <c r="BL615" s="26">
        <f>IF(BC615&gt;0.005,MIN(BC615,INDEX($AN615:$AU615,1,I$32)),0)</f>
        <v>0</v>
      </c>
      <c r="BM615" s="27">
        <f>IF(M615-J615&gt;0.005,1,0)</f>
        <v>0</v>
      </c>
    </row>
    <row r="616">
      <c r="A616" s="14" t="n">
        <v>580</v>
      </c>
      <c r="B616" s="26">
        <f>IF(AN616-INDEX($BE616:$BL616,1,$J$22)&lt;0.5,0,AN616-INDEX($BE616:$BL616,1,$J$22))</f>
        <v>0</v>
      </c>
      <c r="C616" s="26">
        <f>IF(AO616-INDEX($BE616:$BL616,1,$J$23)&lt;0.5,0,AO616-INDEX($BE616:$BL616,1,$J$23))</f>
        <v>0</v>
      </c>
      <c r="D616" s="26">
        <f>IF(AP616-INDEX($BE616:$BL616,1,$J$24)&lt;0.5,0,AP616-INDEX($BE616:$BL616,1,$J$24))</f>
        <v>0</v>
      </c>
      <c r="E616" s="26">
        <f>IF(AQ616-INDEX($BE616:$BL616,1,$J$25)&lt;0.5,0,AQ616-INDEX($BE616:$BL616,1,$J$25))</f>
        <v>0</v>
      </c>
      <c r="F616" s="26">
        <f>IF(AR616-INDEX($BE616:$BL616,1,$J$26)&lt;0.5,0,AR616-INDEX($BE616:$BL616,1,$J$26))</f>
        <v>0</v>
      </c>
      <c r="G616" s="26">
        <f>IF(AS616-INDEX($BE616:$BL616,1,$J$27)&lt;0.5,0,AS616-INDEX($BE616:$BL616,1,$J$27))</f>
        <v>0</v>
      </c>
      <c r="H616" s="26">
        <f>IF(AT616-INDEX($BE616:$BL616,1,$J$28)&lt;0.5,0,AT616-INDEX($BE616:$BL616,1,$J$28))</f>
        <v>0</v>
      </c>
      <c r="I616" s="26">
        <f>IF(AU616-INDEX($BE616:$BL616,1,$J$29)&lt;0.5,0,AU616-INDEX($BE616:$BL616,1,$J$29))</f>
        <v>0</v>
      </c>
      <c r="J616" s="13">
        <f>SUM(B616:I616)</f>
        <v>0</v>
      </c>
      <c r="K616" s="26">
        <f>SUM(O616:V616)</f>
        <v>0</v>
      </c>
      <c r="L616" s="26">
        <f>SUM(W616:AD616)+SUM(BE616:BL616)</f>
        <v>0</v>
      </c>
      <c r="M616" s="26">
        <f>J615</f>
        <v>0</v>
      </c>
      <c r="N616" s="27">
        <f>IF(M616&gt;0,1,0)</f>
        <v>0</v>
      </c>
      <c r="O616" s="26">
        <f>B615*$B$12/1200</f>
        <v>0</v>
      </c>
      <c r="P616" s="26">
        <f>C615*$C$12/1200</f>
        <v>0</v>
      </c>
      <c r="Q616" s="26">
        <f>D615*$D$12/1200</f>
        <v>0</v>
      </c>
      <c r="R616" s="26">
        <f>E615*$E$12/1200</f>
        <v>0</v>
      </c>
      <c r="S616" s="26">
        <f>F615*$F$12/1200</f>
        <v>0</v>
      </c>
      <c r="T616" s="26">
        <f>G615*$G$12/1200</f>
        <v>0</v>
      </c>
      <c r="U616" s="26">
        <f>H615*$H$12/1200</f>
        <v>0</v>
      </c>
      <c r="V616" s="26">
        <f>I615*$I$12/1200</f>
        <v>0</v>
      </c>
      <c r="W616" s="26">
        <f>IF(B615&gt;0,MIN($B$13,B615+O616,AE616),0)</f>
        <v>0</v>
      </c>
      <c r="X616" s="26">
        <f>IF(C615&gt;0,MIN($C$13,C615+P616,AF616),0)</f>
        <v>0</v>
      </c>
      <c r="Y616" s="26">
        <f>IF(D615&gt;0,MIN($D$13,D615+Q616,AG616),0)</f>
        <v>0</v>
      </c>
      <c r="Z616" s="26">
        <f>IF(E615&gt;0,MIN($E$13,E615+R616,AH616),0)</f>
        <v>0</v>
      </c>
      <c r="AA616" s="26">
        <f>IF(F615&gt;0,MIN($F$13,F615+S616,AI616),0)</f>
        <v>0</v>
      </c>
      <c r="AB616" s="26">
        <f>IF(G615&gt;0,MIN($G$13,G615+T616,AJ616),0)</f>
        <v>0</v>
      </c>
      <c r="AC616" s="26">
        <f>IF(H615&gt;0,MIN($H$13,H615+U616,AK616),0)</f>
        <v>0</v>
      </c>
      <c r="AD616" s="26">
        <f>IF(I615&gt;0,MIN($I$13,I615+V616,AL616),0)</f>
        <v>0</v>
      </c>
      <c r="AE616" s="26">
        <f>$B$19</f>
        <v>795</v>
      </c>
      <c r="AF616" s="26">
        <f>AE616-W616</f>
        <v>795</v>
      </c>
      <c r="AG616" s="26">
        <f>AF616-X616</f>
        <v>795</v>
      </c>
      <c r="AH616" s="26">
        <f>AG616-Y616</f>
        <v>795</v>
      </c>
      <c r="AI616" s="26">
        <f>AH616-Z616</f>
        <v>795</v>
      </c>
      <c r="AJ616" s="26">
        <f>AI616-AA616</f>
        <v>795</v>
      </c>
      <c r="AK616" s="26">
        <f>AJ616-AB616</f>
        <v>795</v>
      </c>
      <c r="AL616" s="26">
        <f>AK616-AC616</f>
        <v>795</v>
      </c>
      <c r="AM616" s="26">
        <f>AL616-AD616</f>
        <v>795</v>
      </c>
      <c r="AN616" s="26">
        <f>B615+O616-W616</f>
        <v>0</v>
      </c>
      <c r="AO616" s="26">
        <f>C615+P616-X616</f>
        <v>0</v>
      </c>
      <c r="AP616" s="26">
        <f>D615+Q616-Y616</f>
        <v>0</v>
      </c>
      <c r="AQ616" s="26">
        <f>E615+R616-Z616</f>
        <v>0</v>
      </c>
      <c r="AR616" s="26">
        <f>F615+S616-AA616</f>
        <v>0</v>
      </c>
      <c r="AS616" s="26">
        <f>G615+T616-AB616</f>
        <v>0</v>
      </c>
      <c r="AT616" s="26">
        <f>H615+U616-AC616</f>
        <v>0</v>
      </c>
      <c r="AU616" s="26">
        <f>I615+V616-AD616</f>
        <v>0</v>
      </c>
      <c r="AV616" s="26">
        <f>AM616</f>
        <v>795</v>
      </c>
      <c r="AW616" s="26">
        <f>AV616-BE616</f>
        <v>795</v>
      </c>
      <c r="AX616" s="26">
        <f>AW616-BF616</f>
        <v>795</v>
      </c>
      <c r="AY616" s="26">
        <f>AX616-BG616</f>
        <v>795</v>
      </c>
      <c r="AZ616" s="26">
        <f>AY616-BH616</f>
        <v>795</v>
      </c>
      <c r="BA616" s="26">
        <f>AZ616-BI616</f>
        <v>795</v>
      </c>
      <c r="BB616" s="26">
        <f>BA616-BJ616</f>
        <v>795</v>
      </c>
      <c r="BC616" s="26">
        <f>BB616-BK616</f>
        <v>795</v>
      </c>
      <c r="BD616" s="26">
        <f>BC616-BL616</f>
        <v>795</v>
      </c>
      <c r="BE616" s="26">
        <f>IF(AV616&gt;0.005,MIN(AV616,INDEX($AN616:$AU616,1,B$32)),0)</f>
        <v>0</v>
      </c>
      <c r="BF616" s="26">
        <f>IF(AW616&gt;0.005,MIN(AW616,INDEX($AN616:$AU616,1,C$32)),0)</f>
        <v>0</v>
      </c>
      <c r="BG616" s="26">
        <f>IF(AX616&gt;0.005,MIN(AX616,INDEX($AN616:$AU616,1,D$32)),0)</f>
        <v>0</v>
      </c>
      <c r="BH616" s="26">
        <f>IF(AY616&gt;0.005,MIN(AY616,INDEX($AN616:$AU616,1,E$32)),0)</f>
        <v>0</v>
      </c>
      <c r="BI616" s="26">
        <f>IF(AZ616&gt;0.005,MIN(AZ616,INDEX($AN616:$AU616,1,F$32)),0)</f>
        <v>0</v>
      </c>
      <c r="BJ616" s="26">
        <f>IF(BA616&gt;0.005,MIN(BA616,INDEX($AN616:$AU616,1,G$32)),0)</f>
        <v>0</v>
      </c>
      <c r="BK616" s="26">
        <f>IF(BB616&gt;0.005,MIN(BB616,INDEX($AN616:$AU616,1,H$32)),0)</f>
        <v>0</v>
      </c>
      <c r="BL616" s="26">
        <f>IF(BC616&gt;0.005,MIN(BC616,INDEX($AN616:$AU616,1,I$32)),0)</f>
        <v>0</v>
      </c>
      <c r="BM616" s="27">
        <f>IF(M616-J616&gt;0.005,1,0)</f>
        <v>0</v>
      </c>
    </row>
    <row r="617">
      <c r="A617" s="14" t="n">
        <v>581</v>
      </c>
      <c r="B617" s="26">
        <f>IF(AN617-INDEX($BE617:$BL617,1,$J$22)&lt;0.5,0,AN617-INDEX($BE617:$BL617,1,$J$22))</f>
        <v>0</v>
      </c>
      <c r="C617" s="26">
        <f>IF(AO617-INDEX($BE617:$BL617,1,$J$23)&lt;0.5,0,AO617-INDEX($BE617:$BL617,1,$J$23))</f>
        <v>0</v>
      </c>
      <c r="D617" s="26">
        <f>IF(AP617-INDEX($BE617:$BL617,1,$J$24)&lt;0.5,0,AP617-INDEX($BE617:$BL617,1,$J$24))</f>
        <v>0</v>
      </c>
      <c r="E617" s="26">
        <f>IF(AQ617-INDEX($BE617:$BL617,1,$J$25)&lt;0.5,0,AQ617-INDEX($BE617:$BL617,1,$J$25))</f>
        <v>0</v>
      </c>
      <c r="F617" s="26">
        <f>IF(AR617-INDEX($BE617:$BL617,1,$J$26)&lt;0.5,0,AR617-INDEX($BE617:$BL617,1,$J$26))</f>
        <v>0</v>
      </c>
      <c r="G617" s="26">
        <f>IF(AS617-INDEX($BE617:$BL617,1,$J$27)&lt;0.5,0,AS617-INDEX($BE617:$BL617,1,$J$27))</f>
        <v>0</v>
      </c>
      <c r="H617" s="26">
        <f>IF(AT617-INDEX($BE617:$BL617,1,$J$28)&lt;0.5,0,AT617-INDEX($BE617:$BL617,1,$J$28))</f>
        <v>0</v>
      </c>
      <c r="I617" s="26">
        <f>IF(AU617-INDEX($BE617:$BL617,1,$J$29)&lt;0.5,0,AU617-INDEX($BE617:$BL617,1,$J$29))</f>
        <v>0</v>
      </c>
      <c r="J617" s="13">
        <f>SUM(B617:I617)</f>
        <v>0</v>
      </c>
      <c r="K617" s="26">
        <f>SUM(O617:V617)</f>
        <v>0</v>
      </c>
      <c r="L617" s="26">
        <f>SUM(W617:AD617)+SUM(BE617:BL617)</f>
        <v>0</v>
      </c>
      <c r="M617" s="26">
        <f>J616</f>
        <v>0</v>
      </c>
      <c r="N617" s="27">
        <f>IF(M617&gt;0,1,0)</f>
        <v>0</v>
      </c>
      <c r="O617" s="26">
        <f>B616*$B$12/1200</f>
        <v>0</v>
      </c>
      <c r="P617" s="26">
        <f>C616*$C$12/1200</f>
        <v>0</v>
      </c>
      <c r="Q617" s="26">
        <f>D616*$D$12/1200</f>
        <v>0</v>
      </c>
      <c r="R617" s="26">
        <f>E616*$E$12/1200</f>
        <v>0</v>
      </c>
      <c r="S617" s="26">
        <f>F616*$F$12/1200</f>
        <v>0</v>
      </c>
      <c r="T617" s="26">
        <f>G616*$G$12/1200</f>
        <v>0</v>
      </c>
      <c r="U617" s="26">
        <f>H616*$H$12/1200</f>
        <v>0</v>
      </c>
      <c r="V617" s="26">
        <f>I616*$I$12/1200</f>
        <v>0</v>
      </c>
      <c r="W617" s="26">
        <f>IF(B616&gt;0,MIN($B$13,B616+O617,AE617),0)</f>
        <v>0</v>
      </c>
      <c r="X617" s="26">
        <f>IF(C616&gt;0,MIN($C$13,C616+P617,AF617),0)</f>
        <v>0</v>
      </c>
      <c r="Y617" s="26">
        <f>IF(D616&gt;0,MIN($D$13,D616+Q617,AG617),0)</f>
        <v>0</v>
      </c>
      <c r="Z617" s="26">
        <f>IF(E616&gt;0,MIN($E$13,E616+R617,AH617),0)</f>
        <v>0</v>
      </c>
      <c r="AA617" s="26">
        <f>IF(F616&gt;0,MIN($F$13,F616+S617,AI617),0)</f>
        <v>0</v>
      </c>
      <c r="AB617" s="26">
        <f>IF(G616&gt;0,MIN($G$13,G616+T617,AJ617),0)</f>
        <v>0</v>
      </c>
      <c r="AC617" s="26">
        <f>IF(H616&gt;0,MIN($H$13,H616+U617,AK617),0)</f>
        <v>0</v>
      </c>
      <c r="AD617" s="26">
        <f>IF(I616&gt;0,MIN($I$13,I616+V617,AL617),0)</f>
        <v>0</v>
      </c>
      <c r="AE617" s="26">
        <f>$B$19</f>
        <v>795</v>
      </c>
      <c r="AF617" s="26">
        <f>AE617-W617</f>
        <v>795</v>
      </c>
      <c r="AG617" s="26">
        <f>AF617-X617</f>
        <v>795</v>
      </c>
      <c r="AH617" s="26">
        <f>AG617-Y617</f>
        <v>795</v>
      </c>
      <c r="AI617" s="26">
        <f>AH617-Z617</f>
        <v>795</v>
      </c>
      <c r="AJ617" s="26">
        <f>AI617-AA617</f>
        <v>795</v>
      </c>
      <c r="AK617" s="26">
        <f>AJ617-AB617</f>
        <v>795</v>
      </c>
      <c r="AL617" s="26">
        <f>AK617-AC617</f>
        <v>795</v>
      </c>
      <c r="AM617" s="26">
        <f>AL617-AD617</f>
        <v>795</v>
      </c>
      <c r="AN617" s="26">
        <f>B616+O617-W617</f>
        <v>0</v>
      </c>
      <c r="AO617" s="26">
        <f>C616+P617-X617</f>
        <v>0</v>
      </c>
      <c r="AP617" s="26">
        <f>D616+Q617-Y617</f>
        <v>0</v>
      </c>
      <c r="AQ617" s="26">
        <f>E616+R617-Z617</f>
        <v>0</v>
      </c>
      <c r="AR617" s="26">
        <f>F616+S617-AA617</f>
        <v>0</v>
      </c>
      <c r="AS617" s="26">
        <f>G616+T617-AB617</f>
        <v>0</v>
      </c>
      <c r="AT617" s="26">
        <f>H616+U617-AC617</f>
        <v>0</v>
      </c>
      <c r="AU617" s="26">
        <f>I616+V617-AD617</f>
        <v>0</v>
      </c>
      <c r="AV617" s="26">
        <f>AM617</f>
        <v>795</v>
      </c>
      <c r="AW617" s="26">
        <f>AV617-BE617</f>
        <v>795</v>
      </c>
      <c r="AX617" s="26">
        <f>AW617-BF617</f>
        <v>795</v>
      </c>
      <c r="AY617" s="26">
        <f>AX617-BG617</f>
        <v>795</v>
      </c>
      <c r="AZ617" s="26">
        <f>AY617-BH617</f>
        <v>795</v>
      </c>
      <c r="BA617" s="26">
        <f>AZ617-BI617</f>
        <v>795</v>
      </c>
      <c r="BB617" s="26">
        <f>BA617-BJ617</f>
        <v>795</v>
      </c>
      <c r="BC617" s="26">
        <f>BB617-BK617</f>
        <v>795</v>
      </c>
      <c r="BD617" s="26">
        <f>BC617-BL617</f>
        <v>795</v>
      </c>
      <c r="BE617" s="26">
        <f>IF(AV617&gt;0.005,MIN(AV617,INDEX($AN617:$AU617,1,B$32)),0)</f>
        <v>0</v>
      </c>
      <c r="BF617" s="26">
        <f>IF(AW617&gt;0.005,MIN(AW617,INDEX($AN617:$AU617,1,C$32)),0)</f>
        <v>0</v>
      </c>
      <c r="BG617" s="26">
        <f>IF(AX617&gt;0.005,MIN(AX617,INDEX($AN617:$AU617,1,D$32)),0)</f>
        <v>0</v>
      </c>
      <c r="BH617" s="26">
        <f>IF(AY617&gt;0.005,MIN(AY617,INDEX($AN617:$AU617,1,E$32)),0)</f>
        <v>0</v>
      </c>
      <c r="BI617" s="26">
        <f>IF(AZ617&gt;0.005,MIN(AZ617,INDEX($AN617:$AU617,1,F$32)),0)</f>
        <v>0</v>
      </c>
      <c r="BJ617" s="26">
        <f>IF(BA617&gt;0.005,MIN(BA617,INDEX($AN617:$AU617,1,G$32)),0)</f>
        <v>0</v>
      </c>
      <c r="BK617" s="26">
        <f>IF(BB617&gt;0.005,MIN(BB617,INDEX($AN617:$AU617,1,H$32)),0)</f>
        <v>0</v>
      </c>
      <c r="BL617" s="26">
        <f>IF(BC617&gt;0.005,MIN(BC617,INDEX($AN617:$AU617,1,I$32)),0)</f>
        <v>0</v>
      </c>
      <c r="BM617" s="27">
        <f>IF(M617-J617&gt;0.005,1,0)</f>
        <v>0</v>
      </c>
    </row>
    <row r="618">
      <c r="A618" s="14" t="n">
        <v>582</v>
      </c>
      <c r="B618" s="26">
        <f>IF(AN618-INDEX($BE618:$BL618,1,$J$22)&lt;0.5,0,AN618-INDEX($BE618:$BL618,1,$J$22))</f>
        <v>0</v>
      </c>
      <c r="C618" s="26">
        <f>IF(AO618-INDEX($BE618:$BL618,1,$J$23)&lt;0.5,0,AO618-INDEX($BE618:$BL618,1,$J$23))</f>
        <v>0</v>
      </c>
      <c r="D618" s="26">
        <f>IF(AP618-INDEX($BE618:$BL618,1,$J$24)&lt;0.5,0,AP618-INDEX($BE618:$BL618,1,$J$24))</f>
        <v>0</v>
      </c>
      <c r="E618" s="26">
        <f>IF(AQ618-INDEX($BE618:$BL618,1,$J$25)&lt;0.5,0,AQ618-INDEX($BE618:$BL618,1,$J$25))</f>
        <v>0</v>
      </c>
      <c r="F618" s="26">
        <f>IF(AR618-INDEX($BE618:$BL618,1,$J$26)&lt;0.5,0,AR618-INDEX($BE618:$BL618,1,$J$26))</f>
        <v>0</v>
      </c>
      <c r="G618" s="26">
        <f>IF(AS618-INDEX($BE618:$BL618,1,$J$27)&lt;0.5,0,AS618-INDEX($BE618:$BL618,1,$J$27))</f>
        <v>0</v>
      </c>
      <c r="H618" s="26">
        <f>IF(AT618-INDEX($BE618:$BL618,1,$J$28)&lt;0.5,0,AT618-INDEX($BE618:$BL618,1,$J$28))</f>
        <v>0</v>
      </c>
      <c r="I618" s="26">
        <f>IF(AU618-INDEX($BE618:$BL618,1,$J$29)&lt;0.5,0,AU618-INDEX($BE618:$BL618,1,$J$29))</f>
        <v>0</v>
      </c>
      <c r="J618" s="13">
        <f>SUM(B618:I618)</f>
        <v>0</v>
      </c>
      <c r="K618" s="26">
        <f>SUM(O618:V618)</f>
        <v>0</v>
      </c>
      <c r="L618" s="26">
        <f>SUM(W618:AD618)+SUM(BE618:BL618)</f>
        <v>0</v>
      </c>
      <c r="M618" s="26">
        <f>J617</f>
        <v>0</v>
      </c>
      <c r="N618" s="27">
        <f>IF(M618&gt;0,1,0)</f>
        <v>0</v>
      </c>
      <c r="O618" s="26">
        <f>B617*$B$12/1200</f>
        <v>0</v>
      </c>
      <c r="P618" s="26">
        <f>C617*$C$12/1200</f>
        <v>0</v>
      </c>
      <c r="Q618" s="26">
        <f>D617*$D$12/1200</f>
        <v>0</v>
      </c>
      <c r="R618" s="26">
        <f>E617*$E$12/1200</f>
        <v>0</v>
      </c>
      <c r="S618" s="26">
        <f>F617*$F$12/1200</f>
        <v>0</v>
      </c>
      <c r="T618" s="26">
        <f>G617*$G$12/1200</f>
        <v>0</v>
      </c>
      <c r="U618" s="26">
        <f>H617*$H$12/1200</f>
        <v>0</v>
      </c>
      <c r="V618" s="26">
        <f>I617*$I$12/1200</f>
        <v>0</v>
      </c>
      <c r="W618" s="26">
        <f>IF(B617&gt;0,MIN($B$13,B617+O618,AE618),0)</f>
        <v>0</v>
      </c>
      <c r="X618" s="26">
        <f>IF(C617&gt;0,MIN($C$13,C617+P618,AF618),0)</f>
        <v>0</v>
      </c>
      <c r="Y618" s="26">
        <f>IF(D617&gt;0,MIN($D$13,D617+Q618,AG618),0)</f>
        <v>0</v>
      </c>
      <c r="Z618" s="26">
        <f>IF(E617&gt;0,MIN($E$13,E617+R618,AH618),0)</f>
        <v>0</v>
      </c>
      <c r="AA618" s="26">
        <f>IF(F617&gt;0,MIN($F$13,F617+S618,AI618),0)</f>
        <v>0</v>
      </c>
      <c r="AB618" s="26">
        <f>IF(G617&gt;0,MIN($G$13,G617+T618,AJ618),0)</f>
        <v>0</v>
      </c>
      <c r="AC618" s="26">
        <f>IF(H617&gt;0,MIN($H$13,H617+U618,AK618),0)</f>
        <v>0</v>
      </c>
      <c r="AD618" s="26">
        <f>IF(I617&gt;0,MIN($I$13,I617+V618,AL618),0)</f>
        <v>0</v>
      </c>
      <c r="AE618" s="26">
        <f>$B$19</f>
        <v>795</v>
      </c>
      <c r="AF618" s="26">
        <f>AE618-W618</f>
        <v>795</v>
      </c>
      <c r="AG618" s="26">
        <f>AF618-X618</f>
        <v>795</v>
      </c>
      <c r="AH618" s="26">
        <f>AG618-Y618</f>
        <v>795</v>
      </c>
      <c r="AI618" s="26">
        <f>AH618-Z618</f>
        <v>795</v>
      </c>
      <c r="AJ618" s="26">
        <f>AI618-AA618</f>
        <v>795</v>
      </c>
      <c r="AK618" s="26">
        <f>AJ618-AB618</f>
        <v>795</v>
      </c>
      <c r="AL618" s="26">
        <f>AK618-AC618</f>
        <v>795</v>
      </c>
      <c r="AM618" s="26">
        <f>AL618-AD618</f>
        <v>795</v>
      </c>
      <c r="AN618" s="26">
        <f>B617+O618-W618</f>
        <v>0</v>
      </c>
      <c r="AO618" s="26">
        <f>C617+P618-X618</f>
        <v>0</v>
      </c>
      <c r="AP618" s="26">
        <f>D617+Q618-Y618</f>
        <v>0</v>
      </c>
      <c r="AQ618" s="26">
        <f>E617+R618-Z618</f>
        <v>0</v>
      </c>
      <c r="AR618" s="26">
        <f>F617+S618-AA618</f>
        <v>0</v>
      </c>
      <c r="AS618" s="26">
        <f>G617+T618-AB618</f>
        <v>0</v>
      </c>
      <c r="AT618" s="26">
        <f>H617+U618-AC618</f>
        <v>0</v>
      </c>
      <c r="AU618" s="26">
        <f>I617+V618-AD618</f>
        <v>0</v>
      </c>
      <c r="AV618" s="26">
        <f>AM618</f>
        <v>795</v>
      </c>
      <c r="AW618" s="26">
        <f>AV618-BE618</f>
        <v>795</v>
      </c>
      <c r="AX618" s="26">
        <f>AW618-BF618</f>
        <v>795</v>
      </c>
      <c r="AY618" s="26">
        <f>AX618-BG618</f>
        <v>795</v>
      </c>
      <c r="AZ618" s="26">
        <f>AY618-BH618</f>
        <v>795</v>
      </c>
      <c r="BA618" s="26">
        <f>AZ618-BI618</f>
        <v>795</v>
      </c>
      <c r="BB618" s="26">
        <f>BA618-BJ618</f>
        <v>795</v>
      </c>
      <c r="BC618" s="26">
        <f>BB618-BK618</f>
        <v>795</v>
      </c>
      <c r="BD618" s="26">
        <f>BC618-BL618</f>
        <v>795</v>
      </c>
      <c r="BE618" s="26">
        <f>IF(AV618&gt;0.005,MIN(AV618,INDEX($AN618:$AU618,1,B$32)),0)</f>
        <v>0</v>
      </c>
      <c r="BF618" s="26">
        <f>IF(AW618&gt;0.005,MIN(AW618,INDEX($AN618:$AU618,1,C$32)),0)</f>
        <v>0</v>
      </c>
      <c r="BG618" s="26">
        <f>IF(AX618&gt;0.005,MIN(AX618,INDEX($AN618:$AU618,1,D$32)),0)</f>
        <v>0</v>
      </c>
      <c r="BH618" s="26">
        <f>IF(AY618&gt;0.005,MIN(AY618,INDEX($AN618:$AU618,1,E$32)),0)</f>
        <v>0</v>
      </c>
      <c r="BI618" s="26">
        <f>IF(AZ618&gt;0.005,MIN(AZ618,INDEX($AN618:$AU618,1,F$32)),0)</f>
        <v>0</v>
      </c>
      <c r="BJ618" s="26">
        <f>IF(BA618&gt;0.005,MIN(BA618,INDEX($AN618:$AU618,1,G$32)),0)</f>
        <v>0</v>
      </c>
      <c r="BK618" s="26">
        <f>IF(BB618&gt;0.005,MIN(BB618,INDEX($AN618:$AU618,1,H$32)),0)</f>
        <v>0</v>
      </c>
      <c r="BL618" s="26">
        <f>IF(BC618&gt;0.005,MIN(BC618,INDEX($AN618:$AU618,1,I$32)),0)</f>
        <v>0</v>
      </c>
      <c r="BM618" s="27">
        <f>IF(M618-J618&gt;0.005,1,0)</f>
        <v>0</v>
      </c>
    </row>
    <row r="619">
      <c r="A619" s="14" t="n">
        <v>583</v>
      </c>
      <c r="B619" s="26">
        <f>IF(AN619-INDEX($BE619:$BL619,1,$J$22)&lt;0.5,0,AN619-INDEX($BE619:$BL619,1,$J$22))</f>
        <v>0</v>
      </c>
      <c r="C619" s="26">
        <f>IF(AO619-INDEX($BE619:$BL619,1,$J$23)&lt;0.5,0,AO619-INDEX($BE619:$BL619,1,$J$23))</f>
        <v>0</v>
      </c>
      <c r="D619" s="26">
        <f>IF(AP619-INDEX($BE619:$BL619,1,$J$24)&lt;0.5,0,AP619-INDEX($BE619:$BL619,1,$J$24))</f>
        <v>0</v>
      </c>
      <c r="E619" s="26">
        <f>IF(AQ619-INDEX($BE619:$BL619,1,$J$25)&lt;0.5,0,AQ619-INDEX($BE619:$BL619,1,$J$25))</f>
        <v>0</v>
      </c>
      <c r="F619" s="26">
        <f>IF(AR619-INDEX($BE619:$BL619,1,$J$26)&lt;0.5,0,AR619-INDEX($BE619:$BL619,1,$J$26))</f>
        <v>0</v>
      </c>
      <c r="G619" s="26">
        <f>IF(AS619-INDEX($BE619:$BL619,1,$J$27)&lt;0.5,0,AS619-INDEX($BE619:$BL619,1,$J$27))</f>
        <v>0</v>
      </c>
      <c r="H619" s="26">
        <f>IF(AT619-INDEX($BE619:$BL619,1,$J$28)&lt;0.5,0,AT619-INDEX($BE619:$BL619,1,$J$28))</f>
        <v>0</v>
      </c>
      <c r="I619" s="26">
        <f>IF(AU619-INDEX($BE619:$BL619,1,$J$29)&lt;0.5,0,AU619-INDEX($BE619:$BL619,1,$J$29))</f>
        <v>0</v>
      </c>
      <c r="J619" s="13">
        <f>SUM(B619:I619)</f>
        <v>0</v>
      </c>
      <c r="K619" s="26">
        <f>SUM(O619:V619)</f>
        <v>0</v>
      </c>
      <c r="L619" s="26">
        <f>SUM(W619:AD619)+SUM(BE619:BL619)</f>
        <v>0</v>
      </c>
      <c r="M619" s="26">
        <f>J618</f>
        <v>0</v>
      </c>
      <c r="N619" s="27">
        <f>IF(M619&gt;0,1,0)</f>
        <v>0</v>
      </c>
      <c r="O619" s="26">
        <f>B618*$B$12/1200</f>
        <v>0</v>
      </c>
      <c r="P619" s="26">
        <f>C618*$C$12/1200</f>
        <v>0</v>
      </c>
      <c r="Q619" s="26">
        <f>D618*$D$12/1200</f>
        <v>0</v>
      </c>
      <c r="R619" s="26">
        <f>E618*$E$12/1200</f>
        <v>0</v>
      </c>
      <c r="S619" s="26">
        <f>F618*$F$12/1200</f>
        <v>0</v>
      </c>
      <c r="T619" s="26">
        <f>G618*$G$12/1200</f>
        <v>0</v>
      </c>
      <c r="U619" s="26">
        <f>H618*$H$12/1200</f>
        <v>0</v>
      </c>
      <c r="V619" s="26">
        <f>I618*$I$12/1200</f>
        <v>0</v>
      </c>
      <c r="W619" s="26">
        <f>IF(B618&gt;0,MIN($B$13,B618+O619,AE619),0)</f>
        <v>0</v>
      </c>
      <c r="X619" s="26">
        <f>IF(C618&gt;0,MIN($C$13,C618+P619,AF619),0)</f>
        <v>0</v>
      </c>
      <c r="Y619" s="26">
        <f>IF(D618&gt;0,MIN($D$13,D618+Q619,AG619),0)</f>
        <v>0</v>
      </c>
      <c r="Z619" s="26">
        <f>IF(E618&gt;0,MIN($E$13,E618+R619,AH619),0)</f>
        <v>0</v>
      </c>
      <c r="AA619" s="26">
        <f>IF(F618&gt;0,MIN($F$13,F618+S619,AI619),0)</f>
        <v>0</v>
      </c>
      <c r="AB619" s="26">
        <f>IF(G618&gt;0,MIN($G$13,G618+T619,AJ619),0)</f>
        <v>0</v>
      </c>
      <c r="AC619" s="26">
        <f>IF(H618&gt;0,MIN($H$13,H618+U619,AK619),0)</f>
        <v>0</v>
      </c>
      <c r="AD619" s="26">
        <f>IF(I618&gt;0,MIN($I$13,I618+V619,AL619),0)</f>
        <v>0</v>
      </c>
      <c r="AE619" s="26">
        <f>$B$19</f>
        <v>795</v>
      </c>
      <c r="AF619" s="26">
        <f>AE619-W619</f>
        <v>795</v>
      </c>
      <c r="AG619" s="26">
        <f>AF619-X619</f>
        <v>795</v>
      </c>
      <c r="AH619" s="26">
        <f>AG619-Y619</f>
        <v>795</v>
      </c>
      <c r="AI619" s="26">
        <f>AH619-Z619</f>
        <v>795</v>
      </c>
      <c r="AJ619" s="26">
        <f>AI619-AA619</f>
        <v>795</v>
      </c>
      <c r="AK619" s="26">
        <f>AJ619-AB619</f>
        <v>795</v>
      </c>
      <c r="AL619" s="26">
        <f>AK619-AC619</f>
        <v>795</v>
      </c>
      <c r="AM619" s="26">
        <f>AL619-AD619</f>
        <v>795</v>
      </c>
      <c r="AN619" s="26">
        <f>B618+O619-W619</f>
        <v>0</v>
      </c>
      <c r="AO619" s="26">
        <f>C618+P619-X619</f>
        <v>0</v>
      </c>
      <c r="AP619" s="26">
        <f>D618+Q619-Y619</f>
        <v>0</v>
      </c>
      <c r="AQ619" s="26">
        <f>E618+R619-Z619</f>
        <v>0</v>
      </c>
      <c r="AR619" s="26">
        <f>F618+S619-AA619</f>
        <v>0</v>
      </c>
      <c r="AS619" s="26">
        <f>G618+T619-AB619</f>
        <v>0</v>
      </c>
      <c r="AT619" s="26">
        <f>H618+U619-AC619</f>
        <v>0</v>
      </c>
      <c r="AU619" s="26">
        <f>I618+V619-AD619</f>
        <v>0</v>
      </c>
      <c r="AV619" s="26">
        <f>AM619</f>
        <v>795</v>
      </c>
      <c r="AW619" s="26">
        <f>AV619-BE619</f>
        <v>795</v>
      </c>
      <c r="AX619" s="26">
        <f>AW619-BF619</f>
        <v>795</v>
      </c>
      <c r="AY619" s="26">
        <f>AX619-BG619</f>
        <v>795</v>
      </c>
      <c r="AZ619" s="26">
        <f>AY619-BH619</f>
        <v>795</v>
      </c>
      <c r="BA619" s="26">
        <f>AZ619-BI619</f>
        <v>795</v>
      </c>
      <c r="BB619" s="26">
        <f>BA619-BJ619</f>
        <v>795</v>
      </c>
      <c r="BC619" s="26">
        <f>BB619-BK619</f>
        <v>795</v>
      </c>
      <c r="BD619" s="26">
        <f>BC619-BL619</f>
        <v>795</v>
      </c>
      <c r="BE619" s="26">
        <f>IF(AV619&gt;0.005,MIN(AV619,INDEX($AN619:$AU619,1,B$32)),0)</f>
        <v>0</v>
      </c>
      <c r="BF619" s="26">
        <f>IF(AW619&gt;0.005,MIN(AW619,INDEX($AN619:$AU619,1,C$32)),0)</f>
        <v>0</v>
      </c>
      <c r="BG619" s="26">
        <f>IF(AX619&gt;0.005,MIN(AX619,INDEX($AN619:$AU619,1,D$32)),0)</f>
        <v>0</v>
      </c>
      <c r="BH619" s="26">
        <f>IF(AY619&gt;0.005,MIN(AY619,INDEX($AN619:$AU619,1,E$32)),0)</f>
        <v>0</v>
      </c>
      <c r="BI619" s="26">
        <f>IF(AZ619&gt;0.005,MIN(AZ619,INDEX($AN619:$AU619,1,F$32)),0)</f>
        <v>0</v>
      </c>
      <c r="BJ619" s="26">
        <f>IF(BA619&gt;0.005,MIN(BA619,INDEX($AN619:$AU619,1,G$32)),0)</f>
        <v>0</v>
      </c>
      <c r="BK619" s="26">
        <f>IF(BB619&gt;0.005,MIN(BB619,INDEX($AN619:$AU619,1,H$32)),0)</f>
        <v>0</v>
      </c>
      <c r="BL619" s="26">
        <f>IF(BC619&gt;0.005,MIN(BC619,INDEX($AN619:$AU619,1,I$32)),0)</f>
        <v>0</v>
      </c>
      <c r="BM619" s="27">
        <f>IF(M619-J619&gt;0.005,1,0)</f>
        <v>0</v>
      </c>
    </row>
    <row r="620">
      <c r="A620" s="14" t="n">
        <v>584</v>
      </c>
      <c r="B620" s="26">
        <f>IF(AN620-INDEX($BE620:$BL620,1,$J$22)&lt;0.5,0,AN620-INDEX($BE620:$BL620,1,$J$22))</f>
        <v>0</v>
      </c>
      <c r="C620" s="26">
        <f>IF(AO620-INDEX($BE620:$BL620,1,$J$23)&lt;0.5,0,AO620-INDEX($BE620:$BL620,1,$J$23))</f>
        <v>0</v>
      </c>
      <c r="D620" s="26">
        <f>IF(AP620-INDEX($BE620:$BL620,1,$J$24)&lt;0.5,0,AP620-INDEX($BE620:$BL620,1,$J$24))</f>
        <v>0</v>
      </c>
      <c r="E620" s="26">
        <f>IF(AQ620-INDEX($BE620:$BL620,1,$J$25)&lt;0.5,0,AQ620-INDEX($BE620:$BL620,1,$J$25))</f>
        <v>0</v>
      </c>
      <c r="F620" s="26">
        <f>IF(AR620-INDEX($BE620:$BL620,1,$J$26)&lt;0.5,0,AR620-INDEX($BE620:$BL620,1,$J$26))</f>
        <v>0</v>
      </c>
      <c r="G620" s="26">
        <f>IF(AS620-INDEX($BE620:$BL620,1,$J$27)&lt;0.5,0,AS620-INDEX($BE620:$BL620,1,$J$27))</f>
        <v>0</v>
      </c>
      <c r="H620" s="26">
        <f>IF(AT620-INDEX($BE620:$BL620,1,$J$28)&lt;0.5,0,AT620-INDEX($BE620:$BL620,1,$J$28))</f>
        <v>0</v>
      </c>
      <c r="I620" s="26">
        <f>IF(AU620-INDEX($BE620:$BL620,1,$J$29)&lt;0.5,0,AU620-INDEX($BE620:$BL620,1,$J$29))</f>
        <v>0</v>
      </c>
      <c r="J620" s="13">
        <f>SUM(B620:I620)</f>
        <v>0</v>
      </c>
      <c r="K620" s="26">
        <f>SUM(O620:V620)</f>
        <v>0</v>
      </c>
      <c r="L620" s="26">
        <f>SUM(W620:AD620)+SUM(BE620:BL620)</f>
        <v>0</v>
      </c>
      <c r="M620" s="26">
        <f>J619</f>
        <v>0</v>
      </c>
      <c r="N620" s="27">
        <f>IF(M620&gt;0,1,0)</f>
        <v>0</v>
      </c>
      <c r="O620" s="26">
        <f>B619*$B$12/1200</f>
        <v>0</v>
      </c>
      <c r="P620" s="26">
        <f>C619*$C$12/1200</f>
        <v>0</v>
      </c>
      <c r="Q620" s="26">
        <f>D619*$D$12/1200</f>
        <v>0</v>
      </c>
      <c r="R620" s="26">
        <f>E619*$E$12/1200</f>
        <v>0</v>
      </c>
      <c r="S620" s="26">
        <f>F619*$F$12/1200</f>
        <v>0</v>
      </c>
      <c r="T620" s="26">
        <f>G619*$G$12/1200</f>
        <v>0</v>
      </c>
      <c r="U620" s="26">
        <f>H619*$H$12/1200</f>
        <v>0</v>
      </c>
      <c r="V620" s="26">
        <f>I619*$I$12/1200</f>
        <v>0</v>
      </c>
      <c r="W620" s="26">
        <f>IF(B619&gt;0,MIN($B$13,B619+O620,AE620),0)</f>
        <v>0</v>
      </c>
      <c r="X620" s="26">
        <f>IF(C619&gt;0,MIN($C$13,C619+P620,AF620),0)</f>
        <v>0</v>
      </c>
      <c r="Y620" s="26">
        <f>IF(D619&gt;0,MIN($D$13,D619+Q620,AG620),0)</f>
        <v>0</v>
      </c>
      <c r="Z620" s="26">
        <f>IF(E619&gt;0,MIN($E$13,E619+R620,AH620),0)</f>
        <v>0</v>
      </c>
      <c r="AA620" s="26">
        <f>IF(F619&gt;0,MIN($F$13,F619+S620,AI620),0)</f>
        <v>0</v>
      </c>
      <c r="AB620" s="26">
        <f>IF(G619&gt;0,MIN($G$13,G619+T620,AJ620),0)</f>
        <v>0</v>
      </c>
      <c r="AC620" s="26">
        <f>IF(H619&gt;0,MIN($H$13,H619+U620,AK620),0)</f>
        <v>0</v>
      </c>
      <c r="AD620" s="26">
        <f>IF(I619&gt;0,MIN($I$13,I619+V620,AL620),0)</f>
        <v>0</v>
      </c>
      <c r="AE620" s="26">
        <f>$B$19</f>
        <v>795</v>
      </c>
      <c r="AF620" s="26">
        <f>AE620-W620</f>
        <v>795</v>
      </c>
      <c r="AG620" s="26">
        <f>AF620-X620</f>
        <v>795</v>
      </c>
      <c r="AH620" s="26">
        <f>AG620-Y620</f>
        <v>795</v>
      </c>
      <c r="AI620" s="26">
        <f>AH620-Z620</f>
        <v>795</v>
      </c>
      <c r="AJ620" s="26">
        <f>AI620-AA620</f>
        <v>795</v>
      </c>
      <c r="AK620" s="26">
        <f>AJ620-AB620</f>
        <v>795</v>
      </c>
      <c r="AL620" s="26">
        <f>AK620-AC620</f>
        <v>795</v>
      </c>
      <c r="AM620" s="26">
        <f>AL620-AD620</f>
        <v>795</v>
      </c>
      <c r="AN620" s="26">
        <f>B619+O620-W620</f>
        <v>0</v>
      </c>
      <c r="AO620" s="26">
        <f>C619+P620-X620</f>
        <v>0</v>
      </c>
      <c r="AP620" s="26">
        <f>D619+Q620-Y620</f>
        <v>0</v>
      </c>
      <c r="AQ620" s="26">
        <f>E619+R620-Z620</f>
        <v>0</v>
      </c>
      <c r="AR620" s="26">
        <f>F619+S620-AA620</f>
        <v>0</v>
      </c>
      <c r="AS620" s="26">
        <f>G619+T620-AB620</f>
        <v>0</v>
      </c>
      <c r="AT620" s="26">
        <f>H619+U620-AC620</f>
        <v>0</v>
      </c>
      <c r="AU620" s="26">
        <f>I619+V620-AD620</f>
        <v>0</v>
      </c>
      <c r="AV620" s="26">
        <f>AM620</f>
        <v>795</v>
      </c>
      <c r="AW620" s="26">
        <f>AV620-BE620</f>
        <v>795</v>
      </c>
      <c r="AX620" s="26">
        <f>AW620-BF620</f>
        <v>795</v>
      </c>
      <c r="AY620" s="26">
        <f>AX620-BG620</f>
        <v>795</v>
      </c>
      <c r="AZ620" s="26">
        <f>AY620-BH620</f>
        <v>795</v>
      </c>
      <c r="BA620" s="26">
        <f>AZ620-BI620</f>
        <v>795</v>
      </c>
      <c r="BB620" s="26">
        <f>BA620-BJ620</f>
        <v>795</v>
      </c>
      <c r="BC620" s="26">
        <f>BB620-BK620</f>
        <v>795</v>
      </c>
      <c r="BD620" s="26">
        <f>BC620-BL620</f>
        <v>795</v>
      </c>
      <c r="BE620" s="26">
        <f>IF(AV620&gt;0.005,MIN(AV620,INDEX($AN620:$AU620,1,B$32)),0)</f>
        <v>0</v>
      </c>
      <c r="BF620" s="26">
        <f>IF(AW620&gt;0.005,MIN(AW620,INDEX($AN620:$AU620,1,C$32)),0)</f>
        <v>0</v>
      </c>
      <c r="BG620" s="26">
        <f>IF(AX620&gt;0.005,MIN(AX620,INDEX($AN620:$AU620,1,D$32)),0)</f>
        <v>0</v>
      </c>
      <c r="BH620" s="26">
        <f>IF(AY620&gt;0.005,MIN(AY620,INDEX($AN620:$AU620,1,E$32)),0)</f>
        <v>0</v>
      </c>
      <c r="BI620" s="26">
        <f>IF(AZ620&gt;0.005,MIN(AZ620,INDEX($AN620:$AU620,1,F$32)),0)</f>
        <v>0</v>
      </c>
      <c r="BJ620" s="26">
        <f>IF(BA620&gt;0.005,MIN(BA620,INDEX($AN620:$AU620,1,G$32)),0)</f>
        <v>0</v>
      </c>
      <c r="BK620" s="26">
        <f>IF(BB620&gt;0.005,MIN(BB620,INDEX($AN620:$AU620,1,H$32)),0)</f>
        <v>0</v>
      </c>
      <c r="BL620" s="26">
        <f>IF(BC620&gt;0.005,MIN(BC620,INDEX($AN620:$AU620,1,I$32)),0)</f>
        <v>0</v>
      </c>
      <c r="BM620" s="27">
        <f>IF(M620-J620&gt;0.005,1,0)</f>
        <v>0</v>
      </c>
    </row>
    <row r="621">
      <c r="A621" s="14" t="n">
        <v>585</v>
      </c>
      <c r="B621" s="26">
        <f>IF(AN621-INDEX($BE621:$BL621,1,$J$22)&lt;0.5,0,AN621-INDEX($BE621:$BL621,1,$J$22))</f>
        <v>0</v>
      </c>
      <c r="C621" s="26">
        <f>IF(AO621-INDEX($BE621:$BL621,1,$J$23)&lt;0.5,0,AO621-INDEX($BE621:$BL621,1,$J$23))</f>
        <v>0</v>
      </c>
      <c r="D621" s="26">
        <f>IF(AP621-INDEX($BE621:$BL621,1,$J$24)&lt;0.5,0,AP621-INDEX($BE621:$BL621,1,$J$24))</f>
        <v>0</v>
      </c>
      <c r="E621" s="26">
        <f>IF(AQ621-INDEX($BE621:$BL621,1,$J$25)&lt;0.5,0,AQ621-INDEX($BE621:$BL621,1,$J$25))</f>
        <v>0</v>
      </c>
      <c r="F621" s="26">
        <f>IF(AR621-INDEX($BE621:$BL621,1,$J$26)&lt;0.5,0,AR621-INDEX($BE621:$BL621,1,$J$26))</f>
        <v>0</v>
      </c>
      <c r="G621" s="26">
        <f>IF(AS621-INDEX($BE621:$BL621,1,$J$27)&lt;0.5,0,AS621-INDEX($BE621:$BL621,1,$J$27))</f>
        <v>0</v>
      </c>
      <c r="H621" s="26">
        <f>IF(AT621-INDEX($BE621:$BL621,1,$J$28)&lt;0.5,0,AT621-INDEX($BE621:$BL621,1,$J$28))</f>
        <v>0</v>
      </c>
      <c r="I621" s="26">
        <f>IF(AU621-INDEX($BE621:$BL621,1,$J$29)&lt;0.5,0,AU621-INDEX($BE621:$BL621,1,$J$29))</f>
        <v>0</v>
      </c>
      <c r="J621" s="13">
        <f>SUM(B621:I621)</f>
        <v>0</v>
      </c>
      <c r="K621" s="26">
        <f>SUM(O621:V621)</f>
        <v>0</v>
      </c>
      <c r="L621" s="26">
        <f>SUM(W621:AD621)+SUM(BE621:BL621)</f>
        <v>0</v>
      </c>
      <c r="M621" s="26">
        <f>J620</f>
        <v>0</v>
      </c>
      <c r="N621" s="27">
        <f>IF(M621&gt;0,1,0)</f>
        <v>0</v>
      </c>
      <c r="O621" s="26">
        <f>B620*$B$12/1200</f>
        <v>0</v>
      </c>
      <c r="P621" s="26">
        <f>C620*$C$12/1200</f>
        <v>0</v>
      </c>
      <c r="Q621" s="26">
        <f>D620*$D$12/1200</f>
        <v>0</v>
      </c>
      <c r="R621" s="26">
        <f>E620*$E$12/1200</f>
        <v>0</v>
      </c>
      <c r="S621" s="26">
        <f>F620*$F$12/1200</f>
        <v>0</v>
      </c>
      <c r="T621" s="26">
        <f>G620*$G$12/1200</f>
        <v>0</v>
      </c>
      <c r="U621" s="26">
        <f>H620*$H$12/1200</f>
        <v>0</v>
      </c>
      <c r="V621" s="26">
        <f>I620*$I$12/1200</f>
        <v>0</v>
      </c>
      <c r="W621" s="26">
        <f>IF(B620&gt;0,MIN($B$13,B620+O621,AE621),0)</f>
        <v>0</v>
      </c>
      <c r="X621" s="26">
        <f>IF(C620&gt;0,MIN($C$13,C620+P621,AF621),0)</f>
        <v>0</v>
      </c>
      <c r="Y621" s="26">
        <f>IF(D620&gt;0,MIN($D$13,D620+Q621,AG621),0)</f>
        <v>0</v>
      </c>
      <c r="Z621" s="26">
        <f>IF(E620&gt;0,MIN($E$13,E620+R621,AH621),0)</f>
        <v>0</v>
      </c>
      <c r="AA621" s="26">
        <f>IF(F620&gt;0,MIN($F$13,F620+S621,AI621),0)</f>
        <v>0</v>
      </c>
      <c r="AB621" s="26">
        <f>IF(G620&gt;0,MIN($G$13,G620+T621,AJ621),0)</f>
        <v>0</v>
      </c>
      <c r="AC621" s="26">
        <f>IF(H620&gt;0,MIN($H$13,H620+U621,AK621),0)</f>
        <v>0</v>
      </c>
      <c r="AD621" s="26">
        <f>IF(I620&gt;0,MIN($I$13,I620+V621,AL621),0)</f>
        <v>0</v>
      </c>
      <c r="AE621" s="26">
        <f>$B$19</f>
        <v>795</v>
      </c>
      <c r="AF621" s="26">
        <f>AE621-W621</f>
        <v>795</v>
      </c>
      <c r="AG621" s="26">
        <f>AF621-X621</f>
        <v>795</v>
      </c>
      <c r="AH621" s="26">
        <f>AG621-Y621</f>
        <v>795</v>
      </c>
      <c r="AI621" s="26">
        <f>AH621-Z621</f>
        <v>795</v>
      </c>
      <c r="AJ621" s="26">
        <f>AI621-AA621</f>
        <v>795</v>
      </c>
      <c r="AK621" s="26">
        <f>AJ621-AB621</f>
        <v>795</v>
      </c>
      <c r="AL621" s="26">
        <f>AK621-AC621</f>
        <v>795</v>
      </c>
      <c r="AM621" s="26">
        <f>AL621-AD621</f>
        <v>795</v>
      </c>
      <c r="AN621" s="26">
        <f>B620+O621-W621</f>
        <v>0</v>
      </c>
      <c r="AO621" s="26">
        <f>C620+P621-X621</f>
        <v>0</v>
      </c>
      <c r="AP621" s="26">
        <f>D620+Q621-Y621</f>
        <v>0</v>
      </c>
      <c r="AQ621" s="26">
        <f>E620+R621-Z621</f>
        <v>0</v>
      </c>
      <c r="AR621" s="26">
        <f>F620+S621-AA621</f>
        <v>0</v>
      </c>
      <c r="AS621" s="26">
        <f>G620+T621-AB621</f>
        <v>0</v>
      </c>
      <c r="AT621" s="26">
        <f>H620+U621-AC621</f>
        <v>0</v>
      </c>
      <c r="AU621" s="26">
        <f>I620+V621-AD621</f>
        <v>0</v>
      </c>
      <c r="AV621" s="26">
        <f>AM621</f>
        <v>795</v>
      </c>
      <c r="AW621" s="26">
        <f>AV621-BE621</f>
        <v>795</v>
      </c>
      <c r="AX621" s="26">
        <f>AW621-BF621</f>
        <v>795</v>
      </c>
      <c r="AY621" s="26">
        <f>AX621-BG621</f>
        <v>795</v>
      </c>
      <c r="AZ621" s="26">
        <f>AY621-BH621</f>
        <v>795</v>
      </c>
      <c r="BA621" s="26">
        <f>AZ621-BI621</f>
        <v>795</v>
      </c>
      <c r="BB621" s="26">
        <f>BA621-BJ621</f>
        <v>795</v>
      </c>
      <c r="BC621" s="26">
        <f>BB621-BK621</f>
        <v>795</v>
      </c>
      <c r="BD621" s="26">
        <f>BC621-BL621</f>
        <v>795</v>
      </c>
      <c r="BE621" s="26">
        <f>IF(AV621&gt;0.005,MIN(AV621,INDEX($AN621:$AU621,1,B$32)),0)</f>
        <v>0</v>
      </c>
      <c r="BF621" s="26">
        <f>IF(AW621&gt;0.005,MIN(AW621,INDEX($AN621:$AU621,1,C$32)),0)</f>
        <v>0</v>
      </c>
      <c r="BG621" s="26">
        <f>IF(AX621&gt;0.005,MIN(AX621,INDEX($AN621:$AU621,1,D$32)),0)</f>
        <v>0</v>
      </c>
      <c r="BH621" s="26">
        <f>IF(AY621&gt;0.005,MIN(AY621,INDEX($AN621:$AU621,1,E$32)),0)</f>
        <v>0</v>
      </c>
      <c r="BI621" s="26">
        <f>IF(AZ621&gt;0.005,MIN(AZ621,INDEX($AN621:$AU621,1,F$32)),0)</f>
        <v>0</v>
      </c>
      <c r="BJ621" s="26">
        <f>IF(BA621&gt;0.005,MIN(BA621,INDEX($AN621:$AU621,1,G$32)),0)</f>
        <v>0</v>
      </c>
      <c r="BK621" s="26">
        <f>IF(BB621&gt;0.005,MIN(BB621,INDEX($AN621:$AU621,1,H$32)),0)</f>
        <v>0</v>
      </c>
      <c r="BL621" s="26">
        <f>IF(BC621&gt;0.005,MIN(BC621,INDEX($AN621:$AU621,1,I$32)),0)</f>
        <v>0</v>
      </c>
      <c r="BM621" s="27">
        <f>IF(M621-J621&gt;0.005,1,0)</f>
        <v>0</v>
      </c>
    </row>
    <row r="622">
      <c r="A622" s="14" t="n">
        <v>586</v>
      </c>
      <c r="B622" s="26">
        <f>IF(AN622-INDEX($BE622:$BL622,1,$J$22)&lt;0.5,0,AN622-INDEX($BE622:$BL622,1,$J$22))</f>
        <v>0</v>
      </c>
      <c r="C622" s="26">
        <f>IF(AO622-INDEX($BE622:$BL622,1,$J$23)&lt;0.5,0,AO622-INDEX($BE622:$BL622,1,$J$23))</f>
        <v>0</v>
      </c>
      <c r="D622" s="26">
        <f>IF(AP622-INDEX($BE622:$BL622,1,$J$24)&lt;0.5,0,AP622-INDEX($BE622:$BL622,1,$J$24))</f>
        <v>0</v>
      </c>
      <c r="E622" s="26">
        <f>IF(AQ622-INDEX($BE622:$BL622,1,$J$25)&lt;0.5,0,AQ622-INDEX($BE622:$BL622,1,$J$25))</f>
        <v>0</v>
      </c>
      <c r="F622" s="26">
        <f>IF(AR622-INDEX($BE622:$BL622,1,$J$26)&lt;0.5,0,AR622-INDEX($BE622:$BL622,1,$J$26))</f>
        <v>0</v>
      </c>
      <c r="G622" s="26">
        <f>IF(AS622-INDEX($BE622:$BL622,1,$J$27)&lt;0.5,0,AS622-INDEX($BE622:$BL622,1,$J$27))</f>
        <v>0</v>
      </c>
      <c r="H622" s="26">
        <f>IF(AT622-INDEX($BE622:$BL622,1,$J$28)&lt;0.5,0,AT622-INDEX($BE622:$BL622,1,$J$28))</f>
        <v>0</v>
      </c>
      <c r="I622" s="26">
        <f>IF(AU622-INDEX($BE622:$BL622,1,$J$29)&lt;0.5,0,AU622-INDEX($BE622:$BL622,1,$J$29))</f>
        <v>0</v>
      </c>
      <c r="J622" s="13">
        <f>SUM(B622:I622)</f>
        <v>0</v>
      </c>
      <c r="K622" s="26">
        <f>SUM(O622:V622)</f>
        <v>0</v>
      </c>
      <c r="L622" s="26">
        <f>SUM(W622:AD622)+SUM(BE622:BL622)</f>
        <v>0</v>
      </c>
      <c r="M622" s="26">
        <f>J621</f>
        <v>0</v>
      </c>
      <c r="N622" s="27">
        <f>IF(M622&gt;0,1,0)</f>
        <v>0</v>
      </c>
      <c r="O622" s="26">
        <f>B621*$B$12/1200</f>
        <v>0</v>
      </c>
      <c r="P622" s="26">
        <f>C621*$C$12/1200</f>
        <v>0</v>
      </c>
      <c r="Q622" s="26">
        <f>D621*$D$12/1200</f>
        <v>0</v>
      </c>
      <c r="R622" s="26">
        <f>E621*$E$12/1200</f>
        <v>0</v>
      </c>
      <c r="S622" s="26">
        <f>F621*$F$12/1200</f>
        <v>0</v>
      </c>
      <c r="T622" s="26">
        <f>G621*$G$12/1200</f>
        <v>0</v>
      </c>
      <c r="U622" s="26">
        <f>H621*$H$12/1200</f>
        <v>0</v>
      </c>
      <c r="V622" s="26">
        <f>I621*$I$12/1200</f>
        <v>0</v>
      </c>
      <c r="W622" s="26">
        <f>IF(B621&gt;0,MIN($B$13,B621+O622,AE622),0)</f>
        <v>0</v>
      </c>
      <c r="X622" s="26">
        <f>IF(C621&gt;0,MIN($C$13,C621+P622,AF622),0)</f>
        <v>0</v>
      </c>
      <c r="Y622" s="26">
        <f>IF(D621&gt;0,MIN($D$13,D621+Q622,AG622),0)</f>
        <v>0</v>
      </c>
      <c r="Z622" s="26">
        <f>IF(E621&gt;0,MIN($E$13,E621+R622,AH622),0)</f>
        <v>0</v>
      </c>
      <c r="AA622" s="26">
        <f>IF(F621&gt;0,MIN($F$13,F621+S622,AI622),0)</f>
        <v>0</v>
      </c>
      <c r="AB622" s="26">
        <f>IF(G621&gt;0,MIN($G$13,G621+T622,AJ622),0)</f>
        <v>0</v>
      </c>
      <c r="AC622" s="26">
        <f>IF(H621&gt;0,MIN($H$13,H621+U622,AK622),0)</f>
        <v>0</v>
      </c>
      <c r="AD622" s="26">
        <f>IF(I621&gt;0,MIN($I$13,I621+V622,AL622),0)</f>
        <v>0</v>
      </c>
      <c r="AE622" s="26">
        <f>$B$19</f>
        <v>795</v>
      </c>
      <c r="AF622" s="26">
        <f>AE622-W622</f>
        <v>795</v>
      </c>
      <c r="AG622" s="26">
        <f>AF622-X622</f>
        <v>795</v>
      </c>
      <c r="AH622" s="26">
        <f>AG622-Y622</f>
        <v>795</v>
      </c>
      <c r="AI622" s="26">
        <f>AH622-Z622</f>
        <v>795</v>
      </c>
      <c r="AJ622" s="26">
        <f>AI622-AA622</f>
        <v>795</v>
      </c>
      <c r="AK622" s="26">
        <f>AJ622-AB622</f>
        <v>795</v>
      </c>
      <c r="AL622" s="26">
        <f>AK622-AC622</f>
        <v>795</v>
      </c>
      <c r="AM622" s="26">
        <f>AL622-AD622</f>
        <v>795</v>
      </c>
      <c r="AN622" s="26">
        <f>B621+O622-W622</f>
        <v>0</v>
      </c>
      <c r="AO622" s="26">
        <f>C621+P622-X622</f>
        <v>0</v>
      </c>
      <c r="AP622" s="26">
        <f>D621+Q622-Y622</f>
        <v>0</v>
      </c>
      <c r="AQ622" s="26">
        <f>E621+R622-Z622</f>
        <v>0</v>
      </c>
      <c r="AR622" s="26">
        <f>F621+S622-AA622</f>
        <v>0</v>
      </c>
      <c r="AS622" s="26">
        <f>G621+T622-AB622</f>
        <v>0</v>
      </c>
      <c r="AT622" s="26">
        <f>H621+U622-AC622</f>
        <v>0</v>
      </c>
      <c r="AU622" s="26">
        <f>I621+V622-AD622</f>
        <v>0</v>
      </c>
      <c r="AV622" s="26">
        <f>AM622</f>
        <v>795</v>
      </c>
      <c r="AW622" s="26">
        <f>AV622-BE622</f>
        <v>795</v>
      </c>
      <c r="AX622" s="26">
        <f>AW622-BF622</f>
        <v>795</v>
      </c>
      <c r="AY622" s="26">
        <f>AX622-BG622</f>
        <v>795</v>
      </c>
      <c r="AZ622" s="26">
        <f>AY622-BH622</f>
        <v>795</v>
      </c>
      <c r="BA622" s="26">
        <f>AZ622-BI622</f>
        <v>795</v>
      </c>
      <c r="BB622" s="26">
        <f>BA622-BJ622</f>
        <v>795</v>
      </c>
      <c r="BC622" s="26">
        <f>BB622-BK622</f>
        <v>795</v>
      </c>
      <c r="BD622" s="26">
        <f>BC622-BL622</f>
        <v>795</v>
      </c>
      <c r="BE622" s="26">
        <f>IF(AV622&gt;0.005,MIN(AV622,INDEX($AN622:$AU622,1,B$32)),0)</f>
        <v>0</v>
      </c>
      <c r="BF622" s="26">
        <f>IF(AW622&gt;0.005,MIN(AW622,INDEX($AN622:$AU622,1,C$32)),0)</f>
        <v>0</v>
      </c>
      <c r="BG622" s="26">
        <f>IF(AX622&gt;0.005,MIN(AX622,INDEX($AN622:$AU622,1,D$32)),0)</f>
        <v>0</v>
      </c>
      <c r="BH622" s="26">
        <f>IF(AY622&gt;0.005,MIN(AY622,INDEX($AN622:$AU622,1,E$32)),0)</f>
        <v>0</v>
      </c>
      <c r="BI622" s="26">
        <f>IF(AZ622&gt;0.005,MIN(AZ622,INDEX($AN622:$AU622,1,F$32)),0)</f>
        <v>0</v>
      </c>
      <c r="BJ622" s="26">
        <f>IF(BA622&gt;0.005,MIN(BA622,INDEX($AN622:$AU622,1,G$32)),0)</f>
        <v>0</v>
      </c>
      <c r="BK622" s="26">
        <f>IF(BB622&gt;0.005,MIN(BB622,INDEX($AN622:$AU622,1,H$32)),0)</f>
        <v>0</v>
      </c>
      <c r="BL622" s="26">
        <f>IF(BC622&gt;0.005,MIN(BC622,INDEX($AN622:$AU622,1,I$32)),0)</f>
        <v>0</v>
      </c>
      <c r="BM622" s="27">
        <f>IF(M622-J622&gt;0.005,1,0)</f>
        <v>0</v>
      </c>
    </row>
    <row r="623">
      <c r="A623" s="14" t="n">
        <v>587</v>
      </c>
      <c r="B623" s="26">
        <f>IF(AN623-INDEX($BE623:$BL623,1,$J$22)&lt;0.5,0,AN623-INDEX($BE623:$BL623,1,$J$22))</f>
        <v>0</v>
      </c>
      <c r="C623" s="26">
        <f>IF(AO623-INDEX($BE623:$BL623,1,$J$23)&lt;0.5,0,AO623-INDEX($BE623:$BL623,1,$J$23))</f>
        <v>0</v>
      </c>
      <c r="D623" s="26">
        <f>IF(AP623-INDEX($BE623:$BL623,1,$J$24)&lt;0.5,0,AP623-INDEX($BE623:$BL623,1,$J$24))</f>
        <v>0</v>
      </c>
      <c r="E623" s="26">
        <f>IF(AQ623-INDEX($BE623:$BL623,1,$J$25)&lt;0.5,0,AQ623-INDEX($BE623:$BL623,1,$J$25))</f>
        <v>0</v>
      </c>
      <c r="F623" s="26">
        <f>IF(AR623-INDEX($BE623:$BL623,1,$J$26)&lt;0.5,0,AR623-INDEX($BE623:$BL623,1,$J$26))</f>
        <v>0</v>
      </c>
      <c r="G623" s="26">
        <f>IF(AS623-INDEX($BE623:$BL623,1,$J$27)&lt;0.5,0,AS623-INDEX($BE623:$BL623,1,$J$27))</f>
        <v>0</v>
      </c>
      <c r="H623" s="26">
        <f>IF(AT623-INDEX($BE623:$BL623,1,$J$28)&lt;0.5,0,AT623-INDEX($BE623:$BL623,1,$J$28))</f>
        <v>0</v>
      </c>
      <c r="I623" s="26">
        <f>IF(AU623-INDEX($BE623:$BL623,1,$J$29)&lt;0.5,0,AU623-INDEX($BE623:$BL623,1,$J$29))</f>
        <v>0</v>
      </c>
      <c r="J623" s="13">
        <f>SUM(B623:I623)</f>
        <v>0</v>
      </c>
      <c r="K623" s="26">
        <f>SUM(O623:V623)</f>
        <v>0</v>
      </c>
      <c r="L623" s="26">
        <f>SUM(W623:AD623)+SUM(BE623:BL623)</f>
        <v>0</v>
      </c>
      <c r="M623" s="26">
        <f>J622</f>
        <v>0</v>
      </c>
      <c r="N623" s="27">
        <f>IF(M623&gt;0,1,0)</f>
        <v>0</v>
      </c>
      <c r="O623" s="26">
        <f>B622*$B$12/1200</f>
        <v>0</v>
      </c>
      <c r="P623" s="26">
        <f>C622*$C$12/1200</f>
        <v>0</v>
      </c>
      <c r="Q623" s="26">
        <f>D622*$D$12/1200</f>
        <v>0</v>
      </c>
      <c r="R623" s="26">
        <f>E622*$E$12/1200</f>
        <v>0</v>
      </c>
      <c r="S623" s="26">
        <f>F622*$F$12/1200</f>
        <v>0</v>
      </c>
      <c r="T623" s="26">
        <f>G622*$G$12/1200</f>
        <v>0</v>
      </c>
      <c r="U623" s="26">
        <f>H622*$H$12/1200</f>
        <v>0</v>
      </c>
      <c r="V623" s="26">
        <f>I622*$I$12/1200</f>
        <v>0</v>
      </c>
      <c r="W623" s="26">
        <f>IF(B622&gt;0,MIN($B$13,B622+O623,AE623),0)</f>
        <v>0</v>
      </c>
      <c r="X623" s="26">
        <f>IF(C622&gt;0,MIN($C$13,C622+P623,AF623),0)</f>
        <v>0</v>
      </c>
      <c r="Y623" s="26">
        <f>IF(D622&gt;0,MIN($D$13,D622+Q623,AG623),0)</f>
        <v>0</v>
      </c>
      <c r="Z623" s="26">
        <f>IF(E622&gt;0,MIN($E$13,E622+R623,AH623),0)</f>
        <v>0</v>
      </c>
      <c r="AA623" s="26">
        <f>IF(F622&gt;0,MIN($F$13,F622+S623,AI623),0)</f>
        <v>0</v>
      </c>
      <c r="AB623" s="26">
        <f>IF(G622&gt;0,MIN($G$13,G622+T623,AJ623),0)</f>
        <v>0</v>
      </c>
      <c r="AC623" s="26">
        <f>IF(H622&gt;0,MIN($H$13,H622+U623,AK623),0)</f>
        <v>0</v>
      </c>
      <c r="AD623" s="26">
        <f>IF(I622&gt;0,MIN($I$13,I622+V623,AL623),0)</f>
        <v>0</v>
      </c>
      <c r="AE623" s="26">
        <f>$B$19</f>
        <v>795</v>
      </c>
      <c r="AF623" s="26">
        <f>AE623-W623</f>
        <v>795</v>
      </c>
      <c r="AG623" s="26">
        <f>AF623-X623</f>
        <v>795</v>
      </c>
      <c r="AH623" s="26">
        <f>AG623-Y623</f>
        <v>795</v>
      </c>
      <c r="AI623" s="26">
        <f>AH623-Z623</f>
        <v>795</v>
      </c>
      <c r="AJ623" s="26">
        <f>AI623-AA623</f>
        <v>795</v>
      </c>
      <c r="AK623" s="26">
        <f>AJ623-AB623</f>
        <v>795</v>
      </c>
      <c r="AL623" s="26">
        <f>AK623-AC623</f>
        <v>795</v>
      </c>
      <c r="AM623" s="26">
        <f>AL623-AD623</f>
        <v>795</v>
      </c>
      <c r="AN623" s="26">
        <f>B622+O623-W623</f>
        <v>0</v>
      </c>
      <c r="AO623" s="26">
        <f>C622+P623-X623</f>
        <v>0</v>
      </c>
      <c r="AP623" s="26">
        <f>D622+Q623-Y623</f>
        <v>0</v>
      </c>
      <c r="AQ623" s="26">
        <f>E622+R623-Z623</f>
        <v>0</v>
      </c>
      <c r="AR623" s="26">
        <f>F622+S623-AA623</f>
        <v>0</v>
      </c>
      <c r="AS623" s="26">
        <f>G622+T623-AB623</f>
        <v>0</v>
      </c>
      <c r="AT623" s="26">
        <f>H622+U623-AC623</f>
        <v>0</v>
      </c>
      <c r="AU623" s="26">
        <f>I622+V623-AD623</f>
        <v>0</v>
      </c>
      <c r="AV623" s="26">
        <f>AM623</f>
        <v>795</v>
      </c>
      <c r="AW623" s="26">
        <f>AV623-BE623</f>
        <v>795</v>
      </c>
      <c r="AX623" s="26">
        <f>AW623-BF623</f>
        <v>795</v>
      </c>
      <c r="AY623" s="26">
        <f>AX623-BG623</f>
        <v>795</v>
      </c>
      <c r="AZ623" s="26">
        <f>AY623-BH623</f>
        <v>795</v>
      </c>
      <c r="BA623" s="26">
        <f>AZ623-BI623</f>
        <v>795</v>
      </c>
      <c r="BB623" s="26">
        <f>BA623-BJ623</f>
        <v>795</v>
      </c>
      <c r="BC623" s="26">
        <f>BB623-BK623</f>
        <v>795</v>
      </c>
      <c r="BD623" s="26">
        <f>BC623-BL623</f>
        <v>795</v>
      </c>
      <c r="BE623" s="26">
        <f>IF(AV623&gt;0.005,MIN(AV623,INDEX($AN623:$AU623,1,B$32)),0)</f>
        <v>0</v>
      </c>
      <c r="BF623" s="26">
        <f>IF(AW623&gt;0.005,MIN(AW623,INDEX($AN623:$AU623,1,C$32)),0)</f>
        <v>0</v>
      </c>
      <c r="BG623" s="26">
        <f>IF(AX623&gt;0.005,MIN(AX623,INDEX($AN623:$AU623,1,D$32)),0)</f>
        <v>0</v>
      </c>
      <c r="BH623" s="26">
        <f>IF(AY623&gt;0.005,MIN(AY623,INDEX($AN623:$AU623,1,E$32)),0)</f>
        <v>0</v>
      </c>
      <c r="BI623" s="26">
        <f>IF(AZ623&gt;0.005,MIN(AZ623,INDEX($AN623:$AU623,1,F$32)),0)</f>
        <v>0</v>
      </c>
      <c r="BJ623" s="26">
        <f>IF(BA623&gt;0.005,MIN(BA623,INDEX($AN623:$AU623,1,G$32)),0)</f>
        <v>0</v>
      </c>
      <c r="BK623" s="26">
        <f>IF(BB623&gt;0.005,MIN(BB623,INDEX($AN623:$AU623,1,H$32)),0)</f>
        <v>0</v>
      </c>
      <c r="BL623" s="26">
        <f>IF(BC623&gt;0.005,MIN(BC623,INDEX($AN623:$AU623,1,I$32)),0)</f>
        <v>0</v>
      </c>
      <c r="BM623" s="27">
        <f>IF(M623-J623&gt;0.005,1,0)</f>
        <v>0</v>
      </c>
    </row>
    <row r="624">
      <c r="A624" s="14" t="n">
        <v>588</v>
      </c>
      <c r="B624" s="26">
        <f>IF(AN624-INDEX($BE624:$BL624,1,$J$22)&lt;0.5,0,AN624-INDEX($BE624:$BL624,1,$J$22))</f>
        <v>0</v>
      </c>
      <c r="C624" s="26">
        <f>IF(AO624-INDEX($BE624:$BL624,1,$J$23)&lt;0.5,0,AO624-INDEX($BE624:$BL624,1,$J$23))</f>
        <v>0</v>
      </c>
      <c r="D624" s="26">
        <f>IF(AP624-INDEX($BE624:$BL624,1,$J$24)&lt;0.5,0,AP624-INDEX($BE624:$BL624,1,$J$24))</f>
        <v>0</v>
      </c>
      <c r="E624" s="26">
        <f>IF(AQ624-INDEX($BE624:$BL624,1,$J$25)&lt;0.5,0,AQ624-INDEX($BE624:$BL624,1,$J$25))</f>
        <v>0</v>
      </c>
      <c r="F624" s="26">
        <f>IF(AR624-INDEX($BE624:$BL624,1,$J$26)&lt;0.5,0,AR624-INDEX($BE624:$BL624,1,$J$26))</f>
        <v>0</v>
      </c>
      <c r="G624" s="26">
        <f>IF(AS624-INDEX($BE624:$BL624,1,$J$27)&lt;0.5,0,AS624-INDEX($BE624:$BL624,1,$J$27))</f>
        <v>0</v>
      </c>
      <c r="H624" s="26">
        <f>IF(AT624-INDEX($BE624:$BL624,1,$J$28)&lt;0.5,0,AT624-INDEX($BE624:$BL624,1,$J$28))</f>
        <v>0</v>
      </c>
      <c r="I624" s="26">
        <f>IF(AU624-INDEX($BE624:$BL624,1,$J$29)&lt;0.5,0,AU624-INDEX($BE624:$BL624,1,$J$29))</f>
        <v>0</v>
      </c>
      <c r="J624" s="13">
        <f>SUM(B624:I624)</f>
        <v>0</v>
      </c>
      <c r="K624" s="26">
        <f>SUM(O624:V624)</f>
        <v>0</v>
      </c>
      <c r="L624" s="26">
        <f>SUM(W624:AD624)+SUM(BE624:BL624)</f>
        <v>0</v>
      </c>
      <c r="M624" s="26">
        <f>J623</f>
        <v>0</v>
      </c>
      <c r="N624" s="27">
        <f>IF(M624&gt;0,1,0)</f>
        <v>0</v>
      </c>
      <c r="O624" s="26">
        <f>B623*$B$12/1200</f>
        <v>0</v>
      </c>
      <c r="P624" s="26">
        <f>C623*$C$12/1200</f>
        <v>0</v>
      </c>
      <c r="Q624" s="26">
        <f>D623*$D$12/1200</f>
        <v>0</v>
      </c>
      <c r="R624" s="26">
        <f>E623*$E$12/1200</f>
        <v>0</v>
      </c>
      <c r="S624" s="26">
        <f>F623*$F$12/1200</f>
        <v>0</v>
      </c>
      <c r="T624" s="26">
        <f>G623*$G$12/1200</f>
        <v>0</v>
      </c>
      <c r="U624" s="26">
        <f>H623*$H$12/1200</f>
        <v>0</v>
      </c>
      <c r="V624" s="26">
        <f>I623*$I$12/1200</f>
        <v>0</v>
      </c>
      <c r="W624" s="26">
        <f>IF(B623&gt;0,MIN($B$13,B623+O624,AE624),0)</f>
        <v>0</v>
      </c>
      <c r="X624" s="26">
        <f>IF(C623&gt;0,MIN($C$13,C623+P624,AF624),0)</f>
        <v>0</v>
      </c>
      <c r="Y624" s="26">
        <f>IF(D623&gt;0,MIN($D$13,D623+Q624,AG624),0)</f>
        <v>0</v>
      </c>
      <c r="Z624" s="26">
        <f>IF(E623&gt;0,MIN($E$13,E623+R624,AH624),0)</f>
        <v>0</v>
      </c>
      <c r="AA624" s="26">
        <f>IF(F623&gt;0,MIN($F$13,F623+S624,AI624),0)</f>
        <v>0</v>
      </c>
      <c r="AB624" s="26">
        <f>IF(G623&gt;0,MIN($G$13,G623+T624,AJ624),0)</f>
        <v>0</v>
      </c>
      <c r="AC624" s="26">
        <f>IF(H623&gt;0,MIN($H$13,H623+U624,AK624),0)</f>
        <v>0</v>
      </c>
      <c r="AD624" s="26">
        <f>IF(I623&gt;0,MIN($I$13,I623+V624,AL624),0)</f>
        <v>0</v>
      </c>
      <c r="AE624" s="26">
        <f>$B$19</f>
        <v>795</v>
      </c>
      <c r="AF624" s="26">
        <f>AE624-W624</f>
        <v>795</v>
      </c>
      <c r="AG624" s="26">
        <f>AF624-X624</f>
        <v>795</v>
      </c>
      <c r="AH624" s="26">
        <f>AG624-Y624</f>
        <v>795</v>
      </c>
      <c r="AI624" s="26">
        <f>AH624-Z624</f>
        <v>795</v>
      </c>
      <c r="AJ624" s="26">
        <f>AI624-AA624</f>
        <v>795</v>
      </c>
      <c r="AK624" s="26">
        <f>AJ624-AB624</f>
        <v>795</v>
      </c>
      <c r="AL624" s="26">
        <f>AK624-AC624</f>
        <v>795</v>
      </c>
      <c r="AM624" s="26">
        <f>AL624-AD624</f>
        <v>795</v>
      </c>
      <c r="AN624" s="26">
        <f>B623+O624-W624</f>
        <v>0</v>
      </c>
      <c r="AO624" s="26">
        <f>C623+P624-X624</f>
        <v>0</v>
      </c>
      <c r="AP624" s="26">
        <f>D623+Q624-Y624</f>
        <v>0</v>
      </c>
      <c r="AQ624" s="26">
        <f>E623+R624-Z624</f>
        <v>0</v>
      </c>
      <c r="AR624" s="26">
        <f>F623+S624-AA624</f>
        <v>0</v>
      </c>
      <c r="AS624" s="26">
        <f>G623+T624-AB624</f>
        <v>0</v>
      </c>
      <c r="AT624" s="26">
        <f>H623+U624-AC624</f>
        <v>0</v>
      </c>
      <c r="AU624" s="26">
        <f>I623+V624-AD624</f>
        <v>0</v>
      </c>
      <c r="AV624" s="26">
        <f>AM624</f>
        <v>795</v>
      </c>
      <c r="AW624" s="26">
        <f>AV624-BE624</f>
        <v>795</v>
      </c>
      <c r="AX624" s="26">
        <f>AW624-BF624</f>
        <v>795</v>
      </c>
      <c r="AY624" s="26">
        <f>AX624-BG624</f>
        <v>795</v>
      </c>
      <c r="AZ624" s="26">
        <f>AY624-BH624</f>
        <v>795</v>
      </c>
      <c r="BA624" s="26">
        <f>AZ624-BI624</f>
        <v>795</v>
      </c>
      <c r="BB624" s="26">
        <f>BA624-BJ624</f>
        <v>795</v>
      </c>
      <c r="BC624" s="26">
        <f>BB624-BK624</f>
        <v>795</v>
      </c>
      <c r="BD624" s="26">
        <f>BC624-BL624</f>
        <v>795</v>
      </c>
      <c r="BE624" s="26">
        <f>IF(AV624&gt;0.005,MIN(AV624,INDEX($AN624:$AU624,1,B$32)),0)</f>
        <v>0</v>
      </c>
      <c r="BF624" s="26">
        <f>IF(AW624&gt;0.005,MIN(AW624,INDEX($AN624:$AU624,1,C$32)),0)</f>
        <v>0</v>
      </c>
      <c r="BG624" s="26">
        <f>IF(AX624&gt;0.005,MIN(AX624,INDEX($AN624:$AU624,1,D$32)),0)</f>
        <v>0</v>
      </c>
      <c r="BH624" s="26">
        <f>IF(AY624&gt;0.005,MIN(AY624,INDEX($AN624:$AU624,1,E$32)),0)</f>
        <v>0</v>
      </c>
      <c r="BI624" s="26">
        <f>IF(AZ624&gt;0.005,MIN(AZ624,INDEX($AN624:$AU624,1,F$32)),0)</f>
        <v>0</v>
      </c>
      <c r="BJ624" s="26">
        <f>IF(BA624&gt;0.005,MIN(BA624,INDEX($AN624:$AU624,1,G$32)),0)</f>
        <v>0</v>
      </c>
      <c r="BK624" s="26">
        <f>IF(BB624&gt;0.005,MIN(BB624,INDEX($AN624:$AU624,1,H$32)),0)</f>
        <v>0</v>
      </c>
      <c r="BL624" s="26">
        <f>IF(BC624&gt;0.005,MIN(BC624,INDEX($AN624:$AU624,1,I$32)),0)</f>
        <v>0</v>
      </c>
      <c r="BM624" s="27">
        <f>IF(M624-J624&gt;0.005,1,0)</f>
        <v>0</v>
      </c>
    </row>
    <row r="625">
      <c r="A625" s="14" t="n">
        <v>589</v>
      </c>
      <c r="B625" s="26">
        <f>IF(AN625-INDEX($BE625:$BL625,1,$J$22)&lt;0.5,0,AN625-INDEX($BE625:$BL625,1,$J$22))</f>
        <v>0</v>
      </c>
      <c r="C625" s="26">
        <f>IF(AO625-INDEX($BE625:$BL625,1,$J$23)&lt;0.5,0,AO625-INDEX($BE625:$BL625,1,$J$23))</f>
        <v>0</v>
      </c>
      <c r="D625" s="26">
        <f>IF(AP625-INDEX($BE625:$BL625,1,$J$24)&lt;0.5,0,AP625-INDEX($BE625:$BL625,1,$J$24))</f>
        <v>0</v>
      </c>
      <c r="E625" s="26">
        <f>IF(AQ625-INDEX($BE625:$BL625,1,$J$25)&lt;0.5,0,AQ625-INDEX($BE625:$BL625,1,$J$25))</f>
        <v>0</v>
      </c>
      <c r="F625" s="26">
        <f>IF(AR625-INDEX($BE625:$BL625,1,$J$26)&lt;0.5,0,AR625-INDEX($BE625:$BL625,1,$J$26))</f>
        <v>0</v>
      </c>
      <c r="G625" s="26">
        <f>IF(AS625-INDEX($BE625:$BL625,1,$J$27)&lt;0.5,0,AS625-INDEX($BE625:$BL625,1,$J$27))</f>
        <v>0</v>
      </c>
      <c r="H625" s="26">
        <f>IF(AT625-INDEX($BE625:$BL625,1,$J$28)&lt;0.5,0,AT625-INDEX($BE625:$BL625,1,$J$28))</f>
        <v>0</v>
      </c>
      <c r="I625" s="26">
        <f>IF(AU625-INDEX($BE625:$BL625,1,$J$29)&lt;0.5,0,AU625-INDEX($BE625:$BL625,1,$J$29))</f>
        <v>0</v>
      </c>
      <c r="J625" s="13">
        <f>SUM(B625:I625)</f>
        <v>0</v>
      </c>
      <c r="K625" s="26">
        <f>SUM(O625:V625)</f>
        <v>0</v>
      </c>
      <c r="L625" s="26">
        <f>SUM(W625:AD625)+SUM(BE625:BL625)</f>
        <v>0</v>
      </c>
      <c r="M625" s="26">
        <f>J624</f>
        <v>0</v>
      </c>
      <c r="N625" s="27">
        <f>IF(M625&gt;0,1,0)</f>
        <v>0</v>
      </c>
      <c r="O625" s="26">
        <f>B624*$B$12/1200</f>
        <v>0</v>
      </c>
      <c r="P625" s="26">
        <f>C624*$C$12/1200</f>
        <v>0</v>
      </c>
      <c r="Q625" s="26">
        <f>D624*$D$12/1200</f>
        <v>0</v>
      </c>
      <c r="R625" s="26">
        <f>E624*$E$12/1200</f>
        <v>0</v>
      </c>
      <c r="S625" s="26">
        <f>F624*$F$12/1200</f>
        <v>0</v>
      </c>
      <c r="T625" s="26">
        <f>G624*$G$12/1200</f>
        <v>0</v>
      </c>
      <c r="U625" s="26">
        <f>H624*$H$12/1200</f>
        <v>0</v>
      </c>
      <c r="V625" s="26">
        <f>I624*$I$12/1200</f>
        <v>0</v>
      </c>
      <c r="W625" s="26">
        <f>IF(B624&gt;0,MIN($B$13,B624+O625,AE625),0)</f>
        <v>0</v>
      </c>
      <c r="X625" s="26">
        <f>IF(C624&gt;0,MIN($C$13,C624+P625,AF625),0)</f>
        <v>0</v>
      </c>
      <c r="Y625" s="26">
        <f>IF(D624&gt;0,MIN($D$13,D624+Q625,AG625),0)</f>
        <v>0</v>
      </c>
      <c r="Z625" s="26">
        <f>IF(E624&gt;0,MIN($E$13,E624+R625,AH625),0)</f>
        <v>0</v>
      </c>
      <c r="AA625" s="26">
        <f>IF(F624&gt;0,MIN($F$13,F624+S625,AI625),0)</f>
        <v>0</v>
      </c>
      <c r="AB625" s="26">
        <f>IF(G624&gt;0,MIN($G$13,G624+T625,AJ625),0)</f>
        <v>0</v>
      </c>
      <c r="AC625" s="26">
        <f>IF(H624&gt;0,MIN($H$13,H624+U625,AK625),0)</f>
        <v>0</v>
      </c>
      <c r="AD625" s="26">
        <f>IF(I624&gt;0,MIN($I$13,I624+V625,AL625),0)</f>
        <v>0</v>
      </c>
      <c r="AE625" s="26">
        <f>$B$19</f>
        <v>795</v>
      </c>
      <c r="AF625" s="26">
        <f>AE625-W625</f>
        <v>795</v>
      </c>
      <c r="AG625" s="26">
        <f>AF625-X625</f>
        <v>795</v>
      </c>
      <c r="AH625" s="26">
        <f>AG625-Y625</f>
        <v>795</v>
      </c>
      <c r="AI625" s="26">
        <f>AH625-Z625</f>
        <v>795</v>
      </c>
      <c r="AJ625" s="26">
        <f>AI625-AA625</f>
        <v>795</v>
      </c>
      <c r="AK625" s="26">
        <f>AJ625-AB625</f>
        <v>795</v>
      </c>
      <c r="AL625" s="26">
        <f>AK625-AC625</f>
        <v>795</v>
      </c>
      <c r="AM625" s="26">
        <f>AL625-AD625</f>
        <v>795</v>
      </c>
      <c r="AN625" s="26">
        <f>B624+O625-W625</f>
        <v>0</v>
      </c>
      <c r="AO625" s="26">
        <f>C624+P625-X625</f>
        <v>0</v>
      </c>
      <c r="AP625" s="26">
        <f>D624+Q625-Y625</f>
        <v>0</v>
      </c>
      <c r="AQ625" s="26">
        <f>E624+R625-Z625</f>
        <v>0</v>
      </c>
      <c r="AR625" s="26">
        <f>F624+S625-AA625</f>
        <v>0</v>
      </c>
      <c r="AS625" s="26">
        <f>G624+T625-AB625</f>
        <v>0</v>
      </c>
      <c r="AT625" s="26">
        <f>H624+U625-AC625</f>
        <v>0</v>
      </c>
      <c r="AU625" s="26">
        <f>I624+V625-AD625</f>
        <v>0</v>
      </c>
      <c r="AV625" s="26">
        <f>AM625</f>
        <v>795</v>
      </c>
      <c r="AW625" s="26">
        <f>AV625-BE625</f>
        <v>795</v>
      </c>
      <c r="AX625" s="26">
        <f>AW625-BF625</f>
        <v>795</v>
      </c>
      <c r="AY625" s="26">
        <f>AX625-BG625</f>
        <v>795</v>
      </c>
      <c r="AZ625" s="26">
        <f>AY625-BH625</f>
        <v>795</v>
      </c>
      <c r="BA625" s="26">
        <f>AZ625-BI625</f>
        <v>795</v>
      </c>
      <c r="BB625" s="26">
        <f>BA625-BJ625</f>
        <v>795</v>
      </c>
      <c r="BC625" s="26">
        <f>BB625-BK625</f>
        <v>795</v>
      </c>
      <c r="BD625" s="26">
        <f>BC625-BL625</f>
        <v>795</v>
      </c>
      <c r="BE625" s="26">
        <f>IF(AV625&gt;0.005,MIN(AV625,INDEX($AN625:$AU625,1,B$32)),0)</f>
        <v>0</v>
      </c>
      <c r="BF625" s="26">
        <f>IF(AW625&gt;0.005,MIN(AW625,INDEX($AN625:$AU625,1,C$32)),0)</f>
        <v>0</v>
      </c>
      <c r="BG625" s="26">
        <f>IF(AX625&gt;0.005,MIN(AX625,INDEX($AN625:$AU625,1,D$32)),0)</f>
        <v>0</v>
      </c>
      <c r="BH625" s="26">
        <f>IF(AY625&gt;0.005,MIN(AY625,INDEX($AN625:$AU625,1,E$32)),0)</f>
        <v>0</v>
      </c>
      <c r="BI625" s="26">
        <f>IF(AZ625&gt;0.005,MIN(AZ625,INDEX($AN625:$AU625,1,F$32)),0)</f>
        <v>0</v>
      </c>
      <c r="BJ625" s="26">
        <f>IF(BA625&gt;0.005,MIN(BA625,INDEX($AN625:$AU625,1,G$32)),0)</f>
        <v>0</v>
      </c>
      <c r="BK625" s="26">
        <f>IF(BB625&gt;0.005,MIN(BB625,INDEX($AN625:$AU625,1,H$32)),0)</f>
        <v>0</v>
      </c>
      <c r="BL625" s="26">
        <f>IF(BC625&gt;0.005,MIN(BC625,INDEX($AN625:$AU625,1,I$32)),0)</f>
        <v>0</v>
      </c>
      <c r="BM625" s="27">
        <f>IF(M625-J625&gt;0.005,1,0)</f>
        <v>0</v>
      </c>
    </row>
    <row r="626">
      <c r="A626" s="14" t="n">
        <v>590</v>
      </c>
      <c r="B626" s="26">
        <f>IF(AN626-INDEX($BE626:$BL626,1,$J$22)&lt;0.5,0,AN626-INDEX($BE626:$BL626,1,$J$22))</f>
        <v>0</v>
      </c>
      <c r="C626" s="26">
        <f>IF(AO626-INDEX($BE626:$BL626,1,$J$23)&lt;0.5,0,AO626-INDEX($BE626:$BL626,1,$J$23))</f>
        <v>0</v>
      </c>
      <c r="D626" s="26">
        <f>IF(AP626-INDEX($BE626:$BL626,1,$J$24)&lt;0.5,0,AP626-INDEX($BE626:$BL626,1,$J$24))</f>
        <v>0</v>
      </c>
      <c r="E626" s="26">
        <f>IF(AQ626-INDEX($BE626:$BL626,1,$J$25)&lt;0.5,0,AQ626-INDEX($BE626:$BL626,1,$J$25))</f>
        <v>0</v>
      </c>
      <c r="F626" s="26">
        <f>IF(AR626-INDEX($BE626:$BL626,1,$J$26)&lt;0.5,0,AR626-INDEX($BE626:$BL626,1,$J$26))</f>
        <v>0</v>
      </c>
      <c r="G626" s="26">
        <f>IF(AS626-INDEX($BE626:$BL626,1,$J$27)&lt;0.5,0,AS626-INDEX($BE626:$BL626,1,$J$27))</f>
        <v>0</v>
      </c>
      <c r="H626" s="26">
        <f>IF(AT626-INDEX($BE626:$BL626,1,$J$28)&lt;0.5,0,AT626-INDEX($BE626:$BL626,1,$J$28))</f>
        <v>0</v>
      </c>
      <c r="I626" s="26">
        <f>IF(AU626-INDEX($BE626:$BL626,1,$J$29)&lt;0.5,0,AU626-INDEX($BE626:$BL626,1,$J$29))</f>
        <v>0</v>
      </c>
      <c r="J626" s="13">
        <f>SUM(B626:I626)</f>
        <v>0</v>
      </c>
      <c r="K626" s="26">
        <f>SUM(O626:V626)</f>
        <v>0</v>
      </c>
      <c r="L626" s="26">
        <f>SUM(W626:AD626)+SUM(BE626:BL626)</f>
        <v>0</v>
      </c>
      <c r="M626" s="26">
        <f>J625</f>
        <v>0</v>
      </c>
      <c r="N626" s="27">
        <f>IF(M626&gt;0,1,0)</f>
        <v>0</v>
      </c>
      <c r="O626" s="26">
        <f>B625*$B$12/1200</f>
        <v>0</v>
      </c>
      <c r="P626" s="26">
        <f>C625*$C$12/1200</f>
        <v>0</v>
      </c>
      <c r="Q626" s="26">
        <f>D625*$D$12/1200</f>
        <v>0</v>
      </c>
      <c r="R626" s="26">
        <f>E625*$E$12/1200</f>
        <v>0</v>
      </c>
      <c r="S626" s="26">
        <f>F625*$F$12/1200</f>
        <v>0</v>
      </c>
      <c r="T626" s="26">
        <f>G625*$G$12/1200</f>
        <v>0</v>
      </c>
      <c r="U626" s="26">
        <f>H625*$H$12/1200</f>
        <v>0</v>
      </c>
      <c r="V626" s="26">
        <f>I625*$I$12/1200</f>
        <v>0</v>
      </c>
      <c r="W626" s="26">
        <f>IF(B625&gt;0,MIN($B$13,B625+O626,AE626),0)</f>
        <v>0</v>
      </c>
      <c r="X626" s="26">
        <f>IF(C625&gt;0,MIN($C$13,C625+P626,AF626),0)</f>
        <v>0</v>
      </c>
      <c r="Y626" s="26">
        <f>IF(D625&gt;0,MIN($D$13,D625+Q626,AG626),0)</f>
        <v>0</v>
      </c>
      <c r="Z626" s="26">
        <f>IF(E625&gt;0,MIN($E$13,E625+R626,AH626),0)</f>
        <v>0</v>
      </c>
      <c r="AA626" s="26">
        <f>IF(F625&gt;0,MIN($F$13,F625+S626,AI626),0)</f>
        <v>0</v>
      </c>
      <c r="AB626" s="26">
        <f>IF(G625&gt;0,MIN($G$13,G625+T626,AJ626),0)</f>
        <v>0</v>
      </c>
      <c r="AC626" s="26">
        <f>IF(H625&gt;0,MIN($H$13,H625+U626,AK626),0)</f>
        <v>0</v>
      </c>
      <c r="AD626" s="26">
        <f>IF(I625&gt;0,MIN($I$13,I625+V626,AL626),0)</f>
        <v>0</v>
      </c>
      <c r="AE626" s="26">
        <f>$B$19</f>
        <v>795</v>
      </c>
      <c r="AF626" s="26">
        <f>AE626-W626</f>
        <v>795</v>
      </c>
      <c r="AG626" s="26">
        <f>AF626-X626</f>
        <v>795</v>
      </c>
      <c r="AH626" s="26">
        <f>AG626-Y626</f>
        <v>795</v>
      </c>
      <c r="AI626" s="26">
        <f>AH626-Z626</f>
        <v>795</v>
      </c>
      <c r="AJ626" s="26">
        <f>AI626-AA626</f>
        <v>795</v>
      </c>
      <c r="AK626" s="26">
        <f>AJ626-AB626</f>
        <v>795</v>
      </c>
      <c r="AL626" s="26">
        <f>AK626-AC626</f>
        <v>795</v>
      </c>
      <c r="AM626" s="26">
        <f>AL626-AD626</f>
        <v>795</v>
      </c>
      <c r="AN626" s="26">
        <f>B625+O626-W626</f>
        <v>0</v>
      </c>
      <c r="AO626" s="26">
        <f>C625+P626-X626</f>
        <v>0</v>
      </c>
      <c r="AP626" s="26">
        <f>D625+Q626-Y626</f>
        <v>0</v>
      </c>
      <c r="AQ626" s="26">
        <f>E625+R626-Z626</f>
        <v>0</v>
      </c>
      <c r="AR626" s="26">
        <f>F625+S626-AA626</f>
        <v>0</v>
      </c>
      <c r="AS626" s="26">
        <f>G625+T626-AB626</f>
        <v>0</v>
      </c>
      <c r="AT626" s="26">
        <f>H625+U626-AC626</f>
        <v>0</v>
      </c>
      <c r="AU626" s="26">
        <f>I625+V626-AD626</f>
        <v>0</v>
      </c>
      <c r="AV626" s="26">
        <f>AM626</f>
        <v>795</v>
      </c>
      <c r="AW626" s="26">
        <f>AV626-BE626</f>
        <v>795</v>
      </c>
      <c r="AX626" s="26">
        <f>AW626-BF626</f>
        <v>795</v>
      </c>
      <c r="AY626" s="26">
        <f>AX626-BG626</f>
        <v>795</v>
      </c>
      <c r="AZ626" s="26">
        <f>AY626-BH626</f>
        <v>795</v>
      </c>
      <c r="BA626" s="26">
        <f>AZ626-BI626</f>
        <v>795</v>
      </c>
      <c r="BB626" s="26">
        <f>BA626-BJ626</f>
        <v>795</v>
      </c>
      <c r="BC626" s="26">
        <f>BB626-BK626</f>
        <v>795</v>
      </c>
      <c r="BD626" s="26">
        <f>BC626-BL626</f>
        <v>795</v>
      </c>
      <c r="BE626" s="26">
        <f>IF(AV626&gt;0.005,MIN(AV626,INDEX($AN626:$AU626,1,B$32)),0)</f>
        <v>0</v>
      </c>
      <c r="BF626" s="26">
        <f>IF(AW626&gt;0.005,MIN(AW626,INDEX($AN626:$AU626,1,C$32)),0)</f>
        <v>0</v>
      </c>
      <c r="BG626" s="26">
        <f>IF(AX626&gt;0.005,MIN(AX626,INDEX($AN626:$AU626,1,D$32)),0)</f>
        <v>0</v>
      </c>
      <c r="BH626" s="26">
        <f>IF(AY626&gt;0.005,MIN(AY626,INDEX($AN626:$AU626,1,E$32)),0)</f>
        <v>0</v>
      </c>
      <c r="BI626" s="26">
        <f>IF(AZ626&gt;0.005,MIN(AZ626,INDEX($AN626:$AU626,1,F$32)),0)</f>
        <v>0</v>
      </c>
      <c r="BJ626" s="26">
        <f>IF(BA626&gt;0.005,MIN(BA626,INDEX($AN626:$AU626,1,G$32)),0)</f>
        <v>0</v>
      </c>
      <c r="BK626" s="26">
        <f>IF(BB626&gt;0.005,MIN(BB626,INDEX($AN626:$AU626,1,H$32)),0)</f>
        <v>0</v>
      </c>
      <c r="BL626" s="26">
        <f>IF(BC626&gt;0.005,MIN(BC626,INDEX($AN626:$AU626,1,I$32)),0)</f>
        <v>0</v>
      </c>
      <c r="BM626" s="27">
        <f>IF(M626-J626&gt;0.005,1,0)</f>
        <v>0</v>
      </c>
    </row>
    <row r="627">
      <c r="A627" s="14" t="n">
        <v>591</v>
      </c>
      <c r="B627" s="26">
        <f>IF(AN627-INDEX($BE627:$BL627,1,$J$22)&lt;0.5,0,AN627-INDEX($BE627:$BL627,1,$J$22))</f>
        <v>0</v>
      </c>
      <c r="C627" s="26">
        <f>IF(AO627-INDEX($BE627:$BL627,1,$J$23)&lt;0.5,0,AO627-INDEX($BE627:$BL627,1,$J$23))</f>
        <v>0</v>
      </c>
      <c r="D627" s="26">
        <f>IF(AP627-INDEX($BE627:$BL627,1,$J$24)&lt;0.5,0,AP627-INDEX($BE627:$BL627,1,$J$24))</f>
        <v>0</v>
      </c>
      <c r="E627" s="26">
        <f>IF(AQ627-INDEX($BE627:$BL627,1,$J$25)&lt;0.5,0,AQ627-INDEX($BE627:$BL627,1,$J$25))</f>
        <v>0</v>
      </c>
      <c r="F627" s="26">
        <f>IF(AR627-INDEX($BE627:$BL627,1,$J$26)&lt;0.5,0,AR627-INDEX($BE627:$BL627,1,$J$26))</f>
        <v>0</v>
      </c>
      <c r="G627" s="26">
        <f>IF(AS627-INDEX($BE627:$BL627,1,$J$27)&lt;0.5,0,AS627-INDEX($BE627:$BL627,1,$J$27))</f>
        <v>0</v>
      </c>
      <c r="H627" s="26">
        <f>IF(AT627-INDEX($BE627:$BL627,1,$J$28)&lt;0.5,0,AT627-INDEX($BE627:$BL627,1,$J$28))</f>
        <v>0</v>
      </c>
      <c r="I627" s="26">
        <f>IF(AU627-INDEX($BE627:$BL627,1,$J$29)&lt;0.5,0,AU627-INDEX($BE627:$BL627,1,$J$29))</f>
        <v>0</v>
      </c>
      <c r="J627" s="13">
        <f>SUM(B627:I627)</f>
        <v>0</v>
      </c>
      <c r="K627" s="26">
        <f>SUM(O627:V627)</f>
        <v>0</v>
      </c>
      <c r="L627" s="26">
        <f>SUM(W627:AD627)+SUM(BE627:BL627)</f>
        <v>0</v>
      </c>
      <c r="M627" s="26">
        <f>J626</f>
        <v>0</v>
      </c>
      <c r="N627" s="27">
        <f>IF(M627&gt;0,1,0)</f>
        <v>0</v>
      </c>
      <c r="O627" s="26">
        <f>B626*$B$12/1200</f>
        <v>0</v>
      </c>
      <c r="P627" s="26">
        <f>C626*$C$12/1200</f>
        <v>0</v>
      </c>
      <c r="Q627" s="26">
        <f>D626*$D$12/1200</f>
        <v>0</v>
      </c>
      <c r="R627" s="26">
        <f>E626*$E$12/1200</f>
        <v>0</v>
      </c>
      <c r="S627" s="26">
        <f>F626*$F$12/1200</f>
        <v>0</v>
      </c>
      <c r="T627" s="26">
        <f>G626*$G$12/1200</f>
        <v>0</v>
      </c>
      <c r="U627" s="26">
        <f>H626*$H$12/1200</f>
        <v>0</v>
      </c>
      <c r="V627" s="26">
        <f>I626*$I$12/1200</f>
        <v>0</v>
      </c>
      <c r="W627" s="26">
        <f>IF(B626&gt;0,MIN($B$13,B626+O627,AE627),0)</f>
        <v>0</v>
      </c>
      <c r="X627" s="26">
        <f>IF(C626&gt;0,MIN($C$13,C626+P627,AF627),0)</f>
        <v>0</v>
      </c>
      <c r="Y627" s="26">
        <f>IF(D626&gt;0,MIN($D$13,D626+Q627,AG627),0)</f>
        <v>0</v>
      </c>
      <c r="Z627" s="26">
        <f>IF(E626&gt;0,MIN($E$13,E626+R627,AH627),0)</f>
        <v>0</v>
      </c>
      <c r="AA627" s="26">
        <f>IF(F626&gt;0,MIN($F$13,F626+S627,AI627),0)</f>
        <v>0</v>
      </c>
      <c r="AB627" s="26">
        <f>IF(G626&gt;0,MIN($G$13,G626+T627,AJ627),0)</f>
        <v>0</v>
      </c>
      <c r="AC627" s="26">
        <f>IF(H626&gt;0,MIN($H$13,H626+U627,AK627),0)</f>
        <v>0</v>
      </c>
      <c r="AD627" s="26">
        <f>IF(I626&gt;0,MIN($I$13,I626+V627,AL627),0)</f>
        <v>0</v>
      </c>
      <c r="AE627" s="26">
        <f>$B$19</f>
        <v>795</v>
      </c>
      <c r="AF627" s="26">
        <f>AE627-W627</f>
        <v>795</v>
      </c>
      <c r="AG627" s="26">
        <f>AF627-X627</f>
        <v>795</v>
      </c>
      <c r="AH627" s="26">
        <f>AG627-Y627</f>
        <v>795</v>
      </c>
      <c r="AI627" s="26">
        <f>AH627-Z627</f>
        <v>795</v>
      </c>
      <c r="AJ627" s="26">
        <f>AI627-AA627</f>
        <v>795</v>
      </c>
      <c r="AK627" s="26">
        <f>AJ627-AB627</f>
        <v>795</v>
      </c>
      <c r="AL627" s="26">
        <f>AK627-AC627</f>
        <v>795</v>
      </c>
      <c r="AM627" s="26">
        <f>AL627-AD627</f>
        <v>795</v>
      </c>
      <c r="AN627" s="26">
        <f>B626+O627-W627</f>
        <v>0</v>
      </c>
      <c r="AO627" s="26">
        <f>C626+P627-X627</f>
        <v>0</v>
      </c>
      <c r="AP627" s="26">
        <f>D626+Q627-Y627</f>
        <v>0</v>
      </c>
      <c r="AQ627" s="26">
        <f>E626+R627-Z627</f>
        <v>0</v>
      </c>
      <c r="AR627" s="26">
        <f>F626+S627-AA627</f>
        <v>0</v>
      </c>
      <c r="AS627" s="26">
        <f>G626+T627-AB627</f>
        <v>0</v>
      </c>
      <c r="AT627" s="26">
        <f>H626+U627-AC627</f>
        <v>0</v>
      </c>
      <c r="AU627" s="26">
        <f>I626+V627-AD627</f>
        <v>0</v>
      </c>
      <c r="AV627" s="26">
        <f>AM627</f>
        <v>795</v>
      </c>
      <c r="AW627" s="26">
        <f>AV627-BE627</f>
        <v>795</v>
      </c>
      <c r="AX627" s="26">
        <f>AW627-BF627</f>
        <v>795</v>
      </c>
      <c r="AY627" s="26">
        <f>AX627-BG627</f>
        <v>795</v>
      </c>
      <c r="AZ627" s="26">
        <f>AY627-BH627</f>
        <v>795</v>
      </c>
      <c r="BA627" s="26">
        <f>AZ627-BI627</f>
        <v>795</v>
      </c>
      <c r="BB627" s="26">
        <f>BA627-BJ627</f>
        <v>795</v>
      </c>
      <c r="BC627" s="26">
        <f>BB627-BK627</f>
        <v>795</v>
      </c>
      <c r="BD627" s="26">
        <f>BC627-BL627</f>
        <v>795</v>
      </c>
      <c r="BE627" s="26">
        <f>IF(AV627&gt;0.005,MIN(AV627,INDEX($AN627:$AU627,1,B$32)),0)</f>
        <v>0</v>
      </c>
      <c r="BF627" s="26">
        <f>IF(AW627&gt;0.005,MIN(AW627,INDEX($AN627:$AU627,1,C$32)),0)</f>
        <v>0</v>
      </c>
      <c r="BG627" s="26">
        <f>IF(AX627&gt;0.005,MIN(AX627,INDEX($AN627:$AU627,1,D$32)),0)</f>
        <v>0</v>
      </c>
      <c r="BH627" s="26">
        <f>IF(AY627&gt;0.005,MIN(AY627,INDEX($AN627:$AU627,1,E$32)),0)</f>
        <v>0</v>
      </c>
      <c r="BI627" s="26">
        <f>IF(AZ627&gt;0.005,MIN(AZ627,INDEX($AN627:$AU627,1,F$32)),0)</f>
        <v>0</v>
      </c>
      <c r="BJ627" s="26">
        <f>IF(BA627&gt;0.005,MIN(BA627,INDEX($AN627:$AU627,1,G$32)),0)</f>
        <v>0</v>
      </c>
      <c r="BK627" s="26">
        <f>IF(BB627&gt;0.005,MIN(BB627,INDEX($AN627:$AU627,1,H$32)),0)</f>
        <v>0</v>
      </c>
      <c r="BL627" s="26">
        <f>IF(BC627&gt;0.005,MIN(BC627,INDEX($AN627:$AU627,1,I$32)),0)</f>
        <v>0</v>
      </c>
      <c r="BM627" s="27">
        <f>IF(M627-J627&gt;0.005,1,0)</f>
        <v>0</v>
      </c>
    </row>
    <row r="628">
      <c r="A628" s="14" t="n">
        <v>592</v>
      </c>
      <c r="B628" s="26">
        <f>IF(AN628-INDEX($BE628:$BL628,1,$J$22)&lt;0.5,0,AN628-INDEX($BE628:$BL628,1,$J$22))</f>
        <v>0</v>
      </c>
      <c r="C628" s="26">
        <f>IF(AO628-INDEX($BE628:$BL628,1,$J$23)&lt;0.5,0,AO628-INDEX($BE628:$BL628,1,$J$23))</f>
        <v>0</v>
      </c>
      <c r="D628" s="26">
        <f>IF(AP628-INDEX($BE628:$BL628,1,$J$24)&lt;0.5,0,AP628-INDEX($BE628:$BL628,1,$J$24))</f>
        <v>0</v>
      </c>
      <c r="E628" s="26">
        <f>IF(AQ628-INDEX($BE628:$BL628,1,$J$25)&lt;0.5,0,AQ628-INDEX($BE628:$BL628,1,$J$25))</f>
        <v>0</v>
      </c>
      <c r="F628" s="26">
        <f>IF(AR628-INDEX($BE628:$BL628,1,$J$26)&lt;0.5,0,AR628-INDEX($BE628:$BL628,1,$J$26))</f>
        <v>0</v>
      </c>
      <c r="G628" s="26">
        <f>IF(AS628-INDEX($BE628:$BL628,1,$J$27)&lt;0.5,0,AS628-INDEX($BE628:$BL628,1,$J$27))</f>
        <v>0</v>
      </c>
      <c r="H628" s="26">
        <f>IF(AT628-INDEX($BE628:$BL628,1,$J$28)&lt;0.5,0,AT628-INDEX($BE628:$BL628,1,$J$28))</f>
        <v>0</v>
      </c>
      <c r="I628" s="26">
        <f>IF(AU628-INDEX($BE628:$BL628,1,$J$29)&lt;0.5,0,AU628-INDEX($BE628:$BL628,1,$J$29))</f>
        <v>0</v>
      </c>
      <c r="J628" s="13">
        <f>SUM(B628:I628)</f>
        <v>0</v>
      </c>
      <c r="K628" s="26">
        <f>SUM(O628:V628)</f>
        <v>0</v>
      </c>
      <c r="L628" s="26">
        <f>SUM(W628:AD628)+SUM(BE628:BL628)</f>
        <v>0</v>
      </c>
      <c r="M628" s="26">
        <f>J627</f>
        <v>0</v>
      </c>
      <c r="N628" s="27">
        <f>IF(M628&gt;0,1,0)</f>
        <v>0</v>
      </c>
      <c r="O628" s="26">
        <f>B627*$B$12/1200</f>
        <v>0</v>
      </c>
      <c r="P628" s="26">
        <f>C627*$C$12/1200</f>
        <v>0</v>
      </c>
      <c r="Q628" s="26">
        <f>D627*$D$12/1200</f>
        <v>0</v>
      </c>
      <c r="R628" s="26">
        <f>E627*$E$12/1200</f>
        <v>0</v>
      </c>
      <c r="S628" s="26">
        <f>F627*$F$12/1200</f>
        <v>0</v>
      </c>
      <c r="T628" s="26">
        <f>G627*$G$12/1200</f>
        <v>0</v>
      </c>
      <c r="U628" s="26">
        <f>H627*$H$12/1200</f>
        <v>0</v>
      </c>
      <c r="V628" s="26">
        <f>I627*$I$12/1200</f>
        <v>0</v>
      </c>
      <c r="W628" s="26">
        <f>IF(B627&gt;0,MIN($B$13,B627+O628,AE628),0)</f>
        <v>0</v>
      </c>
      <c r="X628" s="26">
        <f>IF(C627&gt;0,MIN($C$13,C627+P628,AF628),0)</f>
        <v>0</v>
      </c>
      <c r="Y628" s="26">
        <f>IF(D627&gt;0,MIN($D$13,D627+Q628,AG628),0)</f>
        <v>0</v>
      </c>
      <c r="Z628" s="26">
        <f>IF(E627&gt;0,MIN($E$13,E627+R628,AH628),0)</f>
        <v>0</v>
      </c>
      <c r="AA628" s="26">
        <f>IF(F627&gt;0,MIN($F$13,F627+S628,AI628),0)</f>
        <v>0</v>
      </c>
      <c r="AB628" s="26">
        <f>IF(G627&gt;0,MIN($G$13,G627+T628,AJ628),0)</f>
        <v>0</v>
      </c>
      <c r="AC628" s="26">
        <f>IF(H627&gt;0,MIN($H$13,H627+U628,AK628),0)</f>
        <v>0</v>
      </c>
      <c r="AD628" s="26">
        <f>IF(I627&gt;0,MIN($I$13,I627+V628,AL628),0)</f>
        <v>0</v>
      </c>
      <c r="AE628" s="26">
        <f>$B$19</f>
        <v>795</v>
      </c>
      <c r="AF628" s="26">
        <f>AE628-W628</f>
        <v>795</v>
      </c>
      <c r="AG628" s="26">
        <f>AF628-X628</f>
        <v>795</v>
      </c>
      <c r="AH628" s="26">
        <f>AG628-Y628</f>
        <v>795</v>
      </c>
      <c r="AI628" s="26">
        <f>AH628-Z628</f>
        <v>795</v>
      </c>
      <c r="AJ628" s="26">
        <f>AI628-AA628</f>
        <v>795</v>
      </c>
      <c r="AK628" s="26">
        <f>AJ628-AB628</f>
        <v>795</v>
      </c>
      <c r="AL628" s="26">
        <f>AK628-AC628</f>
        <v>795</v>
      </c>
      <c r="AM628" s="26">
        <f>AL628-AD628</f>
        <v>795</v>
      </c>
      <c r="AN628" s="26">
        <f>B627+O628-W628</f>
        <v>0</v>
      </c>
      <c r="AO628" s="26">
        <f>C627+P628-X628</f>
        <v>0</v>
      </c>
      <c r="AP628" s="26">
        <f>D627+Q628-Y628</f>
        <v>0</v>
      </c>
      <c r="AQ628" s="26">
        <f>E627+R628-Z628</f>
        <v>0</v>
      </c>
      <c r="AR628" s="26">
        <f>F627+S628-AA628</f>
        <v>0</v>
      </c>
      <c r="AS628" s="26">
        <f>G627+T628-AB628</f>
        <v>0</v>
      </c>
      <c r="AT628" s="26">
        <f>H627+U628-AC628</f>
        <v>0</v>
      </c>
      <c r="AU628" s="26">
        <f>I627+V628-AD628</f>
        <v>0</v>
      </c>
      <c r="AV628" s="26">
        <f>AM628</f>
        <v>795</v>
      </c>
      <c r="AW628" s="26">
        <f>AV628-BE628</f>
        <v>795</v>
      </c>
      <c r="AX628" s="26">
        <f>AW628-BF628</f>
        <v>795</v>
      </c>
      <c r="AY628" s="26">
        <f>AX628-BG628</f>
        <v>795</v>
      </c>
      <c r="AZ628" s="26">
        <f>AY628-BH628</f>
        <v>795</v>
      </c>
      <c r="BA628" s="26">
        <f>AZ628-BI628</f>
        <v>795</v>
      </c>
      <c r="BB628" s="26">
        <f>BA628-BJ628</f>
        <v>795</v>
      </c>
      <c r="BC628" s="26">
        <f>BB628-BK628</f>
        <v>795</v>
      </c>
      <c r="BD628" s="26">
        <f>BC628-BL628</f>
        <v>795</v>
      </c>
      <c r="BE628" s="26">
        <f>IF(AV628&gt;0.005,MIN(AV628,INDEX($AN628:$AU628,1,B$32)),0)</f>
        <v>0</v>
      </c>
      <c r="BF628" s="26">
        <f>IF(AW628&gt;0.005,MIN(AW628,INDEX($AN628:$AU628,1,C$32)),0)</f>
        <v>0</v>
      </c>
      <c r="BG628" s="26">
        <f>IF(AX628&gt;0.005,MIN(AX628,INDEX($AN628:$AU628,1,D$32)),0)</f>
        <v>0</v>
      </c>
      <c r="BH628" s="26">
        <f>IF(AY628&gt;0.005,MIN(AY628,INDEX($AN628:$AU628,1,E$32)),0)</f>
        <v>0</v>
      </c>
      <c r="BI628" s="26">
        <f>IF(AZ628&gt;0.005,MIN(AZ628,INDEX($AN628:$AU628,1,F$32)),0)</f>
        <v>0</v>
      </c>
      <c r="BJ628" s="26">
        <f>IF(BA628&gt;0.005,MIN(BA628,INDEX($AN628:$AU628,1,G$32)),0)</f>
        <v>0</v>
      </c>
      <c r="BK628" s="26">
        <f>IF(BB628&gt;0.005,MIN(BB628,INDEX($AN628:$AU628,1,H$32)),0)</f>
        <v>0</v>
      </c>
      <c r="BL628" s="26">
        <f>IF(BC628&gt;0.005,MIN(BC628,INDEX($AN628:$AU628,1,I$32)),0)</f>
        <v>0</v>
      </c>
      <c r="BM628" s="27">
        <f>IF(M628-J628&gt;0.005,1,0)</f>
        <v>0</v>
      </c>
    </row>
    <row r="629">
      <c r="A629" s="14" t="n">
        <v>593</v>
      </c>
      <c r="B629" s="26">
        <f>IF(AN629-INDEX($BE629:$BL629,1,$J$22)&lt;0.5,0,AN629-INDEX($BE629:$BL629,1,$J$22))</f>
        <v>0</v>
      </c>
      <c r="C629" s="26">
        <f>IF(AO629-INDEX($BE629:$BL629,1,$J$23)&lt;0.5,0,AO629-INDEX($BE629:$BL629,1,$J$23))</f>
        <v>0</v>
      </c>
      <c r="D629" s="26">
        <f>IF(AP629-INDEX($BE629:$BL629,1,$J$24)&lt;0.5,0,AP629-INDEX($BE629:$BL629,1,$J$24))</f>
        <v>0</v>
      </c>
      <c r="E629" s="26">
        <f>IF(AQ629-INDEX($BE629:$BL629,1,$J$25)&lt;0.5,0,AQ629-INDEX($BE629:$BL629,1,$J$25))</f>
        <v>0</v>
      </c>
      <c r="F629" s="26">
        <f>IF(AR629-INDEX($BE629:$BL629,1,$J$26)&lt;0.5,0,AR629-INDEX($BE629:$BL629,1,$J$26))</f>
        <v>0</v>
      </c>
      <c r="G629" s="26">
        <f>IF(AS629-INDEX($BE629:$BL629,1,$J$27)&lt;0.5,0,AS629-INDEX($BE629:$BL629,1,$J$27))</f>
        <v>0</v>
      </c>
      <c r="H629" s="26">
        <f>IF(AT629-INDEX($BE629:$BL629,1,$J$28)&lt;0.5,0,AT629-INDEX($BE629:$BL629,1,$J$28))</f>
        <v>0</v>
      </c>
      <c r="I629" s="26">
        <f>IF(AU629-INDEX($BE629:$BL629,1,$J$29)&lt;0.5,0,AU629-INDEX($BE629:$BL629,1,$J$29))</f>
        <v>0</v>
      </c>
      <c r="J629" s="13">
        <f>SUM(B629:I629)</f>
        <v>0</v>
      </c>
      <c r="K629" s="26">
        <f>SUM(O629:V629)</f>
        <v>0</v>
      </c>
      <c r="L629" s="26">
        <f>SUM(W629:AD629)+SUM(BE629:BL629)</f>
        <v>0</v>
      </c>
      <c r="M629" s="26">
        <f>J628</f>
        <v>0</v>
      </c>
      <c r="N629" s="27">
        <f>IF(M629&gt;0,1,0)</f>
        <v>0</v>
      </c>
      <c r="O629" s="26">
        <f>B628*$B$12/1200</f>
        <v>0</v>
      </c>
      <c r="P629" s="26">
        <f>C628*$C$12/1200</f>
        <v>0</v>
      </c>
      <c r="Q629" s="26">
        <f>D628*$D$12/1200</f>
        <v>0</v>
      </c>
      <c r="R629" s="26">
        <f>E628*$E$12/1200</f>
        <v>0</v>
      </c>
      <c r="S629" s="26">
        <f>F628*$F$12/1200</f>
        <v>0</v>
      </c>
      <c r="T629" s="26">
        <f>G628*$G$12/1200</f>
        <v>0</v>
      </c>
      <c r="U629" s="26">
        <f>H628*$H$12/1200</f>
        <v>0</v>
      </c>
      <c r="V629" s="26">
        <f>I628*$I$12/1200</f>
        <v>0</v>
      </c>
      <c r="W629" s="26">
        <f>IF(B628&gt;0,MIN($B$13,B628+O629,AE629),0)</f>
        <v>0</v>
      </c>
      <c r="X629" s="26">
        <f>IF(C628&gt;0,MIN($C$13,C628+P629,AF629),0)</f>
        <v>0</v>
      </c>
      <c r="Y629" s="26">
        <f>IF(D628&gt;0,MIN($D$13,D628+Q629,AG629),0)</f>
        <v>0</v>
      </c>
      <c r="Z629" s="26">
        <f>IF(E628&gt;0,MIN($E$13,E628+R629,AH629),0)</f>
        <v>0</v>
      </c>
      <c r="AA629" s="26">
        <f>IF(F628&gt;0,MIN($F$13,F628+S629,AI629),0)</f>
        <v>0</v>
      </c>
      <c r="AB629" s="26">
        <f>IF(G628&gt;0,MIN($G$13,G628+T629,AJ629),0)</f>
        <v>0</v>
      </c>
      <c r="AC629" s="26">
        <f>IF(H628&gt;0,MIN($H$13,H628+U629,AK629),0)</f>
        <v>0</v>
      </c>
      <c r="AD629" s="26">
        <f>IF(I628&gt;0,MIN($I$13,I628+V629,AL629),0)</f>
        <v>0</v>
      </c>
      <c r="AE629" s="26">
        <f>$B$19</f>
        <v>795</v>
      </c>
      <c r="AF629" s="26">
        <f>AE629-W629</f>
        <v>795</v>
      </c>
      <c r="AG629" s="26">
        <f>AF629-X629</f>
        <v>795</v>
      </c>
      <c r="AH629" s="26">
        <f>AG629-Y629</f>
        <v>795</v>
      </c>
      <c r="AI629" s="26">
        <f>AH629-Z629</f>
        <v>795</v>
      </c>
      <c r="AJ629" s="26">
        <f>AI629-AA629</f>
        <v>795</v>
      </c>
      <c r="AK629" s="26">
        <f>AJ629-AB629</f>
        <v>795</v>
      </c>
      <c r="AL629" s="26">
        <f>AK629-AC629</f>
        <v>795</v>
      </c>
      <c r="AM629" s="26">
        <f>AL629-AD629</f>
        <v>795</v>
      </c>
      <c r="AN629" s="26">
        <f>B628+O629-W629</f>
        <v>0</v>
      </c>
      <c r="AO629" s="26">
        <f>C628+P629-X629</f>
        <v>0</v>
      </c>
      <c r="AP629" s="26">
        <f>D628+Q629-Y629</f>
        <v>0</v>
      </c>
      <c r="AQ629" s="26">
        <f>E628+R629-Z629</f>
        <v>0</v>
      </c>
      <c r="AR629" s="26">
        <f>F628+S629-AA629</f>
        <v>0</v>
      </c>
      <c r="AS629" s="26">
        <f>G628+T629-AB629</f>
        <v>0</v>
      </c>
      <c r="AT629" s="26">
        <f>H628+U629-AC629</f>
        <v>0</v>
      </c>
      <c r="AU629" s="26">
        <f>I628+V629-AD629</f>
        <v>0</v>
      </c>
      <c r="AV629" s="26">
        <f>AM629</f>
        <v>795</v>
      </c>
      <c r="AW629" s="26">
        <f>AV629-BE629</f>
        <v>795</v>
      </c>
      <c r="AX629" s="26">
        <f>AW629-BF629</f>
        <v>795</v>
      </c>
      <c r="AY629" s="26">
        <f>AX629-BG629</f>
        <v>795</v>
      </c>
      <c r="AZ629" s="26">
        <f>AY629-BH629</f>
        <v>795</v>
      </c>
      <c r="BA629" s="26">
        <f>AZ629-BI629</f>
        <v>795</v>
      </c>
      <c r="BB629" s="26">
        <f>BA629-BJ629</f>
        <v>795</v>
      </c>
      <c r="BC629" s="26">
        <f>BB629-BK629</f>
        <v>795</v>
      </c>
      <c r="BD629" s="26">
        <f>BC629-BL629</f>
        <v>795</v>
      </c>
      <c r="BE629" s="26">
        <f>IF(AV629&gt;0.005,MIN(AV629,INDEX($AN629:$AU629,1,B$32)),0)</f>
        <v>0</v>
      </c>
      <c r="BF629" s="26">
        <f>IF(AW629&gt;0.005,MIN(AW629,INDEX($AN629:$AU629,1,C$32)),0)</f>
        <v>0</v>
      </c>
      <c r="BG629" s="26">
        <f>IF(AX629&gt;0.005,MIN(AX629,INDEX($AN629:$AU629,1,D$32)),0)</f>
        <v>0</v>
      </c>
      <c r="BH629" s="26">
        <f>IF(AY629&gt;0.005,MIN(AY629,INDEX($AN629:$AU629,1,E$32)),0)</f>
        <v>0</v>
      </c>
      <c r="BI629" s="26">
        <f>IF(AZ629&gt;0.005,MIN(AZ629,INDEX($AN629:$AU629,1,F$32)),0)</f>
        <v>0</v>
      </c>
      <c r="BJ629" s="26">
        <f>IF(BA629&gt;0.005,MIN(BA629,INDEX($AN629:$AU629,1,G$32)),0)</f>
        <v>0</v>
      </c>
      <c r="BK629" s="26">
        <f>IF(BB629&gt;0.005,MIN(BB629,INDEX($AN629:$AU629,1,H$32)),0)</f>
        <v>0</v>
      </c>
      <c r="BL629" s="26">
        <f>IF(BC629&gt;0.005,MIN(BC629,INDEX($AN629:$AU629,1,I$32)),0)</f>
        <v>0</v>
      </c>
      <c r="BM629" s="27">
        <f>IF(M629-J629&gt;0.005,1,0)</f>
        <v>0</v>
      </c>
    </row>
    <row r="630">
      <c r="A630" s="14" t="n">
        <v>594</v>
      </c>
      <c r="B630" s="26">
        <f>IF(AN630-INDEX($BE630:$BL630,1,$J$22)&lt;0.5,0,AN630-INDEX($BE630:$BL630,1,$J$22))</f>
        <v>0</v>
      </c>
      <c r="C630" s="26">
        <f>IF(AO630-INDEX($BE630:$BL630,1,$J$23)&lt;0.5,0,AO630-INDEX($BE630:$BL630,1,$J$23))</f>
        <v>0</v>
      </c>
      <c r="D630" s="26">
        <f>IF(AP630-INDEX($BE630:$BL630,1,$J$24)&lt;0.5,0,AP630-INDEX($BE630:$BL630,1,$J$24))</f>
        <v>0</v>
      </c>
      <c r="E630" s="26">
        <f>IF(AQ630-INDEX($BE630:$BL630,1,$J$25)&lt;0.5,0,AQ630-INDEX($BE630:$BL630,1,$J$25))</f>
        <v>0</v>
      </c>
      <c r="F630" s="26">
        <f>IF(AR630-INDEX($BE630:$BL630,1,$J$26)&lt;0.5,0,AR630-INDEX($BE630:$BL630,1,$J$26))</f>
        <v>0</v>
      </c>
      <c r="G630" s="26">
        <f>IF(AS630-INDEX($BE630:$BL630,1,$J$27)&lt;0.5,0,AS630-INDEX($BE630:$BL630,1,$J$27))</f>
        <v>0</v>
      </c>
      <c r="H630" s="26">
        <f>IF(AT630-INDEX($BE630:$BL630,1,$J$28)&lt;0.5,0,AT630-INDEX($BE630:$BL630,1,$J$28))</f>
        <v>0</v>
      </c>
      <c r="I630" s="26">
        <f>IF(AU630-INDEX($BE630:$BL630,1,$J$29)&lt;0.5,0,AU630-INDEX($BE630:$BL630,1,$J$29))</f>
        <v>0</v>
      </c>
      <c r="J630" s="13">
        <f>SUM(B630:I630)</f>
        <v>0</v>
      </c>
      <c r="K630" s="26">
        <f>SUM(O630:V630)</f>
        <v>0</v>
      </c>
      <c r="L630" s="26">
        <f>SUM(W630:AD630)+SUM(BE630:BL630)</f>
        <v>0</v>
      </c>
      <c r="M630" s="26">
        <f>J629</f>
        <v>0</v>
      </c>
      <c r="N630" s="27">
        <f>IF(M630&gt;0,1,0)</f>
        <v>0</v>
      </c>
      <c r="O630" s="26">
        <f>B629*$B$12/1200</f>
        <v>0</v>
      </c>
      <c r="P630" s="26">
        <f>C629*$C$12/1200</f>
        <v>0</v>
      </c>
      <c r="Q630" s="26">
        <f>D629*$D$12/1200</f>
        <v>0</v>
      </c>
      <c r="R630" s="26">
        <f>E629*$E$12/1200</f>
        <v>0</v>
      </c>
      <c r="S630" s="26">
        <f>F629*$F$12/1200</f>
        <v>0</v>
      </c>
      <c r="T630" s="26">
        <f>G629*$G$12/1200</f>
        <v>0</v>
      </c>
      <c r="U630" s="26">
        <f>H629*$H$12/1200</f>
        <v>0</v>
      </c>
      <c r="V630" s="26">
        <f>I629*$I$12/1200</f>
        <v>0</v>
      </c>
      <c r="W630" s="26">
        <f>IF(B629&gt;0,MIN($B$13,B629+O630,AE630),0)</f>
        <v>0</v>
      </c>
      <c r="X630" s="26">
        <f>IF(C629&gt;0,MIN($C$13,C629+P630,AF630),0)</f>
        <v>0</v>
      </c>
      <c r="Y630" s="26">
        <f>IF(D629&gt;0,MIN($D$13,D629+Q630,AG630),0)</f>
        <v>0</v>
      </c>
      <c r="Z630" s="26">
        <f>IF(E629&gt;0,MIN($E$13,E629+R630,AH630),0)</f>
        <v>0</v>
      </c>
      <c r="AA630" s="26">
        <f>IF(F629&gt;0,MIN($F$13,F629+S630,AI630),0)</f>
        <v>0</v>
      </c>
      <c r="AB630" s="26">
        <f>IF(G629&gt;0,MIN($G$13,G629+T630,AJ630),0)</f>
        <v>0</v>
      </c>
      <c r="AC630" s="26">
        <f>IF(H629&gt;0,MIN($H$13,H629+U630,AK630),0)</f>
        <v>0</v>
      </c>
      <c r="AD630" s="26">
        <f>IF(I629&gt;0,MIN($I$13,I629+V630,AL630),0)</f>
        <v>0</v>
      </c>
      <c r="AE630" s="26">
        <f>$B$19</f>
        <v>795</v>
      </c>
      <c r="AF630" s="26">
        <f>AE630-W630</f>
        <v>795</v>
      </c>
      <c r="AG630" s="26">
        <f>AF630-X630</f>
        <v>795</v>
      </c>
      <c r="AH630" s="26">
        <f>AG630-Y630</f>
        <v>795</v>
      </c>
      <c r="AI630" s="26">
        <f>AH630-Z630</f>
        <v>795</v>
      </c>
      <c r="AJ630" s="26">
        <f>AI630-AA630</f>
        <v>795</v>
      </c>
      <c r="AK630" s="26">
        <f>AJ630-AB630</f>
        <v>795</v>
      </c>
      <c r="AL630" s="26">
        <f>AK630-AC630</f>
        <v>795</v>
      </c>
      <c r="AM630" s="26">
        <f>AL630-AD630</f>
        <v>795</v>
      </c>
      <c r="AN630" s="26">
        <f>B629+O630-W630</f>
        <v>0</v>
      </c>
      <c r="AO630" s="26">
        <f>C629+P630-X630</f>
        <v>0</v>
      </c>
      <c r="AP630" s="26">
        <f>D629+Q630-Y630</f>
        <v>0</v>
      </c>
      <c r="AQ630" s="26">
        <f>E629+R630-Z630</f>
        <v>0</v>
      </c>
      <c r="AR630" s="26">
        <f>F629+S630-AA630</f>
        <v>0</v>
      </c>
      <c r="AS630" s="26">
        <f>G629+T630-AB630</f>
        <v>0</v>
      </c>
      <c r="AT630" s="26">
        <f>H629+U630-AC630</f>
        <v>0</v>
      </c>
      <c r="AU630" s="26">
        <f>I629+V630-AD630</f>
        <v>0</v>
      </c>
      <c r="AV630" s="26">
        <f>AM630</f>
        <v>795</v>
      </c>
      <c r="AW630" s="26">
        <f>AV630-BE630</f>
        <v>795</v>
      </c>
      <c r="AX630" s="26">
        <f>AW630-BF630</f>
        <v>795</v>
      </c>
      <c r="AY630" s="26">
        <f>AX630-BG630</f>
        <v>795</v>
      </c>
      <c r="AZ630" s="26">
        <f>AY630-BH630</f>
        <v>795</v>
      </c>
      <c r="BA630" s="26">
        <f>AZ630-BI630</f>
        <v>795</v>
      </c>
      <c r="BB630" s="26">
        <f>BA630-BJ630</f>
        <v>795</v>
      </c>
      <c r="BC630" s="26">
        <f>BB630-BK630</f>
        <v>795</v>
      </c>
      <c r="BD630" s="26">
        <f>BC630-BL630</f>
        <v>795</v>
      </c>
      <c r="BE630" s="26">
        <f>IF(AV630&gt;0.005,MIN(AV630,INDEX($AN630:$AU630,1,B$32)),0)</f>
        <v>0</v>
      </c>
      <c r="BF630" s="26">
        <f>IF(AW630&gt;0.005,MIN(AW630,INDEX($AN630:$AU630,1,C$32)),0)</f>
        <v>0</v>
      </c>
      <c r="BG630" s="26">
        <f>IF(AX630&gt;0.005,MIN(AX630,INDEX($AN630:$AU630,1,D$32)),0)</f>
        <v>0</v>
      </c>
      <c r="BH630" s="26">
        <f>IF(AY630&gt;0.005,MIN(AY630,INDEX($AN630:$AU630,1,E$32)),0)</f>
        <v>0</v>
      </c>
      <c r="BI630" s="26">
        <f>IF(AZ630&gt;0.005,MIN(AZ630,INDEX($AN630:$AU630,1,F$32)),0)</f>
        <v>0</v>
      </c>
      <c r="BJ630" s="26">
        <f>IF(BA630&gt;0.005,MIN(BA630,INDEX($AN630:$AU630,1,G$32)),0)</f>
        <v>0</v>
      </c>
      <c r="BK630" s="26">
        <f>IF(BB630&gt;0.005,MIN(BB630,INDEX($AN630:$AU630,1,H$32)),0)</f>
        <v>0</v>
      </c>
      <c r="BL630" s="26">
        <f>IF(BC630&gt;0.005,MIN(BC630,INDEX($AN630:$AU630,1,I$32)),0)</f>
        <v>0</v>
      </c>
      <c r="BM630" s="27">
        <f>IF(M630-J630&gt;0.005,1,0)</f>
        <v>0</v>
      </c>
    </row>
    <row r="631">
      <c r="A631" s="14" t="n">
        <v>595</v>
      </c>
      <c r="B631" s="26">
        <f>IF(AN631-INDEX($BE631:$BL631,1,$J$22)&lt;0.5,0,AN631-INDEX($BE631:$BL631,1,$J$22))</f>
        <v>0</v>
      </c>
      <c r="C631" s="26">
        <f>IF(AO631-INDEX($BE631:$BL631,1,$J$23)&lt;0.5,0,AO631-INDEX($BE631:$BL631,1,$J$23))</f>
        <v>0</v>
      </c>
      <c r="D631" s="26">
        <f>IF(AP631-INDEX($BE631:$BL631,1,$J$24)&lt;0.5,0,AP631-INDEX($BE631:$BL631,1,$J$24))</f>
        <v>0</v>
      </c>
      <c r="E631" s="26">
        <f>IF(AQ631-INDEX($BE631:$BL631,1,$J$25)&lt;0.5,0,AQ631-INDEX($BE631:$BL631,1,$J$25))</f>
        <v>0</v>
      </c>
      <c r="F631" s="26">
        <f>IF(AR631-INDEX($BE631:$BL631,1,$J$26)&lt;0.5,0,AR631-INDEX($BE631:$BL631,1,$J$26))</f>
        <v>0</v>
      </c>
      <c r="G631" s="26">
        <f>IF(AS631-INDEX($BE631:$BL631,1,$J$27)&lt;0.5,0,AS631-INDEX($BE631:$BL631,1,$J$27))</f>
        <v>0</v>
      </c>
      <c r="H631" s="26">
        <f>IF(AT631-INDEX($BE631:$BL631,1,$J$28)&lt;0.5,0,AT631-INDEX($BE631:$BL631,1,$J$28))</f>
        <v>0</v>
      </c>
      <c r="I631" s="26">
        <f>IF(AU631-INDEX($BE631:$BL631,1,$J$29)&lt;0.5,0,AU631-INDEX($BE631:$BL631,1,$J$29))</f>
        <v>0</v>
      </c>
      <c r="J631" s="13">
        <f>SUM(B631:I631)</f>
        <v>0</v>
      </c>
      <c r="K631" s="26">
        <f>SUM(O631:V631)</f>
        <v>0</v>
      </c>
      <c r="L631" s="26">
        <f>SUM(W631:AD631)+SUM(BE631:BL631)</f>
        <v>0</v>
      </c>
      <c r="M631" s="26">
        <f>J630</f>
        <v>0</v>
      </c>
      <c r="N631" s="27">
        <f>IF(M631&gt;0,1,0)</f>
        <v>0</v>
      </c>
      <c r="O631" s="26">
        <f>B630*$B$12/1200</f>
        <v>0</v>
      </c>
      <c r="P631" s="26">
        <f>C630*$C$12/1200</f>
        <v>0</v>
      </c>
      <c r="Q631" s="26">
        <f>D630*$D$12/1200</f>
        <v>0</v>
      </c>
      <c r="R631" s="26">
        <f>E630*$E$12/1200</f>
        <v>0</v>
      </c>
      <c r="S631" s="26">
        <f>F630*$F$12/1200</f>
        <v>0</v>
      </c>
      <c r="T631" s="26">
        <f>G630*$G$12/1200</f>
        <v>0</v>
      </c>
      <c r="U631" s="26">
        <f>H630*$H$12/1200</f>
        <v>0</v>
      </c>
      <c r="V631" s="26">
        <f>I630*$I$12/1200</f>
        <v>0</v>
      </c>
      <c r="W631" s="26">
        <f>IF(B630&gt;0,MIN($B$13,B630+O631,AE631),0)</f>
        <v>0</v>
      </c>
      <c r="X631" s="26">
        <f>IF(C630&gt;0,MIN($C$13,C630+P631,AF631),0)</f>
        <v>0</v>
      </c>
      <c r="Y631" s="26">
        <f>IF(D630&gt;0,MIN($D$13,D630+Q631,AG631),0)</f>
        <v>0</v>
      </c>
      <c r="Z631" s="26">
        <f>IF(E630&gt;0,MIN($E$13,E630+R631,AH631),0)</f>
        <v>0</v>
      </c>
      <c r="AA631" s="26">
        <f>IF(F630&gt;0,MIN($F$13,F630+S631,AI631),0)</f>
        <v>0</v>
      </c>
      <c r="AB631" s="26">
        <f>IF(G630&gt;0,MIN($G$13,G630+T631,AJ631),0)</f>
        <v>0</v>
      </c>
      <c r="AC631" s="26">
        <f>IF(H630&gt;0,MIN($H$13,H630+U631,AK631),0)</f>
        <v>0</v>
      </c>
      <c r="AD631" s="26">
        <f>IF(I630&gt;0,MIN($I$13,I630+V631,AL631),0)</f>
        <v>0</v>
      </c>
      <c r="AE631" s="26">
        <f>$B$19</f>
        <v>795</v>
      </c>
      <c r="AF631" s="26">
        <f>AE631-W631</f>
        <v>795</v>
      </c>
      <c r="AG631" s="26">
        <f>AF631-X631</f>
        <v>795</v>
      </c>
      <c r="AH631" s="26">
        <f>AG631-Y631</f>
        <v>795</v>
      </c>
      <c r="AI631" s="26">
        <f>AH631-Z631</f>
        <v>795</v>
      </c>
      <c r="AJ631" s="26">
        <f>AI631-AA631</f>
        <v>795</v>
      </c>
      <c r="AK631" s="26">
        <f>AJ631-AB631</f>
        <v>795</v>
      </c>
      <c r="AL631" s="26">
        <f>AK631-AC631</f>
        <v>795</v>
      </c>
      <c r="AM631" s="26">
        <f>AL631-AD631</f>
        <v>795</v>
      </c>
      <c r="AN631" s="26">
        <f>B630+O631-W631</f>
        <v>0</v>
      </c>
      <c r="AO631" s="26">
        <f>C630+P631-X631</f>
        <v>0</v>
      </c>
      <c r="AP631" s="26">
        <f>D630+Q631-Y631</f>
        <v>0</v>
      </c>
      <c r="AQ631" s="26">
        <f>E630+R631-Z631</f>
        <v>0</v>
      </c>
      <c r="AR631" s="26">
        <f>F630+S631-AA631</f>
        <v>0</v>
      </c>
      <c r="AS631" s="26">
        <f>G630+T631-AB631</f>
        <v>0</v>
      </c>
      <c r="AT631" s="26">
        <f>H630+U631-AC631</f>
        <v>0</v>
      </c>
      <c r="AU631" s="26">
        <f>I630+V631-AD631</f>
        <v>0</v>
      </c>
      <c r="AV631" s="26">
        <f>AM631</f>
        <v>795</v>
      </c>
      <c r="AW631" s="26">
        <f>AV631-BE631</f>
        <v>795</v>
      </c>
      <c r="AX631" s="26">
        <f>AW631-BF631</f>
        <v>795</v>
      </c>
      <c r="AY631" s="26">
        <f>AX631-BG631</f>
        <v>795</v>
      </c>
      <c r="AZ631" s="26">
        <f>AY631-BH631</f>
        <v>795</v>
      </c>
      <c r="BA631" s="26">
        <f>AZ631-BI631</f>
        <v>795</v>
      </c>
      <c r="BB631" s="26">
        <f>BA631-BJ631</f>
        <v>795</v>
      </c>
      <c r="BC631" s="26">
        <f>BB631-BK631</f>
        <v>795</v>
      </c>
      <c r="BD631" s="26">
        <f>BC631-BL631</f>
        <v>795</v>
      </c>
      <c r="BE631" s="26">
        <f>IF(AV631&gt;0.005,MIN(AV631,INDEX($AN631:$AU631,1,B$32)),0)</f>
        <v>0</v>
      </c>
      <c r="BF631" s="26">
        <f>IF(AW631&gt;0.005,MIN(AW631,INDEX($AN631:$AU631,1,C$32)),0)</f>
        <v>0</v>
      </c>
      <c r="BG631" s="26">
        <f>IF(AX631&gt;0.005,MIN(AX631,INDEX($AN631:$AU631,1,D$32)),0)</f>
        <v>0</v>
      </c>
      <c r="BH631" s="26">
        <f>IF(AY631&gt;0.005,MIN(AY631,INDEX($AN631:$AU631,1,E$32)),0)</f>
        <v>0</v>
      </c>
      <c r="BI631" s="26">
        <f>IF(AZ631&gt;0.005,MIN(AZ631,INDEX($AN631:$AU631,1,F$32)),0)</f>
        <v>0</v>
      </c>
      <c r="BJ631" s="26">
        <f>IF(BA631&gt;0.005,MIN(BA631,INDEX($AN631:$AU631,1,G$32)),0)</f>
        <v>0</v>
      </c>
      <c r="BK631" s="26">
        <f>IF(BB631&gt;0.005,MIN(BB631,INDEX($AN631:$AU631,1,H$32)),0)</f>
        <v>0</v>
      </c>
      <c r="BL631" s="26">
        <f>IF(BC631&gt;0.005,MIN(BC631,INDEX($AN631:$AU631,1,I$32)),0)</f>
        <v>0</v>
      </c>
      <c r="BM631" s="27">
        <f>IF(M631-J631&gt;0.005,1,0)</f>
        <v>0</v>
      </c>
    </row>
    <row r="632">
      <c r="A632" s="14" t="n">
        <v>596</v>
      </c>
      <c r="B632" s="26">
        <f>IF(AN632-INDEX($BE632:$BL632,1,$J$22)&lt;0.5,0,AN632-INDEX($BE632:$BL632,1,$J$22))</f>
        <v>0</v>
      </c>
      <c r="C632" s="26">
        <f>IF(AO632-INDEX($BE632:$BL632,1,$J$23)&lt;0.5,0,AO632-INDEX($BE632:$BL632,1,$J$23))</f>
        <v>0</v>
      </c>
      <c r="D632" s="26">
        <f>IF(AP632-INDEX($BE632:$BL632,1,$J$24)&lt;0.5,0,AP632-INDEX($BE632:$BL632,1,$J$24))</f>
        <v>0</v>
      </c>
      <c r="E632" s="26">
        <f>IF(AQ632-INDEX($BE632:$BL632,1,$J$25)&lt;0.5,0,AQ632-INDEX($BE632:$BL632,1,$J$25))</f>
        <v>0</v>
      </c>
      <c r="F632" s="26">
        <f>IF(AR632-INDEX($BE632:$BL632,1,$J$26)&lt;0.5,0,AR632-INDEX($BE632:$BL632,1,$J$26))</f>
        <v>0</v>
      </c>
      <c r="G632" s="26">
        <f>IF(AS632-INDEX($BE632:$BL632,1,$J$27)&lt;0.5,0,AS632-INDEX($BE632:$BL632,1,$J$27))</f>
        <v>0</v>
      </c>
      <c r="H632" s="26">
        <f>IF(AT632-INDEX($BE632:$BL632,1,$J$28)&lt;0.5,0,AT632-INDEX($BE632:$BL632,1,$J$28))</f>
        <v>0</v>
      </c>
      <c r="I632" s="26">
        <f>IF(AU632-INDEX($BE632:$BL632,1,$J$29)&lt;0.5,0,AU632-INDEX($BE632:$BL632,1,$J$29))</f>
        <v>0</v>
      </c>
      <c r="J632" s="13">
        <f>SUM(B632:I632)</f>
        <v>0</v>
      </c>
      <c r="K632" s="26">
        <f>SUM(O632:V632)</f>
        <v>0</v>
      </c>
      <c r="L632" s="26">
        <f>SUM(W632:AD632)+SUM(BE632:BL632)</f>
        <v>0</v>
      </c>
      <c r="M632" s="26">
        <f>J631</f>
        <v>0</v>
      </c>
      <c r="N632" s="27">
        <f>IF(M632&gt;0,1,0)</f>
        <v>0</v>
      </c>
      <c r="O632" s="26">
        <f>B631*$B$12/1200</f>
        <v>0</v>
      </c>
      <c r="P632" s="26">
        <f>C631*$C$12/1200</f>
        <v>0</v>
      </c>
      <c r="Q632" s="26">
        <f>D631*$D$12/1200</f>
        <v>0</v>
      </c>
      <c r="R632" s="26">
        <f>E631*$E$12/1200</f>
        <v>0</v>
      </c>
      <c r="S632" s="26">
        <f>F631*$F$12/1200</f>
        <v>0</v>
      </c>
      <c r="T632" s="26">
        <f>G631*$G$12/1200</f>
        <v>0</v>
      </c>
      <c r="U632" s="26">
        <f>H631*$H$12/1200</f>
        <v>0</v>
      </c>
      <c r="V632" s="26">
        <f>I631*$I$12/1200</f>
        <v>0</v>
      </c>
      <c r="W632" s="26">
        <f>IF(B631&gt;0,MIN($B$13,B631+O632,AE632),0)</f>
        <v>0</v>
      </c>
      <c r="X632" s="26">
        <f>IF(C631&gt;0,MIN($C$13,C631+P632,AF632),0)</f>
        <v>0</v>
      </c>
      <c r="Y632" s="26">
        <f>IF(D631&gt;0,MIN($D$13,D631+Q632,AG632),0)</f>
        <v>0</v>
      </c>
      <c r="Z632" s="26">
        <f>IF(E631&gt;0,MIN($E$13,E631+R632,AH632),0)</f>
        <v>0</v>
      </c>
      <c r="AA632" s="26">
        <f>IF(F631&gt;0,MIN($F$13,F631+S632,AI632),0)</f>
        <v>0</v>
      </c>
      <c r="AB632" s="26">
        <f>IF(G631&gt;0,MIN($G$13,G631+T632,AJ632),0)</f>
        <v>0</v>
      </c>
      <c r="AC632" s="26">
        <f>IF(H631&gt;0,MIN($H$13,H631+U632,AK632),0)</f>
        <v>0</v>
      </c>
      <c r="AD632" s="26">
        <f>IF(I631&gt;0,MIN($I$13,I631+V632,AL632),0)</f>
        <v>0</v>
      </c>
      <c r="AE632" s="26">
        <f>$B$19</f>
        <v>795</v>
      </c>
      <c r="AF632" s="26">
        <f>AE632-W632</f>
        <v>795</v>
      </c>
      <c r="AG632" s="26">
        <f>AF632-X632</f>
        <v>795</v>
      </c>
      <c r="AH632" s="26">
        <f>AG632-Y632</f>
        <v>795</v>
      </c>
      <c r="AI632" s="26">
        <f>AH632-Z632</f>
        <v>795</v>
      </c>
      <c r="AJ632" s="26">
        <f>AI632-AA632</f>
        <v>795</v>
      </c>
      <c r="AK632" s="26">
        <f>AJ632-AB632</f>
        <v>795</v>
      </c>
      <c r="AL632" s="26">
        <f>AK632-AC632</f>
        <v>795</v>
      </c>
      <c r="AM632" s="26">
        <f>AL632-AD632</f>
        <v>795</v>
      </c>
      <c r="AN632" s="26">
        <f>B631+O632-W632</f>
        <v>0</v>
      </c>
      <c r="AO632" s="26">
        <f>C631+P632-X632</f>
        <v>0</v>
      </c>
      <c r="AP632" s="26">
        <f>D631+Q632-Y632</f>
        <v>0</v>
      </c>
      <c r="AQ632" s="26">
        <f>E631+R632-Z632</f>
        <v>0</v>
      </c>
      <c r="AR632" s="26">
        <f>F631+S632-AA632</f>
        <v>0</v>
      </c>
      <c r="AS632" s="26">
        <f>G631+T632-AB632</f>
        <v>0</v>
      </c>
      <c r="AT632" s="26">
        <f>H631+U632-AC632</f>
        <v>0</v>
      </c>
      <c r="AU632" s="26">
        <f>I631+V632-AD632</f>
        <v>0</v>
      </c>
      <c r="AV632" s="26">
        <f>AM632</f>
        <v>795</v>
      </c>
      <c r="AW632" s="26">
        <f>AV632-BE632</f>
        <v>795</v>
      </c>
      <c r="AX632" s="26">
        <f>AW632-BF632</f>
        <v>795</v>
      </c>
      <c r="AY632" s="26">
        <f>AX632-BG632</f>
        <v>795</v>
      </c>
      <c r="AZ632" s="26">
        <f>AY632-BH632</f>
        <v>795</v>
      </c>
      <c r="BA632" s="26">
        <f>AZ632-BI632</f>
        <v>795</v>
      </c>
      <c r="BB632" s="26">
        <f>BA632-BJ632</f>
        <v>795</v>
      </c>
      <c r="BC632" s="26">
        <f>BB632-BK632</f>
        <v>795</v>
      </c>
      <c r="BD632" s="26">
        <f>BC632-BL632</f>
        <v>795</v>
      </c>
      <c r="BE632" s="26">
        <f>IF(AV632&gt;0.005,MIN(AV632,INDEX($AN632:$AU632,1,B$32)),0)</f>
        <v>0</v>
      </c>
      <c r="BF632" s="26">
        <f>IF(AW632&gt;0.005,MIN(AW632,INDEX($AN632:$AU632,1,C$32)),0)</f>
        <v>0</v>
      </c>
      <c r="BG632" s="26">
        <f>IF(AX632&gt;0.005,MIN(AX632,INDEX($AN632:$AU632,1,D$32)),0)</f>
        <v>0</v>
      </c>
      <c r="BH632" s="26">
        <f>IF(AY632&gt;0.005,MIN(AY632,INDEX($AN632:$AU632,1,E$32)),0)</f>
        <v>0</v>
      </c>
      <c r="BI632" s="26">
        <f>IF(AZ632&gt;0.005,MIN(AZ632,INDEX($AN632:$AU632,1,F$32)),0)</f>
        <v>0</v>
      </c>
      <c r="BJ632" s="26">
        <f>IF(BA632&gt;0.005,MIN(BA632,INDEX($AN632:$AU632,1,G$32)),0)</f>
        <v>0</v>
      </c>
      <c r="BK632" s="26">
        <f>IF(BB632&gt;0.005,MIN(BB632,INDEX($AN632:$AU632,1,H$32)),0)</f>
        <v>0</v>
      </c>
      <c r="BL632" s="26">
        <f>IF(BC632&gt;0.005,MIN(BC632,INDEX($AN632:$AU632,1,I$32)),0)</f>
        <v>0</v>
      </c>
      <c r="BM632" s="27">
        <f>IF(M632-J632&gt;0.005,1,0)</f>
        <v>0</v>
      </c>
    </row>
    <row r="633">
      <c r="A633" s="14" t="n">
        <v>597</v>
      </c>
      <c r="B633" s="26">
        <f>IF(AN633-INDEX($BE633:$BL633,1,$J$22)&lt;0.5,0,AN633-INDEX($BE633:$BL633,1,$J$22))</f>
        <v>0</v>
      </c>
      <c r="C633" s="26">
        <f>IF(AO633-INDEX($BE633:$BL633,1,$J$23)&lt;0.5,0,AO633-INDEX($BE633:$BL633,1,$J$23))</f>
        <v>0</v>
      </c>
      <c r="D633" s="26">
        <f>IF(AP633-INDEX($BE633:$BL633,1,$J$24)&lt;0.5,0,AP633-INDEX($BE633:$BL633,1,$J$24))</f>
        <v>0</v>
      </c>
      <c r="E633" s="26">
        <f>IF(AQ633-INDEX($BE633:$BL633,1,$J$25)&lt;0.5,0,AQ633-INDEX($BE633:$BL633,1,$J$25))</f>
        <v>0</v>
      </c>
      <c r="F633" s="26">
        <f>IF(AR633-INDEX($BE633:$BL633,1,$J$26)&lt;0.5,0,AR633-INDEX($BE633:$BL633,1,$J$26))</f>
        <v>0</v>
      </c>
      <c r="G633" s="26">
        <f>IF(AS633-INDEX($BE633:$BL633,1,$J$27)&lt;0.5,0,AS633-INDEX($BE633:$BL633,1,$J$27))</f>
        <v>0</v>
      </c>
      <c r="H633" s="26">
        <f>IF(AT633-INDEX($BE633:$BL633,1,$J$28)&lt;0.5,0,AT633-INDEX($BE633:$BL633,1,$J$28))</f>
        <v>0</v>
      </c>
      <c r="I633" s="26">
        <f>IF(AU633-INDEX($BE633:$BL633,1,$J$29)&lt;0.5,0,AU633-INDEX($BE633:$BL633,1,$J$29))</f>
        <v>0</v>
      </c>
      <c r="J633" s="13">
        <f>SUM(B633:I633)</f>
        <v>0</v>
      </c>
      <c r="K633" s="26">
        <f>SUM(O633:V633)</f>
        <v>0</v>
      </c>
      <c r="L633" s="26">
        <f>SUM(W633:AD633)+SUM(BE633:BL633)</f>
        <v>0</v>
      </c>
      <c r="M633" s="26">
        <f>J632</f>
        <v>0</v>
      </c>
      <c r="N633" s="27">
        <f>IF(M633&gt;0,1,0)</f>
        <v>0</v>
      </c>
      <c r="O633" s="26">
        <f>B632*$B$12/1200</f>
        <v>0</v>
      </c>
      <c r="P633" s="26">
        <f>C632*$C$12/1200</f>
        <v>0</v>
      </c>
      <c r="Q633" s="26">
        <f>D632*$D$12/1200</f>
        <v>0</v>
      </c>
      <c r="R633" s="26">
        <f>E632*$E$12/1200</f>
        <v>0</v>
      </c>
      <c r="S633" s="26">
        <f>F632*$F$12/1200</f>
        <v>0</v>
      </c>
      <c r="T633" s="26">
        <f>G632*$G$12/1200</f>
        <v>0</v>
      </c>
      <c r="U633" s="26">
        <f>H632*$H$12/1200</f>
        <v>0</v>
      </c>
      <c r="V633" s="26">
        <f>I632*$I$12/1200</f>
        <v>0</v>
      </c>
      <c r="W633" s="26">
        <f>IF(B632&gt;0,MIN($B$13,B632+O633,AE633),0)</f>
        <v>0</v>
      </c>
      <c r="X633" s="26">
        <f>IF(C632&gt;0,MIN($C$13,C632+P633,AF633),0)</f>
        <v>0</v>
      </c>
      <c r="Y633" s="26">
        <f>IF(D632&gt;0,MIN($D$13,D632+Q633,AG633),0)</f>
        <v>0</v>
      </c>
      <c r="Z633" s="26">
        <f>IF(E632&gt;0,MIN($E$13,E632+R633,AH633),0)</f>
        <v>0</v>
      </c>
      <c r="AA633" s="26">
        <f>IF(F632&gt;0,MIN($F$13,F632+S633,AI633),0)</f>
        <v>0</v>
      </c>
      <c r="AB633" s="26">
        <f>IF(G632&gt;0,MIN($G$13,G632+T633,AJ633),0)</f>
        <v>0</v>
      </c>
      <c r="AC633" s="26">
        <f>IF(H632&gt;0,MIN($H$13,H632+U633,AK633),0)</f>
        <v>0</v>
      </c>
      <c r="AD633" s="26">
        <f>IF(I632&gt;0,MIN($I$13,I632+V633,AL633),0)</f>
        <v>0</v>
      </c>
      <c r="AE633" s="26">
        <f>$B$19</f>
        <v>795</v>
      </c>
      <c r="AF633" s="26">
        <f>AE633-W633</f>
        <v>795</v>
      </c>
      <c r="AG633" s="26">
        <f>AF633-X633</f>
        <v>795</v>
      </c>
      <c r="AH633" s="26">
        <f>AG633-Y633</f>
        <v>795</v>
      </c>
      <c r="AI633" s="26">
        <f>AH633-Z633</f>
        <v>795</v>
      </c>
      <c r="AJ633" s="26">
        <f>AI633-AA633</f>
        <v>795</v>
      </c>
      <c r="AK633" s="26">
        <f>AJ633-AB633</f>
        <v>795</v>
      </c>
      <c r="AL633" s="26">
        <f>AK633-AC633</f>
        <v>795</v>
      </c>
      <c r="AM633" s="26">
        <f>AL633-AD633</f>
        <v>795</v>
      </c>
      <c r="AN633" s="26">
        <f>B632+O633-W633</f>
        <v>0</v>
      </c>
      <c r="AO633" s="26">
        <f>C632+P633-X633</f>
        <v>0</v>
      </c>
      <c r="AP633" s="26">
        <f>D632+Q633-Y633</f>
        <v>0</v>
      </c>
      <c r="AQ633" s="26">
        <f>E632+R633-Z633</f>
        <v>0</v>
      </c>
      <c r="AR633" s="26">
        <f>F632+S633-AA633</f>
        <v>0</v>
      </c>
      <c r="AS633" s="26">
        <f>G632+T633-AB633</f>
        <v>0</v>
      </c>
      <c r="AT633" s="26">
        <f>H632+U633-AC633</f>
        <v>0</v>
      </c>
      <c r="AU633" s="26">
        <f>I632+V633-AD633</f>
        <v>0</v>
      </c>
      <c r="AV633" s="26">
        <f>AM633</f>
        <v>795</v>
      </c>
      <c r="AW633" s="26">
        <f>AV633-BE633</f>
        <v>795</v>
      </c>
      <c r="AX633" s="26">
        <f>AW633-BF633</f>
        <v>795</v>
      </c>
      <c r="AY633" s="26">
        <f>AX633-BG633</f>
        <v>795</v>
      </c>
      <c r="AZ633" s="26">
        <f>AY633-BH633</f>
        <v>795</v>
      </c>
      <c r="BA633" s="26">
        <f>AZ633-BI633</f>
        <v>795</v>
      </c>
      <c r="BB633" s="26">
        <f>BA633-BJ633</f>
        <v>795</v>
      </c>
      <c r="BC633" s="26">
        <f>BB633-BK633</f>
        <v>795</v>
      </c>
      <c r="BD633" s="26">
        <f>BC633-BL633</f>
        <v>795</v>
      </c>
      <c r="BE633" s="26">
        <f>IF(AV633&gt;0.005,MIN(AV633,INDEX($AN633:$AU633,1,B$32)),0)</f>
        <v>0</v>
      </c>
      <c r="BF633" s="26">
        <f>IF(AW633&gt;0.005,MIN(AW633,INDEX($AN633:$AU633,1,C$32)),0)</f>
        <v>0</v>
      </c>
      <c r="BG633" s="26">
        <f>IF(AX633&gt;0.005,MIN(AX633,INDEX($AN633:$AU633,1,D$32)),0)</f>
        <v>0</v>
      </c>
      <c r="BH633" s="26">
        <f>IF(AY633&gt;0.005,MIN(AY633,INDEX($AN633:$AU633,1,E$32)),0)</f>
        <v>0</v>
      </c>
      <c r="BI633" s="26">
        <f>IF(AZ633&gt;0.005,MIN(AZ633,INDEX($AN633:$AU633,1,F$32)),0)</f>
        <v>0</v>
      </c>
      <c r="BJ633" s="26">
        <f>IF(BA633&gt;0.005,MIN(BA633,INDEX($AN633:$AU633,1,G$32)),0)</f>
        <v>0</v>
      </c>
      <c r="BK633" s="26">
        <f>IF(BB633&gt;0.005,MIN(BB633,INDEX($AN633:$AU633,1,H$32)),0)</f>
        <v>0</v>
      </c>
      <c r="BL633" s="26">
        <f>IF(BC633&gt;0.005,MIN(BC633,INDEX($AN633:$AU633,1,I$32)),0)</f>
        <v>0</v>
      </c>
      <c r="BM633" s="27">
        <f>IF(M633-J633&gt;0.005,1,0)</f>
        <v>0</v>
      </c>
    </row>
    <row r="634">
      <c r="A634" s="14" t="n">
        <v>598</v>
      </c>
      <c r="B634" s="26">
        <f>IF(AN634-INDEX($BE634:$BL634,1,$J$22)&lt;0.5,0,AN634-INDEX($BE634:$BL634,1,$J$22))</f>
        <v>0</v>
      </c>
      <c r="C634" s="26">
        <f>IF(AO634-INDEX($BE634:$BL634,1,$J$23)&lt;0.5,0,AO634-INDEX($BE634:$BL634,1,$J$23))</f>
        <v>0</v>
      </c>
      <c r="D634" s="26">
        <f>IF(AP634-INDEX($BE634:$BL634,1,$J$24)&lt;0.5,0,AP634-INDEX($BE634:$BL634,1,$J$24))</f>
        <v>0</v>
      </c>
      <c r="E634" s="26">
        <f>IF(AQ634-INDEX($BE634:$BL634,1,$J$25)&lt;0.5,0,AQ634-INDEX($BE634:$BL634,1,$J$25))</f>
        <v>0</v>
      </c>
      <c r="F634" s="26">
        <f>IF(AR634-INDEX($BE634:$BL634,1,$J$26)&lt;0.5,0,AR634-INDEX($BE634:$BL634,1,$J$26))</f>
        <v>0</v>
      </c>
      <c r="G634" s="26">
        <f>IF(AS634-INDEX($BE634:$BL634,1,$J$27)&lt;0.5,0,AS634-INDEX($BE634:$BL634,1,$J$27))</f>
        <v>0</v>
      </c>
      <c r="H634" s="26">
        <f>IF(AT634-INDEX($BE634:$BL634,1,$J$28)&lt;0.5,0,AT634-INDEX($BE634:$BL634,1,$J$28))</f>
        <v>0</v>
      </c>
      <c r="I634" s="26">
        <f>IF(AU634-INDEX($BE634:$BL634,1,$J$29)&lt;0.5,0,AU634-INDEX($BE634:$BL634,1,$J$29))</f>
        <v>0</v>
      </c>
      <c r="J634" s="13">
        <f>SUM(B634:I634)</f>
        <v>0</v>
      </c>
      <c r="K634" s="26">
        <f>SUM(O634:V634)</f>
        <v>0</v>
      </c>
      <c r="L634" s="26">
        <f>SUM(W634:AD634)+SUM(BE634:BL634)</f>
        <v>0</v>
      </c>
      <c r="M634" s="26">
        <f>J633</f>
        <v>0</v>
      </c>
      <c r="N634" s="27">
        <f>IF(M634&gt;0,1,0)</f>
        <v>0</v>
      </c>
      <c r="O634" s="26">
        <f>B633*$B$12/1200</f>
        <v>0</v>
      </c>
      <c r="P634" s="26">
        <f>C633*$C$12/1200</f>
        <v>0</v>
      </c>
      <c r="Q634" s="26">
        <f>D633*$D$12/1200</f>
        <v>0</v>
      </c>
      <c r="R634" s="26">
        <f>E633*$E$12/1200</f>
        <v>0</v>
      </c>
      <c r="S634" s="26">
        <f>F633*$F$12/1200</f>
        <v>0</v>
      </c>
      <c r="T634" s="26">
        <f>G633*$G$12/1200</f>
        <v>0</v>
      </c>
      <c r="U634" s="26">
        <f>H633*$H$12/1200</f>
        <v>0</v>
      </c>
      <c r="V634" s="26">
        <f>I633*$I$12/1200</f>
        <v>0</v>
      </c>
      <c r="W634" s="26">
        <f>IF(B633&gt;0,MIN($B$13,B633+O634,AE634),0)</f>
        <v>0</v>
      </c>
      <c r="X634" s="26">
        <f>IF(C633&gt;0,MIN($C$13,C633+P634,AF634),0)</f>
        <v>0</v>
      </c>
      <c r="Y634" s="26">
        <f>IF(D633&gt;0,MIN($D$13,D633+Q634,AG634),0)</f>
        <v>0</v>
      </c>
      <c r="Z634" s="26">
        <f>IF(E633&gt;0,MIN($E$13,E633+R634,AH634),0)</f>
        <v>0</v>
      </c>
      <c r="AA634" s="26">
        <f>IF(F633&gt;0,MIN($F$13,F633+S634,AI634),0)</f>
        <v>0</v>
      </c>
      <c r="AB634" s="26">
        <f>IF(G633&gt;0,MIN($G$13,G633+T634,AJ634),0)</f>
        <v>0</v>
      </c>
      <c r="AC634" s="26">
        <f>IF(H633&gt;0,MIN($H$13,H633+U634,AK634),0)</f>
        <v>0</v>
      </c>
      <c r="AD634" s="26">
        <f>IF(I633&gt;0,MIN($I$13,I633+V634,AL634),0)</f>
        <v>0</v>
      </c>
      <c r="AE634" s="26">
        <f>$B$19</f>
        <v>795</v>
      </c>
      <c r="AF634" s="26">
        <f>AE634-W634</f>
        <v>795</v>
      </c>
      <c r="AG634" s="26">
        <f>AF634-X634</f>
        <v>795</v>
      </c>
      <c r="AH634" s="26">
        <f>AG634-Y634</f>
        <v>795</v>
      </c>
      <c r="AI634" s="26">
        <f>AH634-Z634</f>
        <v>795</v>
      </c>
      <c r="AJ634" s="26">
        <f>AI634-AA634</f>
        <v>795</v>
      </c>
      <c r="AK634" s="26">
        <f>AJ634-AB634</f>
        <v>795</v>
      </c>
      <c r="AL634" s="26">
        <f>AK634-AC634</f>
        <v>795</v>
      </c>
      <c r="AM634" s="26">
        <f>AL634-AD634</f>
        <v>795</v>
      </c>
      <c r="AN634" s="26">
        <f>B633+O634-W634</f>
        <v>0</v>
      </c>
      <c r="AO634" s="26">
        <f>C633+P634-X634</f>
        <v>0</v>
      </c>
      <c r="AP634" s="26">
        <f>D633+Q634-Y634</f>
        <v>0</v>
      </c>
      <c r="AQ634" s="26">
        <f>E633+R634-Z634</f>
        <v>0</v>
      </c>
      <c r="AR634" s="26">
        <f>F633+S634-AA634</f>
        <v>0</v>
      </c>
      <c r="AS634" s="26">
        <f>G633+T634-AB634</f>
        <v>0</v>
      </c>
      <c r="AT634" s="26">
        <f>H633+U634-AC634</f>
        <v>0</v>
      </c>
      <c r="AU634" s="26">
        <f>I633+V634-AD634</f>
        <v>0</v>
      </c>
      <c r="AV634" s="26">
        <f>AM634</f>
        <v>795</v>
      </c>
      <c r="AW634" s="26">
        <f>AV634-BE634</f>
        <v>795</v>
      </c>
      <c r="AX634" s="26">
        <f>AW634-BF634</f>
        <v>795</v>
      </c>
      <c r="AY634" s="26">
        <f>AX634-BG634</f>
        <v>795</v>
      </c>
      <c r="AZ634" s="26">
        <f>AY634-BH634</f>
        <v>795</v>
      </c>
      <c r="BA634" s="26">
        <f>AZ634-BI634</f>
        <v>795</v>
      </c>
      <c r="BB634" s="26">
        <f>BA634-BJ634</f>
        <v>795</v>
      </c>
      <c r="BC634" s="26">
        <f>BB634-BK634</f>
        <v>795</v>
      </c>
      <c r="BD634" s="26">
        <f>BC634-BL634</f>
        <v>795</v>
      </c>
      <c r="BE634" s="26">
        <f>IF(AV634&gt;0.005,MIN(AV634,INDEX($AN634:$AU634,1,B$32)),0)</f>
        <v>0</v>
      </c>
      <c r="BF634" s="26">
        <f>IF(AW634&gt;0.005,MIN(AW634,INDEX($AN634:$AU634,1,C$32)),0)</f>
        <v>0</v>
      </c>
      <c r="BG634" s="26">
        <f>IF(AX634&gt;0.005,MIN(AX634,INDEX($AN634:$AU634,1,D$32)),0)</f>
        <v>0</v>
      </c>
      <c r="BH634" s="26">
        <f>IF(AY634&gt;0.005,MIN(AY634,INDEX($AN634:$AU634,1,E$32)),0)</f>
        <v>0</v>
      </c>
      <c r="BI634" s="26">
        <f>IF(AZ634&gt;0.005,MIN(AZ634,INDEX($AN634:$AU634,1,F$32)),0)</f>
        <v>0</v>
      </c>
      <c r="BJ634" s="26">
        <f>IF(BA634&gt;0.005,MIN(BA634,INDEX($AN634:$AU634,1,G$32)),0)</f>
        <v>0</v>
      </c>
      <c r="BK634" s="26">
        <f>IF(BB634&gt;0.005,MIN(BB634,INDEX($AN634:$AU634,1,H$32)),0)</f>
        <v>0</v>
      </c>
      <c r="BL634" s="26">
        <f>IF(BC634&gt;0.005,MIN(BC634,INDEX($AN634:$AU634,1,I$32)),0)</f>
        <v>0</v>
      </c>
      <c r="BM634" s="27">
        <f>IF(M634-J634&gt;0.005,1,0)</f>
        <v>0</v>
      </c>
    </row>
    <row r="635">
      <c r="A635" s="14" t="n">
        <v>599</v>
      </c>
      <c r="B635" s="26">
        <f>IF(AN635-INDEX($BE635:$BL635,1,$J$22)&lt;0.5,0,AN635-INDEX($BE635:$BL635,1,$J$22))</f>
        <v>0</v>
      </c>
      <c r="C635" s="26">
        <f>IF(AO635-INDEX($BE635:$BL635,1,$J$23)&lt;0.5,0,AO635-INDEX($BE635:$BL635,1,$J$23))</f>
        <v>0</v>
      </c>
      <c r="D635" s="26">
        <f>IF(AP635-INDEX($BE635:$BL635,1,$J$24)&lt;0.5,0,AP635-INDEX($BE635:$BL635,1,$J$24))</f>
        <v>0</v>
      </c>
      <c r="E635" s="26">
        <f>IF(AQ635-INDEX($BE635:$BL635,1,$J$25)&lt;0.5,0,AQ635-INDEX($BE635:$BL635,1,$J$25))</f>
        <v>0</v>
      </c>
      <c r="F635" s="26">
        <f>IF(AR635-INDEX($BE635:$BL635,1,$J$26)&lt;0.5,0,AR635-INDEX($BE635:$BL635,1,$J$26))</f>
        <v>0</v>
      </c>
      <c r="G635" s="26">
        <f>IF(AS635-INDEX($BE635:$BL635,1,$J$27)&lt;0.5,0,AS635-INDEX($BE635:$BL635,1,$J$27))</f>
        <v>0</v>
      </c>
      <c r="H635" s="26">
        <f>IF(AT635-INDEX($BE635:$BL635,1,$J$28)&lt;0.5,0,AT635-INDEX($BE635:$BL635,1,$J$28))</f>
        <v>0</v>
      </c>
      <c r="I635" s="26">
        <f>IF(AU635-INDEX($BE635:$BL635,1,$J$29)&lt;0.5,0,AU635-INDEX($BE635:$BL635,1,$J$29))</f>
        <v>0</v>
      </c>
      <c r="J635" s="13">
        <f>SUM(B635:I635)</f>
        <v>0</v>
      </c>
      <c r="K635" s="26">
        <f>SUM(O635:V635)</f>
        <v>0</v>
      </c>
      <c r="L635" s="26">
        <f>SUM(W635:AD635)+SUM(BE635:BL635)</f>
        <v>0</v>
      </c>
      <c r="M635" s="26">
        <f>J634</f>
        <v>0</v>
      </c>
      <c r="N635" s="27">
        <f>IF(M635&gt;0,1,0)</f>
        <v>0</v>
      </c>
      <c r="O635" s="26">
        <f>B634*$B$12/1200</f>
        <v>0</v>
      </c>
      <c r="P635" s="26">
        <f>C634*$C$12/1200</f>
        <v>0</v>
      </c>
      <c r="Q635" s="26">
        <f>D634*$D$12/1200</f>
        <v>0</v>
      </c>
      <c r="R635" s="26">
        <f>E634*$E$12/1200</f>
        <v>0</v>
      </c>
      <c r="S635" s="26">
        <f>F634*$F$12/1200</f>
        <v>0</v>
      </c>
      <c r="T635" s="26">
        <f>G634*$G$12/1200</f>
        <v>0</v>
      </c>
      <c r="U635" s="26">
        <f>H634*$H$12/1200</f>
        <v>0</v>
      </c>
      <c r="V635" s="26">
        <f>I634*$I$12/1200</f>
        <v>0</v>
      </c>
      <c r="W635" s="26">
        <f>IF(B634&gt;0,MIN($B$13,B634+O635,AE635),0)</f>
        <v>0</v>
      </c>
      <c r="X635" s="26">
        <f>IF(C634&gt;0,MIN($C$13,C634+P635,AF635),0)</f>
        <v>0</v>
      </c>
      <c r="Y635" s="26">
        <f>IF(D634&gt;0,MIN($D$13,D634+Q635,AG635),0)</f>
        <v>0</v>
      </c>
      <c r="Z635" s="26">
        <f>IF(E634&gt;0,MIN($E$13,E634+R635,AH635),0)</f>
        <v>0</v>
      </c>
      <c r="AA635" s="26">
        <f>IF(F634&gt;0,MIN($F$13,F634+S635,AI635),0)</f>
        <v>0</v>
      </c>
      <c r="AB635" s="26">
        <f>IF(G634&gt;0,MIN($G$13,G634+T635,AJ635),0)</f>
        <v>0</v>
      </c>
      <c r="AC635" s="26">
        <f>IF(H634&gt;0,MIN($H$13,H634+U635,AK635),0)</f>
        <v>0</v>
      </c>
      <c r="AD635" s="26">
        <f>IF(I634&gt;0,MIN($I$13,I634+V635,AL635),0)</f>
        <v>0</v>
      </c>
      <c r="AE635" s="26">
        <f>$B$19</f>
        <v>795</v>
      </c>
      <c r="AF635" s="26">
        <f>AE635-W635</f>
        <v>795</v>
      </c>
      <c r="AG635" s="26">
        <f>AF635-X635</f>
        <v>795</v>
      </c>
      <c r="AH635" s="26">
        <f>AG635-Y635</f>
        <v>795</v>
      </c>
      <c r="AI635" s="26">
        <f>AH635-Z635</f>
        <v>795</v>
      </c>
      <c r="AJ635" s="26">
        <f>AI635-AA635</f>
        <v>795</v>
      </c>
      <c r="AK635" s="26">
        <f>AJ635-AB635</f>
        <v>795</v>
      </c>
      <c r="AL635" s="26">
        <f>AK635-AC635</f>
        <v>795</v>
      </c>
      <c r="AM635" s="26">
        <f>AL635-AD635</f>
        <v>795</v>
      </c>
      <c r="AN635" s="26">
        <f>B634+O635-W635</f>
        <v>0</v>
      </c>
      <c r="AO635" s="26">
        <f>C634+P635-X635</f>
        <v>0</v>
      </c>
      <c r="AP635" s="26">
        <f>D634+Q635-Y635</f>
        <v>0</v>
      </c>
      <c r="AQ635" s="26">
        <f>E634+R635-Z635</f>
        <v>0</v>
      </c>
      <c r="AR635" s="26">
        <f>F634+S635-AA635</f>
        <v>0</v>
      </c>
      <c r="AS635" s="26">
        <f>G634+T635-AB635</f>
        <v>0</v>
      </c>
      <c r="AT635" s="26">
        <f>H634+U635-AC635</f>
        <v>0</v>
      </c>
      <c r="AU635" s="26">
        <f>I634+V635-AD635</f>
        <v>0</v>
      </c>
      <c r="AV635" s="26">
        <f>AM635</f>
        <v>795</v>
      </c>
      <c r="AW635" s="26">
        <f>AV635-BE635</f>
        <v>795</v>
      </c>
      <c r="AX635" s="26">
        <f>AW635-BF635</f>
        <v>795</v>
      </c>
      <c r="AY635" s="26">
        <f>AX635-BG635</f>
        <v>795</v>
      </c>
      <c r="AZ635" s="26">
        <f>AY635-BH635</f>
        <v>795</v>
      </c>
      <c r="BA635" s="26">
        <f>AZ635-BI635</f>
        <v>795</v>
      </c>
      <c r="BB635" s="26">
        <f>BA635-BJ635</f>
        <v>795</v>
      </c>
      <c r="BC635" s="26">
        <f>BB635-BK635</f>
        <v>795</v>
      </c>
      <c r="BD635" s="26">
        <f>BC635-BL635</f>
        <v>795</v>
      </c>
      <c r="BE635" s="26">
        <f>IF(AV635&gt;0.005,MIN(AV635,INDEX($AN635:$AU635,1,B$32)),0)</f>
        <v>0</v>
      </c>
      <c r="BF635" s="26">
        <f>IF(AW635&gt;0.005,MIN(AW635,INDEX($AN635:$AU635,1,C$32)),0)</f>
        <v>0</v>
      </c>
      <c r="BG635" s="26">
        <f>IF(AX635&gt;0.005,MIN(AX635,INDEX($AN635:$AU635,1,D$32)),0)</f>
        <v>0</v>
      </c>
      <c r="BH635" s="26">
        <f>IF(AY635&gt;0.005,MIN(AY635,INDEX($AN635:$AU635,1,E$32)),0)</f>
        <v>0</v>
      </c>
      <c r="BI635" s="26">
        <f>IF(AZ635&gt;0.005,MIN(AZ635,INDEX($AN635:$AU635,1,F$32)),0)</f>
        <v>0</v>
      </c>
      <c r="BJ635" s="26">
        <f>IF(BA635&gt;0.005,MIN(BA635,INDEX($AN635:$AU635,1,G$32)),0)</f>
        <v>0</v>
      </c>
      <c r="BK635" s="26">
        <f>IF(BB635&gt;0.005,MIN(BB635,INDEX($AN635:$AU635,1,H$32)),0)</f>
        <v>0</v>
      </c>
      <c r="BL635" s="26">
        <f>IF(BC635&gt;0.005,MIN(BC635,INDEX($AN635:$AU635,1,I$32)),0)</f>
        <v>0</v>
      </c>
      <c r="BM635" s="27">
        <f>IF(M635-J635&gt;0.005,1,0)</f>
        <v>0</v>
      </c>
    </row>
    <row r="636">
      <c r="A636" s="14" t="n">
        <v>600</v>
      </c>
      <c r="B636" s="26">
        <f>IF(AN636-INDEX($BE636:$BL636,1,$J$22)&lt;0.5,0,AN636-INDEX($BE636:$BL636,1,$J$22))</f>
        <v>0</v>
      </c>
      <c r="C636" s="26">
        <f>IF(AO636-INDEX($BE636:$BL636,1,$J$23)&lt;0.5,0,AO636-INDEX($BE636:$BL636,1,$J$23))</f>
        <v>0</v>
      </c>
      <c r="D636" s="26">
        <f>IF(AP636-INDEX($BE636:$BL636,1,$J$24)&lt;0.5,0,AP636-INDEX($BE636:$BL636,1,$J$24))</f>
        <v>0</v>
      </c>
      <c r="E636" s="26">
        <f>IF(AQ636-INDEX($BE636:$BL636,1,$J$25)&lt;0.5,0,AQ636-INDEX($BE636:$BL636,1,$J$25))</f>
        <v>0</v>
      </c>
      <c r="F636" s="26">
        <f>IF(AR636-INDEX($BE636:$BL636,1,$J$26)&lt;0.5,0,AR636-INDEX($BE636:$BL636,1,$J$26))</f>
        <v>0</v>
      </c>
      <c r="G636" s="26">
        <f>IF(AS636-INDEX($BE636:$BL636,1,$J$27)&lt;0.5,0,AS636-INDEX($BE636:$BL636,1,$J$27))</f>
        <v>0</v>
      </c>
      <c r="H636" s="26">
        <f>IF(AT636-INDEX($BE636:$BL636,1,$J$28)&lt;0.5,0,AT636-INDEX($BE636:$BL636,1,$J$28))</f>
        <v>0</v>
      </c>
      <c r="I636" s="26">
        <f>IF(AU636-INDEX($BE636:$BL636,1,$J$29)&lt;0.5,0,AU636-INDEX($BE636:$BL636,1,$J$29))</f>
        <v>0</v>
      </c>
      <c r="J636" s="13">
        <f>SUM(B636:I636)</f>
        <v>0</v>
      </c>
      <c r="K636" s="26">
        <f>SUM(O636:V636)</f>
        <v>0</v>
      </c>
      <c r="L636" s="26">
        <f>SUM(W636:AD636)+SUM(BE636:BL636)</f>
        <v>0</v>
      </c>
      <c r="M636" s="26">
        <f>J635</f>
        <v>0</v>
      </c>
      <c r="N636" s="27">
        <f>IF(M636&gt;0,1,0)</f>
        <v>0</v>
      </c>
      <c r="O636" s="26">
        <f>B635*$B$12/1200</f>
        <v>0</v>
      </c>
      <c r="P636" s="26">
        <f>C635*$C$12/1200</f>
        <v>0</v>
      </c>
      <c r="Q636" s="26">
        <f>D635*$D$12/1200</f>
        <v>0</v>
      </c>
      <c r="R636" s="26">
        <f>E635*$E$12/1200</f>
        <v>0</v>
      </c>
      <c r="S636" s="26">
        <f>F635*$F$12/1200</f>
        <v>0</v>
      </c>
      <c r="T636" s="26">
        <f>G635*$G$12/1200</f>
        <v>0</v>
      </c>
      <c r="U636" s="26">
        <f>H635*$H$12/1200</f>
        <v>0</v>
      </c>
      <c r="V636" s="26">
        <f>I635*$I$12/1200</f>
        <v>0</v>
      </c>
      <c r="W636" s="26">
        <f>IF(B635&gt;0,MIN($B$13,B635+O636,AE636),0)</f>
        <v>0</v>
      </c>
      <c r="X636" s="26">
        <f>IF(C635&gt;0,MIN($C$13,C635+P636,AF636),0)</f>
        <v>0</v>
      </c>
      <c r="Y636" s="26">
        <f>IF(D635&gt;0,MIN($D$13,D635+Q636,AG636),0)</f>
        <v>0</v>
      </c>
      <c r="Z636" s="26">
        <f>IF(E635&gt;0,MIN($E$13,E635+R636,AH636),0)</f>
        <v>0</v>
      </c>
      <c r="AA636" s="26">
        <f>IF(F635&gt;0,MIN($F$13,F635+S636,AI636),0)</f>
        <v>0</v>
      </c>
      <c r="AB636" s="26">
        <f>IF(G635&gt;0,MIN($G$13,G635+T636,AJ636),0)</f>
        <v>0</v>
      </c>
      <c r="AC636" s="26">
        <f>IF(H635&gt;0,MIN($H$13,H635+U636,AK636),0)</f>
        <v>0</v>
      </c>
      <c r="AD636" s="26">
        <f>IF(I635&gt;0,MIN($I$13,I635+V636,AL636),0)</f>
        <v>0</v>
      </c>
      <c r="AE636" s="26">
        <f>$B$19</f>
        <v>795</v>
      </c>
      <c r="AF636" s="26">
        <f>AE636-W636</f>
        <v>795</v>
      </c>
      <c r="AG636" s="26">
        <f>AF636-X636</f>
        <v>795</v>
      </c>
      <c r="AH636" s="26">
        <f>AG636-Y636</f>
        <v>795</v>
      </c>
      <c r="AI636" s="26">
        <f>AH636-Z636</f>
        <v>795</v>
      </c>
      <c r="AJ636" s="26">
        <f>AI636-AA636</f>
        <v>795</v>
      </c>
      <c r="AK636" s="26">
        <f>AJ636-AB636</f>
        <v>795</v>
      </c>
      <c r="AL636" s="26">
        <f>AK636-AC636</f>
        <v>795</v>
      </c>
      <c r="AM636" s="26">
        <f>AL636-AD636</f>
        <v>795</v>
      </c>
      <c r="AN636" s="26">
        <f>B635+O636-W636</f>
        <v>0</v>
      </c>
      <c r="AO636" s="26">
        <f>C635+P636-X636</f>
        <v>0</v>
      </c>
      <c r="AP636" s="26">
        <f>D635+Q636-Y636</f>
        <v>0</v>
      </c>
      <c r="AQ636" s="26">
        <f>E635+R636-Z636</f>
        <v>0</v>
      </c>
      <c r="AR636" s="26">
        <f>F635+S636-AA636</f>
        <v>0</v>
      </c>
      <c r="AS636" s="26">
        <f>G635+T636-AB636</f>
        <v>0</v>
      </c>
      <c r="AT636" s="26">
        <f>H635+U636-AC636</f>
        <v>0</v>
      </c>
      <c r="AU636" s="26">
        <f>I635+V636-AD636</f>
        <v>0</v>
      </c>
      <c r="AV636" s="26">
        <f>AM636</f>
        <v>795</v>
      </c>
      <c r="AW636" s="26">
        <f>AV636-BE636</f>
        <v>795</v>
      </c>
      <c r="AX636" s="26">
        <f>AW636-BF636</f>
        <v>795</v>
      </c>
      <c r="AY636" s="26">
        <f>AX636-BG636</f>
        <v>795</v>
      </c>
      <c r="AZ636" s="26">
        <f>AY636-BH636</f>
        <v>795</v>
      </c>
      <c r="BA636" s="26">
        <f>AZ636-BI636</f>
        <v>795</v>
      </c>
      <c r="BB636" s="26">
        <f>BA636-BJ636</f>
        <v>795</v>
      </c>
      <c r="BC636" s="26">
        <f>BB636-BK636</f>
        <v>795</v>
      </c>
      <c r="BD636" s="26">
        <f>BC636-BL636</f>
        <v>795</v>
      </c>
      <c r="BE636" s="26">
        <f>IF(AV636&gt;0.005,MIN(AV636,INDEX($AN636:$AU636,1,B$32)),0)</f>
        <v>0</v>
      </c>
      <c r="BF636" s="26">
        <f>IF(AW636&gt;0.005,MIN(AW636,INDEX($AN636:$AU636,1,C$32)),0)</f>
        <v>0</v>
      </c>
      <c r="BG636" s="26">
        <f>IF(AX636&gt;0.005,MIN(AX636,INDEX($AN636:$AU636,1,D$32)),0)</f>
        <v>0</v>
      </c>
      <c r="BH636" s="26">
        <f>IF(AY636&gt;0.005,MIN(AY636,INDEX($AN636:$AU636,1,E$32)),0)</f>
        <v>0</v>
      </c>
      <c r="BI636" s="26">
        <f>IF(AZ636&gt;0.005,MIN(AZ636,INDEX($AN636:$AU636,1,F$32)),0)</f>
        <v>0</v>
      </c>
      <c r="BJ636" s="26">
        <f>IF(BA636&gt;0.005,MIN(BA636,INDEX($AN636:$AU636,1,G$32)),0)</f>
        <v>0</v>
      </c>
      <c r="BK636" s="26">
        <f>IF(BB636&gt;0.005,MIN(BB636,INDEX($AN636:$AU636,1,H$32)),0)</f>
        <v>0</v>
      </c>
      <c r="BL636" s="26">
        <f>IF(BC636&gt;0.005,MIN(BC636,INDEX($AN636:$AU636,1,I$32)),0)</f>
        <v>0</v>
      </c>
      <c r="BM636" s="27">
        <f>IF(M636-J636&gt;0.005,1,0)</f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A636"/>
  <sheetViews>
    <sheetView workbookViewId="0">
      <pane xSplit="1" ySplit="35" topLeftCell="B3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hidden="1" outlineLevel="1" width="13" customWidth="1" min="12" max="27"/>
  </cols>
  <sheetData>
    <row r="1">
      <c r="A1" s="4" t="inlineStr">
        <is>
          <t>Scheduled payments only: month by month</t>
        </is>
      </c>
    </row>
    <row r="2">
      <c r="A2" s="5" t="inlineStr">
        <is>
          <t>Each debt on its own payment, alone: nothing rolls from a debt that is paid off to the next one, and the extra amount is not used.</t>
        </is>
      </c>
    </row>
    <row r="3">
      <c r="A3" s="12" t="inlineStr">
        <is>
          <t>Months to debt-free</t>
        </is>
      </c>
      <c r="B3" s="10">
        <f>MAX(B15:I15)</f>
        <v>61</v>
      </c>
    </row>
    <row r="4">
      <c r="A4" s="12" t="inlineStr">
        <is>
          <t>Interest paid</t>
        </is>
      </c>
      <c r="B4" s="19">
        <f>SUM(B16:I16)</f>
        <v>5045.981497204435</v>
      </c>
    </row>
    <row r="5">
      <c r="A5" s="12" t="inlineStr">
        <is>
          <t>Not paid off within 600 months (1 = yes)</t>
        </is>
      </c>
      <c r="B5" s="11">
        <f>IF(J636&gt;0,1,0)</f>
        <v>0</v>
      </c>
    </row>
    <row r="6">
      <c r="A6" s="12" t="inlineStr">
        <is>
          <t>The balance never fell (1 = yes)</t>
        </is>
      </c>
      <c r="B6" s="11">
        <f>IF(SUM(B17:I17)&gt;0,1,0)</f>
        <v>0</v>
      </c>
    </row>
    <row r="7">
      <c r="A7" s="12" t="inlineStr">
        <is>
          <t>Result</t>
        </is>
      </c>
      <c r="B7" s="20" t="str">
        <f>IF(B5=1,IF(B6=1,"Not paid off: the payments do not cover the interest.","Not paid off in 50 years at these payments."),IF(B3=0,"No debt to pay off","Debt-free in "&amp;B3&amp;IF(B3=1," month"," months")))</f>
        <v>Debt-free in 61 months</v>
      </c>
    </row>
    <row r="9">
      <c r="A9" s="5" t="inlineStr">
        <is>
          <t>The debts, as typed on the Debts sheet</t>
        </is>
      </c>
    </row>
    <row r="10">
      <c r="A10" s="12" t="inlineStr">
        <is>
          <t>Debt</t>
        </is>
      </c>
      <c r="B10" s="15" t="str">
        <f>IF(Debts!A5="","Debt 1",Debts!A5)</f>
        <v>Store card</v>
      </c>
      <c r="C10" s="15" t="str">
        <f>IF(Debts!A6="","Debt 2",Debts!A6)</f>
        <v>Credit card</v>
      </c>
      <c r="D10" s="15" t="str">
        <f>IF(Debts!A7="","Debt 3",Debts!A7)</f>
        <v>Car loan</v>
      </c>
      <c r="E10" s="15" t="str">
        <f>IF(Debts!A8="","Debt 4",Debts!A8)</f>
        <v>Debt 4</v>
      </c>
      <c r="F10" s="15" t="str">
        <f>IF(Debts!A9="","Debt 5",Debts!A9)</f>
        <v>Debt 5</v>
      </c>
      <c r="G10" s="15" t="str">
        <f>IF(Debts!A10="","Debt 6",Debts!A10)</f>
        <v>Debt 6</v>
      </c>
      <c r="H10" s="15" t="str">
        <f>IF(Debts!A11="","Debt 7",Debts!A11)</f>
        <v>Debt 7</v>
      </c>
      <c r="I10" s="15" t="str">
        <f>IF(Debts!A12="","Debt 8",Debts!A12)</f>
        <v>Debt 8</v>
      </c>
    </row>
    <row r="11">
      <c r="A11" s="12" t="inlineStr">
        <is>
          <t>Balance</t>
        </is>
      </c>
      <c r="B11" s="21">
        <f>Debts!B5</f>
        <v>900</v>
      </c>
      <c r="C11" s="21">
        <f>Debts!B6</f>
        <v>4200</v>
      </c>
      <c r="D11" s="21">
        <f>Debts!B7</f>
        <v>12600</v>
      </c>
      <c r="E11" s="21">
        <f>Debts!B8</f>
        <v/>
      </c>
      <c r="F11" s="21">
        <f>Debts!B9</f>
        <v/>
      </c>
      <c r="G11" s="21">
        <f>Debts!B10</f>
        <v/>
      </c>
      <c r="H11" s="21">
        <f>Debts!B11</f>
        <v/>
      </c>
      <c r="I11" s="21">
        <f>Debts!B12</f>
        <v/>
      </c>
    </row>
    <row r="12">
      <c r="A12" s="12" t="inlineStr">
        <is>
          <t>APR, %</t>
        </is>
      </c>
      <c r="B12" s="22">
        <f>Debts!C5</f>
        <v>12</v>
      </c>
      <c r="C12" s="22">
        <f>Debts!C6</f>
        <v>24</v>
      </c>
      <c r="D12" s="22">
        <f>Debts!C7</f>
        <v>7.5</v>
      </c>
      <c r="E12" s="22">
        <f>Debts!C8</f>
        <v/>
      </c>
      <c r="F12" s="22">
        <f>Debts!C9</f>
        <v/>
      </c>
      <c r="G12" s="22">
        <f>Debts!C10</f>
        <v/>
      </c>
      <c r="H12" s="22">
        <f>Debts!C11</f>
        <v/>
      </c>
      <c r="I12" s="22">
        <f>Debts!C12</f>
        <v/>
      </c>
    </row>
    <row r="13">
      <c r="A13" s="12" t="inlineStr">
        <is>
          <t>Monthly payment</t>
        </is>
      </c>
      <c r="B13" s="21">
        <f>Debts!D5</f>
        <v>45</v>
      </c>
      <c r="C13" s="21">
        <f>Debts!D6</f>
        <v>120</v>
      </c>
      <c r="D13" s="21">
        <f>Debts!D7</f>
        <v>330</v>
      </c>
      <c r="E13" s="21">
        <f>Debts!D8</f>
        <v/>
      </c>
      <c r="F13" s="21">
        <f>Debts!D9</f>
        <v/>
      </c>
      <c r="G13" s="21">
        <f>Debts!D10</f>
        <v/>
      </c>
      <c r="H13" s="21">
        <f>Debts!D11</f>
        <v/>
      </c>
      <c r="I13" s="21">
        <f>Debts!D12</f>
        <v/>
      </c>
    </row>
    <row r="14">
      <c r="A14" s="12" t="inlineStr">
        <is>
          <t>Paid off in month</t>
        </is>
      </c>
      <c r="B14" s="10">
        <f>IF(B11&gt;0,IF(B636&gt;0,"",COUNTIF(B36:B635,"&gt;0")),"")</f>
        <v>23</v>
      </c>
      <c r="C14" s="10">
        <f>IF(C11&gt;0,IF(C636&gt;0,"",COUNTIF(C36:C635,"&gt;0")),"")</f>
        <v>61</v>
      </c>
      <c r="D14" s="10">
        <f>IF(D11&gt;0,IF(D636&gt;0,"",COUNTIF(D36:D635,"&gt;0")),"")</f>
        <v>44</v>
      </c>
      <c r="E14" s="10" t="str">
        <f>IF(E11&gt;0,IF(E636&gt;0,"",COUNTIF(E36:E635,"&gt;0")),"")</f>
        <v/>
      </c>
      <c r="F14" s="10" t="str">
        <f>IF(F11&gt;0,IF(F636&gt;0,"",COUNTIF(F36:F635,"&gt;0")),"")</f>
        <v/>
      </c>
      <c r="G14" s="10" t="str">
        <f>IF(G11&gt;0,IF(G636&gt;0,"",COUNTIF(G36:G635,"&gt;0")),"")</f>
        <v/>
      </c>
      <c r="H14" s="10" t="str">
        <f>IF(H11&gt;0,IF(H636&gt;0,"",COUNTIF(H36:H635,"&gt;0")),"")</f>
        <v/>
      </c>
      <c r="I14" s="10" t="str">
        <f>IF(I11&gt;0,IF(I636&gt;0,"",COUNTIF(I36:I635,"&gt;0")),"")</f>
        <v/>
      </c>
    </row>
    <row r="15">
      <c r="A15" s="12" t="inlineStr">
        <is>
          <t>Months the debt is open</t>
        </is>
      </c>
      <c r="B15" s="28">
        <f>COUNTIF(B36:B635,"&gt;0")</f>
        <v>23</v>
      </c>
      <c r="C15" s="28">
        <f>COUNTIF(C36:C635,"&gt;0")</f>
        <v>61</v>
      </c>
      <c r="D15" s="28">
        <f>COUNTIF(D36:D635,"&gt;0")</f>
        <v>44</v>
      </c>
      <c r="E15" s="28">
        <f>COUNTIF(E36:E635,"&gt;0")</f>
        <v>0</v>
      </c>
      <c r="F15" s="28">
        <f>COUNTIF(F36:F635,"&gt;0")</f>
        <v>0</v>
      </c>
      <c r="G15" s="28">
        <f>COUNTIF(G36:G635,"&gt;0")</f>
        <v>0</v>
      </c>
      <c r="H15" s="28">
        <f>COUNTIF(H36:H635,"&gt;0")</f>
        <v>0</v>
      </c>
      <c r="I15" s="28">
        <f>COUNTIF(I36:I635,"&gt;0")</f>
        <v>0</v>
      </c>
    </row>
    <row r="16">
      <c r="A16" s="12" t="inlineStr">
        <is>
          <t>Interest paid on the debt</t>
        </is>
      </c>
      <c r="B16" s="21">
        <f>SUM(L37:L636)</f>
        <v>109.21313394565139</v>
      </c>
      <c r="C16" s="21">
        <f>SUM(M37:M636)</f>
        <v>3096.0274725611066</v>
      </c>
      <c r="D16" s="21">
        <f>SUM(N37:N636)</f>
        <v>1840.7408906976766</v>
      </c>
      <c r="E16" s="21">
        <f>SUM(O37:O636)</f>
        <v>0</v>
      </c>
      <c r="F16" s="21">
        <f>SUM(P37:P636)</f>
        <v>0</v>
      </c>
      <c r="G16" s="21">
        <f>SUM(Q37:Q636)</f>
        <v>0</v>
      </c>
      <c r="H16" s="21">
        <f>SUM(R37:R636)</f>
        <v>0</v>
      </c>
      <c r="I16" s="21">
        <f>SUM(S37:S636)</f>
        <v>0</v>
      </c>
    </row>
    <row r="17">
      <c r="A17" s="12" t="inlineStr">
        <is>
          <t>Its balance never fell (1 = yes)</t>
        </is>
      </c>
      <c r="B17" s="24">
        <f>IF(AND(B636&gt;0,SUM(T37:T636)=0),1,0)</f>
        <v>0</v>
      </c>
      <c r="C17" s="24">
        <f>IF(AND(C636&gt;0,SUM(U37:U636)=0),1,0)</f>
        <v>0</v>
      </c>
      <c r="D17" s="24">
        <f>IF(AND(D636&gt;0,SUM(V37:V636)=0),1,0)</f>
        <v>0</v>
      </c>
      <c r="E17" s="24">
        <f>IF(AND(E636&gt;0,SUM(W37:W636)=0),1,0)</f>
        <v>0</v>
      </c>
      <c r="F17" s="24">
        <f>IF(AND(F636&gt;0,SUM(X37:X636)=0),1,0)</f>
        <v>0</v>
      </c>
      <c r="G17" s="24">
        <f>IF(AND(G636&gt;0,SUM(Y37:Y636)=0),1,0)</f>
        <v>0</v>
      </c>
      <c r="H17" s="24">
        <f>IF(AND(H636&gt;0,SUM(Z37:Z636)=0),1,0)</f>
        <v>0</v>
      </c>
      <c r="I17" s="24">
        <f>IF(AND(I636&gt;0,SUM(AA37:AA636)=0),1,0)</f>
        <v>0</v>
      </c>
    </row>
    <row r="19">
      <c r="A19" s="5" t="inlineStr">
        <is>
          <t>Here the order and the extra amount play no part: every debt is paid on its own payment, and each is worked out in its own columns.</t>
        </is>
      </c>
    </row>
    <row r="35" ht="45" customHeight="1">
      <c r="A35" s="6" t="inlineStr">
        <is>
          <t>Month</t>
        </is>
      </c>
      <c r="B35" s="6" t="str">
        <f>"Left on "&amp;B10</f>
        <v>Left on Store card</v>
      </c>
      <c r="C35" s="6" t="str">
        <f>"Left on "&amp;C10</f>
        <v>Left on Credit card</v>
      </c>
      <c r="D35" s="6" t="str">
        <f>"Left on "&amp;D10</f>
        <v>Left on Car loan</v>
      </c>
      <c r="E35" s="6" t="str">
        <f>"Left on "&amp;E10</f>
        <v>Left on Debt 4</v>
      </c>
      <c r="F35" s="6" t="str">
        <f>"Left on "&amp;F10</f>
        <v>Left on Debt 5</v>
      </c>
      <c r="G35" s="6" t="str">
        <f>"Left on "&amp;G10</f>
        <v>Left on Debt 6</v>
      </c>
      <c r="H35" s="6" t="str">
        <f>"Left on "&amp;H10</f>
        <v>Left on Debt 7</v>
      </c>
      <c r="I35" s="6" t="str">
        <f>"Left on "&amp;I10</f>
        <v>Left on Debt 8</v>
      </c>
      <c r="J35" s="6" t="inlineStr">
        <is>
          <t>Total left</t>
        </is>
      </c>
      <c r="K35" s="6" t="inlineStr">
        <is>
          <t>Interest added</t>
        </is>
      </c>
      <c r="L35" s="25" t="str">
        <f>"Interest: "&amp;B10</f>
        <v>Interest: Store card</v>
      </c>
      <c r="M35" s="25" t="str">
        <f>"Interest: "&amp;C10</f>
        <v>Interest: Credit card</v>
      </c>
      <c r="N35" s="25" t="str">
        <f>"Interest: "&amp;D10</f>
        <v>Interest: Car loan</v>
      </c>
      <c r="O35" s="25" t="str">
        <f>"Interest: "&amp;E10</f>
        <v>Interest: Debt 4</v>
      </c>
      <c r="P35" s="25" t="str">
        <f>"Interest: "&amp;F10</f>
        <v>Interest: Debt 5</v>
      </c>
      <c r="Q35" s="25" t="str">
        <f>"Interest: "&amp;G10</f>
        <v>Interest: Debt 6</v>
      </c>
      <c r="R35" s="25" t="str">
        <f>"Interest: "&amp;H10</f>
        <v>Interest: Debt 7</v>
      </c>
      <c r="S35" s="25" t="str">
        <f>"Interest: "&amp;I10</f>
        <v>Interest: Debt 8</v>
      </c>
      <c r="T35" s="25" t="str">
        <f>"Fell by more than half a cent: "&amp;B10</f>
        <v>Fell by more than half a cent: Store card</v>
      </c>
      <c r="U35" s="25" t="str">
        <f>"Fell by more than half a cent: "&amp;C10</f>
        <v>Fell by more than half a cent: Credit card</v>
      </c>
      <c r="V35" s="25" t="str">
        <f>"Fell by more than half a cent: "&amp;D10</f>
        <v>Fell by more than half a cent: Car loan</v>
      </c>
      <c r="W35" s="25" t="str">
        <f>"Fell by more than half a cent: "&amp;E10</f>
        <v>Fell by more than half a cent: Debt 4</v>
      </c>
      <c r="X35" s="25" t="str">
        <f>"Fell by more than half a cent: "&amp;F10</f>
        <v>Fell by more than half a cent: Debt 5</v>
      </c>
      <c r="Y35" s="25" t="str">
        <f>"Fell by more than half a cent: "&amp;G10</f>
        <v>Fell by more than half a cent: Debt 6</v>
      </c>
      <c r="Z35" s="25" t="str">
        <f>"Fell by more than half a cent: "&amp;H10</f>
        <v>Fell by more than half a cent: Debt 7</v>
      </c>
      <c r="AA35" s="25" t="str">
        <f>"Fell by more than half a cent: "&amp;I10</f>
        <v>Fell by more than half a cent: Debt 8</v>
      </c>
    </row>
    <row r="36">
      <c r="A36" s="12" t="n">
        <v>0</v>
      </c>
      <c r="B36" s="26">
        <f>B11</f>
        <v>900</v>
      </c>
      <c r="C36" s="26">
        <f>C11</f>
        <v>4200</v>
      </c>
      <c r="D36" s="26">
        <f>D11</f>
        <v>12600</v>
      </c>
      <c r="E36" s="26">
        <f>E11</f>
        <v/>
      </c>
      <c r="F36" s="26">
        <f>F11</f>
        <v/>
      </c>
      <c r="G36" s="26">
        <f>G11</f>
        <v/>
      </c>
      <c r="H36" s="26">
        <f>H11</f>
        <v/>
      </c>
      <c r="I36" s="26">
        <f>I11</f>
        <v/>
      </c>
      <c r="J36" s="13">
        <f>SUM(B36:I36)</f>
        <v>17700</v>
      </c>
    </row>
    <row r="37">
      <c r="A37" s="14" t="n">
        <v>1</v>
      </c>
      <c r="B37" s="26">
        <f>IF(B36&gt;0,IF((B36+L37)-MIN($B$13,(B36+L37))&lt;0.5,0,(B36+L37)-MIN($B$13,(B36+L37))),0)</f>
        <v>864</v>
      </c>
      <c r="C37" s="26">
        <f>IF(C36&gt;0,IF((C36+M37)-MIN($C$13,(C36+M37))&lt;0.5,0,(C36+M37)-MIN($C$13,(C36+M37))),0)</f>
        <v>4164</v>
      </c>
      <c r="D37" s="26">
        <f>IF(D36&gt;0,IF((D36+N37)-MIN($D$13,(D36+N37))&lt;0.5,0,(D36+N37)-MIN($D$13,(D36+N37))),0)</f>
        <v>12348.75</v>
      </c>
      <c r="E37" s="26">
        <f>IF(E36&gt;0,IF((E36+O37)-MIN($E$13,(E36+O37))&lt;0.5,0,(E36+O37)-MIN($E$13,(E36+O37))),0)</f>
        <v>0</v>
      </c>
      <c r="F37" s="26">
        <f>IF(F36&gt;0,IF((F36+P37)-MIN($F$13,(F36+P37))&lt;0.5,0,(F36+P37)-MIN($F$13,(F36+P37))),0)</f>
        <v>0</v>
      </c>
      <c r="G37" s="26">
        <f>IF(G36&gt;0,IF((G36+Q37)-MIN($G$13,(G36+Q37))&lt;0.5,0,(G36+Q37)-MIN($G$13,(G36+Q37))),0)</f>
        <v>0</v>
      </c>
      <c r="H37" s="26">
        <f>IF(H36&gt;0,IF((H36+R37)-MIN($H$13,(H36+R37))&lt;0.5,0,(H36+R37)-MIN($H$13,(H36+R37))),0)</f>
        <v>0</v>
      </c>
      <c r="I37" s="26">
        <f>IF(I36&gt;0,IF((I36+S37)-MIN($I$13,(I36+S37))&lt;0.5,0,(I36+S37)-MIN($I$13,(I36+S37))),0)</f>
        <v>0</v>
      </c>
      <c r="J37" s="13">
        <f>SUM(B37:I37)</f>
        <v>17376.75</v>
      </c>
      <c r="K37" s="26">
        <f>SUM(L37:S37)</f>
        <v>171.75</v>
      </c>
      <c r="L37" s="26">
        <f>B36*$B$12/1200</f>
        <v>9</v>
      </c>
      <c r="M37" s="26">
        <f>C36*$C$12/1200</f>
        <v>84</v>
      </c>
      <c r="N37" s="26">
        <f>D36*$D$12/1200</f>
        <v>78.75</v>
      </c>
      <c r="O37" s="26">
        <f>E36*$E$12/1200</f>
        <v>0</v>
      </c>
      <c r="P37" s="26">
        <f>F36*$F$12/1200</f>
        <v>0</v>
      </c>
      <c r="Q37" s="26">
        <f>G36*$G$12/1200</f>
        <v>0</v>
      </c>
      <c r="R37" s="26">
        <f>H36*$H$12/1200</f>
        <v>0</v>
      </c>
      <c r="S37" s="26">
        <f>I36*$I$12/1200</f>
        <v>0</v>
      </c>
      <c r="T37" s="27">
        <f>IF(B36-B37&gt;0.005,1,0)</f>
        <v>1</v>
      </c>
      <c r="U37" s="27">
        <f>IF(C36-C37&gt;0.005,1,0)</f>
        <v>1</v>
      </c>
      <c r="V37" s="27">
        <f>IF(D36-D37&gt;0.005,1,0)</f>
        <v>1</v>
      </c>
      <c r="W37" s="27">
        <f>IF(E36-E37&gt;0.005,1,0)</f>
        <v>0</v>
      </c>
      <c r="X37" s="27">
        <f>IF(F36-F37&gt;0.005,1,0)</f>
        <v>0</v>
      </c>
      <c r="Y37" s="27">
        <f>IF(G36-G37&gt;0.005,1,0)</f>
        <v>0</v>
      </c>
      <c r="Z37" s="27">
        <f>IF(H36-H37&gt;0.005,1,0)</f>
        <v>0</v>
      </c>
      <c r="AA37" s="27">
        <f>IF(I36-I37&gt;0.005,1,0)</f>
        <v>0</v>
      </c>
    </row>
    <row r="38">
      <c r="A38" s="14" t="n">
        <v>2</v>
      </c>
      <c r="B38" s="26">
        <f>IF(B37&gt;0,IF((B37+L38)-MIN($B$13,(B37+L38))&lt;0.5,0,(B37+L38)-MIN($B$13,(B37+L38))),0)</f>
        <v>827.64</v>
      </c>
      <c r="C38" s="26">
        <f>IF(C37&gt;0,IF((C37+M38)-MIN($C$13,(C37+M38))&lt;0.5,0,(C37+M38)-MIN($C$13,(C37+M38))),0)</f>
        <v>4127.28</v>
      </c>
      <c r="D38" s="26">
        <f>IF(D37&gt;0,IF((D37+N38)-MIN($D$13,(D37+N38))&lt;0.5,0,(D37+N38)-MIN($D$13,(D37+N38))),0)</f>
        <v>12095.9296875</v>
      </c>
      <c r="E38" s="26">
        <f>IF(E37&gt;0,IF((E37+O38)-MIN($E$13,(E37+O38))&lt;0.5,0,(E37+O38)-MIN($E$13,(E37+O38))),0)</f>
        <v>0</v>
      </c>
      <c r="F38" s="26">
        <f>IF(F37&gt;0,IF((F37+P38)-MIN($F$13,(F37+P38))&lt;0.5,0,(F37+P38)-MIN($F$13,(F37+P38))),0)</f>
        <v>0</v>
      </c>
      <c r="G38" s="26">
        <f>IF(G37&gt;0,IF((G37+Q38)-MIN($G$13,(G37+Q38))&lt;0.5,0,(G37+Q38)-MIN($G$13,(G37+Q38))),0)</f>
        <v>0</v>
      </c>
      <c r="H38" s="26">
        <f>IF(H37&gt;0,IF((H37+R38)-MIN($H$13,(H37+R38))&lt;0.5,0,(H37+R38)-MIN($H$13,(H37+R38))),0)</f>
        <v>0</v>
      </c>
      <c r="I38" s="26">
        <f>IF(I37&gt;0,IF((I37+S38)-MIN($I$13,(I37+S38))&lt;0.5,0,(I37+S38)-MIN($I$13,(I37+S38))),0)</f>
        <v>0</v>
      </c>
      <c r="J38" s="13">
        <f>SUM(B38:I38)</f>
        <v>17050.8496875</v>
      </c>
      <c r="K38" s="26">
        <f>SUM(L38:S38)</f>
        <v>169.09968750000002</v>
      </c>
      <c r="L38" s="26">
        <f>B37*$B$12/1200</f>
        <v>8.64</v>
      </c>
      <c r="M38" s="26">
        <f>C37*$C$12/1200</f>
        <v>83.28</v>
      </c>
      <c r="N38" s="26">
        <f>D37*$D$12/1200</f>
        <v>77.1796875</v>
      </c>
      <c r="O38" s="26">
        <f>E37*$E$12/1200</f>
        <v>0</v>
      </c>
      <c r="P38" s="26">
        <f>F37*$F$12/1200</f>
        <v>0</v>
      </c>
      <c r="Q38" s="26">
        <f>G37*$G$12/1200</f>
        <v>0</v>
      </c>
      <c r="R38" s="26">
        <f>H37*$H$12/1200</f>
        <v>0</v>
      </c>
      <c r="S38" s="26">
        <f>I37*$I$12/1200</f>
        <v>0</v>
      </c>
      <c r="T38" s="27">
        <f>IF(B37-B38&gt;0.005,1,0)</f>
        <v>1</v>
      </c>
      <c r="U38" s="27">
        <f>IF(C37-C38&gt;0.005,1,0)</f>
        <v>1</v>
      </c>
      <c r="V38" s="27">
        <f>IF(D37-D38&gt;0.005,1,0)</f>
        <v>1</v>
      </c>
      <c r="W38" s="27">
        <f>IF(E37-E38&gt;0.005,1,0)</f>
        <v>0</v>
      </c>
      <c r="X38" s="27">
        <f>IF(F37-F38&gt;0.005,1,0)</f>
        <v>0</v>
      </c>
      <c r="Y38" s="27">
        <f>IF(G37-G38&gt;0.005,1,0)</f>
        <v>0</v>
      </c>
      <c r="Z38" s="27">
        <f>IF(H37-H38&gt;0.005,1,0)</f>
        <v>0</v>
      </c>
      <c r="AA38" s="27">
        <f>IF(I37-I38&gt;0.005,1,0)</f>
        <v>0</v>
      </c>
    </row>
    <row r="39">
      <c r="A39" s="14" t="n">
        <v>3</v>
      </c>
      <c r="B39" s="26">
        <f>IF(B38&gt;0,IF((B38+L39)-MIN($B$13,(B38+L39))&lt;0.5,0,(B38+L39)-MIN($B$13,(B38+L39))),0)</f>
        <v>790.9164</v>
      </c>
      <c r="C39" s="26">
        <f>IF(C38&gt;0,IF((C38+M39)-MIN($C$13,(C38+M39))&lt;0.5,0,(C38+M39)-MIN($C$13,(C38+M39))),0)</f>
        <v>4089.8256</v>
      </c>
      <c r="D39" s="26">
        <f>IF(D38&gt;0,IF((D38+N39)-MIN($D$13,(D38+N39))&lt;0.5,0,(D38+N39)-MIN($D$13,(D38+N39))),0)</f>
        <v>11841.529248046874</v>
      </c>
      <c r="E39" s="26">
        <f>IF(E38&gt;0,IF((E38+O39)-MIN($E$13,(E38+O39))&lt;0.5,0,(E38+O39)-MIN($E$13,(E38+O39))),0)</f>
        <v>0</v>
      </c>
      <c r="F39" s="26">
        <f>IF(F38&gt;0,IF((F38+P39)-MIN($F$13,(F38+P39))&lt;0.5,0,(F38+P39)-MIN($F$13,(F38+P39))),0)</f>
        <v>0</v>
      </c>
      <c r="G39" s="26">
        <f>IF(G38&gt;0,IF((G38+Q39)-MIN($G$13,(G38+Q39))&lt;0.5,0,(G38+Q39)-MIN($G$13,(G38+Q39))),0)</f>
        <v>0</v>
      </c>
      <c r="H39" s="26">
        <f>IF(H38&gt;0,IF((H38+R39)-MIN($H$13,(H38+R39))&lt;0.5,0,(H38+R39)-MIN($H$13,(H38+R39))),0)</f>
        <v>0</v>
      </c>
      <c r="I39" s="26">
        <f>IF(I38&gt;0,IF((I38+S39)-MIN($I$13,(I38+S39))&lt;0.5,0,(I38+S39)-MIN($I$13,(I38+S39))),0)</f>
        <v>0</v>
      </c>
      <c r="J39" s="13">
        <f>SUM(B39:I39)</f>
        <v>16722.271248046876</v>
      </c>
      <c r="K39" s="26">
        <f>SUM(L39:S39)</f>
        <v>166.421560546875</v>
      </c>
      <c r="L39" s="26">
        <f>B38*$B$12/1200</f>
        <v>8.2764</v>
      </c>
      <c r="M39" s="26">
        <f>C38*$C$12/1200</f>
        <v>82.54560000000001</v>
      </c>
      <c r="N39" s="26">
        <f>D38*$D$12/1200</f>
        <v>75.599560546875</v>
      </c>
      <c r="O39" s="26">
        <f>E38*$E$12/1200</f>
        <v>0</v>
      </c>
      <c r="P39" s="26">
        <f>F38*$F$12/1200</f>
        <v>0</v>
      </c>
      <c r="Q39" s="26">
        <f>G38*$G$12/1200</f>
        <v>0</v>
      </c>
      <c r="R39" s="26">
        <f>H38*$H$12/1200</f>
        <v>0</v>
      </c>
      <c r="S39" s="26">
        <f>I38*$I$12/1200</f>
        <v>0</v>
      </c>
      <c r="T39" s="27">
        <f>IF(B38-B39&gt;0.005,1,0)</f>
        <v>1</v>
      </c>
      <c r="U39" s="27">
        <f>IF(C38-C39&gt;0.005,1,0)</f>
        <v>1</v>
      </c>
      <c r="V39" s="27">
        <f>IF(D38-D39&gt;0.005,1,0)</f>
        <v>1</v>
      </c>
      <c r="W39" s="27">
        <f>IF(E38-E39&gt;0.005,1,0)</f>
        <v>0</v>
      </c>
      <c r="X39" s="27">
        <f>IF(F38-F39&gt;0.005,1,0)</f>
        <v>0</v>
      </c>
      <c r="Y39" s="27">
        <f>IF(G38-G39&gt;0.005,1,0)</f>
        <v>0</v>
      </c>
      <c r="Z39" s="27">
        <f>IF(H38-H39&gt;0.005,1,0)</f>
        <v>0</v>
      </c>
      <c r="AA39" s="27">
        <f>IF(I38-I39&gt;0.005,1,0)</f>
        <v>0</v>
      </c>
    </row>
    <row r="40">
      <c r="A40" s="14" t="n">
        <v>4</v>
      </c>
      <c r="B40" s="26">
        <f>IF(B39&gt;0,IF((B39+L40)-MIN($B$13,(B39+L40))&lt;0.5,0,(B39+L40)-MIN($B$13,(B39+L40))),0)</f>
        <v>753.825564</v>
      </c>
      <c r="C40" s="26">
        <f>IF(C39&gt;0,IF((C39+M40)-MIN($C$13,(C39+M40))&lt;0.5,0,(C39+M40)-MIN($C$13,(C39+M40))),0)</f>
        <v>4051.622112</v>
      </c>
      <c r="D40" s="26">
        <f>IF(D39&gt;0,IF((D39+N40)-MIN($D$13,(D39+N40))&lt;0.5,0,(D39+N40)-MIN($D$13,(D39+N40))),0)</f>
        <v>11585.538805847167</v>
      </c>
      <c r="E40" s="26">
        <f>IF(E39&gt;0,IF((E39+O40)-MIN($E$13,(E39+O40))&lt;0.5,0,(E39+O40)-MIN($E$13,(E39+O40))),0)</f>
        <v>0</v>
      </c>
      <c r="F40" s="26">
        <f>IF(F39&gt;0,IF((F39+P40)-MIN($F$13,(F39+P40))&lt;0.5,0,(F39+P40)-MIN($F$13,(F39+P40))),0)</f>
        <v>0</v>
      </c>
      <c r="G40" s="26">
        <f>IF(G39&gt;0,IF((G39+Q40)-MIN($G$13,(G39+Q40))&lt;0.5,0,(G39+Q40)-MIN($G$13,(G39+Q40))),0)</f>
        <v>0</v>
      </c>
      <c r="H40" s="26">
        <f>IF(H39&gt;0,IF((H39+R40)-MIN($H$13,(H39+R40))&lt;0.5,0,(H39+R40)-MIN($H$13,(H39+R40))),0)</f>
        <v>0</v>
      </c>
      <c r="I40" s="26">
        <f>IF(I39&gt;0,IF((I39+S40)-MIN($I$13,(I39+S40))&lt;0.5,0,(I39+S40)-MIN($I$13,(I39+S40))),0)</f>
        <v>0</v>
      </c>
      <c r="J40" s="13">
        <f>SUM(B40:I40)</f>
        <v>16390.98648184717</v>
      </c>
      <c r="K40" s="26">
        <f>SUM(L40:S40)</f>
        <v>163.715233800293</v>
      </c>
      <c r="L40" s="26">
        <f>B39*$B$12/1200</f>
        <v>7.909163999999999</v>
      </c>
      <c r="M40" s="26">
        <f>C39*$C$12/1200</f>
        <v>81.796512</v>
      </c>
      <c r="N40" s="26">
        <f>D39*$D$12/1200</f>
        <v>74.00955780029297</v>
      </c>
      <c r="O40" s="26">
        <f>E39*$E$12/1200</f>
        <v>0</v>
      </c>
      <c r="P40" s="26">
        <f>F39*$F$12/1200</f>
        <v>0</v>
      </c>
      <c r="Q40" s="26">
        <f>G39*$G$12/1200</f>
        <v>0</v>
      </c>
      <c r="R40" s="26">
        <f>H39*$H$12/1200</f>
        <v>0</v>
      </c>
      <c r="S40" s="26">
        <f>I39*$I$12/1200</f>
        <v>0</v>
      </c>
      <c r="T40" s="27">
        <f>IF(B39-B40&gt;0.005,1,0)</f>
        <v>1</v>
      </c>
      <c r="U40" s="27">
        <f>IF(C39-C40&gt;0.005,1,0)</f>
        <v>1</v>
      </c>
      <c r="V40" s="27">
        <f>IF(D39-D40&gt;0.005,1,0)</f>
        <v>1</v>
      </c>
      <c r="W40" s="27">
        <f>IF(E39-E40&gt;0.005,1,0)</f>
        <v>0</v>
      </c>
      <c r="X40" s="27">
        <f>IF(F39-F40&gt;0.005,1,0)</f>
        <v>0</v>
      </c>
      <c r="Y40" s="27">
        <f>IF(G39-G40&gt;0.005,1,0)</f>
        <v>0</v>
      </c>
      <c r="Z40" s="27">
        <f>IF(H39-H40&gt;0.005,1,0)</f>
        <v>0</v>
      </c>
      <c r="AA40" s="27">
        <f>IF(I39-I40&gt;0.005,1,0)</f>
        <v>0</v>
      </c>
    </row>
    <row r="41">
      <c r="A41" s="14" t="n">
        <v>5</v>
      </c>
      <c r="B41" s="26">
        <f>IF(B40&gt;0,IF((B40+L41)-MIN($B$13,(B40+L41))&lt;0.5,0,(B40+L41)-MIN($B$13,(B40+L41))),0)</f>
        <v>716.36381964</v>
      </c>
      <c r="C41" s="26">
        <f>IF(C40&gt;0,IF((C40+M41)-MIN($C$13,(C40+M41))&lt;0.5,0,(C40+M41)-MIN($C$13,(C40+M41))),0)</f>
        <v>4012.65455424</v>
      </c>
      <c r="D41" s="26">
        <f>IF(D40&gt;0,IF((D40+N41)-MIN($D$13,(D40+N41))&lt;0.5,0,(D40+N41)-MIN($D$13,(D40+N41))),0)</f>
        <v>11327.948423383712</v>
      </c>
      <c r="E41" s="26">
        <f>IF(E40&gt;0,IF((E40+O41)-MIN($E$13,(E40+O41))&lt;0.5,0,(E40+O41)-MIN($E$13,(E40+O41))),0)</f>
        <v>0</v>
      </c>
      <c r="F41" s="26">
        <f>IF(F40&gt;0,IF((F40+P41)-MIN($F$13,(F40+P41))&lt;0.5,0,(F40+P41)-MIN($F$13,(F40+P41))),0)</f>
        <v>0</v>
      </c>
      <c r="G41" s="26">
        <f>IF(G40&gt;0,IF((G40+Q41)-MIN($G$13,(G40+Q41))&lt;0.5,0,(G40+Q41)-MIN($G$13,(G40+Q41))),0)</f>
        <v>0</v>
      </c>
      <c r="H41" s="26">
        <f>IF(H40&gt;0,IF((H40+R41)-MIN($H$13,(H40+R41))&lt;0.5,0,(H40+R41)-MIN($H$13,(H40+R41))),0)</f>
        <v>0</v>
      </c>
      <c r="I41" s="26">
        <f>IF(I40&gt;0,IF((I40+S41)-MIN($I$13,(I40+S41))&lt;0.5,0,(I40+S41)-MIN($I$13,(I40+S41))),0)</f>
        <v>0</v>
      </c>
      <c r="J41" s="13">
        <f>SUM(B41:I41)</f>
        <v>16056.96679726371</v>
      </c>
      <c r="K41" s="26">
        <f>SUM(L41:S41)</f>
        <v>160.98031541654478</v>
      </c>
      <c r="L41" s="26">
        <f>B40*$B$12/1200</f>
        <v>7.538255640000001</v>
      </c>
      <c r="M41" s="26">
        <f>C40*$C$12/1200</f>
        <v>81.03244224</v>
      </c>
      <c r="N41" s="26">
        <f>D40*$D$12/1200</f>
        <v>72.40961753654479</v>
      </c>
      <c r="O41" s="26">
        <f>E40*$E$12/1200</f>
        <v>0</v>
      </c>
      <c r="P41" s="26">
        <f>F40*$F$12/1200</f>
        <v>0</v>
      </c>
      <c r="Q41" s="26">
        <f>G40*$G$12/1200</f>
        <v>0</v>
      </c>
      <c r="R41" s="26">
        <f>H40*$H$12/1200</f>
        <v>0</v>
      </c>
      <c r="S41" s="26">
        <f>I40*$I$12/1200</f>
        <v>0</v>
      </c>
      <c r="T41" s="27">
        <f>IF(B40-B41&gt;0.005,1,0)</f>
        <v>1</v>
      </c>
      <c r="U41" s="27">
        <f>IF(C40-C41&gt;0.005,1,0)</f>
        <v>1</v>
      </c>
      <c r="V41" s="27">
        <f>IF(D40-D41&gt;0.005,1,0)</f>
        <v>1</v>
      </c>
      <c r="W41" s="27">
        <f>IF(E40-E41&gt;0.005,1,0)</f>
        <v>0</v>
      </c>
      <c r="X41" s="27">
        <f>IF(F40-F41&gt;0.005,1,0)</f>
        <v>0</v>
      </c>
      <c r="Y41" s="27">
        <f>IF(G40-G41&gt;0.005,1,0)</f>
        <v>0</v>
      </c>
      <c r="Z41" s="27">
        <f>IF(H40-H41&gt;0.005,1,0)</f>
        <v>0</v>
      </c>
      <c r="AA41" s="27">
        <f>IF(I40-I41&gt;0.005,1,0)</f>
        <v>0</v>
      </c>
    </row>
    <row r="42">
      <c r="A42" s="14" t="n">
        <v>6</v>
      </c>
      <c r="B42" s="26">
        <f>IF(B41&gt;0,IF((B41+L42)-MIN($B$13,(B41+L42))&lt;0.5,0,(B41+L42)-MIN($B$13,(B41+L42))),0)</f>
        <v>678.5274578364</v>
      </c>
      <c r="C42" s="26">
        <f>IF(C41&gt;0,IF((C41+M42)-MIN($C$13,(C41+M42))&lt;0.5,0,(C41+M42)-MIN($C$13,(C41+M42))),0)</f>
        <v>3972.9076453248</v>
      </c>
      <c r="D42" s="26">
        <f>IF(D41&gt;0,IF((D41+N42)-MIN($D$13,(D41+N42))&lt;0.5,0,(D41+N42)-MIN($D$13,(D41+N42))),0)</f>
        <v>11068.74810102986</v>
      </c>
      <c r="E42" s="26">
        <f>IF(E41&gt;0,IF((E41+O42)-MIN($E$13,(E41+O42))&lt;0.5,0,(E41+O42)-MIN($E$13,(E41+O42))),0)</f>
        <v>0</v>
      </c>
      <c r="F42" s="26">
        <f>IF(F41&gt;0,IF((F41+P42)-MIN($F$13,(F41+P42))&lt;0.5,0,(F41+P42)-MIN($F$13,(F41+P42))),0)</f>
        <v>0</v>
      </c>
      <c r="G42" s="26">
        <f>IF(G41&gt;0,IF((G41+Q42)-MIN($G$13,(G41+Q42))&lt;0.5,0,(G41+Q42)-MIN($G$13,(G41+Q42))),0)</f>
        <v>0</v>
      </c>
      <c r="H42" s="26">
        <f>IF(H41&gt;0,IF((H41+R42)-MIN($H$13,(H41+R42))&lt;0.5,0,(H41+R42)-MIN($H$13,(H41+R42))),0)</f>
        <v>0</v>
      </c>
      <c r="I42" s="26">
        <f>IF(I41&gt;0,IF((I41+S42)-MIN($I$13,(I41+S42))&lt;0.5,0,(I41+S42)-MIN($I$13,(I41+S42))),0)</f>
        <v>0</v>
      </c>
      <c r="J42" s="13">
        <f>SUM(B42:I42)</f>
        <v>15720.18320419106</v>
      </c>
      <c r="K42" s="26">
        <f>SUM(L42:S42)</f>
        <v>158.2164069273482</v>
      </c>
      <c r="L42" s="26">
        <f>B41*$B$12/1200</f>
        <v>7.163638196400001</v>
      </c>
      <c r="M42" s="26">
        <f>C41*$C$12/1200</f>
        <v>80.2530910848</v>
      </c>
      <c r="N42" s="26">
        <f>D41*$D$12/1200</f>
        <v>70.79967764614821</v>
      </c>
      <c r="O42" s="26">
        <f>E41*$E$12/1200</f>
        <v>0</v>
      </c>
      <c r="P42" s="26">
        <f>F41*$F$12/1200</f>
        <v>0</v>
      </c>
      <c r="Q42" s="26">
        <f>G41*$G$12/1200</f>
        <v>0</v>
      </c>
      <c r="R42" s="26">
        <f>H41*$H$12/1200</f>
        <v>0</v>
      </c>
      <c r="S42" s="26">
        <f>I41*$I$12/1200</f>
        <v>0</v>
      </c>
      <c r="T42" s="27">
        <f>IF(B41-B42&gt;0.005,1,0)</f>
        <v>1</v>
      </c>
      <c r="U42" s="27">
        <f>IF(C41-C42&gt;0.005,1,0)</f>
        <v>1</v>
      </c>
      <c r="V42" s="27">
        <f>IF(D41-D42&gt;0.005,1,0)</f>
        <v>1</v>
      </c>
      <c r="W42" s="27">
        <f>IF(E41-E42&gt;0.005,1,0)</f>
        <v>0</v>
      </c>
      <c r="X42" s="27">
        <f>IF(F41-F42&gt;0.005,1,0)</f>
        <v>0</v>
      </c>
      <c r="Y42" s="27">
        <f>IF(G41-G42&gt;0.005,1,0)</f>
        <v>0</v>
      </c>
      <c r="Z42" s="27">
        <f>IF(H41-H42&gt;0.005,1,0)</f>
        <v>0</v>
      </c>
      <c r="AA42" s="27">
        <f>IF(I41-I42&gt;0.005,1,0)</f>
        <v>0</v>
      </c>
    </row>
    <row r="43">
      <c r="A43" s="14" t="n">
        <v>7</v>
      </c>
      <c r="B43" s="26">
        <f>IF(B42&gt;0,IF((B42+L43)-MIN($B$13,(B42+L43))&lt;0.5,0,(B42+L43)-MIN($B$13,(B42+L43))),0)</f>
        <v>640.312732414764</v>
      </c>
      <c r="C43" s="26">
        <f>IF(C42&gt;0,IF((C42+M43)-MIN($C$13,(C42+M43))&lt;0.5,0,(C42+M43)-MIN($C$13,(C42+M43))),0)</f>
        <v>3932.3657982312957</v>
      </c>
      <c r="D43" s="26">
        <f>IF(D42&gt;0,IF((D42+N43)-MIN($D$13,(D42+N43))&lt;0.5,0,(D42+N43)-MIN($D$13,(D42+N43))),0)</f>
        <v>10807.927776661296</v>
      </c>
      <c r="E43" s="26">
        <f>IF(E42&gt;0,IF((E42+O43)-MIN($E$13,(E42+O43))&lt;0.5,0,(E42+O43)-MIN($E$13,(E42+O43))),0)</f>
        <v>0</v>
      </c>
      <c r="F43" s="26">
        <f>IF(F42&gt;0,IF((F42+P43)-MIN($F$13,(F42+P43))&lt;0.5,0,(F42+P43)-MIN($F$13,(F42+P43))),0)</f>
        <v>0</v>
      </c>
      <c r="G43" s="26">
        <f>IF(G42&gt;0,IF((G42+Q43)-MIN($G$13,(G42+Q43))&lt;0.5,0,(G42+Q43)-MIN($G$13,(G42+Q43))),0)</f>
        <v>0</v>
      </c>
      <c r="H43" s="26">
        <f>IF(H42&gt;0,IF((H42+R43)-MIN($H$13,(H42+R43))&lt;0.5,0,(H42+R43)-MIN($H$13,(H42+R43))),0)</f>
        <v>0</v>
      </c>
      <c r="I43" s="26">
        <f>IF(I42&gt;0,IF((I42+S43)-MIN($I$13,(I42+S43))&lt;0.5,0,(I42+S43)-MIN($I$13,(I42+S43))),0)</f>
        <v>0</v>
      </c>
      <c r="J43" s="13">
        <f>SUM(B43:I43)</f>
        <v>15380.606307307356</v>
      </c>
      <c r="K43" s="26">
        <f>SUM(L43:S43)</f>
        <v>155.4231031162966</v>
      </c>
      <c r="L43" s="26">
        <f>B42*$B$12/1200</f>
        <v>6.785274578364</v>
      </c>
      <c r="M43" s="26">
        <f>C42*$C$12/1200</f>
        <v>79.458152906496</v>
      </c>
      <c r="N43" s="26">
        <f>D42*$D$12/1200</f>
        <v>69.17967563143662</v>
      </c>
      <c r="O43" s="26">
        <f>E42*$E$12/1200</f>
        <v>0</v>
      </c>
      <c r="P43" s="26">
        <f>F42*$F$12/1200</f>
        <v>0</v>
      </c>
      <c r="Q43" s="26">
        <f>G42*$G$12/1200</f>
        <v>0</v>
      </c>
      <c r="R43" s="26">
        <f>H42*$H$12/1200</f>
        <v>0</v>
      </c>
      <c r="S43" s="26">
        <f>I42*$I$12/1200</f>
        <v>0</v>
      </c>
      <c r="T43" s="27">
        <f>IF(B42-B43&gt;0.005,1,0)</f>
        <v>1</v>
      </c>
      <c r="U43" s="27">
        <f>IF(C42-C43&gt;0.005,1,0)</f>
        <v>1</v>
      </c>
      <c r="V43" s="27">
        <f>IF(D42-D43&gt;0.005,1,0)</f>
        <v>1</v>
      </c>
      <c r="W43" s="27">
        <f>IF(E42-E43&gt;0.005,1,0)</f>
        <v>0</v>
      </c>
      <c r="X43" s="27">
        <f>IF(F42-F43&gt;0.005,1,0)</f>
        <v>0</v>
      </c>
      <c r="Y43" s="27">
        <f>IF(G42-G43&gt;0.005,1,0)</f>
        <v>0</v>
      </c>
      <c r="Z43" s="27">
        <f>IF(H42-H43&gt;0.005,1,0)</f>
        <v>0</v>
      </c>
      <c r="AA43" s="27">
        <f>IF(I42-I43&gt;0.005,1,0)</f>
        <v>0</v>
      </c>
    </row>
    <row r="44">
      <c r="A44" s="14" t="n">
        <v>8</v>
      </c>
      <c r="B44" s="26">
        <f>IF(B43&gt;0,IF((B43+L44)-MIN($B$13,(B43+L44))&lt;0.5,0,(B43+L44)-MIN($B$13,(B43+L44))),0)</f>
        <v>601.7158597389116</v>
      </c>
      <c r="C44" s="26">
        <f>IF(C43&gt;0,IF((C43+M44)-MIN($C$13,(C43+M44))&lt;0.5,0,(C43+M44)-MIN($C$13,(C43+M44))),0)</f>
        <v>3891.0131141959214</v>
      </c>
      <c r="D44" s="26">
        <f>IF(D43&gt;0,IF((D43+N44)-MIN($D$13,(D43+N44))&lt;0.5,0,(D43+N44)-MIN($D$13,(D43+N44))),0)</f>
        <v>10545.477325265429</v>
      </c>
      <c r="E44" s="26">
        <f>IF(E43&gt;0,IF((E43+O44)-MIN($E$13,(E43+O44))&lt;0.5,0,(E43+O44)-MIN($E$13,(E43+O44))),0)</f>
        <v>0</v>
      </c>
      <c r="F44" s="26">
        <f>IF(F43&gt;0,IF((F43+P44)-MIN($F$13,(F43+P44))&lt;0.5,0,(F43+P44)-MIN($F$13,(F43+P44))),0)</f>
        <v>0</v>
      </c>
      <c r="G44" s="26">
        <f>IF(G43&gt;0,IF((G43+Q44)-MIN($G$13,(G43+Q44))&lt;0.5,0,(G43+Q44)-MIN($G$13,(G43+Q44))),0)</f>
        <v>0</v>
      </c>
      <c r="H44" s="26">
        <f>IF(H43&gt;0,IF((H43+R44)-MIN($H$13,(H43+R44))&lt;0.5,0,(H43+R44)-MIN($H$13,(H43+R44))),0)</f>
        <v>0</v>
      </c>
      <c r="I44" s="26">
        <f>IF(I43&gt;0,IF((I43+S44)-MIN($I$13,(I43+S44))&lt;0.5,0,(I43+S44)-MIN($I$13,(I43+S44))),0)</f>
        <v>0</v>
      </c>
      <c r="J44" s="13">
        <f>SUM(B44:I44)</f>
        <v>15038.206299200261</v>
      </c>
      <c r="K44" s="26">
        <f>SUM(L44:S44)</f>
        <v>152.59999189290664</v>
      </c>
      <c r="L44" s="26">
        <f>B43*$B$12/1200</f>
        <v>6.40312732414764</v>
      </c>
      <c r="M44" s="26">
        <f>C43*$C$12/1200</f>
        <v>78.64731596462592</v>
      </c>
      <c r="N44" s="26">
        <f>D43*$D$12/1200</f>
        <v>67.5495486041331</v>
      </c>
      <c r="O44" s="26">
        <f>E43*$E$12/1200</f>
        <v>0</v>
      </c>
      <c r="P44" s="26">
        <f>F43*$F$12/1200</f>
        <v>0</v>
      </c>
      <c r="Q44" s="26">
        <f>G43*$G$12/1200</f>
        <v>0</v>
      </c>
      <c r="R44" s="26">
        <f>H43*$H$12/1200</f>
        <v>0</v>
      </c>
      <c r="S44" s="26">
        <f>I43*$I$12/1200</f>
        <v>0</v>
      </c>
      <c r="T44" s="27">
        <f>IF(B43-B44&gt;0.005,1,0)</f>
        <v>1</v>
      </c>
      <c r="U44" s="27">
        <f>IF(C43-C44&gt;0.005,1,0)</f>
        <v>1</v>
      </c>
      <c r="V44" s="27">
        <f>IF(D43-D44&gt;0.005,1,0)</f>
        <v>1</v>
      </c>
      <c r="W44" s="27">
        <f>IF(E43-E44&gt;0.005,1,0)</f>
        <v>0</v>
      </c>
      <c r="X44" s="27">
        <f>IF(F43-F44&gt;0.005,1,0)</f>
        <v>0</v>
      </c>
      <c r="Y44" s="27">
        <f>IF(G43-G44&gt;0.005,1,0)</f>
        <v>0</v>
      </c>
      <c r="Z44" s="27">
        <f>IF(H43-H44&gt;0.005,1,0)</f>
        <v>0</v>
      </c>
      <c r="AA44" s="27">
        <f>IF(I43-I44&gt;0.005,1,0)</f>
        <v>0</v>
      </c>
    </row>
    <row r="45">
      <c r="A45" s="14" t="n">
        <v>9</v>
      </c>
      <c r="B45" s="26">
        <f>IF(B44&gt;0,IF((B44+L45)-MIN($B$13,(B44+L45))&lt;0.5,0,(B44+L45)-MIN($B$13,(B44+L45))),0)</f>
        <v>562.7330183363007</v>
      </c>
      <c r="C45" s="26">
        <f>IF(C44&gt;0,IF((C44+M45)-MIN($C$13,(C44+M45))&lt;0.5,0,(C44+M45)-MIN($C$13,(C44+M45))),0)</f>
        <v>3848.83337647984</v>
      </c>
      <c r="D45" s="26">
        <f>IF(D44&gt;0,IF((D44+N45)-MIN($D$13,(D44+N45))&lt;0.5,0,(D44+N45)-MIN($D$13,(D44+N45))),0)</f>
        <v>10281.386558548338</v>
      </c>
      <c r="E45" s="26">
        <f>IF(E44&gt;0,IF((E44+O45)-MIN($E$13,(E44+O45))&lt;0.5,0,(E44+O45)-MIN($E$13,(E44+O45))),0)</f>
        <v>0</v>
      </c>
      <c r="F45" s="26">
        <f>IF(F44&gt;0,IF((F44+P45)-MIN($F$13,(F44+P45))&lt;0.5,0,(F44+P45)-MIN($F$13,(F44+P45))),0)</f>
        <v>0</v>
      </c>
      <c r="G45" s="26">
        <f>IF(G44&gt;0,IF((G44+Q45)-MIN($G$13,(G44+Q45))&lt;0.5,0,(G44+Q45)-MIN($G$13,(G44+Q45))),0)</f>
        <v>0</v>
      </c>
      <c r="H45" s="26">
        <f>IF(H44&gt;0,IF((H44+R45)-MIN($H$13,(H44+R45))&lt;0.5,0,(H44+R45)-MIN($H$13,(H44+R45))),0)</f>
        <v>0</v>
      </c>
      <c r="I45" s="26">
        <f>IF(I44&gt;0,IF((I44+S45)-MIN($I$13,(I44+S45))&lt;0.5,0,(I44+S45)-MIN($I$13,(I44+S45))),0)</f>
        <v>0</v>
      </c>
      <c r="J45" s="13">
        <f>SUM(B45:I45)</f>
        <v>14692.952953364478</v>
      </c>
      <c r="K45" s="26">
        <f>SUM(L45:S45)</f>
        <v>149.74665416421647</v>
      </c>
      <c r="L45" s="26">
        <f>B44*$B$12/1200</f>
        <v>6.017158597389116</v>
      </c>
      <c r="M45" s="26">
        <f>C44*$C$12/1200</f>
        <v>77.82026228391842</v>
      </c>
      <c r="N45" s="26">
        <f>D44*$D$12/1200</f>
        <v>65.90923328290893</v>
      </c>
      <c r="O45" s="26">
        <f>E44*$E$12/1200</f>
        <v>0</v>
      </c>
      <c r="P45" s="26">
        <f>F44*$F$12/1200</f>
        <v>0</v>
      </c>
      <c r="Q45" s="26">
        <f>G44*$G$12/1200</f>
        <v>0</v>
      </c>
      <c r="R45" s="26">
        <f>H44*$H$12/1200</f>
        <v>0</v>
      </c>
      <c r="S45" s="26">
        <f>I44*$I$12/1200</f>
        <v>0</v>
      </c>
      <c r="T45" s="27">
        <f>IF(B44-B45&gt;0.005,1,0)</f>
        <v>1</v>
      </c>
      <c r="U45" s="27">
        <f>IF(C44-C45&gt;0.005,1,0)</f>
        <v>1</v>
      </c>
      <c r="V45" s="27">
        <f>IF(D44-D45&gt;0.005,1,0)</f>
        <v>1</v>
      </c>
      <c r="W45" s="27">
        <f>IF(E44-E45&gt;0.005,1,0)</f>
        <v>0</v>
      </c>
      <c r="X45" s="27">
        <f>IF(F44-F45&gt;0.005,1,0)</f>
        <v>0</v>
      </c>
      <c r="Y45" s="27">
        <f>IF(G44-G45&gt;0.005,1,0)</f>
        <v>0</v>
      </c>
      <c r="Z45" s="27">
        <f>IF(H44-H45&gt;0.005,1,0)</f>
        <v>0</v>
      </c>
      <c r="AA45" s="27">
        <f>IF(I44-I45&gt;0.005,1,0)</f>
        <v>0</v>
      </c>
    </row>
    <row r="46">
      <c r="A46" s="14" t="n">
        <v>10</v>
      </c>
      <c r="B46" s="26">
        <f>IF(B45&gt;0,IF((B45+L46)-MIN($B$13,(B45+L46))&lt;0.5,0,(B45+L46)-MIN($B$13,(B45+L46))),0)</f>
        <v>523.3603485196637</v>
      </c>
      <c r="C46" s="26">
        <f>IF(C45&gt;0,IF((C45+M46)-MIN($C$13,(C45+M46))&lt;0.5,0,(C45+M46)-MIN($C$13,(C45+M46))),0)</f>
        <v>3805.8100440094368</v>
      </c>
      <c r="D46" s="26">
        <f>IF(D45&gt;0,IF((D45+N46)-MIN($D$13,(D45+N46))&lt;0.5,0,(D45+N46)-MIN($D$13,(D45+N46))),0)</f>
        <v>10015.645224539265</v>
      </c>
      <c r="E46" s="26">
        <f>IF(E45&gt;0,IF((E45+O46)-MIN($E$13,(E45+O46))&lt;0.5,0,(E45+O46)-MIN($E$13,(E45+O46))),0)</f>
        <v>0</v>
      </c>
      <c r="F46" s="26">
        <f>IF(F45&gt;0,IF((F45+P46)-MIN($F$13,(F45+P46))&lt;0.5,0,(F45+P46)-MIN($F$13,(F45+P46))),0)</f>
        <v>0</v>
      </c>
      <c r="G46" s="26">
        <f>IF(G45&gt;0,IF((G45+Q46)-MIN($G$13,(G45+Q46))&lt;0.5,0,(G45+Q46)-MIN($G$13,(G45+Q46))),0)</f>
        <v>0</v>
      </c>
      <c r="H46" s="26">
        <f>IF(H45&gt;0,IF((H45+R46)-MIN($H$13,(H45+R46))&lt;0.5,0,(H45+R46)-MIN($H$13,(H45+R46))),0)</f>
        <v>0</v>
      </c>
      <c r="I46" s="26">
        <f>IF(I45&gt;0,IF((I45+S46)-MIN($I$13,(I45+S46))&lt;0.5,0,(I45+S46)-MIN($I$13,(I45+S46))),0)</f>
        <v>0</v>
      </c>
      <c r="J46" s="13">
        <f>SUM(B46:I46)</f>
        <v>14344.815617068365</v>
      </c>
      <c r="K46" s="26">
        <f>SUM(L46:S46)</f>
        <v>146.8626637038869</v>
      </c>
      <c r="L46" s="26">
        <f>B45*$B$12/1200</f>
        <v>5.627330183363007</v>
      </c>
      <c r="M46" s="26">
        <f>C45*$C$12/1200</f>
        <v>76.9766675295968</v>
      </c>
      <c r="N46" s="26">
        <f>D45*$D$12/1200</f>
        <v>64.25866599092711</v>
      </c>
      <c r="O46" s="26">
        <f>E45*$E$12/1200</f>
        <v>0</v>
      </c>
      <c r="P46" s="26">
        <f>F45*$F$12/1200</f>
        <v>0</v>
      </c>
      <c r="Q46" s="26">
        <f>G45*$G$12/1200</f>
        <v>0</v>
      </c>
      <c r="R46" s="26">
        <f>H45*$H$12/1200</f>
        <v>0</v>
      </c>
      <c r="S46" s="26">
        <f>I45*$I$12/1200</f>
        <v>0</v>
      </c>
      <c r="T46" s="27">
        <f>IF(B45-B46&gt;0.005,1,0)</f>
        <v>1</v>
      </c>
      <c r="U46" s="27">
        <f>IF(C45-C46&gt;0.005,1,0)</f>
        <v>1</v>
      </c>
      <c r="V46" s="27">
        <f>IF(D45-D46&gt;0.005,1,0)</f>
        <v>1</v>
      </c>
      <c r="W46" s="27">
        <f>IF(E45-E46&gt;0.005,1,0)</f>
        <v>0</v>
      </c>
      <c r="X46" s="27">
        <f>IF(F45-F46&gt;0.005,1,0)</f>
        <v>0</v>
      </c>
      <c r="Y46" s="27">
        <f>IF(G45-G46&gt;0.005,1,0)</f>
        <v>0</v>
      </c>
      <c r="Z46" s="27">
        <f>IF(H45-H46&gt;0.005,1,0)</f>
        <v>0</v>
      </c>
      <c r="AA46" s="27">
        <f>IF(I45-I46&gt;0.005,1,0)</f>
        <v>0</v>
      </c>
    </row>
    <row r="47">
      <c r="A47" s="14" t="n">
        <v>11</v>
      </c>
      <c r="B47" s="26">
        <f>IF(B46&gt;0,IF((B46+L47)-MIN($B$13,(B46+L47))&lt;0.5,0,(B46+L47)-MIN($B$13,(B46+L47))),0)</f>
        <v>483.5939520048604</v>
      </c>
      <c r="C47" s="26">
        <f>IF(C46&gt;0,IF((C46+M47)-MIN($C$13,(C46+M47))&lt;0.5,0,(C46+M47)-MIN($C$13,(C46+M47))),0)</f>
        <v>3761.9262448896257</v>
      </c>
      <c r="D47" s="26">
        <f>IF(D46&gt;0,IF((D46+N47)-MIN($D$13,(D46+N47))&lt;0.5,0,(D46+N47)-MIN($D$13,(D46+N47))),0)</f>
        <v>9748.243007192636</v>
      </c>
      <c r="E47" s="26">
        <f>IF(E46&gt;0,IF((E46+O47)-MIN($E$13,(E46+O47))&lt;0.5,0,(E46+O47)-MIN($E$13,(E46+O47))),0)</f>
        <v>0</v>
      </c>
      <c r="F47" s="26">
        <f>IF(F46&gt;0,IF((F46+P47)-MIN($F$13,(F46+P47))&lt;0.5,0,(F46+P47)-MIN($F$13,(F46+P47))),0)</f>
        <v>0</v>
      </c>
      <c r="G47" s="26">
        <f>IF(G46&gt;0,IF((G46+Q47)-MIN($G$13,(G46+Q47))&lt;0.5,0,(G46+Q47)-MIN($G$13,(G46+Q47))),0)</f>
        <v>0</v>
      </c>
      <c r="H47" s="26">
        <f>IF(H46&gt;0,IF((H46+R47)-MIN($H$13,(H46+R47))&lt;0.5,0,(H46+R47)-MIN($H$13,(H46+R47))),0)</f>
        <v>0</v>
      </c>
      <c r="I47" s="26">
        <f>IF(I46&gt;0,IF((I46+S47)-MIN($I$13,(I46+S47))&lt;0.5,0,(I46+S47)-MIN($I$13,(I46+S47))),0)</f>
        <v>0</v>
      </c>
      <c r="J47" s="13">
        <f>SUM(B47:I47)</f>
        <v>13993.763204087121</v>
      </c>
      <c r="K47" s="26">
        <f>SUM(L47:S47)</f>
        <v>143.94758701875577</v>
      </c>
      <c r="L47" s="26">
        <f>B46*$B$12/1200</f>
        <v>5.233603485196638</v>
      </c>
      <c r="M47" s="26">
        <f>C46*$C$12/1200</f>
        <v>76.11620088018873</v>
      </c>
      <c r="N47" s="26">
        <f>D46*$D$12/1200</f>
        <v>62.5977826533704</v>
      </c>
      <c r="O47" s="26">
        <f>E46*$E$12/1200</f>
        <v>0</v>
      </c>
      <c r="P47" s="26">
        <f>F46*$F$12/1200</f>
        <v>0</v>
      </c>
      <c r="Q47" s="26">
        <f>G46*$G$12/1200</f>
        <v>0</v>
      </c>
      <c r="R47" s="26">
        <f>H46*$H$12/1200</f>
        <v>0</v>
      </c>
      <c r="S47" s="26">
        <f>I46*$I$12/1200</f>
        <v>0</v>
      </c>
      <c r="T47" s="27">
        <f>IF(B46-B47&gt;0.005,1,0)</f>
        <v>1</v>
      </c>
      <c r="U47" s="27">
        <f>IF(C46-C47&gt;0.005,1,0)</f>
        <v>1</v>
      </c>
      <c r="V47" s="27">
        <f>IF(D46-D47&gt;0.005,1,0)</f>
        <v>1</v>
      </c>
      <c r="W47" s="27">
        <f>IF(E46-E47&gt;0.005,1,0)</f>
        <v>0</v>
      </c>
      <c r="X47" s="27">
        <f>IF(F46-F47&gt;0.005,1,0)</f>
        <v>0</v>
      </c>
      <c r="Y47" s="27">
        <f>IF(G46-G47&gt;0.005,1,0)</f>
        <v>0</v>
      </c>
      <c r="Z47" s="27">
        <f>IF(H46-H47&gt;0.005,1,0)</f>
        <v>0</v>
      </c>
      <c r="AA47" s="27">
        <f>IF(I46-I47&gt;0.005,1,0)</f>
        <v>0</v>
      </c>
    </row>
    <row r="48">
      <c r="A48" s="14" t="n">
        <v>12</v>
      </c>
      <c r="B48" s="26">
        <f>IF(B47&gt;0,IF((B47+L48)-MIN($B$13,(B47+L48))&lt;0.5,0,(B47+L48)-MIN($B$13,(B47+L48))),0)</f>
        <v>443.429891524909</v>
      </c>
      <c r="C48" s="26">
        <f>IF(C47&gt;0,IF((C47+M48)-MIN($C$13,(C47+M48))&lt;0.5,0,(C47+M48)-MIN($C$13,(C47+M48))),0)</f>
        <v>3717.164769787418</v>
      </c>
      <c r="D48" s="26">
        <f>IF(D47&gt;0,IF((D47+N48)-MIN($D$13,(D47+N48))&lt;0.5,0,(D47+N48)-MIN($D$13,(D47+N48))),0)</f>
        <v>9479.169525987589</v>
      </c>
      <c r="E48" s="26">
        <f>IF(E47&gt;0,IF((E47+O48)-MIN($E$13,(E47+O48))&lt;0.5,0,(E47+O48)-MIN($E$13,(E47+O48))),0)</f>
        <v>0</v>
      </c>
      <c r="F48" s="26">
        <f>IF(F47&gt;0,IF((F47+P48)-MIN($F$13,(F47+P48))&lt;0.5,0,(F47+P48)-MIN($F$13,(F47+P48))),0)</f>
        <v>0</v>
      </c>
      <c r="G48" s="26">
        <f>IF(G47&gt;0,IF((G47+Q48)-MIN($G$13,(G47+Q48))&lt;0.5,0,(G47+Q48)-MIN($G$13,(G47+Q48))),0)</f>
        <v>0</v>
      </c>
      <c r="H48" s="26">
        <f>IF(H47&gt;0,IF((H47+R48)-MIN($H$13,(H47+R48))&lt;0.5,0,(H47+R48)-MIN($H$13,(H47+R48))),0)</f>
        <v>0</v>
      </c>
      <c r="I48" s="26">
        <f>IF(I47&gt;0,IF((I47+S48)-MIN($I$13,(I47+S48))&lt;0.5,0,(I47+S48)-MIN($I$13,(I47+S48))),0)</f>
        <v>0</v>
      </c>
      <c r="J48" s="13">
        <f>SUM(B48:I48)</f>
        <v>13639.764187299916</v>
      </c>
      <c r="K48" s="26">
        <f>SUM(L48:S48)</f>
        <v>141.0009832127951</v>
      </c>
      <c r="L48" s="26">
        <f>B47*$B$12/1200</f>
        <v>4.835939520048604</v>
      </c>
      <c r="M48" s="26">
        <f>C47*$C$12/1200</f>
        <v>75.23852489779252</v>
      </c>
      <c r="N48" s="26">
        <f>D47*$D$12/1200</f>
        <v>60.92651879495398</v>
      </c>
      <c r="O48" s="26">
        <f>E47*$E$12/1200</f>
        <v>0</v>
      </c>
      <c r="P48" s="26">
        <f>F47*$F$12/1200</f>
        <v>0</v>
      </c>
      <c r="Q48" s="26">
        <f>G47*$G$12/1200</f>
        <v>0</v>
      </c>
      <c r="R48" s="26">
        <f>H47*$H$12/1200</f>
        <v>0</v>
      </c>
      <c r="S48" s="26">
        <f>I47*$I$12/1200</f>
        <v>0</v>
      </c>
      <c r="T48" s="27">
        <f>IF(B47-B48&gt;0.005,1,0)</f>
        <v>1</v>
      </c>
      <c r="U48" s="27">
        <f>IF(C47-C48&gt;0.005,1,0)</f>
        <v>1</v>
      </c>
      <c r="V48" s="27">
        <f>IF(D47-D48&gt;0.005,1,0)</f>
        <v>1</v>
      </c>
      <c r="W48" s="27">
        <f>IF(E47-E48&gt;0.005,1,0)</f>
        <v>0</v>
      </c>
      <c r="X48" s="27">
        <f>IF(F47-F48&gt;0.005,1,0)</f>
        <v>0</v>
      </c>
      <c r="Y48" s="27">
        <f>IF(G47-G48&gt;0.005,1,0)</f>
        <v>0</v>
      </c>
      <c r="Z48" s="27">
        <f>IF(H47-H48&gt;0.005,1,0)</f>
        <v>0</v>
      </c>
      <c r="AA48" s="27">
        <f>IF(I47-I48&gt;0.005,1,0)</f>
        <v>0</v>
      </c>
    </row>
    <row r="49">
      <c r="A49" s="14" t="n">
        <v>13</v>
      </c>
      <c r="B49" s="26">
        <f>IF(B48&gt;0,IF((B48+L49)-MIN($B$13,(B48+L49))&lt;0.5,0,(B48+L49)-MIN($B$13,(B48+L49))),0)</f>
        <v>402.8641904401581</v>
      </c>
      <c r="C49" s="26">
        <f>IF(C48&gt;0,IF((C48+M49)-MIN($C$13,(C48+M49))&lt;0.5,0,(C48+M49)-MIN($C$13,(C48+M49))),0)</f>
        <v>3671.5080651831668</v>
      </c>
      <c r="D49" s="26">
        <f>IF(D48&gt;0,IF((D48+N49)-MIN($D$13,(D48+N49))&lt;0.5,0,(D48+N49)-MIN($D$13,(D48+N49))),0)</f>
        <v>9208.41433552501</v>
      </c>
      <c r="E49" s="26">
        <f>IF(E48&gt;0,IF((E48+O49)-MIN($E$13,(E48+O49))&lt;0.5,0,(E48+O49)-MIN($E$13,(E48+O49))),0)</f>
        <v>0</v>
      </c>
      <c r="F49" s="26">
        <f>IF(F48&gt;0,IF((F48+P49)-MIN($F$13,(F48+P49))&lt;0.5,0,(F48+P49)-MIN($F$13,(F48+P49))),0)</f>
        <v>0</v>
      </c>
      <c r="G49" s="26">
        <f>IF(G48&gt;0,IF((G48+Q49)-MIN($G$13,(G48+Q49))&lt;0.5,0,(G48+Q49)-MIN($G$13,(G48+Q49))),0)</f>
        <v>0</v>
      </c>
      <c r="H49" s="26">
        <f>IF(H48&gt;0,IF((H48+R49)-MIN($H$13,(H48+R49))&lt;0.5,0,(H48+R49)-MIN($H$13,(H48+R49))),0)</f>
        <v>0</v>
      </c>
      <c r="I49" s="26">
        <f>IF(I48&gt;0,IF((I48+S49)-MIN($I$13,(I48+S49))&lt;0.5,0,(I48+S49)-MIN($I$13,(I48+S49))),0)</f>
        <v>0</v>
      </c>
      <c r="J49" s="13">
        <f>SUM(B49:I49)</f>
        <v>13282.786591148335</v>
      </c>
      <c r="K49" s="26">
        <f>SUM(L49:S49)</f>
        <v>138.02240384841988</v>
      </c>
      <c r="L49" s="26">
        <f>B48*$B$12/1200</f>
        <v>4.43429891524909</v>
      </c>
      <c r="M49" s="26">
        <f>C48*$C$12/1200</f>
        <v>74.34329539574837</v>
      </c>
      <c r="N49" s="26">
        <f>D48*$D$12/1200</f>
        <v>59.244809537422434</v>
      </c>
      <c r="O49" s="26">
        <f>E48*$E$12/1200</f>
        <v>0</v>
      </c>
      <c r="P49" s="26">
        <f>F48*$F$12/1200</f>
        <v>0</v>
      </c>
      <c r="Q49" s="26">
        <f>G48*$G$12/1200</f>
        <v>0</v>
      </c>
      <c r="R49" s="26">
        <f>H48*$H$12/1200</f>
        <v>0</v>
      </c>
      <c r="S49" s="26">
        <f>I48*$I$12/1200</f>
        <v>0</v>
      </c>
      <c r="T49" s="27">
        <f>IF(B48-B49&gt;0.005,1,0)</f>
        <v>1</v>
      </c>
      <c r="U49" s="27">
        <f>IF(C48-C49&gt;0.005,1,0)</f>
        <v>1</v>
      </c>
      <c r="V49" s="27">
        <f>IF(D48-D49&gt;0.005,1,0)</f>
        <v>1</v>
      </c>
      <c r="W49" s="27">
        <f>IF(E48-E49&gt;0.005,1,0)</f>
        <v>0</v>
      </c>
      <c r="X49" s="27">
        <f>IF(F48-F49&gt;0.005,1,0)</f>
        <v>0</v>
      </c>
      <c r="Y49" s="27">
        <f>IF(G48-G49&gt;0.005,1,0)</f>
        <v>0</v>
      </c>
      <c r="Z49" s="27">
        <f>IF(H48-H49&gt;0.005,1,0)</f>
        <v>0</v>
      </c>
      <c r="AA49" s="27">
        <f>IF(I48-I49&gt;0.005,1,0)</f>
        <v>0</v>
      </c>
    </row>
    <row r="50">
      <c r="A50" s="14" t="n">
        <v>14</v>
      </c>
      <c r="B50" s="26">
        <f>IF(B49&gt;0,IF((B49+L50)-MIN($B$13,(B49+L50))&lt;0.5,0,(B49+L50)-MIN($B$13,(B49+L50))),0)</f>
        <v>361.8928323445597</v>
      </c>
      <c r="C50" s="26">
        <f>IF(C49&gt;0,IF((C49+M50)-MIN($C$13,(C49+M50))&lt;0.5,0,(C49+M50)-MIN($C$13,(C49+M50))),0)</f>
        <v>3624.93822648683</v>
      </c>
      <c r="D50" s="26">
        <f>IF(D49&gt;0,IF((D49+N50)-MIN($D$13,(D49+N50))&lt;0.5,0,(D49+N50)-MIN($D$13,(D49+N50))),0)</f>
        <v>8935.966925122042</v>
      </c>
      <c r="E50" s="26">
        <f>IF(E49&gt;0,IF((E49+O50)-MIN($E$13,(E49+O50))&lt;0.5,0,(E49+O50)-MIN($E$13,(E49+O50))),0)</f>
        <v>0</v>
      </c>
      <c r="F50" s="26">
        <f>IF(F49&gt;0,IF((F49+P50)-MIN($F$13,(F49+P50))&lt;0.5,0,(F49+P50)-MIN($F$13,(F49+P50))),0)</f>
        <v>0</v>
      </c>
      <c r="G50" s="26">
        <f>IF(G49&gt;0,IF((G49+Q50)-MIN($G$13,(G49+Q50))&lt;0.5,0,(G49+Q50)-MIN($G$13,(G49+Q50))),0)</f>
        <v>0</v>
      </c>
      <c r="H50" s="26">
        <f>IF(H49&gt;0,IF((H49+R50)-MIN($H$13,(H49+R50))&lt;0.5,0,(H49+R50)-MIN($H$13,(H49+R50))),0)</f>
        <v>0</v>
      </c>
      <c r="I50" s="26">
        <f>IF(I49&gt;0,IF((I49+S50)-MIN($I$13,(I49+S50))&lt;0.5,0,(I49+S50)-MIN($I$13,(I49+S50))),0)</f>
        <v>0</v>
      </c>
      <c r="J50" s="13">
        <f>SUM(B50:I50)</f>
        <v>12922.797983953431</v>
      </c>
      <c r="K50" s="26">
        <f>SUM(L50:S50)</f>
        <v>135.01139280509625</v>
      </c>
      <c r="L50" s="26">
        <f>B49*$B$12/1200</f>
        <v>4.028641904401581</v>
      </c>
      <c r="M50" s="26">
        <f>C49*$C$12/1200</f>
        <v>73.43016130366334</v>
      </c>
      <c r="N50" s="26">
        <f>D49*$D$12/1200</f>
        <v>57.552589597031314</v>
      </c>
      <c r="O50" s="26">
        <f>E49*$E$12/1200</f>
        <v>0</v>
      </c>
      <c r="P50" s="26">
        <f>F49*$F$12/1200</f>
        <v>0</v>
      </c>
      <c r="Q50" s="26">
        <f>G49*$G$12/1200</f>
        <v>0</v>
      </c>
      <c r="R50" s="26">
        <f>H49*$H$12/1200</f>
        <v>0</v>
      </c>
      <c r="S50" s="26">
        <f>I49*$I$12/1200</f>
        <v>0</v>
      </c>
      <c r="T50" s="27">
        <f>IF(B49-B50&gt;0.005,1,0)</f>
        <v>1</v>
      </c>
      <c r="U50" s="27">
        <f>IF(C49-C50&gt;0.005,1,0)</f>
        <v>1</v>
      </c>
      <c r="V50" s="27">
        <f>IF(D49-D50&gt;0.005,1,0)</f>
        <v>1</v>
      </c>
      <c r="W50" s="27">
        <f>IF(E49-E50&gt;0.005,1,0)</f>
        <v>0</v>
      </c>
      <c r="X50" s="27">
        <f>IF(F49-F50&gt;0.005,1,0)</f>
        <v>0</v>
      </c>
      <c r="Y50" s="27">
        <f>IF(G49-G50&gt;0.005,1,0)</f>
        <v>0</v>
      </c>
      <c r="Z50" s="27">
        <f>IF(H49-H50&gt;0.005,1,0)</f>
        <v>0</v>
      </c>
      <c r="AA50" s="27">
        <f>IF(I49-I50&gt;0.005,1,0)</f>
        <v>0</v>
      </c>
    </row>
    <row r="51">
      <c r="A51" s="14" t="n">
        <v>15</v>
      </c>
      <c r="B51" s="26">
        <f>IF(B50&gt;0,IF((B50+L51)-MIN($B$13,(B50+L51))&lt;0.5,0,(B50+L51)-MIN($B$13,(B50+L51))),0)</f>
        <v>320.51176066800525</v>
      </c>
      <c r="C51" s="26">
        <f>IF(C50&gt;0,IF((C50+M51)-MIN($C$13,(C50+M51))&lt;0.5,0,(C50+M51)-MIN($C$13,(C50+M51))),0)</f>
        <v>3577.4369910165665</v>
      </c>
      <c r="D51" s="26">
        <f>IF(D50&gt;0,IF((D50+N51)-MIN($D$13,(D50+N51))&lt;0.5,0,(D50+N51)-MIN($D$13,(D50+N51))),0)</f>
        <v>8661.816718404054</v>
      </c>
      <c r="E51" s="26">
        <f>IF(E50&gt;0,IF((E50+O51)-MIN($E$13,(E50+O51))&lt;0.5,0,(E50+O51)-MIN($E$13,(E50+O51))),0)</f>
        <v>0</v>
      </c>
      <c r="F51" s="26">
        <f>IF(F50&gt;0,IF((F50+P51)-MIN($F$13,(F50+P51))&lt;0.5,0,(F50+P51)-MIN($F$13,(F50+P51))),0)</f>
        <v>0</v>
      </c>
      <c r="G51" s="26">
        <f>IF(G50&gt;0,IF((G50+Q51)-MIN($G$13,(G50+Q51))&lt;0.5,0,(G50+Q51)-MIN($G$13,(G50+Q51))),0)</f>
        <v>0</v>
      </c>
      <c r="H51" s="26">
        <f>IF(H50&gt;0,IF((H50+R51)-MIN($H$13,(H50+R51))&lt;0.5,0,(H50+R51)-MIN($H$13,(H50+R51))),0)</f>
        <v>0</v>
      </c>
      <c r="I51" s="26">
        <f>IF(I50&gt;0,IF((I50+S51)-MIN($I$13,(I50+S51))&lt;0.5,0,(I50+S51)-MIN($I$13,(I50+S51))),0)</f>
        <v>0</v>
      </c>
      <c r="J51" s="13">
        <f>SUM(B51:I51)</f>
        <v>12559.765470088625</v>
      </c>
      <c r="K51" s="26">
        <f>SUM(L51:S51)</f>
        <v>131.96748613519497</v>
      </c>
      <c r="L51" s="26">
        <f>B50*$B$12/1200</f>
        <v>3.6189283234455965</v>
      </c>
      <c r="M51" s="26">
        <f>C50*$C$12/1200</f>
        <v>72.4987645297366</v>
      </c>
      <c r="N51" s="26">
        <f>D50*$D$12/1200</f>
        <v>55.84979328201276</v>
      </c>
      <c r="O51" s="26">
        <f>E50*$E$12/1200</f>
        <v>0</v>
      </c>
      <c r="P51" s="26">
        <f>F50*$F$12/1200</f>
        <v>0</v>
      </c>
      <c r="Q51" s="26">
        <f>G50*$G$12/1200</f>
        <v>0</v>
      </c>
      <c r="R51" s="26">
        <f>H50*$H$12/1200</f>
        <v>0</v>
      </c>
      <c r="S51" s="26">
        <f>I50*$I$12/1200</f>
        <v>0</v>
      </c>
      <c r="T51" s="27">
        <f>IF(B50-B51&gt;0.005,1,0)</f>
        <v>1</v>
      </c>
      <c r="U51" s="27">
        <f>IF(C50-C51&gt;0.005,1,0)</f>
        <v>1</v>
      </c>
      <c r="V51" s="27">
        <f>IF(D50-D51&gt;0.005,1,0)</f>
        <v>1</v>
      </c>
      <c r="W51" s="27">
        <f>IF(E50-E51&gt;0.005,1,0)</f>
        <v>0</v>
      </c>
      <c r="X51" s="27">
        <f>IF(F50-F51&gt;0.005,1,0)</f>
        <v>0</v>
      </c>
      <c r="Y51" s="27">
        <f>IF(G50-G51&gt;0.005,1,0)</f>
        <v>0</v>
      </c>
      <c r="Z51" s="27">
        <f>IF(H50-H51&gt;0.005,1,0)</f>
        <v>0</v>
      </c>
      <c r="AA51" s="27">
        <f>IF(I50-I51&gt;0.005,1,0)</f>
        <v>0</v>
      </c>
    </row>
    <row r="52">
      <c r="A52" s="14" t="n">
        <v>16</v>
      </c>
      <c r="B52" s="26">
        <f>IF(B51&gt;0,IF((B51+L52)-MIN($B$13,(B51+L52))&lt;0.5,0,(B51+L52)-MIN($B$13,(B51+L52))),0)</f>
        <v>278.7168782746853</v>
      </c>
      <c r="C52" s="26">
        <f>IF(C51&gt;0,IF((C51+M52)-MIN($C$13,(C51+M52))&lt;0.5,0,(C51+M52)-MIN($C$13,(C51+M52))),0)</f>
        <v>3528.985730836898</v>
      </c>
      <c r="D52" s="26">
        <f>IF(D51&gt;0,IF((D51+N52)-MIN($D$13,(D51+N52))&lt;0.5,0,(D51+N52)-MIN($D$13,(D51+N52))),0)</f>
        <v>8385.953072894079</v>
      </c>
      <c r="E52" s="26">
        <f>IF(E51&gt;0,IF((E51+O52)-MIN($E$13,(E51+O52))&lt;0.5,0,(E51+O52)-MIN($E$13,(E51+O52))),0)</f>
        <v>0</v>
      </c>
      <c r="F52" s="26">
        <f>IF(F51&gt;0,IF((F51+P52)-MIN($F$13,(F51+P52))&lt;0.5,0,(F51+P52)-MIN($F$13,(F51+P52))),0)</f>
        <v>0</v>
      </c>
      <c r="G52" s="26">
        <f>IF(G51&gt;0,IF((G51+Q52)-MIN($G$13,(G51+Q52))&lt;0.5,0,(G51+Q52)-MIN($G$13,(G51+Q52))),0)</f>
        <v>0</v>
      </c>
      <c r="H52" s="26">
        <f>IF(H51&gt;0,IF((H51+R52)-MIN($H$13,(H51+R52))&lt;0.5,0,(H51+R52)-MIN($H$13,(H51+R52))),0)</f>
        <v>0</v>
      </c>
      <c r="I52" s="26">
        <f>IF(I51&gt;0,IF((I51+S52)-MIN($I$13,(I51+S52))&lt;0.5,0,(I51+S52)-MIN($I$13,(I51+S52))),0)</f>
        <v>0</v>
      </c>
      <c r="J52" s="13">
        <f>SUM(B52:I52)</f>
        <v>12193.655682005661</v>
      </c>
      <c r="K52" s="26">
        <f>SUM(L52:S52)</f>
        <v>128.8902119170367</v>
      </c>
      <c r="L52" s="26">
        <f>B51*$B$12/1200</f>
        <v>3.2051176066800524</v>
      </c>
      <c r="M52" s="26">
        <f>C51*$C$12/1200</f>
        <v>71.54873982033133</v>
      </c>
      <c r="N52" s="26">
        <f>D51*$D$12/1200</f>
        <v>54.13635449002534</v>
      </c>
      <c r="O52" s="26">
        <f>E51*$E$12/1200</f>
        <v>0</v>
      </c>
      <c r="P52" s="26">
        <f>F51*$F$12/1200</f>
        <v>0</v>
      </c>
      <c r="Q52" s="26">
        <f>G51*$G$12/1200</f>
        <v>0</v>
      </c>
      <c r="R52" s="26">
        <f>H51*$H$12/1200</f>
        <v>0</v>
      </c>
      <c r="S52" s="26">
        <f>I51*$I$12/1200</f>
        <v>0</v>
      </c>
      <c r="T52" s="27">
        <f>IF(B51-B52&gt;0.005,1,0)</f>
        <v>1</v>
      </c>
      <c r="U52" s="27">
        <f>IF(C51-C52&gt;0.005,1,0)</f>
        <v>1</v>
      </c>
      <c r="V52" s="27">
        <f>IF(D51-D52&gt;0.005,1,0)</f>
        <v>1</v>
      </c>
      <c r="W52" s="27">
        <f>IF(E51-E52&gt;0.005,1,0)</f>
        <v>0</v>
      </c>
      <c r="X52" s="27">
        <f>IF(F51-F52&gt;0.005,1,0)</f>
        <v>0</v>
      </c>
      <c r="Y52" s="27">
        <f>IF(G51-G52&gt;0.005,1,0)</f>
        <v>0</v>
      </c>
      <c r="Z52" s="27">
        <f>IF(H51-H52&gt;0.005,1,0)</f>
        <v>0</v>
      </c>
      <c r="AA52" s="27">
        <f>IF(I51-I52&gt;0.005,1,0)</f>
        <v>0</v>
      </c>
    </row>
    <row r="53">
      <c r="A53" s="14" t="n">
        <v>17</v>
      </c>
      <c r="B53" s="26">
        <f>IF(B52&gt;0,IF((B52+L53)-MIN($B$13,(B52+L53))&lt;0.5,0,(B52+L53)-MIN($B$13,(B52+L53))),0)</f>
        <v>236.50404705743216</v>
      </c>
      <c r="C53" s="26">
        <f>IF(C52&gt;0,IF((C52+M53)-MIN($C$13,(C52+M53))&lt;0.5,0,(C52+M53)-MIN($C$13,(C52+M53))),0)</f>
        <v>3479.5654454536357</v>
      </c>
      <c r="D53" s="26">
        <f>IF(D52&gt;0,IF((D52+N53)-MIN($D$13,(D52+N53))&lt;0.5,0,(D52+N53)-MIN($D$13,(D52+N53))),0)</f>
        <v>8108.365279599668</v>
      </c>
      <c r="E53" s="26">
        <f>IF(E52&gt;0,IF((E52+O53)-MIN($E$13,(E52+O53))&lt;0.5,0,(E52+O53)-MIN($E$13,(E52+O53))),0)</f>
        <v>0</v>
      </c>
      <c r="F53" s="26">
        <f>IF(F52&gt;0,IF((F52+P53)-MIN($F$13,(F52+P53))&lt;0.5,0,(F52+P53)-MIN($F$13,(F52+P53))),0)</f>
        <v>0</v>
      </c>
      <c r="G53" s="26">
        <f>IF(G52&gt;0,IF((G52+Q53)-MIN($G$13,(G52+Q53))&lt;0.5,0,(G52+Q53)-MIN($G$13,(G52+Q53))),0)</f>
        <v>0</v>
      </c>
      <c r="H53" s="26">
        <f>IF(H52&gt;0,IF((H52+R53)-MIN($H$13,(H52+R53))&lt;0.5,0,(H52+R53)-MIN($H$13,(H52+R53))),0)</f>
        <v>0</v>
      </c>
      <c r="I53" s="26">
        <f>IF(I52&gt;0,IF((I52+S53)-MIN($I$13,(I52+S53))&lt;0.5,0,(I52+S53)-MIN($I$13,(I52+S53))),0)</f>
        <v>0</v>
      </c>
      <c r="J53" s="13">
        <f>SUM(B53:I53)</f>
        <v>11824.434772110735</v>
      </c>
      <c r="K53" s="26">
        <f>SUM(L53:S53)</f>
        <v>125.77909010507281</v>
      </c>
      <c r="L53" s="26">
        <f>B52*$B$12/1200</f>
        <v>2.787168782746853</v>
      </c>
      <c r="M53" s="26">
        <f>C52*$C$12/1200</f>
        <v>70.57971461673796</v>
      </c>
      <c r="N53" s="26">
        <f>D52*$D$12/1200</f>
        <v>52.412206705588</v>
      </c>
      <c r="O53" s="26">
        <f>E52*$E$12/1200</f>
        <v>0</v>
      </c>
      <c r="P53" s="26">
        <f>F52*$F$12/1200</f>
        <v>0</v>
      </c>
      <c r="Q53" s="26">
        <f>G52*$G$12/1200</f>
        <v>0</v>
      </c>
      <c r="R53" s="26">
        <f>H52*$H$12/1200</f>
        <v>0</v>
      </c>
      <c r="S53" s="26">
        <f>I52*$I$12/1200</f>
        <v>0</v>
      </c>
      <c r="T53" s="27">
        <f>IF(B52-B53&gt;0.005,1,0)</f>
        <v>1</v>
      </c>
      <c r="U53" s="27">
        <f>IF(C52-C53&gt;0.005,1,0)</f>
        <v>1</v>
      </c>
      <c r="V53" s="27">
        <f>IF(D52-D53&gt;0.005,1,0)</f>
        <v>1</v>
      </c>
      <c r="W53" s="27">
        <f>IF(E52-E53&gt;0.005,1,0)</f>
        <v>0</v>
      </c>
      <c r="X53" s="27">
        <f>IF(F52-F53&gt;0.005,1,0)</f>
        <v>0</v>
      </c>
      <c r="Y53" s="27">
        <f>IF(G52-G53&gt;0.005,1,0)</f>
        <v>0</v>
      </c>
      <c r="Z53" s="27">
        <f>IF(H52-H53&gt;0.005,1,0)</f>
        <v>0</v>
      </c>
      <c r="AA53" s="27">
        <f>IF(I52-I53&gt;0.005,1,0)</f>
        <v>0</v>
      </c>
    </row>
    <row r="54">
      <c r="A54" s="14" t="n">
        <v>18</v>
      </c>
      <c r="B54" s="26">
        <f>IF(B53&gt;0,IF((B53+L54)-MIN($B$13,(B53+L54))&lt;0.5,0,(B53+L54)-MIN($B$13,(B53+L54))),0)</f>
        <v>193.86908752800647</v>
      </c>
      <c r="C54" s="26">
        <f>IF(C53&gt;0,IF((C53+M54)-MIN($C$13,(C53+M54))&lt;0.5,0,(C53+M54)-MIN($C$13,(C53+M54))),0)</f>
        <v>3429.1567543627084</v>
      </c>
      <c r="D54" s="26">
        <f>IF(D53&gt;0,IF((D53+N54)-MIN($D$13,(D53+N54))&lt;0.5,0,(D53+N54)-MIN($D$13,(D53+N54))),0)</f>
        <v>7829.042562597166</v>
      </c>
      <c r="E54" s="26">
        <f>IF(E53&gt;0,IF((E53+O54)-MIN($E$13,(E53+O54))&lt;0.5,0,(E53+O54)-MIN($E$13,(E53+O54))),0)</f>
        <v>0</v>
      </c>
      <c r="F54" s="26">
        <f>IF(F53&gt;0,IF((F53+P54)-MIN($F$13,(F53+P54))&lt;0.5,0,(F53+P54)-MIN($F$13,(F53+P54))),0)</f>
        <v>0</v>
      </c>
      <c r="G54" s="26">
        <f>IF(G53&gt;0,IF((G53+Q54)-MIN($G$13,(G53+Q54))&lt;0.5,0,(G53+Q54)-MIN($G$13,(G53+Q54))),0)</f>
        <v>0</v>
      </c>
      <c r="H54" s="26">
        <f>IF(H53&gt;0,IF((H53+R54)-MIN($H$13,(H53+R54))&lt;0.5,0,(H53+R54)-MIN($H$13,(H53+R54))),0)</f>
        <v>0</v>
      </c>
      <c r="I54" s="26">
        <f>IF(I53&gt;0,IF((I53+S54)-MIN($I$13,(I53+S54))&lt;0.5,0,(I53+S54)-MIN($I$13,(I53+S54))),0)</f>
        <v>0</v>
      </c>
      <c r="J54" s="13">
        <f>SUM(B54:I54)</f>
        <v>11452.06840448788</v>
      </c>
      <c r="K54" s="26">
        <f>SUM(L54:S54)</f>
        <v>122.63363237714495</v>
      </c>
      <c r="L54" s="26">
        <f>B53*$B$12/1200</f>
        <v>2.3650404705743213</v>
      </c>
      <c r="M54" s="26">
        <f>C53*$C$12/1200</f>
        <v>69.59130890907271</v>
      </c>
      <c r="N54" s="26">
        <f>D53*$D$12/1200</f>
        <v>50.67728299749792</v>
      </c>
      <c r="O54" s="26">
        <f>E53*$E$12/1200</f>
        <v>0</v>
      </c>
      <c r="P54" s="26">
        <f>F53*$F$12/1200</f>
        <v>0</v>
      </c>
      <c r="Q54" s="26">
        <f>G53*$G$12/1200</f>
        <v>0</v>
      </c>
      <c r="R54" s="26">
        <f>H53*$H$12/1200</f>
        <v>0</v>
      </c>
      <c r="S54" s="26">
        <f>I53*$I$12/1200</f>
        <v>0</v>
      </c>
      <c r="T54" s="27">
        <f>IF(B53-B54&gt;0.005,1,0)</f>
        <v>1</v>
      </c>
      <c r="U54" s="27">
        <f>IF(C53-C54&gt;0.005,1,0)</f>
        <v>1</v>
      </c>
      <c r="V54" s="27">
        <f>IF(D53-D54&gt;0.005,1,0)</f>
        <v>1</v>
      </c>
      <c r="W54" s="27">
        <f>IF(E53-E54&gt;0.005,1,0)</f>
        <v>0</v>
      </c>
      <c r="X54" s="27">
        <f>IF(F53-F54&gt;0.005,1,0)</f>
        <v>0</v>
      </c>
      <c r="Y54" s="27">
        <f>IF(G53-G54&gt;0.005,1,0)</f>
        <v>0</v>
      </c>
      <c r="Z54" s="27">
        <f>IF(H53-H54&gt;0.005,1,0)</f>
        <v>0</v>
      </c>
      <c r="AA54" s="27">
        <f>IF(I53-I54&gt;0.005,1,0)</f>
        <v>0</v>
      </c>
    </row>
    <row r="55">
      <c r="A55" s="14" t="n">
        <v>19</v>
      </c>
      <c r="B55" s="26">
        <f>IF(B54&gt;0,IF((B54+L55)-MIN($B$13,(B54+L55))&lt;0.5,0,(B54+L55)-MIN($B$13,(B54+L55))),0)</f>
        <v>150.80777840328653</v>
      </c>
      <c r="C55" s="26">
        <f>IF(C54&gt;0,IF((C54+M55)-MIN($C$13,(C54+M55))&lt;0.5,0,(C54+M55)-MIN($C$13,(C54+M55))),0)</f>
        <v>3377.7398894499624</v>
      </c>
      <c r="D55" s="26">
        <f>IF(D54&gt;0,IF((D54+N55)-MIN($D$13,(D54+N55))&lt;0.5,0,(D54+N55)-MIN($D$13,(D54+N55))),0)</f>
        <v>7547.974078613398</v>
      </c>
      <c r="E55" s="26">
        <f>IF(E54&gt;0,IF((E54+O55)-MIN($E$13,(E54+O55))&lt;0.5,0,(E54+O55)-MIN($E$13,(E54+O55))),0)</f>
        <v>0</v>
      </c>
      <c r="F55" s="26">
        <f>IF(F54&gt;0,IF((F54+P55)-MIN($F$13,(F54+P55))&lt;0.5,0,(F54+P55)-MIN($F$13,(F54+P55))),0)</f>
        <v>0</v>
      </c>
      <c r="G55" s="26">
        <f>IF(G54&gt;0,IF((G54+Q55)-MIN($G$13,(G54+Q55))&lt;0.5,0,(G54+Q55)-MIN($G$13,(G54+Q55))),0)</f>
        <v>0</v>
      </c>
      <c r="H55" s="26">
        <f>IF(H54&gt;0,IF((H54+R55)-MIN($H$13,(H54+R55))&lt;0.5,0,(H54+R55)-MIN($H$13,(H54+R55))),0)</f>
        <v>0</v>
      </c>
      <c r="I55" s="26">
        <f>IF(I54&gt;0,IF((I54+S55)-MIN($I$13,(I54+S55))&lt;0.5,0,(I54+S55)-MIN($I$13,(I54+S55))),0)</f>
        <v>0</v>
      </c>
      <c r="J55" s="13">
        <f>SUM(B55:I55)</f>
        <v>11076.521746466648</v>
      </c>
      <c r="K55" s="26">
        <f>SUM(L55:S55)</f>
        <v>119.45334197876653</v>
      </c>
      <c r="L55" s="26">
        <f>B54*$B$12/1200</f>
        <v>1.9386908752800647</v>
      </c>
      <c r="M55" s="26">
        <f>C54*$C$12/1200</f>
        <v>68.58313508725418</v>
      </c>
      <c r="N55" s="26">
        <f>D54*$D$12/1200</f>
        <v>48.93151601623229</v>
      </c>
      <c r="O55" s="26">
        <f>E54*$E$12/1200</f>
        <v>0</v>
      </c>
      <c r="P55" s="26">
        <f>F54*$F$12/1200</f>
        <v>0</v>
      </c>
      <c r="Q55" s="26">
        <f>G54*$G$12/1200</f>
        <v>0</v>
      </c>
      <c r="R55" s="26">
        <f>H54*$H$12/1200</f>
        <v>0</v>
      </c>
      <c r="S55" s="26">
        <f>I54*$I$12/1200</f>
        <v>0</v>
      </c>
      <c r="T55" s="27">
        <f>IF(B54-B55&gt;0.005,1,0)</f>
        <v>1</v>
      </c>
      <c r="U55" s="27">
        <f>IF(C54-C55&gt;0.005,1,0)</f>
        <v>1</v>
      </c>
      <c r="V55" s="27">
        <f>IF(D54-D55&gt;0.005,1,0)</f>
        <v>1</v>
      </c>
      <c r="W55" s="27">
        <f>IF(E54-E55&gt;0.005,1,0)</f>
        <v>0</v>
      </c>
      <c r="X55" s="27">
        <f>IF(F54-F55&gt;0.005,1,0)</f>
        <v>0</v>
      </c>
      <c r="Y55" s="27">
        <f>IF(G54-G55&gt;0.005,1,0)</f>
        <v>0</v>
      </c>
      <c r="Z55" s="27">
        <f>IF(H54-H55&gt;0.005,1,0)</f>
        <v>0</v>
      </c>
      <c r="AA55" s="27">
        <f>IF(I54-I55&gt;0.005,1,0)</f>
        <v>0</v>
      </c>
    </row>
    <row r="56">
      <c r="A56" s="14" t="n">
        <v>20</v>
      </c>
      <c r="B56" s="26">
        <f>IF(B55&gt;0,IF((B55+L56)-MIN($B$13,(B55+L56))&lt;0.5,0,(B55+L56)-MIN($B$13,(B55+L56))),0)</f>
        <v>107.31585618731941</v>
      </c>
      <c r="C56" s="26">
        <f>IF(C55&gt;0,IF((C55+M56)-MIN($C$13,(C55+M56))&lt;0.5,0,(C55+M56)-MIN($C$13,(C55+M56))),0)</f>
        <v>3325.2946872389616</v>
      </c>
      <c r="D56" s="26">
        <f>IF(D55&gt;0,IF((D55+N56)-MIN($D$13,(D55+N56))&lt;0.5,0,(D55+N56)-MIN($D$13,(D55+N56))),0)</f>
        <v>7265.148916604731</v>
      </c>
      <c r="E56" s="26">
        <f>IF(E55&gt;0,IF((E55+O56)-MIN($E$13,(E55+O56))&lt;0.5,0,(E55+O56)-MIN($E$13,(E55+O56))),0)</f>
        <v>0</v>
      </c>
      <c r="F56" s="26">
        <f>IF(F55&gt;0,IF((F55+P56)-MIN($F$13,(F55+P56))&lt;0.5,0,(F55+P56)-MIN($F$13,(F55+P56))),0)</f>
        <v>0</v>
      </c>
      <c r="G56" s="26">
        <f>IF(G55&gt;0,IF((G55+Q56)-MIN($G$13,(G55+Q56))&lt;0.5,0,(G55+Q56)-MIN($G$13,(G55+Q56))),0)</f>
        <v>0</v>
      </c>
      <c r="H56" s="26">
        <f>IF(H55&gt;0,IF((H55+R56)-MIN($H$13,(H55+R56))&lt;0.5,0,(H55+R56)-MIN($H$13,(H55+R56))),0)</f>
        <v>0</v>
      </c>
      <c r="I56" s="26">
        <f>IF(I55&gt;0,IF((I55+S56)-MIN($I$13,(I55+S56))&lt;0.5,0,(I55+S56)-MIN($I$13,(I55+S56))),0)</f>
        <v>0</v>
      </c>
      <c r="J56" s="13">
        <f>SUM(B56:I56)</f>
        <v>10697.759460031011</v>
      </c>
      <c r="K56" s="26">
        <f>SUM(L56:S56)</f>
        <v>116.23771356436586</v>
      </c>
      <c r="L56" s="26">
        <f>B55*$B$12/1200</f>
        <v>1.5080777840328654</v>
      </c>
      <c r="M56" s="26">
        <f>C55*$C$12/1200</f>
        <v>67.55479778899925</v>
      </c>
      <c r="N56" s="26">
        <f>D55*$D$12/1200</f>
        <v>47.17483799133374</v>
      </c>
      <c r="O56" s="26">
        <f>E55*$E$12/1200</f>
        <v>0</v>
      </c>
      <c r="P56" s="26">
        <f>F55*$F$12/1200</f>
        <v>0</v>
      </c>
      <c r="Q56" s="26">
        <f>G55*$G$12/1200</f>
        <v>0</v>
      </c>
      <c r="R56" s="26">
        <f>H55*$H$12/1200</f>
        <v>0</v>
      </c>
      <c r="S56" s="26">
        <f>I55*$I$12/1200</f>
        <v>0</v>
      </c>
      <c r="T56" s="27">
        <f>IF(B55-B56&gt;0.005,1,0)</f>
        <v>1</v>
      </c>
      <c r="U56" s="27">
        <f>IF(C55-C56&gt;0.005,1,0)</f>
        <v>1</v>
      </c>
      <c r="V56" s="27">
        <f>IF(D55-D56&gt;0.005,1,0)</f>
        <v>1</v>
      </c>
      <c r="W56" s="27">
        <f>IF(E55-E56&gt;0.005,1,0)</f>
        <v>0</v>
      </c>
      <c r="X56" s="27">
        <f>IF(F55-F56&gt;0.005,1,0)</f>
        <v>0</v>
      </c>
      <c r="Y56" s="27">
        <f>IF(G55-G56&gt;0.005,1,0)</f>
        <v>0</v>
      </c>
      <c r="Z56" s="27">
        <f>IF(H55-H56&gt;0.005,1,0)</f>
        <v>0</v>
      </c>
      <c r="AA56" s="27">
        <f>IF(I55-I56&gt;0.005,1,0)</f>
        <v>0</v>
      </c>
    </row>
    <row r="57">
      <c r="A57" s="14" t="n">
        <v>21</v>
      </c>
      <c r="B57" s="26">
        <f>IF(B56&gt;0,IF((B56+L57)-MIN($B$13,(B56+L57))&lt;0.5,0,(B56+L57)-MIN($B$13,(B56+L57))),0)</f>
        <v>63.38901474919261</v>
      </c>
      <c r="C57" s="26">
        <f>IF(C56&gt;0,IF((C56+M57)-MIN($C$13,(C56+M57))&lt;0.5,0,(C56+M57)-MIN($C$13,(C56+M57))),0)</f>
        <v>3271.800580983741</v>
      </c>
      <c r="D57" s="26">
        <f>IF(D56&gt;0,IF((D56+N57)-MIN($D$13,(D56+N57))&lt;0.5,0,(D56+N57)-MIN($D$13,(D56+N57))),0)</f>
        <v>6980.5560973335105</v>
      </c>
      <c r="E57" s="26">
        <f>IF(E56&gt;0,IF((E56+O57)-MIN($E$13,(E56+O57))&lt;0.5,0,(E56+O57)-MIN($E$13,(E56+O57))),0)</f>
        <v>0</v>
      </c>
      <c r="F57" s="26">
        <f>IF(F56&gt;0,IF((F56+P57)-MIN($F$13,(F56+P57))&lt;0.5,0,(F56+P57)-MIN($F$13,(F56+P57))),0)</f>
        <v>0</v>
      </c>
      <c r="G57" s="26">
        <f>IF(G56&gt;0,IF((G56+Q57)-MIN($G$13,(G56+Q57))&lt;0.5,0,(G56+Q57)-MIN($G$13,(G56+Q57))),0)</f>
        <v>0</v>
      </c>
      <c r="H57" s="26">
        <f>IF(H56&gt;0,IF((H56+R57)-MIN($H$13,(H56+R57))&lt;0.5,0,(H56+R57)-MIN($H$13,(H56+R57))),0)</f>
        <v>0</v>
      </c>
      <c r="I57" s="26">
        <f>IF(I56&gt;0,IF((I56+S57)-MIN($I$13,(I56+S57))&lt;0.5,0,(I56+S57)-MIN($I$13,(I56+S57))),0)</f>
        <v>0</v>
      </c>
      <c r="J57" s="13">
        <f>SUM(B57:I57)</f>
        <v>10315.745693066445</v>
      </c>
      <c r="K57" s="26">
        <f>SUM(L57:S57)</f>
        <v>112.98623303543201</v>
      </c>
      <c r="L57" s="26">
        <f>B56*$B$12/1200</f>
        <v>1.073158561873194</v>
      </c>
      <c r="M57" s="26">
        <f>C56*$C$12/1200</f>
        <v>66.50589374477923</v>
      </c>
      <c r="N57" s="26">
        <f>D56*$D$12/1200</f>
        <v>45.40718072877957</v>
      </c>
      <c r="O57" s="26">
        <f>E56*$E$12/1200</f>
        <v>0</v>
      </c>
      <c r="P57" s="26">
        <f>F56*$F$12/1200</f>
        <v>0</v>
      </c>
      <c r="Q57" s="26">
        <f>G56*$G$12/1200</f>
        <v>0</v>
      </c>
      <c r="R57" s="26">
        <f>H56*$H$12/1200</f>
        <v>0</v>
      </c>
      <c r="S57" s="26">
        <f>I56*$I$12/1200</f>
        <v>0</v>
      </c>
      <c r="T57" s="27">
        <f>IF(B56-B57&gt;0.005,1,0)</f>
        <v>1</v>
      </c>
      <c r="U57" s="27">
        <f>IF(C56-C57&gt;0.005,1,0)</f>
        <v>1</v>
      </c>
      <c r="V57" s="27">
        <f>IF(D56-D57&gt;0.005,1,0)</f>
        <v>1</v>
      </c>
      <c r="W57" s="27">
        <f>IF(E56-E57&gt;0.005,1,0)</f>
        <v>0</v>
      </c>
      <c r="X57" s="27">
        <f>IF(F56-F57&gt;0.005,1,0)</f>
        <v>0</v>
      </c>
      <c r="Y57" s="27">
        <f>IF(G56-G57&gt;0.005,1,0)</f>
        <v>0</v>
      </c>
      <c r="Z57" s="27">
        <f>IF(H56-H57&gt;0.005,1,0)</f>
        <v>0</v>
      </c>
      <c r="AA57" s="27">
        <f>IF(I56-I57&gt;0.005,1,0)</f>
        <v>0</v>
      </c>
    </row>
    <row r="58">
      <c r="A58" s="14" t="n">
        <v>22</v>
      </c>
      <c r="B58" s="26">
        <f>IF(B57&gt;0,IF((B57+L58)-MIN($B$13,(B57+L58))&lt;0.5,0,(B57+L58)-MIN($B$13,(B57+L58))),0)</f>
        <v>19.022904896684537</v>
      </c>
      <c r="C58" s="26">
        <f>IF(C57&gt;0,IF((C57+M58)-MIN($C$13,(C57+M58))&lt;0.5,0,(C57+M58)-MIN($C$13,(C57+M58))),0)</f>
        <v>3217.236592603416</v>
      </c>
      <c r="D58" s="26">
        <f>IF(D57&gt;0,IF((D57+N58)-MIN($D$13,(D57+N58))&lt;0.5,0,(D57+N58)-MIN($D$13,(D57+N58))),0)</f>
        <v>6694.184572941845</v>
      </c>
      <c r="E58" s="26">
        <f>IF(E57&gt;0,IF((E57+O58)-MIN($E$13,(E57+O58))&lt;0.5,0,(E57+O58)-MIN($E$13,(E57+O58))),0)</f>
        <v>0</v>
      </c>
      <c r="F58" s="26">
        <f>IF(F57&gt;0,IF((F57+P58)-MIN($F$13,(F57+P58))&lt;0.5,0,(F57+P58)-MIN($F$13,(F57+P58))),0)</f>
        <v>0</v>
      </c>
      <c r="G58" s="26">
        <f>IF(G57&gt;0,IF((G57+Q58)-MIN($G$13,(G57+Q58))&lt;0.5,0,(G57+Q58)-MIN($G$13,(G57+Q58))),0)</f>
        <v>0</v>
      </c>
      <c r="H58" s="26">
        <f>IF(H57&gt;0,IF((H57+R58)-MIN($H$13,(H57+R58))&lt;0.5,0,(H57+R58)-MIN($H$13,(H57+R58))),0)</f>
        <v>0</v>
      </c>
      <c r="I58" s="26">
        <f>IF(I57&gt;0,IF((I57+S58)-MIN($I$13,(I57+S58))&lt;0.5,0,(I57+S58)-MIN($I$13,(I57+S58))),0)</f>
        <v>0</v>
      </c>
      <c r="J58" s="13">
        <f>SUM(B58:I58)</f>
        <v>9930.444070441945</v>
      </c>
      <c r="K58" s="26">
        <f>SUM(L58:S58)</f>
        <v>109.69837737550118</v>
      </c>
      <c r="L58" s="26">
        <f>B57*$B$12/1200</f>
        <v>0.6338901474919262</v>
      </c>
      <c r="M58" s="26">
        <f>C57*$C$12/1200</f>
        <v>65.43601161967482</v>
      </c>
      <c r="N58" s="26">
        <f>D57*$D$12/1200</f>
        <v>43.62847560833444</v>
      </c>
      <c r="O58" s="26">
        <f>E57*$E$12/1200</f>
        <v>0</v>
      </c>
      <c r="P58" s="26">
        <f>F57*$F$12/1200</f>
        <v>0</v>
      </c>
      <c r="Q58" s="26">
        <f>G57*$G$12/1200</f>
        <v>0</v>
      </c>
      <c r="R58" s="26">
        <f>H57*$H$12/1200</f>
        <v>0</v>
      </c>
      <c r="S58" s="26">
        <f>I57*$I$12/1200</f>
        <v>0</v>
      </c>
      <c r="T58" s="27">
        <f>IF(B57-B58&gt;0.005,1,0)</f>
        <v>1</v>
      </c>
      <c r="U58" s="27">
        <f>IF(C57-C58&gt;0.005,1,0)</f>
        <v>1</v>
      </c>
      <c r="V58" s="27">
        <f>IF(D57-D58&gt;0.005,1,0)</f>
        <v>1</v>
      </c>
      <c r="W58" s="27">
        <f>IF(E57-E58&gt;0.005,1,0)</f>
        <v>0</v>
      </c>
      <c r="X58" s="27">
        <f>IF(F57-F58&gt;0.005,1,0)</f>
        <v>0</v>
      </c>
      <c r="Y58" s="27">
        <f>IF(G57-G58&gt;0.005,1,0)</f>
        <v>0</v>
      </c>
      <c r="Z58" s="27">
        <f>IF(H57-H58&gt;0.005,1,0)</f>
        <v>0</v>
      </c>
      <c r="AA58" s="27">
        <f>IF(I57-I58&gt;0.005,1,0)</f>
        <v>0</v>
      </c>
    </row>
    <row r="59">
      <c r="A59" s="14" t="n">
        <v>23</v>
      </c>
      <c r="B59" s="26">
        <f>IF(B58&gt;0,IF((B58+L59)-MIN($B$13,(B58+L59))&lt;0.5,0,(B58+L59)-MIN($B$13,(B58+L59))),0)</f>
        <v>0</v>
      </c>
      <c r="C59" s="26">
        <f>IF(C58&gt;0,IF((C58+M59)-MIN($C$13,(C58+M59))&lt;0.5,0,(C58+M59)-MIN($C$13,(C58+M59))),0)</f>
        <v>3161.5813244554843</v>
      </c>
      <c r="D59" s="26">
        <f>IF(D58&gt;0,IF((D58+N59)-MIN($D$13,(D58+N59))&lt;0.5,0,(D58+N59)-MIN($D$13,(D58+N59))),0)</f>
        <v>6406.023226522731</v>
      </c>
      <c r="E59" s="26">
        <f>IF(E58&gt;0,IF((E58+O59)-MIN($E$13,(E58+O59))&lt;0.5,0,(E58+O59)-MIN($E$13,(E58+O59))),0)</f>
        <v>0</v>
      </c>
      <c r="F59" s="26">
        <f>IF(F58&gt;0,IF((F58+P59)-MIN($F$13,(F58+P59))&lt;0.5,0,(F58+P59)-MIN($F$13,(F58+P59))),0)</f>
        <v>0</v>
      </c>
      <c r="G59" s="26">
        <f>IF(G58&gt;0,IF((G58+Q59)-MIN($G$13,(G58+Q59))&lt;0.5,0,(G58+Q59)-MIN($G$13,(G58+Q59))),0)</f>
        <v>0</v>
      </c>
      <c r="H59" s="26">
        <f>IF(H58&gt;0,IF((H58+R59)-MIN($H$13,(H58+R59))&lt;0.5,0,(H58+R59)-MIN($H$13,(H58+R59))),0)</f>
        <v>0</v>
      </c>
      <c r="I59" s="26">
        <f>IF(I58&gt;0,IF((I58+S59)-MIN($I$13,(I58+S59))&lt;0.5,0,(I58+S59)-MIN($I$13,(I58+S59))),0)</f>
        <v>0</v>
      </c>
      <c r="J59" s="13">
        <f>SUM(B59:I59)</f>
        <v>9567.604550978216</v>
      </c>
      <c r="K59" s="26">
        <f>SUM(L59:S59)</f>
        <v>106.37361448192168</v>
      </c>
      <c r="L59" s="26">
        <f>B58*$B$12/1200</f>
        <v>0.19022904896684537</v>
      </c>
      <c r="M59" s="26">
        <f>C58*$C$12/1200</f>
        <v>64.3447318520683</v>
      </c>
      <c r="N59" s="26">
        <f>D58*$D$12/1200</f>
        <v>41.83865358088653</v>
      </c>
      <c r="O59" s="26">
        <f>E58*$E$12/1200</f>
        <v>0</v>
      </c>
      <c r="P59" s="26">
        <f>F58*$F$12/1200</f>
        <v>0</v>
      </c>
      <c r="Q59" s="26">
        <f>G58*$G$12/1200</f>
        <v>0</v>
      </c>
      <c r="R59" s="26">
        <f>H58*$H$12/1200</f>
        <v>0</v>
      </c>
      <c r="S59" s="26">
        <f>I58*$I$12/1200</f>
        <v>0</v>
      </c>
      <c r="T59" s="27">
        <f>IF(B58-B59&gt;0.005,1,0)</f>
        <v>1</v>
      </c>
      <c r="U59" s="27">
        <f>IF(C58-C59&gt;0.005,1,0)</f>
        <v>1</v>
      </c>
      <c r="V59" s="27">
        <f>IF(D58-D59&gt;0.005,1,0)</f>
        <v>1</v>
      </c>
      <c r="W59" s="27">
        <f>IF(E58-E59&gt;0.005,1,0)</f>
        <v>0</v>
      </c>
      <c r="X59" s="27">
        <f>IF(F58-F59&gt;0.005,1,0)</f>
        <v>0</v>
      </c>
      <c r="Y59" s="27">
        <f>IF(G58-G59&gt;0.005,1,0)</f>
        <v>0</v>
      </c>
      <c r="Z59" s="27">
        <f>IF(H58-H59&gt;0.005,1,0)</f>
        <v>0</v>
      </c>
      <c r="AA59" s="27">
        <f>IF(I58-I59&gt;0.005,1,0)</f>
        <v>0</v>
      </c>
    </row>
    <row r="60">
      <c r="A60" s="14" t="n">
        <v>24</v>
      </c>
      <c r="B60" s="26">
        <f>IF(B59&gt;0,IF((B59+L60)-MIN($B$13,(B59+L60))&lt;0.5,0,(B59+L60)-MIN($B$13,(B59+L60))),0)</f>
        <v>0</v>
      </c>
      <c r="C60" s="26">
        <f>IF(C59&gt;0,IF((C59+M60)-MIN($C$13,(C59+M60))&lt;0.5,0,(C59+M60)-MIN($C$13,(C59+M60))),0)</f>
        <v>3104.812950944594</v>
      </c>
      <c r="D60" s="26">
        <f>IF(D59&gt;0,IF((D59+N60)-MIN($D$13,(D59+N60))&lt;0.5,0,(D59+N60)-MIN($D$13,(D59+N60))),0)</f>
        <v>6116.060871688498</v>
      </c>
      <c r="E60" s="26">
        <f>IF(E59&gt;0,IF((E59+O60)-MIN($E$13,(E59+O60))&lt;0.5,0,(E59+O60)-MIN($E$13,(E59+O60))),0)</f>
        <v>0</v>
      </c>
      <c r="F60" s="26">
        <f>IF(F59&gt;0,IF((F59+P60)-MIN($F$13,(F59+P60))&lt;0.5,0,(F59+P60)-MIN($F$13,(F59+P60))),0)</f>
        <v>0</v>
      </c>
      <c r="G60" s="26">
        <f>IF(G59&gt;0,IF((G59+Q60)-MIN($G$13,(G59+Q60))&lt;0.5,0,(G59+Q60)-MIN($G$13,(G59+Q60))),0)</f>
        <v>0</v>
      </c>
      <c r="H60" s="26">
        <f>IF(H59&gt;0,IF((H59+R60)-MIN($H$13,(H59+R60))&lt;0.5,0,(H59+R60)-MIN($H$13,(H59+R60))),0)</f>
        <v>0</v>
      </c>
      <c r="I60" s="26">
        <f>IF(I59&gt;0,IF((I59+S60)-MIN($I$13,(I59+S60))&lt;0.5,0,(I59+S60)-MIN($I$13,(I59+S60))),0)</f>
        <v>0</v>
      </c>
      <c r="J60" s="13">
        <f>SUM(B60:I60)</f>
        <v>9220.873822633092</v>
      </c>
      <c r="K60" s="26">
        <f>SUM(L60:S60)</f>
        <v>103.26927165487675</v>
      </c>
      <c r="L60" s="26">
        <f>B59*$B$12/1200</f>
        <v>0</v>
      </c>
      <c r="M60" s="26">
        <f>C59*$C$12/1200</f>
        <v>63.23162648910968</v>
      </c>
      <c r="N60" s="26">
        <f>D59*$D$12/1200</f>
        <v>40.037645165767074</v>
      </c>
      <c r="O60" s="26">
        <f>E59*$E$12/1200</f>
        <v>0</v>
      </c>
      <c r="P60" s="26">
        <f>F59*$F$12/1200</f>
        <v>0</v>
      </c>
      <c r="Q60" s="26">
        <f>G59*$G$12/1200</f>
        <v>0</v>
      </c>
      <c r="R60" s="26">
        <f>H59*$H$12/1200</f>
        <v>0</v>
      </c>
      <c r="S60" s="26">
        <f>I59*$I$12/1200</f>
        <v>0</v>
      </c>
      <c r="T60" s="27">
        <f>IF(B59-B60&gt;0.005,1,0)</f>
        <v>0</v>
      </c>
      <c r="U60" s="27">
        <f>IF(C59-C60&gt;0.005,1,0)</f>
        <v>1</v>
      </c>
      <c r="V60" s="27">
        <f>IF(D59-D60&gt;0.005,1,0)</f>
        <v>1</v>
      </c>
      <c r="W60" s="27">
        <f>IF(E59-E60&gt;0.005,1,0)</f>
        <v>0</v>
      </c>
      <c r="X60" s="27">
        <f>IF(F59-F60&gt;0.005,1,0)</f>
        <v>0</v>
      </c>
      <c r="Y60" s="27">
        <f>IF(G59-G60&gt;0.005,1,0)</f>
        <v>0</v>
      </c>
      <c r="Z60" s="27">
        <f>IF(H59-H60&gt;0.005,1,0)</f>
        <v>0</v>
      </c>
      <c r="AA60" s="27">
        <f>IF(I59-I60&gt;0.005,1,0)</f>
        <v>0</v>
      </c>
    </row>
    <row r="61">
      <c r="A61" s="14" t="n">
        <v>25</v>
      </c>
      <c r="B61" s="26">
        <f>IF(B60&gt;0,IF((B60+L61)-MIN($B$13,(B60+L61))&lt;0.5,0,(B60+L61)-MIN($B$13,(B60+L61))),0)</f>
        <v>0</v>
      </c>
      <c r="C61" s="26">
        <f>IF(C60&gt;0,IF((C60+M61)-MIN($C$13,(C60+M61))&lt;0.5,0,(C60+M61)-MIN($C$13,(C60+M61))),0)</f>
        <v>3046.909209963486</v>
      </c>
      <c r="D61" s="26">
        <f>IF(D60&gt;0,IF((D60+N61)-MIN($D$13,(D60+N61))&lt;0.5,0,(D60+N61)-MIN($D$13,(D60+N61))),0)</f>
        <v>5824.286252136551</v>
      </c>
      <c r="E61" s="26">
        <f>IF(E60&gt;0,IF((E60+O61)-MIN($E$13,(E60+O61))&lt;0.5,0,(E60+O61)-MIN($E$13,(E60+O61))),0)</f>
        <v>0</v>
      </c>
      <c r="F61" s="26">
        <f>IF(F60&gt;0,IF((F60+P61)-MIN($F$13,(F60+P61))&lt;0.5,0,(F60+P61)-MIN($F$13,(F60+P61))),0)</f>
        <v>0</v>
      </c>
      <c r="G61" s="26">
        <f>IF(G60&gt;0,IF((G60+Q61)-MIN($G$13,(G60+Q61))&lt;0.5,0,(G60+Q61)-MIN($G$13,(G60+Q61))),0)</f>
        <v>0</v>
      </c>
      <c r="H61" s="26">
        <f>IF(H60&gt;0,IF((H60+R61)-MIN($H$13,(H60+R61))&lt;0.5,0,(H60+R61)-MIN($H$13,(H60+R61))),0)</f>
        <v>0</v>
      </c>
      <c r="I61" s="26">
        <f>IF(I60&gt;0,IF((I60+S61)-MIN($I$13,(I60+S61))&lt;0.5,0,(I60+S61)-MIN($I$13,(I60+S61))),0)</f>
        <v>0</v>
      </c>
      <c r="J61" s="13">
        <f>SUM(B61:I61)</f>
        <v>8871.195462100037</v>
      </c>
      <c r="K61" s="26">
        <f>SUM(L61:S61)</f>
        <v>100.32163946694499</v>
      </c>
      <c r="L61" s="26">
        <f>B60*$B$12/1200</f>
        <v>0</v>
      </c>
      <c r="M61" s="26">
        <f>C60*$C$12/1200</f>
        <v>62.09625901889188</v>
      </c>
      <c r="N61" s="26">
        <f>D60*$D$12/1200</f>
        <v>38.22538044805311</v>
      </c>
      <c r="O61" s="26">
        <f>E60*$E$12/1200</f>
        <v>0</v>
      </c>
      <c r="P61" s="26">
        <f>F60*$F$12/1200</f>
        <v>0</v>
      </c>
      <c r="Q61" s="26">
        <f>G60*$G$12/1200</f>
        <v>0</v>
      </c>
      <c r="R61" s="26">
        <f>H60*$H$12/1200</f>
        <v>0</v>
      </c>
      <c r="S61" s="26">
        <f>I60*$I$12/1200</f>
        <v>0</v>
      </c>
      <c r="T61" s="27">
        <f>IF(B60-B61&gt;0.005,1,0)</f>
        <v>0</v>
      </c>
      <c r="U61" s="27">
        <f>IF(C60-C61&gt;0.005,1,0)</f>
        <v>1</v>
      </c>
      <c r="V61" s="27">
        <f>IF(D60-D61&gt;0.005,1,0)</f>
        <v>1</v>
      </c>
      <c r="W61" s="27">
        <f>IF(E60-E61&gt;0.005,1,0)</f>
        <v>0</v>
      </c>
      <c r="X61" s="27">
        <f>IF(F60-F61&gt;0.005,1,0)</f>
        <v>0</v>
      </c>
      <c r="Y61" s="27">
        <f>IF(G60-G61&gt;0.005,1,0)</f>
        <v>0</v>
      </c>
      <c r="Z61" s="27">
        <f>IF(H60-H61&gt;0.005,1,0)</f>
        <v>0</v>
      </c>
      <c r="AA61" s="27">
        <f>IF(I60-I61&gt;0.005,1,0)</f>
        <v>0</v>
      </c>
    </row>
    <row r="62">
      <c r="A62" s="14" t="n">
        <v>26</v>
      </c>
      <c r="B62" s="26">
        <f>IF(B61&gt;0,IF((B61+L62)-MIN($B$13,(B61+L62))&lt;0.5,0,(B61+L62)-MIN($B$13,(B61+L62))),0)</f>
        <v>0</v>
      </c>
      <c r="C62" s="26">
        <f>IF(C61&gt;0,IF((C61+M62)-MIN($C$13,(C61+M62))&lt;0.5,0,(C61+M62)-MIN($C$13,(C61+M62))),0)</f>
        <v>2987.847394162756</v>
      </c>
      <c r="D62" s="26">
        <f>IF(D61&gt;0,IF((D61+N62)-MIN($D$13,(D61+N62))&lt;0.5,0,(D61+N62)-MIN($D$13,(D61+N62))),0)</f>
        <v>5530.688041212405</v>
      </c>
      <c r="E62" s="26">
        <f>IF(E61&gt;0,IF((E61+O62)-MIN($E$13,(E61+O62))&lt;0.5,0,(E61+O62)-MIN($E$13,(E61+O62))),0)</f>
        <v>0</v>
      </c>
      <c r="F62" s="26">
        <f>IF(F61&gt;0,IF((F61+P62)-MIN($F$13,(F61+P62))&lt;0.5,0,(F61+P62)-MIN($F$13,(F61+P62))),0)</f>
        <v>0</v>
      </c>
      <c r="G62" s="26">
        <f>IF(G61&gt;0,IF((G61+Q62)-MIN($G$13,(G61+Q62))&lt;0.5,0,(G61+Q62)-MIN($G$13,(G61+Q62))),0)</f>
        <v>0</v>
      </c>
      <c r="H62" s="26">
        <f>IF(H61&gt;0,IF((H61+R62)-MIN($H$13,(H61+R62))&lt;0.5,0,(H61+R62)-MIN($H$13,(H61+R62))),0)</f>
        <v>0</v>
      </c>
      <c r="I62" s="26">
        <f>IF(I61&gt;0,IF((I61+S62)-MIN($I$13,(I61+S62))&lt;0.5,0,(I61+S62)-MIN($I$13,(I61+S62))),0)</f>
        <v>0</v>
      </c>
      <c r="J62" s="13">
        <f>SUM(B62:I62)</f>
        <v>8518.53543537516</v>
      </c>
      <c r="K62" s="26">
        <f>SUM(L62:S62)</f>
        <v>97.33997327512317</v>
      </c>
      <c r="L62" s="26">
        <f>B61*$B$12/1200</f>
        <v>0</v>
      </c>
      <c r="M62" s="26">
        <f>C61*$C$12/1200</f>
        <v>60.93818419926972</v>
      </c>
      <c r="N62" s="26">
        <f>D61*$D$12/1200</f>
        <v>36.40178907585345</v>
      </c>
      <c r="O62" s="26">
        <f>E61*$E$12/1200</f>
        <v>0</v>
      </c>
      <c r="P62" s="26">
        <f>F61*$F$12/1200</f>
        <v>0</v>
      </c>
      <c r="Q62" s="26">
        <f>G61*$G$12/1200</f>
        <v>0</v>
      </c>
      <c r="R62" s="26">
        <f>H61*$H$12/1200</f>
        <v>0</v>
      </c>
      <c r="S62" s="26">
        <f>I61*$I$12/1200</f>
        <v>0</v>
      </c>
      <c r="T62" s="27">
        <f>IF(B61-B62&gt;0.005,1,0)</f>
        <v>0</v>
      </c>
      <c r="U62" s="27">
        <f>IF(C61-C62&gt;0.005,1,0)</f>
        <v>1</v>
      </c>
      <c r="V62" s="27">
        <f>IF(D61-D62&gt;0.005,1,0)</f>
        <v>1</v>
      </c>
      <c r="W62" s="27">
        <f>IF(E61-E62&gt;0.005,1,0)</f>
        <v>0</v>
      </c>
      <c r="X62" s="27">
        <f>IF(F61-F62&gt;0.005,1,0)</f>
        <v>0</v>
      </c>
      <c r="Y62" s="27">
        <f>IF(G61-G62&gt;0.005,1,0)</f>
        <v>0</v>
      </c>
      <c r="Z62" s="27">
        <f>IF(H61-H62&gt;0.005,1,0)</f>
        <v>0</v>
      </c>
      <c r="AA62" s="27">
        <f>IF(I61-I62&gt;0.005,1,0)</f>
        <v>0</v>
      </c>
    </row>
    <row r="63">
      <c r="A63" s="14" t="n">
        <v>27</v>
      </c>
      <c r="B63" s="26">
        <f>IF(B62&gt;0,IF((B62+L63)-MIN($B$13,(B62+L63))&lt;0.5,0,(B62+L63)-MIN($B$13,(B62+L63))),0)</f>
        <v>0</v>
      </c>
      <c r="C63" s="26">
        <f>IF(C62&gt;0,IF((C62+M63)-MIN($C$13,(C62+M63))&lt;0.5,0,(C62+M63)-MIN($C$13,(C62+M63))),0)</f>
        <v>2927.604342046011</v>
      </c>
      <c r="D63" s="26">
        <f>IF(D62&gt;0,IF((D62+N63)-MIN($D$13,(D62+N63))&lt;0.5,0,(D62+N63)-MIN($D$13,(D62+N63))),0)</f>
        <v>5235.254841469982</v>
      </c>
      <c r="E63" s="26">
        <f>IF(E62&gt;0,IF((E62+O63)-MIN($E$13,(E62+O63))&lt;0.5,0,(E62+O63)-MIN($E$13,(E62+O63))),0)</f>
        <v>0</v>
      </c>
      <c r="F63" s="26">
        <f>IF(F62&gt;0,IF((F62+P63)-MIN($F$13,(F62+P63))&lt;0.5,0,(F62+P63)-MIN($F$13,(F62+P63))),0)</f>
        <v>0</v>
      </c>
      <c r="G63" s="26">
        <f>IF(G62&gt;0,IF((G62+Q63)-MIN($G$13,(G62+Q63))&lt;0.5,0,(G62+Q63)-MIN($G$13,(G62+Q63))),0)</f>
        <v>0</v>
      </c>
      <c r="H63" s="26">
        <f>IF(H62&gt;0,IF((H62+R63)-MIN($H$13,(H62+R63))&lt;0.5,0,(H62+R63)-MIN($H$13,(H62+R63))),0)</f>
        <v>0</v>
      </c>
      <c r="I63" s="26">
        <f>IF(I62&gt;0,IF((I62+S63)-MIN($I$13,(I62+S63))&lt;0.5,0,(I62+S63)-MIN($I$13,(I62+S63))),0)</f>
        <v>0</v>
      </c>
      <c r="J63" s="13">
        <f>SUM(B63:I63)</f>
        <v>8162.859183515993</v>
      </c>
      <c r="K63" s="26">
        <f>SUM(L63:S63)</f>
        <v>94.32374814083265</v>
      </c>
      <c r="L63" s="26">
        <f>B62*$B$12/1200</f>
        <v>0</v>
      </c>
      <c r="M63" s="26">
        <f>C62*$C$12/1200</f>
        <v>59.756947883255116</v>
      </c>
      <c r="N63" s="26">
        <f>D62*$D$12/1200</f>
        <v>34.56680025757753</v>
      </c>
      <c r="O63" s="26">
        <f>E62*$E$12/1200</f>
        <v>0</v>
      </c>
      <c r="P63" s="26">
        <f>F62*$F$12/1200</f>
        <v>0</v>
      </c>
      <c r="Q63" s="26">
        <f>G62*$G$12/1200</f>
        <v>0</v>
      </c>
      <c r="R63" s="26">
        <f>H62*$H$12/1200</f>
        <v>0</v>
      </c>
      <c r="S63" s="26">
        <f>I62*$I$12/1200</f>
        <v>0</v>
      </c>
      <c r="T63" s="27">
        <f>IF(B62-B63&gt;0.005,1,0)</f>
        <v>0</v>
      </c>
      <c r="U63" s="27">
        <f>IF(C62-C63&gt;0.005,1,0)</f>
        <v>1</v>
      </c>
      <c r="V63" s="27">
        <f>IF(D62-D63&gt;0.005,1,0)</f>
        <v>1</v>
      </c>
      <c r="W63" s="27">
        <f>IF(E62-E63&gt;0.005,1,0)</f>
        <v>0</v>
      </c>
      <c r="X63" s="27">
        <f>IF(F62-F63&gt;0.005,1,0)</f>
        <v>0</v>
      </c>
      <c r="Y63" s="27">
        <f>IF(G62-G63&gt;0.005,1,0)</f>
        <v>0</v>
      </c>
      <c r="Z63" s="27">
        <f>IF(H62-H63&gt;0.005,1,0)</f>
        <v>0</v>
      </c>
      <c r="AA63" s="27">
        <f>IF(I62-I63&gt;0.005,1,0)</f>
        <v>0</v>
      </c>
    </row>
    <row r="64">
      <c r="A64" s="14" t="n">
        <v>28</v>
      </c>
      <c r="B64" s="26">
        <f>IF(B63&gt;0,IF((B63+L64)-MIN($B$13,(B63+L64))&lt;0.5,0,(B63+L64)-MIN($B$13,(B63+L64))),0)</f>
        <v>0</v>
      </c>
      <c r="C64" s="26">
        <f>IF(C63&gt;0,IF((C63+M64)-MIN($C$13,(C63+M64))&lt;0.5,0,(C63+M64)-MIN($C$13,(C63+M64))),0)</f>
        <v>2866.1564288869313</v>
      </c>
      <c r="D64" s="26">
        <f>IF(D63&gt;0,IF((D63+N64)-MIN($D$13,(D63+N64))&lt;0.5,0,(D63+N64)-MIN($D$13,(D63+N64))),0)</f>
        <v>4937.97518422917</v>
      </c>
      <c r="E64" s="26">
        <f>IF(E63&gt;0,IF((E63+O64)-MIN($E$13,(E63+O64))&lt;0.5,0,(E63+O64)-MIN($E$13,(E63+O64))),0)</f>
        <v>0</v>
      </c>
      <c r="F64" s="26">
        <f>IF(F63&gt;0,IF((F63+P64)-MIN($F$13,(F63+P64))&lt;0.5,0,(F63+P64)-MIN($F$13,(F63+P64))),0)</f>
        <v>0</v>
      </c>
      <c r="G64" s="26">
        <f>IF(G63&gt;0,IF((G63+Q64)-MIN($G$13,(G63+Q64))&lt;0.5,0,(G63+Q64)-MIN($G$13,(G63+Q64))),0)</f>
        <v>0</v>
      </c>
      <c r="H64" s="26">
        <f>IF(H63&gt;0,IF((H63+R64)-MIN($H$13,(H63+R64))&lt;0.5,0,(H63+R64)-MIN($H$13,(H63+R64))),0)</f>
        <v>0</v>
      </c>
      <c r="I64" s="26">
        <f>IF(I63&gt;0,IF((I63+S64)-MIN($I$13,(I63+S64))&lt;0.5,0,(I63+S64)-MIN($I$13,(I63+S64))),0)</f>
        <v>0</v>
      </c>
      <c r="J64" s="13">
        <f>SUM(B64:I64)</f>
        <v>7804.131613116101</v>
      </c>
      <c r="K64" s="26">
        <f>SUM(L64:S64)</f>
        <v>91.2724296001076</v>
      </c>
      <c r="L64" s="26">
        <f>B63*$B$12/1200</f>
        <v>0</v>
      </c>
      <c r="M64" s="26">
        <f>C63*$C$12/1200</f>
        <v>58.55208684092021</v>
      </c>
      <c r="N64" s="26">
        <f>D63*$D$12/1200</f>
        <v>32.72034275918739</v>
      </c>
      <c r="O64" s="26">
        <f>E63*$E$12/1200</f>
        <v>0</v>
      </c>
      <c r="P64" s="26">
        <f>F63*$F$12/1200</f>
        <v>0</v>
      </c>
      <c r="Q64" s="26">
        <f>G63*$G$12/1200</f>
        <v>0</v>
      </c>
      <c r="R64" s="26">
        <f>H63*$H$12/1200</f>
        <v>0</v>
      </c>
      <c r="S64" s="26">
        <f>I63*$I$12/1200</f>
        <v>0</v>
      </c>
      <c r="T64" s="27">
        <f>IF(B63-B64&gt;0.005,1,0)</f>
        <v>0</v>
      </c>
      <c r="U64" s="27">
        <f>IF(C63-C64&gt;0.005,1,0)</f>
        <v>1</v>
      </c>
      <c r="V64" s="27">
        <f>IF(D63-D64&gt;0.005,1,0)</f>
        <v>1</v>
      </c>
      <c r="W64" s="27">
        <f>IF(E63-E64&gt;0.005,1,0)</f>
        <v>0</v>
      </c>
      <c r="X64" s="27">
        <f>IF(F63-F64&gt;0.005,1,0)</f>
        <v>0</v>
      </c>
      <c r="Y64" s="27">
        <f>IF(G63-G64&gt;0.005,1,0)</f>
        <v>0</v>
      </c>
      <c r="Z64" s="27">
        <f>IF(H63-H64&gt;0.005,1,0)</f>
        <v>0</v>
      </c>
      <c r="AA64" s="27">
        <f>IF(I63-I64&gt;0.005,1,0)</f>
        <v>0</v>
      </c>
    </row>
    <row r="65">
      <c r="A65" s="14" t="n">
        <v>29</v>
      </c>
      <c r="B65" s="26">
        <f>IF(B64&gt;0,IF((B64+L65)-MIN($B$13,(B64+L65))&lt;0.5,0,(B64+L65)-MIN($B$13,(B64+L65))),0)</f>
        <v>0</v>
      </c>
      <c r="C65" s="26">
        <f>IF(C64&gt;0,IF((C64+M65)-MIN($C$13,(C64+M65))&lt;0.5,0,(C64+M65)-MIN($C$13,(C64+M65))),0)</f>
        <v>2803.47955746467</v>
      </c>
      <c r="D65" s="26">
        <f>IF(D64&gt;0,IF((D64+N65)-MIN($D$13,(D64+N65))&lt;0.5,0,(D64+N65)-MIN($D$13,(D64+N65))),0)</f>
        <v>4638.837529130602</v>
      </c>
      <c r="E65" s="26">
        <f>IF(E64&gt;0,IF((E64+O65)-MIN($E$13,(E64+O65))&lt;0.5,0,(E64+O65)-MIN($E$13,(E64+O65))),0)</f>
        <v>0</v>
      </c>
      <c r="F65" s="26">
        <f>IF(F64&gt;0,IF((F64+P65)-MIN($F$13,(F64+P65))&lt;0.5,0,(F64+P65)-MIN($F$13,(F64+P65))),0)</f>
        <v>0</v>
      </c>
      <c r="G65" s="26">
        <f>IF(G64&gt;0,IF((G64+Q65)-MIN($G$13,(G64+Q65))&lt;0.5,0,(G64+Q65)-MIN($G$13,(G64+Q65))),0)</f>
        <v>0</v>
      </c>
      <c r="H65" s="26">
        <f>IF(H64&gt;0,IF((H64+R65)-MIN($H$13,(H64+R65))&lt;0.5,0,(H64+R65)-MIN($H$13,(H64+R65))),0)</f>
        <v>0</v>
      </c>
      <c r="I65" s="26">
        <f>IF(I64&gt;0,IF((I64+S65)-MIN($I$13,(I64+S65))&lt;0.5,0,(I64+S65)-MIN($I$13,(I64+S65))),0)</f>
        <v>0</v>
      </c>
      <c r="J65" s="13">
        <f>SUM(B65:I65)</f>
        <v>7442.3170865952725</v>
      </c>
      <c r="K65" s="26">
        <f>SUM(L65:S65)</f>
        <v>88.18547347917094</v>
      </c>
      <c r="L65" s="26">
        <f>B64*$B$12/1200</f>
        <v>0</v>
      </c>
      <c r="M65" s="26">
        <f>C64*$C$12/1200</f>
        <v>57.32312857773863</v>
      </c>
      <c r="N65" s="26">
        <f>D64*$D$12/1200</f>
        <v>30.86234490143231</v>
      </c>
      <c r="O65" s="26">
        <f>E64*$E$12/1200</f>
        <v>0</v>
      </c>
      <c r="P65" s="26">
        <f>F64*$F$12/1200</f>
        <v>0</v>
      </c>
      <c r="Q65" s="26">
        <f>G64*$G$12/1200</f>
        <v>0</v>
      </c>
      <c r="R65" s="26">
        <f>H64*$H$12/1200</f>
        <v>0</v>
      </c>
      <c r="S65" s="26">
        <f>I64*$I$12/1200</f>
        <v>0</v>
      </c>
      <c r="T65" s="27">
        <f>IF(B64-B65&gt;0.005,1,0)</f>
        <v>0</v>
      </c>
      <c r="U65" s="27">
        <f>IF(C64-C65&gt;0.005,1,0)</f>
        <v>1</v>
      </c>
      <c r="V65" s="27">
        <f>IF(D64-D65&gt;0.005,1,0)</f>
        <v>1</v>
      </c>
      <c r="W65" s="27">
        <f>IF(E64-E65&gt;0.005,1,0)</f>
        <v>0</v>
      </c>
      <c r="X65" s="27">
        <f>IF(F64-F65&gt;0.005,1,0)</f>
        <v>0</v>
      </c>
      <c r="Y65" s="27">
        <f>IF(G64-G65&gt;0.005,1,0)</f>
        <v>0</v>
      </c>
      <c r="Z65" s="27">
        <f>IF(H64-H65&gt;0.005,1,0)</f>
        <v>0</v>
      </c>
      <c r="AA65" s="27">
        <f>IF(I64-I65&gt;0.005,1,0)</f>
        <v>0</v>
      </c>
    </row>
    <row r="66">
      <c r="A66" s="14" t="n">
        <v>30</v>
      </c>
      <c r="B66" s="26">
        <f>IF(B65&gt;0,IF((B65+L66)-MIN($B$13,(B65+L66))&lt;0.5,0,(B65+L66)-MIN($B$13,(B65+L66))),0)</f>
        <v>0</v>
      </c>
      <c r="C66" s="26">
        <f>IF(C65&gt;0,IF((C65+M66)-MIN($C$13,(C65+M66))&lt;0.5,0,(C65+M66)-MIN($C$13,(C65+M66))),0)</f>
        <v>2739.5491486139636</v>
      </c>
      <c r="D66" s="26">
        <f>IF(D65&gt;0,IF((D65+N66)-MIN($D$13,(D65+N66))&lt;0.5,0,(D65+N66)-MIN($D$13,(D65+N66))),0)</f>
        <v>4337.830263687668</v>
      </c>
      <c r="E66" s="26">
        <f>IF(E65&gt;0,IF((E65+O66)-MIN($E$13,(E65+O66))&lt;0.5,0,(E65+O66)-MIN($E$13,(E65+O66))),0)</f>
        <v>0</v>
      </c>
      <c r="F66" s="26">
        <f>IF(F65&gt;0,IF((F65+P66)-MIN($F$13,(F65+P66))&lt;0.5,0,(F65+P66)-MIN($F$13,(F65+P66))),0)</f>
        <v>0</v>
      </c>
      <c r="G66" s="26">
        <f>IF(G65&gt;0,IF((G65+Q66)-MIN($G$13,(G65+Q66))&lt;0.5,0,(G65+Q66)-MIN($G$13,(G65+Q66))),0)</f>
        <v>0</v>
      </c>
      <c r="H66" s="26">
        <f>IF(H65&gt;0,IF((H65+R66)-MIN($H$13,(H65+R66))&lt;0.5,0,(H65+R66)-MIN($H$13,(H65+R66))),0)</f>
        <v>0</v>
      </c>
      <c r="I66" s="26">
        <f>IF(I65&gt;0,IF((I65+S66)-MIN($I$13,(I65+S66))&lt;0.5,0,(I65+S66)-MIN($I$13,(I65+S66))),0)</f>
        <v>0</v>
      </c>
      <c r="J66" s="13">
        <f>SUM(B66:I66)</f>
        <v>7077.379412301631</v>
      </c>
      <c r="K66" s="26">
        <f>SUM(L66:S66)</f>
        <v>85.06232570635966</v>
      </c>
      <c r="L66" s="26">
        <f>B65*$B$12/1200</f>
        <v>0</v>
      </c>
      <c r="M66" s="26">
        <f>C65*$C$12/1200</f>
        <v>56.069591149293394</v>
      </c>
      <c r="N66" s="26">
        <f>D65*$D$12/1200</f>
        <v>28.992734557066264</v>
      </c>
      <c r="O66" s="26">
        <f>E65*$E$12/1200</f>
        <v>0</v>
      </c>
      <c r="P66" s="26">
        <f>F65*$F$12/1200</f>
        <v>0</v>
      </c>
      <c r="Q66" s="26">
        <f>G65*$G$12/1200</f>
        <v>0</v>
      </c>
      <c r="R66" s="26">
        <f>H65*$H$12/1200</f>
        <v>0</v>
      </c>
      <c r="S66" s="26">
        <f>I65*$I$12/1200</f>
        <v>0</v>
      </c>
      <c r="T66" s="27">
        <f>IF(B65-B66&gt;0.005,1,0)</f>
        <v>0</v>
      </c>
      <c r="U66" s="27">
        <f>IF(C65-C66&gt;0.005,1,0)</f>
        <v>1</v>
      </c>
      <c r="V66" s="27">
        <f>IF(D65-D66&gt;0.005,1,0)</f>
        <v>1</v>
      </c>
      <c r="W66" s="27">
        <f>IF(E65-E66&gt;0.005,1,0)</f>
        <v>0</v>
      </c>
      <c r="X66" s="27">
        <f>IF(F65-F66&gt;0.005,1,0)</f>
        <v>0</v>
      </c>
      <c r="Y66" s="27">
        <f>IF(G65-G66&gt;0.005,1,0)</f>
        <v>0</v>
      </c>
      <c r="Z66" s="27">
        <f>IF(H65-H66&gt;0.005,1,0)</f>
        <v>0</v>
      </c>
      <c r="AA66" s="27">
        <f>IF(I65-I66&gt;0.005,1,0)</f>
        <v>0</v>
      </c>
    </row>
    <row r="67">
      <c r="A67" s="14" t="n">
        <v>31</v>
      </c>
      <c r="B67" s="26">
        <f>IF(B66&gt;0,IF((B66+L67)-MIN($B$13,(B66+L67))&lt;0.5,0,(B66+L67)-MIN($B$13,(B66+L67))),0)</f>
        <v>0</v>
      </c>
      <c r="C67" s="26">
        <f>IF(C66&gt;0,IF((C66+M67)-MIN($C$13,(C66+M67))&lt;0.5,0,(C66+M67)-MIN($C$13,(C66+M67))),0)</f>
        <v>2674.340131586243</v>
      </c>
      <c r="D67" s="26">
        <f>IF(D66&gt;0,IF((D66+N67)-MIN($D$13,(D66+N67))&lt;0.5,0,(D66+N67)-MIN($D$13,(D66+N67))),0)</f>
        <v>4034.9417028357157</v>
      </c>
      <c r="E67" s="26">
        <f>IF(E66&gt;0,IF((E66+O67)-MIN($E$13,(E66+O67))&lt;0.5,0,(E66+O67)-MIN($E$13,(E66+O67))),0)</f>
        <v>0</v>
      </c>
      <c r="F67" s="26">
        <f>IF(F66&gt;0,IF((F66+P67)-MIN($F$13,(F66+P67))&lt;0.5,0,(F66+P67)-MIN($F$13,(F66+P67))),0)</f>
        <v>0</v>
      </c>
      <c r="G67" s="26">
        <f>IF(G66&gt;0,IF((G66+Q67)-MIN($G$13,(G66+Q67))&lt;0.5,0,(G66+Q67)-MIN($G$13,(G66+Q67))),0)</f>
        <v>0</v>
      </c>
      <c r="H67" s="26">
        <f>IF(H66&gt;0,IF((H66+R67)-MIN($H$13,(H66+R67))&lt;0.5,0,(H66+R67)-MIN($H$13,(H66+R67))),0)</f>
        <v>0</v>
      </c>
      <c r="I67" s="26">
        <f>IF(I66&gt;0,IF((I66+S67)-MIN($I$13,(I66+S67))&lt;0.5,0,(I66+S67)-MIN($I$13,(I66+S67))),0)</f>
        <v>0</v>
      </c>
      <c r="J67" s="13">
        <f>SUM(B67:I67)</f>
        <v>6709.281834421959</v>
      </c>
      <c r="K67" s="26">
        <f>SUM(L67:S67)</f>
        <v>81.9024221203272</v>
      </c>
      <c r="L67" s="26">
        <f>B66*$B$12/1200</f>
        <v>0</v>
      </c>
      <c r="M67" s="26">
        <f>C66*$C$12/1200</f>
        <v>54.790982972279274</v>
      </c>
      <c r="N67" s="26">
        <f>D66*$D$12/1200</f>
        <v>27.111439148047925</v>
      </c>
      <c r="O67" s="26">
        <f>E66*$E$12/1200</f>
        <v>0</v>
      </c>
      <c r="P67" s="26">
        <f>F66*$F$12/1200</f>
        <v>0</v>
      </c>
      <c r="Q67" s="26">
        <f>G66*$G$12/1200</f>
        <v>0</v>
      </c>
      <c r="R67" s="26">
        <f>H66*$H$12/1200</f>
        <v>0</v>
      </c>
      <c r="S67" s="26">
        <f>I66*$I$12/1200</f>
        <v>0</v>
      </c>
      <c r="T67" s="27">
        <f>IF(B66-B67&gt;0.005,1,0)</f>
        <v>0</v>
      </c>
      <c r="U67" s="27">
        <f>IF(C66-C67&gt;0.005,1,0)</f>
        <v>1</v>
      </c>
      <c r="V67" s="27">
        <f>IF(D66-D67&gt;0.005,1,0)</f>
        <v>1</v>
      </c>
      <c r="W67" s="27">
        <f>IF(E66-E67&gt;0.005,1,0)</f>
        <v>0</v>
      </c>
      <c r="X67" s="27">
        <f>IF(F66-F67&gt;0.005,1,0)</f>
        <v>0</v>
      </c>
      <c r="Y67" s="27">
        <f>IF(G66-G67&gt;0.005,1,0)</f>
        <v>0</v>
      </c>
      <c r="Z67" s="27">
        <f>IF(H66-H67&gt;0.005,1,0)</f>
        <v>0</v>
      </c>
      <c r="AA67" s="27">
        <f>IF(I66-I67&gt;0.005,1,0)</f>
        <v>0</v>
      </c>
    </row>
    <row r="68">
      <c r="A68" s="14" t="n">
        <v>32</v>
      </c>
      <c r="B68" s="26">
        <f>IF(B67&gt;0,IF((B67+L68)-MIN($B$13,(B67+L68))&lt;0.5,0,(B67+L68)-MIN($B$13,(B67+L68))),0)</f>
        <v>0</v>
      </c>
      <c r="C68" s="26">
        <f>IF(C67&gt;0,IF((C67+M68)-MIN($C$13,(C67+M68))&lt;0.5,0,(C67+M68)-MIN($C$13,(C67+M68))),0)</f>
        <v>2607.826934217968</v>
      </c>
      <c r="D68" s="26">
        <f>IF(D67&gt;0,IF((D67+N68)-MIN($D$13,(D67+N68))&lt;0.5,0,(D67+N68)-MIN($D$13,(D67+N68))),0)</f>
        <v>3730.160088478439</v>
      </c>
      <c r="E68" s="26">
        <f>IF(E67&gt;0,IF((E67+O68)-MIN($E$13,(E67+O68))&lt;0.5,0,(E67+O68)-MIN($E$13,(E67+O68))),0)</f>
        <v>0</v>
      </c>
      <c r="F68" s="26">
        <f>IF(F67&gt;0,IF((F67+P68)-MIN($F$13,(F67+P68))&lt;0.5,0,(F67+P68)-MIN($F$13,(F67+P68))),0)</f>
        <v>0</v>
      </c>
      <c r="G68" s="26">
        <f>IF(G67&gt;0,IF((G67+Q68)-MIN($G$13,(G67+Q68))&lt;0.5,0,(G67+Q68)-MIN($G$13,(G67+Q68))),0)</f>
        <v>0</v>
      </c>
      <c r="H68" s="26">
        <f>IF(H67&gt;0,IF((H67+R68)-MIN($H$13,(H67+R68))&lt;0.5,0,(H67+R68)-MIN($H$13,(H67+R68))),0)</f>
        <v>0</v>
      </c>
      <c r="I68" s="26">
        <f>IF(I67&gt;0,IF((I67+S68)-MIN($I$13,(I67+S68))&lt;0.5,0,(I67+S68)-MIN($I$13,(I67+S68))),0)</f>
        <v>0</v>
      </c>
      <c r="J68" s="13">
        <f>SUM(B68:I68)</f>
        <v>6337.987022696407</v>
      </c>
      <c r="K68" s="26">
        <f>SUM(L68:S68)</f>
        <v>78.70518827444808</v>
      </c>
      <c r="L68" s="26">
        <f>B67*$B$12/1200</f>
        <v>0</v>
      </c>
      <c r="M68" s="26">
        <f>C67*$C$12/1200</f>
        <v>53.486802631724856</v>
      </c>
      <c r="N68" s="26">
        <f>D67*$D$12/1200</f>
        <v>25.218385642723224</v>
      </c>
      <c r="O68" s="26">
        <f>E67*$E$12/1200</f>
        <v>0</v>
      </c>
      <c r="P68" s="26">
        <f>F67*$F$12/1200</f>
        <v>0</v>
      </c>
      <c r="Q68" s="26">
        <f>G67*$G$12/1200</f>
        <v>0</v>
      </c>
      <c r="R68" s="26">
        <f>H67*$H$12/1200</f>
        <v>0</v>
      </c>
      <c r="S68" s="26">
        <f>I67*$I$12/1200</f>
        <v>0</v>
      </c>
      <c r="T68" s="27">
        <f>IF(B67-B68&gt;0.005,1,0)</f>
        <v>0</v>
      </c>
      <c r="U68" s="27">
        <f>IF(C67-C68&gt;0.005,1,0)</f>
        <v>1</v>
      </c>
      <c r="V68" s="27">
        <f>IF(D67-D68&gt;0.005,1,0)</f>
        <v>1</v>
      </c>
      <c r="W68" s="27">
        <f>IF(E67-E68&gt;0.005,1,0)</f>
        <v>0</v>
      </c>
      <c r="X68" s="27">
        <f>IF(F67-F68&gt;0.005,1,0)</f>
        <v>0</v>
      </c>
      <c r="Y68" s="27">
        <f>IF(G67-G68&gt;0.005,1,0)</f>
        <v>0</v>
      </c>
      <c r="Z68" s="27">
        <f>IF(H67-H68&gt;0.005,1,0)</f>
        <v>0</v>
      </c>
      <c r="AA68" s="27">
        <f>IF(I67-I68&gt;0.005,1,0)</f>
        <v>0</v>
      </c>
    </row>
    <row r="69">
      <c r="A69" s="14" t="n">
        <v>33</v>
      </c>
      <c r="B69" s="26">
        <f>IF(B68&gt;0,IF((B68+L69)-MIN($B$13,(B68+L69))&lt;0.5,0,(B68+L69)-MIN($B$13,(B68+L69))),0)</f>
        <v>0</v>
      </c>
      <c r="C69" s="26">
        <f>IF(C68&gt;0,IF((C68+M69)-MIN($C$13,(C68+M69))&lt;0.5,0,(C68+M69)-MIN($C$13,(C68+M69))),0)</f>
        <v>2539.9834729023273</v>
      </c>
      <c r="D69" s="26">
        <f>IF(D68&gt;0,IF((D68+N69)-MIN($D$13,(D68+N69))&lt;0.5,0,(D68+N69)-MIN($D$13,(D68+N69))),0)</f>
        <v>3423.473589031429</v>
      </c>
      <c r="E69" s="26">
        <f>IF(E68&gt;0,IF((E68+O69)-MIN($E$13,(E68+O69))&lt;0.5,0,(E68+O69)-MIN($E$13,(E68+O69))),0)</f>
        <v>0</v>
      </c>
      <c r="F69" s="26">
        <f>IF(F68&gt;0,IF((F68+P69)-MIN($F$13,(F68+P69))&lt;0.5,0,(F68+P69)-MIN($F$13,(F68+P69))),0)</f>
        <v>0</v>
      </c>
      <c r="G69" s="26">
        <f>IF(G68&gt;0,IF((G68+Q69)-MIN($G$13,(G68+Q69))&lt;0.5,0,(G68+Q69)-MIN($G$13,(G68+Q69))),0)</f>
        <v>0</v>
      </c>
      <c r="H69" s="26">
        <f>IF(H68&gt;0,IF((H68+R69)-MIN($H$13,(H68+R69))&lt;0.5,0,(H68+R69)-MIN($H$13,(H68+R69))),0)</f>
        <v>0</v>
      </c>
      <c r="I69" s="26">
        <f>IF(I68&gt;0,IF((I68+S69)-MIN($I$13,(I68+S69))&lt;0.5,0,(I68+S69)-MIN($I$13,(I68+S69))),0)</f>
        <v>0</v>
      </c>
      <c r="J69" s="13">
        <f>SUM(B69:I69)</f>
        <v>5963.457061933756</v>
      </c>
      <c r="K69" s="26">
        <f>SUM(L69:S69)</f>
        <v>75.4700392373496</v>
      </c>
      <c r="L69" s="26">
        <f>B68*$B$12/1200</f>
        <v>0</v>
      </c>
      <c r="M69" s="26">
        <f>C68*$C$12/1200</f>
        <v>52.156538684359354</v>
      </c>
      <c r="N69" s="26">
        <f>D68*$D$12/1200</f>
        <v>23.31350055299024</v>
      </c>
      <c r="O69" s="26">
        <f>E68*$E$12/1200</f>
        <v>0</v>
      </c>
      <c r="P69" s="26">
        <f>F68*$F$12/1200</f>
        <v>0</v>
      </c>
      <c r="Q69" s="26">
        <f>G68*$G$12/1200</f>
        <v>0</v>
      </c>
      <c r="R69" s="26">
        <f>H68*$H$12/1200</f>
        <v>0</v>
      </c>
      <c r="S69" s="26">
        <f>I68*$I$12/1200</f>
        <v>0</v>
      </c>
      <c r="T69" s="27">
        <f>IF(B68-B69&gt;0.005,1,0)</f>
        <v>0</v>
      </c>
      <c r="U69" s="27">
        <f>IF(C68-C69&gt;0.005,1,0)</f>
        <v>1</v>
      </c>
      <c r="V69" s="27">
        <f>IF(D68-D69&gt;0.005,1,0)</f>
        <v>1</v>
      </c>
      <c r="W69" s="27">
        <f>IF(E68-E69&gt;0.005,1,0)</f>
        <v>0</v>
      </c>
      <c r="X69" s="27">
        <f>IF(F68-F69&gt;0.005,1,0)</f>
        <v>0</v>
      </c>
      <c r="Y69" s="27">
        <f>IF(G68-G69&gt;0.005,1,0)</f>
        <v>0</v>
      </c>
      <c r="Z69" s="27">
        <f>IF(H68-H69&gt;0.005,1,0)</f>
        <v>0</v>
      </c>
      <c r="AA69" s="27">
        <f>IF(I68-I69&gt;0.005,1,0)</f>
        <v>0</v>
      </c>
    </row>
    <row r="70">
      <c r="A70" s="14" t="n">
        <v>34</v>
      </c>
      <c r="B70" s="26">
        <f>IF(B69&gt;0,IF((B69+L70)-MIN($B$13,(B69+L70))&lt;0.5,0,(B69+L70)-MIN($B$13,(B69+L70))),0)</f>
        <v>0</v>
      </c>
      <c r="C70" s="26">
        <f>IF(C69&gt;0,IF((C69+M70)-MIN($C$13,(C69+M70))&lt;0.5,0,(C69+M70)-MIN($C$13,(C69+M70))),0)</f>
        <v>2470.783142360374</v>
      </c>
      <c r="D70" s="26">
        <f>IF(D69&gt;0,IF((D69+N70)-MIN($D$13,(D69+N70))&lt;0.5,0,(D69+N70)-MIN($D$13,(D69+N70))),0)</f>
        <v>3114.8702989628755</v>
      </c>
      <c r="E70" s="26">
        <f>IF(E69&gt;0,IF((E69+O70)-MIN($E$13,(E69+O70))&lt;0.5,0,(E69+O70)-MIN($E$13,(E69+O70))),0)</f>
        <v>0</v>
      </c>
      <c r="F70" s="26">
        <f>IF(F69&gt;0,IF((F69+P70)-MIN($F$13,(F69+P70))&lt;0.5,0,(F69+P70)-MIN($F$13,(F69+P70))),0)</f>
        <v>0</v>
      </c>
      <c r="G70" s="26">
        <f>IF(G69&gt;0,IF((G69+Q70)-MIN($G$13,(G69+Q70))&lt;0.5,0,(G69+Q70)-MIN($G$13,(G69+Q70))),0)</f>
        <v>0</v>
      </c>
      <c r="H70" s="26">
        <f>IF(H69&gt;0,IF((H69+R70)-MIN($H$13,(H69+R70))&lt;0.5,0,(H69+R70)-MIN($H$13,(H69+R70))),0)</f>
        <v>0</v>
      </c>
      <c r="I70" s="26">
        <f>IF(I69&gt;0,IF((I69+S70)-MIN($I$13,(I69+S70))&lt;0.5,0,(I69+S70)-MIN($I$13,(I69+S70))),0)</f>
        <v>0</v>
      </c>
      <c r="J70" s="13">
        <f>SUM(B70:I70)</f>
        <v>5585.653441323249</v>
      </c>
      <c r="K70" s="26">
        <f>SUM(L70:S70)</f>
        <v>72.19637938949298</v>
      </c>
      <c r="L70" s="26">
        <f>B69*$B$12/1200</f>
        <v>0</v>
      </c>
      <c r="M70" s="26">
        <f>C69*$C$12/1200</f>
        <v>50.799669458046544</v>
      </c>
      <c r="N70" s="26">
        <f>D69*$D$12/1200</f>
        <v>21.396709931446434</v>
      </c>
      <c r="O70" s="26">
        <f>E69*$E$12/1200</f>
        <v>0</v>
      </c>
      <c r="P70" s="26">
        <f>F69*$F$12/1200</f>
        <v>0</v>
      </c>
      <c r="Q70" s="26">
        <f>G69*$G$12/1200</f>
        <v>0</v>
      </c>
      <c r="R70" s="26">
        <f>H69*$H$12/1200</f>
        <v>0</v>
      </c>
      <c r="S70" s="26">
        <f>I69*$I$12/1200</f>
        <v>0</v>
      </c>
      <c r="T70" s="27">
        <f>IF(B69-B70&gt;0.005,1,0)</f>
        <v>0</v>
      </c>
      <c r="U70" s="27">
        <f>IF(C69-C70&gt;0.005,1,0)</f>
        <v>1</v>
      </c>
      <c r="V70" s="27">
        <f>IF(D69-D70&gt;0.005,1,0)</f>
        <v>1</v>
      </c>
      <c r="W70" s="27">
        <f>IF(E69-E70&gt;0.005,1,0)</f>
        <v>0</v>
      </c>
      <c r="X70" s="27">
        <f>IF(F69-F70&gt;0.005,1,0)</f>
        <v>0</v>
      </c>
      <c r="Y70" s="27">
        <f>IF(G69-G70&gt;0.005,1,0)</f>
        <v>0</v>
      </c>
      <c r="Z70" s="27">
        <f>IF(H69-H70&gt;0.005,1,0)</f>
        <v>0</v>
      </c>
      <c r="AA70" s="27">
        <f>IF(I69-I70&gt;0.005,1,0)</f>
        <v>0</v>
      </c>
    </row>
    <row r="71">
      <c r="A71" s="14" t="n">
        <v>35</v>
      </c>
      <c r="B71" s="26">
        <f>IF(B70&gt;0,IF((B70+L71)-MIN($B$13,(B70+L71))&lt;0.5,0,(B70+L71)-MIN($B$13,(B70+L71))),0)</f>
        <v>0</v>
      </c>
      <c r="C71" s="26">
        <f>IF(C70&gt;0,IF((C70+M71)-MIN($C$13,(C70+M71))&lt;0.5,0,(C70+M71)-MIN($C$13,(C70+M71))),0)</f>
        <v>2400.1988052075812</v>
      </c>
      <c r="D71" s="26">
        <f>IF(D70&gt;0,IF((D70+N71)-MIN($D$13,(D70+N71))&lt;0.5,0,(D70+N71)-MIN($D$13,(D70+N71))),0)</f>
        <v>2804.3382383313933</v>
      </c>
      <c r="E71" s="26">
        <f>IF(E70&gt;0,IF((E70+O71)-MIN($E$13,(E70+O71))&lt;0.5,0,(E70+O71)-MIN($E$13,(E70+O71))),0)</f>
        <v>0</v>
      </c>
      <c r="F71" s="26">
        <f>IF(F70&gt;0,IF((F70+P71)-MIN($F$13,(F70+P71))&lt;0.5,0,(F70+P71)-MIN($F$13,(F70+P71))),0)</f>
        <v>0</v>
      </c>
      <c r="G71" s="26">
        <f>IF(G70&gt;0,IF((G70+Q71)-MIN($G$13,(G70+Q71))&lt;0.5,0,(G70+Q71)-MIN($G$13,(G70+Q71))),0)</f>
        <v>0</v>
      </c>
      <c r="H71" s="26">
        <f>IF(H70&gt;0,IF((H70+R71)-MIN($H$13,(H70+R71))&lt;0.5,0,(H70+R71)-MIN($H$13,(H70+R71))),0)</f>
        <v>0</v>
      </c>
      <c r="I71" s="26">
        <f>IF(I70&gt;0,IF((I70+S71)-MIN($I$13,(I70+S71))&lt;0.5,0,(I70+S71)-MIN($I$13,(I70+S71))),0)</f>
        <v>0</v>
      </c>
      <c r="J71" s="13">
        <f>SUM(B71:I71)</f>
        <v>5204.537043538974</v>
      </c>
      <c r="K71" s="26">
        <f>SUM(L71:S71)</f>
        <v>68.88360221572546</v>
      </c>
      <c r="L71" s="26">
        <f>B70*$B$12/1200</f>
        <v>0</v>
      </c>
      <c r="M71" s="26">
        <f>C70*$C$12/1200</f>
        <v>49.41566284720748</v>
      </c>
      <c r="N71" s="26">
        <f>D70*$D$12/1200</f>
        <v>19.467939368517975</v>
      </c>
      <c r="O71" s="26">
        <f>E70*$E$12/1200</f>
        <v>0</v>
      </c>
      <c r="P71" s="26">
        <f>F70*$F$12/1200</f>
        <v>0</v>
      </c>
      <c r="Q71" s="26">
        <f>G70*$G$12/1200</f>
        <v>0</v>
      </c>
      <c r="R71" s="26">
        <f>H70*$H$12/1200</f>
        <v>0</v>
      </c>
      <c r="S71" s="26">
        <f>I70*$I$12/1200</f>
        <v>0</v>
      </c>
      <c r="T71" s="27">
        <f>IF(B70-B71&gt;0.005,1,0)</f>
        <v>0</v>
      </c>
      <c r="U71" s="27">
        <f>IF(C70-C71&gt;0.005,1,0)</f>
        <v>1</v>
      </c>
      <c r="V71" s="27">
        <f>IF(D70-D71&gt;0.005,1,0)</f>
        <v>1</v>
      </c>
      <c r="W71" s="27">
        <f>IF(E70-E71&gt;0.005,1,0)</f>
        <v>0</v>
      </c>
      <c r="X71" s="27">
        <f>IF(F70-F71&gt;0.005,1,0)</f>
        <v>0</v>
      </c>
      <c r="Y71" s="27">
        <f>IF(G70-G71&gt;0.005,1,0)</f>
        <v>0</v>
      </c>
      <c r="Z71" s="27">
        <f>IF(H70-H71&gt;0.005,1,0)</f>
        <v>0</v>
      </c>
      <c r="AA71" s="27">
        <f>IF(I70-I71&gt;0.005,1,0)</f>
        <v>0</v>
      </c>
    </row>
    <row r="72">
      <c r="A72" s="14" t="n">
        <v>36</v>
      </c>
      <c r="B72" s="26">
        <f>IF(B71&gt;0,IF((B71+L72)-MIN($B$13,(B71+L72))&lt;0.5,0,(B71+L72)-MIN($B$13,(B71+L72))),0)</f>
        <v>0</v>
      </c>
      <c r="C72" s="26">
        <f>IF(C71&gt;0,IF((C71+M72)-MIN($C$13,(C71+M72))&lt;0.5,0,(C71+M72)-MIN($C$13,(C71+M72))),0)</f>
        <v>2328.202781311733</v>
      </c>
      <c r="D72" s="26">
        <f>IF(D71&gt;0,IF((D71+N72)-MIN($D$13,(D71+N72))&lt;0.5,0,(D71+N72)-MIN($D$13,(D71+N72))),0)</f>
        <v>2491.8653523209646</v>
      </c>
      <c r="E72" s="26">
        <f>IF(E71&gt;0,IF((E71+O72)-MIN($E$13,(E71+O72))&lt;0.5,0,(E71+O72)-MIN($E$13,(E71+O72))),0)</f>
        <v>0</v>
      </c>
      <c r="F72" s="26">
        <f>IF(F71&gt;0,IF((F71+P72)-MIN($F$13,(F71+P72))&lt;0.5,0,(F71+P72)-MIN($F$13,(F71+P72))),0)</f>
        <v>0</v>
      </c>
      <c r="G72" s="26">
        <f>IF(G71&gt;0,IF((G71+Q72)-MIN($G$13,(G71+Q72))&lt;0.5,0,(G71+Q72)-MIN($G$13,(G71+Q72))),0)</f>
        <v>0</v>
      </c>
      <c r="H72" s="26">
        <f>IF(H71&gt;0,IF((H71+R72)-MIN($H$13,(H71+R72))&lt;0.5,0,(H71+R72)-MIN($H$13,(H71+R72))),0)</f>
        <v>0</v>
      </c>
      <c r="I72" s="26">
        <f>IF(I71&gt;0,IF((I71+S72)-MIN($I$13,(I71+S72))&lt;0.5,0,(I71+S72)-MIN($I$13,(I71+S72))),0)</f>
        <v>0</v>
      </c>
      <c r="J72" s="13">
        <f>SUM(B72:I72)</f>
        <v>4820.068133632698</v>
      </c>
      <c r="K72" s="26">
        <f>SUM(L72:S72)</f>
        <v>65.53109009372284</v>
      </c>
      <c r="L72" s="26">
        <f>B71*$B$12/1200</f>
        <v>0</v>
      </c>
      <c r="M72" s="26">
        <f>C71*$C$12/1200</f>
        <v>48.003976104151626</v>
      </c>
      <c r="N72" s="26">
        <f>D71*$D$12/1200</f>
        <v>17.52711398957121</v>
      </c>
      <c r="O72" s="26">
        <f>E71*$E$12/1200</f>
        <v>0</v>
      </c>
      <c r="P72" s="26">
        <f>F71*$F$12/1200</f>
        <v>0</v>
      </c>
      <c r="Q72" s="26">
        <f>G71*$G$12/1200</f>
        <v>0</v>
      </c>
      <c r="R72" s="26">
        <f>H71*$H$12/1200</f>
        <v>0</v>
      </c>
      <c r="S72" s="26">
        <f>I71*$I$12/1200</f>
        <v>0</v>
      </c>
      <c r="T72" s="27">
        <f>IF(B71-B72&gt;0.005,1,0)</f>
        <v>0</v>
      </c>
      <c r="U72" s="27">
        <f>IF(C71-C72&gt;0.005,1,0)</f>
        <v>1</v>
      </c>
      <c r="V72" s="27">
        <f>IF(D71-D72&gt;0.005,1,0)</f>
        <v>1</v>
      </c>
      <c r="W72" s="27">
        <f>IF(E71-E72&gt;0.005,1,0)</f>
        <v>0</v>
      </c>
      <c r="X72" s="27">
        <f>IF(F71-F72&gt;0.005,1,0)</f>
        <v>0</v>
      </c>
      <c r="Y72" s="27">
        <f>IF(G71-G72&gt;0.005,1,0)</f>
        <v>0</v>
      </c>
      <c r="Z72" s="27">
        <f>IF(H71-H72&gt;0.005,1,0)</f>
        <v>0</v>
      </c>
      <c r="AA72" s="27">
        <f>IF(I71-I72&gt;0.005,1,0)</f>
        <v>0</v>
      </c>
    </row>
    <row r="73">
      <c r="A73" s="14" t="n">
        <v>37</v>
      </c>
      <c r="B73" s="26">
        <f>IF(B72&gt;0,IF((B72+L73)-MIN($B$13,(B72+L73))&lt;0.5,0,(B72+L73)-MIN($B$13,(B72+L73))),0)</f>
        <v>0</v>
      </c>
      <c r="C73" s="26">
        <f>IF(C72&gt;0,IF((C72+M73)-MIN($C$13,(C72+M73))&lt;0.5,0,(C72+M73)-MIN($C$13,(C72+M73))),0)</f>
        <v>2254.7668369379676</v>
      </c>
      <c r="D73" s="26">
        <f>IF(D72&gt;0,IF((D72+N73)-MIN($D$13,(D72+N73))&lt;0.5,0,(D72+N73)-MIN($D$13,(D72+N73))),0)</f>
        <v>2177.4395107729706</v>
      </c>
      <c r="E73" s="26">
        <f>IF(E72&gt;0,IF((E72+O73)-MIN($E$13,(E72+O73))&lt;0.5,0,(E72+O73)-MIN($E$13,(E72+O73))),0)</f>
        <v>0</v>
      </c>
      <c r="F73" s="26">
        <f>IF(F72&gt;0,IF((F72+P73)-MIN($F$13,(F72+P73))&lt;0.5,0,(F72+P73)-MIN($F$13,(F72+P73))),0)</f>
        <v>0</v>
      </c>
      <c r="G73" s="26">
        <f>IF(G72&gt;0,IF((G72+Q73)-MIN($G$13,(G72+Q73))&lt;0.5,0,(G72+Q73)-MIN($G$13,(G72+Q73))),0)</f>
        <v>0</v>
      </c>
      <c r="H73" s="26">
        <f>IF(H72&gt;0,IF((H72+R73)-MIN($H$13,(H72+R73))&lt;0.5,0,(H72+R73)-MIN($H$13,(H72+R73))),0)</f>
        <v>0</v>
      </c>
      <c r="I73" s="26">
        <f>IF(I72&gt;0,IF((I72+S73)-MIN($I$13,(I72+S73))&lt;0.5,0,(I72+S73)-MIN($I$13,(I72+S73))),0)</f>
        <v>0</v>
      </c>
      <c r="J73" s="13">
        <f>SUM(B73:I73)</f>
        <v>4432.206347710939</v>
      </c>
      <c r="K73" s="26">
        <f>SUM(L73:S73)</f>
        <v>62.13821407824068</v>
      </c>
      <c r="L73" s="26">
        <f>B72*$B$12/1200</f>
        <v>0</v>
      </c>
      <c r="M73" s="26">
        <f>C72*$C$12/1200</f>
        <v>46.564055626234655</v>
      </c>
      <c r="N73" s="26">
        <f>D72*$D$12/1200</f>
        <v>15.574158452006028</v>
      </c>
      <c r="O73" s="26">
        <f>E72*$E$12/1200</f>
        <v>0</v>
      </c>
      <c r="P73" s="26">
        <f>F72*$F$12/1200</f>
        <v>0</v>
      </c>
      <c r="Q73" s="26">
        <f>G72*$G$12/1200</f>
        <v>0</v>
      </c>
      <c r="R73" s="26">
        <f>H72*$H$12/1200</f>
        <v>0</v>
      </c>
      <c r="S73" s="26">
        <f>I72*$I$12/1200</f>
        <v>0</v>
      </c>
      <c r="T73" s="27">
        <f>IF(B72-B73&gt;0.005,1,0)</f>
        <v>0</v>
      </c>
      <c r="U73" s="27">
        <f>IF(C72-C73&gt;0.005,1,0)</f>
        <v>1</v>
      </c>
      <c r="V73" s="27">
        <f>IF(D72-D73&gt;0.005,1,0)</f>
        <v>1</v>
      </c>
      <c r="W73" s="27">
        <f>IF(E72-E73&gt;0.005,1,0)</f>
        <v>0</v>
      </c>
      <c r="X73" s="27">
        <f>IF(F72-F73&gt;0.005,1,0)</f>
        <v>0</v>
      </c>
      <c r="Y73" s="27">
        <f>IF(G72-G73&gt;0.005,1,0)</f>
        <v>0</v>
      </c>
      <c r="Z73" s="27">
        <f>IF(H72-H73&gt;0.005,1,0)</f>
        <v>0</v>
      </c>
      <c r="AA73" s="27">
        <f>IF(I72-I73&gt;0.005,1,0)</f>
        <v>0</v>
      </c>
    </row>
    <row r="74">
      <c r="A74" s="14" t="n">
        <v>38</v>
      </c>
      <c r="B74" s="26">
        <f>IF(B73&gt;0,IF((B73+L74)-MIN($B$13,(B73+L74))&lt;0.5,0,(B73+L74)-MIN($B$13,(B73+L74))),0)</f>
        <v>0</v>
      </c>
      <c r="C74" s="26">
        <f>IF(C73&gt;0,IF((C73+M74)-MIN($C$13,(C73+M74))&lt;0.5,0,(C73+M74)-MIN($C$13,(C73+M74))),0)</f>
        <v>2179.862173676727</v>
      </c>
      <c r="D74" s="26">
        <f>IF(D73&gt;0,IF((D73+N74)-MIN($D$13,(D73+N74))&lt;0.5,0,(D73+N74)-MIN($D$13,(D73+N74))),0)</f>
        <v>1861.0485077153016</v>
      </c>
      <c r="E74" s="26">
        <f>IF(E73&gt;0,IF((E73+O74)-MIN($E$13,(E73+O74))&lt;0.5,0,(E73+O74)-MIN($E$13,(E73+O74))),0)</f>
        <v>0</v>
      </c>
      <c r="F74" s="26">
        <f>IF(F73&gt;0,IF((F73+P74)-MIN($F$13,(F73+P74))&lt;0.5,0,(F73+P74)-MIN($F$13,(F73+P74))),0)</f>
        <v>0</v>
      </c>
      <c r="G74" s="26">
        <f>IF(G73&gt;0,IF((G73+Q74)-MIN($G$13,(G73+Q74))&lt;0.5,0,(G73+Q74)-MIN($G$13,(G73+Q74))),0)</f>
        <v>0</v>
      </c>
      <c r="H74" s="26">
        <f>IF(H73&gt;0,IF((H73+R74)-MIN($H$13,(H73+R74))&lt;0.5,0,(H73+R74)-MIN($H$13,(H73+R74))),0)</f>
        <v>0</v>
      </c>
      <c r="I74" s="26">
        <f>IF(I73&gt;0,IF((I73+S74)-MIN($I$13,(I73+S74))&lt;0.5,0,(I73+S74)-MIN($I$13,(I73+S74))),0)</f>
        <v>0</v>
      </c>
      <c r="J74" s="13">
        <f>SUM(B74:I74)</f>
        <v>4040.9106813920284</v>
      </c>
      <c r="K74" s="26">
        <f>SUM(L74:S74)</f>
        <v>58.70433368109042</v>
      </c>
      <c r="L74" s="26">
        <f>B73*$B$12/1200</f>
        <v>0</v>
      </c>
      <c r="M74" s="26">
        <f>C73*$C$12/1200</f>
        <v>45.09533673875935</v>
      </c>
      <c r="N74" s="26">
        <f>D73*$D$12/1200</f>
        <v>13.608996942331066</v>
      </c>
      <c r="O74" s="26">
        <f>E73*$E$12/1200</f>
        <v>0</v>
      </c>
      <c r="P74" s="26">
        <f>F73*$F$12/1200</f>
        <v>0</v>
      </c>
      <c r="Q74" s="26">
        <f>G73*$G$12/1200</f>
        <v>0</v>
      </c>
      <c r="R74" s="26">
        <f>H73*$H$12/1200</f>
        <v>0</v>
      </c>
      <c r="S74" s="26">
        <f>I73*$I$12/1200</f>
        <v>0</v>
      </c>
      <c r="T74" s="27">
        <f>IF(B73-B74&gt;0.005,1,0)</f>
        <v>0</v>
      </c>
      <c r="U74" s="27">
        <f>IF(C73-C74&gt;0.005,1,0)</f>
        <v>1</v>
      </c>
      <c r="V74" s="27">
        <f>IF(D73-D74&gt;0.005,1,0)</f>
        <v>1</v>
      </c>
      <c r="W74" s="27">
        <f>IF(E73-E74&gt;0.005,1,0)</f>
        <v>0</v>
      </c>
      <c r="X74" s="27">
        <f>IF(F73-F74&gt;0.005,1,0)</f>
        <v>0</v>
      </c>
      <c r="Y74" s="27">
        <f>IF(G73-G74&gt;0.005,1,0)</f>
        <v>0</v>
      </c>
      <c r="Z74" s="27">
        <f>IF(H73-H74&gt;0.005,1,0)</f>
        <v>0</v>
      </c>
      <c r="AA74" s="27">
        <f>IF(I73-I74&gt;0.005,1,0)</f>
        <v>0</v>
      </c>
    </row>
    <row r="75">
      <c r="A75" s="14" t="n">
        <v>39</v>
      </c>
      <c r="B75" s="26">
        <f>IF(B74&gt;0,IF((B74+L75)-MIN($B$13,(B74+L75))&lt;0.5,0,(B74+L75)-MIN($B$13,(B74+L75))),0)</f>
        <v>0</v>
      </c>
      <c r="C75" s="26">
        <f>IF(C74&gt;0,IF((C74+M75)-MIN($C$13,(C74+M75))&lt;0.5,0,(C74+M75)-MIN($C$13,(C74+M75))),0)</f>
        <v>2103.4594171502613</v>
      </c>
      <c r="D75" s="26">
        <f>IF(D74&gt;0,IF((D74+N75)-MIN($D$13,(D74+N75))&lt;0.5,0,(D74+N75)-MIN($D$13,(D74+N75))),0)</f>
        <v>1542.6800608885223</v>
      </c>
      <c r="E75" s="26">
        <f>IF(E74&gt;0,IF((E74+O75)-MIN($E$13,(E74+O75))&lt;0.5,0,(E74+O75)-MIN($E$13,(E74+O75))),0)</f>
        <v>0</v>
      </c>
      <c r="F75" s="26">
        <f>IF(F74&gt;0,IF((F74+P75)-MIN($F$13,(F74+P75))&lt;0.5,0,(F74+P75)-MIN($F$13,(F74+P75))),0)</f>
        <v>0</v>
      </c>
      <c r="G75" s="26">
        <f>IF(G74&gt;0,IF((G74+Q75)-MIN($G$13,(G74+Q75))&lt;0.5,0,(G74+Q75)-MIN($G$13,(G74+Q75))),0)</f>
        <v>0</v>
      </c>
      <c r="H75" s="26">
        <f>IF(H74&gt;0,IF((H74+R75)-MIN($H$13,(H74+R75))&lt;0.5,0,(H74+R75)-MIN($H$13,(H74+R75))),0)</f>
        <v>0</v>
      </c>
      <c r="I75" s="26">
        <f>IF(I74&gt;0,IF((I74+S75)-MIN($I$13,(I74+S75))&lt;0.5,0,(I74+S75)-MIN($I$13,(I74+S75))),0)</f>
        <v>0</v>
      </c>
      <c r="J75" s="13">
        <f>SUM(B75:I75)</f>
        <v>3646.1394780387836</v>
      </c>
      <c r="K75" s="26">
        <f>SUM(L75:S75)</f>
        <v>55.22879664675517</v>
      </c>
      <c r="L75" s="26">
        <f>B74*$B$12/1200</f>
        <v>0</v>
      </c>
      <c r="M75" s="26">
        <f>C74*$C$12/1200</f>
        <v>43.59724347353453</v>
      </c>
      <c r="N75" s="26">
        <f>D74*$D$12/1200</f>
        <v>11.631553173220635</v>
      </c>
      <c r="O75" s="26">
        <f>E74*$E$12/1200</f>
        <v>0</v>
      </c>
      <c r="P75" s="26">
        <f>F74*$F$12/1200</f>
        <v>0</v>
      </c>
      <c r="Q75" s="26">
        <f>G74*$G$12/1200</f>
        <v>0</v>
      </c>
      <c r="R75" s="26">
        <f>H74*$H$12/1200</f>
        <v>0</v>
      </c>
      <c r="S75" s="26">
        <f>I74*$I$12/1200</f>
        <v>0</v>
      </c>
      <c r="T75" s="27">
        <f>IF(B74-B75&gt;0.005,1,0)</f>
        <v>0</v>
      </c>
      <c r="U75" s="27">
        <f>IF(C74-C75&gt;0.005,1,0)</f>
        <v>1</v>
      </c>
      <c r="V75" s="27">
        <f>IF(D74-D75&gt;0.005,1,0)</f>
        <v>1</v>
      </c>
      <c r="W75" s="27">
        <f>IF(E74-E75&gt;0.005,1,0)</f>
        <v>0</v>
      </c>
      <c r="X75" s="27">
        <f>IF(F74-F75&gt;0.005,1,0)</f>
        <v>0</v>
      </c>
      <c r="Y75" s="27">
        <f>IF(G74-G75&gt;0.005,1,0)</f>
        <v>0</v>
      </c>
      <c r="Z75" s="27">
        <f>IF(H74-H75&gt;0.005,1,0)</f>
        <v>0</v>
      </c>
      <c r="AA75" s="27">
        <f>IF(I74-I75&gt;0.005,1,0)</f>
        <v>0</v>
      </c>
    </row>
    <row r="76">
      <c r="A76" s="14" t="n">
        <v>40</v>
      </c>
      <c r="B76" s="26">
        <f>IF(B75&gt;0,IF((B75+L76)-MIN($B$13,(B75+L76))&lt;0.5,0,(B75+L76)-MIN($B$13,(B75+L76))),0)</f>
        <v>0</v>
      </c>
      <c r="C76" s="26">
        <f>IF(C75&gt;0,IF((C75+M76)-MIN($C$13,(C75+M76))&lt;0.5,0,(C75+M76)-MIN($C$13,(C75+M76))),0)</f>
        <v>2025.5286054932667</v>
      </c>
      <c r="D76" s="26">
        <f>IF(D75&gt;0,IF((D75+N76)-MIN($D$13,(D75+N76))&lt;0.5,0,(D75+N76)-MIN($D$13,(D75+N76))),0)</f>
        <v>1222.3218112690756</v>
      </c>
      <c r="E76" s="26">
        <f>IF(E75&gt;0,IF((E75+O76)-MIN($E$13,(E75+O76))&lt;0.5,0,(E75+O76)-MIN($E$13,(E75+O76))),0)</f>
        <v>0</v>
      </c>
      <c r="F76" s="26">
        <f>IF(F75&gt;0,IF((F75+P76)-MIN($F$13,(F75+P76))&lt;0.5,0,(F75+P76)-MIN($F$13,(F75+P76))),0)</f>
        <v>0</v>
      </c>
      <c r="G76" s="26">
        <f>IF(G75&gt;0,IF((G75+Q76)-MIN($G$13,(G75+Q76))&lt;0.5,0,(G75+Q76)-MIN($G$13,(G75+Q76))),0)</f>
        <v>0</v>
      </c>
      <c r="H76" s="26">
        <f>IF(H75&gt;0,IF((H75+R76)-MIN($H$13,(H75+R76))&lt;0.5,0,(H75+R76)-MIN($H$13,(H75+R76))),0)</f>
        <v>0</v>
      </c>
      <c r="I76" s="26">
        <f>IF(I75&gt;0,IF((I75+S76)-MIN($I$13,(I75+S76))&lt;0.5,0,(I75+S76)-MIN($I$13,(I75+S76))),0)</f>
        <v>0</v>
      </c>
      <c r="J76" s="13">
        <f>SUM(B76:I76)</f>
        <v>3247.8504167623423</v>
      </c>
      <c r="K76" s="26">
        <f>SUM(L76:S76)</f>
        <v>51.710938723558485</v>
      </c>
      <c r="L76" s="26">
        <f>B75*$B$12/1200</f>
        <v>0</v>
      </c>
      <c r="M76" s="26">
        <f>C75*$C$12/1200</f>
        <v>42.06918834300522</v>
      </c>
      <c r="N76" s="26">
        <f>D75*$D$12/1200</f>
        <v>9.641750380553264</v>
      </c>
      <c r="O76" s="26">
        <f>E75*$E$12/1200</f>
        <v>0</v>
      </c>
      <c r="P76" s="26">
        <f>F75*$F$12/1200</f>
        <v>0</v>
      </c>
      <c r="Q76" s="26">
        <f>G75*$G$12/1200</f>
        <v>0</v>
      </c>
      <c r="R76" s="26">
        <f>H75*$H$12/1200</f>
        <v>0</v>
      </c>
      <c r="S76" s="26">
        <f>I75*$I$12/1200</f>
        <v>0</v>
      </c>
      <c r="T76" s="27">
        <f>IF(B75-B76&gt;0.005,1,0)</f>
        <v>0</v>
      </c>
      <c r="U76" s="27">
        <f>IF(C75-C76&gt;0.005,1,0)</f>
        <v>1</v>
      </c>
      <c r="V76" s="27">
        <f>IF(D75-D76&gt;0.005,1,0)</f>
        <v>1</v>
      </c>
      <c r="W76" s="27">
        <f>IF(E75-E76&gt;0.005,1,0)</f>
        <v>0</v>
      </c>
      <c r="X76" s="27">
        <f>IF(F75-F76&gt;0.005,1,0)</f>
        <v>0</v>
      </c>
      <c r="Y76" s="27">
        <f>IF(G75-G76&gt;0.005,1,0)</f>
        <v>0</v>
      </c>
      <c r="Z76" s="27">
        <f>IF(H75-H76&gt;0.005,1,0)</f>
        <v>0</v>
      </c>
      <c r="AA76" s="27">
        <f>IF(I75-I76&gt;0.005,1,0)</f>
        <v>0</v>
      </c>
    </row>
    <row r="77">
      <c r="A77" s="14" t="n">
        <v>41</v>
      </c>
      <c r="B77" s="26">
        <f>IF(B76&gt;0,IF((B76+L77)-MIN($B$13,(B76+L77))&lt;0.5,0,(B76+L77)-MIN($B$13,(B76+L77))),0)</f>
        <v>0</v>
      </c>
      <c r="C77" s="26">
        <f>IF(C76&gt;0,IF((C76+M77)-MIN($C$13,(C76+M77))&lt;0.5,0,(C76+M77)-MIN($C$13,(C76+M77))),0)</f>
        <v>1946.039177603132</v>
      </c>
      <c r="D77" s="26">
        <f>IF(D76&gt;0,IF((D76+N77)-MIN($D$13,(D76+N77))&lt;0.5,0,(D76+N77)-MIN($D$13,(D76+N77))),0)</f>
        <v>899.9613225895073</v>
      </c>
      <c r="E77" s="26">
        <f>IF(E76&gt;0,IF((E76+O77)-MIN($E$13,(E76+O77))&lt;0.5,0,(E76+O77)-MIN($E$13,(E76+O77))),0)</f>
        <v>0</v>
      </c>
      <c r="F77" s="26">
        <f>IF(F76&gt;0,IF((F76+P77)-MIN($F$13,(F76+P77))&lt;0.5,0,(F76+P77)-MIN($F$13,(F76+P77))),0)</f>
        <v>0</v>
      </c>
      <c r="G77" s="26">
        <f>IF(G76&gt;0,IF((G76+Q77)-MIN($G$13,(G76+Q77))&lt;0.5,0,(G76+Q77)-MIN($G$13,(G76+Q77))),0)</f>
        <v>0</v>
      </c>
      <c r="H77" s="26">
        <f>IF(H76&gt;0,IF((H76+R77)-MIN($H$13,(H76+R77))&lt;0.5,0,(H76+R77)-MIN($H$13,(H76+R77))),0)</f>
        <v>0</v>
      </c>
      <c r="I77" s="26">
        <f>IF(I76&gt;0,IF((I76+S77)-MIN($I$13,(I76+S77))&lt;0.5,0,(I76+S77)-MIN($I$13,(I76+S77))),0)</f>
        <v>0</v>
      </c>
      <c r="J77" s="13">
        <f>SUM(B77:I77)</f>
        <v>2846.0005001926393</v>
      </c>
      <c r="K77" s="26">
        <f>SUM(L77:S77)</f>
        <v>48.15008343029706</v>
      </c>
      <c r="L77" s="26">
        <f>B76*$B$12/1200</f>
        <v>0</v>
      </c>
      <c r="M77" s="26">
        <f>C76*$C$12/1200</f>
        <v>40.510572109865336</v>
      </c>
      <c r="N77" s="26">
        <f>D76*$D$12/1200</f>
        <v>7.6395113204317235</v>
      </c>
      <c r="O77" s="26">
        <f>E76*$E$12/1200</f>
        <v>0</v>
      </c>
      <c r="P77" s="26">
        <f>F76*$F$12/1200</f>
        <v>0</v>
      </c>
      <c r="Q77" s="26">
        <f>G76*$G$12/1200</f>
        <v>0</v>
      </c>
      <c r="R77" s="26">
        <f>H76*$H$12/1200</f>
        <v>0</v>
      </c>
      <c r="S77" s="26">
        <f>I76*$I$12/1200</f>
        <v>0</v>
      </c>
      <c r="T77" s="27">
        <f>IF(B76-B77&gt;0.005,1,0)</f>
        <v>0</v>
      </c>
      <c r="U77" s="27">
        <f>IF(C76-C77&gt;0.005,1,0)</f>
        <v>1</v>
      </c>
      <c r="V77" s="27">
        <f>IF(D76-D77&gt;0.005,1,0)</f>
        <v>1</v>
      </c>
      <c r="W77" s="27">
        <f>IF(E76-E77&gt;0.005,1,0)</f>
        <v>0</v>
      </c>
      <c r="X77" s="27">
        <f>IF(F76-F77&gt;0.005,1,0)</f>
        <v>0</v>
      </c>
      <c r="Y77" s="27">
        <f>IF(G76-G77&gt;0.005,1,0)</f>
        <v>0</v>
      </c>
      <c r="Z77" s="27">
        <f>IF(H76-H77&gt;0.005,1,0)</f>
        <v>0</v>
      </c>
      <c r="AA77" s="27">
        <f>IF(I76-I77&gt;0.005,1,0)</f>
        <v>0</v>
      </c>
    </row>
    <row r="78">
      <c r="A78" s="14" t="n">
        <v>42</v>
      </c>
      <c r="B78" s="26">
        <f>IF(B77&gt;0,IF((B77+L78)-MIN($B$13,(B77+L78))&lt;0.5,0,(B77+L78)-MIN($B$13,(B77+L78))),0)</f>
        <v>0</v>
      </c>
      <c r="C78" s="26">
        <f>IF(C77&gt;0,IF((C77+M78)-MIN($C$13,(C77+M78))&lt;0.5,0,(C77+M78)-MIN($C$13,(C77+M78))),0)</f>
        <v>1864.9599611551946</v>
      </c>
      <c r="D78" s="26">
        <f>IF(D77&gt;0,IF((D77+N78)-MIN($D$13,(D77+N78))&lt;0.5,0,(D77+N78)-MIN($D$13,(D77+N78))),0)</f>
        <v>575.5860808556918</v>
      </c>
      <c r="E78" s="26">
        <f>IF(E77&gt;0,IF((E77+O78)-MIN($E$13,(E77+O78))&lt;0.5,0,(E77+O78)-MIN($E$13,(E77+O78))),0)</f>
        <v>0</v>
      </c>
      <c r="F78" s="26">
        <f>IF(F77&gt;0,IF((F77+P78)-MIN($F$13,(F77+P78))&lt;0.5,0,(F77+P78)-MIN($F$13,(F77+P78))),0)</f>
        <v>0</v>
      </c>
      <c r="G78" s="26">
        <f>IF(G77&gt;0,IF((G77+Q78)-MIN($G$13,(G77+Q78))&lt;0.5,0,(G77+Q78)-MIN($G$13,(G77+Q78))),0)</f>
        <v>0</v>
      </c>
      <c r="H78" s="26">
        <f>IF(H77&gt;0,IF((H77+R78)-MIN($H$13,(H77+R78))&lt;0.5,0,(H77+R78)-MIN($H$13,(H77+R78))),0)</f>
        <v>0</v>
      </c>
      <c r="I78" s="26">
        <f>IF(I77&gt;0,IF((I77+S78)-MIN($I$13,(I77+S78))&lt;0.5,0,(I77+S78)-MIN($I$13,(I77+S78))),0)</f>
        <v>0</v>
      </c>
      <c r="J78" s="13">
        <f>SUM(B78:I78)</f>
        <v>2440.5460420108866</v>
      </c>
      <c r="K78" s="26">
        <f>SUM(L78:S78)</f>
        <v>44.54554181824706</v>
      </c>
      <c r="L78" s="26">
        <f>B77*$B$12/1200</f>
        <v>0</v>
      </c>
      <c r="M78" s="26">
        <f>C77*$C$12/1200</f>
        <v>38.92078355206264</v>
      </c>
      <c r="N78" s="26">
        <f>D77*$D$12/1200</f>
        <v>5.62475826618442</v>
      </c>
      <c r="O78" s="26">
        <f>E77*$E$12/1200</f>
        <v>0</v>
      </c>
      <c r="P78" s="26">
        <f>F77*$F$12/1200</f>
        <v>0</v>
      </c>
      <c r="Q78" s="26">
        <f>G77*$G$12/1200</f>
        <v>0</v>
      </c>
      <c r="R78" s="26">
        <f>H77*$H$12/1200</f>
        <v>0</v>
      </c>
      <c r="S78" s="26">
        <f>I77*$I$12/1200</f>
        <v>0</v>
      </c>
      <c r="T78" s="27">
        <f>IF(B77-B78&gt;0.005,1,0)</f>
        <v>0</v>
      </c>
      <c r="U78" s="27">
        <f>IF(C77-C78&gt;0.005,1,0)</f>
        <v>1</v>
      </c>
      <c r="V78" s="27">
        <f>IF(D77-D78&gt;0.005,1,0)</f>
        <v>1</v>
      </c>
      <c r="W78" s="27">
        <f>IF(E77-E78&gt;0.005,1,0)</f>
        <v>0</v>
      </c>
      <c r="X78" s="27">
        <f>IF(F77-F78&gt;0.005,1,0)</f>
        <v>0</v>
      </c>
      <c r="Y78" s="27">
        <f>IF(G77-G78&gt;0.005,1,0)</f>
        <v>0</v>
      </c>
      <c r="Z78" s="27">
        <f>IF(H77-H78&gt;0.005,1,0)</f>
        <v>0</v>
      </c>
      <c r="AA78" s="27">
        <f>IF(I77-I78&gt;0.005,1,0)</f>
        <v>0</v>
      </c>
    </row>
    <row r="79">
      <c r="A79" s="14" t="n">
        <v>43</v>
      </c>
      <c r="B79" s="26">
        <f>IF(B78&gt;0,IF((B78+L79)-MIN($B$13,(B78+L79))&lt;0.5,0,(B78+L79)-MIN($B$13,(B78+L79))),0)</f>
        <v>0</v>
      </c>
      <c r="C79" s="26">
        <f>IF(C78&gt;0,IF((C78+M79)-MIN($C$13,(C78+M79))&lt;0.5,0,(C78+M79)-MIN($C$13,(C78+M79))),0)</f>
        <v>1782.2591603782985</v>
      </c>
      <c r="D79" s="26">
        <f>IF(D78&gt;0,IF((D78+N79)-MIN($D$13,(D78+N79))&lt;0.5,0,(D78+N79)-MIN($D$13,(D78+N79))),0)</f>
        <v>249.18349386103978</v>
      </c>
      <c r="E79" s="26">
        <f>IF(E78&gt;0,IF((E78+O79)-MIN($E$13,(E78+O79))&lt;0.5,0,(E78+O79)-MIN($E$13,(E78+O79))),0)</f>
        <v>0</v>
      </c>
      <c r="F79" s="26">
        <f>IF(F78&gt;0,IF((F78+P79)-MIN($F$13,(F78+P79))&lt;0.5,0,(F78+P79)-MIN($F$13,(F78+P79))),0)</f>
        <v>0</v>
      </c>
      <c r="G79" s="26">
        <f>IF(G78&gt;0,IF((G78+Q79)-MIN($G$13,(G78+Q79))&lt;0.5,0,(G78+Q79)-MIN($G$13,(G78+Q79))),0)</f>
        <v>0</v>
      </c>
      <c r="H79" s="26">
        <f>IF(H78&gt;0,IF((H78+R79)-MIN($H$13,(H78+R79))&lt;0.5,0,(H78+R79)-MIN($H$13,(H78+R79))),0)</f>
        <v>0</v>
      </c>
      <c r="I79" s="26">
        <f>IF(I78&gt;0,IF((I78+S79)-MIN($I$13,(I78+S79))&lt;0.5,0,(I78+S79)-MIN($I$13,(I78+S79))),0)</f>
        <v>0</v>
      </c>
      <c r="J79" s="13">
        <f>SUM(B79:I79)</f>
        <v>2031.4426542393383</v>
      </c>
      <c r="K79" s="26">
        <f>SUM(L79:S79)</f>
        <v>40.896612228451964</v>
      </c>
      <c r="L79" s="26">
        <f>B78*$B$12/1200</f>
        <v>0</v>
      </c>
      <c r="M79" s="26">
        <f>C78*$C$12/1200</f>
        <v>37.29919922310389</v>
      </c>
      <c r="N79" s="26">
        <f>D78*$D$12/1200</f>
        <v>3.5974130053480735</v>
      </c>
      <c r="O79" s="26">
        <f>E78*$E$12/1200</f>
        <v>0</v>
      </c>
      <c r="P79" s="26">
        <f>F78*$F$12/1200</f>
        <v>0</v>
      </c>
      <c r="Q79" s="26">
        <f>G78*$G$12/1200</f>
        <v>0</v>
      </c>
      <c r="R79" s="26">
        <f>H78*$H$12/1200</f>
        <v>0</v>
      </c>
      <c r="S79" s="26">
        <f>I78*$I$12/1200</f>
        <v>0</v>
      </c>
      <c r="T79" s="27">
        <f>IF(B78-B79&gt;0.005,1,0)</f>
        <v>0</v>
      </c>
      <c r="U79" s="27">
        <f>IF(C78-C79&gt;0.005,1,0)</f>
        <v>1</v>
      </c>
      <c r="V79" s="27">
        <f>IF(D78-D79&gt;0.005,1,0)</f>
        <v>1</v>
      </c>
      <c r="W79" s="27">
        <f>IF(E78-E79&gt;0.005,1,0)</f>
        <v>0</v>
      </c>
      <c r="X79" s="27">
        <f>IF(F78-F79&gt;0.005,1,0)</f>
        <v>0</v>
      </c>
      <c r="Y79" s="27">
        <f>IF(G78-G79&gt;0.005,1,0)</f>
        <v>0</v>
      </c>
      <c r="Z79" s="27">
        <f>IF(H78-H79&gt;0.005,1,0)</f>
        <v>0</v>
      </c>
      <c r="AA79" s="27">
        <f>IF(I78-I79&gt;0.005,1,0)</f>
        <v>0</v>
      </c>
    </row>
    <row r="80">
      <c r="A80" s="14" t="n">
        <v>44</v>
      </c>
      <c r="B80" s="26">
        <f>IF(B79&gt;0,IF((B79+L80)-MIN($B$13,(B79+L80))&lt;0.5,0,(B79+L80)-MIN($B$13,(B79+L80))),0)</f>
        <v>0</v>
      </c>
      <c r="C80" s="26">
        <f>IF(C79&gt;0,IF((C79+M80)-MIN($C$13,(C79+M80))&lt;0.5,0,(C79+M80)-MIN($C$13,(C79+M80))),0)</f>
        <v>1697.9043435858644</v>
      </c>
      <c r="D80" s="26">
        <f>IF(D79&gt;0,IF((D79+N80)-MIN($D$13,(D79+N80))&lt;0.5,0,(D79+N80)-MIN($D$13,(D79+N80))),0)</f>
        <v>0</v>
      </c>
      <c r="E80" s="26">
        <f>IF(E79&gt;0,IF((E79+O80)-MIN($E$13,(E79+O80))&lt;0.5,0,(E79+O80)-MIN($E$13,(E79+O80))),0)</f>
        <v>0</v>
      </c>
      <c r="F80" s="26">
        <f>IF(F79&gt;0,IF((F79+P80)-MIN($F$13,(F79+P80))&lt;0.5,0,(F79+P80)-MIN($F$13,(F79+P80))),0)</f>
        <v>0</v>
      </c>
      <c r="G80" s="26">
        <f>IF(G79&gt;0,IF((G79+Q80)-MIN($G$13,(G79+Q80))&lt;0.5,0,(G79+Q80)-MIN($G$13,(G79+Q80))),0)</f>
        <v>0</v>
      </c>
      <c r="H80" s="26">
        <f>IF(H79&gt;0,IF((H79+R80)-MIN($H$13,(H79+R80))&lt;0.5,0,(H79+R80)-MIN($H$13,(H79+R80))),0)</f>
        <v>0</v>
      </c>
      <c r="I80" s="26">
        <f>IF(I79&gt;0,IF((I79+S80)-MIN($I$13,(I79+S80))&lt;0.5,0,(I79+S80)-MIN($I$13,(I79+S80))),0)</f>
        <v>0</v>
      </c>
      <c r="J80" s="13">
        <f>SUM(B80:I80)</f>
        <v>1697.9043435858644</v>
      </c>
      <c r="K80" s="26">
        <f>SUM(L80:S80)</f>
        <v>37.20258004419747</v>
      </c>
      <c r="L80" s="26">
        <f>B79*$B$12/1200</f>
        <v>0</v>
      </c>
      <c r="M80" s="26">
        <f>C79*$C$12/1200</f>
        <v>35.64518320756597</v>
      </c>
      <c r="N80" s="26">
        <f>D79*$D$12/1200</f>
        <v>1.5573968366314985</v>
      </c>
      <c r="O80" s="26">
        <f>E79*$E$12/1200</f>
        <v>0</v>
      </c>
      <c r="P80" s="26">
        <f>F79*$F$12/1200</f>
        <v>0</v>
      </c>
      <c r="Q80" s="26">
        <f>G79*$G$12/1200</f>
        <v>0</v>
      </c>
      <c r="R80" s="26">
        <f>H79*$H$12/1200</f>
        <v>0</v>
      </c>
      <c r="S80" s="26">
        <f>I79*$I$12/1200</f>
        <v>0</v>
      </c>
      <c r="T80" s="27">
        <f>IF(B79-B80&gt;0.005,1,0)</f>
        <v>0</v>
      </c>
      <c r="U80" s="27">
        <f>IF(C79-C80&gt;0.005,1,0)</f>
        <v>1</v>
      </c>
      <c r="V80" s="27">
        <f>IF(D79-D80&gt;0.005,1,0)</f>
        <v>1</v>
      </c>
      <c r="W80" s="27">
        <f>IF(E79-E80&gt;0.005,1,0)</f>
        <v>0</v>
      </c>
      <c r="X80" s="27">
        <f>IF(F79-F80&gt;0.005,1,0)</f>
        <v>0</v>
      </c>
      <c r="Y80" s="27">
        <f>IF(G79-G80&gt;0.005,1,0)</f>
        <v>0</v>
      </c>
      <c r="Z80" s="27">
        <f>IF(H79-H80&gt;0.005,1,0)</f>
        <v>0</v>
      </c>
      <c r="AA80" s="27">
        <f>IF(I79-I80&gt;0.005,1,0)</f>
        <v>0</v>
      </c>
    </row>
    <row r="81">
      <c r="A81" s="14" t="n">
        <v>45</v>
      </c>
      <c r="B81" s="26">
        <f>IF(B80&gt;0,IF((B80+L81)-MIN($B$13,(B80+L81))&lt;0.5,0,(B80+L81)-MIN($B$13,(B80+L81))),0)</f>
        <v>0</v>
      </c>
      <c r="C81" s="26">
        <f>IF(C80&gt;0,IF((C80+M81)-MIN($C$13,(C80+M81))&lt;0.5,0,(C80+M81)-MIN($C$13,(C80+M81))),0)</f>
        <v>1611.8624304575817</v>
      </c>
      <c r="D81" s="26">
        <f>IF(D80&gt;0,IF((D80+N81)-MIN($D$13,(D80+N81))&lt;0.5,0,(D80+N81)-MIN($D$13,(D80+N81))),0)</f>
        <v>0</v>
      </c>
      <c r="E81" s="26">
        <f>IF(E80&gt;0,IF((E80+O81)-MIN($E$13,(E80+O81))&lt;0.5,0,(E80+O81)-MIN($E$13,(E80+O81))),0)</f>
        <v>0</v>
      </c>
      <c r="F81" s="26">
        <f>IF(F80&gt;0,IF((F80+P81)-MIN($F$13,(F80+P81))&lt;0.5,0,(F80+P81)-MIN($F$13,(F80+P81))),0)</f>
        <v>0</v>
      </c>
      <c r="G81" s="26">
        <f>IF(G80&gt;0,IF((G80+Q81)-MIN($G$13,(G80+Q81))&lt;0.5,0,(G80+Q81)-MIN($G$13,(G80+Q81))),0)</f>
        <v>0</v>
      </c>
      <c r="H81" s="26">
        <f>IF(H80&gt;0,IF((H80+R81)-MIN($H$13,(H80+R81))&lt;0.5,0,(H80+R81)-MIN($H$13,(H80+R81))),0)</f>
        <v>0</v>
      </c>
      <c r="I81" s="26">
        <f>IF(I80&gt;0,IF((I80+S81)-MIN($I$13,(I80+S81))&lt;0.5,0,(I80+S81)-MIN($I$13,(I80+S81))),0)</f>
        <v>0</v>
      </c>
      <c r="J81" s="13">
        <f>SUM(B81:I81)</f>
        <v>1611.8624304575817</v>
      </c>
      <c r="K81" s="26">
        <f>SUM(L81:S81)</f>
        <v>33.95808687171729</v>
      </c>
      <c r="L81" s="26">
        <f>B80*$B$12/1200</f>
        <v>0</v>
      </c>
      <c r="M81" s="26">
        <f>C80*$C$12/1200</f>
        <v>33.95808687171729</v>
      </c>
      <c r="N81" s="26">
        <f>D80*$D$12/1200</f>
        <v>0</v>
      </c>
      <c r="O81" s="26">
        <f>E80*$E$12/1200</f>
        <v>0</v>
      </c>
      <c r="P81" s="26">
        <f>F80*$F$12/1200</f>
        <v>0</v>
      </c>
      <c r="Q81" s="26">
        <f>G80*$G$12/1200</f>
        <v>0</v>
      </c>
      <c r="R81" s="26">
        <f>H80*$H$12/1200</f>
        <v>0</v>
      </c>
      <c r="S81" s="26">
        <f>I80*$I$12/1200</f>
        <v>0</v>
      </c>
      <c r="T81" s="27">
        <f>IF(B80-B81&gt;0.005,1,0)</f>
        <v>0</v>
      </c>
      <c r="U81" s="27">
        <f>IF(C80-C81&gt;0.005,1,0)</f>
        <v>1</v>
      </c>
      <c r="V81" s="27">
        <f>IF(D80-D81&gt;0.005,1,0)</f>
        <v>0</v>
      </c>
      <c r="W81" s="27">
        <f>IF(E80-E81&gt;0.005,1,0)</f>
        <v>0</v>
      </c>
      <c r="X81" s="27">
        <f>IF(F80-F81&gt;0.005,1,0)</f>
        <v>0</v>
      </c>
      <c r="Y81" s="27">
        <f>IF(G80-G81&gt;0.005,1,0)</f>
        <v>0</v>
      </c>
      <c r="Z81" s="27">
        <f>IF(H80-H81&gt;0.005,1,0)</f>
        <v>0</v>
      </c>
      <c r="AA81" s="27">
        <f>IF(I80-I81&gt;0.005,1,0)</f>
        <v>0</v>
      </c>
    </row>
    <row r="82">
      <c r="A82" s="14" t="n">
        <v>46</v>
      </c>
      <c r="B82" s="26">
        <f>IF(B81&gt;0,IF((B81+L82)-MIN($B$13,(B81+L82))&lt;0.5,0,(B81+L82)-MIN($B$13,(B81+L82))),0)</f>
        <v>0</v>
      </c>
      <c r="C82" s="26">
        <f>IF(C81&gt;0,IF((C81+M82)-MIN($C$13,(C81+M82))&lt;0.5,0,(C81+M82)-MIN($C$13,(C81+M82))),0)</f>
        <v>1524.0996790667334</v>
      </c>
      <c r="D82" s="26">
        <f>IF(D81&gt;0,IF((D81+N82)-MIN($D$13,(D81+N82))&lt;0.5,0,(D81+N82)-MIN($D$13,(D81+N82))),0)</f>
        <v>0</v>
      </c>
      <c r="E82" s="26">
        <f>IF(E81&gt;0,IF((E81+O82)-MIN($E$13,(E81+O82))&lt;0.5,0,(E81+O82)-MIN($E$13,(E81+O82))),0)</f>
        <v>0</v>
      </c>
      <c r="F82" s="26">
        <f>IF(F81&gt;0,IF((F81+P82)-MIN($F$13,(F81+P82))&lt;0.5,0,(F81+P82)-MIN($F$13,(F81+P82))),0)</f>
        <v>0</v>
      </c>
      <c r="G82" s="26">
        <f>IF(G81&gt;0,IF((G81+Q82)-MIN($G$13,(G81+Q82))&lt;0.5,0,(G81+Q82)-MIN($G$13,(G81+Q82))),0)</f>
        <v>0</v>
      </c>
      <c r="H82" s="26">
        <f>IF(H81&gt;0,IF((H81+R82)-MIN($H$13,(H81+R82))&lt;0.5,0,(H81+R82)-MIN($H$13,(H81+R82))),0)</f>
        <v>0</v>
      </c>
      <c r="I82" s="26">
        <f>IF(I81&gt;0,IF((I81+S82)-MIN($I$13,(I81+S82))&lt;0.5,0,(I81+S82)-MIN($I$13,(I81+S82))),0)</f>
        <v>0</v>
      </c>
      <c r="J82" s="13">
        <f>SUM(B82:I82)</f>
        <v>1524.0996790667334</v>
      </c>
      <c r="K82" s="26">
        <f>SUM(L82:S82)</f>
        <v>32.237248609151635</v>
      </c>
      <c r="L82" s="26">
        <f>B81*$B$12/1200</f>
        <v>0</v>
      </c>
      <c r="M82" s="26">
        <f>C81*$C$12/1200</f>
        <v>32.237248609151635</v>
      </c>
      <c r="N82" s="26">
        <f>D81*$D$12/1200</f>
        <v>0</v>
      </c>
      <c r="O82" s="26">
        <f>E81*$E$12/1200</f>
        <v>0</v>
      </c>
      <c r="P82" s="26">
        <f>F81*$F$12/1200</f>
        <v>0</v>
      </c>
      <c r="Q82" s="26">
        <f>G81*$G$12/1200</f>
        <v>0</v>
      </c>
      <c r="R82" s="26">
        <f>H81*$H$12/1200</f>
        <v>0</v>
      </c>
      <c r="S82" s="26">
        <f>I81*$I$12/1200</f>
        <v>0</v>
      </c>
      <c r="T82" s="27">
        <f>IF(B81-B82&gt;0.005,1,0)</f>
        <v>0</v>
      </c>
      <c r="U82" s="27">
        <f>IF(C81-C82&gt;0.005,1,0)</f>
        <v>1</v>
      </c>
      <c r="V82" s="27">
        <f>IF(D81-D82&gt;0.005,1,0)</f>
        <v>0</v>
      </c>
      <c r="W82" s="27">
        <f>IF(E81-E82&gt;0.005,1,0)</f>
        <v>0</v>
      </c>
      <c r="X82" s="27">
        <f>IF(F81-F82&gt;0.005,1,0)</f>
        <v>0</v>
      </c>
      <c r="Y82" s="27">
        <f>IF(G81-G82&gt;0.005,1,0)</f>
        <v>0</v>
      </c>
      <c r="Z82" s="27">
        <f>IF(H81-H82&gt;0.005,1,0)</f>
        <v>0</v>
      </c>
      <c r="AA82" s="27">
        <f>IF(I81-I82&gt;0.005,1,0)</f>
        <v>0</v>
      </c>
    </row>
    <row r="83">
      <c r="A83" s="14" t="n">
        <v>47</v>
      </c>
      <c r="B83" s="26">
        <f>IF(B82&gt;0,IF((B82+L83)-MIN($B$13,(B82+L83))&lt;0.5,0,(B82+L83)-MIN($B$13,(B82+L83))),0)</f>
        <v>0</v>
      </c>
      <c r="C83" s="26">
        <f>IF(C82&gt;0,IF((C82+M83)-MIN($C$13,(C82+M83))&lt;0.5,0,(C82+M83)-MIN($C$13,(C82+M83))),0)</f>
        <v>1434.581672648068</v>
      </c>
      <c r="D83" s="26">
        <f>IF(D82&gt;0,IF((D82+N83)-MIN($D$13,(D82+N83))&lt;0.5,0,(D82+N83)-MIN($D$13,(D82+N83))),0)</f>
        <v>0</v>
      </c>
      <c r="E83" s="26">
        <f>IF(E82&gt;0,IF((E82+O83)-MIN($E$13,(E82+O83))&lt;0.5,0,(E82+O83)-MIN($E$13,(E82+O83))),0)</f>
        <v>0</v>
      </c>
      <c r="F83" s="26">
        <f>IF(F82&gt;0,IF((F82+P83)-MIN($F$13,(F82+P83))&lt;0.5,0,(F82+P83)-MIN($F$13,(F82+P83))),0)</f>
        <v>0</v>
      </c>
      <c r="G83" s="26">
        <f>IF(G82&gt;0,IF((G82+Q83)-MIN($G$13,(G82+Q83))&lt;0.5,0,(G82+Q83)-MIN($G$13,(G82+Q83))),0)</f>
        <v>0</v>
      </c>
      <c r="H83" s="26">
        <f>IF(H82&gt;0,IF((H82+R83)-MIN($H$13,(H82+R83))&lt;0.5,0,(H82+R83)-MIN($H$13,(H82+R83))),0)</f>
        <v>0</v>
      </c>
      <c r="I83" s="26">
        <f>IF(I82&gt;0,IF((I82+S83)-MIN($I$13,(I82+S83))&lt;0.5,0,(I82+S83)-MIN($I$13,(I82+S83))),0)</f>
        <v>0</v>
      </c>
      <c r="J83" s="13">
        <f>SUM(B83:I83)</f>
        <v>1434.581672648068</v>
      </c>
      <c r="K83" s="26">
        <f>SUM(L83:S83)</f>
        <v>30.48199358133467</v>
      </c>
      <c r="L83" s="26">
        <f>B82*$B$12/1200</f>
        <v>0</v>
      </c>
      <c r="M83" s="26">
        <f>C82*$C$12/1200</f>
        <v>30.48199358133467</v>
      </c>
      <c r="N83" s="26">
        <f>D82*$D$12/1200</f>
        <v>0</v>
      </c>
      <c r="O83" s="26">
        <f>E82*$E$12/1200</f>
        <v>0</v>
      </c>
      <c r="P83" s="26">
        <f>F82*$F$12/1200</f>
        <v>0</v>
      </c>
      <c r="Q83" s="26">
        <f>G82*$G$12/1200</f>
        <v>0</v>
      </c>
      <c r="R83" s="26">
        <f>H82*$H$12/1200</f>
        <v>0</v>
      </c>
      <c r="S83" s="26">
        <f>I82*$I$12/1200</f>
        <v>0</v>
      </c>
      <c r="T83" s="27">
        <f>IF(B82-B83&gt;0.005,1,0)</f>
        <v>0</v>
      </c>
      <c r="U83" s="27">
        <f>IF(C82-C83&gt;0.005,1,0)</f>
        <v>1</v>
      </c>
      <c r="V83" s="27">
        <f>IF(D82-D83&gt;0.005,1,0)</f>
        <v>0</v>
      </c>
      <c r="W83" s="27">
        <f>IF(E82-E83&gt;0.005,1,0)</f>
        <v>0</v>
      </c>
      <c r="X83" s="27">
        <f>IF(F82-F83&gt;0.005,1,0)</f>
        <v>0</v>
      </c>
      <c r="Y83" s="27">
        <f>IF(G82-G83&gt;0.005,1,0)</f>
        <v>0</v>
      </c>
      <c r="Z83" s="27">
        <f>IF(H82-H83&gt;0.005,1,0)</f>
        <v>0</v>
      </c>
      <c r="AA83" s="27">
        <f>IF(I82-I83&gt;0.005,1,0)</f>
        <v>0</v>
      </c>
    </row>
    <row r="84">
      <c r="A84" s="14" t="n">
        <v>48</v>
      </c>
      <c r="B84" s="26">
        <f>IF(B83&gt;0,IF((B83+L84)-MIN($B$13,(B83+L84))&lt;0.5,0,(B83+L84)-MIN($B$13,(B83+L84))),0)</f>
        <v>0</v>
      </c>
      <c r="C84" s="26">
        <f>IF(C83&gt;0,IF((C83+M84)-MIN($C$13,(C83+M84))&lt;0.5,0,(C83+M84)-MIN($C$13,(C83+M84))),0)</f>
        <v>1343.2733061010294</v>
      </c>
      <c r="D84" s="26">
        <f>IF(D83&gt;0,IF((D83+N84)-MIN($D$13,(D83+N84))&lt;0.5,0,(D83+N84)-MIN($D$13,(D83+N84))),0)</f>
        <v>0</v>
      </c>
      <c r="E84" s="26">
        <f>IF(E83&gt;0,IF((E83+O84)-MIN($E$13,(E83+O84))&lt;0.5,0,(E83+O84)-MIN($E$13,(E83+O84))),0)</f>
        <v>0</v>
      </c>
      <c r="F84" s="26">
        <f>IF(F83&gt;0,IF((F83+P84)-MIN($F$13,(F83+P84))&lt;0.5,0,(F83+P84)-MIN($F$13,(F83+P84))),0)</f>
        <v>0</v>
      </c>
      <c r="G84" s="26">
        <f>IF(G83&gt;0,IF((G83+Q84)-MIN($G$13,(G83+Q84))&lt;0.5,0,(G83+Q84)-MIN($G$13,(G83+Q84))),0)</f>
        <v>0</v>
      </c>
      <c r="H84" s="26">
        <f>IF(H83&gt;0,IF((H83+R84)-MIN($H$13,(H83+R84))&lt;0.5,0,(H83+R84)-MIN($H$13,(H83+R84))),0)</f>
        <v>0</v>
      </c>
      <c r="I84" s="26">
        <f>IF(I83&gt;0,IF((I83+S84)-MIN($I$13,(I83+S84))&lt;0.5,0,(I83+S84)-MIN($I$13,(I83+S84))),0)</f>
        <v>0</v>
      </c>
      <c r="J84" s="13">
        <f>SUM(B84:I84)</f>
        <v>1343.2733061010294</v>
      </c>
      <c r="K84" s="26">
        <f>SUM(L84:S84)</f>
        <v>28.69163345296136</v>
      </c>
      <c r="L84" s="26">
        <f>B83*$B$12/1200</f>
        <v>0</v>
      </c>
      <c r="M84" s="26">
        <f>C83*$C$12/1200</f>
        <v>28.69163345296136</v>
      </c>
      <c r="N84" s="26">
        <f>D83*$D$12/1200</f>
        <v>0</v>
      </c>
      <c r="O84" s="26">
        <f>E83*$E$12/1200</f>
        <v>0</v>
      </c>
      <c r="P84" s="26">
        <f>F83*$F$12/1200</f>
        <v>0</v>
      </c>
      <c r="Q84" s="26">
        <f>G83*$G$12/1200</f>
        <v>0</v>
      </c>
      <c r="R84" s="26">
        <f>H83*$H$12/1200</f>
        <v>0</v>
      </c>
      <c r="S84" s="26">
        <f>I83*$I$12/1200</f>
        <v>0</v>
      </c>
      <c r="T84" s="27">
        <f>IF(B83-B84&gt;0.005,1,0)</f>
        <v>0</v>
      </c>
      <c r="U84" s="27">
        <f>IF(C83-C84&gt;0.005,1,0)</f>
        <v>1</v>
      </c>
      <c r="V84" s="27">
        <f>IF(D83-D84&gt;0.005,1,0)</f>
        <v>0</v>
      </c>
      <c r="W84" s="27">
        <f>IF(E83-E84&gt;0.005,1,0)</f>
        <v>0</v>
      </c>
      <c r="X84" s="27">
        <f>IF(F83-F84&gt;0.005,1,0)</f>
        <v>0</v>
      </c>
      <c r="Y84" s="27">
        <f>IF(G83-G84&gt;0.005,1,0)</f>
        <v>0</v>
      </c>
      <c r="Z84" s="27">
        <f>IF(H83-H84&gt;0.005,1,0)</f>
        <v>0</v>
      </c>
      <c r="AA84" s="27">
        <f>IF(I83-I84&gt;0.005,1,0)</f>
        <v>0</v>
      </c>
    </row>
    <row r="85">
      <c r="A85" s="14" t="n">
        <v>49</v>
      </c>
      <c r="B85" s="26">
        <f>IF(B84&gt;0,IF((B84+L85)-MIN($B$13,(B84+L85))&lt;0.5,0,(B84+L85)-MIN($B$13,(B84+L85))),0)</f>
        <v>0</v>
      </c>
      <c r="C85" s="26">
        <f>IF(C84&gt;0,IF((C84+M85)-MIN($C$13,(C84+M85))&lt;0.5,0,(C84+M85)-MIN($C$13,(C84+M85))),0)</f>
        <v>1250.13877222305</v>
      </c>
      <c r="D85" s="26">
        <f>IF(D84&gt;0,IF((D84+N85)-MIN($D$13,(D84+N85))&lt;0.5,0,(D84+N85)-MIN($D$13,(D84+N85))),0)</f>
        <v>0</v>
      </c>
      <c r="E85" s="26">
        <f>IF(E84&gt;0,IF((E84+O85)-MIN($E$13,(E84+O85))&lt;0.5,0,(E84+O85)-MIN($E$13,(E84+O85))),0)</f>
        <v>0</v>
      </c>
      <c r="F85" s="26">
        <f>IF(F84&gt;0,IF((F84+P85)-MIN($F$13,(F84+P85))&lt;0.5,0,(F84+P85)-MIN($F$13,(F84+P85))),0)</f>
        <v>0</v>
      </c>
      <c r="G85" s="26">
        <f>IF(G84&gt;0,IF((G84+Q85)-MIN($G$13,(G84+Q85))&lt;0.5,0,(G84+Q85)-MIN($G$13,(G84+Q85))),0)</f>
        <v>0</v>
      </c>
      <c r="H85" s="26">
        <f>IF(H84&gt;0,IF((H84+R85)-MIN($H$13,(H84+R85))&lt;0.5,0,(H84+R85)-MIN($H$13,(H84+R85))),0)</f>
        <v>0</v>
      </c>
      <c r="I85" s="26">
        <f>IF(I84&gt;0,IF((I84+S85)-MIN($I$13,(I84+S85))&lt;0.5,0,(I84+S85)-MIN($I$13,(I84+S85))),0)</f>
        <v>0</v>
      </c>
      <c r="J85" s="13">
        <f>SUM(B85:I85)</f>
        <v>1250.13877222305</v>
      </c>
      <c r="K85" s="26">
        <f>SUM(L85:S85)</f>
        <v>26.86546612202059</v>
      </c>
      <c r="L85" s="26">
        <f>B84*$B$12/1200</f>
        <v>0</v>
      </c>
      <c r="M85" s="26">
        <f>C84*$C$12/1200</f>
        <v>26.86546612202059</v>
      </c>
      <c r="N85" s="26">
        <f>D84*$D$12/1200</f>
        <v>0</v>
      </c>
      <c r="O85" s="26">
        <f>E84*$E$12/1200</f>
        <v>0</v>
      </c>
      <c r="P85" s="26">
        <f>F84*$F$12/1200</f>
        <v>0</v>
      </c>
      <c r="Q85" s="26">
        <f>G84*$G$12/1200</f>
        <v>0</v>
      </c>
      <c r="R85" s="26">
        <f>H84*$H$12/1200</f>
        <v>0</v>
      </c>
      <c r="S85" s="26">
        <f>I84*$I$12/1200</f>
        <v>0</v>
      </c>
      <c r="T85" s="27">
        <f>IF(B84-B85&gt;0.005,1,0)</f>
        <v>0</v>
      </c>
      <c r="U85" s="27">
        <f>IF(C84-C85&gt;0.005,1,0)</f>
        <v>1</v>
      </c>
      <c r="V85" s="27">
        <f>IF(D84-D85&gt;0.005,1,0)</f>
        <v>0</v>
      </c>
      <c r="W85" s="27">
        <f>IF(E84-E85&gt;0.005,1,0)</f>
        <v>0</v>
      </c>
      <c r="X85" s="27">
        <f>IF(F84-F85&gt;0.005,1,0)</f>
        <v>0</v>
      </c>
      <c r="Y85" s="27">
        <f>IF(G84-G85&gt;0.005,1,0)</f>
        <v>0</v>
      </c>
      <c r="Z85" s="27">
        <f>IF(H84-H85&gt;0.005,1,0)</f>
        <v>0</v>
      </c>
      <c r="AA85" s="27">
        <f>IF(I84-I85&gt;0.005,1,0)</f>
        <v>0</v>
      </c>
    </row>
    <row r="86">
      <c r="A86" s="14" t="n">
        <v>50</v>
      </c>
      <c r="B86" s="26">
        <f>IF(B85&gt;0,IF((B85+L86)-MIN($B$13,(B85+L86))&lt;0.5,0,(B85+L86)-MIN($B$13,(B85+L86))),0)</f>
        <v>0</v>
      </c>
      <c r="C86" s="26">
        <f>IF(C85&gt;0,IF((C85+M86)-MIN($C$13,(C85+M86))&lt;0.5,0,(C85+M86)-MIN($C$13,(C85+M86))),0)</f>
        <v>1155.1415476675108</v>
      </c>
      <c r="D86" s="26">
        <f>IF(D85&gt;0,IF((D85+N86)-MIN($D$13,(D85+N86))&lt;0.5,0,(D85+N86)-MIN($D$13,(D85+N86))),0)</f>
        <v>0</v>
      </c>
      <c r="E86" s="26">
        <f>IF(E85&gt;0,IF((E85+O86)-MIN($E$13,(E85+O86))&lt;0.5,0,(E85+O86)-MIN($E$13,(E85+O86))),0)</f>
        <v>0</v>
      </c>
      <c r="F86" s="26">
        <f>IF(F85&gt;0,IF((F85+P86)-MIN($F$13,(F85+P86))&lt;0.5,0,(F85+P86)-MIN($F$13,(F85+P86))),0)</f>
        <v>0</v>
      </c>
      <c r="G86" s="26">
        <f>IF(G85&gt;0,IF((G85+Q86)-MIN($G$13,(G85+Q86))&lt;0.5,0,(G85+Q86)-MIN($G$13,(G85+Q86))),0)</f>
        <v>0</v>
      </c>
      <c r="H86" s="26">
        <f>IF(H85&gt;0,IF((H85+R86)-MIN($H$13,(H85+R86))&lt;0.5,0,(H85+R86)-MIN($H$13,(H85+R86))),0)</f>
        <v>0</v>
      </c>
      <c r="I86" s="26">
        <f>IF(I85&gt;0,IF((I85+S86)-MIN($I$13,(I85+S86))&lt;0.5,0,(I85+S86)-MIN($I$13,(I85+S86))),0)</f>
        <v>0</v>
      </c>
      <c r="J86" s="13">
        <f>SUM(B86:I86)</f>
        <v>1155.1415476675108</v>
      </c>
      <c r="K86" s="26">
        <f>SUM(L86:S86)</f>
        <v>25.002775444460998</v>
      </c>
      <c r="L86" s="26">
        <f>B85*$B$12/1200</f>
        <v>0</v>
      </c>
      <c r="M86" s="26">
        <f>C85*$C$12/1200</f>
        <v>25.002775444460998</v>
      </c>
      <c r="N86" s="26">
        <f>D85*$D$12/1200</f>
        <v>0</v>
      </c>
      <c r="O86" s="26">
        <f>E85*$E$12/1200</f>
        <v>0</v>
      </c>
      <c r="P86" s="26">
        <f>F85*$F$12/1200</f>
        <v>0</v>
      </c>
      <c r="Q86" s="26">
        <f>G85*$G$12/1200</f>
        <v>0</v>
      </c>
      <c r="R86" s="26">
        <f>H85*$H$12/1200</f>
        <v>0</v>
      </c>
      <c r="S86" s="26">
        <f>I85*$I$12/1200</f>
        <v>0</v>
      </c>
      <c r="T86" s="27">
        <f>IF(B85-B86&gt;0.005,1,0)</f>
        <v>0</v>
      </c>
      <c r="U86" s="27">
        <f>IF(C85-C86&gt;0.005,1,0)</f>
        <v>1</v>
      </c>
      <c r="V86" s="27">
        <f>IF(D85-D86&gt;0.005,1,0)</f>
        <v>0</v>
      </c>
      <c r="W86" s="27">
        <f>IF(E85-E86&gt;0.005,1,0)</f>
        <v>0</v>
      </c>
      <c r="X86" s="27">
        <f>IF(F85-F86&gt;0.005,1,0)</f>
        <v>0</v>
      </c>
      <c r="Y86" s="27">
        <f>IF(G85-G86&gt;0.005,1,0)</f>
        <v>0</v>
      </c>
      <c r="Z86" s="27">
        <f>IF(H85-H86&gt;0.005,1,0)</f>
        <v>0</v>
      </c>
      <c r="AA86" s="27">
        <f>IF(I85-I86&gt;0.005,1,0)</f>
        <v>0</v>
      </c>
    </row>
    <row r="87">
      <c r="A87" s="14" t="n">
        <v>51</v>
      </c>
      <c r="B87" s="26">
        <f>IF(B86&gt;0,IF((B86+L87)-MIN($B$13,(B86+L87))&lt;0.5,0,(B86+L87)-MIN($B$13,(B86+L87))),0)</f>
        <v>0</v>
      </c>
      <c r="C87" s="26">
        <f>IF(C86&gt;0,IF((C86+M87)-MIN($C$13,(C86+M87))&lt;0.5,0,(C86+M87)-MIN($C$13,(C86+M87))),0)</f>
        <v>1058.244378620861</v>
      </c>
      <c r="D87" s="26">
        <f>IF(D86&gt;0,IF((D86+N87)-MIN($D$13,(D86+N87))&lt;0.5,0,(D86+N87)-MIN($D$13,(D86+N87))),0)</f>
        <v>0</v>
      </c>
      <c r="E87" s="26">
        <f>IF(E86&gt;0,IF((E86+O87)-MIN($E$13,(E86+O87))&lt;0.5,0,(E86+O87)-MIN($E$13,(E86+O87))),0)</f>
        <v>0</v>
      </c>
      <c r="F87" s="26">
        <f>IF(F86&gt;0,IF((F86+P87)-MIN($F$13,(F86+P87))&lt;0.5,0,(F86+P87)-MIN($F$13,(F86+P87))),0)</f>
        <v>0</v>
      </c>
      <c r="G87" s="26">
        <f>IF(G86&gt;0,IF((G86+Q87)-MIN($G$13,(G86+Q87))&lt;0.5,0,(G86+Q87)-MIN($G$13,(G86+Q87))),0)</f>
        <v>0</v>
      </c>
      <c r="H87" s="26">
        <f>IF(H86&gt;0,IF((H86+R87)-MIN($H$13,(H86+R87))&lt;0.5,0,(H86+R87)-MIN($H$13,(H86+R87))),0)</f>
        <v>0</v>
      </c>
      <c r="I87" s="26">
        <f>IF(I86&gt;0,IF((I86+S87)-MIN($I$13,(I86+S87))&lt;0.5,0,(I86+S87)-MIN($I$13,(I86+S87))),0)</f>
        <v>0</v>
      </c>
      <c r="J87" s="13">
        <f>SUM(B87:I87)</f>
        <v>1058.244378620861</v>
      </c>
      <c r="K87" s="26">
        <f>SUM(L87:S87)</f>
        <v>23.102830953350214</v>
      </c>
      <c r="L87" s="26">
        <f>B86*$B$12/1200</f>
        <v>0</v>
      </c>
      <c r="M87" s="26">
        <f>C86*$C$12/1200</f>
        <v>23.102830953350214</v>
      </c>
      <c r="N87" s="26">
        <f>D86*$D$12/1200</f>
        <v>0</v>
      </c>
      <c r="O87" s="26">
        <f>E86*$E$12/1200</f>
        <v>0</v>
      </c>
      <c r="P87" s="26">
        <f>F86*$F$12/1200</f>
        <v>0</v>
      </c>
      <c r="Q87" s="26">
        <f>G86*$G$12/1200</f>
        <v>0</v>
      </c>
      <c r="R87" s="26">
        <f>H86*$H$12/1200</f>
        <v>0</v>
      </c>
      <c r="S87" s="26">
        <f>I86*$I$12/1200</f>
        <v>0</v>
      </c>
      <c r="T87" s="27">
        <f>IF(B86-B87&gt;0.005,1,0)</f>
        <v>0</v>
      </c>
      <c r="U87" s="27">
        <f>IF(C86-C87&gt;0.005,1,0)</f>
        <v>1</v>
      </c>
      <c r="V87" s="27">
        <f>IF(D86-D87&gt;0.005,1,0)</f>
        <v>0</v>
      </c>
      <c r="W87" s="27">
        <f>IF(E86-E87&gt;0.005,1,0)</f>
        <v>0</v>
      </c>
      <c r="X87" s="27">
        <f>IF(F86-F87&gt;0.005,1,0)</f>
        <v>0</v>
      </c>
      <c r="Y87" s="27">
        <f>IF(G86-G87&gt;0.005,1,0)</f>
        <v>0</v>
      </c>
      <c r="Z87" s="27">
        <f>IF(H86-H87&gt;0.005,1,0)</f>
        <v>0</v>
      </c>
      <c r="AA87" s="27">
        <f>IF(I86-I87&gt;0.005,1,0)</f>
        <v>0</v>
      </c>
    </row>
    <row r="88">
      <c r="A88" s="14" t="n">
        <v>52</v>
      </c>
      <c r="B88" s="26">
        <f>IF(B87&gt;0,IF((B87+L88)-MIN($B$13,(B87+L88))&lt;0.5,0,(B87+L88)-MIN($B$13,(B87+L88))),0)</f>
        <v>0</v>
      </c>
      <c r="C88" s="26">
        <f>IF(C87&gt;0,IF((C87+M88)-MIN($C$13,(C87+M88))&lt;0.5,0,(C87+M88)-MIN($C$13,(C87+M88))),0)</f>
        <v>959.4092661932782</v>
      </c>
      <c r="D88" s="26">
        <f>IF(D87&gt;0,IF((D87+N88)-MIN($D$13,(D87+N88))&lt;0.5,0,(D87+N88)-MIN($D$13,(D87+N88))),0)</f>
        <v>0</v>
      </c>
      <c r="E88" s="26">
        <f>IF(E87&gt;0,IF((E87+O88)-MIN($E$13,(E87+O88))&lt;0.5,0,(E87+O88)-MIN($E$13,(E87+O88))),0)</f>
        <v>0</v>
      </c>
      <c r="F88" s="26">
        <f>IF(F87&gt;0,IF((F87+P88)-MIN($F$13,(F87+P88))&lt;0.5,0,(F87+P88)-MIN($F$13,(F87+P88))),0)</f>
        <v>0</v>
      </c>
      <c r="G88" s="26">
        <f>IF(G87&gt;0,IF((G87+Q88)-MIN($G$13,(G87+Q88))&lt;0.5,0,(G87+Q88)-MIN($G$13,(G87+Q88))),0)</f>
        <v>0</v>
      </c>
      <c r="H88" s="26">
        <f>IF(H87&gt;0,IF((H87+R88)-MIN($H$13,(H87+R88))&lt;0.5,0,(H87+R88)-MIN($H$13,(H87+R88))),0)</f>
        <v>0</v>
      </c>
      <c r="I88" s="26">
        <f>IF(I87&gt;0,IF((I87+S88)-MIN($I$13,(I87+S88))&lt;0.5,0,(I87+S88)-MIN($I$13,(I87+S88))),0)</f>
        <v>0</v>
      </c>
      <c r="J88" s="13">
        <f>SUM(B88:I88)</f>
        <v>959.4092661932782</v>
      </c>
      <c r="K88" s="26">
        <f>SUM(L88:S88)</f>
        <v>21.164887572417218</v>
      </c>
      <c r="L88" s="26">
        <f>B87*$B$12/1200</f>
        <v>0</v>
      </c>
      <c r="M88" s="26">
        <f>C87*$C$12/1200</f>
        <v>21.164887572417218</v>
      </c>
      <c r="N88" s="26">
        <f>D87*$D$12/1200</f>
        <v>0</v>
      </c>
      <c r="O88" s="26">
        <f>E87*$E$12/1200</f>
        <v>0</v>
      </c>
      <c r="P88" s="26">
        <f>F87*$F$12/1200</f>
        <v>0</v>
      </c>
      <c r="Q88" s="26">
        <f>G87*$G$12/1200</f>
        <v>0</v>
      </c>
      <c r="R88" s="26">
        <f>H87*$H$12/1200</f>
        <v>0</v>
      </c>
      <c r="S88" s="26">
        <f>I87*$I$12/1200</f>
        <v>0</v>
      </c>
      <c r="T88" s="27">
        <f>IF(B87-B88&gt;0.005,1,0)</f>
        <v>0</v>
      </c>
      <c r="U88" s="27">
        <f>IF(C87-C88&gt;0.005,1,0)</f>
        <v>1</v>
      </c>
      <c r="V88" s="27">
        <f>IF(D87-D88&gt;0.005,1,0)</f>
        <v>0</v>
      </c>
      <c r="W88" s="27">
        <f>IF(E87-E88&gt;0.005,1,0)</f>
        <v>0</v>
      </c>
      <c r="X88" s="27">
        <f>IF(F87-F88&gt;0.005,1,0)</f>
        <v>0</v>
      </c>
      <c r="Y88" s="27">
        <f>IF(G87-G88&gt;0.005,1,0)</f>
        <v>0</v>
      </c>
      <c r="Z88" s="27">
        <f>IF(H87-H88&gt;0.005,1,0)</f>
        <v>0</v>
      </c>
      <c r="AA88" s="27">
        <f>IF(I87-I88&gt;0.005,1,0)</f>
        <v>0</v>
      </c>
    </row>
    <row r="89">
      <c r="A89" s="14" t="n">
        <v>53</v>
      </c>
      <c r="B89" s="26">
        <f>IF(B88&gt;0,IF((B88+L89)-MIN($B$13,(B88+L89))&lt;0.5,0,(B88+L89)-MIN($B$13,(B88+L89))),0)</f>
        <v>0</v>
      </c>
      <c r="C89" s="26">
        <f>IF(C88&gt;0,IF((C88+M89)-MIN($C$13,(C88+M89))&lt;0.5,0,(C88+M89)-MIN($C$13,(C88+M89))),0)</f>
        <v>858.5974515171438</v>
      </c>
      <c r="D89" s="26">
        <f>IF(D88&gt;0,IF((D88+N89)-MIN($D$13,(D88+N89))&lt;0.5,0,(D88+N89)-MIN($D$13,(D88+N89))),0)</f>
        <v>0</v>
      </c>
      <c r="E89" s="26">
        <f>IF(E88&gt;0,IF((E88+O89)-MIN($E$13,(E88+O89))&lt;0.5,0,(E88+O89)-MIN($E$13,(E88+O89))),0)</f>
        <v>0</v>
      </c>
      <c r="F89" s="26">
        <f>IF(F88&gt;0,IF((F88+P89)-MIN($F$13,(F88+P89))&lt;0.5,0,(F88+P89)-MIN($F$13,(F88+P89))),0)</f>
        <v>0</v>
      </c>
      <c r="G89" s="26">
        <f>IF(G88&gt;0,IF((G88+Q89)-MIN($G$13,(G88+Q89))&lt;0.5,0,(G88+Q89)-MIN($G$13,(G88+Q89))),0)</f>
        <v>0</v>
      </c>
      <c r="H89" s="26">
        <f>IF(H88&gt;0,IF((H88+R89)-MIN($H$13,(H88+R89))&lt;0.5,0,(H88+R89)-MIN($H$13,(H88+R89))),0)</f>
        <v>0</v>
      </c>
      <c r="I89" s="26">
        <f>IF(I88&gt;0,IF((I88+S89)-MIN($I$13,(I88+S89))&lt;0.5,0,(I88+S89)-MIN($I$13,(I88+S89))),0)</f>
        <v>0</v>
      </c>
      <c r="J89" s="13">
        <f>SUM(B89:I89)</f>
        <v>858.5974515171438</v>
      </c>
      <c r="K89" s="26">
        <f>SUM(L89:S89)</f>
        <v>19.188185323865564</v>
      </c>
      <c r="L89" s="26">
        <f>B88*$B$12/1200</f>
        <v>0</v>
      </c>
      <c r="M89" s="26">
        <f>C88*$C$12/1200</f>
        <v>19.188185323865564</v>
      </c>
      <c r="N89" s="26">
        <f>D88*$D$12/1200</f>
        <v>0</v>
      </c>
      <c r="O89" s="26">
        <f>E88*$E$12/1200</f>
        <v>0</v>
      </c>
      <c r="P89" s="26">
        <f>F88*$F$12/1200</f>
        <v>0</v>
      </c>
      <c r="Q89" s="26">
        <f>G88*$G$12/1200</f>
        <v>0</v>
      </c>
      <c r="R89" s="26">
        <f>H88*$H$12/1200</f>
        <v>0</v>
      </c>
      <c r="S89" s="26">
        <f>I88*$I$12/1200</f>
        <v>0</v>
      </c>
      <c r="T89" s="27">
        <f>IF(B88-B89&gt;0.005,1,0)</f>
        <v>0</v>
      </c>
      <c r="U89" s="27">
        <f>IF(C88-C89&gt;0.005,1,0)</f>
        <v>1</v>
      </c>
      <c r="V89" s="27">
        <f>IF(D88-D89&gt;0.005,1,0)</f>
        <v>0</v>
      </c>
      <c r="W89" s="27">
        <f>IF(E88-E89&gt;0.005,1,0)</f>
        <v>0</v>
      </c>
      <c r="X89" s="27">
        <f>IF(F88-F89&gt;0.005,1,0)</f>
        <v>0</v>
      </c>
      <c r="Y89" s="27">
        <f>IF(G88-G89&gt;0.005,1,0)</f>
        <v>0</v>
      </c>
      <c r="Z89" s="27">
        <f>IF(H88-H89&gt;0.005,1,0)</f>
        <v>0</v>
      </c>
      <c r="AA89" s="27">
        <f>IF(I88-I89&gt;0.005,1,0)</f>
        <v>0</v>
      </c>
    </row>
    <row r="90">
      <c r="A90" s="14" t="n">
        <v>54</v>
      </c>
      <c r="B90" s="26">
        <f>IF(B89&gt;0,IF((B89+L90)-MIN($B$13,(B89+L90))&lt;0.5,0,(B89+L90)-MIN($B$13,(B89+L90))),0)</f>
        <v>0</v>
      </c>
      <c r="C90" s="26">
        <f>IF(C89&gt;0,IF((C89+M90)-MIN($C$13,(C89+M90))&lt;0.5,0,(C89+M90)-MIN($C$13,(C89+M90))),0)</f>
        <v>755.7694005474866</v>
      </c>
      <c r="D90" s="26">
        <f>IF(D89&gt;0,IF((D89+N90)-MIN($D$13,(D89+N90))&lt;0.5,0,(D89+N90)-MIN($D$13,(D89+N90))),0)</f>
        <v>0</v>
      </c>
      <c r="E90" s="26">
        <f>IF(E89&gt;0,IF((E89+O90)-MIN($E$13,(E89+O90))&lt;0.5,0,(E89+O90)-MIN($E$13,(E89+O90))),0)</f>
        <v>0</v>
      </c>
      <c r="F90" s="26">
        <f>IF(F89&gt;0,IF((F89+P90)-MIN($F$13,(F89+P90))&lt;0.5,0,(F89+P90)-MIN($F$13,(F89+P90))),0)</f>
        <v>0</v>
      </c>
      <c r="G90" s="26">
        <f>IF(G89&gt;0,IF((G89+Q90)-MIN($G$13,(G89+Q90))&lt;0.5,0,(G89+Q90)-MIN($G$13,(G89+Q90))),0)</f>
        <v>0</v>
      </c>
      <c r="H90" s="26">
        <f>IF(H89&gt;0,IF((H89+R90)-MIN($H$13,(H89+R90))&lt;0.5,0,(H89+R90)-MIN($H$13,(H89+R90))),0)</f>
        <v>0</v>
      </c>
      <c r="I90" s="26">
        <f>IF(I89&gt;0,IF((I89+S90)-MIN($I$13,(I89+S90))&lt;0.5,0,(I89+S90)-MIN($I$13,(I89+S90))),0)</f>
        <v>0</v>
      </c>
      <c r="J90" s="13">
        <f>SUM(B90:I90)</f>
        <v>755.7694005474866</v>
      </c>
      <c r="K90" s="26">
        <f>SUM(L90:S90)</f>
        <v>17.171949030342876</v>
      </c>
      <c r="L90" s="26">
        <f>B89*$B$12/1200</f>
        <v>0</v>
      </c>
      <c r="M90" s="26">
        <f>C89*$C$12/1200</f>
        <v>17.171949030342876</v>
      </c>
      <c r="N90" s="26">
        <f>D89*$D$12/1200</f>
        <v>0</v>
      </c>
      <c r="O90" s="26">
        <f>E89*$E$12/1200</f>
        <v>0</v>
      </c>
      <c r="P90" s="26">
        <f>F89*$F$12/1200</f>
        <v>0</v>
      </c>
      <c r="Q90" s="26">
        <f>G89*$G$12/1200</f>
        <v>0</v>
      </c>
      <c r="R90" s="26">
        <f>H89*$H$12/1200</f>
        <v>0</v>
      </c>
      <c r="S90" s="26">
        <f>I89*$I$12/1200</f>
        <v>0</v>
      </c>
      <c r="T90" s="27">
        <f>IF(B89-B90&gt;0.005,1,0)</f>
        <v>0</v>
      </c>
      <c r="U90" s="27">
        <f>IF(C89-C90&gt;0.005,1,0)</f>
        <v>1</v>
      </c>
      <c r="V90" s="27">
        <f>IF(D89-D90&gt;0.005,1,0)</f>
        <v>0</v>
      </c>
      <c r="W90" s="27">
        <f>IF(E89-E90&gt;0.005,1,0)</f>
        <v>0</v>
      </c>
      <c r="X90" s="27">
        <f>IF(F89-F90&gt;0.005,1,0)</f>
        <v>0</v>
      </c>
      <c r="Y90" s="27">
        <f>IF(G89-G90&gt;0.005,1,0)</f>
        <v>0</v>
      </c>
      <c r="Z90" s="27">
        <f>IF(H89-H90&gt;0.005,1,0)</f>
        <v>0</v>
      </c>
      <c r="AA90" s="27">
        <f>IF(I89-I90&gt;0.005,1,0)</f>
        <v>0</v>
      </c>
    </row>
    <row r="91">
      <c r="A91" s="14" t="n">
        <v>55</v>
      </c>
      <c r="B91" s="26">
        <f>IF(B90&gt;0,IF((B90+L91)-MIN($B$13,(B90+L91))&lt;0.5,0,(B90+L91)-MIN($B$13,(B90+L91))),0)</f>
        <v>0</v>
      </c>
      <c r="C91" s="26">
        <f>IF(C90&gt;0,IF((C90+M91)-MIN($C$13,(C90+M91))&lt;0.5,0,(C90+M91)-MIN($C$13,(C90+M91))),0)</f>
        <v>650.8847885584363</v>
      </c>
      <c r="D91" s="26">
        <f>IF(D90&gt;0,IF((D90+N91)-MIN($D$13,(D90+N91))&lt;0.5,0,(D90+N91)-MIN($D$13,(D90+N91))),0)</f>
        <v>0</v>
      </c>
      <c r="E91" s="26">
        <f>IF(E90&gt;0,IF((E90+O91)-MIN($E$13,(E90+O91))&lt;0.5,0,(E90+O91)-MIN($E$13,(E90+O91))),0)</f>
        <v>0</v>
      </c>
      <c r="F91" s="26">
        <f>IF(F90&gt;0,IF((F90+P91)-MIN($F$13,(F90+P91))&lt;0.5,0,(F90+P91)-MIN($F$13,(F90+P91))),0)</f>
        <v>0</v>
      </c>
      <c r="G91" s="26">
        <f>IF(G90&gt;0,IF((G90+Q91)-MIN($G$13,(G90+Q91))&lt;0.5,0,(G90+Q91)-MIN($G$13,(G90+Q91))),0)</f>
        <v>0</v>
      </c>
      <c r="H91" s="26">
        <f>IF(H90&gt;0,IF((H90+R91)-MIN($H$13,(H90+R91))&lt;0.5,0,(H90+R91)-MIN($H$13,(H90+R91))),0)</f>
        <v>0</v>
      </c>
      <c r="I91" s="26">
        <f>IF(I90&gt;0,IF((I90+S91)-MIN($I$13,(I90+S91))&lt;0.5,0,(I90+S91)-MIN($I$13,(I90+S91))),0)</f>
        <v>0</v>
      </c>
      <c r="J91" s="13">
        <f>SUM(B91:I91)</f>
        <v>650.8847885584363</v>
      </c>
      <c r="K91" s="26">
        <f>SUM(L91:S91)</f>
        <v>15.115388010949731</v>
      </c>
      <c r="L91" s="26">
        <f>B90*$B$12/1200</f>
        <v>0</v>
      </c>
      <c r="M91" s="26">
        <f>C90*$C$12/1200</f>
        <v>15.115388010949731</v>
      </c>
      <c r="N91" s="26">
        <f>D90*$D$12/1200</f>
        <v>0</v>
      </c>
      <c r="O91" s="26">
        <f>E90*$E$12/1200</f>
        <v>0</v>
      </c>
      <c r="P91" s="26">
        <f>F90*$F$12/1200</f>
        <v>0</v>
      </c>
      <c r="Q91" s="26">
        <f>G90*$G$12/1200</f>
        <v>0</v>
      </c>
      <c r="R91" s="26">
        <f>H90*$H$12/1200</f>
        <v>0</v>
      </c>
      <c r="S91" s="26">
        <f>I90*$I$12/1200</f>
        <v>0</v>
      </c>
      <c r="T91" s="27">
        <f>IF(B90-B91&gt;0.005,1,0)</f>
        <v>0</v>
      </c>
      <c r="U91" s="27">
        <f>IF(C90-C91&gt;0.005,1,0)</f>
        <v>1</v>
      </c>
      <c r="V91" s="27">
        <f>IF(D90-D91&gt;0.005,1,0)</f>
        <v>0</v>
      </c>
      <c r="W91" s="27">
        <f>IF(E90-E91&gt;0.005,1,0)</f>
        <v>0</v>
      </c>
      <c r="X91" s="27">
        <f>IF(F90-F91&gt;0.005,1,0)</f>
        <v>0</v>
      </c>
      <c r="Y91" s="27">
        <f>IF(G90-G91&gt;0.005,1,0)</f>
        <v>0</v>
      </c>
      <c r="Z91" s="27">
        <f>IF(H90-H91&gt;0.005,1,0)</f>
        <v>0</v>
      </c>
      <c r="AA91" s="27">
        <f>IF(I90-I91&gt;0.005,1,0)</f>
        <v>0</v>
      </c>
    </row>
    <row r="92">
      <c r="A92" s="14" t="n">
        <v>56</v>
      </c>
      <c r="B92" s="26">
        <f>IF(B91&gt;0,IF((B91+L92)-MIN($B$13,(B91+L92))&lt;0.5,0,(B91+L92)-MIN($B$13,(B91+L92))),0)</f>
        <v>0</v>
      </c>
      <c r="C92" s="26">
        <f>IF(C91&gt;0,IF((C91+M92)-MIN($C$13,(C91+M92))&lt;0.5,0,(C91+M92)-MIN($C$13,(C91+M92))),0)</f>
        <v>543.902484329605</v>
      </c>
      <c r="D92" s="26">
        <f>IF(D91&gt;0,IF((D91+N92)-MIN($D$13,(D91+N92))&lt;0.5,0,(D91+N92)-MIN($D$13,(D91+N92))),0)</f>
        <v>0</v>
      </c>
      <c r="E92" s="26">
        <f>IF(E91&gt;0,IF((E91+O92)-MIN($E$13,(E91+O92))&lt;0.5,0,(E91+O92)-MIN($E$13,(E91+O92))),0)</f>
        <v>0</v>
      </c>
      <c r="F92" s="26">
        <f>IF(F91&gt;0,IF((F91+P92)-MIN($F$13,(F91+P92))&lt;0.5,0,(F91+P92)-MIN($F$13,(F91+P92))),0)</f>
        <v>0</v>
      </c>
      <c r="G92" s="26">
        <f>IF(G91&gt;0,IF((G91+Q92)-MIN($G$13,(G91+Q92))&lt;0.5,0,(G91+Q92)-MIN($G$13,(G91+Q92))),0)</f>
        <v>0</v>
      </c>
      <c r="H92" s="26">
        <f>IF(H91&gt;0,IF((H91+R92)-MIN($H$13,(H91+R92))&lt;0.5,0,(H91+R92)-MIN($H$13,(H91+R92))),0)</f>
        <v>0</v>
      </c>
      <c r="I92" s="26">
        <f>IF(I91&gt;0,IF((I91+S92)-MIN($I$13,(I91+S92))&lt;0.5,0,(I91+S92)-MIN($I$13,(I91+S92))),0)</f>
        <v>0</v>
      </c>
      <c r="J92" s="13">
        <f>SUM(B92:I92)</f>
        <v>543.902484329605</v>
      </c>
      <c r="K92" s="26">
        <f>SUM(L92:S92)</f>
        <v>13.017695771168725</v>
      </c>
      <c r="L92" s="26">
        <f>B91*$B$12/1200</f>
        <v>0</v>
      </c>
      <c r="M92" s="26">
        <f>C91*$C$12/1200</f>
        <v>13.017695771168725</v>
      </c>
      <c r="N92" s="26">
        <f>D91*$D$12/1200</f>
        <v>0</v>
      </c>
      <c r="O92" s="26">
        <f>E91*$E$12/1200</f>
        <v>0</v>
      </c>
      <c r="P92" s="26">
        <f>F91*$F$12/1200</f>
        <v>0</v>
      </c>
      <c r="Q92" s="26">
        <f>G91*$G$12/1200</f>
        <v>0</v>
      </c>
      <c r="R92" s="26">
        <f>H91*$H$12/1200</f>
        <v>0</v>
      </c>
      <c r="S92" s="26">
        <f>I91*$I$12/1200</f>
        <v>0</v>
      </c>
      <c r="T92" s="27">
        <f>IF(B91-B92&gt;0.005,1,0)</f>
        <v>0</v>
      </c>
      <c r="U92" s="27">
        <f>IF(C91-C92&gt;0.005,1,0)</f>
        <v>1</v>
      </c>
      <c r="V92" s="27">
        <f>IF(D91-D92&gt;0.005,1,0)</f>
        <v>0</v>
      </c>
      <c r="W92" s="27">
        <f>IF(E91-E92&gt;0.005,1,0)</f>
        <v>0</v>
      </c>
      <c r="X92" s="27">
        <f>IF(F91-F92&gt;0.005,1,0)</f>
        <v>0</v>
      </c>
      <c r="Y92" s="27">
        <f>IF(G91-G92&gt;0.005,1,0)</f>
        <v>0</v>
      </c>
      <c r="Z92" s="27">
        <f>IF(H91-H92&gt;0.005,1,0)</f>
        <v>0</v>
      </c>
      <c r="AA92" s="27">
        <f>IF(I91-I92&gt;0.005,1,0)</f>
        <v>0</v>
      </c>
    </row>
    <row r="93">
      <c r="A93" s="14" t="n">
        <v>57</v>
      </c>
      <c r="B93" s="26">
        <f>IF(B92&gt;0,IF((B92+L93)-MIN($B$13,(B92+L93))&lt;0.5,0,(B92+L93)-MIN($B$13,(B92+L93))),0)</f>
        <v>0</v>
      </c>
      <c r="C93" s="26">
        <f>IF(C92&gt;0,IF((C92+M93)-MIN($C$13,(C92+M93))&lt;0.5,0,(C92+M93)-MIN($C$13,(C92+M93))),0)</f>
        <v>434.7805340161972</v>
      </c>
      <c r="D93" s="26">
        <f>IF(D92&gt;0,IF((D92+N93)-MIN($D$13,(D92+N93))&lt;0.5,0,(D92+N93)-MIN($D$13,(D92+N93))),0)</f>
        <v>0</v>
      </c>
      <c r="E93" s="26">
        <f>IF(E92&gt;0,IF((E92+O93)-MIN($E$13,(E92+O93))&lt;0.5,0,(E92+O93)-MIN($E$13,(E92+O93))),0)</f>
        <v>0</v>
      </c>
      <c r="F93" s="26">
        <f>IF(F92&gt;0,IF((F92+P93)-MIN($F$13,(F92+P93))&lt;0.5,0,(F92+P93)-MIN($F$13,(F92+P93))),0)</f>
        <v>0</v>
      </c>
      <c r="G93" s="26">
        <f>IF(G92&gt;0,IF((G92+Q93)-MIN($G$13,(G92+Q93))&lt;0.5,0,(G92+Q93)-MIN($G$13,(G92+Q93))),0)</f>
        <v>0</v>
      </c>
      <c r="H93" s="26">
        <f>IF(H92&gt;0,IF((H92+R93)-MIN($H$13,(H92+R93))&lt;0.5,0,(H92+R93)-MIN($H$13,(H92+R93))),0)</f>
        <v>0</v>
      </c>
      <c r="I93" s="26">
        <f>IF(I92&gt;0,IF((I92+S93)-MIN($I$13,(I92+S93))&lt;0.5,0,(I92+S93)-MIN($I$13,(I92+S93))),0)</f>
        <v>0</v>
      </c>
      <c r="J93" s="13">
        <f>SUM(B93:I93)</f>
        <v>434.7805340161972</v>
      </c>
      <c r="K93" s="26">
        <f>SUM(L93:S93)</f>
        <v>10.8780496865921</v>
      </c>
      <c r="L93" s="26">
        <f>B92*$B$12/1200</f>
        <v>0</v>
      </c>
      <c r="M93" s="26">
        <f>C92*$C$12/1200</f>
        <v>10.8780496865921</v>
      </c>
      <c r="N93" s="26">
        <f>D92*$D$12/1200</f>
        <v>0</v>
      </c>
      <c r="O93" s="26">
        <f>E92*$E$12/1200</f>
        <v>0</v>
      </c>
      <c r="P93" s="26">
        <f>F92*$F$12/1200</f>
        <v>0</v>
      </c>
      <c r="Q93" s="26">
        <f>G92*$G$12/1200</f>
        <v>0</v>
      </c>
      <c r="R93" s="26">
        <f>H92*$H$12/1200</f>
        <v>0</v>
      </c>
      <c r="S93" s="26">
        <f>I92*$I$12/1200</f>
        <v>0</v>
      </c>
      <c r="T93" s="27">
        <f>IF(B92-B93&gt;0.005,1,0)</f>
        <v>0</v>
      </c>
      <c r="U93" s="27">
        <f>IF(C92-C93&gt;0.005,1,0)</f>
        <v>1</v>
      </c>
      <c r="V93" s="27">
        <f>IF(D92-D93&gt;0.005,1,0)</f>
        <v>0</v>
      </c>
      <c r="W93" s="27">
        <f>IF(E92-E93&gt;0.005,1,0)</f>
        <v>0</v>
      </c>
      <c r="X93" s="27">
        <f>IF(F92-F93&gt;0.005,1,0)</f>
        <v>0</v>
      </c>
      <c r="Y93" s="27">
        <f>IF(G92-G93&gt;0.005,1,0)</f>
        <v>0</v>
      </c>
      <c r="Z93" s="27">
        <f>IF(H92-H93&gt;0.005,1,0)</f>
        <v>0</v>
      </c>
      <c r="AA93" s="27">
        <f>IF(I92-I93&gt;0.005,1,0)</f>
        <v>0</v>
      </c>
    </row>
    <row r="94">
      <c r="A94" s="14" t="n">
        <v>58</v>
      </c>
      <c r="B94" s="26">
        <f>IF(B93&gt;0,IF((B93+L94)-MIN($B$13,(B93+L94))&lt;0.5,0,(B93+L94)-MIN($B$13,(B93+L94))),0)</f>
        <v>0</v>
      </c>
      <c r="C94" s="26">
        <f>IF(C93&gt;0,IF((C93+M94)-MIN($C$13,(C93+M94))&lt;0.5,0,(C93+M94)-MIN($C$13,(C93+M94))),0)</f>
        <v>323.47614469652115</v>
      </c>
      <c r="D94" s="26">
        <f>IF(D93&gt;0,IF((D93+N94)-MIN($D$13,(D93+N94))&lt;0.5,0,(D93+N94)-MIN($D$13,(D93+N94))),0)</f>
        <v>0</v>
      </c>
      <c r="E94" s="26">
        <f>IF(E93&gt;0,IF((E93+O94)-MIN($E$13,(E93+O94))&lt;0.5,0,(E93+O94)-MIN($E$13,(E93+O94))),0)</f>
        <v>0</v>
      </c>
      <c r="F94" s="26">
        <f>IF(F93&gt;0,IF((F93+P94)-MIN($F$13,(F93+P94))&lt;0.5,0,(F93+P94)-MIN($F$13,(F93+P94))),0)</f>
        <v>0</v>
      </c>
      <c r="G94" s="26">
        <f>IF(G93&gt;0,IF((G93+Q94)-MIN($G$13,(G93+Q94))&lt;0.5,0,(G93+Q94)-MIN($G$13,(G93+Q94))),0)</f>
        <v>0</v>
      </c>
      <c r="H94" s="26">
        <f>IF(H93&gt;0,IF((H93+R94)-MIN($H$13,(H93+R94))&lt;0.5,0,(H93+R94)-MIN($H$13,(H93+R94))),0)</f>
        <v>0</v>
      </c>
      <c r="I94" s="26">
        <f>IF(I93&gt;0,IF((I93+S94)-MIN($I$13,(I93+S94))&lt;0.5,0,(I93+S94)-MIN($I$13,(I93+S94))),0)</f>
        <v>0</v>
      </c>
      <c r="J94" s="13">
        <f>SUM(B94:I94)</f>
        <v>323.47614469652115</v>
      </c>
      <c r="K94" s="26">
        <f>SUM(L94:S94)</f>
        <v>8.695610680323943</v>
      </c>
      <c r="L94" s="26">
        <f>B93*$B$12/1200</f>
        <v>0</v>
      </c>
      <c r="M94" s="26">
        <f>C93*$C$12/1200</f>
        <v>8.695610680323943</v>
      </c>
      <c r="N94" s="26">
        <f>D93*$D$12/1200</f>
        <v>0</v>
      </c>
      <c r="O94" s="26">
        <f>E93*$E$12/1200</f>
        <v>0</v>
      </c>
      <c r="P94" s="26">
        <f>F93*$F$12/1200</f>
        <v>0</v>
      </c>
      <c r="Q94" s="26">
        <f>G93*$G$12/1200</f>
        <v>0</v>
      </c>
      <c r="R94" s="26">
        <f>H93*$H$12/1200</f>
        <v>0</v>
      </c>
      <c r="S94" s="26">
        <f>I93*$I$12/1200</f>
        <v>0</v>
      </c>
      <c r="T94" s="27">
        <f>IF(B93-B94&gt;0.005,1,0)</f>
        <v>0</v>
      </c>
      <c r="U94" s="27">
        <f>IF(C93-C94&gt;0.005,1,0)</f>
        <v>1</v>
      </c>
      <c r="V94" s="27">
        <f>IF(D93-D94&gt;0.005,1,0)</f>
        <v>0</v>
      </c>
      <c r="W94" s="27">
        <f>IF(E93-E94&gt;0.005,1,0)</f>
        <v>0</v>
      </c>
      <c r="X94" s="27">
        <f>IF(F93-F94&gt;0.005,1,0)</f>
        <v>0</v>
      </c>
      <c r="Y94" s="27">
        <f>IF(G93-G94&gt;0.005,1,0)</f>
        <v>0</v>
      </c>
      <c r="Z94" s="27">
        <f>IF(H93-H94&gt;0.005,1,0)</f>
        <v>0</v>
      </c>
      <c r="AA94" s="27">
        <f>IF(I93-I94&gt;0.005,1,0)</f>
        <v>0</v>
      </c>
    </row>
    <row r="95">
      <c r="A95" s="14" t="n">
        <v>59</v>
      </c>
      <c r="B95" s="26">
        <f>IF(B94&gt;0,IF((B94+L95)-MIN($B$13,(B94+L95))&lt;0.5,0,(B94+L95)-MIN($B$13,(B94+L95))),0)</f>
        <v>0</v>
      </c>
      <c r="C95" s="26">
        <f>IF(C94&gt;0,IF((C94+M95)-MIN($C$13,(C94+M95))&lt;0.5,0,(C94+M95)-MIN($C$13,(C94+M95))),0)</f>
        <v>209.9456675904516</v>
      </c>
      <c r="D95" s="26">
        <f>IF(D94&gt;0,IF((D94+N95)-MIN($D$13,(D94+N95))&lt;0.5,0,(D94+N95)-MIN($D$13,(D94+N95))),0)</f>
        <v>0</v>
      </c>
      <c r="E95" s="26">
        <f>IF(E94&gt;0,IF((E94+O95)-MIN($E$13,(E94+O95))&lt;0.5,0,(E94+O95)-MIN($E$13,(E94+O95))),0)</f>
        <v>0</v>
      </c>
      <c r="F95" s="26">
        <f>IF(F94&gt;0,IF((F94+P95)-MIN($F$13,(F94+P95))&lt;0.5,0,(F94+P95)-MIN($F$13,(F94+P95))),0)</f>
        <v>0</v>
      </c>
      <c r="G95" s="26">
        <f>IF(G94&gt;0,IF((G94+Q95)-MIN($G$13,(G94+Q95))&lt;0.5,0,(G94+Q95)-MIN($G$13,(G94+Q95))),0)</f>
        <v>0</v>
      </c>
      <c r="H95" s="26">
        <f>IF(H94&gt;0,IF((H94+R95)-MIN($H$13,(H94+R95))&lt;0.5,0,(H94+R95)-MIN($H$13,(H94+R95))),0)</f>
        <v>0</v>
      </c>
      <c r="I95" s="26">
        <f>IF(I94&gt;0,IF((I94+S95)-MIN($I$13,(I94+S95))&lt;0.5,0,(I94+S95)-MIN($I$13,(I94+S95))),0)</f>
        <v>0</v>
      </c>
      <c r="J95" s="13">
        <f>SUM(B95:I95)</f>
        <v>209.9456675904516</v>
      </c>
      <c r="K95" s="26">
        <f>SUM(L95:S95)</f>
        <v>6.469522893930423</v>
      </c>
      <c r="L95" s="26">
        <f>B94*$B$12/1200</f>
        <v>0</v>
      </c>
      <c r="M95" s="26">
        <f>C94*$C$12/1200</f>
        <v>6.469522893930423</v>
      </c>
      <c r="N95" s="26">
        <f>D94*$D$12/1200</f>
        <v>0</v>
      </c>
      <c r="O95" s="26">
        <f>E94*$E$12/1200</f>
        <v>0</v>
      </c>
      <c r="P95" s="26">
        <f>F94*$F$12/1200</f>
        <v>0</v>
      </c>
      <c r="Q95" s="26">
        <f>G94*$G$12/1200</f>
        <v>0</v>
      </c>
      <c r="R95" s="26">
        <f>H94*$H$12/1200</f>
        <v>0</v>
      </c>
      <c r="S95" s="26">
        <f>I94*$I$12/1200</f>
        <v>0</v>
      </c>
      <c r="T95" s="27">
        <f>IF(B94-B95&gt;0.005,1,0)</f>
        <v>0</v>
      </c>
      <c r="U95" s="27">
        <f>IF(C94-C95&gt;0.005,1,0)</f>
        <v>1</v>
      </c>
      <c r="V95" s="27">
        <f>IF(D94-D95&gt;0.005,1,0)</f>
        <v>0</v>
      </c>
      <c r="W95" s="27">
        <f>IF(E94-E95&gt;0.005,1,0)</f>
        <v>0</v>
      </c>
      <c r="X95" s="27">
        <f>IF(F94-F95&gt;0.005,1,0)</f>
        <v>0</v>
      </c>
      <c r="Y95" s="27">
        <f>IF(G94-G95&gt;0.005,1,0)</f>
        <v>0</v>
      </c>
      <c r="Z95" s="27">
        <f>IF(H94-H95&gt;0.005,1,0)</f>
        <v>0</v>
      </c>
      <c r="AA95" s="27">
        <f>IF(I94-I95&gt;0.005,1,0)</f>
        <v>0</v>
      </c>
    </row>
    <row r="96">
      <c r="A96" s="14" t="n">
        <v>60</v>
      </c>
      <c r="B96" s="26">
        <f>IF(B95&gt;0,IF((B95+L96)-MIN($B$13,(B95+L96))&lt;0.5,0,(B95+L96)-MIN($B$13,(B95+L96))),0)</f>
        <v>0</v>
      </c>
      <c r="C96" s="26">
        <f>IF(C95&gt;0,IF((C95+M96)-MIN($C$13,(C95+M96))&lt;0.5,0,(C95+M96)-MIN($C$13,(C95+M96))),0)</f>
        <v>94.14458094226063</v>
      </c>
      <c r="D96" s="26">
        <f>IF(D95&gt;0,IF((D95+N96)-MIN($D$13,(D95+N96))&lt;0.5,0,(D95+N96)-MIN($D$13,(D95+N96))),0)</f>
        <v>0</v>
      </c>
      <c r="E96" s="26">
        <f>IF(E95&gt;0,IF((E95+O96)-MIN($E$13,(E95+O96))&lt;0.5,0,(E95+O96)-MIN($E$13,(E95+O96))),0)</f>
        <v>0</v>
      </c>
      <c r="F96" s="26">
        <f>IF(F95&gt;0,IF((F95+P96)-MIN($F$13,(F95+P96))&lt;0.5,0,(F95+P96)-MIN($F$13,(F95+P96))),0)</f>
        <v>0</v>
      </c>
      <c r="G96" s="26">
        <f>IF(G95&gt;0,IF((G95+Q96)-MIN($G$13,(G95+Q96))&lt;0.5,0,(G95+Q96)-MIN($G$13,(G95+Q96))),0)</f>
        <v>0</v>
      </c>
      <c r="H96" s="26">
        <f>IF(H95&gt;0,IF((H95+R96)-MIN($H$13,(H95+R96))&lt;0.5,0,(H95+R96)-MIN($H$13,(H95+R96))),0)</f>
        <v>0</v>
      </c>
      <c r="I96" s="26">
        <f>IF(I95&gt;0,IF((I95+S96)-MIN($I$13,(I95+S96))&lt;0.5,0,(I95+S96)-MIN($I$13,(I95+S96))),0)</f>
        <v>0</v>
      </c>
      <c r="J96" s="13">
        <f>SUM(B96:I96)</f>
        <v>94.14458094226063</v>
      </c>
      <c r="K96" s="26">
        <f>SUM(L96:S96)</f>
        <v>4.198913351809032</v>
      </c>
      <c r="L96" s="26">
        <f>B95*$B$12/1200</f>
        <v>0</v>
      </c>
      <c r="M96" s="26">
        <f>C95*$C$12/1200</f>
        <v>4.198913351809032</v>
      </c>
      <c r="N96" s="26">
        <f>D95*$D$12/1200</f>
        <v>0</v>
      </c>
      <c r="O96" s="26">
        <f>E95*$E$12/1200</f>
        <v>0</v>
      </c>
      <c r="P96" s="26">
        <f>F95*$F$12/1200</f>
        <v>0</v>
      </c>
      <c r="Q96" s="26">
        <f>G95*$G$12/1200</f>
        <v>0</v>
      </c>
      <c r="R96" s="26">
        <f>H95*$H$12/1200</f>
        <v>0</v>
      </c>
      <c r="S96" s="26">
        <f>I95*$I$12/1200</f>
        <v>0</v>
      </c>
      <c r="T96" s="27">
        <f>IF(B95-B96&gt;0.005,1,0)</f>
        <v>0</v>
      </c>
      <c r="U96" s="27">
        <f>IF(C95-C96&gt;0.005,1,0)</f>
        <v>1</v>
      </c>
      <c r="V96" s="27">
        <f>IF(D95-D96&gt;0.005,1,0)</f>
        <v>0</v>
      </c>
      <c r="W96" s="27">
        <f>IF(E95-E96&gt;0.005,1,0)</f>
        <v>0</v>
      </c>
      <c r="X96" s="27">
        <f>IF(F95-F96&gt;0.005,1,0)</f>
        <v>0</v>
      </c>
      <c r="Y96" s="27">
        <f>IF(G95-G96&gt;0.005,1,0)</f>
        <v>0</v>
      </c>
      <c r="Z96" s="27">
        <f>IF(H95-H96&gt;0.005,1,0)</f>
        <v>0</v>
      </c>
      <c r="AA96" s="27">
        <f>IF(I95-I96&gt;0.005,1,0)</f>
        <v>0</v>
      </c>
    </row>
    <row r="97">
      <c r="A97" s="14" t="n">
        <v>61</v>
      </c>
      <c r="B97" s="26">
        <f>IF(B96&gt;0,IF((B96+L97)-MIN($B$13,(B96+L97))&lt;0.5,0,(B96+L97)-MIN($B$13,(B96+L97))),0)</f>
        <v>0</v>
      </c>
      <c r="C97" s="26">
        <f>IF(C96&gt;0,IF((C96+M97)-MIN($C$13,(C96+M97))&lt;0.5,0,(C96+M97)-MIN($C$13,(C96+M97))),0)</f>
        <v>0</v>
      </c>
      <c r="D97" s="26">
        <f>IF(D96&gt;0,IF((D96+N97)-MIN($D$13,(D96+N97))&lt;0.5,0,(D96+N97)-MIN($D$13,(D96+N97))),0)</f>
        <v>0</v>
      </c>
      <c r="E97" s="26">
        <f>IF(E96&gt;0,IF((E96+O97)-MIN($E$13,(E96+O97))&lt;0.5,0,(E96+O97)-MIN($E$13,(E96+O97))),0)</f>
        <v>0</v>
      </c>
      <c r="F97" s="26">
        <f>IF(F96&gt;0,IF((F96+P97)-MIN($F$13,(F96+P97))&lt;0.5,0,(F96+P97)-MIN($F$13,(F96+P97))),0)</f>
        <v>0</v>
      </c>
      <c r="G97" s="26">
        <f>IF(G96&gt;0,IF((G96+Q97)-MIN($G$13,(G96+Q97))&lt;0.5,0,(G96+Q97)-MIN($G$13,(G96+Q97))),0)</f>
        <v>0</v>
      </c>
      <c r="H97" s="26">
        <f>IF(H96&gt;0,IF((H96+R97)-MIN($H$13,(H96+R97))&lt;0.5,0,(H96+R97)-MIN($H$13,(H96+R97))),0)</f>
        <v>0</v>
      </c>
      <c r="I97" s="26">
        <f>IF(I96&gt;0,IF((I96+S97)-MIN($I$13,(I96+S97))&lt;0.5,0,(I96+S97)-MIN($I$13,(I96+S97))),0)</f>
        <v>0</v>
      </c>
      <c r="J97" s="13">
        <f>SUM(B97:I97)</f>
        <v>0</v>
      </c>
      <c r="K97" s="26">
        <f>SUM(L97:S97)</f>
        <v>1.8828916188452127</v>
      </c>
      <c r="L97" s="26">
        <f>B96*$B$12/1200</f>
        <v>0</v>
      </c>
      <c r="M97" s="26">
        <f>C96*$C$12/1200</f>
        <v>1.8828916188452127</v>
      </c>
      <c r="N97" s="26">
        <f>D96*$D$12/1200</f>
        <v>0</v>
      </c>
      <c r="O97" s="26">
        <f>E96*$E$12/1200</f>
        <v>0</v>
      </c>
      <c r="P97" s="26">
        <f>F96*$F$12/1200</f>
        <v>0</v>
      </c>
      <c r="Q97" s="26">
        <f>G96*$G$12/1200</f>
        <v>0</v>
      </c>
      <c r="R97" s="26">
        <f>H96*$H$12/1200</f>
        <v>0</v>
      </c>
      <c r="S97" s="26">
        <f>I96*$I$12/1200</f>
        <v>0</v>
      </c>
      <c r="T97" s="27">
        <f>IF(B96-B97&gt;0.005,1,0)</f>
        <v>0</v>
      </c>
      <c r="U97" s="27">
        <f>IF(C96-C97&gt;0.005,1,0)</f>
        <v>1</v>
      </c>
      <c r="V97" s="27">
        <f>IF(D96-D97&gt;0.005,1,0)</f>
        <v>0</v>
      </c>
      <c r="W97" s="27">
        <f>IF(E96-E97&gt;0.005,1,0)</f>
        <v>0</v>
      </c>
      <c r="X97" s="27">
        <f>IF(F96-F97&gt;0.005,1,0)</f>
        <v>0</v>
      </c>
      <c r="Y97" s="27">
        <f>IF(G96-G97&gt;0.005,1,0)</f>
        <v>0</v>
      </c>
      <c r="Z97" s="27">
        <f>IF(H96-H97&gt;0.005,1,0)</f>
        <v>0</v>
      </c>
      <c r="AA97" s="27">
        <f>IF(I96-I97&gt;0.005,1,0)</f>
        <v>0</v>
      </c>
    </row>
    <row r="98">
      <c r="A98" s="14" t="n">
        <v>62</v>
      </c>
      <c r="B98" s="26">
        <f>IF(B97&gt;0,IF((B97+L98)-MIN($B$13,(B97+L98))&lt;0.5,0,(B97+L98)-MIN($B$13,(B97+L98))),0)</f>
        <v>0</v>
      </c>
      <c r="C98" s="26">
        <f>IF(C97&gt;0,IF((C97+M98)-MIN($C$13,(C97+M98))&lt;0.5,0,(C97+M98)-MIN($C$13,(C97+M98))),0)</f>
        <v>0</v>
      </c>
      <c r="D98" s="26">
        <f>IF(D97&gt;0,IF((D97+N98)-MIN($D$13,(D97+N98))&lt;0.5,0,(D97+N98)-MIN($D$13,(D97+N98))),0)</f>
        <v>0</v>
      </c>
      <c r="E98" s="26">
        <f>IF(E97&gt;0,IF((E97+O98)-MIN($E$13,(E97+O98))&lt;0.5,0,(E97+O98)-MIN($E$13,(E97+O98))),0)</f>
        <v>0</v>
      </c>
      <c r="F98" s="26">
        <f>IF(F97&gt;0,IF((F97+P98)-MIN($F$13,(F97+P98))&lt;0.5,0,(F97+P98)-MIN($F$13,(F97+P98))),0)</f>
        <v>0</v>
      </c>
      <c r="G98" s="26">
        <f>IF(G97&gt;0,IF((G97+Q98)-MIN($G$13,(G97+Q98))&lt;0.5,0,(G97+Q98)-MIN($G$13,(G97+Q98))),0)</f>
        <v>0</v>
      </c>
      <c r="H98" s="26">
        <f>IF(H97&gt;0,IF((H97+R98)-MIN($H$13,(H97+R98))&lt;0.5,0,(H97+R98)-MIN($H$13,(H97+R98))),0)</f>
        <v>0</v>
      </c>
      <c r="I98" s="26">
        <f>IF(I97&gt;0,IF((I97+S98)-MIN($I$13,(I97+S98))&lt;0.5,0,(I97+S98)-MIN($I$13,(I97+S98))),0)</f>
        <v>0</v>
      </c>
      <c r="J98" s="13">
        <f>SUM(B98:I98)</f>
        <v>0</v>
      </c>
      <c r="K98" s="26">
        <f>SUM(L98:S98)</f>
        <v>0</v>
      </c>
      <c r="L98" s="26">
        <f>B97*$B$12/1200</f>
        <v>0</v>
      </c>
      <c r="M98" s="26">
        <f>C97*$C$12/1200</f>
        <v>0</v>
      </c>
      <c r="N98" s="26">
        <f>D97*$D$12/1200</f>
        <v>0</v>
      </c>
      <c r="O98" s="26">
        <f>E97*$E$12/1200</f>
        <v>0</v>
      </c>
      <c r="P98" s="26">
        <f>F97*$F$12/1200</f>
        <v>0</v>
      </c>
      <c r="Q98" s="26">
        <f>G97*$G$12/1200</f>
        <v>0</v>
      </c>
      <c r="R98" s="26">
        <f>H97*$H$12/1200</f>
        <v>0</v>
      </c>
      <c r="S98" s="26">
        <f>I97*$I$12/1200</f>
        <v>0</v>
      </c>
      <c r="T98" s="27">
        <f>IF(B97-B98&gt;0.005,1,0)</f>
        <v>0</v>
      </c>
      <c r="U98" s="27">
        <f>IF(C97-C98&gt;0.005,1,0)</f>
        <v>0</v>
      </c>
      <c r="V98" s="27">
        <f>IF(D97-D98&gt;0.005,1,0)</f>
        <v>0</v>
      </c>
      <c r="W98" s="27">
        <f>IF(E97-E98&gt;0.005,1,0)</f>
        <v>0</v>
      </c>
      <c r="X98" s="27">
        <f>IF(F97-F98&gt;0.005,1,0)</f>
        <v>0</v>
      </c>
      <c r="Y98" s="27">
        <f>IF(G97-G98&gt;0.005,1,0)</f>
        <v>0</v>
      </c>
      <c r="Z98" s="27">
        <f>IF(H97-H98&gt;0.005,1,0)</f>
        <v>0</v>
      </c>
      <c r="AA98" s="27">
        <f>IF(I97-I98&gt;0.005,1,0)</f>
        <v>0</v>
      </c>
    </row>
    <row r="99">
      <c r="A99" s="14" t="n">
        <v>63</v>
      </c>
      <c r="B99" s="26">
        <f>IF(B98&gt;0,IF((B98+L99)-MIN($B$13,(B98+L99))&lt;0.5,0,(B98+L99)-MIN($B$13,(B98+L99))),0)</f>
        <v>0</v>
      </c>
      <c r="C99" s="26">
        <f>IF(C98&gt;0,IF((C98+M99)-MIN($C$13,(C98+M99))&lt;0.5,0,(C98+M99)-MIN($C$13,(C98+M99))),0)</f>
        <v>0</v>
      </c>
      <c r="D99" s="26">
        <f>IF(D98&gt;0,IF((D98+N99)-MIN($D$13,(D98+N99))&lt;0.5,0,(D98+N99)-MIN($D$13,(D98+N99))),0)</f>
        <v>0</v>
      </c>
      <c r="E99" s="26">
        <f>IF(E98&gt;0,IF((E98+O99)-MIN($E$13,(E98+O99))&lt;0.5,0,(E98+O99)-MIN($E$13,(E98+O99))),0)</f>
        <v>0</v>
      </c>
      <c r="F99" s="26">
        <f>IF(F98&gt;0,IF((F98+P99)-MIN($F$13,(F98+P99))&lt;0.5,0,(F98+P99)-MIN($F$13,(F98+P99))),0)</f>
        <v>0</v>
      </c>
      <c r="G99" s="26">
        <f>IF(G98&gt;0,IF((G98+Q99)-MIN($G$13,(G98+Q99))&lt;0.5,0,(G98+Q99)-MIN($G$13,(G98+Q99))),0)</f>
        <v>0</v>
      </c>
      <c r="H99" s="26">
        <f>IF(H98&gt;0,IF((H98+R99)-MIN($H$13,(H98+R99))&lt;0.5,0,(H98+R99)-MIN($H$13,(H98+R99))),0)</f>
        <v>0</v>
      </c>
      <c r="I99" s="26">
        <f>IF(I98&gt;0,IF((I98+S99)-MIN($I$13,(I98+S99))&lt;0.5,0,(I98+S99)-MIN($I$13,(I98+S99))),0)</f>
        <v>0</v>
      </c>
      <c r="J99" s="13">
        <f>SUM(B99:I99)</f>
        <v>0</v>
      </c>
      <c r="K99" s="26">
        <f>SUM(L99:S99)</f>
        <v>0</v>
      </c>
      <c r="L99" s="26">
        <f>B98*$B$12/1200</f>
        <v>0</v>
      </c>
      <c r="M99" s="26">
        <f>C98*$C$12/1200</f>
        <v>0</v>
      </c>
      <c r="N99" s="26">
        <f>D98*$D$12/1200</f>
        <v>0</v>
      </c>
      <c r="O99" s="26">
        <f>E98*$E$12/1200</f>
        <v>0</v>
      </c>
      <c r="P99" s="26">
        <f>F98*$F$12/1200</f>
        <v>0</v>
      </c>
      <c r="Q99" s="26">
        <f>G98*$G$12/1200</f>
        <v>0</v>
      </c>
      <c r="R99" s="26">
        <f>H98*$H$12/1200</f>
        <v>0</v>
      </c>
      <c r="S99" s="26">
        <f>I98*$I$12/1200</f>
        <v>0</v>
      </c>
      <c r="T99" s="27">
        <f>IF(B98-B99&gt;0.005,1,0)</f>
        <v>0</v>
      </c>
      <c r="U99" s="27">
        <f>IF(C98-C99&gt;0.005,1,0)</f>
        <v>0</v>
      </c>
      <c r="V99" s="27">
        <f>IF(D98-D99&gt;0.005,1,0)</f>
        <v>0</v>
      </c>
      <c r="W99" s="27">
        <f>IF(E98-E99&gt;0.005,1,0)</f>
        <v>0</v>
      </c>
      <c r="X99" s="27">
        <f>IF(F98-F99&gt;0.005,1,0)</f>
        <v>0</v>
      </c>
      <c r="Y99" s="27">
        <f>IF(G98-G99&gt;0.005,1,0)</f>
        <v>0</v>
      </c>
      <c r="Z99" s="27">
        <f>IF(H98-H99&gt;0.005,1,0)</f>
        <v>0</v>
      </c>
      <c r="AA99" s="27">
        <f>IF(I98-I99&gt;0.005,1,0)</f>
        <v>0</v>
      </c>
    </row>
    <row r="100">
      <c r="A100" s="14" t="n">
        <v>64</v>
      </c>
      <c r="B100" s="26">
        <f>IF(B99&gt;0,IF((B99+L100)-MIN($B$13,(B99+L100))&lt;0.5,0,(B99+L100)-MIN($B$13,(B99+L100))),0)</f>
        <v>0</v>
      </c>
      <c r="C100" s="26">
        <f>IF(C99&gt;0,IF((C99+M100)-MIN($C$13,(C99+M100))&lt;0.5,0,(C99+M100)-MIN($C$13,(C99+M100))),0)</f>
        <v>0</v>
      </c>
      <c r="D100" s="26">
        <f>IF(D99&gt;0,IF((D99+N100)-MIN($D$13,(D99+N100))&lt;0.5,0,(D99+N100)-MIN($D$13,(D99+N100))),0)</f>
        <v>0</v>
      </c>
      <c r="E100" s="26">
        <f>IF(E99&gt;0,IF((E99+O100)-MIN($E$13,(E99+O100))&lt;0.5,0,(E99+O100)-MIN($E$13,(E99+O100))),0)</f>
        <v>0</v>
      </c>
      <c r="F100" s="26">
        <f>IF(F99&gt;0,IF((F99+P100)-MIN($F$13,(F99+P100))&lt;0.5,0,(F99+P100)-MIN($F$13,(F99+P100))),0)</f>
        <v>0</v>
      </c>
      <c r="G100" s="26">
        <f>IF(G99&gt;0,IF((G99+Q100)-MIN($G$13,(G99+Q100))&lt;0.5,0,(G99+Q100)-MIN($G$13,(G99+Q100))),0)</f>
        <v>0</v>
      </c>
      <c r="H100" s="26">
        <f>IF(H99&gt;0,IF((H99+R100)-MIN($H$13,(H99+R100))&lt;0.5,0,(H99+R100)-MIN($H$13,(H99+R100))),0)</f>
        <v>0</v>
      </c>
      <c r="I100" s="26">
        <f>IF(I99&gt;0,IF((I99+S100)-MIN($I$13,(I99+S100))&lt;0.5,0,(I99+S100)-MIN($I$13,(I99+S100))),0)</f>
        <v>0</v>
      </c>
      <c r="J100" s="13">
        <f>SUM(B100:I100)</f>
        <v>0</v>
      </c>
      <c r="K100" s="26">
        <f>SUM(L100:S100)</f>
        <v>0</v>
      </c>
      <c r="L100" s="26">
        <f>B99*$B$12/1200</f>
        <v>0</v>
      </c>
      <c r="M100" s="26">
        <f>C99*$C$12/1200</f>
        <v>0</v>
      </c>
      <c r="N100" s="26">
        <f>D99*$D$12/1200</f>
        <v>0</v>
      </c>
      <c r="O100" s="26">
        <f>E99*$E$12/1200</f>
        <v>0</v>
      </c>
      <c r="P100" s="26">
        <f>F99*$F$12/1200</f>
        <v>0</v>
      </c>
      <c r="Q100" s="26">
        <f>G99*$G$12/1200</f>
        <v>0</v>
      </c>
      <c r="R100" s="26">
        <f>H99*$H$12/1200</f>
        <v>0</v>
      </c>
      <c r="S100" s="26">
        <f>I99*$I$12/1200</f>
        <v>0</v>
      </c>
      <c r="T100" s="27">
        <f>IF(B99-B100&gt;0.005,1,0)</f>
        <v>0</v>
      </c>
      <c r="U100" s="27">
        <f>IF(C99-C100&gt;0.005,1,0)</f>
        <v>0</v>
      </c>
      <c r="V100" s="27">
        <f>IF(D99-D100&gt;0.005,1,0)</f>
        <v>0</v>
      </c>
      <c r="W100" s="27">
        <f>IF(E99-E100&gt;0.005,1,0)</f>
        <v>0</v>
      </c>
      <c r="X100" s="27">
        <f>IF(F99-F100&gt;0.005,1,0)</f>
        <v>0</v>
      </c>
      <c r="Y100" s="27">
        <f>IF(G99-G100&gt;0.005,1,0)</f>
        <v>0</v>
      </c>
      <c r="Z100" s="27">
        <f>IF(H99-H100&gt;0.005,1,0)</f>
        <v>0</v>
      </c>
      <c r="AA100" s="27">
        <f>IF(I99-I100&gt;0.005,1,0)</f>
        <v>0</v>
      </c>
    </row>
    <row r="101">
      <c r="A101" s="14" t="n">
        <v>65</v>
      </c>
      <c r="B101" s="26">
        <f>IF(B100&gt;0,IF((B100+L101)-MIN($B$13,(B100+L101))&lt;0.5,0,(B100+L101)-MIN($B$13,(B100+L101))),0)</f>
        <v>0</v>
      </c>
      <c r="C101" s="26">
        <f>IF(C100&gt;0,IF((C100+M101)-MIN($C$13,(C100+M101))&lt;0.5,0,(C100+M101)-MIN($C$13,(C100+M101))),0)</f>
        <v>0</v>
      </c>
      <c r="D101" s="26">
        <f>IF(D100&gt;0,IF((D100+N101)-MIN($D$13,(D100+N101))&lt;0.5,0,(D100+N101)-MIN($D$13,(D100+N101))),0)</f>
        <v>0</v>
      </c>
      <c r="E101" s="26">
        <f>IF(E100&gt;0,IF((E100+O101)-MIN($E$13,(E100+O101))&lt;0.5,0,(E100+O101)-MIN($E$13,(E100+O101))),0)</f>
        <v>0</v>
      </c>
      <c r="F101" s="26">
        <f>IF(F100&gt;0,IF((F100+P101)-MIN($F$13,(F100+P101))&lt;0.5,0,(F100+P101)-MIN($F$13,(F100+P101))),0)</f>
        <v>0</v>
      </c>
      <c r="G101" s="26">
        <f>IF(G100&gt;0,IF((G100+Q101)-MIN($G$13,(G100+Q101))&lt;0.5,0,(G100+Q101)-MIN($G$13,(G100+Q101))),0)</f>
        <v>0</v>
      </c>
      <c r="H101" s="26">
        <f>IF(H100&gt;0,IF((H100+R101)-MIN($H$13,(H100+R101))&lt;0.5,0,(H100+R101)-MIN($H$13,(H100+R101))),0)</f>
        <v>0</v>
      </c>
      <c r="I101" s="26">
        <f>IF(I100&gt;0,IF((I100+S101)-MIN($I$13,(I100+S101))&lt;0.5,0,(I100+S101)-MIN($I$13,(I100+S101))),0)</f>
        <v>0</v>
      </c>
      <c r="J101" s="13">
        <f>SUM(B101:I101)</f>
        <v>0</v>
      </c>
      <c r="K101" s="26">
        <f>SUM(L101:S101)</f>
        <v>0</v>
      </c>
      <c r="L101" s="26">
        <f>B100*$B$12/1200</f>
        <v>0</v>
      </c>
      <c r="M101" s="26">
        <f>C100*$C$12/1200</f>
        <v>0</v>
      </c>
      <c r="N101" s="26">
        <f>D100*$D$12/1200</f>
        <v>0</v>
      </c>
      <c r="O101" s="26">
        <f>E100*$E$12/1200</f>
        <v>0</v>
      </c>
      <c r="P101" s="26">
        <f>F100*$F$12/1200</f>
        <v>0</v>
      </c>
      <c r="Q101" s="26">
        <f>G100*$G$12/1200</f>
        <v>0</v>
      </c>
      <c r="R101" s="26">
        <f>H100*$H$12/1200</f>
        <v>0</v>
      </c>
      <c r="S101" s="26">
        <f>I100*$I$12/1200</f>
        <v>0</v>
      </c>
      <c r="T101" s="27">
        <f>IF(B100-B101&gt;0.005,1,0)</f>
        <v>0</v>
      </c>
      <c r="U101" s="27">
        <f>IF(C100-C101&gt;0.005,1,0)</f>
        <v>0</v>
      </c>
      <c r="V101" s="27">
        <f>IF(D100-D101&gt;0.005,1,0)</f>
        <v>0</v>
      </c>
      <c r="W101" s="27">
        <f>IF(E100-E101&gt;0.005,1,0)</f>
        <v>0</v>
      </c>
      <c r="X101" s="27">
        <f>IF(F100-F101&gt;0.005,1,0)</f>
        <v>0</v>
      </c>
      <c r="Y101" s="27">
        <f>IF(G100-G101&gt;0.005,1,0)</f>
        <v>0</v>
      </c>
      <c r="Z101" s="27">
        <f>IF(H100-H101&gt;0.005,1,0)</f>
        <v>0</v>
      </c>
      <c r="AA101" s="27">
        <f>IF(I100-I101&gt;0.005,1,0)</f>
        <v>0</v>
      </c>
    </row>
    <row r="102">
      <c r="A102" s="14" t="n">
        <v>66</v>
      </c>
      <c r="B102" s="26">
        <f>IF(B101&gt;0,IF((B101+L102)-MIN($B$13,(B101+L102))&lt;0.5,0,(B101+L102)-MIN($B$13,(B101+L102))),0)</f>
        <v>0</v>
      </c>
      <c r="C102" s="26">
        <f>IF(C101&gt;0,IF((C101+M102)-MIN($C$13,(C101+M102))&lt;0.5,0,(C101+M102)-MIN($C$13,(C101+M102))),0)</f>
        <v>0</v>
      </c>
      <c r="D102" s="26">
        <f>IF(D101&gt;0,IF((D101+N102)-MIN($D$13,(D101+N102))&lt;0.5,0,(D101+N102)-MIN($D$13,(D101+N102))),0)</f>
        <v>0</v>
      </c>
      <c r="E102" s="26">
        <f>IF(E101&gt;0,IF((E101+O102)-MIN($E$13,(E101+O102))&lt;0.5,0,(E101+O102)-MIN($E$13,(E101+O102))),0)</f>
        <v>0</v>
      </c>
      <c r="F102" s="26">
        <f>IF(F101&gt;0,IF((F101+P102)-MIN($F$13,(F101+P102))&lt;0.5,0,(F101+P102)-MIN($F$13,(F101+P102))),0)</f>
        <v>0</v>
      </c>
      <c r="G102" s="26">
        <f>IF(G101&gt;0,IF((G101+Q102)-MIN($G$13,(G101+Q102))&lt;0.5,0,(G101+Q102)-MIN($G$13,(G101+Q102))),0)</f>
        <v>0</v>
      </c>
      <c r="H102" s="26">
        <f>IF(H101&gt;0,IF((H101+R102)-MIN($H$13,(H101+R102))&lt;0.5,0,(H101+R102)-MIN($H$13,(H101+R102))),0)</f>
        <v>0</v>
      </c>
      <c r="I102" s="26">
        <f>IF(I101&gt;0,IF((I101+S102)-MIN($I$13,(I101+S102))&lt;0.5,0,(I101+S102)-MIN($I$13,(I101+S102))),0)</f>
        <v>0</v>
      </c>
      <c r="J102" s="13">
        <f>SUM(B102:I102)</f>
        <v>0</v>
      </c>
      <c r="K102" s="26">
        <f>SUM(L102:S102)</f>
        <v>0</v>
      </c>
      <c r="L102" s="26">
        <f>B101*$B$12/1200</f>
        <v>0</v>
      </c>
      <c r="M102" s="26">
        <f>C101*$C$12/1200</f>
        <v>0</v>
      </c>
      <c r="N102" s="26">
        <f>D101*$D$12/1200</f>
        <v>0</v>
      </c>
      <c r="O102" s="26">
        <f>E101*$E$12/1200</f>
        <v>0</v>
      </c>
      <c r="P102" s="26">
        <f>F101*$F$12/1200</f>
        <v>0</v>
      </c>
      <c r="Q102" s="26">
        <f>G101*$G$12/1200</f>
        <v>0</v>
      </c>
      <c r="R102" s="26">
        <f>H101*$H$12/1200</f>
        <v>0</v>
      </c>
      <c r="S102" s="26">
        <f>I101*$I$12/1200</f>
        <v>0</v>
      </c>
      <c r="T102" s="27">
        <f>IF(B101-B102&gt;0.005,1,0)</f>
        <v>0</v>
      </c>
      <c r="U102" s="27">
        <f>IF(C101-C102&gt;0.005,1,0)</f>
        <v>0</v>
      </c>
      <c r="V102" s="27">
        <f>IF(D101-D102&gt;0.005,1,0)</f>
        <v>0</v>
      </c>
      <c r="W102" s="27">
        <f>IF(E101-E102&gt;0.005,1,0)</f>
        <v>0</v>
      </c>
      <c r="X102" s="27">
        <f>IF(F101-F102&gt;0.005,1,0)</f>
        <v>0</v>
      </c>
      <c r="Y102" s="27">
        <f>IF(G101-G102&gt;0.005,1,0)</f>
        <v>0</v>
      </c>
      <c r="Z102" s="27">
        <f>IF(H101-H102&gt;0.005,1,0)</f>
        <v>0</v>
      </c>
      <c r="AA102" s="27">
        <f>IF(I101-I102&gt;0.005,1,0)</f>
        <v>0</v>
      </c>
    </row>
    <row r="103">
      <c r="A103" s="14" t="n">
        <v>67</v>
      </c>
      <c r="B103" s="26">
        <f>IF(B102&gt;0,IF((B102+L103)-MIN($B$13,(B102+L103))&lt;0.5,0,(B102+L103)-MIN($B$13,(B102+L103))),0)</f>
        <v>0</v>
      </c>
      <c r="C103" s="26">
        <f>IF(C102&gt;0,IF((C102+M103)-MIN($C$13,(C102+M103))&lt;0.5,0,(C102+M103)-MIN($C$13,(C102+M103))),0)</f>
        <v>0</v>
      </c>
      <c r="D103" s="26">
        <f>IF(D102&gt;0,IF((D102+N103)-MIN($D$13,(D102+N103))&lt;0.5,0,(D102+N103)-MIN($D$13,(D102+N103))),0)</f>
        <v>0</v>
      </c>
      <c r="E103" s="26">
        <f>IF(E102&gt;0,IF((E102+O103)-MIN($E$13,(E102+O103))&lt;0.5,0,(E102+O103)-MIN($E$13,(E102+O103))),0)</f>
        <v>0</v>
      </c>
      <c r="F103" s="26">
        <f>IF(F102&gt;0,IF((F102+P103)-MIN($F$13,(F102+P103))&lt;0.5,0,(F102+P103)-MIN($F$13,(F102+P103))),0)</f>
        <v>0</v>
      </c>
      <c r="G103" s="26">
        <f>IF(G102&gt;0,IF((G102+Q103)-MIN($G$13,(G102+Q103))&lt;0.5,0,(G102+Q103)-MIN($G$13,(G102+Q103))),0)</f>
        <v>0</v>
      </c>
      <c r="H103" s="26">
        <f>IF(H102&gt;0,IF((H102+R103)-MIN($H$13,(H102+R103))&lt;0.5,0,(H102+R103)-MIN($H$13,(H102+R103))),0)</f>
        <v>0</v>
      </c>
      <c r="I103" s="26">
        <f>IF(I102&gt;0,IF((I102+S103)-MIN($I$13,(I102+S103))&lt;0.5,0,(I102+S103)-MIN($I$13,(I102+S103))),0)</f>
        <v>0</v>
      </c>
      <c r="J103" s="13">
        <f>SUM(B103:I103)</f>
        <v>0</v>
      </c>
      <c r="K103" s="26">
        <f>SUM(L103:S103)</f>
        <v>0</v>
      </c>
      <c r="L103" s="26">
        <f>B102*$B$12/1200</f>
        <v>0</v>
      </c>
      <c r="M103" s="26">
        <f>C102*$C$12/1200</f>
        <v>0</v>
      </c>
      <c r="N103" s="26">
        <f>D102*$D$12/1200</f>
        <v>0</v>
      </c>
      <c r="O103" s="26">
        <f>E102*$E$12/1200</f>
        <v>0</v>
      </c>
      <c r="P103" s="26">
        <f>F102*$F$12/1200</f>
        <v>0</v>
      </c>
      <c r="Q103" s="26">
        <f>G102*$G$12/1200</f>
        <v>0</v>
      </c>
      <c r="R103" s="26">
        <f>H102*$H$12/1200</f>
        <v>0</v>
      </c>
      <c r="S103" s="26">
        <f>I102*$I$12/1200</f>
        <v>0</v>
      </c>
      <c r="T103" s="27">
        <f>IF(B102-B103&gt;0.005,1,0)</f>
        <v>0</v>
      </c>
      <c r="U103" s="27">
        <f>IF(C102-C103&gt;0.005,1,0)</f>
        <v>0</v>
      </c>
      <c r="V103" s="27">
        <f>IF(D102-D103&gt;0.005,1,0)</f>
        <v>0</v>
      </c>
      <c r="W103" s="27">
        <f>IF(E102-E103&gt;0.005,1,0)</f>
        <v>0</v>
      </c>
      <c r="X103" s="27">
        <f>IF(F102-F103&gt;0.005,1,0)</f>
        <v>0</v>
      </c>
      <c r="Y103" s="27">
        <f>IF(G102-G103&gt;0.005,1,0)</f>
        <v>0</v>
      </c>
      <c r="Z103" s="27">
        <f>IF(H102-H103&gt;0.005,1,0)</f>
        <v>0</v>
      </c>
      <c r="AA103" s="27">
        <f>IF(I102-I103&gt;0.005,1,0)</f>
        <v>0</v>
      </c>
    </row>
    <row r="104">
      <c r="A104" s="14" t="n">
        <v>68</v>
      </c>
      <c r="B104" s="26">
        <f>IF(B103&gt;0,IF((B103+L104)-MIN($B$13,(B103+L104))&lt;0.5,0,(B103+L104)-MIN($B$13,(B103+L104))),0)</f>
        <v>0</v>
      </c>
      <c r="C104" s="26">
        <f>IF(C103&gt;0,IF((C103+M104)-MIN($C$13,(C103+M104))&lt;0.5,0,(C103+M104)-MIN($C$13,(C103+M104))),0)</f>
        <v>0</v>
      </c>
      <c r="D104" s="26">
        <f>IF(D103&gt;0,IF((D103+N104)-MIN($D$13,(D103+N104))&lt;0.5,0,(D103+N104)-MIN($D$13,(D103+N104))),0)</f>
        <v>0</v>
      </c>
      <c r="E104" s="26">
        <f>IF(E103&gt;0,IF((E103+O104)-MIN($E$13,(E103+O104))&lt;0.5,0,(E103+O104)-MIN($E$13,(E103+O104))),0)</f>
        <v>0</v>
      </c>
      <c r="F104" s="26">
        <f>IF(F103&gt;0,IF((F103+P104)-MIN($F$13,(F103+P104))&lt;0.5,0,(F103+P104)-MIN($F$13,(F103+P104))),0)</f>
        <v>0</v>
      </c>
      <c r="G104" s="26">
        <f>IF(G103&gt;0,IF((G103+Q104)-MIN($G$13,(G103+Q104))&lt;0.5,0,(G103+Q104)-MIN($G$13,(G103+Q104))),0)</f>
        <v>0</v>
      </c>
      <c r="H104" s="26">
        <f>IF(H103&gt;0,IF((H103+R104)-MIN($H$13,(H103+R104))&lt;0.5,0,(H103+R104)-MIN($H$13,(H103+R104))),0)</f>
        <v>0</v>
      </c>
      <c r="I104" s="26">
        <f>IF(I103&gt;0,IF((I103+S104)-MIN($I$13,(I103+S104))&lt;0.5,0,(I103+S104)-MIN($I$13,(I103+S104))),0)</f>
        <v>0</v>
      </c>
      <c r="J104" s="13">
        <f>SUM(B104:I104)</f>
        <v>0</v>
      </c>
      <c r="K104" s="26">
        <f>SUM(L104:S104)</f>
        <v>0</v>
      </c>
      <c r="L104" s="26">
        <f>B103*$B$12/1200</f>
        <v>0</v>
      </c>
      <c r="M104" s="26">
        <f>C103*$C$12/1200</f>
        <v>0</v>
      </c>
      <c r="N104" s="26">
        <f>D103*$D$12/1200</f>
        <v>0</v>
      </c>
      <c r="O104" s="26">
        <f>E103*$E$12/1200</f>
        <v>0</v>
      </c>
      <c r="P104" s="26">
        <f>F103*$F$12/1200</f>
        <v>0</v>
      </c>
      <c r="Q104" s="26">
        <f>G103*$G$12/1200</f>
        <v>0</v>
      </c>
      <c r="R104" s="26">
        <f>H103*$H$12/1200</f>
        <v>0</v>
      </c>
      <c r="S104" s="26">
        <f>I103*$I$12/1200</f>
        <v>0</v>
      </c>
      <c r="T104" s="27">
        <f>IF(B103-B104&gt;0.005,1,0)</f>
        <v>0</v>
      </c>
      <c r="U104" s="27">
        <f>IF(C103-C104&gt;0.005,1,0)</f>
        <v>0</v>
      </c>
      <c r="V104" s="27">
        <f>IF(D103-D104&gt;0.005,1,0)</f>
        <v>0</v>
      </c>
      <c r="W104" s="27">
        <f>IF(E103-E104&gt;0.005,1,0)</f>
        <v>0</v>
      </c>
      <c r="X104" s="27">
        <f>IF(F103-F104&gt;0.005,1,0)</f>
        <v>0</v>
      </c>
      <c r="Y104" s="27">
        <f>IF(G103-G104&gt;0.005,1,0)</f>
        <v>0</v>
      </c>
      <c r="Z104" s="27">
        <f>IF(H103-H104&gt;0.005,1,0)</f>
        <v>0</v>
      </c>
      <c r="AA104" s="27">
        <f>IF(I103-I104&gt;0.005,1,0)</f>
        <v>0</v>
      </c>
    </row>
    <row r="105">
      <c r="A105" s="14" t="n">
        <v>69</v>
      </c>
      <c r="B105" s="26">
        <f>IF(B104&gt;0,IF((B104+L105)-MIN($B$13,(B104+L105))&lt;0.5,0,(B104+L105)-MIN($B$13,(B104+L105))),0)</f>
        <v>0</v>
      </c>
      <c r="C105" s="26">
        <f>IF(C104&gt;0,IF((C104+M105)-MIN($C$13,(C104+M105))&lt;0.5,0,(C104+M105)-MIN($C$13,(C104+M105))),0)</f>
        <v>0</v>
      </c>
      <c r="D105" s="26">
        <f>IF(D104&gt;0,IF((D104+N105)-MIN($D$13,(D104+N105))&lt;0.5,0,(D104+N105)-MIN($D$13,(D104+N105))),0)</f>
        <v>0</v>
      </c>
      <c r="E105" s="26">
        <f>IF(E104&gt;0,IF((E104+O105)-MIN($E$13,(E104+O105))&lt;0.5,0,(E104+O105)-MIN($E$13,(E104+O105))),0)</f>
        <v>0</v>
      </c>
      <c r="F105" s="26">
        <f>IF(F104&gt;0,IF((F104+P105)-MIN($F$13,(F104+P105))&lt;0.5,0,(F104+P105)-MIN($F$13,(F104+P105))),0)</f>
        <v>0</v>
      </c>
      <c r="G105" s="26">
        <f>IF(G104&gt;0,IF((G104+Q105)-MIN($G$13,(G104+Q105))&lt;0.5,0,(G104+Q105)-MIN($G$13,(G104+Q105))),0)</f>
        <v>0</v>
      </c>
      <c r="H105" s="26">
        <f>IF(H104&gt;0,IF((H104+R105)-MIN($H$13,(H104+R105))&lt;0.5,0,(H104+R105)-MIN($H$13,(H104+R105))),0)</f>
        <v>0</v>
      </c>
      <c r="I105" s="26">
        <f>IF(I104&gt;0,IF((I104+S105)-MIN($I$13,(I104+S105))&lt;0.5,0,(I104+S105)-MIN($I$13,(I104+S105))),0)</f>
        <v>0</v>
      </c>
      <c r="J105" s="13">
        <f>SUM(B105:I105)</f>
        <v>0</v>
      </c>
      <c r="K105" s="26">
        <f>SUM(L105:S105)</f>
        <v>0</v>
      </c>
      <c r="L105" s="26">
        <f>B104*$B$12/1200</f>
        <v>0</v>
      </c>
      <c r="M105" s="26">
        <f>C104*$C$12/1200</f>
        <v>0</v>
      </c>
      <c r="N105" s="26">
        <f>D104*$D$12/1200</f>
        <v>0</v>
      </c>
      <c r="O105" s="26">
        <f>E104*$E$12/1200</f>
        <v>0</v>
      </c>
      <c r="P105" s="26">
        <f>F104*$F$12/1200</f>
        <v>0</v>
      </c>
      <c r="Q105" s="26">
        <f>G104*$G$12/1200</f>
        <v>0</v>
      </c>
      <c r="R105" s="26">
        <f>H104*$H$12/1200</f>
        <v>0</v>
      </c>
      <c r="S105" s="26">
        <f>I104*$I$12/1200</f>
        <v>0</v>
      </c>
      <c r="T105" s="27">
        <f>IF(B104-B105&gt;0.005,1,0)</f>
        <v>0</v>
      </c>
      <c r="U105" s="27">
        <f>IF(C104-C105&gt;0.005,1,0)</f>
        <v>0</v>
      </c>
      <c r="V105" s="27">
        <f>IF(D104-D105&gt;0.005,1,0)</f>
        <v>0</v>
      </c>
      <c r="W105" s="27">
        <f>IF(E104-E105&gt;0.005,1,0)</f>
        <v>0</v>
      </c>
      <c r="X105" s="27">
        <f>IF(F104-F105&gt;0.005,1,0)</f>
        <v>0</v>
      </c>
      <c r="Y105" s="27">
        <f>IF(G104-G105&gt;0.005,1,0)</f>
        <v>0</v>
      </c>
      <c r="Z105" s="27">
        <f>IF(H104-H105&gt;0.005,1,0)</f>
        <v>0</v>
      </c>
      <c r="AA105" s="27">
        <f>IF(I104-I105&gt;0.005,1,0)</f>
        <v>0</v>
      </c>
    </row>
    <row r="106">
      <c r="A106" s="14" t="n">
        <v>70</v>
      </c>
      <c r="B106" s="26">
        <f>IF(B105&gt;0,IF((B105+L106)-MIN($B$13,(B105+L106))&lt;0.5,0,(B105+L106)-MIN($B$13,(B105+L106))),0)</f>
        <v>0</v>
      </c>
      <c r="C106" s="26">
        <f>IF(C105&gt;0,IF((C105+M106)-MIN($C$13,(C105+M106))&lt;0.5,0,(C105+M106)-MIN($C$13,(C105+M106))),0)</f>
        <v>0</v>
      </c>
      <c r="D106" s="26">
        <f>IF(D105&gt;0,IF((D105+N106)-MIN($D$13,(D105+N106))&lt;0.5,0,(D105+N106)-MIN($D$13,(D105+N106))),0)</f>
        <v>0</v>
      </c>
      <c r="E106" s="26">
        <f>IF(E105&gt;0,IF((E105+O106)-MIN($E$13,(E105+O106))&lt;0.5,0,(E105+O106)-MIN($E$13,(E105+O106))),0)</f>
        <v>0</v>
      </c>
      <c r="F106" s="26">
        <f>IF(F105&gt;0,IF((F105+P106)-MIN($F$13,(F105+P106))&lt;0.5,0,(F105+P106)-MIN($F$13,(F105+P106))),0)</f>
        <v>0</v>
      </c>
      <c r="G106" s="26">
        <f>IF(G105&gt;0,IF((G105+Q106)-MIN($G$13,(G105+Q106))&lt;0.5,0,(G105+Q106)-MIN($G$13,(G105+Q106))),0)</f>
        <v>0</v>
      </c>
      <c r="H106" s="26">
        <f>IF(H105&gt;0,IF((H105+R106)-MIN($H$13,(H105+R106))&lt;0.5,0,(H105+R106)-MIN($H$13,(H105+R106))),0)</f>
        <v>0</v>
      </c>
      <c r="I106" s="26">
        <f>IF(I105&gt;0,IF((I105+S106)-MIN($I$13,(I105+S106))&lt;0.5,0,(I105+S106)-MIN($I$13,(I105+S106))),0)</f>
        <v>0</v>
      </c>
      <c r="J106" s="13">
        <f>SUM(B106:I106)</f>
        <v>0</v>
      </c>
      <c r="K106" s="26">
        <f>SUM(L106:S106)</f>
        <v>0</v>
      </c>
      <c r="L106" s="26">
        <f>B105*$B$12/1200</f>
        <v>0</v>
      </c>
      <c r="M106" s="26">
        <f>C105*$C$12/1200</f>
        <v>0</v>
      </c>
      <c r="N106" s="26">
        <f>D105*$D$12/1200</f>
        <v>0</v>
      </c>
      <c r="O106" s="26">
        <f>E105*$E$12/1200</f>
        <v>0</v>
      </c>
      <c r="P106" s="26">
        <f>F105*$F$12/1200</f>
        <v>0</v>
      </c>
      <c r="Q106" s="26">
        <f>G105*$G$12/1200</f>
        <v>0</v>
      </c>
      <c r="R106" s="26">
        <f>H105*$H$12/1200</f>
        <v>0</v>
      </c>
      <c r="S106" s="26">
        <f>I105*$I$12/1200</f>
        <v>0</v>
      </c>
      <c r="T106" s="27">
        <f>IF(B105-B106&gt;0.005,1,0)</f>
        <v>0</v>
      </c>
      <c r="U106" s="27">
        <f>IF(C105-C106&gt;0.005,1,0)</f>
        <v>0</v>
      </c>
      <c r="V106" s="27">
        <f>IF(D105-D106&gt;0.005,1,0)</f>
        <v>0</v>
      </c>
      <c r="W106" s="27">
        <f>IF(E105-E106&gt;0.005,1,0)</f>
        <v>0</v>
      </c>
      <c r="X106" s="27">
        <f>IF(F105-F106&gt;0.005,1,0)</f>
        <v>0</v>
      </c>
      <c r="Y106" s="27">
        <f>IF(G105-G106&gt;0.005,1,0)</f>
        <v>0</v>
      </c>
      <c r="Z106" s="27">
        <f>IF(H105-H106&gt;0.005,1,0)</f>
        <v>0</v>
      </c>
      <c r="AA106" s="27">
        <f>IF(I105-I106&gt;0.005,1,0)</f>
        <v>0</v>
      </c>
    </row>
    <row r="107">
      <c r="A107" s="14" t="n">
        <v>71</v>
      </c>
      <c r="B107" s="26">
        <f>IF(B106&gt;0,IF((B106+L107)-MIN($B$13,(B106+L107))&lt;0.5,0,(B106+L107)-MIN($B$13,(B106+L107))),0)</f>
        <v>0</v>
      </c>
      <c r="C107" s="26">
        <f>IF(C106&gt;0,IF((C106+M107)-MIN($C$13,(C106+M107))&lt;0.5,0,(C106+M107)-MIN($C$13,(C106+M107))),0)</f>
        <v>0</v>
      </c>
      <c r="D107" s="26">
        <f>IF(D106&gt;0,IF((D106+N107)-MIN($D$13,(D106+N107))&lt;0.5,0,(D106+N107)-MIN($D$13,(D106+N107))),0)</f>
        <v>0</v>
      </c>
      <c r="E107" s="26">
        <f>IF(E106&gt;0,IF((E106+O107)-MIN($E$13,(E106+O107))&lt;0.5,0,(E106+O107)-MIN($E$13,(E106+O107))),0)</f>
        <v>0</v>
      </c>
      <c r="F107" s="26">
        <f>IF(F106&gt;0,IF((F106+P107)-MIN($F$13,(F106+P107))&lt;0.5,0,(F106+P107)-MIN($F$13,(F106+P107))),0)</f>
        <v>0</v>
      </c>
      <c r="G107" s="26">
        <f>IF(G106&gt;0,IF((G106+Q107)-MIN($G$13,(G106+Q107))&lt;0.5,0,(G106+Q107)-MIN($G$13,(G106+Q107))),0)</f>
        <v>0</v>
      </c>
      <c r="H107" s="26">
        <f>IF(H106&gt;0,IF((H106+R107)-MIN($H$13,(H106+R107))&lt;0.5,0,(H106+R107)-MIN($H$13,(H106+R107))),0)</f>
        <v>0</v>
      </c>
      <c r="I107" s="26">
        <f>IF(I106&gt;0,IF((I106+S107)-MIN($I$13,(I106+S107))&lt;0.5,0,(I106+S107)-MIN($I$13,(I106+S107))),0)</f>
        <v>0</v>
      </c>
      <c r="J107" s="13">
        <f>SUM(B107:I107)</f>
        <v>0</v>
      </c>
      <c r="K107" s="26">
        <f>SUM(L107:S107)</f>
        <v>0</v>
      </c>
      <c r="L107" s="26">
        <f>B106*$B$12/1200</f>
        <v>0</v>
      </c>
      <c r="M107" s="26">
        <f>C106*$C$12/1200</f>
        <v>0</v>
      </c>
      <c r="N107" s="26">
        <f>D106*$D$12/1200</f>
        <v>0</v>
      </c>
      <c r="O107" s="26">
        <f>E106*$E$12/1200</f>
        <v>0</v>
      </c>
      <c r="P107" s="26">
        <f>F106*$F$12/1200</f>
        <v>0</v>
      </c>
      <c r="Q107" s="26">
        <f>G106*$G$12/1200</f>
        <v>0</v>
      </c>
      <c r="R107" s="26">
        <f>H106*$H$12/1200</f>
        <v>0</v>
      </c>
      <c r="S107" s="26">
        <f>I106*$I$12/1200</f>
        <v>0</v>
      </c>
      <c r="T107" s="27">
        <f>IF(B106-B107&gt;0.005,1,0)</f>
        <v>0</v>
      </c>
      <c r="U107" s="27">
        <f>IF(C106-C107&gt;0.005,1,0)</f>
        <v>0</v>
      </c>
      <c r="V107" s="27">
        <f>IF(D106-D107&gt;0.005,1,0)</f>
        <v>0</v>
      </c>
      <c r="W107" s="27">
        <f>IF(E106-E107&gt;0.005,1,0)</f>
        <v>0</v>
      </c>
      <c r="X107" s="27">
        <f>IF(F106-F107&gt;0.005,1,0)</f>
        <v>0</v>
      </c>
      <c r="Y107" s="27">
        <f>IF(G106-G107&gt;0.005,1,0)</f>
        <v>0</v>
      </c>
      <c r="Z107" s="27">
        <f>IF(H106-H107&gt;0.005,1,0)</f>
        <v>0</v>
      </c>
      <c r="AA107" s="27">
        <f>IF(I106-I107&gt;0.005,1,0)</f>
        <v>0</v>
      </c>
    </row>
    <row r="108">
      <c r="A108" s="14" t="n">
        <v>72</v>
      </c>
      <c r="B108" s="26">
        <f>IF(B107&gt;0,IF((B107+L108)-MIN($B$13,(B107+L108))&lt;0.5,0,(B107+L108)-MIN($B$13,(B107+L108))),0)</f>
        <v>0</v>
      </c>
      <c r="C108" s="26">
        <f>IF(C107&gt;0,IF((C107+M108)-MIN($C$13,(C107+M108))&lt;0.5,0,(C107+M108)-MIN($C$13,(C107+M108))),0)</f>
        <v>0</v>
      </c>
      <c r="D108" s="26">
        <f>IF(D107&gt;0,IF((D107+N108)-MIN($D$13,(D107+N108))&lt;0.5,0,(D107+N108)-MIN($D$13,(D107+N108))),0)</f>
        <v>0</v>
      </c>
      <c r="E108" s="26">
        <f>IF(E107&gt;0,IF((E107+O108)-MIN($E$13,(E107+O108))&lt;0.5,0,(E107+O108)-MIN($E$13,(E107+O108))),0)</f>
        <v>0</v>
      </c>
      <c r="F108" s="26">
        <f>IF(F107&gt;0,IF((F107+P108)-MIN($F$13,(F107+P108))&lt;0.5,0,(F107+P108)-MIN($F$13,(F107+P108))),0)</f>
        <v>0</v>
      </c>
      <c r="G108" s="26">
        <f>IF(G107&gt;0,IF((G107+Q108)-MIN($G$13,(G107+Q108))&lt;0.5,0,(G107+Q108)-MIN($G$13,(G107+Q108))),0)</f>
        <v>0</v>
      </c>
      <c r="H108" s="26">
        <f>IF(H107&gt;0,IF((H107+R108)-MIN($H$13,(H107+R108))&lt;0.5,0,(H107+R108)-MIN($H$13,(H107+R108))),0)</f>
        <v>0</v>
      </c>
      <c r="I108" s="26">
        <f>IF(I107&gt;0,IF((I107+S108)-MIN($I$13,(I107+S108))&lt;0.5,0,(I107+S108)-MIN($I$13,(I107+S108))),0)</f>
        <v>0</v>
      </c>
      <c r="J108" s="13">
        <f>SUM(B108:I108)</f>
        <v>0</v>
      </c>
      <c r="K108" s="26">
        <f>SUM(L108:S108)</f>
        <v>0</v>
      </c>
      <c r="L108" s="26">
        <f>B107*$B$12/1200</f>
        <v>0</v>
      </c>
      <c r="M108" s="26">
        <f>C107*$C$12/1200</f>
        <v>0</v>
      </c>
      <c r="N108" s="26">
        <f>D107*$D$12/1200</f>
        <v>0</v>
      </c>
      <c r="O108" s="26">
        <f>E107*$E$12/1200</f>
        <v>0</v>
      </c>
      <c r="P108" s="26">
        <f>F107*$F$12/1200</f>
        <v>0</v>
      </c>
      <c r="Q108" s="26">
        <f>G107*$G$12/1200</f>
        <v>0</v>
      </c>
      <c r="R108" s="26">
        <f>H107*$H$12/1200</f>
        <v>0</v>
      </c>
      <c r="S108" s="26">
        <f>I107*$I$12/1200</f>
        <v>0</v>
      </c>
      <c r="T108" s="27">
        <f>IF(B107-B108&gt;0.005,1,0)</f>
        <v>0</v>
      </c>
      <c r="U108" s="27">
        <f>IF(C107-C108&gt;0.005,1,0)</f>
        <v>0</v>
      </c>
      <c r="V108" s="27">
        <f>IF(D107-D108&gt;0.005,1,0)</f>
        <v>0</v>
      </c>
      <c r="W108" s="27">
        <f>IF(E107-E108&gt;0.005,1,0)</f>
        <v>0</v>
      </c>
      <c r="X108" s="27">
        <f>IF(F107-F108&gt;0.005,1,0)</f>
        <v>0</v>
      </c>
      <c r="Y108" s="27">
        <f>IF(G107-G108&gt;0.005,1,0)</f>
        <v>0</v>
      </c>
      <c r="Z108" s="27">
        <f>IF(H107-H108&gt;0.005,1,0)</f>
        <v>0</v>
      </c>
      <c r="AA108" s="27">
        <f>IF(I107-I108&gt;0.005,1,0)</f>
        <v>0</v>
      </c>
    </row>
    <row r="109">
      <c r="A109" s="14" t="n">
        <v>73</v>
      </c>
      <c r="B109" s="26">
        <f>IF(B108&gt;0,IF((B108+L109)-MIN($B$13,(B108+L109))&lt;0.5,0,(B108+L109)-MIN($B$13,(B108+L109))),0)</f>
        <v>0</v>
      </c>
      <c r="C109" s="26">
        <f>IF(C108&gt;0,IF((C108+M109)-MIN($C$13,(C108+M109))&lt;0.5,0,(C108+M109)-MIN($C$13,(C108+M109))),0)</f>
        <v>0</v>
      </c>
      <c r="D109" s="26">
        <f>IF(D108&gt;0,IF((D108+N109)-MIN($D$13,(D108+N109))&lt;0.5,0,(D108+N109)-MIN($D$13,(D108+N109))),0)</f>
        <v>0</v>
      </c>
      <c r="E109" s="26">
        <f>IF(E108&gt;0,IF((E108+O109)-MIN($E$13,(E108+O109))&lt;0.5,0,(E108+O109)-MIN($E$13,(E108+O109))),0)</f>
        <v>0</v>
      </c>
      <c r="F109" s="26">
        <f>IF(F108&gt;0,IF((F108+P109)-MIN($F$13,(F108+P109))&lt;0.5,0,(F108+P109)-MIN($F$13,(F108+P109))),0)</f>
        <v>0</v>
      </c>
      <c r="G109" s="26">
        <f>IF(G108&gt;0,IF((G108+Q109)-MIN($G$13,(G108+Q109))&lt;0.5,0,(G108+Q109)-MIN($G$13,(G108+Q109))),0)</f>
        <v>0</v>
      </c>
      <c r="H109" s="26">
        <f>IF(H108&gt;0,IF((H108+R109)-MIN($H$13,(H108+R109))&lt;0.5,0,(H108+R109)-MIN($H$13,(H108+R109))),0)</f>
        <v>0</v>
      </c>
      <c r="I109" s="26">
        <f>IF(I108&gt;0,IF((I108+S109)-MIN($I$13,(I108+S109))&lt;0.5,0,(I108+S109)-MIN($I$13,(I108+S109))),0)</f>
        <v>0</v>
      </c>
      <c r="J109" s="13">
        <f>SUM(B109:I109)</f>
        <v>0</v>
      </c>
      <c r="K109" s="26">
        <f>SUM(L109:S109)</f>
        <v>0</v>
      </c>
      <c r="L109" s="26">
        <f>B108*$B$12/1200</f>
        <v>0</v>
      </c>
      <c r="M109" s="26">
        <f>C108*$C$12/1200</f>
        <v>0</v>
      </c>
      <c r="N109" s="26">
        <f>D108*$D$12/1200</f>
        <v>0</v>
      </c>
      <c r="O109" s="26">
        <f>E108*$E$12/1200</f>
        <v>0</v>
      </c>
      <c r="P109" s="26">
        <f>F108*$F$12/1200</f>
        <v>0</v>
      </c>
      <c r="Q109" s="26">
        <f>G108*$G$12/1200</f>
        <v>0</v>
      </c>
      <c r="R109" s="26">
        <f>H108*$H$12/1200</f>
        <v>0</v>
      </c>
      <c r="S109" s="26">
        <f>I108*$I$12/1200</f>
        <v>0</v>
      </c>
      <c r="T109" s="27">
        <f>IF(B108-B109&gt;0.005,1,0)</f>
        <v>0</v>
      </c>
      <c r="U109" s="27">
        <f>IF(C108-C109&gt;0.005,1,0)</f>
        <v>0</v>
      </c>
      <c r="V109" s="27">
        <f>IF(D108-D109&gt;0.005,1,0)</f>
        <v>0</v>
      </c>
      <c r="W109" s="27">
        <f>IF(E108-E109&gt;0.005,1,0)</f>
        <v>0</v>
      </c>
      <c r="X109" s="27">
        <f>IF(F108-F109&gt;0.005,1,0)</f>
        <v>0</v>
      </c>
      <c r="Y109" s="27">
        <f>IF(G108-G109&gt;0.005,1,0)</f>
        <v>0</v>
      </c>
      <c r="Z109" s="27">
        <f>IF(H108-H109&gt;0.005,1,0)</f>
        <v>0</v>
      </c>
      <c r="AA109" s="27">
        <f>IF(I108-I109&gt;0.005,1,0)</f>
        <v>0</v>
      </c>
    </row>
    <row r="110">
      <c r="A110" s="14" t="n">
        <v>74</v>
      </c>
      <c r="B110" s="26">
        <f>IF(B109&gt;0,IF((B109+L110)-MIN($B$13,(B109+L110))&lt;0.5,0,(B109+L110)-MIN($B$13,(B109+L110))),0)</f>
        <v>0</v>
      </c>
      <c r="C110" s="26">
        <f>IF(C109&gt;0,IF((C109+M110)-MIN($C$13,(C109+M110))&lt;0.5,0,(C109+M110)-MIN($C$13,(C109+M110))),0)</f>
        <v>0</v>
      </c>
      <c r="D110" s="26">
        <f>IF(D109&gt;0,IF((D109+N110)-MIN($D$13,(D109+N110))&lt;0.5,0,(D109+N110)-MIN($D$13,(D109+N110))),0)</f>
        <v>0</v>
      </c>
      <c r="E110" s="26">
        <f>IF(E109&gt;0,IF((E109+O110)-MIN($E$13,(E109+O110))&lt;0.5,0,(E109+O110)-MIN($E$13,(E109+O110))),0)</f>
        <v>0</v>
      </c>
      <c r="F110" s="26">
        <f>IF(F109&gt;0,IF((F109+P110)-MIN($F$13,(F109+P110))&lt;0.5,0,(F109+P110)-MIN($F$13,(F109+P110))),0)</f>
        <v>0</v>
      </c>
      <c r="G110" s="26">
        <f>IF(G109&gt;0,IF((G109+Q110)-MIN($G$13,(G109+Q110))&lt;0.5,0,(G109+Q110)-MIN($G$13,(G109+Q110))),0)</f>
        <v>0</v>
      </c>
      <c r="H110" s="26">
        <f>IF(H109&gt;0,IF((H109+R110)-MIN($H$13,(H109+R110))&lt;0.5,0,(H109+R110)-MIN($H$13,(H109+R110))),0)</f>
        <v>0</v>
      </c>
      <c r="I110" s="26">
        <f>IF(I109&gt;0,IF((I109+S110)-MIN($I$13,(I109+S110))&lt;0.5,0,(I109+S110)-MIN($I$13,(I109+S110))),0)</f>
        <v>0</v>
      </c>
      <c r="J110" s="13">
        <f>SUM(B110:I110)</f>
        <v>0</v>
      </c>
      <c r="K110" s="26">
        <f>SUM(L110:S110)</f>
        <v>0</v>
      </c>
      <c r="L110" s="26">
        <f>B109*$B$12/1200</f>
        <v>0</v>
      </c>
      <c r="M110" s="26">
        <f>C109*$C$12/1200</f>
        <v>0</v>
      </c>
      <c r="N110" s="26">
        <f>D109*$D$12/1200</f>
        <v>0</v>
      </c>
      <c r="O110" s="26">
        <f>E109*$E$12/1200</f>
        <v>0</v>
      </c>
      <c r="P110" s="26">
        <f>F109*$F$12/1200</f>
        <v>0</v>
      </c>
      <c r="Q110" s="26">
        <f>G109*$G$12/1200</f>
        <v>0</v>
      </c>
      <c r="R110" s="26">
        <f>H109*$H$12/1200</f>
        <v>0</v>
      </c>
      <c r="S110" s="26">
        <f>I109*$I$12/1200</f>
        <v>0</v>
      </c>
      <c r="T110" s="27">
        <f>IF(B109-B110&gt;0.005,1,0)</f>
        <v>0</v>
      </c>
      <c r="U110" s="27">
        <f>IF(C109-C110&gt;0.005,1,0)</f>
        <v>0</v>
      </c>
      <c r="V110" s="27">
        <f>IF(D109-D110&gt;0.005,1,0)</f>
        <v>0</v>
      </c>
      <c r="W110" s="27">
        <f>IF(E109-E110&gt;0.005,1,0)</f>
        <v>0</v>
      </c>
      <c r="X110" s="27">
        <f>IF(F109-F110&gt;0.005,1,0)</f>
        <v>0</v>
      </c>
      <c r="Y110" s="27">
        <f>IF(G109-G110&gt;0.005,1,0)</f>
        <v>0</v>
      </c>
      <c r="Z110" s="27">
        <f>IF(H109-H110&gt;0.005,1,0)</f>
        <v>0</v>
      </c>
      <c r="AA110" s="27">
        <f>IF(I109-I110&gt;0.005,1,0)</f>
        <v>0</v>
      </c>
    </row>
    <row r="111">
      <c r="A111" s="14" t="n">
        <v>75</v>
      </c>
      <c r="B111" s="26">
        <f>IF(B110&gt;0,IF((B110+L111)-MIN($B$13,(B110+L111))&lt;0.5,0,(B110+L111)-MIN($B$13,(B110+L111))),0)</f>
        <v>0</v>
      </c>
      <c r="C111" s="26">
        <f>IF(C110&gt;0,IF((C110+M111)-MIN($C$13,(C110+M111))&lt;0.5,0,(C110+M111)-MIN($C$13,(C110+M111))),0)</f>
        <v>0</v>
      </c>
      <c r="D111" s="26">
        <f>IF(D110&gt;0,IF((D110+N111)-MIN($D$13,(D110+N111))&lt;0.5,0,(D110+N111)-MIN($D$13,(D110+N111))),0)</f>
        <v>0</v>
      </c>
      <c r="E111" s="26">
        <f>IF(E110&gt;0,IF((E110+O111)-MIN($E$13,(E110+O111))&lt;0.5,0,(E110+O111)-MIN($E$13,(E110+O111))),0)</f>
        <v>0</v>
      </c>
      <c r="F111" s="26">
        <f>IF(F110&gt;0,IF((F110+P111)-MIN($F$13,(F110+P111))&lt;0.5,0,(F110+P111)-MIN($F$13,(F110+P111))),0)</f>
        <v>0</v>
      </c>
      <c r="G111" s="26">
        <f>IF(G110&gt;0,IF((G110+Q111)-MIN($G$13,(G110+Q111))&lt;0.5,0,(G110+Q111)-MIN($G$13,(G110+Q111))),0)</f>
        <v>0</v>
      </c>
      <c r="H111" s="26">
        <f>IF(H110&gt;0,IF((H110+R111)-MIN($H$13,(H110+R111))&lt;0.5,0,(H110+R111)-MIN($H$13,(H110+R111))),0)</f>
        <v>0</v>
      </c>
      <c r="I111" s="26">
        <f>IF(I110&gt;0,IF((I110+S111)-MIN($I$13,(I110+S111))&lt;0.5,0,(I110+S111)-MIN($I$13,(I110+S111))),0)</f>
        <v>0</v>
      </c>
      <c r="J111" s="13">
        <f>SUM(B111:I111)</f>
        <v>0</v>
      </c>
      <c r="K111" s="26">
        <f>SUM(L111:S111)</f>
        <v>0</v>
      </c>
      <c r="L111" s="26">
        <f>B110*$B$12/1200</f>
        <v>0</v>
      </c>
      <c r="M111" s="26">
        <f>C110*$C$12/1200</f>
        <v>0</v>
      </c>
      <c r="N111" s="26">
        <f>D110*$D$12/1200</f>
        <v>0</v>
      </c>
      <c r="O111" s="26">
        <f>E110*$E$12/1200</f>
        <v>0</v>
      </c>
      <c r="P111" s="26">
        <f>F110*$F$12/1200</f>
        <v>0</v>
      </c>
      <c r="Q111" s="26">
        <f>G110*$G$12/1200</f>
        <v>0</v>
      </c>
      <c r="R111" s="26">
        <f>H110*$H$12/1200</f>
        <v>0</v>
      </c>
      <c r="S111" s="26">
        <f>I110*$I$12/1200</f>
        <v>0</v>
      </c>
      <c r="T111" s="27">
        <f>IF(B110-B111&gt;0.005,1,0)</f>
        <v>0</v>
      </c>
      <c r="U111" s="27">
        <f>IF(C110-C111&gt;0.005,1,0)</f>
        <v>0</v>
      </c>
      <c r="V111" s="27">
        <f>IF(D110-D111&gt;0.005,1,0)</f>
        <v>0</v>
      </c>
      <c r="W111" s="27">
        <f>IF(E110-E111&gt;0.005,1,0)</f>
        <v>0</v>
      </c>
      <c r="X111" s="27">
        <f>IF(F110-F111&gt;0.005,1,0)</f>
        <v>0</v>
      </c>
      <c r="Y111" s="27">
        <f>IF(G110-G111&gt;0.005,1,0)</f>
        <v>0</v>
      </c>
      <c r="Z111" s="27">
        <f>IF(H110-H111&gt;0.005,1,0)</f>
        <v>0</v>
      </c>
      <c r="AA111" s="27">
        <f>IF(I110-I111&gt;0.005,1,0)</f>
        <v>0</v>
      </c>
    </row>
    <row r="112">
      <c r="A112" s="14" t="n">
        <v>76</v>
      </c>
      <c r="B112" s="26">
        <f>IF(B111&gt;0,IF((B111+L112)-MIN($B$13,(B111+L112))&lt;0.5,0,(B111+L112)-MIN($B$13,(B111+L112))),0)</f>
        <v>0</v>
      </c>
      <c r="C112" s="26">
        <f>IF(C111&gt;0,IF((C111+M112)-MIN($C$13,(C111+M112))&lt;0.5,0,(C111+M112)-MIN($C$13,(C111+M112))),0)</f>
        <v>0</v>
      </c>
      <c r="D112" s="26">
        <f>IF(D111&gt;0,IF((D111+N112)-MIN($D$13,(D111+N112))&lt;0.5,0,(D111+N112)-MIN($D$13,(D111+N112))),0)</f>
        <v>0</v>
      </c>
      <c r="E112" s="26">
        <f>IF(E111&gt;0,IF((E111+O112)-MIN($E$13,(E111+O112))&lt;0.5,0,(E111+O112)-MIN($E$13,(E111+O112))),0)</f>
        <v>0</v>
      </c>
      <c r="F112" s="26">
        <f>IF(F111&gt;0,IF((F111+P112)-MIN($F$13,(F111+P112))&lt;0.5,0,(F111+P112)-MIN($F$13,(F111+P112))),0)</f>
        <v>0</v>
      </c>
      <c r="G112" s="26">
        <f>IF(G111&gt;0,IF((G111+Q112)-MIN($G$13,(G111+Q112))&lt;0.5,0,(G111+Q112)-MIN($G$13,(G111+Q112))),0)</f>
        <v>0</v>
      </c>
      <c r="H112" s="26">
        <f>IF(H111&gt;0,IF((H111+R112)-MIN($H$13,(H111+R112))&lt;0.5,0,(H111+R112)-MIN($H$13,(H111+R112))),0)</f>
        <v>0</v>
      </c>
      <c r="I112" s="26">
        <f>IF(I111&gt;0,IF((I111+S112)-MIN($I$13,(I111+S112))&lt;0.5,0,(I111+S112)-MIN($I$13,(I111+S112))),0)</f>
        <v>0</v>
      </c>
      <c r="J112" s="13">
        <f>SUM(B112:I112)</f>
        <v>0</v>
      </c>
      <c r="K112" s="26">
        <f>SUM(L112:S112)</f>
        <v>0</v>
      </c>
      <c r="L112" s="26">
        <f>B111*$B$12/1200</f>
        <v>0</v>
      </c>
      <c r="M112" s="26">
        <f>C111*$C$12/1200</f>
        <v>0</v>
      </c>
      <c r="N112" s="26">
        <f>D111*$D$12/1200</f>
        <v>0</v>
      </c>
      <c r="O112" s="26">
        <f>E111*$E$12/1200</f>
        <v>0</v>
      </c>
      <c r="P112" s="26">
        <f>F111*$F$12/1200</f>
        <v>0</v>
      </c>
      <c r="Q112" s="26">
        <f>G111*$G$12/1200</f>
        <v>0</v>
      </c>
      <c r="R112" s="26">
        <f>H111*$H$12/1200</f>
        <v>0</v>
      </c>
      <c r="S112" s="26">
        <f>I111*$I$12/1200</f>
        <v>0</v>
      </c>
      <c r="T112" s="27">
        <f>IF(B111-B112&gt;0.005,1,0)</f>
        <v>0</v>
      </c>
      <c r="U112" s="27">
        <f>IF(C111-C112&gt;0.005,1,0)</f>
        <v>0</v>
      </c>
      <c r="V112" s="27">
        <f>IF(D111-D112&gt;0.005,1,0)</f>
        <v>0</v>
      </c>
      <c r="W112" s="27">
        <f>IF(E111-E112&gt;0.005,1,0)</f>
        <v>0</v>
      </c>
      <c r="X112" s="27">
        <f>IF(F111-F112&gt;0.005,1,0)</f>
        <v>0</v>
      </c>
      <c r="Y112" s="27">
        <f>IF(G111-G112&gt;0.005,1,0)</f>
        <v>0</v>
      </c>
      <c r="Z112" s="27">
        <f>IF(H111-H112&gt;0.005,1,0)</f>
        <v>0</v>
      </c>
      <c r="AA112" s="27">
        <f>IF(I111-I112&gt;0.005,1,0)</f>
        <v>0</v>
      </c>
    </row>
    <row r="113">
      <c r="A113" s="14" t="n">
        <v>77</v>
      </c>
      <c r="B113" s="26">
        <f>IF(B112&gt;0,IF((B112+L113)-MIN($B$13,(B112+L113))&lt;0.5,0,(B112+L113)-MIN($B$13,(B112+L113))),0)</f>
        <v>0</v>
      </c>
      <c r="C113" s="26">
        <f>IF(C112&gt;0,IF((C112+M113)-MIN($C$13,(C112+M113))&lt;0.5,0,(C112+M113)-MIN($C$13,(C112+M113))),0)</f>
        <v>0</v>
      </c>
      <c r="D113" s="26">
        <f>IF(D112&gt;0,IF((D112+N113)-MIN($D$13,(D112+N113))&lt;0.5,0,(D112+N113)-MIN($D$13,(D112+N113))),0)</f>
        <v>0</v>
      </c>
      <c r="E113" s="26">
        <f>IF(E112&gt;0,IF((E112+O113)-MIN($E$13,(E112+O113))&lt;0.5,0,(E112+O113)-MIN($E$13,(E112+O113))),0)</f>
        <v>0</v>
      </c>
      <c r="F113" s="26">
        <f>IF(F112&gt;0,IF((F112+P113)-MIN($F$13,(F112+P113))&lt;0.5,0,(F112+P113)-MIN($F$13,(F112+P113))),0)</f>
        <v>0</v>
      </c>
      <c r="G113" s="26">
        <f>IF(G112&gt;0,IF((G112+Q113)-MIN($G$13,(G112+Q113))&lt;0.5,0,(G112+Q113)-MIN($G$13,(G112+Q113))),0)</f>
        <v>0</v>
      </c>
      <c r="H113" s="26">
        <f>IF(H112&gt;0,IF((H112+R113)-MIN($H$13,(H112+R113))&lt;0.5,0,(H112+R113)-MIN($H$13,(H112+R113))),0)</f>
        <v>0</v>
      </c>
      <c r="I113" s="26">
        <f>IF(I112&gt;0,IF((I112+S113)-MIN($I$13,(I112+S113))&lt;0.5,0,(I112+S113)-MIN($I$13,(I112+S113))),0)</f>
        <v>0</v>
      </c>
      <c r="J113" s="13">
        <f>SUM(B113:I113)</f>
        <v>0</v>
      </c>
      <c r="K113" s="26">
        <f>SUM(L113:S113)</f>
        <v>0</v>
      </c>
      <c r="L113" s="26">
        <f>B112*$B$12/1200</f>
        <v>0</v>
      </c>
      <c r="M113" s="26">
        <f>C112*$C$12/1200</f>
        <v>0</v>
      </c>
      <c r="N113" s="26">
        <f>D112*$D$12/1200</f>
        <v>0</v>
      </c>
      <c r="O113" s="26">
        <f>E112*$E$12/1200</f>
        <v>0</v>
      </c>
      <c r="P113" s="26">
        <f>F112*$F$12/1200</f>
        <v>0</v>
      </c>
      <c r="Q113" s="26">
        <f>G112*$G$12/1200</f>
        <v>0</v>
      </c>
      <c r="R113" s="26">
        <f>H112*$H$12/1200</f>
        <v>0</v>
      </c>
      <c r="S113" s="26">
        <f>I112*$I$12/1200</f>
        <v>0</v>
      </c>
      <c r="T113" s="27">
        <f>IF(B112-B113&gt;0.005,1,0)</f>
        <v>0</v>
      </c>
      <c r="U113" s="27">
        <f>IF(C112-C113&gt;0.005,1,0)</f>
        <v>0</v>
      </c>
      <c r="V113" s="27">
        <f>IF(D112-D113&gt;0.005,1,0)</f>
        <v>0</v>
      </c>
      <c r="W113" s="27">
        <f>IF(E112-E113&gt;0.005,1,0)</f>
        <v>0</v>
      </c>
      <c r="X113" s="27">
        <f>IF(F112-F113&gt;0.005,1,0)</f>
        <v>0</v>
      </c>
      <c r="Y113" s="27">
        <f>IF(G112-G113&gt;0.005,1,0)</f>
        <v>0</v>
      </c>
      <c r="Z113" s="27">
        <f>IF(H112-H113&gt;0.005,1,0)</f>
        <v>0</v>
      </c>
      <c r="AA113" s="27">
        <f>IF(I112-I113&gt;0.005,1,0)</f>
        <v>0</v>
      </c>
    </row>
    <row r="114">
      <c r="A114" s="14" t="n">
        <v>78</v>
      </c>
      <c r="B114" s="26">
        <f>IF(B113&gt;0,IF((B113+L114)-MIN($B$13,(B113+L114))&lt;0.5,0,(B113+L114)-MIN($B$13,(B113+L114))),0)</f>
        <v>0</v>
      </c>
      <c r="C114" s="26">
        <f>IF(C113&gt;0,IF((C113+M114)-MIN($C$13,(C113+M114))&lt;0.5,0,(C113+M114)-MIN($C$13,(C113+M114))),0)</f>
        <v>0</v>
      </c>
      <c r="D114" s="26">
        <f>IF(D113&gt;0,IF((D113+N114)-MIN($D$13,(D113+N114))&lt;0.5,0,(D113+N114)-MIN($D$13,(D113+N114))),0)</f>
        <v>0</v>
      </c>
      <c r="E114" s="26">
        <f>IF(E113&gt;0,IF((E113+O114)-MIN($E$13,(E113+O114))&lt;0.5,0,(E113+O114)-MIN($E$13,(E113+O114))),0)</f>
        <v>0</v>
      </c>
      <c r="F114" s="26">
        <f>IF(F113&gt;0,IF((F113+P114)-MIN($F$13,(F113+P114))&lt;0.5,0,(F113+P114)-MIN($F$13,(F113+P114))),0)</f>
        <v>0</v>
      </c>
      <c r="G114" s="26">
        <f>IF(G113&gt;0,IF((G113+Q114)-MIN($G$13,(G113+Q114))&lt;0.5,0,(G113+Q114)-MIN($G$13,(G113+Q114))),0)</f>
        <v>0</v>
      </c>
      <c r="H114" s="26">
        <f>IF(H113&gt;0,IF((H113+R114)-MIN($H$13,(H113+R114))&lt;0.5,0,(H113+R114)-MIN($H$13,(H113+R114))),0)</f>
        <v>0</v>
      </c>
      <c r="I114" s="26">
        <f>IF(I113&gt;0,IF((I113+S114)-MIN($I$13,(I113+S114))&lt;0.5,0,(I113+S114)-MIN($I$13,(I113+S114))),0)</f>
        <v>0</v>
      </c>
      <c r="J114" s="13">
        <f>SUM(B114:I114)</f>
        <v>0</v>
      </c>
      <c r="K114" s="26">
        <f>SUM(L114:S114)</f>
        <v>0</v>
      </c>
      <c r="L114" s="26">
        <f>B113*$B$12/1200</f>
        <v>0</v>
      </c>
      <c r="M114" s="26">
        <f>C113*$C$12/1200</f>
        <v>0</v>
      </c>
      <c r="N114" s="26">
        <f>D113*$D$12/1200</f>
        <v>0</v>
      </c>
      <c r="O114" s="26">
        <f>E113*$E$12/1200</f>
        <v>0</v>
      </c>
      <c r="P114" s="26">
        <f>F113*$F$12/1200</f>
        <v>0</v>
      </c>
      <c r="Q114" s="26">
        <f>G113*$G$12/1200</f>
        <v>0</v>
      </c>
      <c r="R114" s="26">
        <f>H113*$H$12/1200</f>
        <v>0</v>
      </c>
      <c r="S114" s="26">
        <f>I113*$I$12/1200</f>
        <v>0</v>
      </c>
      <c r="T114" s="27">
        <f>IF(B113-B114&gt;0.005,1,0)</f>
        <v>0</v>
      </c>
      <c r="U114" s="27">
        <f>IF(C113-C114&gt;0.005,1,0)</f>
        <v>0</v>
      </c>
      <c r="V114" s="27">
        <f>IF(D113-D114&gt;0.005,1,0)</f>
        <v>0</v>
      </c>
      <c r="W114" s="27">
        <f>IF(E113-E114&gt;0.005,1,0)</f>
        <v>0</v>
      </c>
      <c r="X114" s="27">
        <f>IF(F113-F114&gt;0.005,1,0)</f>
        <v>0</v>
      </c>
      <c r="Y114" s="27">
        <f>IF(G113-G114&gt;0.005,1,0)</f>
        <v>0</v>
      </c>
      <c r="Z114" s="27">
        <f>IF(H113-H114&gt;0.005,1,0)</f>
        <v>0</v>
      </c>
      <c r="AA114" s="27">
        <f>IF(I113-I114&gt;0.005,1,0)</f>
        <v>0</v>
      </c>
    </row>
    <row r="115">
      <c r="A115" s="14" t="n">
        <v>79</v>
      </c>
      <c r="B115" s="26">
        <f>IF(B114&gt;0,IF((B114+L115)-MIN($B$13,(B114+L115))&lt;0.5,0,(B114+L115)-MIN($B$13,(B114+L115))),0)</f>
        <v>0</v>
      </c>
      <c r="C115" s="26">
        <f>IF(C114&gt;0,IF((C114+M115)-MIN($C$13,(C114+M115))&lt;0.5,0,(C114+M115)-MIN($C$13,(C114+M115))),0)</f>
        <v>0</v>
      </c>
      <c r="D115" s="26">
        <f>IF(D114&gt;0,IF((D114+N115)-MIN($D$13,(D114+N115))&lt;0.5,0,(D114+N115)-MIN($D$13,(D114+N115))),0)</f>
        <v>0</v>
      </c>
      <c r="E115" s="26">
        <f>IF(E114&gt;0,IF((E114+O115)-MIN($E$13,(E114+O115))&lt;0.5,0,(E114+O115)-MIN($E$13,(E114+O115))),0)</f>
        <v>0</v>
      </c>
      <c r="F115" s="26">
        <f>IF(F114&gt;0,IF((F114+P115)-MIN($F$13,(F114+P115))&lt;0.5,0,(F114+P115)-MIN($F$13,(F114+P115))),0)</f>
        <v>0</v>
      </c>
      <c r="G115" s="26">
        <f>IF(G114&gt;0,IF((G114+Q115)-MIN($G$13,(G114+Q115))&lt;0.5,0,(G114+Q115)-MIN($G$13,(G114+Q115))),0)</f>
        <v>0</v>
      </c>
      <c r="H115" s="26">
        <f>IF(H114&gt;0,IF((H114+R115)-MIN($H$13,(H114+R115))&lt;0.5,0,(H114+R115)-MIN($H$13,(H114+R115))),0)</f>
        <v>0</v>
      </c>
      <c r="I115" s="26">
        <f>IF(I114&gt;0,IF((I114+S115)-MIN($I$13,(I114+S115))&lt;0.5,0,(I114+S115)-MIN($I$13,(I114+S115))),0)</f>
        <v>0</v>
      </c>
      <c r="J115" s="13">
        <f>SUM(B115:I115)</f>
        <v>0</v>
      </c>
      <c r="K115" s="26">
        <f>SUM(L115:S115)</f>
        <v>0</v>
      </c>
      <c r="L115" s="26">
        <f>B114*$B$12/1200</f>
        <v>0</v>
      </c>
      <c r="M115" s="26">
        <f>C114*$C$12/1200</f>
        <v>0</v>
      </c>
      <c r="N115" s="26">
        <f>D114*$D$12/1200</f>
        <v>0</v>
      </c>
      <c r="O115" s="26">
        <f>E114*$E$12/1200</f>
        <v>0</v>
      </c>
      <c r="P115" s="26">
        <f>F114*$F$12/1200</f>
        <v>0</v>
      </c>
      <c r="Q115" s="26">
        <f>G114*$G$12/1200</f>
        <v>0</v>
      </c>
      <c r="R115" s="26">
        <f>H114*$H$12/1200</f>
        <v>0</v>
      </c>
      <c r="S115" s="26">
        <f>I114*$I$12/1200</f>
        <v>0</v>
      </c>
      <c r="T115" s="27">
        <f>IF(B114-B115&gt;0.005,1,0)</f>
        <v>0</v>
      </c>
      <c r="U115" s="27">
        <f>IF(C114-C115&gt;0.005,1,0)</f>
        <v>0</v>
      </c>
      <c r="V115" s="27">
        <f>IF(D114-D115&gt;0.005,1,0)</f>
        <v>0</v>
      </c>
      <c r="W115" s="27">
        <f>IF(E114-E115&gt;0.005,1,0)</f>
        <v>0</v>
      </c>
      <c r="X115" s="27">
        <f>IF(F114-F115&gt;0.005,1,0)</f>
        <v>0</v>
      </c>
      <c r="Y115" s="27">
        <f>IF(G114-G115&gt;0.005,1,0)</f>
        <v>0</v>
      </c>
      <c r="Z115" s="27">
        <f>IF(H114-H115&gt;0.005,1,0)</f>
        <v>0</v>
      </c>
      <c r="AA115" s="27">
        <f>IF(I114-I115&gt;0.005,1,0)</f>
        <v>0</v>
      </c>
    </row>
    <row r="116">
      <c r="A116" s="14" t="n">
        <v>80</v>
      </c>
      <c r="B116" s="26">
        <f>IF(B115&gt;0,IF((B115+L116)-MIN($B$13,(B115+L116))&lt;0.5,0,(B115+L116)-MIN($B$13,(B115+L116))),0)</f>
        <v>0</v>
      </c>
      <c r="C116" s="26">
        <f>IF(C115&gt;0,IF((C115+M116)-MIN($C$13,(C115+M116))&lt;0.5,0,(C115+M116)-MIN($C$13,(C115+M116))),0)</f>
        <v>0</v>
      </c>
      <c r="D116" s="26">
        <f>IF(D115&gt;0,IF((D115+N116)-MIN($D$13,(D115+N116))&lt;0.5,0,(D115+N116)-MIN($D$13,(D115+N116))),0)</f>
        <v>0</v>
      </c>
      <c r="E116" s="26">
        <f>IF(E115&gt;0,IF((E115+O116)-MIN($E$13,(E115+O116))&lt;0.5,0,(E115+O116)-MIN($E$13,(E115+O116))),0)</f>
        <v>0</v>
      </c>
      <c r="F116" s="26">
        <f>IF(F115&gt;0,IF((F115+P116)-MIN($F$13,(F115+P116))&lt;0.5,0,(F115+P116)-MIN($F$13,(F115+P116))),0)</f>
        <v>0</v>
      </c>
      <c r="G116" s="26">
        <f>IF(G115&gt;0,IF((G115+Q116)-MIN($G$13,(G115+Q116))&lt;0.5,0,(G115+Q116)-MIN($G$13,(G115+Q116))),0)</f>
        <v>0</v>
      </c>
      <c r="H116" s="26">
        <f>IF(H115&gt;0,IF((H115+R116)-MIN($H$13,(H115+R116))&lt;0.5,0,(H115+R116)-MIN($H$13,(H115+R116))),0)</f>
        <v>0</v>
      </c>
      <c r="I116" s="26">
        <f>IF(I115&gt;0,IF((I115+S116)-MIN($I$13,(I115+S116))&lt;0.5,0,(I115+S116)-MIN($I$13,(I115+S116))),0)</f>
        <v>0</v>
      </c>
      <c r="J116" s="13">
        <f>SUM(B116:I116)</f>
        <v>0</v>
      </c>
      <c r="K116" s="26">
        <f>SUM(L116:S116)</f>
        <v>0</v>
      </c>
      <c r="L116" s="26">
        <f>B115*$B$12/1200</f>
        <v>0</v>
      </c>
      <c r="M116" s="26">
        <f>C115*$C$12/1200</f>
        <v>0</v>
      </c>
      <c r="N116" s="26">
        <f>D115*$D$12/1200</f>
        <v>0</v>
      </c>
      <c r="O116" s="26">
        <f>E115*$E$12/1200</f>
        <v>0</v>
      </c>
      <c r="P116" s="26">
        <f>F115*$F$12/1200</f>
        <v>0</v>
      </c>
      <c r="Q116" s="26">
        <f>G115*$G$12/1200</f>
        <v>0</v>
      </c>
      <c r="R116" s="26">
        <f>H115*$H$12/1200</f>
        <v>0</v>
      </c>
      <c r="S116" s="26">
        <f>I115*$I$12/1200</f>
        <v>0</v>
      </c>
      <c r="T116" s="27">
        <f>IF(B115-B116&gt;0.005,1,0)</f>
        <v>0</v>
      </c>
      <c r="U116" s="27">
        <f>IF(C115-C116&gt;0.005,1,0)</f>
        <v>0</v>
      </c>
      <c r="V116" s="27">
        <f>IF(D115-D116&gt;0.005,1,0)</f>
        <v>0</v>
      </c>
      <c r="W116" s="27">
        <f>IF(E115-E116&gt;0.005,1,0)</f>
        <v>0</v>
      </c>
      <c r="X116" s="27">
        <f>IF(F115-F116&gt;0.005,1,0)</f>
        <v>0</v>
      </c>
      <c r="Y116" s="27">
        <f>IF(G115-G116&gt;0.005,1,0)</f>
        <v>0</v>
      </c>
      <c r="Z116" s="27">
        <f>IF(H115-H116&gt;0.005,1,0)</f>
        <v>0</v>
      </c>
      <c r="AA116" s="27">
        <f>IF(I115-I116&gt;0.005,1,0)</f>
        <v>0</v>
      </c>
    </row>
    <row r="117">
      <c r="A117" s="14" t="n">
        <v>81</v>
      </c>
      <c r="B117" s="26">
        <f>IF(B116&gt;0,IF((B116+L117)-MIN($B$13,(B116+L117))&lt;0.5,0,(B116+L117)-MIN($B$13,(B116+L117))),0)</f>
        <v>0</v>
      </c>
      <c r="C117" s="26">
        <f>IF(C116&gt;0,IF((C116+M117)-MIN($C$13,(C116+M117))&lt;0.5,0,(C116+M117)-MIN($C$13,(C116+M117))),0)</f>
        <v>0</v>
      </c>
      <c r="D117" s="26">
        <f>IF(D116&gt;0,IF((D116+N117)-MIN($D$13,(D116+N117))&lt;0.5,0,(D116+N117)-MIN($D$13,(D116+N117))),0)</f>
        <v>0</v>
      </c>
      <c r="E117" s="26">
        <f>IF(E116&gt;0,IF((E116+O117)-MIN($E$13,(E116+O117))&lt;0.5,0,(E116+O117)-MIN($E$13,(E116+O117))),0)</f>
        <v>0</v>
      </c>
      <c r="F117" s="26">
        <f>IF(F116&gt;0,IF((F116+P117)-MIN($F$13,(F116+P117))&lt;0.5,0,(F116+P117)-MIN($F$13,(F116+P117))),0)</f>
        <v>0</v>
      </c>
      <c r="G117" s="26">
        <f>IF(G116&gt;0,IF((G116+Q117)-MIN($G$13,(G116+Q117))&lt;0.5,0,(G116+Q117)-MIN($G$13,(G116+Q117))),0)</f>
        <v>0</v>
      </c>
      <c r="H117" s="26">
        <f>IF(H116&gt;0,IF((H116+R117)-MIN($H$13,(H116+R117))&lt;0.5,0,(H116+R117)-MIN($H$13,(H116+R117))),0)</f>
        <v>0</v>
      </c>
      <c r="I117" s="26">
        <f>IF(I116&gt;0,IF((I116+S117)-MIN($I$13,(I116+S117))&lt;0.5,0,(I116+S117)-MIN($I$13,(I116+S117))),0)</f>
        <v>0</v>
      </c>
      <c r="J117" s="13">
        <f>SUM(B117:I117)</f>
        <v>0</v>
      </c>
      <c r="K117" s="26">
        <f>SUM(L117:S117)</f>
        <v>0</v>
      </c>
      <c r="L117" s="26">
        <f>B116*$B$12/1200</f>
        <v>0</v>
      </c>
      <c r="M117" s="26">
        <f>C116*$C$12/1200</f>
        <v>0</v>
      </c>
      <c r="N117" s="26">
        <f>D116*$D$12/1200</f>
        <v>0</v>
      </c>
      <c r="O117" s="26">
        <f>E116*$E$12/1200</f>
        <v>0</v>
      </c>
      <c r="P117" s="26">
        <f>F116*$F$12/1200</f>
        <v>0</v>
      </c>
      <c r="Q117" s="26">
        <f>G116*$G$12/1200</f>
        <v>0</v>
      </c>
      <c r="R117" s="26">
        <f>H116*$H$12/1200</f>
        <v>0</v>
      </c>
      <c r="S117" s="26">
        <f>I116*$I$12/1200</f>
        <v>0</v>
      </c>
      <c r="T117" s="27">
        <f>IF(B116-B117&gt;0.005,1,0)</f>
        <v>0</v>
      </c>
      <c r="U117" s="27">
        <f>IF(C116-C117&gt;0.005,1,0)</f>
        <v>0</v>
      </c>
      <c r="V117" s="27">
        <f>IF(D116-D117&gt;0.005,1,0)</f>
        <v>0</v>
      </c>
      <c r="W117" s="27">
        <f>IF(E116-E117&gt;0.005,1,0)</f>
        <v>0</v>
      </c>
      <c r="X117" s="27">
        <f>IF(F116-F117&gt;0.005,1,0)</f>
        <v>0</v>
      </c>
      <c r="Y117" s="27">
        <f>IF(G116-G117&gt;0.005,1,0)</f>
        <v>0</v>
      </c>
      <c r="Z117" s="27">
        <f>IF(H116-H117&gt;0.005,1,0)</f>
        <v>0</v>
      </c>
      <c r="AA117" s="27">
        <f>IF(I116-I117&gt;0.005,1,0)</f>
        <v>0</v>
      </c>
    </row>
    <row r="118">
      <c r="A118" s="14" t="n">
        <v>82</v>
      </c>
      <c r="B118" s="26">
        <f>IF(B117&gt;0,IF((B117+L118)-MIN($B$13,(B117+L118))&lt;0.5,0,(B117+L118)-MIN($B$13,(B117+L118))),0)</f>
        <v>0</v>
      </c>
      <c r="C118" s="26">
        <f>IF(C117&gt;0,IF((C117+M118)-MIN($C$13,(C117+M118))&lt;0.5,0,(C117+M118)-MIN($C$13,(C117+M118))),0)</f>
        <v>0</v>
      </c>
      <c r="D118" s="26">
        <f>IF(D117&gt;0,IF((D117+N118)-MIN($D$13,(D117+N118))&lt;0.5,0,(D117+N118)-MIN($D$13,(D117+N118))),0)</f>
        <v>0</v>
      </c>
      <c r="E118" s="26">
        <f>IF(E117&gt;0,IF((E117+O118)-MIN($E$13,(E117+O118))&lt;0.5,0,(E117+O118)-MIN($E$13,(E117+O118))),0)</f>
        <v>0</v>
      </c>
      <c r="F118" s="26">
        <f>IF(F117&gt;0,IF((F117+P118)-MIN($F$13,(F117+P118))&lt;0.5,0,(F117+P118)-MIN($F$13,(F117+P118))),0)</f>
        <v>0</v>
      </c>
      <c r="G118" s="26">
        <f>IF(G117&gt;0,IF((G117+Q118)-MIN($G$13,(G117+Q118))&lt;0.5,0,(G117+Q118)-MIN($G$13,(G117+Q118))),0)</f>
        <v>0</v>
      </c>
      <c r="H118" s="26">
        <f>IF(H117&gt;0,IF((H117+R118)-MIN($H$13,(H117+R118))&lt;0.5,0,(H117+R118)-MIN($H$13,(H117+R118))),0)</f>
        <v>0</v>
      </c>
      <c r="I118" s="26">
        <f>IF(I117&gt;0,IF((I117+S118)-MIN($I$13,(I117+S118))&lt;0.5,0,(I117+S118)-MIN($I$13,(I117+S118))),0)</f>
        <v>0</v>
      </c>
      <c r="J118" s="13">
        <f>SUM(B118:I118)</f>
        <v>0</v>
      </c>
      <c r="K118" s="26">
        <f>SUM(L118:S118)</f>
        <v>0</v>
      </c>
      <c r="L118" s="26">
        <f>B117*$B$12/1200</f>
        <v>0</v>
      </c>
      <c r="M118" s="26">
        <f>C117*$C$12/1200</f>
        <v>0</v>
      </c>
      <c r="N118" s="26">
        <f>D117*$D$12/1200</f>
        <v>0</v>
      </c>
      <c r="O118" s="26">
        <f>E117*$E$12/1200</f>
        <v>0</v>
      </c>
      <c r="P118" s="26">
        <f>F117*$F$12/1200</f>
        <v>0</v>
      </c>
      <c r="Q118" s="26">
        <f>G117*$G$12/1200</f>
        <v>0</v>
      </c>
      <c r="R118" s="26">
        <f>H117*$H$12/1200</f>
        <v>0</v>
      </c>
      <c r="S118" s="26">
        <f>I117*$I$12/1200</f>
        <v>0</v>
      </c>
      <c r="T118" s="27">
        <f>IF(B117-B118&gt;0.005,1,0)</f>
        <v>0</v>
      </c>
      <c r="U118" s="27">
        <f>IF(C117-C118&gt;0.005,1,0)</f>
        <v>0</v>
      </c>
      <c r="V118" s="27">
        <f>IF(D117-D118&gt;0.005,1,0)</f>
        <v>0</v>
      </c>
      <c r="W118" s="27">
        <f>IF(E117-E118&gt;0.005,1,0)</f>
        <v>0</v>
      </c>
      <c r="X118" s="27">
        <f>IF(F117-F118&gt;0.005,1,0)</f>
        <v>0</v>
      </c>
      <c r="Y118" s="27">
        <f>IF(G117-G118&gt;0.005,1,0)</f>
        <v>0</v>
      </c>
      <c r="Z118" s="27">
        <f>IF(H117-H118&gt;0.005,1,0)</f>
        <v>0</v>
      </c>
      <c r="AA118" s="27">
        <f>IF(I117-I118&gt;0.005,1,0)</f>
        <v>0</v>
      </c>
    </row>
    <row r="119">
      <c r="A119" s="14" t="n">
        <v>83</v>
      </c>
      <c r="B119" s="26">
        <f>IF(B118&gt;0,IF((B118+L119)-MIN($B$13,(B118+L119))&lt;0.5,0,(B118+L119)-MIN($B$13,(B118+L119))),0)</f>
        <v>0</v>
      </c>
      <c r="C119" s="26">
        <f>IF(C118&gt;0,IF((C118+M119)-MIN($C$13,(C118+M119))&lt;0.5,0,(C118+M119)-MIN($C$13,(C118+M119))),0)</f>
        <v>0</v>
      </c>
      <c r="D119" s="26">
        <f>IF(D118&gt;0,IF((D118+N119)-MIN($D$13,(D118+N119))&lt;0.5,0,(D118+N119)-MIN($D$13,(D118+N119))),0)</f>
        <v>0</v>
      </c>
      <c r="E119" s="26">
        <f>IF(E118&gt;0,IF((E118+O119)-MIN($E$13,(E118+O119))&lt;0.5,0,(E118+O119)-MIN($E$13,(E118+O119))),0)</f>
        <v>0</v>
      </c>
      <c r="F119" s="26">
        <f>IF(F118&gt;0,IF((F118+P119)-MIN($F$13,(F118+P119))&lt;0.5,0,(F118+P119)-MIN($F$13,(F118+P119))),0)</f>
        <v>0</v>
      </c>
      <c r="G119" s="26">
        <f>IF(G118&gt;0,IF((G118+Q119)-MIN($G$13,(G118+Q119))&lt;0.5,0,(G118+Q119)-MIN($G$13,(G118+Q119))),0)</f>
        <v>0</v>
      </c>
      <c r="H119" s="26">
        <f>IF(H118&gt;0,IF((H118+R119)-MIN($H$13,(H118+R119))&lt;0.5,0,(H118+R119)-MIN($H$13,(H118+R119))),0)</f>
        <v>0</v>
      </c>
      <c r="I119" s="26">
        <f>IF(I118&gt;0,IF((I118+S119)-MIN($I$13,(I118+S119))&lt;0.5,0,(I118+S119)-MIN($I$13,(I118+S119))),0)</f>
        <v>0</v>
      </c>
      <c r="J119" s="13">
        <f>SUM(B119:I119)</f>
        <v>0</v>
      </c>
      <c r="K119" s="26">
        <f>SUM(L119:S119)</f>
        <v>0</v>
      </c>
      <c r="L119" s="26">
        <f>B118*$B$12/1200</f>
        <v>0</v>
      </c>
      <c r="M119" s="26">
        <f>C118*$C$12/1200</f>
        <v>0</v>
      </c>
      <c r="N119" s="26">
        <f>D118*$D$12/1200</f>
        <v>0</v>
      </c>
      <c r="O119" s="26">
        <f>E118*$E$12/1200</f>
        <v>0</v>
      </c>
      <c r="P119" s="26">
        <f>F118*$F$12/1200</f>
        <v>0</v>
      </c>
      <c r="Q119" s="26">
        <f>G118*$G$12/1200</f>
        <v>0</v>
      </c>
      <c r="R119" s="26">
        <f>H118*$H$12/1200</f>
        <v>0</v>
      </c>
      <c r="S119" s="26">
        <f>I118*$I$12/1200</f>
        <v>0</v>
      </c>
      <c r="T119" s="27">
        <f>IF(B118-B119&gt;0.005,1,0)</f>
        <v>0</v>
      </c>
      <c r="U119" s="27">
        <f>IF(C118-C119&gt;0.005,1,0)</f>
        <v>0</v>
      </c>
      <c r="V119" s="27">
        <f>IF(D118-D119&gt;0.005,1,0)</f>
        <v>0</v>
      </c>
      <c r="W119" s="27">
        <f>IF(E118-E119&gt;0.005,1,0)</f>
        <v>0</v>
      </c>
      <c r="X119" s="27">
        <f>IF(F118-F119&gt;0.005,1,0)</f>
        <v>0</v>
      </c>
      <c r="Y119" s="27">
        <f>IF(G118-G119&gt;0.005,1,0)</f>
        <v>0</v>
      </c>
      <c r="Z119" s="27">
        <f>IF(H118-H119&gt;0.005,1,0)</f>
        <v>0</v>
      </c>
      <c r="AA119" s="27">
        <f>IF(I118-I119&gt;0.005,1,0)</f>
        <v>0</v>
      </c>
    </row>
    <row r="120">
      <c r="A120" s="14" t="n">
        <v>84</v>
      </c>
      <c r="B120" s="26">
        <f>IF(B119&gt;0,IF((B119+L120)-MIN($B$13,(B119+L120))&lt;0.5,0,(B119+L120)-MIN($B$13,(B119+L120))),0)</f>
        <v>0</v>
      </c>
      <c r="C120" s="26">
        <f>IF(C119&gt;0,IF((C119+M120)-MIN($C$13,(C119+M120))&lt;0.5,0,(C119+M120)-MIN($C$13,(C119+M120))),0)</f>
        <v>0</v>
      </c>
      <c r="D120" s="26">
        <f>IF(D119&gt;0,IF((D119+N120)-MIN($D$13,(D119+N120))&lt;0.5,0,(D119+N120)-MIN($D$13,(D119+N120))),0)</f>
        <v>0</v>
      </c>
      <c r="E120" s="26">
        <f>IF(E119&gt;0,IF((E119+O120)-MIN($E$13,(E119+O120))&lt;0.5,0,(E119+O120)-MIN($E$13,(E119+O120))),0)</f>
        <v>0</v>
      </c>
      <c r="F120" s="26">
        <f>IF(F119&gt;0,IF((F119+P120)-MIN($F$13,(F119+P120))&lt;0.5,0,(F119+P120)-MIN($F$13,(F119+P120))),0)</f>
        <v>0</v>
      </c>
      <c r="G120" s="26">
        <f>IF(G119&gt;0,IF((G119+Q120)-MIN($G$13,(G119+Q120))&lt;0.5,0,(G119+Q120)-MIN($G$13,(G119+Q120))),0)</f>
        <v>0</v>
      </c>
      <c r="H120" s="26">
        <f>IF(H119&gt;0,IF((H119+R120)-MIN($H$13,(H119+R120))&lt;0.5,0,(H119+R120)-MIN($H$13,(H119+R120))),0)</f>
        <v>0</v>
      </c>
      <c r="I120" s="26">
        <f>IF(I119&gt;0,IF((I119+S120)-MIN($I$13,(I119+S120))&lt;0.5,0,(I119+S120)-MIN($I$13,(I119+S120))),0)</f>
        <v>0</v>
      </c>
      <c r="J120" s="13">
        <f>SUM(B120:I120)</f>
        <v>0</v>
      </c>
      <c r="K120" s="26">
        <f>SUM(L120:S120)</f>
        <v>0</v>
      </c>
      <c r="L120" s="26">
        <f>B119*$B$12/1200</f>
        <v>0</v>
      </c>
      <c r="M120" s="26">
        <f>C119*$C$12/1200</f>
        <v>0</v>
      </c>
      <c r="N120" s="26">
        <f>D119*$D$12/1200</f>
        <v>0</v>
      </c>
      <c r="O120" s="26">
        <f>E119*$E$12/1200</f>
        <v>0</v>
      </c>
      <c r="P120" s="26">
        <f>F119*$F$12/1200</f>
        <v>0</v>
      </c>
      <c r="Q120" s="26">
        <f>G119*$G$12/1200</f>
        <v>0</v>
      </c>
      <c r="R120" s="26">
        <f>H119*$H$12/1200</f>
        <v>0</v>
      </c>
      <c r="S120" s="26">
        <f>I119*$I$12/1200</f>
        <v>0</v>
      </c>
      <c r="T120" s="27">
        <f>IF(B119-B120&gt;0.005,1,0)</f>
        <v>0</v>
      </c>
      <c r="U120" s="27">
        <f>IF(C119-C120&gt;0.005,1,0)</f>
        <v>0</v>
      </c>
      <c r="V120" s="27">
        <f>IF(D119-D120&gt;0.005,1,0)</f>
        <v>0</v>
      </c>
      <c r="W120" s="27">
        <f>IF(E119-E120&gt;0.005,1,0)</f>
        <v>0</v>
      </c>
      <c r="X120" s="27">
        <f>IF(F119-F120&gt;0.005,1,0)</f>
        <v>0</v>
      </c>
      <c r="Y120" s="27">
        <f>IF(G119-G120&gt;0.005,1,0)</f>
        <v>0</v>
      </c>
      <c r="Z120" s="27">
        <f>IF(H119-H120&gt;0.005,1,0)</f>
        <v>0</v>
      </c>
      <c r="AA120" s="27">
        <f>IF(I119-I120&gt;0.005,1,0)</f>
        <v>0</v>
      </c>
    </row>
    <row r="121">
      <c r="A121" s="14" t="n">
        <v>85</v>
      </c>
      <c r="B121" s="26">
        <f>IF(B120&gt;0,IF((B120+L121)-MIN($B$13,(B120+L121))&lt;0.5,0,(B120+L121)-MIN($B$13,(B120+L121))),0)</f>
        <v>0</v>
      </c>
      <c r="C121" s="26">
        <f>IF(C120&gt;0,IF((C120+M121)-MIN($C$13,(C120+M121))&lt;0.5,0,(C120+M121)-MIN($C$13,(C120+M121))),0)</f>
        <v>0</v>
      </c>
      <c r="D121" s="26">
        <f>IF(D120&gt;0,IF((D120+N121)-MIN($D$13,(D120+N121))&lt;0.5,0,(D120+N121)-MIN($D$13,(D120+N121))),0)</f>
        <v>0</v>
      </c>
      <c r="E121" s="26">
        <f>IF(E120&gt;0,IF((E120+O121)-MIN($E$13,(E120+O121))&lt;0.5,0,(E120+O121)-MIN($E$13,(E120+O121))),0)</f>
        <v>0</v>
      </c>
      <c r="F121" s="26">
        <f>IF(F120&gt;0,IF((F120+P121)-MIN($F$13,(F120+P121))&lt;0.5,0,(F120+P121)-MIN($F$13,(F120+P121))),0)</f>
        <v>0</v>
      </c>
      <c r="G121" s="26">
        <f>IF(G120&gt;0,IF((G120+Q121)-MIN($G$13,(G120+Q121))&lt;0.5,0,(G120+Q121)-MIN($G$13,(G120+Q121))),0)</f>
        <v>0</v>
      </c>
      <c r="H121" s="26">
        <f>IF(H120&gt;0,IF((H120+R121)-MIN($H$13,(H120+R121))&lt;0.5,0,(H120+R121)-MIN($H$13,(H120+R121))),0)</f>
        <v>0</v>
      </c>
      <c r="I121" s="26">
        <f>IF(I120&gt;0,IF((I120+S121)-MIN($I$13,(I120+S121))&lt;0.5,0,(I120+S121)-MIN($I$13,(I120+S121))),0)</f>
        <v>0</v>
      </c>
      <c r="J121" s="13">
        <f>SUM(B121:I121)</f>
        <v>0</v>
      </c>
      <c r="K121" s="26">
        <f>SUM(L121:S121)</f>
        <v>0</v>
      </c>
      <c r="L121" s="26">
        <f>B120*$B$12/1200</f>
        <v>0</v>
      </c>
      <c r="M121" s="26">
        <f>C120*$C$12/1200</f>
        <v>0</v>
      </c>
      <c r="N121" s="26">
        <f>D120*$D$12/1200</f>
        <v>0</v>
      </c>
      <c r="O121" s="26">
        <f>E120*$E$12/1200</f>
        <v>0</v>
      </c>
      <c r="P121" s="26">
        <f>F120*$F$12/1200</f>
        <v>0</v>
      </c>
      <c r="Q121" s="26">
        <f>G120*$G$12/1200</f>
        <v>0</v>
      </c>
      <c r="R121" s="26">
        <f>H120*$H$12/1200</f>
        <v>0</v>
      </c>
      <c r="S121" s="26">
        <f>I120*$I$12/1200</f>
        <v>0</v>
      </c>
      <c r="T121" s="27">
        <f>IF(B120-B121&gt;0.005,1,0)</f>
        <v>0</v>
      </c>
      <c r="U121" s="27">
        <f>IF(C120-C121&gt;0.005,1,0)</f>
        <v>0</v>
      </c>
      <c r="V121" s="27">
        <f>IF(D120-D121&gt;0.005,1,0)</f>
        <v>0</v>
      </c>
      <c r="W121" s="27">
        <f>IF(E120-E121&gt;0.005,1,0)</f>
        <v>0</v>
      </c>
      <c r="X121" s="27">
        <f>IF(F120-F121&gt;0.005,1,0)</f>
        <v>0</v>
      </c>
      <c r="Y121" s="27">
        <f>IF(G120-G121&gt;0.005,1,0)</f>
        <v>0</v>
      </c>
      <c r="Z121" s="27">
        <f>IF(H120-H121&gt;0.005,1,0)</f>
        <v>0</v>
      </c>
      <c r="AA121" s="27">
        <f>IF(I120-I121&gt;0.005,1,0)</f>
        <v>0</v>
      </c>
    </row>
    <row r="122">
      <c r="A122" s="14" t="n">
        <v>86</v>
      </c>
      <c r="B122" s="26">
        <f>IF(B121&gt;0,IF((B121+L122)-MIN($B$13,(B121+L122))&lt;0.5,0,(B121+L122)-MIN($B$13,(B121+L122))),0)</f>
        <v>0</v>
      </c>
      <c r="C122" s="26">
        <f>IF(C121&gt;0,IF((C121+M122)-MIN($C$13,(C121+M122))&lt;0.5,0,(C121+M122)-MIN($C$13,(C121+M122))),0)</f>
        <v>0</v>
      </c>
      <c r="D122" s="26">
        <f>IF(D121&gt;0,IF((D121+N122)-MIN($D$13,(D121+N122))&lt;0.5,0,(D121+N122)-MIN($D$13,(D121+N122))),0)</f>
        <v>0</v>
      </c>
      <c r="E122" s="26">
        <f>IF(E121&gt;0,IF((E121+O122)-MIN($E$13,(E121+O122))&lt;0.5,0,(E121+O122)-MIN($E$13,(E121+O122))),0)</f>
        <v>0</v>
      </c>
      <c r="F122" s="26">
        <f>IF(F121&gt;0,IF((F121+P122)-MIN($F$13,(F121+P122))&lt;0.5,0,(F121+P122)-MIN($F$13,(F121+P122))),0)</f>
        <v>0</v>
      </c>
      <c r="G122" s="26">
        <f>IF(G121&gt;0,IF((G121+Q122)-MIN($G$13,(G121+Q122))&lt;0.5,0,(G121+Q122)-MIN($G$13,(G121+Q122))),0)</f>
        <v>0</v>
      </c>
      <c r="H122" s="26">
        <f>IF(H121&gt;0,IF((H121+R122)-MIN($H$13,(H121+R122))&lt;0.5,0,(H121+R122)-MIN($H$13,(H121+R122))),0)</f>
        <v>0</v>
      </c>
      <c r="I122" s="26">
        <f>IF(I121&gt;0,IF((I121+S122)-MIN($I$13,(I121+S122))&lt;0.5,0,(I121+S122)-MIN($I$13,(I121+S122))),0)</f>
        <v>0</v>
      </c>
      <c r="J122" s="13">
        <f>SUM(B122:I122)</f>
        <v>0</v>
      </c>
      <c r="K122" s="26">
        <f>SUM(L122:S122)</f>
        <v>0</v>
      </c>
      <c r="L122" s="26">
        <f>B121*$B$12/1200</f>
        <v>0</v>
      </c>
      <c r="M122" s="26">
        <f>C121*$C$12/1200</f>
        <v>0</v>
      </c>
      <c r="N122" s="26">
        <f>D121*$D$12/1200</f>
        <v>0</v>
      </c>
      <c r="O122" s="26">
        <f>E121*$E$12/1200</f>
        <v>0</v>
      </c>
      <c r="P122" s="26">
        <f>F121*$F$12/1200</f>
        <v>0</v>
      </c>
      <c r="Q122" s="26">
        <f>G121*$G$12/1200</f>
        <v>0</v>
      </c>
      <c r="R122" s="26">
        <f>H121*$H$12/1200</f>
        <v>0</v>
      </c>
      <c r="S122" s="26">
        <f>I121*$I$12/1200</f>
        <v>0</v>
      </c>
      <c r="T122" s="27">
        <f>IF(B121-B122&gt;0.005,1,0)</f>
        <v>0</v>
      </c>
      <c r="U122" s="27">
        <f>IF(C121-C122&gt;0.005,1,0)</f>
        <v>0</v>
      </c>
      <c r="V122" s="27">
        <f>IF(D121-D122&gt;0.005,1,0)</f>
        <v>0</v>
      </c>
      <c r="W122" s="27">
        <f>IF(E121-E122&gt;0.005,1,0)</f>
        <v>0</v>
      </c>
      <c r="X122" s="27">
        <f>IF(F121-F122&gt;0.005,1,0)</f>
        <v>0</v>
      </c>
      <c r="Y122" s="27">
        <f>IF(G121-G122&gt;0.005,1,0)</f>
        <v>0</v>
      </c>
      <c r="Z122" s="27">
        <f>IF(H121-H122&gt;0.005,1,0)</f>
        <v>0</v>
      </c>
      <c r="AA122" s="27">
        <f>IF(I121-I122&gt;0.005,1,0)</f>
        <v>0</v>
      </c>
    </row>
    <row r="123">
      <c r="A123" s="14" t="n">
        <v>87</v>
      </c>
      <c r="B123" s="26">
        <f>IF(B122&gt;0,IF((B122+L123)-MIN($B$13,(B122+L123))&lt;0.5,0,(B122+L123)-MIN($B$13,(B122+L123))),0)</f>
        <v>0</v>
      </c>
      <c r="C123" s="26">
        <f>IF(C122&gt;0,IF((C122+M123)-MIN($C$13,(C122+M123))&lt;0.5,0,(C122+M123)-MIN($C$13,(C122+M123))),0)</f>
        <v>0</v>
      </c>
      <c r="D123" s="26">
        <f>IF(D122&gt;0,IF((D122+N123)-MIN($D$13,(D122+N123))&lt;0.5,0,(D122+N123)-MIN($D$13,(D122+N123))),0)</f>
        <v>0</v>
      </c>
      <c r="E123" s="26">
        <f>IF(E122&gt;0,IF((E122+O123)-MIN($E$13,(E122+O123))&lt;0.5,0,(E122+O123)-MIN($E$13,(E122+O123))),0)</f>
        <v>0</v>
      </c>
      <c r="F123" s="26">
        <f>IF(F122&gt;0,IF((F122+P123)-MIN($F$13,(F122+P123))&lt;0.5,0,(F122+P123)-MIN($F$13,(F122+P123))),0)</f>
        <v>0</v>
      </c>
      <c r="G123" s="26">
        <f>IF(G122&gt;0,IF((G122+Q123)-MIN($G$13,(G122+Q123))&lt;0.5,0,(G122+Q123)-MIN($G$13,(G122+Q123))),0)</f>
        <v>0</v>
      </c>
      <c r="H123" s="26">
        <f>IF(H122&gt;0,IF((H122+R123)-MIN($H$13,(H122+R123))&lt;0.5,0,(H122+R123)-MIN($H$13,(H122+R123))),0)</f>
        <v>0</v>
      </c>
      <c r="I123" s="26">
        <f>IF(I122&gt;0,IF((I122+S123)-MIN($I$13,(I122+S123))&lt;0.5,0,(I122+S123)-MIN($I$13,(I122+S123))),0)</f>
        <v>0</v>
      </c>
      <c r="J123" s="13">
        <f>SUM(B123:I123)</f>
        <v>0</v>
      </c>
      <c r="K123" s="26">
        <f>SUM(L123:S123)</f>
        <v>0</v>
      </c>
      <c r="L123" s="26">
        <f>B122*$B$12/1200</f>
        <v>0</v>
      </c>
      <c r="M123" s="26">
        <f>C122*$C$12/1200</f>
        <v>0</v>
      </c>
      <c r="N123" s="26">
        <f>D122*$D$12/1200</f>
        <v>0</v>
      </c>
      <c r="O123" s="26">
        <f>E122*$E$12/1200</f>
        <v>0</v>
      </c>
      <c r="P123" s="26">
        <f>F122*$F$12/1200</f>
        <v>0</v>
      </c>
      <c r="Q123" s="26">
        <f>G122*$G$12/1200</f>
        <v>0</v>
      </c>
      <c r="R123" s="26">
        <f>H122*$H$12/1200</f>
        <v>0</v>
      </c>
      <c r="S123" s="26">
        <f>I122*$I$12/1200</f>
        <v>0</v>
      </c>
      <c r="T123" s="27">
        <f>IF(B122-B123&gt;0.005,1,0)</f>
        <v>0</v>
      </c>
      <c r="U123" s="27">
        <f>IF(C122-C123&gt;0.005,1,0)</f>
        <v>0</v>
      </c>
      <c r="V123" s="27">
        <f>IF(D122-D123&gt;0.005,1,0)</f>
        <v>0</v>
      </c>
      <c r="W123" s="27">
        <f>IF(E122-E123&gt;0.005,1,0)</f>
        <v>0</v>
      </c>
      <c r="X123" s="27">
        <f>IF(F122-F123&gt;0.005,1,0)</f>
        <v>0</v>
      </c>
      <c r="Y123" s="27">
        <f>IF(G122-G123&gt;0.005,1,0)</f>
        <v>0</v>
      </c>
      <c r="Z123" s="27">
        <f>IF(H122-H123&gt;0.005,1,0)</f>
        <v>0</v>
      </c>
      <c r="AA123" s="27">
        <f>IF(I122-I123&gt;0.005,1,0)</f>
        <v>0</v>
      </c>
    </row>
    <row r="124">
      <c r="A124" s="14" t="n">
        <v>88</v>
      </c>
      <c r="B124" s="26">
        <f>IF(B123&gt;0,IF((B123+L124)-MIN($B$13,(B123+L124))&lt;0.5,0,(B123+L124)-MIN($B$13,(B123+L124))),0)</f>
        <v>0</v>
      </c>
      <c r="C124" s="26">
        <f>IF(C123&gt;0,IF((C123+M124)-MIN($C$13,(C123+M124))&lt;0.5,0,(C123+M124)-MIN($C$13,(C123+M124))),0)</f>
        <v>0</v>
      </c>
      <c r="D124" s="26">
        <f>IF(D123&gt;0,IF((D123+N124)-MIN($D$13,(D123+N124))&lt;0.5,0,(D123+N124)-MIN($D$13,(D123+N124))),0)</f>
        <v>0</v>
      </c>
      <c r="E124" s="26">
        <f>IF(E123&gt;0,IF((E123+O124)-MIN($E$13,(E123+O124))&lt;0.5,0,(E123+O124)-MIN($E$13,(E123+O124))),0)</f>
        <v>0</v>
      </c>
      <c r="F124" s="26">
        <f>IF(F123&gt;0,IF((F123+P124)-MIN($F$13,(F123+P124))&lt;0.5,0,(F123+P124)-MIN($F$13,(F123+P124))),0)</f>
        <v>0</v>
      </c>
      <c r="G124" s="26">
        <f>IF(G123&gt;0,IF((G123+Q124)-MIN($G$13,(G123+Q124))&lt;0.5,0,(G123+Q124)-MIN($G$13,(G123+Q124))),0)</f>
        <v>0</v>
      </c>
      <c r="H124" s="26">
        <f>IF(H123&gt;0,IF((H123+R124)-MIN($H$13,(H123+R124))&lt;0.5,0,(H123+R124)-MIN($H$13,(H123+R124))),0)</f>
        <v>0</v>
      </c>
      <c r="I124" s="26">
        <f>IF(I123&gt;0,IF((I123+S124)-MIN($I$13,(I123+S124))&lt;0.5,0,(I123+S124)-MIN($I$13,(I123+S124))),0)</f>
        <v>0</v>
      </c>
      <c r="J124" s="13">
        <f>SUM(B124:I124)</f>
        <v>0</v>
      </c>
      <c r="K124" s="26">
        <f>SUM(L124:S124)</f>
        <v>0</v>
      </c>
      <c r="L124" s="26">
        <f>B123*$B$12/1200</f>
        <v>0</v>
      </c>
      <c r="M124" s="26">
        <f>C123*$C$12/1200</f>
        <v>0</v>
      </c>
      <c r="N124" s="26">
        <f>D123*$D$12/1200</f>
        <v>0</v>
      </c>
      <c r="O124" s="26">
        <f>E123*$E$12/1200</f>
        <v>0</v>
      </c>
      <c r="P124" s="26">
        <f>F123*$F$12/1200</f>
        <v>0</v>
      </c>
      <c r="Q124" s="26">
        <f>G123*$G$12/1200</f>
        <v>0</v>
      </c>
      <c r="R124" s="26">
        <f>H123*$H$12/1200</f>
        <v>0</v>
      </c>
      <c r="S124" s="26">
        <f>I123*$I$12/1200</f>
        <v>0</v>
      </c>
      <c r="T124" s="27">
        <f>IF(B123-B124&gt;0.005,1,0)</f>
        <v>0</v>
      </c>
      <c r="U124" s="27">
        <f>IF(C123-C124&gt;0.005,1,0)</f>
        <v>0</v>
      </c>
      <c r="V124" s="27">
        <f>IF(D123-D124&gt;0.005,1,0)</f>
        <v>0</v>
      </c>
      <c r="W124" s="27">
        <f>IF(E123-E124&gt;0.005,1,0)</f>
        <v>0</v>
      </c>
      <c r="X124" s="27">
        <f>IF(F123-F124&gt;0.005,1,0)</f>
        <v>0</v>
      </c>
      <c r="Y124" s="27">
        <f>IF(G123-G124&gt;0.005,1,0)</f>
        <v>0</v>
      </c>
      <c r="Z124" s="27">
        <f>IF(H123-H124&gt;0.005,1,0)</f>
        <v>0</v>
      </c>
      <c r="AA124" s="27">
        <f>IF(I123-I124&gt;0.005,1,0)</f>
        <v>0</v>
      </c>
    </row>
    <row r="125">
      <c r="A125" s="14" t="n">
        <v>89</v>
      </c>
      <c r="B125" s="26">
        <f>IF(B124&gt;0,IF((B124+L125)-MIN($B$13,(B124+L125))&lt;0.5,0,(B124+L125)-MIN($B$13,(B124+L125))),0)</f>
        <v>0</v>
      </c>
      <c r="C125" s="26">
        <f>IF(C124&gt;0,IF((C124+M125)-MIN($C$13,(C124+M125))&lt;0.5,0,(C124+M125)-MIN($C$13,(C124+M125))),0)</f>
        <v>0</v>
      </c>
      <c r="D125" s="26">
        <f>IF(D124&gt;0,IF((D124+N125)-MIN($D$13,(D124+N125))&lt;0.5,0,(D124+N125)-MIN($D$13,(D124+N125))),0)</f>
        <v>0</v>
      </c>
      <c r="E125" s="26">
        <f>IF(E124&gt;0,IF((E124+O125)-MIN($E$13,(E124+O125))&lt;0.5,0,(E124+O125)-MIN($E$13,(E124+O125))),0)</f>
        <v>0</v>
      </c>
      <c r="F125" s="26">
        <f>IF(F124&gt;0,IF((F124+P125)-MIN($F$13,(F124+P125))&lt;0.5,0,(F124+P125)-MIN($F$13,(F124+P125))),0)</f>
        <v>0</v>
      </c>
      <c r="G125" s="26">
        <f>IF(G124&gt;0,IF((G124+Q125)-MIN($G$13,(G124+Q125))&lt;0.5,0,(G124+Q125)-MIN($G$13,(G124+Q125))),0)</f>
        <v>0</v>
      </c>
      <c r="H125" s="26">
        <f>IF(H124&gt;0,IF((H124+R125)-MIN($H$13,(H124+R125))&lt;0.5,0,(H124+R125)-MIN($H$13,(H124+R125))),0)</f>
        <v>0</v>
      </c>
      <c r="I125" s="26">
        <f>IF(I124&gt;0,IF((I124+S125)-MIN($I$13,(I124+S125))&lt;0.5,0,(I124+S125)-MIN($I$13,(I124+S125))),0)</f>
        <v>0</v>
      </c>
      <c r="J125" s="13">
        <f>SUM(B125:I125)</f>
        <v>0</v>
      </c>
      <c r="K125" s="26">
        <f>SUM(L125:S125)</f>
        <v>0</v>
      </c>
      <c r="L125" s="26">
        <f>B124*$B$12/1200</f>
        <v>0</v>
      </c>
      <c r="M125" s="26">
        <f>C124*$C$12/1200</f>
        <v>0</v>
      </c>
      <c r="N125" s="26">
        <f>D124*$D$12/1200</f>
        <v>0</v>
      </c>
      <c r="O125" s="26">
        <f>E124*$E$12/1200</f>
        <v>0</v>
      </c>
      <c r="P125" s="26">
        <f>F124*$F$12/1200</f>
        <v>0</v>
      </c>
      <c r="Q125" s="26">
        <f>G124*$G$12/1200</f>
        <v>0</v>
      </c>
      <c r="R125" s="26">
        <f>H124*$H$12/1200</f>
        <v>0</v>
      </c>
      <c r="S125" s="26">
        <f>I124*$I$12/1200</f>
        <v>0</v>
      </c>
      <c r="T125" s="27">
        <f>IF(B124-B125&gt;0.005,1,0)</f>
        <v>0</v>
      </c>
      <c r="U125" s="27">
        <f>IF(C124-C125&gt;0.005,1,0)</f>
        <v>0</v>
      </c>
      <c r="V125" s="27">
        <f>IF(D124-D125&gt;0.005,1,0)</f>
        <v>0</v>
      </c>
      <c r="W125" s="27">
        <f>IF(E124-E125&gt;0.005,1,0)</f>
        <v>0</v>
      </c>
      <c r="X125" s="27">
        <f>IF(F124-F125&gt;0.005,1,0)</f>
        <v>0</v>
      </c>
      <c r="Y125" s="27">
        <f>IF(G124-G125&gt;0.005,1,0)</f>
        <v>0</v>
      </c>
      <c r="Z125" s="27">
        <f>IF(H124-H125&gt;0.005,1,0)</f>
        <v>0</v>
      </c>
      <c r="AA125" s="27">
        <f>IF(I124-I125&gt;0.005,1,0)</f>
        <v>0</v>
      </c>
    </row>
    <row r="126">
      <c r="A126" s="14" t="n">
        <v>90</v>
      </c>
      <c r="B126" s="26">
        <f>IF(B125&gt;0,IF((B125+L126)-MIN($B$13,(B125+L126))&lt;0.5,0,(B125+L126)-MIN($B$13,(B125+L126))),0)</f>
        <v>0</v>
      </c>
      <c r="C126" s="26">
        <f>IF(C125&gt;0,IF((C125+M126)-MIN($C$13,(C125+M126))&lt;0.5,0,(C125+M126)-MIN($C$13,(C125+M126))),0)</f>
        <v>0</v>
      </c>
      <c r="D126" s="26">
        <f>IF(D125&gt;0,IF((D125+N126)-MIN($D$13,(D125+N126))&lt;0.5,0,(D125+N126)-MIN($D$13,(D125+N126))),0)</f>
        <v>0</v>
      </c>
      <c r="E126" s="26">
        <f>IF(E125&gt;0,IF((E125+O126)-MIN($E$13,(E125+O126))&lt;0.5,0,(E125+O126)-MIN($E$13,(E125+O126))),0)</f>
        <v>0</v>
      </c>
      <c r="F126" s="26">
        <f>IF(F125&gt;0,IF((F125+P126)-MIN($F$13,(F125+P126))&lt;0.5,0,(F125+P126)-MIN($F$13,(F125+P126))),0)</f>
        <v>0</v>
      </c>
      <c r="G126" s="26">
        <f>IF(G125&gt;0,IF((G125+Q126)-MIN($G$13,(G125+Q126))&lt;0.5,0,(G125+Q126)-MIN($G$13,(G125+Q126))),0)</f>
        <v>0</v>
      </c>
      <c r="H126" s="26">
        <f>IF(H125&gt;0,IF((H125+R126)-MIN($H$13,(H125+R126))&lt;0.5,0,(H125+R126)-MIN($H$13,(H125+R126))),0)</f>
        <v>0</v>
      </c>
      <c r="I126" s="26">
        <f>IF(I125&gt;0,IF((I125+S126)-MIN($I$13,(I125+S126))&lt;0.5,0,(I125+S126)-MIN($I$13,(I125+S126))),0)</f>
        <v>0</v>
      </c>
      <c r="J126" s="13">
        <f>SUM(B126:I126)</f>
        <v>0</v>
      </c>
      <c r="K126" s="26">
        <f>SUM(L126:S126)</f>
        <v>0</v>
      </c>
      <c r="L126" s="26">
        <f>B125*$B$12/1200</f>
        <v>0</v>
      </c>
      <c r="M126" s="26">
        <f>C125*$C$12/1200</f>
        <v>0</v>
      </c>
      <c r="N126" s="26">
        <f>D125*$D$12/1200</f>
        <v>0</v>
      </c>
      <c r="O126" s="26">
        <f>E125*$E$12/1200</f>
        <v>0</v>
      </c>
      <c r="P126" s="26">
        <f>F125*$F$12/1200</f>
        <v>0</v>
      </c>
      <c r="Q126" s="26">
        <f>G125*$G$12/1200</f>
        <v>0</v>
      </c>
      <c r="R126" s="26">
        <f>H125*$H$12/1200</f>
        <v>0</v>
      </c>
      <c r="S126" s="26">
        <f>I125*$I$12/1200</f>
        <v>0</v>
      </c>
      <c r="T126" s="27">
        <f>IF(B125-B126&gt;0.005,1,0)</f>
        <v>0</v>
      </c>
      <c r="U126" s="27">
        <f>IF(C125-C126&gt;0.005,1,0)</f>
        <v>0</v>
      </c>
      <c r="V126" s="27">
        <f>IF(D125-D126&gt;0.005,1,0)</f>
        <v>0</v>
      </c>
      <c r="W126" s="27">
        <f>IF(E125-E126&gt;0.005,1,0)</f>
        <v>0</v>
      </c>
      <c r="X126" s="27">
        <f>IF(F125-F126&gt;0.005,1,0)</f>
        <v>0</v>
      </c>
      <c r="Y126" s="27">
        <f>IF(G125-G126&gt;0.005,1,0)</f>
        <v>0</v>
      </c>
      <c r="Z126" s="27">
        <f>IF(H125-H126&gt;0.005,1,0)</f>
        <v>0</v>
      </c>
      <c r="AA126" s="27">
        <f>IF(I125-I126&gt;0.005,1,0)</f>
        <v>0</v>
      </c>
    </row>
    <row r="127">
      <c r="A127" s="14" t="n">
        <v>91</v>
      </c>
      <c r="B127" s="26">
        <f>IF(B126&gt;0,IF((B126+L127)-MIN($B$13,(B126+L127))&lt;0.5,0,(B126+L127)-MIN($B$13,(B126+L127))),0)</f>
        <v>0</v>
      </c>
      <c r="C127" s="26">
        <f>IF(C126&gt;0,IF((C126+M127)-MIN($C$13,(C126+M127))&lt;0.5,0,(C126+M127)-MIN($C$13,(C126+M127))),0)</f>
        <v>0</v>
      </c>
      <c r="D127" s="26">
        <f>IF(D126&gt;0,IF((D126+N127)-MIN($D$13,(D126+N127))&lt;0.5,0,(D126+N127)-MIN($D$13,(D126+N127))),0)</f>
        <v>0</v>
      </c>
      <c r="E127" s="26">
        <f>IF(E126&gt;0,IF((E126+O127)-MIN($E$13,(E126+O127))&lt;0.5,0,(E126+O127)-MIN($E$13,(E126+O127))),0)</f>
        <v>0</v>
      </c>
      <c r="F127" s="26">
        <f>IF(F126&gt;0,IF((F126+P127)-MIN($F$13,(F126+P127))&lt;0.5,0,(F126+P127)-MIN($F$13,(F126+P127))),0)</f>
        <v>0</v>
      </c>
      <c r="G127" s="26">
        <f>IF(G126&gt;0,IF((G126+Q127)-MIN($G$13,(G126+Q127))&lt;0.5,0,(G126+Q127)-MIN($G$13,(G126+Q127))),0)</f>
        <v>0</v>
      </c>
      <c r="H127" s="26">
        <f>IF(H126&gt;0,IF((H126+R127)-MIN($H$13,(H126+R127))&lt;0.5,0,(H126+R127)-MIN($H$13,(H126+R127))),0)</f>
        <v>0</v>
      </c>
      <c r="I127" s="26">
        <f>IF(I126&gt;0,IF((I126+S127)-MIN($I$13,(I126+S127))&lt;0.5,0,(I126+S127)-MIN($I$13,(I126+S127))),0)</f>
        <v>0</v>
      </c>
      <c r="J127" s="13">
        <f>SUM(B127:I127)</f>
        <v>0</v>
      </c>
      <c r="K127" s="26">
        <f>SUM(L127:S127)</f>
        <v>0</v>
      </c>
      <c r="L127" s="26">
        <f>B126*$B$12/1200</f>
        <v>0</v>
      </c>
      <c r="M127" s="26">
        <f>C126*$C$12/1200</f>
        <v>0</v>
      </c>
      <c r="N127" s="26">
        <f>D126*$D$12/1200</f>
        <v>0</v>
      </c>
      <c r="O127" s="26">
        <f>E126*$E$12/1200</f>
        <v>0</v>
      </c>
      <c r="P127" s="26">
        <f>F126*$F$12/1200</f>
        <v>0</v>
      </c>
      <c r="Q127" s="26">
        <f>G126*$G$12/1200</f>
        <v>0</v>
      </c>
      <c r="R127" s="26">
        <f>H126*$H$12/1200</f>
        <v>0</v>
      </c>
      <c r="S127" s="26">
        <f>I126*$I$12/1200</f>
        <v>0</v>
      </c>
      <c r="T127" s="27">
        <f>IF(B126-B127&gt;0.005,1,0)</f>
        <v>0</v>
      </c>
      <c r="U127" s="27">
        <f>IF(C126-C127&gt;0.005,1,0)</f>
        <v>0</v>
      </c>
      <c r="V127" s="27">
        <f>IF(D126-D127&gt;0.005,1,0)</f>
        <v>0</v>
      </c>
      <c r="W127" s="27">
        <f>IF(E126-E127&gt;0.005,1,0)</f>
        <v>0</v>
      </c>
      <c r="X127" s="27">
        <f>IF(F126-F127&gt;0.005,1,0)</f>
        <v>0</v>
      </c>
      <c r="Y127" s="27">
        <f>IF(G126-G127&gt;0.005,1,0)</f>
        <v>0</v>
      </c>
      <c r="Z127" s="27">
        <f>IF(H126-H127&gt;0.005,1,0)</f>
        <v>0</v>
      </c>
      <c r="AA127" s="27">
        <f>IF(I126-I127&gt;0.005,1,0)</f>
        <v>0</v>
      </c>
    </row>
    <row r="128">
      <c r="A128" s="14" t="n">
        <v>92</v>
      </c>
      <c r="B128" s="26">
        <f>IF(B127&gt;0,IF((B127+L128)-MIN($B$13,(B127+L128))&lt;0.5,0,(B127+L128)-MIN($B$13,(B127+L128))),0)</f>
        <v>0</v>
      </c>
      <c r="C128" s="26">
        <f>IF(C127&gt;0,IF((C127+M128)-MIN($C$13,(C127+M128))&lt;0.5,0,(C127+M128)-MIN($C$13,(C127+M128))),0)</f>
        <v>0</v>
      </c>
      <c r="D128" s="26">
        <f>IF(D127&gt;0,IF((D127+N128)-MIN($D$13,(D127+N128))&lt;0.5,0,(D127+N128)-MIN($D$13,(D127+N128))),0)</f>
        <v>0</v>
      </c>
      <c r="E128" s="26">
        <f>IF(E127&gt;0,IF((E127+O128)-MIN($E$13,(E127+O128))&lt;0.5,0,(E127+O128)-MIN($E$13,(E127+O128))),0)</f>
        <v>0</v>
      </c>
      <c r="F128" s="26">
        <f>IF(F127&gt;0,IF((F127+P128)-MIN($F$13,(F127+P128))&lt;0.5,0,(F127+P128)-MIN($F$13,(F127+P128))),0)</f>
        <v>0</v>
      </c>
      <c r="G128" s="26">
        <f>IF(G127&gt;0,IF((G127+Q128)-MIN($G$13,(G127+Q128))&lt;0.5,0,(G127+Q128)-MIN($G$13,(G127+Q128))),0)</f>
        <v>0</v>
      </c>
      <c r="H128" s="26">
        <f>IF(H127&gt;0,IF((H127+R128)-MIN($H$13,(H127+R128))&lt;0.5,0,(H127+R128)-MIN($H$13,(H127+R128))),0)</f>
        <v>0</v>
      </c>
      <c r="I128" s="26">
        <f>IF(I127&gt;0,IF((I127+S128)-MIN($I$13,(I127+S128))&lt;0.5,0,(I127+S128)-MIN($I$13,(I127+S128))),0)</f>
        <v>0</v>
      </c>
      <c r="J128" s="13">
        <f>SUM(B128:I128)</f>
        <v>0</v>
      </c>
      <c r="K128" s="26">
        <f>SUM(L128:S128)</f>
        <v>0</v>
      </c>
      <c r="L128" s="26">
        <f>B127*$B$12/1200</f>
        <v>0</v>
      </c>
      <c r="M128" s="26">
        <f>C127*$C$12/1200</f>
        <v>0</v>
      </c>
      <c r="N128" s="26">
        <f>D127*$D$12/1200</f>
        <v>0</v>
      </c>
      <c r="O128" s="26">
        <f>E127*$E$12/1200</f>
        <v>0</v>
      </c>
      <c r="P128" s="26">
        <f>F127*$F$12/1200</f>
        <v>0</v>
      </c>
      <c r="Q128" s="26">
        <f>G127*$G$12/1200</f>
        <v>0</v>
      </c>
      <c r="R128" s="26">
        <f>H127*$H$12/1200</f>
        <v>0</v>
      </c>
      <c r="S128" s="26">
        <f>I127*$I$12/1200</f>
        <v>0</v>
      </c>
      <c r="T128" s="27">
        <f>IF(B127-B128&gt;0.005,1,0)</f>
        <v>0</v>
      </c>
      <c r="U128" s="27">
        <f>IF(C127-C128&gt;0.005,1,0)</f>
        <v>0</v>
      </c>
      <c r="V128" s="27">
        <f>IF(D127-D128&gt;0.005,1,0)</f>
        <v>0</v>
      </c>
      <c r="W128" s="27">
        <f>IF(E127-E128&gt;0.005,1,0)</f>
        <v>0</v>
      </c>
      <c r="X128" s="27">
        <f>IF(F127-F128&gt;0.005,1,0)</f>
        <v>0</v>
      </c>
      <c r="Y128" s="27">
        <f>IF(G127-G128&gt;0.005,1,0)</f>
        <v>0</v>
      </c>
      <c r="Z128" s="27">
        <f>IF(H127-H128&gt;0.005,1,0)</f>
        <v>0</v>
      </c>
      <c r="AA128" s="27">
        <f>IF(I127-I128&gt;0.005,1,0)</f>
        <v>0</v>
      </c>
    </row>
    <row r="129">
      <c r="A129" s="14" t="n">
        <v>93</v>
      </c>
      <c r="B129" s="26">
        <f>IF(B128&gt;0,IF((B128+L129)-MIN($B$13,(B128+L129))&lt;0.5,0,(B128+L129)-MIN($B$13,(B128+L129))),0)</f>
        <v>0</v>
      </c>
      <c r="C129" s="26">
        <f>IF(C128&gt;0,IF((C128+M129)-MIN($C$13,(C128+M129))&lt;0.5,0,(C128+M129)-MIN($C$13,(C128+M129))),0)</f>
        <v>0</v>
      </c>
      <c r="D129" s="26">
        <f>IF(D128&gt;0,IF((D128+N129)-MIN($D$13,(D128+N129))&lt;0.5,0,(D128+N129)-MIN($D$13,(D128+N129))),0)</f>
        <v>0</v>
      </c>
      <c r="E129" s="26">
        <f>IF(E128&gt;0,IF((E128+O129)-MIN($E$13,(E128+O129))&lt;0.5,0,(E128+O129)-MIN($E$13,(E128+O129))),0)</f>
        <v>0</v>
      </c>
      <c r="F129" s="26">
        <f>IF(F128&gt;0,IF((F128+P129)-MIN($F$13,(F128+P129))&lt;0.5,0,(F128+P129)-MIN($F$13,(F128+P129))),0)</f>
        <v>0</v>
      </c>
      <c r="G129" s="26">
        <f>IF(G128&gt;0,IF((G128+Q129)-MIN($G$13,(G128+Q129))&lt;0.5,0,(G128+Q129)-MIN($G$13,(G128+Q129))),0)</f>
        <v>0</v>
      </c>
      <c r="H129" s="26">
        <f>IF(H128&gt;0,IF((H128+R129)-MIN($H$13,(H128+R129))&lt;0.5,0,(H128+R129)-MIN($H$13,(H128+R129))),0)</f>
        <v>0</v>
      </c>
      <c r="I129" s="26">
        <f>IF(I128&gt;0,IF((I128+S129)-MIN($I$13,(I128+S129))&lt;0.5,0,(I128+S129)-MIN($I$13,(I128+S129))),0)</f>
        <v>0</v>
      </c>
      <c r="J129" s="13">
        <f>SUM(B129:I129)</f>
        <v>0</v>
      </c>
      <c r="K129" s="26">
        <f>SUM(L129:S129)</f>
        <v>0</v>
      </c>
      <c r="L129" s="26">
        <f>B128*$B$12/1200</f>
        <v>0</v>
      </c>
      <c r="M129" s="26">
        <f>C128*$C$12/1200</f>
        <v>0</v>
      </c>
      <c r="N129" s="26">
        <f>D128*$D$12/1200</f>
        <v>0</v>
      </c>
      <c r="O129" s="26">
        <f>E128*$E$12/1200</f>
        <v>0</v>
      </c>
      <c r="P129" s="26">
        <f>F128*$F$12/1200</f>
        <v>0</v>
      </c>
      <c r="Q129" s="26">
        <f>G128*$G$12/1200</f>
        <v>0</v>
      </c>
      <c r="R129" s="26">
        <f>H128*$H$12/1200</f>
        <v>0</v>
      </c>
      <c r="S129" s="26">
        <f>I128*$I$12/1200</f>
        <v>0</v>
      </c>
      <c r="T129" s="27">
        <f>IF(B128-B129&gt;0.005,1,0)</f>
        <v>0</v>
      </c>
      <c r="U129" s="27">
        <f>IF(C128-C129&gt;0.005,1,0)</f>
        <v>0</v>
      </c>
      <c r="V129" s="27">
        <f>IF(D128-D129&gt;0.005,1,0)</f>
        <v>0</v>
      </c>
      <c r="W129" s="27">
        <f>IF(E128-E129&gt;0.005,1,0)</f>
        <v>0</v>
      </c>
      <c r="X129" s="27">
        <f>IF(F128-F129&gt;0.005,1,0)</f>
        <v>0</v>
      </c>
      <c r="Y129" s="27">
        <f>IF(G128-G129&gt;0.005,1,0)</f>
        <v>0</v>
      </c>
      <c r="Z129" s="27">
        <f>IF(H128-H129&gt;0.005,1,0)</f>
        <v>0</v>
      </c>
      <c r="AA129" s="27">
        <f>IF(I128-I129&gt;0.005,1,0)</f>
        <v>0</v>
      </c>
    </row>
    <row r="130">
      <c r="A130" s="14" t="n">
        <v>94</v>
      </c>
      <c r="B130" s="26">
        <f>IF(B129&gt;0,IF((B129+L130)-MIN($B$13,(B129+L130))&lt;0.5,0,(B129+L130)-MIN($B$13,(B129+L130))),0)</f>
        <v>0</v>
      </c>
      <c r="C130" s="26">
        <f>IF(C129&gt;0,IF((C129+M130)-MIN($C$13,(C129+M130))&lt;0.5,0,(C129+M130)-MIN($C$13,(C129+M130))),0)</f>
        <v>0</v>
      </c>
      <c r="D130" s="26">
        <f>IF(D129&gt;0,IF((D129+N130)-MIN($D$13,(D129+N130))&lt;0.5,0,(D129+N130)-MIN($D$13,(D129+N130))),0)</f>
        <v>0</v>
      </c>
      <c r="E130" s="26">
        <f>IF(E129&gt;0,IF((E129+O130)-MIN($E$13,(E129+O130))&lt;0.5,0,(E129+O130)-MIN($E$13,(E129+O130))),0)</f>
        <v>0</v>
      </c>
      <c r="F130" s="26">
        <f>IF(F129&gt;0,IF((F129+P130)-MIN($F$13,(F129+P130))&lt;0.5,0,(F129+P130)-MIN($F$13,(F129+P130))),0)</f>
        <v>0</v>
      </c>
      <c r="G130" s="26">
        <f>IF(G129&gt;0,IF((G129+Q130)-MIN($G$13,(G129+Q130))&lt;0.5,0,(G129+Q130)-MIN($G$13,(G129+Q130))),0)</f>
        <v>0</v>
      </c>
      <c r="H130" s="26">
        <f>IF(H129&gt;0,IF((H129+R130)-MIN($H$13,(H129+R130))&lt;0.5,0,(H129+R130)-MIN($H$13,(H129+R130))),0)</f>
        <v>0</v>
      </c>
      <c r="I130" s="26">
        <f>IF(I129&gt;0,IF((I129+S130)-MIN($I$13,(I129+S130))&lt;0.5,0,(I129+S130)-MIN($I$13,(I129+S130))),0)</f>
        <v>0</v>
      </c>
      <c r="J130" s="13">
        <f>SUM(B130:I130)</f>
        <v>0</v>
      </c>
      <c r="K130" s="26">
        <f>SUM(L130:S130)</f>
        <v>0</v>
      </c>
      <c r="L130" s="26">
        <f>B129*$B$12/1200</f>
        <v>0</v>
      </c>
      <c r="M130" s="26">
        <f>C129*$C$12/1200</f>
        <v>0</v>
      </c>
      <c r="N130" s="26">
        <f>D129*$D$12/1200</f>
        <v>0</v>
      </c>
      <c r="O130" s="26">
        <f>E129*$E$12/1200</f>
        <v>0</v>
      </c>
      <c r="P130" s="26">
        <f>F129*$F$12/1200</f>
        <v>0</v>
      </c>
      <c r="Q130" s="26">
        <f>G129*$G$12/1200</f>
        <v>0</v>
      </c>
      <c r="R130" s="26">
        <f>H129*$H$12/1200</f>
        <v>0</v>
      </c>
      <c r="S130" s="26">
        <f>I129*$I$12/1200</f>
        <v>0</v>
      </c>
      <c r="T130" s="27">
        <f>IF(B129-B130&gt;0.005,1,0)</f>
        <v>0</v>
      </c>
      <c r="U130" s="27">
        <f>IF(C129-C130&gt;0.005,1,0)</f>
        <v>0</v>
      </c>
      <c r="V130" s="27">
        <f>IF(D129-D130&gt;0.005,1,0)</f>
        <v>0</v>
      </c>
      <c r="W130" s="27">
        <f>IF(E129-E130&gt;0.005,1,0)</f>
        <v>0</v>
      </c>
      <c r="X130" s="27">
        <f>IF(F129-F130&gt;0.005,1,0)</f>
        <v>0</v>
      </c>
      <c r="Y130" s="27">
        <f>IF(G129-G130&gt;0.005,1,0)</f>
        <v>0</v>
      </c>
      <c r="Z130" s="27">
        <f>IF(H129-H130&gt;0.005,1,0)</f>
        <v>0</v>
      </c>
      <c r="AA130" s="27">
        <f>IF(I129-I130&gt;0.005,1,0)</f>
        <v>0</v>
      </c>
    </row>
    <row r="131">
      <c r="A131" s="14" t="n">
        <v>95</v>
      </c>
      <c r="B131" s="26">
        <f>IF(B130&gt;0,IF((B130+L131)-MIN($B$13,(B130+L131))&lt;0.5,0,(B130+L131)-MIN($B$13,(B130+L131))),0)</f>
        <v>0</v>
      </c>
      <c r="C131" s="26">
        <f>IF(C130&gt;0,IF((C130+M131)-MIN($C$13,(C130+M131))&lt;0.5,0,(C130+M131)-MIN($C$13,(C130+M131))),0)</f>
        <v>0</v>
      </c>
      <c r="D131" s="26">
        <f>IF(D130&gt;0,IF((D130+N131)-MIN($D$13,(D130+N131))&lt;0.5,0,(D130+N131)-MIN($D$13,(D130+N131))),0)</f>
        <v>0</v>
      </c>
      <c r="E131" s="26">
        <f>IF(E130&gt;0,IF((E130+O131)-MIN($E$13,(E130+O131))&lt;0.5,0,(E130+O131)-MIN($E$13,(E130+O131))),0)</f>
        <v>0</v>
      </c>
      <c r="F131" s="26">
        <f>IF(F130&gt;0,IF((F130+P131)-MIN($F$13,(F130+P131))&lt;0.5,0,(F130+P131)-MIN($F$13,(F130+P131))),0)</f>
        <v>0</v>
      </c>
      <c r="G131" s="26">
        <f>IF(G130&gt;0,IF((G130+Q131)-MIN($G$13,(G130+Q131))&lt;0.5,0,(G130+Q131)-MIN($G$13,(G130+Q131))),0)</f>
        <v>0</v>
      </c>
      <c r="H131" s="26">
        <f>IF(H130&gt;0,IF((H130+R131)-MIN($H$13,(H130+R131))&lt;0.5,0,(H130+R131)-MIN($H$13,(H130+R131))),0)</f>
        <v>0</v>
      </c>
      <c r="I131" s="26">
        <f>IF(I130&gt;0,IF((I130+S131)-MIN($I$13,(I130+S131))&lt;0.5,0,(I130+S131)-MIN($I$13,(I130+S131))),0)</f>
        <v>0</v>
      </c>
      <c r="J131" s="13">
        <f>SUM(B131:I131)</f>
        <v>0</v>
      </c>
      <c r="K131" s="26">
        <f>SUM(L131:S131)</f>
        <v>0</v>
      </c>
      <c r="L131" s="26">
        <f>B130*$B$12/1200</f>
        <v>0</v>
      </c>
      <c r="M131" s="26">
        <f>C130*$C$12/1200</f>
        <v>0</v>
      </c>
      <c r="N131" s="26">
        <f>D130*$D$12/1200</f>
        <v>0</v>
      </c>
      <c r="O131" s="26">
        <f>E130*$E$12/1200</f>
        <v>0</v>
      </c>
      <c r="P131" s="26">
        <f>F130*$F$12/1200</f>
        <v>0</v>
      </c>
      <c r="Q131" s="26">
        <f>G130*$G$12/1200</f>
        <v>0</v>
      </c>
      <c r="R131" s="26">
        <f>H130*$H$12/1200</f>
        <v>0</v>
      </c>
      <c r="S131" s="26">
        <f>I130*$I$12/1200</f>
        <v>0</v>
      </c>
      <c r="T131" s="27">
        <f>IF(B130-B131&gt;0.005,1,0)</f>
        <v>0</v>
      </c>
      <c r="U131" s="27">
        <f>IF(C130-C131&gt;0.005,1,0)</f>
        <v>0</v>
      </c>
      <c r="V131" s="27">
        <f>IF(D130-D131&gt;0.005,1,0)</f>
        <v>0</v>
      </c>
      <c r="W131" s="27">
        <f>IF(E130-E131&gt;0.005,1,0)</f>
        <v>0</v>
      </c>
      <c r="X131" s="27">
        <f>IF(F130-F131&gt;0.005,1,0)</f>
        <v>0</v>
      </c>
      <c r="Y131" s="27">
        <f>IF(G130-G131&gt;0.005,1,0)</f>
        <v>0</v>
      </c>
      <c r="Z131" s="27">
        <f>IF(H130-H131&gt;0.005,1,0)</f>
        <v>0</v>
      </c>
      <c r="AA131" s="27">
        <f>IF(I130-I131&gt;0.005,1,0)</f>
        <v>0</v>
      </c>
    </row>
    <row r="132">
      <c r="A132" s="14" t="n">
        <v>96</v>
      </c>
      <c r="B132" s="26">
        <f>IF(B131&gt;0,IF((B131+L132)-MIN($B$13,(B131+L132))&lt;0.5,0,(B131+L132)-MIN($B$13,(B131+L132))),0)</f>
        <v>0</v>
      </c>
      <c r="C132" s="26">
        <f>IF(C131&gt;0,IF((C131+M132)-MIN($C$13,(C131+M132))&lt;0.5,0,(C131+M132)-MIN($C$13,(C131+M132))),0)</f>
        <v>0</v>
      </c>
      <c r="D132" s="26">
        <f>IF(D131&gt;0,IF((D131+N132)-MIN($D$13,(D131+N132))&lt;0.5,0,(D131+N132)-MIN($D$13,(D131+N132))),0)</f>
        <v>0</v>
      </c>
      <c r="E132" s="26">
        <f>IF(E131&gt;0,IF((E131+O132)-MIN($E$13,(E131+O132))&lt;0.5,0,(E131+O132)-MIN($E$13,(E131+O132))),0)</f>
        <v>0</v>
      </c>
      <c r="F132" s="26">
        <f>IF(F131&gt;0,IF((F131+P132)-MIN($F$13,(F131+P132))&lt;0.5,0,(F131+P132)-MIN($F$13,(F131+P132))),0)</f>
        <v>0</v>
      </c>
      <c r="G132" s="26">
        <f>IF(G131&gt;0,IF((G131+Q132)-MIN($G$13,(G131+Q132))&lt;0.5,0,(G131+Q132)-MIN($G$13,(G131+Q132))),0)</f>
        <v>0</v>
      </c>
      <c r="H132" s="26">
        <f>IF(H131&gt;0,IF((H131+R132)-MIN($H$13,(H131+R132))&lt;0.5,0,(H131+R132)-MIN($H$13,(H131+R132))),0)</f>
        <v>0</v>
      </c>
      <c r="I132" s="26">
        <f>IF(I131&gt;0,IF((I131+S132)-MIN($I$13,(I131+S132))&lt;0.5,0,(I131+S132)-MIN($I$13,(I131+S132))),0)</f>
        <v>0</v>
      </c>
      <c r="J132" s="13">
        <f>SUM(B132:I132)</f>
        <v>0</v>
      </c>
      <c r="K132" s="26">
        <f>SUM(L132:S132)</f>
        <v>0</v>
      </c>
      <c r="L132" s="26">
        <f>B131*$B$12/1200</f>
        <v>0</v>
      </c>
      <c r="M132" s="26">
        <f>C131*$C$12/1200</f>
        <v>0</v>
      </c>
      <c r="N132" s="26">
        <f>D131*$D$12/1200</f>
        <v>0</v>
      </c>
      <c r="O132" s="26">
        <f>E131*$E$12/1200</f>
        <v>0</v>
      </c>
      <c r="P132" s="26">
        <f>F131*$F$12/1200</f>
        <v>0</v>
      </c>
      <c r="Q132" s="26">
        <f>G131*$G$12/1200</f>
        <v>0</v>
      </c>
      <c r="R132" s="26">
        <f>H131*$H$12/1200</f>
        <v>0</v>
      </c>
      <c r="S132" s="26">
        <f>I131*$I$12/1200</f>
        <v>0</v>
      </c>
      <c r="T132" s="27">
        <f>IF(B131-B132&gt;0.005,1,0)</f>
        <v>0</v>
      </c>
      <c r="U132" s="27">
        <f>IF(C131-C132&gt;0.005,1,0)</f>
        <v>0</v>
      </c>
      <c r="V132" s="27">
        <f>IF(D131-D132&gt;0.005,1,0)</f>
        <v>0</v>
      </c>
      <c r="W132" s="27">
        <f>IF(E131-E132&gt;0.005,1,0)</f>
        <v>0</v>
      </c>
      <c r="X132" s="27">
        <f>IF(F131-F132&gt;0.005,1,0)</f>
        <v>0</v>
      </c>
      <c r="Y132" s="27">
        <f>IF(G131-G132&gt;0.005,1,0)</f>
        <v>0</v>
      </c>
      <c r="Z132" s="27">
        <f>IF(H131-H132&gt;0.005,1,0)</f>
        <v>0</v>
      </c>
      <c r="AA132" s="27">
        <f>IF(I131-I132&gt;0.005,1,0)</f>
        <v>0</v>
      </c>
    </row>
    <row r="133">
      <c r="A133" s="14" t="n">
        <v>97</v>
      </c>
      <c r="B133" s="26">
        <f>IF(B132&gt;0,IF((B132+L133)-MIN($B$13,(B132+L133))&lt;0.5,0,(B132+L133)-MIN($B$13,(B132+L133))),0)</f>
        <v>0</v>
      </c>
      <c r="C133" s="26">
        <f>IF(C132&gt;0,IF((C132+M133)-MIN($C$13,(C132+M133))&lt;0.5,0,(C132+M133)-MIN($C$13,(C132+M133))),0)</f>
        <v>0</v>
      </c>
      <c r="D133" s="26">
        <f>IF(D132&gt;0,IF((D132+N133)-MIN($D$13,(D132+N133))&lt;0.5,0,(D132+N133)-MIN($D$13,(D132+N133))),0)</f>
        <v>0</v>
      </c>
      <c r="E133" s="26">
        <f>IF(E132&gt;0,IF((E132+O133)-MIN($E$13,(E132+O133))&lt;0.5,0,(E132+O133)-MIN($E$13,(E132+O133))),0)</f>
        <v>0</v>
      </c>
      <c r="F133" s="26">
        <f>IF(F132&gt;0,IF((F132+P133)-MIN($F$13,(F132+P133))&lt;0.5,0,(F132+P133)-MIN($F$13,(F132+P133))),0)</f>
        <v>0</v>
      </c>
      <c r="G133" s="26">
        <f>IF(G132&gt;0,IF((G132+Q133)-MIN($G$13,(G132+Q133))&lt;0.5,0,(G132+Q133)-MIN($G$13,(G132+Q133))),0)</f>
        <v>0</v>
      </c>
      <c r="H133" s="26">
        <f>IF(H132&gt;0,IF((H132+R133)-MIN($H$13,(H132+R133))&lt;0.5,0,(H132+R133)-MIN($H$13,(H132+R133))),0)</f>
        <v>0</v>
      </c>
      <c r="I133" s="26">
        <f>IF(I132&gt;0,IF((I132+S133)-MIN($I$13,(I132+S133))&lt;0.5,0,(I132+S133)-MIN($I$13,(I132+S133))),0)</f>
        <v>0</v>
      </c>
      <c r="J133" s="13">
        <f>SUM(B133:I133)</f>
        <v>0</v>
      </c>
      <c r="K133" s="26">
        <f>SUM(L133:S133)</f>
        <v>0</v>
      </c>
      <c r="L133" s="26">
        <f>B132*$B$12/1200</f>
        <v>0</v>
      </c>
      <c r="M133" s="26">
        <f>C132*$C$12/1200</f>
        <v>0</v>
      </c>
      <c r="N133" s="26">
        <f>D132*$D$12/1200</f>
        <v>0</v>
      </c>
      <c r="O133" s="26">
        <f>E132*$E$12/1200</f>
        <v>0</v>
      </c>
      <c r="P133" s="26">
        <f>F132*$F$12/1200</f>
        <v>0</v>
      </c>
      <c r="Q133" s="26">
        <f>G132*$G$12/1200</f>
        <v>0</v>
      </c>
      <c r="R133" s="26">
        <f>H132*$H$12/1200</f>
        <v>0</v>
      </c>
      <c r="S133" s="26">
        <f>I132*$I$12/1200</f>
        <v>0</v>
      </c>
      <c r="T133" s="27">
        <f>IF(B132-B133&gt;0.005,1,0)</f>
        <v>0</v>
      </c>
      <c r="U133" s="27">
        <f>IF(C132-C133&gt;0.005,1,0)</f>
        <v>0</v>
      </c>
      <c r="V133" s="27">
        <f>IF(D132-D133&gt;0.005,1,0)</f>
        <v>0</v>
      </c>
      <c r="W133" s="27">
        <f>IF(E132-E133&gt;0.005,1,0)</f>
        <v>0</v>
      </c>
      <c r="X133" s="27">
        <f>IF(F132-F133&gt;0.005,1,0)</f>
        <v>0</v>
      </c>
      <c r="Y133" s="27">
        <f>IF(G132-G133&gt;0.005,1,0)</f>
        <v>0</v>
      </c>
      <c r="Z133" s="27">
        <f>IF(H132-H133&gt;0.005,1,0)</f>
        <v>0</v>
      </c>
      <c r="AA133" s="27">
        <f>IF(I132-I133&gt;0.005,1,0)</f>
        <v>0</v>
      </c>
    </row>
    <row r="134">
      <c r="A134" s="14" t="n">
        <v>98</v>
      </c>
      <c r="B134" s="26">
        <f>IF(B133&gt;0,IF((B133+L134)-MIN($B$13,(B133+L134))&lt;0.5,0,(B133+L134)-MIN($B$13,(B133+L134))),0)</f>
        <v>0</v>
      </c>
      <c r="C134" s="26">
        <f>IF(C133&gt;0,IF((C133+M134)-MIN($C$13,(C133+M134))&lt;0.5,0,(C133+M134)-MIN($C$13,(C133+M134))),0)</f>
        <v>0</v>
      </c>
      <c r="D134" s="26">
        <f>IF(D133&gt;0,IF((D133+N134)-MIN($D$13,(D133+N134))&lt;0.5,0,(D133+N134)-MIN($D$13,(D133+N134))),0)</f>
        <v>0</v>
      </c>
      <c r="E134" s="26">
        <f>IF(E133&gt;0,IF((E133+O134)-MIN($E$13,(E133+O134))&lt;0.5,0,(E133+O134)-MIN($E$13,(E133+O134))),0)</f>
        <v>0</v>
      </c>
      <c r="F134" s="26">
        <f>IF(F133&gt;0,IF((F133+P134)-MIN($F$13,(F133+P134))&lt;0.5,0,(F133+P134)-MIN($F$13,(F133+P134))),0)</f>
        <v>0</v>
      </c>
      <c r="G134" s="26">
        <f>IF(G133&gt;0,IF((G133+Q134)-MIN($G$13,(G133+Q134))&lt;0.5,0,(G133+Q134)-MIN($G$13,(G133+Q134))),0)</f>
        <v>0</v>
      </c>
      <c r="H134" s="26">
        <f>IF(H133&gt;0,IF((H133+R134)-MIN($H$13,(H133+R134))&lt;0.5,0,(H133+R134)-MIN($H$13,(H133+R134))),0)</f>
        <v>0</v>
      </c>
      <c r="I134" s="26">
        <f>IF(I133&gt;0,IF((I133+S134)-MIN($I$13,(I133+S134))&lt;0.5,0,(I133+S134)-MIN($I$13,(I133+S134))),0)</f>
        <v>0</v>
      </c>
      <c r="J134" s="13">
        <f>SUM(B134:I134)</f>
        <v>0</v>
      </c>
      <c r="K134" s="26">
        <f>SUM(L134:S134)</f>
        <v>0</v>
      </c>
      <c r="L134" s="26">
        <f>B133*$B$12/1200</f>
        <v>0</v>
      </c>
      <c r="M134" s="26">
        <f>C133*$C$12/1200</f>
        <v>0</v>
      </c>
      <c r="N134" s="26">
        <f>D133*$D$12/1200</f>
        <v>0</v>
      </c>
      <c r="O134" s="26">
        <f>E133*$E$12/1200</f>
        <v>0</v>
      </c>
      <c r="P134" s="26">
        <f>F133*$F$12/1200</f>
        <v>0</v>
      </c>
      <c r="Q134" s="26">
        <f>G133*$G$12/1200</f>
        <v>0</v>
      </c>
      <c r="R134" s="26">
        <f>H133*$H$12/1200</f>
        <v>0</v>
      </c>
      <c r="S134" s="26">
        <f>I133*$I$12/1200</f>
        <v>0</v>
      </c>
      <c r="T134" s="27">
        <f>IF(B133-B134&gt;0.005,1,0)</f>
        <v>0</v>
      </c>
      <c r="U134" s="27">
        <f>IF(C133-C134&gt;0.005,1,0)</f>
        <v>0</v>
      </c>
      <c r="V134" s="27">
        <f>IF(D133-D134&gt;0.005,1,0)</f>
        <v>0</v>
      </c>
      <c r="W134" s="27">
        <f>IF(E133-E134&gt;0.005,1,0)</f>
        <v>0</v>
      </c>
      <c r="X134" s="27">
        <f>IF(F133-F134&gt;0.005,1,0)</f>
        <v>0</v>
      </c>
      <c r="Y134" s="27">
        <f>IF(G133-G134&gt;0.005,1,0)</f>
        <v>0</v>
      </c>
      <c r="Z134" s="27">
        <f>IF(H133-H134&gt;0.005,1,0)</f>
        <v>0</v>
      </c>
      <c r="AA134" s="27">
        <f>IF(I133-I134&gt;0.005,1,0)</f>
        <v>0</v>
      </c>
    </row>
    <row r="135">
      <c r="A135" s="14" t="n">
        <v>99</v>
      </c>
      <c r="B135" s="26">
        <f>IF(B134&gt;0,IF((B134+L135)-MIN($B$13,(B134+L135))&lt;0.5,0,(B134+L135)-MIN($B$13,(B134+L135))),0)</f>
        <v>0</v>
      </c>
      <c r="C135" s="26">
        <f>IF(C134&gt;0,IF((C134+M135)-MIN($C$13,(C134+M135))&lt;0.5,0,(C134+M135)-MIN($C$13,(C134+M135))),0)</f>
        <v>0</v>
      </c>
      <c r="D135" s="26">
        <f>IF(D134&gt;0,IF((D134+N135)-MIN($D$13,(D134+N135))&lt;0.5,0,(D134+N135)-MIN($D$13,(D134+N135))),0)</f>
        <v>0</v>
      </c>
      <c r="E135" s="26">
        <f>IF(E134&gt;0,IF((E134+O135)-MIN($E$13,(E134+O135))&lt;0.5,0,(E134+O135)-MIN($E$13,(E134+O135))),0)</f>
        <v>0</v>
      </c>
      <c r="F135" s="26">
        <f>IF(F134&gt;0,IF((F134+P135)-MIN($F$13,(F134+P135))&lt;0.5,0,(F134+P135)-MIN($F$13,(F134+P135))),0)</f>
        <v>0</v>
      </c>
      <c r="G135" s="26">
        <f>IF(G134&gt;0,IF((G134+Q135)-MIN($G$13,(G134+Q135))&lt;0.5,0,(G134+Q135)-MIN($G$13,(G134+Q135))),0)</f>
        <v>0</v>
      </c>
      <c r="H135" s="26">
        <f>IF(H134&gt;0,IF((H134+R135)-MIN($H$13,(H134+R135))&lt;0.5,0,(H134+R135)-MIN($H$13,(H134+R135))),0)</f>
        <v>0</v>
      </c>
      <c r="I135" s="26">
        <f>IF(I134&gt;0,IF((I134+S135)-MIN($I$13,(I134+S135))&lt;0.5,0,(I134+S135)-MIN($I$13,(I134+S135))),0)</f>
        <v>0</v>
      </c>
      <c r="J135" s="13">
        <f>SUM(B135:I135)</f>
        <v>0</v>
      </c>
      <c r="K135" s="26">
        <f>SUM(L135:S135)</f>
        <v>0</v>
      </c>
      <c r="L135" s="26">
        <f>B134*$B$12/1200</f>
        <v>0</v>
      </c>
      <c r="M135" s="26">
        <f>C134*$C$12/1200</f>
        <v>0</v>
      </c>
      <c r="N135" s="26">
        <f>D134*$D$12/1200</f>
        <v>0</v>
      </c>
      <c r="O135" s="26">
        <f>E134*$E$12/1200</f>
        <v>0</v>
      </c>
      <c r="P135" s="26">
        <f>F134*$F$12/1200</f>
        <v>0</v>
      </c>
      <c r="Q135" s="26">
        <f>G134*$G$12/1200</f>
        <v>0</v>
      </c>
      <c r="R135" s="26">
        <f>H134*$H$12/1200</f>
        <v>0</v>
      </c>
      <c r="S135" s="26">
        <f>I134*$I$12/1200</f>
        <v>0</v>
      </c>
      <c r="T135" s="27">
        <f>IF(B134-B135&gt;0.005,1,0)</f>
        <v>0</v>
      </c>
      <c r="U135" s="27">
        <f>IF(C134-C135&gt;0.005,1,0)</f>
        <v>0</v>
      </c>
      <c r="V135" s="27">
        <f>IF(D134-D135&gt;0.005,1,0)</f>
        <v>0</v>
      </c>
      <c r="W135" s="27">
        <f>IF(E134-E135&gt;0.005,1,0)</f>
        <v>0</v>
      </c>
      <c r="X135" s="27">
        <f>IF(F134-F135&gt;0.005,1,0)</f>
        <v>0</v>
      </c>
      <c r="Y135" s="27">
        <f>IF(G134-G135&gt;0.005,1,0)</f>
        <v>0</v>
      </c>
      <c r="Z135" s="27">
        <f>IF(H134-H135&gt;0.005,1,0)</f>
        <v>0</v>
      </c>
      <c r="AA135" s="27">
        <f>IF(I134-I135&gt;0.005,1,0)</f>
        <v>0</v>
      </c>
    </row>
    <row r="136">
      <c r="A136" s="14" t="n">
        <v>100</v>
      </c>
      <c r="B136" s="26">
        <f>IF(B135&gt;0,IF((B135+L136)-MIN($B$13,(B135+L136))&lt;0.5,0,(B135+L136)-MIN($B$13,(B135+L136))),0)</f>
        <v>0</v>
      </c>
      <c r="C136" s="26">
        <f>IF(C135&gt;0,IF((C135+M136)-MIN($C$13,(C135+M136))&lt;0.5,0,(C135+M136)-MIN($C$13,(C135+M136))),0)</f>
        <v>0</v>
      </c>
      <c r="D136" s="26">
        <f>IF(D135&gt;0,IF((D135+N136)-MIN($D$13,(D135+N136))&lt;0.5,0,(D135+N136)-MIN($D$13,(D135+N136))),0)</f>
        <v>0</v>
      </c>
      <c r="E136" s="26">
        <f>IF(E135&gt;0,IF((E135+O136)-MIN($E$13,(E135+O136))&lt;0.5,0,(E135+O136)-MIN($E$13,(E135+O136))),0)</f>
        <v>0</v>
      </c>
      <c r="F136" s="26">
        <f>IF(F135&gt;0,IF((F135+P136)-MIN($F$13,(F135+P136))&lt;0.5,0,(F135+P136)-MIN($F$13,(F135+P136))),0)</f>
        <v>0</v>
      </c>
      <c r="G136" s="26">
        <f>IF(G135&gt;0,IF((G135+Q136)-MIN($G$13,(G135+Q136))&lt;0.5,0,(G135+Q136)-MIN($G$13,(G135+Q136))),0)</f>
        <v>0</v>
      </c>
      <c r="H136" s="26">
        <f>IF(H135&gt;0,IF((H135+R136)-MIN($H$13,(H135+R136))&lt;0.5,0,(H135+R136)-MIN($H$13,(H135+R136))),0)</f>
        <v>0</v>
      </c>
      <c r="I136" s="26">
        <f>IF(I135&gt;0,IF((I135+S136)-MIN($I$13,(I135+S136))&lt;0.5,0,(I135+S136)-MIN($I$13,(I135+S136))),0)</f>
        <v>0</v>
      </c>
      <c r="J136" s="13">
        <f>SUM(B136:I136)</f>
        <v>0</v>
      </c>
      <c r="K136" s="26">
        <f>SUM(L136:S136)</f>
        <v>0</v>
      </c>
      <c r="L136" s="26">
        <f>B135*$B$12/1200</f>
        <v>0</v>
      </c>
      <c r="M136" s="26">
        <f>C135*$C$12/1200</f>
        <v>0</v>
      </c>
      <c r="N136" s="26">
        <f>D135*$D$12/1200</f>
        <v>0</v>
      </c>
      <c r="O136" s="26">
        <f>E135*$E$12/1200</f>
        <v>0</v>
      </c>
      <c r="P136" s="26">
        <f>F135*$F$12/1200</f>
        <v>0</v>
      </c>
      <c r="Q136" s="26">
        <f>G135*$G$12/1200</f>
        <v>0</v>
      </c>
      <c r="R136" s="26">
        <f>H135*$H$12/1200</f>
        <v>0</v>
      </c>
      <c r="S136" s="26">
        <f>I135*$I$12/1200</f>
        <v>0</v>
      </c>
      <c r="T136" s="27">
        <f>IF(B135-B136&gt;0.005,1,0)</f>
        <v>0</v>
      </c>
      <c r="U136" s="27">
        <f>IF(C135-C136&gt;0.005,1,0)</f>
        <v>0</v>
      </c>
      <c r="V136" s="27">
        <f>IF(D135-D136&gt;0.005,1,0)</f>
        <v>0</v>
      </c>
      <c r="W136" s="27">
        <f>IF(E135-E136&gt;0.005,1,0)</f>
        <v>0</v>
      </c>
      <c r="X136" s="27">
        <f>IF(F135-F136&gt;0.005,1,0)</f>
        <v>0</v>
      </c>
      <c r="Y136" s="27">
        <f>IF(G135-G136&gt;0.005,1,0)</f>
        <v>0</v>
      </c>
      <c r="Z136" s="27">
        <f>IF(H135-H136&gt;0.005,1,0)</f>
        <v>0</v>
      </c>
      <c r="AA136" s="27">
        <f>IF(I135-I136&gt;0.005,1,0)</f>
        <v>0</v>
      </c>
    </row>
    <row r="137">
      <c r="A137" s="14" t="n">
        <v>101</v>
      </c>
      <c r="B137" s="26">
        <f>IF(B136&gt;0,IF((B136+L137)-MIN($B$13,(B136+L137))&lt;0.5,0,(B136+L137)-MIN($B$13,(B136+L137))),0)</f>
        <v>0</v>
      </c>
      <c r="C137" s="26">
        <f>IF(C136&gt;0,IF((C136+M137)-MIN($C$13,(C136+M137))&lt;0.5,0,(C136+M137)-MIN($C$13,(C136+M137))),0)</f>
        <v>0</v>
      </c>
      <c r="D137" s="26">
        <f>IF(D136&gt;0,IF((D136+N137)-MIN($D$13,(D136+N137))&lt;0.5,0,(D136+N137)-MIN($D$13,(D136+N137))),0)</f>
        <v>0</v>
      </c>
      <c r="E137" s="26">
        <f>IF(E136&gt;0,IF((E136+O137)-MIN($E$13,(E136+O137))&lt;0.5,0,(E136+O137)-MIN($E$13,(E136+O137))),0)</f>
        <v>0</v>
      </c>
      <c r="F137" s="26">
        <f>IF(F136&gt;0,IF((F136+P137)-MIN($F$13,(F136+P137))&lt;0.5,0,(F136+P137)-MIN($F$13,(F136+P137))),0)</f>
        <v>0</v>
      </c>
      <c r="G137" s="26">
        <f>IF(G136&gt;0,IF((G136+Q137)-MIN($G$13,(G136+Q137))&lt;0.5,0,(G136+Q137)-MIN($G$13,(G136+Q137))),0)</f>
        <v>0</v>
      </c>
      <c r="H137" s="26">
        <f>IF(H136&gt;0,IF((H136+R137)-MIN($H$13,(H136+R137))&lt;0.5,0,(H136+R137)-MIN($H$13,(H136+R137))),0)</f>
        <v>0</v>
      </c>
      <c r="I137" s="26">
        <f>IF(I136&gt;0,IF((I136+S137)-MIN($I$13,(I136+S137))&lt;0.5,0,(I136+S137)-MIN($I$13,(I136+S137))),0)</f>
        <v>0</v>
      </c>
      <c r="J137" s="13">
        <f>SUM(B137:I137)</f>
        <v>0</v>
      </c>
      <c r="K137" s="26">
        <f>SUM(L137:S137)</f>
        <v>0</v>
      </c>
      <c r="L137" s="26">
        <f>B136*$B$12/1200</f>
        <v>0</v>
      </c>
      <c r="M137" s="26">
        <f>C136*$C$12/1200</f>
        <v>0</v>
      </c>
      <c r="N137" s="26">
        <f>D136*$D$12/1200</f>
        <v>0</v>
      </c>
      <c r="O137" s="26">
        <f>E136*$E$12/1200</f>
        <v>0</v>
      </c>
      <c r="P137" s="26">
        <f>F136*$F$12/1200</f>
        <v>0</v>
      </c>
      <c r="Q137" s="26">
        <f>G136*$G$12/1200</f>
        <v>0</v>
      </c>
      <c r="R137" s="26">
        <f>H136*$H$12/1200</f>
        <v>0</v>
      </c>
      <c r="S137" s="26">
        <f>I136*$I$12/1200</f>
        <v>0</v>
      </c>
      <c r="T137" s="27">
        <f>IF(B136-B137&gt;0.005,1,0)</f>
        <v>0</v>
      </c>
      <c r="U137" s="27">
        <f>IF(C136-C137&gt;0.005,1,0)</f>
        <v>0</v>
      </c>
      <c r="V137" s="27">
        <f>IF(D136-D137&gt;0.005,1,0)</f>
        <v>0</v>
      </c>
      <c r="W137" s="27">
        <f>IF(E136-E137&gt;0.005,1,0)</f>
        <v>0</v>
      </c>
      <c r="X137" s="27">
        <f>IF(F136-F137&gt;0.005,1,0)</f>
        <v>0</v>
      </c>
      <c r="Y137" s="27">
        <f>IF(G136-G137&gt;0.005,1,0)</f>
        <v>0</v>
      </c>
      <c r="Z137" s="27">
        <f>IF(H136-H137&gt;0.005,1,0)</f>
        <v>0</v>
      </c>
      <c r="AA137" s="27">
        <f>IF(I136-I137&gt;0.005,1,0)</f>
        <v>0</v>
      </c>
    </row>
    <row r="138">
      <c r="A138" s="14" t="n">
        <v>102</v>
      </c>
      <c r="B138" s="26">
        <f>IF(B137&gt;0,IF((B137+L138)-MIN($B$13,(B137+L138))&lt;0.5,0,(B137+L138)-MIN($B$13,(B137+L138))),0)</f>
        <v>0</v>
      </c>
      <c r="C138" s="26">
        <f>IF(C137&gt;0,IF((C137+M138)-MIN($C$13,(C137+M138))&lt;0.5,0,(C137+M138)-MIN($C$13,(C137+M138))),0)</f>
        <v>0</v>
      </c>
      <c r="D138" s="26">
        <f>IF(D137&gt;0,IF((D137+N138)-MIN($D$13,(D137+N138))&lt;0.5,0,(D137+N138)-MIN($D$13,(D137+N138))),0)</f>
        <v>0</v>
      </c>
      <c r="E138" s="26">
        <f>IF(E137&gt;0,IF((E137+O138)-MIN($E$13,(E137+O138))&lt;0.5,0,(E137+O138)-MIN($E$13,(E137+O138))),0)</f>
        <v>0</v>
      </c>
      <c r="F138" s="26">
        <f>IF(F137&gt;0,IF((F137+P138)-MIN($F$13,(F137+P138))&lt;0.5,0,(F137+P138)-MIN($F$13,(F137+P138))),0)</f>
        <v>0</v>
      </c>
      <c r="G138" s="26">
        <f>IF(G137&gt;0,IF((G137+Q138)-MIN($G$13,(G137+Q138))&lt;0.5,0,(G137+Q138)-MIN($G$13,(G137+Q138))),0)</f>
        <v>0</v>
      </c>
      <c r="H138" s="26">
        <f>IF(H137&gt;0,IF((H137+R138)-MIN($H$13,(H137+R138))&lt;0.5,0,(H137+R138)-MIN($H$13,(H137+R138))),0)</f>
        <v>0</v>
      </c>
      <c r="I138" s="26">
        <f>IF(I137&gt;0,IF((I137+S138)-MIN($I$13,(I137+S138))&lt;0.5,0,(I137+S138)-MIN($I$13,(I137+S138))),0)</f>
        <v>0</v>
      </c>
      <c r="J138" s="13">
        <f>SUM(B138:I138)</f>
        <v>0</v>
      </c>
      <c r="K138" s="26">
        <f>SUM(L138:S138)</f>
        <v>0</v>
      </c>
      <c r="L138" s="26">
        <f>B137*$B$12/1200</f>
        <v>0</v>
      </c>
      <c r="M138" s="26">
        <f>C137*$C$12/1200</f>
        <v>0</v>
      </c>
      <c r="N138" s="26">
        <f>D137*$D$12/1200</f>
        <v>0</v>
      </c>
      <c r="O138" s="26">
        <f>E137*$E$12/1200</f>
        <v>0</v>
      </c>
      <c r="P138" s="26">
        <f>F137*$F$12/1200</f>
        <v>0</v>
      </c>
      <c r="Q138" s="26">
        <f>G137*$G$12/1200</f>
        <v>0</v>
      </c>
      <c r="R138" s="26">
        <f>H137*$H$12/1200</f>
        <v>0</v>
      </c>
      <c r="S138" s="26">
        <f>I137*$I$12/1200</f>
        <v>0</v>
      </c>
      <c r="T138" s="27">
        <f>IF(B137-B138&gt;0.005,1,0)</f>
        <v>0</v>
      </c>
      <c r="U138" s="27">
        <f>IF(C137-C138&gt;0.005,1,0)</f>
        <v>0</v>
      </c>
      <c r="V138" s="27">
        <f>IF(D137-D138&gt;0.005,1,0)</f>
        <v>0</v>
      </c>
      <c r="W138" s="27">
        <f>IF(E137-E138&gt;0.005,1,0)</f>
        <v>0</v>
      </c>
      <c r="X138" s="27">
        <f>IF(F137-F138&gt;0.005,1,0)</f>
        <v>0</v>
      </c>
      <c r="Y138" s="27">
        <f>IF(G137-G138&gt;0.005,1,0)</f>
        <v>0</v>
      </c>
      <c r="Z138" s="27">
        <f>IF(H137-H138&gt;0.005,1,0)</f>
        <v>0</v>
      </c>
      <c r="AA138" s="27">
        <f>IF(I137-I138&gt;0.005,1,0)</f>
        <v>0</v>
      </c>
    </row>
    <row r="139">
      <c r="A139" s="14" t="n">
        <v>103</v>
      </c>
      <c r="B139" s="26">
        <f>IF(B138&gt;0,IF((B138+L139)-MIN($B$13,(B138+L139))&lt;0.5,0,(B138+L139)-MIN($B$13,(B138+L139))),0)</f>
        <v>0</v>
      </c>
      <c r="C139" s="26">
        <f>IF(C138&gt;0,IF((C138+M139)-MIN($C$13,(C138+M139))&lt;0.5,0,(C138+M139)-MIN($C$13,(C138+M139))),0)</f>
        <v>0</v>
      </c>
      <c r="D139" s="26">
        <f>IF(D138&gt;0,IF((D138+N139)-MIN($D$13,(D138+N139))&lt;0.5,0,(D138+N139)-MIN($D$13,(D138+N139))),0)</f>
        <v>0</v>
      </c>
      <c r="E139" s="26">
        <f>IF(E138&gt;0,IF((E138+O139)-MIN($E$13,(E138+O139))&lt;0.5,0,(E138+O139)-MIN($E$13,(E138+O139))),0)</f>
        <v>0</v>
      </c>
      <c r="F139" s="26">
        <f>IF(F138&gt;0,IF((F138+P139)-MIN($F$13,(F138+P139))&lt;0.5,0,(F138+P139)-MIN($F$13,(F138+P139))),0)</f>
        <v>0</v>
      </c>
      <c r="G139" s="26">
        <f>IF(G138&gt;0,IF((G138+Q139)-MIN($G$13,(G138+Q139))&lt;0.5,0,(G138+Q139)-MIN($G$13,(G138+Q139))),0)</f>
        <v>0</v>
      </c>
      <c r="H139" s="26">
        <f>IF(H138&gt;0,IF((H138+R139)-MIN($H$13,(H138+R139))&lt;0.5,0,(H138+R139)-MIN($H$13,(H138+R139))),0)</f>
        <v>0</v>
      </c>
      <c r="I139" s="26">
        <f>IF(I138&gt;0,IF((I138+S139)-MIN($I$13,(I138+S139))&lt;0.5,0,(I138+S139)-MIN($I$13,(I138+S139))),0)</f>
        <v>0</v>
      </c>
      <c r="J139" s="13">
        <f>SUM(B139:I139)</f>
        <v>0</v>
      </c>
      <c r="K139" s="26">
        <f>SUM(L139:S139)</f>
        <v>0</v>
      </c>
      <c r="L139" s="26">
        <f>B138*$B$12/1200</f>
        <v>0</v>
      </c>
      <c r="M139" s="26">
        <f>C138*$C$12/1200</f>
        <v>0</v>
      </c>
      <c r="N139" s="26">
        <f>D138*$D$12/1200</f>
        <v>0</v>
      </c>
      <c r="O139" s="26">
        <f>E138*$E$12/1200</f>
        <v>0</v>
      </c>
      <c r="P139" s="26">
        <f>F138*$F$12/1200</f>
        <v>0</v>
      </c>
      <c r="Q139" s="26">
        <f>G138*$G$12/1200</f>
        <v>0</v>
      </c>
      <c r="R139" s="26">
        <f>H138*$H$12/1200</f>
        <v>0</v>
      </c>
      <c r="S139" s="26">
        <f>I138*$I$12/1200</f>
        <v>0</v>
      </c>
      <c r="T139" s="27">
        <f>IF(B138-B139&gt;0.005,1,0)</f>
        <v>0</v>
      </c>
      <c r="U139" s="27">
        <f>IF(C138-C139&gt;0.005,1,0)</f>
        <v>0</v>
      </c>
      <c r="V139" s="27">
        <f>IF(D138-D139&gt;0.005,1,0)</f>
        <v>0</v>
      </c>
      <c r="W139" s="27">
        <f>IF(E138-E139&gt;0.005,1,0)</f>
        <v>0</v>
      </c>
      <c r="X139" s="27">
        <f>IF(F138-F139&gt;0.005,1,0)</f>
        <v>0</v>
      </c>
      <c r="Y139" s="27">
        <f>IF(G138-G139&gt;0.005,1,0)</f>
        <v>0</v>
      </c>
      <c r="Z139" s="27">
        <f>IF(H138-H139&gt;0.005,1,0)</f>
        <v>0</v>
      </c>
      <c r="AA139" s="27">
        <f>IF(I138-I139&gt;0.005,1,0)</f>
        <v>0</v>
      </c>
    </row>
    <row r="140">
      <c r="A140" s="14" t="n">
        <v>104</v>
      </c>
      <c r="B140" s="26">
        <f>IF(B139&gt;0,IF((B139+L140)-MIN($B$13,(B139+L140))&lt;0.5,0,(B139+L140)-MIN($B$13,(B139+L140))),0)</f>
        <v>0</v>
      </c>
      <c r="C140" s="26">
        <f>IF(C139&gt;0,IF((C139+M140)-MIN($C$13,(C139+M140))&lt;0.5,0,(C139+M140)-MIN($C$13,(C139+M140))),0)</f>
        <v>0</v>
      </c>
      <c r="D140" s="26">
        <f>IF(D139&gt;0,IF((D139+N140)-MIN($D$13,(D139+N140))&lt;0.5,0,(D139+N140)-MIN($D$13,(D139+N140))),0)</f>
        <v>0</v>
      </c>
      <c r="E140" s="26">
        <f>IF(E139&gt;0,IF((E139+O140)-MIN($E$13,(E139+O140))&lt;0.5,0,(E139+O140)-MIN($E$13,(E139+O140))),0)</f>
        <v>0</v>
      </c>
      <c r="F140" s="26">
        <f>IF(F139&gt;0,IF((F139+P140)-MIN($F$13,(F139+P140))&lt;0.5,0,(F139+P140)-MIN($F$13,(F139+P140))),0)</f>
        <v>0</v>
      </c>
      <c r="G140" s="26">
        <f>IF(G139&gt;0,IF((G139+Q140)-MIN($G$13,(G139+Q140))&lt;0.5,0,(G139+Q140)-MIN($G$13,(G139+Q140))),0)</f>
        <v>0</v>
      </c>
      <c r="H140" s="26">
        <f>IF(H139&gt;0,IF((H139+R140)-MIN($H$13,(H139+R140))&lt;0.5,0,(H139+R140)-MIN($H$13,(H139+R140))),0)</f>
        <v>0</v>
      </c>
      <c r="I140" s="26">
        <f>IF(I139&gt;0,IF((I139+S140)-MIN($I$13,(I139+S140))&lt;0.5,0,(I139+S140)-MIN($I$13,(I139+S140))),0)</f>
        <v>0</v>
      </c>
      <c r="J140" s="13">
        <f>SUM(B140:I140)</f>
        <v>0</v>
      </c>
      <c r="K140" s="26">
        <f>SUM(L140:S140)</f>
        <v>0</v>
      </c>
      <c r="L140" s="26">
        <f>B139*$B$12/1200</f>
        <v>0</v>
      </c>
      <c r="M140" s="26">
        <f>C139*$C$12/1200</f>
        <v>0</v>
      </c>
      <c r="N140" s="26">
        <f>D139*$D$12/1200</f>
        <v>0</v>
      </c>
      <c r="O140" s="26">
        <f>E139*$E$12/1200</f>
        <v>0</v>
      </c>
      <c r="P140" s="26">
        <f>F139*$F$12/1200</f>
        <v>0</v>
      </c>
      <c r="Q140" s="26">
        <f>G139*$G$12/1200</f>
        <v>0</v>
      </c>
      <c r="R140" s="26">
        <f>H139*$H$12/1200</f>
        <v>0</v>
      </c>
      <c r="S140" s="26">
        <f>I139*$I$12/1200</f>
        <v>0</v>
      </c>
      <c r="T140" s="27">
        <f>IF(B139-B140&gt;0.005,1,0)</f>
        <v>0</v>
      </c>
      <c r="U140" s="27">
        <f>IF(C139-C140&gt;0.005,1,0)</f>
        <v>0</v>
      </c>
      <c r="V140" s="27">
        <f>IF(D139-D140&gt;0.005,1,0)</f>
        <v>0</v>
      </c>
      <c r="W140" s="27">
        <f>IF(E139-E140&gt;0.005,1,0)</f>
        <v>0</v>
      </c>
      <c r="X140" s="27">
        <f>IF(F139-F140&gt;0.005,1,0)</f>
        <v>0</v>
      </c>
      <c r="Y140" s="27">
        <f>IF(G139-G140&gt;0.005,1,0)</f>
        <v>0</v>
      </c>
      <c r="Z140" s="27">
        <f>IF(H139-H140&gt;0.005,1,0)</f>
        <v>0</v>
      </c>
      <c r="AA140" s="27">
        <f>IF(I139-I140&gt;0.005,1,0)</f>
        <v>0</v>
      </c>
    </row>
    <row r="141">
      <c r="A141" s="14" t="n">
        <v>105</v>
      </c>
      <c r="B141" s="26">
        <f>IF(B140&gt;0,IF((B140+L141)-MIN($B$13,(B140+L141))&lt;0.5,0,(B140+L141)-MIN($B$13,(B140+L141))),0)</f>
        <v>0</v>
      </c>
      <c r="C141" s="26">
        <f>IF(C140&gt;0,IF((C140+M141)-MIN($C$13,(C140+M141))&lt;0.5,0,(C140+M141)-MIN($C$13,(C140+M141))),0)</f>
        <v>0</v>
      </c>
      <c r="D141" s="26">
        <f>IF(D140&gt;0,IF((D140+N141)-MIN($D$13,(D140+N141))&lt;0.5,0,(D140+N141)-MIN($D$13,(D140+N141))),0)</f>
        <v>0</v>
      </c>
      <c r="E141" s="26">
        <f>IF(E140&gt;0,IF((E140+O141)-MIN($E$13,(E140+O141))&lt;0.5,0,(E140+O141)-MIN($E$13,(E140+O141))),0)</f>
        <v>0</v>
      </c>
      <c r="F141" s="26">
        <f>IF(F140&gt;0,IF((F140+P141)-MIN($F$13,(F140+P141))&lt;0.5,0,(F140+P141)-MIN($F$13,(F140+P141))),0)</f>
        <v>0</v>
      </c>
      <c r="G141" s="26">
        <f>IF(G140&gt;0,IF((G140+Q141)-MIN($G$13,(G140+Q141))&lt;0.5,0,(G140+Q141)-MIN($G$13,(G140+Q141))),0)</f>
        <v>0</v>
      </c>
      <c r="H141" s="26">
        <f>IF(H140&gt;0,IF((H140+R141)-MIN($H$13,(H140+R141))&lt;0.5,0,(H140+R141)-MIN($H$13,(H140+R141))),0)</f>
        <v>0</v>
      </c>
      <c r="I141" s="26">
        <f>IF(I140&gt;0,IF((I140+S141)-MIN($I$13,(I140+S141))&lt;0.5,0,(I140+S141)-MIN($I$13,(I140+S141))),0)</f>
        <v>0</v>
      </c>
      <c r="J141" s="13">
        <f>SUM(B141:I141)</f>
        <v>0</v>
      </c>
      <c r="K141" s="26">
        <f>SUM(L141:S141)</f>
        <v>0</v>
      </c>
      <c r="L141" s="26">
        <f>B140*$B$12/1200</f>
        <v>0</v>
      </c>
      <c r="M141" s="26">
        <f>C140*$C$12/1200</f>
        <v>0</v>
      </c>
      <c r="N141" s="26">
        <f>D140*$D$12/1200</f>
        <v>0</v>
      </c>
      <c r="O141" s="26">
        <f>E140*$E$12/1200</f>
        <v>0</v>
      </c>
      <c r="P141" s="26">
        <f>F140*$F$12/1200</f>
        <v>0</v>
      </c>
      <c r="Q141" s="26">
        <f>G140*$G$12/1200</f>
        <v>0</v>
      </c>
      <c r="R141" s="26">
        <f>H140*$H$12/1200</f>
        <v>0</v>
      </c>
      <c r="S141" s="26">
        <f>I140*$I$12/1200</f>
        <v>0</v>
      </c>
      <c r="T141" s="27">
        <f>IF(B140-B141&gt;0.005,1,0)</f>
        <v>0</v>
      </c>
      <c r="U141" s="27">
        <f>IF(C140-C141&gt;0.005,1,0)</f>
        <v>0</v>
      </c>
      <c r="V141" s="27">
        <f>IF(D140-D141&gt;0.005,1,0)</f>
        <v>0</v>
      </c>
      <c r="W141" s="27">
        <f>IF(E140-E141&gt;0.005,1,0)</f>
        <v>0</v>
      </c>
      <c r="X141" s="27">
        <f>IF(F140-F141&gt;0.005,1,0)</f>
        <v>0</v>
      </c>
      <c r="Y141" s="27">
        <f>IF(G140-G141&gt;0.005,1,0)</f>
        <v>0</v>
      </c>
      <c r="Z141" s="27">
        <f>IF(H140-H141&gt;0.005,1,0)</f>
        <v>0</v>
      </c>
      <c r="AA141" s="27">
        <f>IF(I140-I141&gt;0.005,1,0)</f>
        <v>0</v>
      </c>
    </row>
    <row r="142">
      <c r="A142" s="14" t="n">
        <v>106</v>
      </c>
      <c r="B142" s="26">
        <f>IF(B141&gt;0,IF((B141+L142)-MIN($B$13,(B141+L142))&lt;0.5,0,(B141+L142)-MIN($B$13,(B141+L142))),0)</f>
        <v>0</v>
      </c>
      <c r="C142" s="26">
        <f>IF(C141&gt;0,IF((C141+M142)-MIN($C$13,(C141+M142))&lt;0.5,0,(C141+M142)-MIN($C$13,(C141+M142))),0)</f>
        <v>0</v>
      </c>
      <c r="D142" s="26">
        <f>IF(D141&gt;0,IF((D141+N142)-MIN($D$13,(D141+N142))&lt;0.5,0,(D141+N142)-MIN($D$13,(D141+N142))),0)</f>
        <v>0</v>
      </c>
      <c r="E142" s="26">
        <f>IF(E141&gt;0,IF((E141+O142)-MIN($E$13,(E141+O142))&lt;0.5,0,(E141+O142)-MIN($E$13,(E141+O142))),0)</f>
        <v>0</v>
      </c>
      <c r="F142" s="26">
        <f>IF(F141&gt;0,IF((F141+P142)-MIN($F$13,(F141+P142))&lt;0.5,0,(F141+P142)-MIN($F$13,(F141+P142))),0)</f>
        <v>0</v>
      </c>
      <c r="G142" s="26">
        <f>IF(G141&gt;0,IF((G141+Q142)-MIN($G$13,(G141+Q142))&lt;0.5,0,(G141+Q142)-MIN($G$13,(G141+Q142))),0)</f>
        <v>0</v>
      </c>
      <c r="H142" s="26">
        <f>IF(H141&gt;0,IF((H141+R142)-MIN($H$13,(H141+R142))&lt;0.5,0,(H141+R142)-MIN($H$13,(H141+R142))),0)</f>
        <v>0</v>
      </c>
      <c r="I142" s="26">
        <f>IF(I141&gt;0,IF((I141+S142)-MIN($I$13,(I141+S142))&lt;0.5,0,(I141+S142)-MIN($I$13,(I141+S142))),0)</f>
        <v>0</v>
      </c>
      <c r="J142" s="13">
        <f>SUM(B142:I142)</f>
        <v>0</v>
      </c>
      <c r="K142" s="26">
        <f>SUM(L142:S142)</f>
        <v>0</v>
      </c>
      <c r="L142" s="26">
        <f>B141*$B$12/1200</f>
        <v>0</v>
      </c>
      <c r="M142" s="26">
        <f>C141*$C$12/1200</f>
        <v>0</v>
      </c>
      <c r="N142" s="26">
        <f>D141*$D$12/1200</f>
        <v>0</v>
      </c>
      <c r="O142" s="26">
        <f>E141*$E$12/1200</f>
        <v>0</v>
      </c>
      <c r="P142" s="26">
        <f>F141*$F$12/1200</f>
        <v>0</v>
      </c>
      <c r="Q142" s="26">
        <f>G141*$G$12/1200</f>
        <v>0</v>
      </c>
      <c r="R142" s="26">
        <f>H141*$H$12/1200</f>
        <v>0</v>
      </c>
      <c r="S142" s="26">
        <f>I141*$I$12/1200</f>
        <v>0</v>
      </c>
      <c r="T142" s="27">
        <f>IF(B141-B142&gt;0.005,1,0)</f>
        <v>0</v>
      </c>
      <c r="U142" s="27">
        <f>IF(C141-C142&gt;0.005,1,0)</f>
        <v>0</v>
      </c>
      <c r="V142" s="27">
        <f>IF(D141-D142&gt;0.005,1,0)</f>
        <v>0</v>
      </c>
      <c r="W142" s="27">
        <f>IF(E141-E142&gt;0.005,1,0)</f>
        <v>0</v>
      </c>
      <c r="X142" s="27">
        <f>IF(F141-F142&gt;0.005,1,0)</f>
        <v>0</v>
      </c>
      <c r="Y142" s="27">
        <f>IF(G141-G142&gt;0.005,1,0)</f>
        <v>0</v>
      </c>
      <c r="Z142" s="27">
        <f>IF(H141-H142&gt;0.005,1,0)</f>
        <v>0</v>
      </c>
      <c r="AA142" s="27">
        <f>IF(I141-I142&gt;0.005,1,0)</f>
        <v>0</v>
      </c>
    </row>
    <row r="143">
      <c r="A143" s="14" t="n">
        <v>107</v>
      </c>
      <c r="B143" s="26">
        <f>IF(B142&gt;0,IF((B142+L143)-MIN($B$13,(B142+L143))&lt;0.5,0,(B142+L143)-MIN($B$13,(B142+L143))),0)</f>
        <v>0</v>
      </c>
      <c r="C143" s="26">
        <f>IF(C142&gt;0,IF((C142+M143)-MIN($C$13,(C142+M143))&lt;0.5,0,(C142+M143)-MIN($C$13,(C142+M143))),0)</f>
        <v>0</v>
      </c>
      <c r="D143" s="26">
        <f>IF(D142&gt;0,IF((D142+N143)-MIN($D$13,(D142+N143))&lt;0.5,0,(D142+N143)-MIN($D$13,(D142+N143))),0)</f>
        <v>0</v>
      </c>
      <c r="E143" s="26">
        <f>IF(E142&gt;0,IF((E142+O143)-MIN($E$13,(E142+O143))&lt;0.5,0,(E142+O143)-MIN($E$13,(E142+O143))),0)</f>
        <v>0</v>
      </c>
      <c r="F143" s="26">
        <f>IF(F142&gt;0,IF((F142+P143)-MIN($F$13,(F142+P143))&lt;0.5,0,(F142+P143)-MIN($F$13,(F142+P143))),0)</f>
        <v>0</v>
      </c>
      <c r="G143" s="26">
        <f>IF(G142&gt;0,IF((G142+Q143)-MIN($G$13,(G142+Q143))&lt;0.5,0,(G142+Q143)-MIN($G$13,(G142+Q143))),0)</f>
        <v>0</v>
      </c>
      <c r="H143" s="26">
        <f>IF(H142&gt;0,IF((H142+R143)-MIN($H$13,(H142+R143))&lt;0.5,0,(H142+R143)-MIN($H$13,(H142+R143))),0)</f>
        <v>0</v>
      </c>
      <c r="I143" s="26">
        <f>IF(I142&gt;0,IF((I142+S143)-MIN($I$13,(I142+S143))&lt;0.5,0,(I142+S143)-MIN($I$13,(I142+S143))),0)</f>
        <v>0</v>
      </c>
      <c r="J143" s="13">
        <f>SUM(B143:I143)</f>
        <v>0</v>
      </c>
      <c r="K143" s="26">
        <f>SUM(L143:S143)</f>
        <v>0</v>
      </c>
      <c r="L143" s="26">
        <f>B142*$B$12/1200</f>
        <v>0</v>
      </c>
      <c r="M143" s="26">
        <f>C142*$C$12/1200</f>
        <v>0</v>
      </c>
      <c r="N143" s="26">
        <f>D142*$D$12/1200</f>
        <v>0</v>
      </c>
      <c r="O143" s="26">
        <f>E142*$E$12/1200</f>
        <v>0</v>
      </c>
      <c r="P143" s="26">
        <f>F142*$F$12/1200</f>
        <v>0</v>
      </c>
      <c r="Q143" s="26">
        <f>G142*$G$12/1200</f>
        <v>0</v>
      </c>
      <c r="R143" s="26">
        <f>H142*$H$12/1200</f>
        <v>0</v>
      </c>
      <c r="S143" s="26">
        <f>I142*$I$12/1200</f>
        <v>0</v>
      </c>
      <c r="T143" s="27">
        <f>IF(B142-B143&gt;0.005,1,0)</f>
        <v>0</v>
      </c>
      <c r="U143" s="27">
        <f>IF(C142-C143&gt;0.005,1,0)</f>
        <v>0</v>
      </c>
      <c r="V143" s="27">
        <f>IF(D142-D143&gt;0.005,1,0)</f>
        <v>0</v>
      </c>
      <c r="W143" s="27">
        <f>IF(E142-E143&gt;0.005,1,0)</f>
        <v>0</v>
      </c>
      <c r="X143" s="27">
        <f>IF(F142-F143&gt;0.005,1,0)</f>
        <v>0</v>
      </c>
      <c r="Y143" s="27">
        <f>IF(G142-G143&gt;0.005,1,0)</f>
        <v>0</v>
      </c>
      <c r="Z143" s="27">
        <f>IF(H142-H143&gt;0.005,1,0)</f>
        <v>0</v>
      </c>
      <c r="AA143" s="27">
        <f>IF(I142-I143&gt;0.005,1,0)</f>
        <v>0</v>
      </c>
    </row>
    <row r="144">
      <c r="A144" s="14" t="n">
        <v>108</v>
      </c>
      <c r="B144" s="26">
        <f>IF(B143&gt;0,IF((B143+L144)-MIN($B$13,(B143+L144))&lt;0.5,0,(B143+L144)-MIN($B$13,(B143+L144))),0)</f>
        <v>0</v>
      </c>
      <c r="C144" s="26">
        <f>IF(C143&gt;0,IF((C143+M144)-MIN($C$13,(C143+M144))&lt;0.5,0,(C143+M144)-MIN($C$13,(C143+M144))),0)</f>
        <v>0</v>
      </c>
      <c r="D144" s="26">
        <f>IF(D143&gt;0,IF((D143+N144)-MIN($D$13,(D143+N144))&lt;0.5,0,(D143+N144)-MIN($D$13,(D143+N144))),0)</f>
        <v>0</v>
      </c>
      <c r="E144" s="26">
        <f>IF(E143&gt;0,IF((E143+O144)-MIN($E$13,(E143+O144))&lt;0.5,0,(E143+O144)-MIN($E$13,(E143+O144))),0)</f>
        <v>0</v>
      </c>
      <c r="F144" s="26">
        <f>IF(F143&gt;0,IF((F143+P144)-MIN($F$13,(F143+P144))&lt;0.5,0,(F143+P144)-MIN($F$13,(F143+P144))),0)</f>
        <v>0</v>
      </c>
      <c r="G144" s="26">
        <f>IF(G143&gt;0,IF((G143+Q144)-MIN($G$13,(G143+Q144))&lt;0.5,0,(G143+Q144)-MIN($G$13,(G143+Q144))),0)</f>
        <v>0</v>
      </c>
      <c r="H144" s="26">
        <f>IF(H143&gt;0,IF((H143+R144)-MIN($H$13,(H143+R144))&lt;0.5,0,(H143+R144)-MIN($H$13,(H143+R144))),0)</f>
        <v>0</v>
      </c>
      <c r="I144" s="26">
        <f>IF(I143&gt;0,IF((I143+S144)-MIN($I$13,(I143+S144))&lt;0.5,0,(I143+S144)-MIN($I$13,(I143+S144))),0)</f>
        <v>0</v>
      </c>
      <c r="J144" s="13">
        <f>SUM(B144:I144)</f>
        <v>0</v>
      </c>
      <c r="K144" s="26">
        <f>SUM(L144:S144)</f>
        <v>0</v>
      </c>
      <c r="L144" s="26">
        <f>B143*$B$12/1200</f>
        <v>0</v>
      </c>
      <c r="M144" s="26">
        <f>C143*$C$12/1200</f>
        <v>0</v>
      </c>
      <c r="N144" s="26">
        <f>D143*$D$12/1200</f>
        <v>0</v>
      </c>
      <c r="O144" s="26">
        <f>E143*$E$12/1200</f>
        <v>0</v>
      </c>
      <c r="P144" s="26">
        <f>F143*$F$12/1200</f>
        <v>0</v>
      </c>
      <c r="Q144" s="26">
        <f>G143*$G$12/1200</f>
        <v>0</v>
      </c>
      <c r="R144" s="26">
        <f>H143*$H$12/1200</f>
        <v>0</v>
      </c>
      <c r="S144" s="26">
        <f>I143*$I$12/1200</f>
        <v>0</v>
      </c>
      <c r="T144" s="27">
        <f>IF(B143-B144&gt;0.005,1,0)</f>
        <v>0</v>
      </c>
      <c r="U144" s="27">
        <f>IF(C143-C144&gt;0.005,1,0)</f>
        <v>0</v>
      </c>
      <c r="V144" s="27">
        <f>IF(D143-D144&gt;0.005,1,0)</f>
        <v>0</v>
      </c>
      <c r="W144" s="27">
        <f>IF(E143-E144&gt;0.005,1,0)</f>
        <v>0</v>
      </c>
      <c r="X144" s="27">
        <f>IF(F143-F144&gt;0.005,1,0)</f>
        <v>0</v>
      </c>
      <c r="Y144" s="27">
        <f>IF(G143-G144&gt;0.005,1,0)</f>
        <v>0</v>
      </c>
      <c r="Z144" s="27">
        <f>IF(H143-H144&gt;0.005,1,0)</f>
        <v>0</v>
      </c>
      <c r="AA144" s="27">
        <f>IF(I143-I144&gt;0.005,1,0)</f>
        <v>0</v>
      </c>
    </row>
    <row r="145">
      <c r="A145" s="14" t="n">
        <v>109</v>
      </c>
      <c r="B145" s="26">
        <f>IF(B144&gt;0,IF((B144+L145)-MIN($B$13,(B144+L145))&lt;0.5,0,(B144+L145)-MIN($B$13,(B144+L145))),0)</f>
        <v>0</v>
      </c>
      <c r="C145" s="26">
        <f>IF(C144&gt;0,IF((C144+M145)-MIN($C$13,(C144+M145))&lt;0.5,0,(C144+M145)-MIN($C$13,(C144+M145))),0)</f>
        <v>0</v>
      </c>
      <c r="D145" s="26">
        <f>IF(D144&gt;0,IF((D144+N145)-MIN($D$13,(D144+N145))&lt;0.5,0,(D144+N145)-MIN($D$13,(D144+N145))),0)</f>
        <v>0</v>
      </c>
      <c r="E145" s="26">
        <f>IF(E144&gt;0,IF((E144+O145)-MIN($E$13,(E144+O145))&lt;0.5,0,(E144+O145)-MIN($E$13,(E144+O145))),0)</f>
        <v>0</v>
      </c>
      <c r="F145" s="26">
        <f>IF(F144&gt;0,IF((F144+P145)-MIN($F$13,(F144+P145))&lt;0.5,0,(F144+P145)-MIN($F$13,(F144+P145))),0)</f>
        <v>0</v>
      </c>
      <c r="G145" s="26">
        <f>IF(G144&gt;0,IF((G144+Q145)-MIN($G$13,(G144+Q145))&lt;0.5,0,(G144+Q145)-MIN($G$13,(G144+Q145))),0)</f>
        <v>0</v>
      </c>
      <c r="H145" s="26">
        <f>IF(H144&gt;0,IF((H144+R145)-MIN($H$13,(H144+R145))&lt;0.5,0,(H144+R145)-MIN($H$13,(H144+R145))),0)</f>
        <v>0</v>
      </c>
      <c r="I145" s="26">
        <f>IF(I144&gt;0,IF((I144+S145)-MIN($I$13,(I144+S145))&lt;0.5,0,(I144+S145)-MIN($I$13,(I144+S145))),0)</f>
        <v>0</v>
      </c>
      <c r="J145" s="13">
        <f>SUM(B145:I145)</f>
        <v>0</v>
      </c>
      <c r="K145" s="26">
        <f>SUM(L145:S145)</f>
        <v>0</v>
      </c>
      <c r="L145" s="26">
        <f>B144*$B$12/1200</f>
        <v>0</v>
      </c>
      <c r="M145" s="26">
        <f>C144*$C$12/1200</f>
        <v>0</v>
      </c>
      <c r="N145" s="26">
        <f>D144*$D$12/1200</f>
        <v>0</v>
      </c>
      <c r="O145" s="26">
        <f>E144*$E$12/1200</f>
        <v>0</v>
      </c>
      <c r="P145" s="26">
        <f>F144*$F$12/1200</f>
        <v>0</v>
      </c>
      <c r="Q145" s="26">
        <f>G144*$G$12/1200</f>
        <v>0</v>
      </c>
      <c r="R145" s="26">
        <f>H144*$H$12/1200</f>
        <v>0</v>
      </c>
      <c r="S145" s="26">
        <f>I144*$I$12/1200</f>
        <v>0</v>
      </c>
      <c r="T145" s="27">
        <f>IF(B144-B145&gt;0.005,1,0)</f>
        <v>0</v>
      </c>
      <c r="U145" s="27">
        <f>IF(C144-C145&gt;0.005,1,0)</f>
        <v>0</v>
      </c>
      <c r="V145" s="27">
        <f>IF(D144-D145&gt;0.005,1,0)</f>
        <v>0</v>
      </c>
      <c r="W145" s="27">
        <f>IF(E144-E145&gt;0.005,1,0)</f>
        <v>0</v>
      </c>
      <c r="X145" s="27">
        <f>IF(F144-F145&gt;0.005,1,0)</f>
        <v>0</v>
      </c>
      <c r="Y145" s="27">
        <f>IF(G144-G145&gt;0.005,1,0)</f>
        <v>0</v>
      </c>
      <c r="Z145" s="27">
        <f>IF(H144-H145&gt;0.005,1,0)</f>
        <v>0</v>
      </c>
      <c r="AA145" s="27">
        <f>IF(I144-I145&gt;0.005,1,0)</f>
        <v>0</v>
      </c>
    </row>
    <row r="146">
      <c r="A146" s="14" t="n">
        <v>110</v>
      </c>
      <c r="B146" s="26">
        <f>IF(B145&gt;0,IF((B145+L146)-MIN($B$13,(B145+L146))&lt;0.5,0,(B145+L146)-MIN($B$13,(B145+L146))),0)</f>
        <v>0</v>
      </c>
      <c r="C146" s="26">
        <f>IF(C145&gt;0,IF((C145+M146)-MIN($C$13,(C145+M146))&lt;0.5,0,(C145+M146)-MIN($C$13,(C145+M146))),0)</f>
        <v>0</v>
      </c>
      <c r="D146" s="26">
        <f>IF(D145&gt;0,IF((D145+N146)-MIN($D$13,(D145+N146))&lt;0.5,0,(D145+N146)-MIN($D$13,(D145+N146))),0)</f>
        <v>0</v>
      </c>
      <c r="E146" s="26">
        <f>IF(E145&gt;0,IF((E145+O146)-MIN($E$13,(E145+O146))&lt;0.5,0,(E145+O146)-MIN($E$13,(E145+O146))),0)</f>
        <v>0</v>
      </c>
      <c r="F146" s="26">
        <f>IF(F145&gt;0,IF((F145+P146)-MIN($F$13,(F145+P146))&lt;0.5,0,(F145+P146)-MIN($F$13,(F145+P146))),0)</f>
        <v>0</v>
      </c>
      <c r="G146" s="26">
        <f>IF(G145&gt;0,IF((G145+Q146)-MIN($G$13,(G145+Q146))&lt;0.5,0,(G145+Q146)-MIN($G$13,(G145+Q146))),0)</f>
        <v>0</v>
      </c>
      <c r="H146" s="26">
        <f>IF(H145&gt;0,IF((H145+R146)-MIN($H$13,(H145+R146))&lt;0.5,0,(H145+R146)-MIN($H$13,(H145+R146))),0)</f>
        <v>0</v>
      </c>
      <c r="I146" s="26">
        <f>IF(I145&gt;0,IF((I145+S146)-MIN($I$13,(I145+S146))&lt;0.5,0,(I145+S146)-MIN($I$13,(I145+S146))),0)</f>
        <v>0</v>
      </c>
      <c r="J146" s="13">
        <f>SUM(B146:I146)</f>
        <v>0</v>
      </c>
      <c r="K146" s="26">
        <f>SUM(L146:S146)</f>
        <v>0</v>
      </c>
      <c r="L146" s="26">
        <f>B145*$B$12/1200</f>
        <v>0</v>
      </c>
      <c r="M146" s="26">
        <f>C145*$C$12/1200</f>
        <v>0</v>
      </c>
      <c r="N146" s="26">
        <f>D145*$D$12/1200</f>
        <v>0</v>
      </c>
      <c r="O146" s="26">
        <f>E145*$E$12/1200</f>
        <v>0</v>
      </c>
      <c r="P146" s="26">
        <f>F145*$F$12/1200</f>
        <v>0</v>
      </c>
      <c r="Q146" s="26">
        <f>G145*$G$12/1200</f>
        <v>0</v>
      </c>
      <c r="R146" s="26">
        <f>H145*$H$12/1200</f>
        <v>0</v>
      </c>
      <c r="S146" s="26">
        <f>I145*$I$12/1200</f>
        <v>0</v>
      </c>
      <c r="T146" s="27">
        <f>IF(B145-B146&gt;0.005,1,0)</f>
        <v>0</v>
      </c>
      <c r="U146" s="27">
        <f>IF(C145-C146&gt;0.005,1,0)</f>
        <v>0</v>
      </c>
      <c r="V146" s="27">
        <f>IF(D145-D146&gt;0.005,1,0)</f>
        <v>0</v>
      </c>
      <c r="W146" s="27">
        <f>IF(E145-E146&gt;0.005,1,0)</f>
        <v>0</v>
      </c>
      <c r="X146" s="27">
        <f>IF(F145-F146&gt;0.005,1,0)</f>
        <v>0</v>
      </c>
      <c r="Y146" s="27">
        <f>IF(G145-G146&gt;0.005,1,0)</f>
        <v>0</v>
      </c>
      <c r="Z146" s="27">
        <f>IF(H145-H146&gt;0.005,1,0)</f>
        <v>0</v>
      </c>
      <c r="AA146" s="27">
        <f>IF(I145-I146&gt;0.005,1,0)</f>
        <v>0</v>
      </c>
    </row>
    <row r="147">
      <c r="A147" s="14" t="n">
        <v>111</v>
      </c>
      <c r="B147" s="26">
        <f>IF(B146&gt;0,IF((B146+L147)-MIN($B$13,(B146+L147))&lt;0.5,0,(B146+L147)-MIN($B$13,(B146+L147))),0)</f>
        <v>0</v>
      </c>
      <c r="C147" s="26">
        <f>IF(C146&gt;0,IF((C146+M147)-MIN($C$13,(C146+M147))&lt;0.5,0,(C146+M147)-MIN($C$13,(C146+M147))),0)</f>
        <v>0</v>
      </c>
      <c r="D147" s="26">
        <f>IF(D146&gt;0,IF((D146+N147)-MIN($D$13,(D146+N147))&lt;0.5,0,(D146+N147)-MIN($D$13,(D146+N147))),0)</f>
        <v>0</v>
      </c>
      <c r="E147" s="26">
        <f>IF(E146&gt;0,IF((E146+O147)-MIN($E$13,(E146+O147))&lt;0.5,0,(E146+O147)-MIN($E$13,(E146+O147))),0)</f>
        <v>0</v>
      </c>
      <c r="F147" s="26">
        <f>IF(F146&gt;0,IF((F146+P147)-MIN($F$13,(F146+P147))&lt;0.5,0,(F146+P147)-MIN($F$13,(F146+P147))),0)</f>
        <v>0</v>
      </c>
      <c r="G147" s="26">
        <f>IF(G146&gt;0,IF((G146+Q147)-MIN($G$13,(G146+Q147))&lt;0.5,0,(G146+Q147)-MIN($G$13,(G146+Q147))),0)</f>
        <v>0</v>
      </c>
      <c r="H147" s="26">
        <f>IF(H146&gt;0,IF((H146+R147)-MIN($H$13,(H146+R147))&lt;0.5,0,(H146+R147)-MIN($H$13,(H146+R147))),0)</f>
        <v>0</v>
      </c>
      <c r="I147" s="26">
        <f>IF(I146&gt;0,IF((I146+S147)-MIN($I$13,(I146+S147))&lt;0.5,0,(I146+S147)-MIN($I$13,(I146+S147))),0)</f>
        <v>0</v>
      </c>
      <c r="J147" s="13">
        <f>SUM(B147:I147)</f>
        <v>0</v>
      </c>
      <c r="K147" s="26">
        <f>SUM(L147:S147)</f>
        <v>0</v>
      </c>
      <c r="L147" s="26">
        <f>B146*$B$12/1200</f>
        <v>0</v>
      </c>
      <c r="M147" s="26">
        <f>C146*$C$12/1200</f>
        <v>0</v>
      </c>
      <c r="N147" s="26">
        <f>D146*$D$12/1200</f>
        <v>0</v>
      </c>
      <c r="O147" s="26">
        <f>E146*$E$12/1200</f>
        <v>0</v>
      </c>
      <c r="P147" s="26">
        <f>F146*$F$12/1200</f>
        <v>0</v>
      </c>
      <c r="Q147" s="26">
        <f>G146*$G$12/1200</f>
        <v>0</v>
      </c>
      <c r="R147" s="26">
        <f>H146*$H$12/1200</f>
        <v>0</v>
      </c>
      <c r="S147" s="26">
        <f>I146*$I$12/1200</f>
        <v>0</v>
      </c>
      <c r="T147" s="27">
        <f>IF(B146-B147&gt;0.005,1,0)</f>
        <v>0</v>
      </c>
      <c r="U147" s="27">
        <f>IF(C146-C147&gt;0.005,1,0)</f>
        <v>0</v>
      </c>
      <c r="V147" s="27">
        <f>IF(D146-D147&gt;0.005,1,0)</f>
        <v>0</v>
      </c>
      <c r="W147" s="27">
        <f>IF(E146-E147&gt;0.005,1,0)</f>
        <v>0</v>
      </c>
      <c r="X147" s="27">
        <f>IF(F146-F147&gt;0.005,1,0)</f>
        <v>0</v>
      </c>
      <c r="Y147" s="27">
        <f>IF(G146-G147&gt;0.005,1,0)</f>
        <v>0</v>
      </c>
      <c r="Z147" s="27">
        <f>IF(H146-H147&gt;0.005,1,0)</f>
        <v>0</v>
      </c>
      <c r="AA147" s="27">
        <f>IF(I146-I147&gt;0.005,1,0)</f>
        <v>0</v>
      </c>
    </row>
    <row r="148">
      <c r="A148" s="14" t="n">
        <v>112</v>
      </c>
      <c r="B148" s="26">
        <f>IF(B147&gt;0,IF((B147+L148)-MIN($B$13,(B147+L148))&lt;0.5,0,(B147+L148)-MIN($B$13,(B147+L148))),0)</f>
        <v>0</v>
      </c>
      <c r="C148" s="26">
        <f>IF(C147&gt;0,IF((C147+M148)-MIN($C$13,(C147+M148))&lt;0.5,0,(C147+M148)-MIN($C$13,(C147+M148))),0)</f>
        <v>0</v>
      </c>
      <c r="D148" s="26">
        <f>IF(D147&gt;0,IF((D147+N148)-MIN($D$13,(D147+N148))&lt;0.5,0,(D147+N148)-MIN($D$13,(D147+N148))),0)</f>
        <v>0</v>
      </c>
      <c r="E148" s="26">
        <f>IF(E147&gt;0,IF((E147+O148)-MIN($E$13,(E147+O148))&lt;0.5,0,(E147+O148)-MIN($E$13,(E147+O148))),0)</f>
        <v>0</v>
      </c>
      <c r="F148" s="26">
        <f>IF(F147&gt;0,IF((F147+P148)-MIN($F$13,(F147+P148))&lt;0.5,0,(F147+P148)-MIN($F$13,(F147+P148))),0)</f>
        <v>0</v>
      </c>
      <c r="G148" s="26">
        <f>IF(G147&gt;0,IF((G147+Q148)-MIN($G$13,(G147+Q148))&lt;0.5,0,(G147+Q148)-MIN($G$13,(G147+Q148))),0)</f>
        <v>0</v>
      </c>
      <c r="H148" s="26">
        <f>IF(H147&gt;0,IF((H147+R148)-MIN($H$13,(H147+R148))&lt;0.5,0,(H147+R148)-MIN($H$13,(H147+R148))),0)</f>
        <v>0</v>
      </c>
      <c r="I148" s="26">
        <f>IF(I147&gt;0,IF((I147+S148)-MIN($I$13,(I147+S148))&lt;0.5,0,(I147+S148)-MIN($I$13,(I147+S148))),0)</f>
        <v>0</v>
      </c>
      <c r="J148" s="13">
        <f>SUM(B148:I148)</f>
        <v>0</v>
      </c>
      <c r="K148" s="26">
        <f>SUM(L148:S148)</f>
        <v>0</v>
      </c>
      <c r="L148" s="26">
        <f>B147*$B$12/1200</f>
        <v>0</v>
      </c>
      <c r="M148" s="26">
        <f>C147*$C$12/1200</f>
        <v>0</v>
      </c>
      <c r="N148" s="26">
        <f>D147*$D$12/1200</f>
        <v>0</v>
      </c>
      <c r="O148" s="26">
        <f>E147*$E$12/1200</f>
        <v>0</v>
      </c>
      <c r="P148" s="26">
        <f>F147*$F$12/1200</f>
        <v>0</v>
      </c>
      <c r="Q148" s="26">
        <f>G147*$G$12/1200</f>
        <v>0</v>
      </c>
      <c r="R148" s="26">
        <f>H147*$H$12/1200</f>
        <v>0</v>
      </c>
      <c r="S148" s="26">
        <f>I147*$I$12/1200</f>
        <v>0</v>
      </c>
      <c r="T148" s="27">
        <f>IF(B147-B148&gt;0.005,1,0)</f>
        <v>0</v>
      </c>
      <c r="U148" s="27">
        <f>IF(C147-C148&gt;0.005,1,0)</f>
        <v>0</v>
      </c>
      <c r="V148" s="27">
        <f>IF(D147-D148&gt;0.005,1,0)</f>
        <v>0</v>
      </c>
      <c r="W148" s="27">
        <f>IF(E147-E148&gt;0.005,1,0)</f>
        <v>0</v>
      </c>
      <c r="X148" s="27">
        <f>IF(F147-F148&gt;0.005,1,0)</f>
        <v>0</v>
      </c>
      <c r="Y148" s="27">
        <f>IF(G147-G148&gt;0.005,1,0)</f>
        <v>0</v>
      </c>
      <c r="Z148" s="27">
        <f>IF(H147-H148&gt;0.005,1,0)</f>
        <v>0</v>
      </c>
      <c r="AA148" s="27">
        <f>IF(I147-I148&gt;0.005,1,0)</f>
        <v>0</v>
      </c>
    </row>
    <row r="149">
      <c r="A149" s="14" t="n">
        <v>113</v>
      </c>
      <c r="B149" s="26">
        <f>IF(B148&gt;0,IF((B148+L149)-MIN($B$13,(B148+L149))&lt;0.5,0,(B148+L149)-MIN($B$13,(B148+L149))),0)</f>
        <v>0</v>
      </c>
      <c r="C149" s="26">
        <f>IF(C148&gt;0,IF((C148+M149)-MIN($C$13,(C148+M149))&lt;0.5,0,(C148+M149)-MIN($C$13,(C148+M149))),0)</f>
        <v>0</v>
      </c>
      <c r="D149" s="26">
        <f>IF(D148&gt;0,IF((D148+N149)-MIN($D$13,(D148+N149))&lt;0.5,0,(D148+N149)-MIN($D$13,(D148+N149))),0)</f>
        <v>0</v>
      </c>
      <c r="E149" s="26">
        <f>IF(E148&gt;0,IF((E148+O149)-MIN($E$13,(E148+O149))&lt;0.5,0,(E148+O149)-MIN($E$13,(E148+O149))),0)</f>
        <v>0</v>
      </c>
      <c r="F149" s="26">
        <f>IF(F148&gt;0,IF((F148+P149)-MIN($F$13,(F148+P149))&lt;0.5,0,(F148+P149)-MIN($F$13,(F148+P149))),0)</f>
        <v>0</v>
      </c>
      <c r="G149" s="26">
        <f>IF(G148&gt;0,IF((G148+Q149)-MIN($G$13,(G148+Q149))&lt;0.5,0,(G148+Q149)-MIN($G$13,(G148+Q149))),0)</f>
        <v>0</v>
      </c>
      <c r="H149" s="26">
        <f>IF(H148&gt;0,IF((H148+R149)-MIN($H$13,(H148+R149))&lt;0.5,0,(H148+R149)-MIN($H$13,(H148+R149))),0)</f>
        <v>0</v>
      </c>
      <c r="I149" s="26">
        <f>IF(I148&gt;0,IF((I148+S149)-MIN($I$13,(I148+S149))&lt;0.5,0,(I148+S149)-MIN($I$13,(I148+S149))),0)</f>
        <v>0</v>
      </c>
      <c r="J149" s="13">
        <f>SUM(B149:I149)</f>
        <v>0</v>
      </c>
      <c r="K149" s="26">
        <f>SUM(L149:S149)</f>
        <v>0</v>
      </c>
      <c r="L149" s="26">
        <f>B148*$B$12/1200</f>
        <v>0</v>
      </c>
      <c r="M149" s="26">
        <f>C148*$C$12/1200</f>
        <v>0</v>
      </c>
      <c r="N149" s="26">
        <f>D148*$D$12/1200</f>
        <v>0</v>
      </c>
      <c r="O149" s="26">
        <f>E148*$E$12/1200</f>
        <v>0</v>
      </c>
      <c r="P149" s="26">
        <f>F148*$F$12/1200</f>
        <v>0</v>
      </c>
      <c r="Q149" s="26">
        <f>G148*$G$12/1200</f>
        <v>0</v>
      </c>
      <c r="R149" s="26">
        <f>H148*$H$12/1200</f>
        <v>0</v>
      </c>
      <c r="S149" s="26">
        <f>I148*$I$12/1200</f>
        <v>0</v>
      </c>
      <c r="T149" s="27">
        <f>IF(B148-B149&gt;0.005,1,0)</f>
        <v>0</v>
      </c>
      <c r="U149" s="27">
        <f>IF(C148-C149&gt;0.005,1,0)</f>
        <v>0</v>
      </c>
      <c r="V149" s="27">
        <f>IF(D148-D149&gt;0.005,1,0)</f>
        <v>0</v>
      </c>
      <c r="W149" s="27">
        <f>IF(E148-E149&gt;0.005,1,0)</f>
        <v>0</v>
      </c>
      <c r="X149" s="27">
        <f>IF(F148-F149&gt;0.005,1,0)</f>
        <v>0</v>
      </c>
      <c r="Y149" s="27">
        <f>IF(G148-G149&gt;0.005,1,0)</f>
        <v>0</v>
      </c>
      <c r="Z149" s="27">
        <f>IF(H148-H149&gt;0.005,1,0)</f>
        <v>0</v>
      </c>
      <c r="AA149" s="27">
        <f>IF(I148-I149&gt;0.005,1,0)</f>
        <v>0</v>
      </c>
    </row>
    <row r="150">
      <c r="A150" s="14" t="n">
        <v>114</v>
      </c>
      <c r="B150" s="26">
        <f>IF(B149&gt;0,IF((B149+L150)-MIN($B$13,(B149+L150))&lt;0.5,0,(B149+L150)-MIN($B$13,(B149+L150))),0)</f>
        <v>0</v>
      </c>
      <c r="C150" s="26">
        <f>IF(C149&gt;0,IF((C149+M150)-MIN($C$13,(C149+M150))&lt;0.5,0,(C149+M150)-MIN($C$13,(C149+M150))),0)</f>
        <v>0</v>
      </c>
      <c r="D150" s="26">
        <f>IF(D149&gt;0,IF((D149+N150)-MIN($D$13,(D149+N150))&lt;0.5,0,(D149+N150)-MIN($D$13,(D149+N150))),0)</f>
        <v>0</v>
      </c>
      <c r="E150" s="26">
        <f>IF(E149&gt;0,IF((E149+O150)-MIN($E$13,(E149+O150))&lt;0.5,0,(E149+O150)-MIN($E$13,(E149+O150))),0)</f>
        <v>0</v>
      </c>
      <c r="F150" s="26">
        <f>IF(F149&gt;0,IF((F149+P150)-MIN($F$13,(F149+P150))&lt;0.5,0,(F149+P150)-MIN($F$13,(F149+P150))),0)</f>
        <v>0</v>
      </c>
      <c r="G150" s="26">
        <f>IF(G149&gt;0,IF((G149+Q150)-MIN($G$13,(G149+Q150))&lt;0.5,0,(G149+Q150)-MIN($G$13,(G149+Q150))),0)</f>
        <v>0</v>
      </c>
      <c r="H150" s="26">
        <f>IF(H149&gt;0,IF((H149+R150)-MIN($H$13,(H149+R150))&lt;0.5,0,(H149+R150)-MIN($H$13,(H149+R150))),0)</f>
        <v>0</v>
      </c>
      <c r="I150" s="26">
        <f>IF(I149&gt;0,IF((I149+S150)-MIN($I$13,(I149+S150))&lt;0.5,0,(I149+S150)-MIN($I$13,(I149+S150))),0)</f>
        <v>0</v>
      </c>
      <c r="J150" s="13">
        <f>SUM(B150:I150)</f>
        <v>0</v>
      </c>
      <c r="K150" s="26">
        <f>SUM(L150:S150)</f>
        <v>0</v>
      </c>
      <c r="L150" s="26">
        <f>B149*$B$12/1200</f>
        <v>0</v>
      </c>
      <c r="M150" s="26">
        <f>C149*$C$12/1200</f>
        <v>0</v>
      </c>
      <c r="N150" s="26">
        <f>D149*$D$12/1200</f>
        <v>0</v>
      </c>
      <c r="O150" s="26">
        <f>E149*$E$12/1200</f>
        <v>0</v>
      </c>
      <c r="P150" s="26">
        <f>F149*$F$12/1200</f>
        <v>0</v>
      </c>
      <c r="Q150" s="26">
        <f>G149*$G$12/1200</f>
        <v>0</v>
      </c>
      <c r="R150" s="26">
        <f>H149*$H$12/1200</f>
        <v>0</v>
      </c>
      <c r="S150" s="26">
        <f>I149*$I$12/1200</f>
        <v>0</v>
      </c>
      <c r="T150" s="27">
        <f>IF(B149-B150&gt;0.005,1,0)</f>
        <v>0</v>
      </c>
      <c r="U150" s="27">
        <f>IF(C149-C150&gt;0.005,1,0)</f>
        <v>0</v>
      </c>
      <c r="V150" s="27">
        <f>IF(D149-D150&gt;0.005,1,0)</f>
        <v>0</v>
      </c>
      <c r="W150" s="27">
        <f>IF(E149-E150&gt;0.005,1,0)</f>
        <v>0</v>
      </c>
      <c r="X150" s="27">
        <f>IF(F149-F150&gt;0.005,1,0)</f>
        <v>0</v>
      </c>
      <c r="Y150" s="27">
        <f>IF(G149-G150&gt;0.005,1,0)</f>
        <v>0</v>
      </c>
      <c r="Z150" s="27">
        <f>IF(H149-H150&gt;0.005,1,0)</f>
        <v>0</v>
      </c>
      <c r="AA150" s="27">
        <f>IF(I149-I150&gt;0.005,1,0)</f>
        <v>0</v>
      </c>
    </row>
    <row r="151">
      <c r="A151" s="14" t="n">
        <v>115</v>
      </c>
      <c r="B151" s="26">
        <f>IF(B150&gt;0,IF((B150+L151)-MIN($B$13,(B150+L151))&lt;0.5,0,(B150+L151)-MIN($B$13,(B150+L151))),0)</f>
        <v>0</v>
      </c>
      <c r="C151" s="26">
        <f>IF(C150&gt;0,IF((C150+M151)-MIN($C$13,(C150+M151))&lt;0.5,0,(C150+M151)-MIN($C$13,(C150+M151))),0)</f>
        <v>0</v>
      </c>
      <c r="D151" s="26">
        <f>IF(D150&gt;0,IF((D150+N151)-MIN($D$13,(D150+N151))&lt;0.5,0,(D150+N151)-MIN($D$13,(D150+N151))),0)</f>
        <v>0</v>
      </c>
      <c r="E151" s="26">
        <f>IF(E150&gt;0,IF((E150+O151)-MIN($E$13,(E150+O151))&lt;0.5,0,(E150+O151)-MIN($E$13,(E150+O151))),0)</f>
        <v>0</v>
      </c>
      <c r="F151" s="26">
        <f>IF(F150&gt;0,IF((F150+P151)-MIN($F$13,(F150+P151))&lt;0.5,0,(F150+P151)-MIN($F$13,(F150+P151))),0)</f>
        <v>0</v>
      </c>
      <c r="G151" s="26">
        <f>IF(G150&gt;0,IF((G150+Q151)-MIN($G$13,(G150+Q151))&lt;0.5,0,(G150+Q151)-MIN($G$13,(G150+Q151))),0)</f>
        <v>0</v>
      </c>
      <c r="H151" s="26">
        <f>IF(H150&gt;0,IF((H150+R151)-MIN($H$13,(H150+R151))&lt;0.5,0,(H150+R151)-MIN($H$13,(H150+R151))),0)</f>
        <v>0</v>
      </c>
      <c r="I151" s="26">
        <f>IF(I150&gt;0,IF((I150+S151)-MIN($I$13,(I150+S151))&lt;0.5,0,(I150+S151)-MIN($I$13,(I150+S151))),0)</f>
        <v>0</v>
      </c>
      <c r="J151" s="13">
        <f>SUM(B151:I151)</f>
        <v>0</v>
      </c>
      <c r="K151" s="26">
        <f>SUM(L151:S151)</f>
        <v>0</v>
      </c>
      <c r="L151" s="26">
        <f>B150*$B$12/1200</f>
        <v>0</v>
      </c>
      <c r="M151" s="26">
        <f>C150*$C$12/1200</f>
        <v>0</v>
      </c>
      <c r="N151" s="26">
        <f>D150*$D$12/1200</f>
        <v>0</v>
      </c>
      <c r="O151" s="26">
        <f>E150*$E$12/1200</f>
        <v>0</v>
      </c>
      <c r="P151" s="26">
        <f>F150*$F$12/1200</f>
        <v>0</v>
      </c>
      <c r="Q151" s="26">
        <f>G150*$G$12/1200</f>
        <v>0</v>
      </c>
      <c r="R151" s="26">
        <f>H150*$H$12/1200</f>
        <v>0</v>
      </c>
      <c r="S151" s="26">
        <f>I150*$I$12/1200</f>
        <v>0</v>
      </c>
      <c r="T151" s="27">
        <f>IF(B150-B151&gt;0.005,1,0)</f>
        <v>0</v>
      </c>
      <c r="U151" s="27">
        <f>IF(C150-C151&gt;0.005,1,0)</f>
        <v>0</v>
      </c>
      <c r="V151" s="27">
        <f>IF(D150-D151&gt;0.005,1,0)</f>
        <v>0</v>
      </c>
      <c r="W151" s="27">
        <f>IF(E150-E151&gt;0.005,1,0)</f>
        <v>0</v>
      </c>
      <c r="X151" s="27">
        <f>IF(F150-F151&gt;0.005,1,0)</f>
        <v>0</v>
      </c>
      <c r="Y151" s="27">
        <f>IF(G150-G151&gt;0.005,1,0)</f>
        <v>0</v>
      </c>
      <c r="Z151" s="27">
        <f>IF(H150-H151&gt;0.005,1,0)</f>
        <v>0</v>
      </c>
      <c r="AA151" s="27">
        <f>IF(I150-I151&gt;0.005,1,0)</f>
        <v>0</v>
      </c>
    </row>
    <row r="152">
      <c r="A152" s="14" t="n">
        <v>116</v>
      </c>
      <c r="B152" s="26">
        <f>IF(B151&gt;0,IF((B151+L152)-MIN($B$13,(B151+L152))&lt;0.5,0,(B151+L152)-MIN($B$13,(B151+L152))),0)</f>
        <v>0</v>
      </c>
      <c r="C152" s="26">
        <f>IF(C151&gt;0,IF((C151+M152)-MIN($C$13,(C151+M152))&lt;0.5,0,(C151+M152)-MIN($C$13,(C151+M152))),0)</f>
        <v>0</v>
      </c>
      <c r="D152" s="26">
        <f>IF(D151&gt;0,IF((D151+N152)-MIN($D$13,(D151+N152))&lt;0.5,0,(D151+N152)-MIN($D$13,(D151+N152))),0)</f>
        <v>0</v>
      </c>
      <c r="E152" s="26">
        <f>IF(E151&gt;0,IF((E151+O152)-MIN($E$13,(E151+O152))&lt;0.5,0,(E151+O152)-MIN($E$13,(E151+O152))),0)</f>
        <v>0</v>
      </c>
      <c r="F152" s="26">
        <f>IF(F151&gt;0,IF((F151+P152)-MIN($F$13,(F151+P152))&lt;0.5,0,(F151+P152)-MIN($F$13,(F151+P152))),0)</f>
        <v>0</v>
      </c>
      <c r="G152" s="26">
        <f>IF(G151&gt;0,IF((G151+Q152)-MIN($G$13,(G151+Q152))&lt;0.5,0,(G151+Q152)-MIN($G$13,(G151+Q152))),0)</f>
        <v>0</v>
      </c>
      <c r="H152" s="26">
        <f>IF(H151&gt;0,IF((H151+R152)-MIN($H$13,(H151+R152))&lt;0.5,0,(H151+R152)-MIN($H$13,(H151+R152))),0)</f>
        <v>0</v>
      </c>
      <c r="I152" s="26">
        <f>IF(I151&gt;0,IF((I151+S152)-MIN($I$13,(I151+S152))&lt;0.5,0,(I151+S152)-MIN($I$13,(I151+S152))),0)</f>
        <v>0</v>
      </c>
      <c r="J152" s="13">
        <f>SUM(B152:I152)</f>
        <v>0</v>
      </c>
      <c r="K152" s="26">
        <f>SUM(L152:S152)</f>
        <v>0</v>
      </c>
      <c r="L152" s="26">
        <f>B151*$B$12/1200</f>
        <v>0</v>
      </c>
      <c r="M152" s="26">
        <f>C151*$C$12/1200</f>
        <v>0</v>
      </c>
      <c r="N152" s="26">
        <f>D151*$D$12/1200</f>
        <v>0</v>
      </c>
      <c r="O152" s="26">
        <f>E151*$E$12/1200</f>
        <v>0</v>
      </c>
      <c r="P152" s="26">
        <f>F151*$F$12/1200</f>
        <v>0</v>
      </c>
      <c r="Q152" s="26">
        <f>G151*$G$12/1200</f>
        <v>0</v>
      </c>
      <c r="R152" s="26">
        <f>H151*$H$12/1200</f>
        <v>0</v>
      </c>
      <c r="S152" s="26">
        <f>I151*$I$12/1200</f>
        <v>0</v>
      </c>
      <c r="T152" s="27">
        <f>IF(B151-B152&gt;0.005,1,0)</f>
        <v>0</v>
      </c>
      <c r="U152" s="27">
        <f>IF(C151-C152&gt;0.005,1,0)</f>
        <v>0</v>
      </c>
      <c r="V152" s="27">
        <f>IF(D151-D152&gt;0.005,1,0)</f>
        <v>0</v>
      </c>
      <c r="W152" s="27">
        <f>IF(E151-E152&gt;0.005,1,0)</f>
        <v>0</v>
      </c>
      <c r="X152" s="27">
        <f>IF(F151-F152&gt;0.005,1,0)</f>
        <v>0</v>
      </c>
      <c r="Y152" s="27">
        <f>IF(G151-G152&gt;0.005,1,0)</f>
        <v>0</v>
      </c>
      <c r="Z152" s="27">
        <f>IF(H151-H152&gt;0.005,1,0)</f>
        <v>0</v>
      </c>
      <c r="AA152" s="27">
        <f>IF(I151-I152&gt;0.005,1,0)</f>
        <v>0</v>
      </c>
    </row>
    <row r="153">
      <c r="A153" s="14" t="n">
        <v>117</v>
      </c>
      <c r="B153" s="26">
        <f>IF(B152&gt;0,IF((B152+L153)-MIN($B$13,(B152+L153))&lt;0.5,0,(B152+L153)-MIN($B$13,(B152+L153))),0)</f>
        <v>0</v>
      </c>
      <c r="C153" s="26">
        <f>IF(C152&gt;0,IF((C152+M153)-MIN($C$13,(C152+M153))&lt;0.5,0,(C152+M153)-MIN($C$13,(C152+M153))),0)</f>
        <v>0</v>
      </c>
      <c r="D153" s="26">
        <f>IF(D152&gt;0,IF((D152+N153)-MIN($D$13,(D152+N153))&lt;0.5,0,(D152+N153)-MIN($D$13,(D152+N153))),0)</f>
        <v>0</v>
      </c>
      <c r="E153" s="26">
        <f>IF(E152&gt;0,IF((E152+O153)-MIN($E$13,(E152+O153))&lt;0.5,0,(E152+O153)-MIN($E$13,(E152+O153))),0)</f>
        <v>0</v>
      </c>
      <c r="F153" s="26">
        <f>IF(F152&gt;0,IF((F152+P153)-MIN($F$13,(F152+P153))&lt;0.5,0,(F152+P153)-MIN($F$13,(F152+P153))),0)</f>
        <v>0</v>
      </c>
      <c r="G153" s="26">
        <f>IF(G152&gt;0,IF((G152+Q153)-MIN($G$13,(G152+Q153))&lt;0.5,0,(G152+Q153)-MIN($G$13,(G152+Q153))),0)</f>
        <v>0</v>
      </c>
      <c r="H153" s="26">
        <f>IF(H152&gt;0,IF((H152+R153)-MIN($H$13,(H152+R153))&lt;0.5,0,(H152+R153)-MIN($H$13,(H152+R153))),0)</f>
        <v>0</v>
      </c>
      <c r="I153" s="26">
        <f>IF(I152&gt;0,IF((I152+S153)-MIN($I$13,(I152+S153))&lt;0.5,0,(I152+S153)-MIN($I$13,(I152+S153))),0)</f>
        <v>0</v>
      </c>
      <c r="J153" s="13">
        <f>SUM(B153:I153)</f>
        <v>0</v>
      </c>
      <c r="K153" s="26">
        <f>SUM(L153:S153)</f>
        <v>0</v>
      </c>
      <c r="L153" s="26">
        <f>B152*$B$12/1200</f>
        <v>0</v>
      </c>
      <c r="M153" s="26">
        <f>C152*$C$12/1200</f>
        <v>0</v>
      </c>
      <c r="N153" s="26">
        <f>D152*$D$12/1200</f>
        <v>0</v>
      </c>
      <c r="O153" s="26">
        <f>E152*$E$12/1200</f>
        <v>0</v>
      </c>
      <c r="P153" s="26">
        <f>F152*$F$12/1200</f>
        <v>0</v>
      </c>
      <c r="Q153" s="26">
        <f>G152*$G$12/1200</f>
        <v>0</v>
      </c>
      <c r="R153" s="26">
        <f>H152*$H$12/1200</f>
        <v>0</v>
      </c>
      <c r="S153" s="26">
        <f>I152*$I$12/1200</f>
        <v>0</v>
      </c>
      <c r="T153" s="27">
        <f>IF(B152-B153&gt;0.005,1,0)</f>
        <v>0</v>
      </c>
      <c r="U153" s="27">
        <f>IF(C152-C153&gt;0.005,1,0)</f>
        <v>0</v>
      </c>
      <c r="V153" s="27">
        <f>IF(D152-D153&gt;0.005,1,0)</f>
        <v>0</v>
      </c>
      <c r="W153" s="27">
        <f>IF(E152-E153&gt;0.005,1,0)</f>
        <v>0</v>
      </c>
      <c r="X153" s="27">
        <f>IF(F152-F153&gt;0.005,1,0)</f>
        <v>0</v>
      </c>
      <c r="Y153" s="27">
        <f>IF(G152-G153&gt;0.005,1,0)</f>
        <v>0</v>
      </c>
      <c r="Z153" s="27">
        <f>IF(H152-H153&gt;0.005,1,0)</f>
        <v>0</v>
      </c>
      <c r="AA153" s="27">
        <f>IF(I152-I153&gt;0.005,1,0)</f>
        <v>0</v>
      </c>
    </row>
    <row r="154">
      <c r="A154" s="14" t="n">
        <v>118</v>
      </c>
      <c r="B154" s="26">
        <f>IF(B153&gt;0,IF((B153+L154)-MIN($B$13,(B153+L154))&lt;0.5,0,(B153+L154)-MIN($B$13,(B153+L154))),0)</f>
        <v>0</v>
      </c>
      <c r="C154" s="26">
        <f>IF(C153&gt;0,IF((C153+M154)-MIN($C$13,(C153+M154))&lt;0.5,0,(C153+M154)-MIN($C$13,(C153+M154))),0)</f>
        <v>0</v>
      </c>
      <c r="D154" s="26">
        <f>IF(D153&gt;0,IF((D153+N154)-MIN($D$13,(D153+N154))&lt;0.5,0,(D153+N154)-MIN($D$13,(D153+N154))),0)</f>
        <v>0</v>
      </c>
      <c r="E154" s="26">
        <f>IF(E153&gt;0,IF((E153+O154)-MIN($E$13,(E153+O154))&lt;0.5,0,(E153+O154)-MIN($E$13,(E153+O154))),0)</f>
        <v>0</v>
      </c>
      <c r="F154" s="26">
        <f>IF(F153&gt;0,IF((F153+P154)-MIN($F$13,(F153+P154))&lt;0.5,0,(F153+P154)-MIN($F$13,(F153+P154))),0)</f>
        <v>0</v>
      </c>
      <c r="G154" s="26">
        <f>IF(G153&gt;0,IF((G153+Q154)-MIN($G$13,(G153+Q154))&lt;0.5,0,(G153+Q154)-MIN($G$13,(G153+Q154))),0)</f>
        <v>0</v>
      </c>
      <c r="H154" s="26">
        <f>IF(H153&gt;0,IF((H153+R154)-MIN($H$13,(H153+R154))&lt;0.5,0,(H153+R154)-MIN($H$13,(H153+R154))),0)</f>
        <v>0</v>
      </c>
      <c r="I154" s="26">
        <f>IF(I153&gt;0,IF((I153+S154)-MIN($I$13,(I153+S154))&lt;0.5,0,(I153+S154)-MIN($I$13,(I153+S154))),0)</f>
        <v>0</v>
      </c>
      <c r="J154" s="13">
        <f>SUM(B154:I154)</f>
        <v>0</v>
      </c>
      <c r="K154" s="26">
        <f>SUM(L154:S154)</f>
        <v>0</v>
      </c>
      <c r="L154" s="26">
        <f>B153*$B$12/1200</f>
        <v>0</v>
      </c>
      <c r="M154" s="26">
        <f>C153*$C$12/1200</f>
        <v>0</v>
      </c>
      <c r="N154" s="26">
        <f>D153*$D$12/1200</f>
        <v>0</v>
      </c>
      <c r="O154" s="26">
        <f>E153*$E$12/1200</f>
        <v>0</v>
      </c>
      <c r="P154" s="26">
        <f>F153*$F$12/1200</f>
        <v>0</v>
      </c>
      <c r="Q154" s="26">
        <f>G153*$G$12/1200</f>
        <v>0</v>
      </c>
      <c r="R154" s="26">
        <f>H153*$H$12/1200</f>
        <v>0</v>
      </c>
      <c r="S154" s="26">
        <f>I153*$I$12/1200</f>
        <v>0</v>
      </c>
      <c r="T154" s="27">
        <f>IF(B153-B154&gt;0.005,1,0)</f>
        <v>0</v>
      </c>
      <c r="U154" s="27">
        <f>IF(C153-C154&gt;0.005,1,0)</f>
        <v>0</v>
      </c>
      <c r="V154" s="27">
        <f>IF(D153-D154&gt;0.005,1,0)</f>
        <v>0</v>
      </c>
      <c r="W154" s="27">
        <f>IF(E153-E154&gt;0.005,1,0)</f>
        <v>0</v>
      </c>
      <c r="X154" s="27">
        <f>IF(F153-F154&gt;0.005,1,0)</f>
        <v>0</v>
      </c>
      <c r="Y154" s="27">
        <f>IF(G153-G154&gt;0.005,1,0)</f>
        <v>0</v>
      </c>
      <c r="Z154" s="27">
        <f>IF(H153-H154&gt;0.005,1,0)</f>
        <v>0</v>
      </c>
      <c r="AA154" s="27">
        <f>IF(I153-I154&gt;0.005,1,0)</f>
        <v>0</v>
      </c>
    </row>
    <row r="155">
      <c r="A155" s="14" t="n">
        <v>119</v>
      </c>
      <c r="B155" s="26">
        <f>IF(B154&gt;0,IF((B154+L155)-MIN($B$13,(B154+L155))&lt;0.5,0,(B154+L155)-MIN($B$13,(B154+L155))),0)</f>
        <v>0</v>
      </c>
      <c r="C155" s="26">
        <f>IF(C154&gt;0,IF((C154+M155)-MIN($C$13,(C154+M155))&lt;0.5,0,(C154+M155)-MIN($C$13,(C154+M155))),0)</f>
        <v>0</v>
      </c>
      <c r="D155" s="26">
        <f>IF(D154&gt;0,IF((D154+N155)-MIN($D$13,(D154+N155))&lt;0.5,0,(D154+N155)-MIN($D$13,(D154+N155))),0)</f>
        <v>0</v>
      </c>
      <c r="E155" s="26">
        <f>IF(E154&gt;0,IF((E154+O155)-MIN($E$13,(E154+O155))&lt;0.5,0,(E154+O155)-MIN($E$13,(E154+O155))),0)</f>
        <v>0</v>
      </c>
      <c r="F155" s="26">
        <f>IF(F154&gt;0,IF((F154+P155)-MIN($F$13,(F154+P155))&lt;0.5,0,(F154+P155)-MIN($F$13,(F154+P155))),0)</f>
        <v>0</v>
      </c>
      <c r="G155" s="26">
        <f>IF(G154&gt;0,IF((G154+Q155)-MIN($G$13,(G154+Q155))&lt;0.5,0,(G154+Q155)-MIN($G$13,(G154+Q155))),0)</f>
        <v>0</v>
      </c>
      <c r="H155" s="26">
        <f>IF(H154&gt;0,IF((H154+R155)-MIN($H$13,(H154+R155))&lt;0.5,0,(H154+R155)-MIN($H$13,(H154+R155))),0)</f>
        <v>0</v>
      </c>
      <c r="I155" s="26">
        <f>IF(I154&gt;0,IF((I154+S155)-MIN($I$13,(I154+S155))&lt;0.5,0,(I154+S155)-MIN($I$13,(I154+S155))),0)</f>
        <v>0</v>
      </c>
      <c r="J155" s="13">
        <f>SUM(B155:I155)</f>
        <v>0</v>
      </c>
      <c r="K155" s="26">
        <f>SUM(L155:S155)</f>
        <v>0</v>
      </c>
      <c r="L155" s="26">
        <f>B154*$B$12/1200</f>
        <v>0</v>
      </c>
      <c r="M155" s="26">
        <f>C154*$C$12/1200</f>
        <v>0</v>
      </c>
      <c r="N155" s="26">
        <f>D154*$D$12/1200</f>
        <v>0</v>
      </c>
      <c r="O155" s="26">
        <f>E154*$E$12/1200</f>
        <v>0</v>
      </c>
      <c r="P155" s="26">
        <f>F154*$F$12/1200</f>
        <v>0</v>
      </c>
      <c r="Q155" s="26">
        <f>G154*$G$12/1200</f>
        <v>0</v>
      </c>
      <c r="R155" s="26">
        <f>H154*$H$12/1200</f>
        <v>0</v>
      </c>
      <c r="S155" s="26">
        <f>I154*$I$12/1200</f>
        <v>0</v>
      </c>
      <c r="T155" s="27">
        <f>IF(B154-B155&gt;0.005,1,0)</f>
        <v>0</v>
      </c>
      <c r="U155" s="27">
        <f>IF(C154-C155&gt;0.005,1,0)</f>
        <v>0</v>
      </c>
      <c r="V155" s="27">
        <f>IF(D154-D155&gt;0.005,1,0)</f>
        <v>0</v>
      </c>
      <c r="W155" s="27">
        <f>IF(E154-E155&gt;0.005,1,0)</f>
        <v>0</v>
      </c>
      <c r="X155" s="27">
        <f>IF(F154-F155&gt;0.005,1,0)</f>
        <v>0</v>
      </c>
      <c r="Y155" s="27">
        <f>IF(G154-G155&gt;0.005,1,0)</f>
        <v>0</v>
      </c>
      <c r="Z155" s="27">
        <f>IF(H154-H155&gt;0.005,1,0)</f>
        <v>0</v>
      </c>
      <c r="AA155" s="27">
        <f>IF(I154-I155&gt;0.005,1,0)</f>
        <v>0</v>
      </c>
    </row>
    <row r="156">
      <c r="A156" s="14" t="n">
        <v>120</v>
      </c>
      <c r="B156" s="26">
        <f>IF(B155&gt;0,IF((B155+L156)-MIN($B$13,(B155+L156))&lt;0.5,0,(B155+L156)-MIN($B$13,(B155+L156))),0)</f>
        <v>0</v>
      </c>
      <c r="C156" s="26">
        <f>IF(C155&gt;0,IF((C155+M156)-MIN($C$13,(C155+M156))&lt;0.5,0,(C155+M156)-MIN($C$13,(C155+M156))),0)</f>
        <v>0</v>
      </c>
      <c r="D156" s="26">
        <f>IF(D155&gt;0,IF((D155+N156)-MIN($D$13,(D155+N156))&lt;0.5,0,(D155+N156)-MIN($D$13,(D155+N156))),0)</f>
        <v>0</v>
      </c>
      <c r="E156" s="26">
        <f>IF(E155&gt;0,IF((E155+O156)-MIN($E$13,(E155+O156))&lt;0.5,0,(E155+O156)-MIN($E$13,(E155+O156))),0)</f>
        <v>0</v>
      </c>
      <c r="F156" s="26">
        <f>IF(F155&gt;0,IF((F155+P156)-MIN($F$13,(F155+P156))&lt;0.5,0,(F155+P156)-MIN($F$13,(F155+P156))),0)</f>
        <v>0</v>
      </c>
      <c r="G156" s="26">
        <f>IF(G155&gt;0,IF((G155+Q156)-MIN($G$13,(G155+Q156))&lt;0.5,0,(G155+Q156)-MIN($G$13,(G155+Q156))),0)</f>
        <v>0</v>
      </c>
      <c r="H156" s="26">
        <f>IF(H155&gt;0,IF((H155+R156)-MIN($H$13,(H155+R156))&lt;0.5,0,(H155+R156)-MIN($H$13,(H155+R156))),0)</f>
        <v>0</v>
      </c>
      <c r="I156" s="26">
        <f>IF(I155&gt;0,IF((I155+S156)-MIN($I$13,(I155+S156))&lt;0.5,0,(I155+S156)-MIN($I$13,(I155+S156))),0)</f>
        <v>0</v>
      </c>
      <c r="J156" s="13">
        <f>SUM(B156:I156)</f>
        <v>0</v>
      </c>
      <c r="K156" s="26">
        <f>SUM(L156:S156)</f>
        <v>0</v>
      </c>
      <c r="L156" s="26">
        <f>B155*$B$12/1200</f>
        <v>0</v>
      </c>
      <c r="M156" s="26">
        <f>C155*$C$12/1200</f>
        <v>0</v>
      </c>
      <c r="N156" s="26">
        <f>D155*$D$12/1200</f>
        <v>0</v>
      </c>
      <c r="O156" s="26">
        <f>E155*$E$12/1200</f>
        <v>0</v>
      </c>
      <c r="P156" s="26">
        <f>F155*$F$12/1200</f>
        <v>0</v>
      </c>
      <c r="Q156" s="26">
        <f>G155*$G$12/1200</f>
        <v>0</v>
      </c>
      <c r="R156" s="26">
        <f>H155*$H$12/1200</f>
        <v>0</v>
      </c>
      <c r="S156" s="26">
        <f>I155*$I$12/1200</f>
        <v>0</v>
      </c>
      <c r="T156" s="27">
        <f>IF(B155-B156&gt;0.005,1,0)</f>
        <v>0</v>
      </c>
      <c r="U156" s="27">
        <f>IF(C155-C156&gt;0.005,1,0)</f>
        <v>0</v>
      </c>
      <c r="V156" s="27">
        <f>IF(D155-D156&gt;0.005,1,0)</f>
        <v>0</v>
      </c>
      <c r="W156" s="27">
        <f>IF(E155-E156&gt;0.005,1,0)</f>
        <v>0</v>
      </c>
      <c r="X156" s="27">
        <f>IF(F155-F156&gt;0.005,1,0)</f>
        <v>0</v>
      </c>
      <c r="Y156" s="27">
        <f>IF(G155-G156&gt;0.005,1,0)</f>
        <v>0</v>
      </c>
      <c r="Z156" s="27">
        <f>IF(H155-H156&gt;0.005,1,0)</f>
        <v>0</v>
      </c>
      <c r="AA156" s="27">
        <f>IF(I155-I156&gt;0.005,1,0)</f>
        <v>0</v>
      </c>
    </row>
    <row r="157">
      <c r="A157" s="14" t="n">
        <v>121</v>
      </c>
      <c r="B157" s="26">
        <f>IF(B156&gt;0,IF((B156+L157)-MIN($B$13,(B156+L157))&lt;0.5,0,(B156+L157)-MIN($B$13,(B156+L157))),0)</f>
        <v>0</v>
      </c>
      <c r="C157" s="26">
        <f>IF(C156&gt;0,IF((C156+M157)-MIN($C$13,(C156+M157))&lt;0.5,0,(C156+M157)-MIN($C$13,(C156+M157))),0)</f>
        <v>0</v>
      </c>
      <c r="D157" s="26">
        <f>IF(D156&gt;0,IF((D156+N157)-MIN($D$13,(D156+N157))&lt;0.5,0,(D156+N157)-MIN($D$13,(D156+N157))),0)</f>
        <v>0</v>
      </c>
      <c r="E157" s="26">
        <f>IF(E156&gt;0,IF((E156+O157)-MIN($E$13,(E156+O157))&lt;0.5,0,(E156+O157)-MIN($E$13,(E156+O157))),0)</f>
        <v>0</v>
      </c>
      <c r="F157" s="26">
        <f>IF(F156&gt;0,IF((F156+P157)-MIN($F$13,(F156+P157))&lt;0.5,0,(F156+P157)-MIN($F$13,(F156+P157))),0)</f>
        <v>0</v>
      </c>
      <c r="G157" s="26">
        <f>IF(G156&gt;0,IF((G156+Q157)-MIN($G$13,(G156+Q157))&lt;0.5,0,(G156+Q157)-MIN($G$13,(G156+Q157))),0)</f>
        <v>0</v>
      </c>
      <c r="H157" s="26">
        <f>IF(H156&gt;0,IF((H156+R157)-MIN($H$13,(H156+R157))&lt;0.5,0,(H156+R157)-MIN($H$13,(H156+R157))),0)</f>
        <v>0</v>
      </c>
      <c r="I157" s="26">
        <f>IF(I156&gt;0,IF((I156+S157)-MIN($I$13,(I156+S157))&lt;0.5,0,(I156+S157)-MIN($I$13,(I156+S157))),0)</f>
        <v>0</v>
      </c>
      <c r="J157" s="13">
        <f>SUM(B157:I157)</f>
        <v>0</v>
      </c>
      <c r="K157" s="26">
        <f>SUM(L157:S157)</f>
        <v>0</v>
      </c>
      <c r="L157" s="26">
        <f>B156*$B$12/1200</f>
        <v>0</v>
      </c>
      <c r="M157" s="26">
        <f>C156*$C$12/1200</f>
        <v>0</v>
      </c>
      <c r="N157" s="26">
        <f>D156*$D$12/1200</f>
        <v>0</v>
      </c>
      <c r="O157" s="26">
        <f>E156*$E$12/1200</f>
        <v>0</v>
      </c>
      <c r="P157" s="26">
        <f>F156*$F$12/1200</f>
        <v>0</v>
      </c>
      <c r="Q157" s="26">
        <f>G156*$G$12/1200</f>
        <v>0</v>
      </c>
      <c r="R157" s="26">
        <f>H156*$H$12/1200</f>
        <v>0</v>
      </c>
      <c r="S157" s="26">
        <f>I156*$I$12/1200</f>
        <v>0</v>
      </c>
      <c r="T157" s="27">
        <f>IF(B156-B157&gt;0.005,1,0)</f>
        <v>0</v>
      </c>
      <c r="U157" s="27">
        <f>IF(C156-C157&gt;0.005,1,0)</f>
        <v>0</v>
      </c>
      <c r="V157" s="27">
        <f>IF(D156-D157&gt;0.005,1,0)</f>
        <v>0</v>
      </c>
      <c r="W157" s="27">
        <f>IF(E156-E157&gt;0.005,1,0)</f>
        <v>0</v>
      </c>
      <c r="X157" s="27">
        <f>IF(F156-F157&gt;0.005,1,0)</f>
        <v>0</v>
      </c>
      <c r="Y157" s="27">
        <f>IF(G156-G157&gt;0.005,1,0)</f>
        <v>0</v>
      </c>
      <c r="Z157" s="27">
        <f>IF(H156-H157&gt;0.005,1,0)</f>
        <v>0</v>
      </c>
      <c r="AA157" s="27">
        <f>IF(I156-I157&gt;0.005,1,0)</f>
        <v>0</v>
      </c>
    </row>
    <row r="158">
      <c r="A158" s="14" t="n">
        <v>122</v>
      </c>
      <c r="B158" s="26">
        <f>IF(B157&gt;0,IF((B157+L158)-MIN($B$13,(B157+L158))&lt;0.5,0,(B157+L158)-MIN($B$13,(B157+L158))),0)</f>
        <v>0</v>
      </c>
      <c r="C158" s="26">
        <f>IF(C157&gt;0,IF((C157+M158)-MIN($C$13,(C157+M158))&lt;0.5,0,(C157+M158)-MIN($C$13,(C157+M158))),0)</f>
        <v>0</v>
      </c>
      <c r="D158" s="26">
        <f>IF(D157&gt;0,IF((D157+N158)-MIN($D$13,(D157+N158))&lt;0.5,0,(D157+N158)-MIN($D$13,(D157+N158))),0)</f>
        <v>0</v>
      </c>
      <c r="E158" s="26">
        <f>IF(E157&gt;0,IF((E157+O158)-MIN($E$13,(E157+O158))&lt;0.5,0,(E157+O158)-MIN($E$13,(E157+O158))),0)</f>
        <v>0</v>
      </c>
      <c r="F158" s="26">
        <f>IF(F157&gt;0,IF((F157+P158)-MIN($F$13,(F157+P158))&lt;0.5,0,(F157+P158)-MIN($F$13,(F157+P158))),0)</f>
        <v>0</v>
      </c>
      <c r="G158" s="26">
        <f>IF(G157&gt;0,IF((G157+Q158)-MIN($G$13,(G157+Q158))&lt;0.5,0,(G157+Q158)-MIN($G$13,(G157+Q158))),0)</f>
        <v>0</v>
      </c>
      <c r="H158" s="26">
        <f>IF(H157&gt;0,IF((H157+R158)-MIN($H$13,(H157+R158))&lt;0.5,0,(H157+R158)-MIN($H$13,(H157+R158))),0)</f>
        <v>0</v>
      </c>
      <c r="I158" s="26">
        <f>IF(I157&gt;0,IF((I157+S158)-MIN($I$13,(I157+S158))&lt;0.5,0,(I157+S158)-MIN($I$13,(I157+S158))),0)</f>
        <v>0</v>
      </c>
      <c r="J158" s="13">
        <f>SUM(B158:I158)</f>
        <v>0</v>
      </c>
      <c r="K158" s="26">
        <f>SUM(L158:S158)</f>
        <v>0</v>
      </c>
      <c r="L158" s="26">
        <f>B157*$B$12/1200</f>
        <v>0</v>
      </c>
      <c r="M158" s="26">
        <f>C157*$C$12/1200</f>
        <v>0</v>
      </c>
      <c r="N158" s="26">
        <f>D157*$D$12/1200</f>
        <v>0</v>
      </c>
      <c r="O158" s="26">
        <f>E157*$E$12/1200</f>
        <v>0</v>
      </c>
      <c r="P158" s="26">
        <f>F157*$F$12/1200</f>
        <v>0</v>
      </c>
      <c r="Q158" s="26">
        <f>G157*$G$12/1200</f>
        <v>0</v>
      </c>
      <c r="R158" s="26">
        <f>H157*$H$12/1200</f>
        <v>0</v>
      </c>
      <c r="S158" s="26">
        <f>I157*$I$12/1200</f>
        <v>0</v>
      </c>
      <c r="T158" s="27">
        <f>IF(B157-B158&gt;0.005,1,0)</f>
        <v>0</v>
      </c>
      <c r="U158" s="27">
        <f>IF(C157-C158&gt;0.005,1,0)</f>
        <v>0</v>
      </c>
      <c r="V158" s="27">
        <f>IF(D157-D158&gt;0.005,1,0)</f>
        <v>0</v>
      </c>
      <c r="W158" s="27">
        <f>IF(E157-E158&gt;0.005,1,0)</f>
        <v>0</v>
      </c>
      <c r="X158" s="27">
        <f>IF(F157-F158&gt;0.005,1,0)</f>
        <v>0</v>
      </c>
      <c r="Y158" s="27">
        <f>IF(G157-G158&gt;0.005,1,0)</f>
        <v>0</v>
      </c>
      <c r="Z158" s="27">
        <f>IF(H157-H158&gt;0.005,1,0)</f>
        <v>0</v>
      </c>
      <c r="AA158" s="27">
        <f>IF(I157-I158&gt;0.005,1,0)</f>
        <v>0</v>
      </c>
    </row>
    <row r="159">
      <c r="A159" s="14" t="n">
        <v>123</v>
      </c>
      <c r="B159" s="26">
        <f>IF(B158&gt;0,IF((B158+L159)-MIN($B$13,(B158+L159))&lt;0.5,0,(B158+L159)-MIN($B$13,(B158+L159))),0)</f>
        <v>0</v>
      </c>
      <c r="C159" s="26">
        <f>IF(C158&gt;0,IF((C158+M159)-MIN($C$13,(C158+M159))&lt;0.5,0,(C158+M159)-MIN($C$13,(C158+M159))),0)</f>
        <v>0</v>
      </c>
      <c r="D159" s="26">
        <f>IF(D158&gt;0,IF((D158+N159)-MIN($D$13,(D158+N159))&lt;0.5,0,(D158+N159)-MIN($D$13,(D158+N159))),0)</f>
        <v>0</v>
      </c>
      <c r="E159" s="26">
        <f>IF(E158&gt;0,IF((E158+O159)-MIN($E$13,(E158+O159))&lt;0.5,0,(E158+O159)-MIN($E$13,(E158+O159))),0)</f>
        <v>0</v>
      </c>
      <c r="F159" s="26">
        <f>IF(F158&gt;0,IF((F158+P159)-MIN($F$13,(F158+P159))&lt;0.5,0,(F158+P159)-MIN($F$13,(F158+P159))),0)</f>
        <v>0</v>
      </c>
      <c r="G159" s="26">
        <f>IF(G158&gt;0,IF((G158+Q159)-MIN($G$13,(G158+Q159))&lt;0.5,0,(G158+Q159)-MIN($G$13,(G158+Q159))),0)</f>
        <v>0</v>
      </c>
      <c r="H159" s="26">
        <f>IF(H158&gt;0,IF((H158+R159)-MIN($H$13,(H158+R159))&lt;0.5,0,(H158+R159)-MIN($H$13,(H158+R159))),0)</f>
        <v>0</v>
      </c>
      <c r="I159" s="26">
        <f>IF(I158&gt;0,IF((I158+S159)-MIN($I$13,(I158+S159))&lt;0.5,0,(I158+S159)-MIN($I$13,(I158+S159))),0)</f>
        <v>0</v>
      </c>
      <c r="J159" s="13">
        <f>SUM(B159:I159)</f>
        <v>0</v>
      </c>
      <c r="K159" s="26">
        <f>SUM(L159:S159)</f>
        <v>0</v>
      </c>
      <c r="L159" s="26">
        <f>B158*$B$12/1200</f>
        <v>0</v>
      </c>
      <c r="M159" s="26">
        <f>C158*$C$12/1200</f>
        <v>0</v>
      </c>
      <c r="N159" s="26">
        <f>D158*$D$12/1200</f>
        <v>0</v>
      </c>
      <c r="O159" s="26">
        <f>E158*$E$12/1200</f>
        <v>0</v>
      </c>
      <c r="P159" s="26">
        <f>F158*$F$12/1200</f>
        <v>0</v>
      </c>
      <c r="Q159" s="26">
        <f>G158*$G$12/1200</f>
        <v>0</v>
      </c>
      <c r="R159" s="26">
        <f>H158*$H$12/1200</f>
        <v>0</v>
      </c>
      <c r="S159" s="26">
        <f>I158*$I$12/1200</f>
        <v>0</v>
      </c>
      <c r="T159" s="27">
        <f>IF(B158-B159&gt;0.005,1,0)</f>
        <v>0</v>
      </c>
      <c r="U159" s="27">
        <f>IF(C158-C159&gt;0.005,1,0)</f>
        <v>0</v>
      </c>
      <c r="V159" s="27">
        <f>IF(D158-D159&gt;0.005,1,0)</f>
        <v>0</v>
      </c>
      <c r="W159" s="27">
        <f>IF(E158-E159&gt;0.005,1,0)</f>
        <v>0</v>
      </c>
      <c r="X159" s="27">
        <f>IF(F158-F159&gt;0.005,1,0)</f>
        <v>0</v>
      </c>
      <c r="Y159" s="27">
        <f>IF(G158-G159&gt;0.005,1,0)</f>
        <v>0</v>
      </c>
      <c r="Z159" s="27">
        <f>IF(H158-H159&gt;0.005,1,0)</f>
        <v>0</v>
      </c>
      <c r="AA159" s="27">
        <f>IF(I158-I159&gt;0.005,1,0)</f>
        <v>0</v>
      </c>
    </row>
    <row r="160">
      <c r="A160" s="14" t="n">
        <v>124</v>
      </c>
      <c r="B160" s="26">
        <f>IF(B159&gt;0,IF((B159+L160)-MIN($B$13,(B159+L160))&lt;0.5,0,(B159+L160)-MIN($B$13,(B159+L160))),0)</f>
        <v>0</v>
      </c>
      <c r="C160" s="26">
        <f>IF(C159&gt;0,IF((C159+M160)-MIN($C$13,(C159+M160))&lt;0.5,0,(C159+M160)-MIN($C$13,(C159+M160))),0)</f>
        <v>0</v>
      </c>
      <c r="D160" s="26">
        <f>IF(D159&gt;0,IF((D159+N160)-MIN($D$13,(D159+N160))&lt;0.5,0,(D159+N160)-MIN($D$13,(D159+N160))),0)</f>
        <v>0</v>
      </c>
      <c r="E160" s="26">
        <f>IF(E159&gt;0,IF((E159+O160)-MIN($E$13,(E159+O160))&lt;0.5,0,(E159+O160)-MIN($E$13,(E159+O160))),0)</f>
        <v>0</v>
      </c>
      <c r="F160" s="26">
        <f>IF(F159&gt;0,IF((F159+P160)-MIN($F$13,(F159+P160))&lt;0.5,0,(F159+P160)-MIN($F$13,(F159+P160))),0)</f>
        <v>0</v>
      </c>
      <c r="G160" s="26">
        <f>IF(G159&gt;0,IF((G159+Q160)-MIN($G$13,(G159+Q160))&lt;0.5,0,(G159+Q160)-MIN($G$13,(G159+Q160))),0)</f>
        <v>0</v>
      </c>
      <c r="H160" s="26">
        <f>IF(H159&gt;0,IF((H159+R160)-MIN($H$13,(H159+R160))&lt;0.5,0,(H159+R160)-MIN($H$13,(H159+R160))),0)</f>
        <v>0</v>
      </c>
      <c r="I160" s="26">
        <f>IF(I159&gt;0,IF((I159+S160)-MIN($I$13,(I159+S160))&lt;0.5,0,(I159+S160)-MIN($I$13,(I159+S160))),0)</f>
        <v>0</v>
      </c>
      <c r="J160" s="13">
        <f>SUM(B160:I160)</f>
        <v>0</v>
      </c>
      <c r="K160" s="26">
        <f>SUM(L160:S160)</f>
        <v>0</v>
      </c>
      <c r="L160" s="26">
        <f>B159*$B$12/1200</f>
        <v>0</v>
      </c>
      <c r="M160" s="26">
        <f>C159*$C$12/1200</f>
        <v>0</v>
      </c>
      <c r="N160" s="26">
        <f>D159*$D$12/1200</f>
        <v>0</v>
      </c>
      <c r="O160" s="26">
        <f>E159*$E$12/1200</f>
        <v>0</v>
      </c>
      <c r="P160" s="26">
        <f>F159*$F$12/1200</f>
        <v>0</v>
      </c>
      <c r="Q160" s="26">
        <f>G159*$G$12/1200</f>
        <v>0</v>
      </c>
      <c r="R160" s="26">
        <f>H159*$H$12/1200</f>
        <v>0</v>
      </c>
      <c r="S160" s="26">
        <f>I159*$I$12/1200</f>
        <v>0</v>
      </c>
      <c r="T160" s="27">
        <f>IF(B159-B160&gt;0.005,1,0)</f>
        <v>0</v>
      </c>
      <c r="U160" s="27">
        <f>IF(C159-C160&gt;0.005,1,0)</f>
        <v>0</v>
      </c>
      <c r="V160" s="27">
        <f>IF(D159-D160&gt;0.005,1,0)</f>
        <v>0</v>
      </c>
      <c r="W160" s="27">
        <f>IF(E159-E160&gt;0.005,1,0)</f>
        <v>0</v>
      </c>
      <c r="X160" s="27">
        <f>IF(F159-F160&gt;0.005,1,0)</f>
        <v>0</v>
      </c>
      <c r="Y160" s="27">
        <f>IF(G159-G160&gt;0.005,1,0)</f>
        <v>0</v>
      </c>
      <c r="Z160" s="27">
        <f>IF(H159-H160&gt;0.005,1,0)</f>
        <v>0</v>
      </c>
      <c r="AA160" s="27">
        <f>IF(I159-I160&gt;0.005,1,0)</f>
        <v>0</v>
      </c>
    </row>
    <row r="161">
      <c r="A161" s="14" t="n">
        <v>125</v>
      </c>
      <c r="B161" s="26">
        <f>IF(B160&gt;0,IF((B160+L161)-MIN($B$13,(B160+L161))&lt;0.5,0,(B160+L161)-MIN($B$13,(B160+L161))),0)</f>
        <v>0</v>
      </c>
      <c r="C161" s="26">
        <f>IF(C160&gt;0,IF((C160+M161)-MIN($C$13,(C160+M161))&lt;0.5,0,(C160+M161)-MIN($C$13,(C160+M161))),0)</f>
        <v>0</v>
      </c>
      <c r="D161" s="26">
        <f>IF(D160&gt;0,IF((D160+N161)-MIN($D$13,(D160+N161))&lt;0.5,0,(D160+N161)-MIN($D$13,(D160+N161))),0)</f>
        <v>0</v>
      </c>
      <c r="E161" s="26">
        <f>IF(E160&gt;0,IF((E160+O161)-MIN($E$13,(E160+O161))&lt;0.5,0,(E160+O161)-MIN($E$13,(E160+O161))),0)</f>
        <v>0</v>
      </c>
      <c r="F161" s="26">
        <f>IF(F160&gt;0,IF((F160+P161)-MIN($F$13,(F160+P161))&lt;0.5,0,(F160+P161)-MIN($F$13,(F160+P161))),0)</f>
        <v>0</v>
      </c>
      <c r="G161" s="26">
        <f>IF(G160&gt;0,IF((G160+Q161)-MIN($G$13,(G160+Q161))&lt;0.5,0,(G160+Q161)-MIN($G$13,(G160+Q161))),0)</f>
        <v>0</v>
      </c>
      <c r="H161" s="26">
        <f>IF(H160&gt;0,IF((H160+R161)-MIN($H$13,(H160+R161))&lt;0.5,0,(H160+R161)-MIN($H$13,(H160+R161))),0)</f>
        <v>0</v>
      </c>
      <c r="I161" s="26">
        <f>IF(I160&gt;0,IF((I160+S161)-MIN($I$13,(I160+S161))&lt;0.5,0,(I160+S161)-MIN($I$13,(I160+S161))),0)</f>
        <v>0</v>
      </c>
      <c r="J161" s="13">
        <f>SUM(B161:I161)</f>
        <v>0</v>
      </c>
      <c r="K161" s="26">
        <f>SUM(L161:S161)</f>
        <v>0</v>
      </c>
      <c r="L161" s="26">
        <f>B160*$B$12/1200</f>
        <v>0</v>
      </c>
      <c r="M161" s="26">
        <f>C160*$C$12/1200</f>
        <v>0</v>
      </c>
      <c r="N161" s="26">
        <f>D160*$D$12/1200</f>
        <v>0</v>
      </c>
      <c r="O161" s="26">
        <f>E160*$E$12/1200</f>
        <v>0</v>
      </c>
      <c r="P161" s="26">
        <f>F160*$F$12/1200</f>
        <v>0</v>
      </c>
      <c r="Q161" s="26">
        <f>G160*$G$12/1200</f>
        <v>0</v>
      </c>
      <c r="R161" s="26">
        <f>H160*$H$12/1200</f>
        <v>0</v>
      </c>
      <c r="S161" s="26">
        <f>I160*$I$12/1200</f>
        <v>0</v>
      </c>
      <c r="T161" s="27">
        <f>IF(B160-B161&gt;0.005,1,0)</f>
        <v>0</v>
      </c>
      <c r="U161" s="27">
        <f>IF(C160-C161&gt;0.005,1,0)</f>
        <v>0</v>
      </c>
      <c r="V161" s="27">
        <f>IF(D160-D161&gt;0.005,1,0)</f>
        <v>0</v>
      </c>
      <c r="W161" s="27">
        <f>IF(E160-E161&gt;0.005,1,0)</f>
        <v>0</v>
      </c>
      <c r="X161" s="27">
        <f>IF(F160-F161&gt;0.005,1,0)</f>
        <v>0</v>
      </c>
      <c r="Y161" s="27">
        <f>IF(G160-G161&gt;0.005,1,0)</f>
        <v>0</v>
      </c>
      <c r="Z161" s="27">
        <f>IF(H160-H161&gt;0.005,1,0)</f>
        <v>0</v>
      </c>
      <c r="AA161" s="27">
        <f>IF(I160-I161&gt;0.005,1,0)</f>
        <v>0</v>
      </c>
    </row>
    <row r="162">
      <c r="A162" s="14" t="n">
        <v>126</v>
      </c>
      <c r="B162" s="26">
        <f>IF(B161&gt;0,IF((B161+L162)-MIN($B$13,(B161+L162))&lt;0.5,0,(B161+L162)-MIN($B$13,(B161+L162))),0)</f>
        <v>0</v>
      </c>
      <c r="C162" s="26">
        <f>IF(C161&gt;0,IF((C161+M162)-MIN($C$13,(C161+M162))&lt;0.5,0,(C161+M162)-MIN($C$13,(C161+M162))),0)</f>
        <v>0</v>
      </c>
      <c r="D162" s="26">
        <f>IF(D161&gt;0,IF((D161+N162)-MIN($D$13,(D161+N162))&lt;0.5,0,(D161+N162)-MIN($D$13,(D161+N162))),0)</f>
        <v>0</v>
      </c>
      <c r="E162" s="26">
        <f>IF(E161&gt;0,IF((E161+O162)-MIN($E$13,(E161+O162))&lt;0.5,0,(E161+O162)-MIN($E$13,(E161+O162))),0)</f>
        <v>0</v>
      </c>
      <c r="F162" s="26">
        <f>IF(F161&gt;0,IF((F161+P162)-MIN($F$13,(F161+P162))&lt;0.5,0,(F161+P162)-MIN($F$13,(F161+P162))),0)</f>
        <v>0</v>
      </c>
      <c r="G162" s="26">
        <f>IF(G161&gt;0,IF((G161+Q162)-MIN($G$13,(G161+Q162))&lt;0.5,0,(G161+Q162)-MIN($G$13,(G161+Q162))),0)</f>
        <v>0</v>
      </c>
      <c r="H162" s="26">
        <f>IF(H161&gt;0,IF((H161+R162)-MIN($H$13,(H161+R162))&lt;0.5,0,(H161+R162)-MIN($H$13,(H161+R162))),0)</f>
        <v>0</v>
      </c>
      <c r="I162" s="26">
        <f>IF(I161&gt;0,IF((I161+S162)-MIN($I$13,(I161+S162))&lt;0.5,0,(I161+S162)-MIN($I$13,(I161+S162))),0)</f>
        <v>0</v>
      </c>
      <c r="J162" s="13">
        <f>SUM(B162:I162)</f>
        <v>0</v>
      </c>
      <c r="K162" s="26">
        <f>SUM(L162:S162)</f>
        <v>0</v>
      </c>
      <c r="L162" s="26">
        <f>B161*$B$12/1200</f>
        <v>0</v>
      </c>
      <c r="M162" s="26">
        <f>C161*$C$12/1200</f>
        <v>0</v>
      </c>
      <c r="N162" s="26">
        <f>D161*$D$12/1200</f>
        <v>0</v>
      </c>
      <c r="O162" s="26">
        <f>E161*$E$12/1200</f>
        <v>0</v>
      </c>
      <c r="P162" s="26">
        <f>F161*$F$12/1200</f>
        <v>0</v>
      </c>
      <c r="Q162" s="26">
        <f>G161*$G$12/1200</f>
        <v>0</v>
      </c>
      <c r="R162" s="26">
        <f>H161*$H$12/1200</f>
        <v>0</v>
      </c>
      <c r="S162" s="26">
        <f>I161*$I$12/1200</f>
        <v>0</v>
      </c>
      <c r="T162" s="27">
        <f>IF(B161-B162&gt;0.005,1,0)</f>
        <v>0</v>
      </c>
      <c r="U162" s="27">
        <f>IF(C161-C162&gt;0.005,1,0)</f>
        <v>0</v>
      </c>
      <c r="V162" s="27">
        <f>IF(D161-D162&gt;0.005,1,0)</f>
        <v>0</v>
      </c>
      <c r="W162" s="27">
        <f>IF(E161-E162&gt;0.005,1,0)</f>
        <v>0</v>
      </c>
      <c r="X162" s="27">
        <f>IF(F161-F162&gt;0.005,1,0)</f>
        <v>0</v>
      </c>
      <c r="Y162" s="27">
        <f>IF(G161-G162&gt;0.005,1,0)</f>
        <v>0</v>
      </c>
      <c r="Z162" s="27">
        <f>IF(H161-H162&gt;0.005,1,0)</f>
        <v>0</v>
      </c>
      <c r="AA162" s="27">
        <f>IF(I161-I162&gt;0.005,1,0)</f>
        <v>0</v>
      </c>
    </row>
    <row r="163">
      <c r="A163" s="14" t="n">
        <v>127</v>
      </c>
      <c r="B163" s="26">
        <f>IF(B162&gt;0,IF((B162+L163)-MIN($B$13,(B162+L163))&lt;0.5,0,(B162+L163)-MIN($B$13,(B162+L163))),0)</f>
        <v>0</v>
      </c>
      <c r="C163" s="26">
        <f>IF(C162&gt;0,IF((C162+M163)-MIN($C$13,(C162+M163))&lt;0.5,0,(C162+M163)-MIN($C$13,(C162+M163))),0)</f>
        <v>0</v>
      </c>
      <c r="D163" s="26">
        <f>IF(D162&gt;0,IF((D162+N163)-MIN($D$13,(D162+N163))&lt;0.5,0,(D162+N163)-MIN($D$13,(D162+N163))),0)</f>
        <v>0</v>
      </c>
      <c r="E163" s="26">
        <f>IF(E162&gt;0,IF((E162+O163)-MIN($E$13,(E162+O163))&lt;0.5,0,(E162+O163)-MIN($E$13,(E162+O163))),0)</f>
        <v>0</v>
      </c>
      <c r="F163" s="26">
        <f>IF(F162&gt;0,IF((F162+P163)-MIN($F$13,(F162+P163))&lt;0.5,0,(F162+P163)-MIN($F$13,(F162+P163))),0)</f>
        <v>0</v>
      </c>
      <c r="G163" s="26">
        <f>IF(G162&gt;0,IF((G162+Q163)-MIN($G$13,(G162+Q163))&lt;0.5,0,(G162+Q163)-MIN($G$13,(G162+Q163))),0)</f>
        <v>0</v>
      </c>
      <c r="H163" s="26">
        <f>IF(H162&gt;0,IF((H162+R163)-MIN($H$13,(H162+R163))&lt;0.5,0,(H162+R163)-MIN($H$13,(H162+R163))),0)</f>
        <v>0</v>
      </c>
      <c r="I163" s="26">
        <f>IF(I162&gt;0,IF((I162+S163)-MIN($I$13,(I162+S163))&lt;0.5,0,(I162+S163)-MIN($I$13,(I162+S163))),0)</f>
        <v>0</v>
      </c>
      <c r="J163" s="13">
        <f>SUM(B163:I163)</f>
        <v>0</v>
      </c>
      <c r="K163" s="26">
        <f>SUM(L163:S163)</f>
        <v>0</v>
      </c>
      <c r="L163" s="26">
        <f>B162*$B$12/1200</f>
        <v>0</v>
      </c>
      <c r="M163" s="26">
        <f>C162*$C$12/1200</f>
        <v>0</v>
      </c>
      <c r="N163" s="26">
        <f>D162*$D$12/1200</f>
        <v>0</v>
      </c>
      <c r="O163" s="26">
        <f>E162*$E$12/1200</f>
        <v>0</v>
      </c>
      <c r="P163" s="26">
        <f>F162*$F$12/1200</f>
        <v>0</v>
      </c>
      <c r="Q163" s="26">
        <f>G162*$G$12/1200</f>
        <v>0</v>
      </c>
      <c r="R163" s="26">
        <f>H162*$H$12/1200</f>
        <v>0</v>
      </c>
      <c r="S163" s="26">
        <f>I162*$I$12/1200</f>
        <v>0</v>
      </c>
      <c r="T163" s="27">
        <f>IF(B162-B163&gt;0.005,1,0)</f>
        <v>0</v>
      </c>
      <c r="U163" s="27">
        <f>IF(C162-C163&gt;0.005,1,0)</f>
        <v>0</v>
      </c>
      <c r="V163" s="27">
        <f>IF(D162-D163&gt;0.005,1,0)</f>
        <v>0</v>
      </c>
      <c r="W163" s="27">
        <f>IF(E162-E163&gt;0.005,1,0)</f>
        <v>0</v>
      </c>
      <c r="X163" s="27">
        <f>IF(F162-F163&gt;0.005,1,0)</f>
        <v>0</v>
      </c>
      <c r="Y163" s="27">
        <f>IF(G162-G163&gt;0.005,1,0)</f>
        <v>0</v>
      </c>
      <c r="Z163" s="27">
        <f>IF(H162-H163&gt;0.005,1,0)</f>
        <v>0</v>
      </c>
      <c r="AA163" s="27">
        <f>IF(I162-I163&gt;0.005,1,0)</f>
        <v>0</v>
      </c>
    </row>
    <row r="164">
      <c r="A164" s="14" t="n">
        <v>128</v>
      </c>
      <c r="B164" s="26">
        <f>IF(B163&gt;0,IF((B163+L164)-MIN($B$13,(B163+L164))&lt;0.5,0,(B163+L164)-MIN($B$13,(B163+L164))),0)</f>
        <v>0</v>
      </c>
      <c r="C164" s="26">
        <f>IF(C163&gt;0,IF((C163+M164)-MIN($C$13,(C163+M164))&lt;0.5,0,(C163+M164)-MIN($C$13,(C163+M164))),0)</f>
        <v>0</v>
      </c>
      <c r="D164" s="26">
        <f>IF(D163&gt;0,IF((D163+N164)-MIN($D$13,(D163+N164))&lt;0.5,0,(D163+N164)-MIN($D$13,(D163+N164))),0)</f>
        <v>0</v>
      </c>
      <c r="E164" s="26">
        <f>IF(E163&gt;0,IF((E163+O164)-MIN($E$13,(E163+O164))&lt;0.5,0,(E163+O164)-MIN($E$13,(E163+O164))),0)</f>
        <v>0</v>
      </c>
      <c r="F164" s="26">
        <f>IF(F163&gt;0,IF((F163+P164)-MIN($F$13,(F163+P164))&lt;0.5,0,(F163+P164)-MIN($F$13,(F163+P164))),0)</f>
        <v>0</v>
      </c>
      <c r="G164" s="26">
        <f>IF(G163&gt;0,IF((G163+Q164)-MIN($G$13,(G163+Q164))&lt;0.5,0,(G163+Q164)-MIN($G$13,(G163+Q164))),0)</f>
        <v>0</v>
      </c>
      <c r="H164" s="26">
        <f>IF(H163&gt;0,IF((H163+R164)-MIN($H$13,(H163+R164))&lt;0.5,0,(H163+R164)-MIN($H$13,(H163+R164))),0)</f>
        <v>0</v>
      </c>
      <c r="I164" s="26">
        <f>IF(I163&gt;0,IF((I163+S164)-MIN($I$13,(I163+S164))&lt;0.5,0,(I163+S164)-MIN($I$13,(I163+S164))),0)</f>
        <v>0</v>
      </c>
      <c r="J164" s="13">
        <f>SUM(B164:I164)</f>
        <v>0</v>
      </c>
      <c r="K164" s="26">
        <f>SUM(L164:S164)</f>
        <v>0</v>
      </c>
      <c r="L164" s="26">
        <f>B163*$B$12/1200</f>
        <v>0</v>
      </c>
      <c r="M164" s="26">
        <f>C163*$C$12/1200</f>
        <v>0</v>
      </c>
      <c r="N164" s="26">
        <f>D163*$D$12/1200</f>
        <v>0</v>
      </c>
      <c r="O164" s="26">
        <f>E163*$E$12/1200</f>
        <v>0</v>
      </c>
      <c r="P164" s="26">
        <f>F163*$F$12/1200</f>
        <v>0</v>
      </c>
      <c r="Q164" s="26">
        <f>G163*$G$12/1200</f>
        <v>0</v>
      </c>
      <c r="R164" s="26">
        <f>H163*$H$12/1200</f>
        <v>0</v>
      </c>
      <c r="S164" s="26">
        <f>I163*$I$12/1200</f>
        <v>0</v>
      </c>
      <c r="T164" s="27">
        <f>IF(B163-B164&gt;0.005,1,0)</f>
        <v>0</v>
      </c>
      <c r="U164" s="27">
        <f>IF(C163-C164&gt;0.005,1,0)</f>
        <v>0</v>
      </c>
      <c r="V164" s="27">
        <f>IF(D163-D164&gt;0.005,1,0)</f>
        <v>0</v>
      </c>
      <c r="W164" s="27">
        <f>IF(E163-E164&gt;0.005,1,0)</f>
        <v>0</v>
      </c>
      <c r="X164" s="27">
        <f>IF(F163-F164&gt;0.005,1,0)</f>
        <v>0</v>
      </c>
      <c r="Y164" s="27">
        <f>IF(G163-G164&gt;0.005,1,0)</f>
        <v>0</v>
      </c>
      <c r="Z164" s="27">
        <f>IF(H163-H164&gt;0.005,1,0)</f>
        <v>0</v>
      </c>
      <c r="AA164" s="27">
        <f>IF(I163-I164&gt;0.005,1,0)</f>
        <v>0</v>
      </c>
    </row>
    <row r="165">
      <c r="A165" s="14" t="n">
        <v>129</v>
      </c>
      <c r="B165" s="26">
        <f>IF(B164&gt;0,IF((B164+L165)-MIN($B$13,(B164+L165))&lt;0.5,0,(B164+L165)-MIN($B$13,(B164+L165))),0)</f>
        <v>0</v>
      </c>
      <c r="C165" s="26">
        <f>IF(C164&gt;0,IF((C164+M165)-MIN($C$13,(C164+M165))&lt;0.5,0,(C164+M165)-MIN($C$13,(C164+M165))),0)</f>
        <v>0</v>
      </c>
      <c r="D165" s="26">
        <f>IF(D164&gt;0,IF((D164+N165)-MIN($D$13,(D164+N165))&lt;0.5,0,(D164+N165)-MIN($D$13,(D164+N165))),0)</f>
        <v>0</v>
      </c>
      <c r="E165" s="26">
        <f>IF(E164&gt;0,IF((E164+O165)-MIN($E$13,(E164+O165))&lt;0.5,0,(E164+O165)-MIN($E$13,(E164+O165))),0)</f>
        <v>0</v>
      </c>
      <c r="F165" s="26">
        <f>IF(F164&gt;0,IF((F164+P165)-MIN($F$13,(F164+P165))&lt;0.5,0,(F164+P165)-MIN($F$13,(F164+P165))),0)</f>
        <v>0</v>
      </c>
      <c r="G165" s="26">
        <f>IF(G164&gt;0,IF((G164+Q165)-MIN($G$13,(G164+Q165))&lt;0.5,0,(G164+Q165)-MIN($G$13,(G164+Q165))),0)</f>
        <v>0</v>
      </c>
      <c r="H165" s="26">
        <f>IF(H164&gt;0,IF((H164+R165)-MIN($H$13,(H164+R165))&lt;0.5,0,(H164+R165)-MIN($H$13,(H164+R165))),0)</f>
        <v>0</v>
      </c>
      <c r="I165" s="26">
        <f>IF(I164&gt;0,IF((I164+S165)-MIN($I$13,(I164+S165))&lt;0.5,0,(I164+S165)-MIN($I$13,(I164+S165))),0)</f>
        <v>0</v>
      </c>
      <c r="J165" s="13">
        <f>SUM(B165:I165)</f>
        <v>0</v>
      </c>
      <c r="K165" s="26">
        <f>SUM(L165:S165)</f>
        <v>0</v>
      </c>
      <c r="L165" s="26">
        <f>B164*$B$12/1200</f>
        <v>0</v>
      </c>
      <c r="M165" s="26">
        <f>C164*$C$12/1200</f>
        <v>0</v>
      </c>
      <c r="N165" s="26">
        <f>D164*$D$12/1200</f>
        <v>0</v>
      </c>
      <c r="O165" s="26">
        <f>E164*$E$12/1200</f>
        <v>0</v>
      </c>
      <c r="P165" s="26">
        <f>F164*$F$12/1200</f>
        <v>0</v>
      </c>
      <c r="Q165" s="26">
        <f>G164*$G$12/1200</f>
        <v>0</v>
      </c>
      <c r="R165" s="26">
        <f>H164*$H$12/1200</f>
        <v>0</v>
      </c>
      <c r="S165" s="26">
        <f>I164*$I$12/1200</f>
        <v>0</v>
      </c>
      <c r="T165" s="27">
        <f>IF(B164-B165&gt;0.005,1,0)</f>
        <v>0</v>
      </c>
      <c r="U165" s="27">
        <f>IF(C164-C165&gt;0.005,1,0)</f>
        <v>0</v>
      </c>
      <c r="V165" s="27">
        <f>IF(D164-D165&gt;0.005,1,0)</f>
        <v>0</v>
      </c>
      <c r="W165" s="27">
        <f>IF(E164-E165&gt;0.005,1,0)</f>
        <v>0</v>
      </c>
      <c r="X165" s="27">
        <f>IF(F164-F165&gt;0.005,1,0)</f>
        <v>0</v>
      </c>
      <c r="Y165" s="27">
        <f>IF(G164-G165&gt;0.005,1,0)</f>
        <v>0</v>
      </c>
      <c r="Z165" s="27">
        <f>IF(H164-H165&gt;0.005,1,0)</f>
        <v>0</v>
      </c>
      <c r="AA165" s="27">
        <f>IF(I164-I165&gt;0.005,1,0)</f>
        <v>0</v>
      </c>
    </row>
    <row r="166">
      <c r="A166" s="14" t="n">
        <v>130</v>
      </c>
      <c r="B166" s="26">
        <f>IF(B165&gt;0,IF((B165+L166)-MIN($B$13,(B165+L166))&lt;0.5,0,(B165+L166)-MIN($B$13,(B165+L166))),0)</f>
        <v>0</v>
      </c>
      <c r="C166" s="26">
        <f>IF(C165&gt;0,IF((C165+M166)-MIN($C$13,(C165+M166))&lt;0.5,0,(C165+M166)-MIN($C$13,(C165+M166))),0)</f>
        <v>0</v>
      </c>
      <c r="D166" s="26">
        <f>IF(D165&gt;0,IF((D165+N166)-MIN($D$13,(D165+N166))&lt;0.5,0,(D165+N166)-MIN($D$13,(D165+N166))),0)</f>
        <v>0</v>
      </c>
      <c r="E166" s="26">
        <f>IF(E165&gt;0,IF((E165+O166)-MIN($E$13,(E165+O166))&lt;0.5,0,(E165+O166)-MIN($E$13,(E165+O166))),0)</f>
        <v>0</v>
      </c>
      <c r="F166" s="26">
        <f>IF(F165&gt;0,IF((F165+P166)-MIN($F$13,(F165+P166))&lt;0.5,0,(F165+P166)-MIN($F$13,(F165+P166))),0)</f>
        <v>0</v>
      </c>
      <c r="G166" s="26">
        <f>IF(G165&gt;0,IF((G165+Q166)-MIN($G$13,(G165+Q166))&lt;0.5,0,(G165+Q166)-MIN($G$13,(G165+Q166))),0)</f>
        <v>0</v>
      </c>
      <c r="H166" s="26">
        <f>IF(H165&gt;0,IF((H165+R166)-MIN($H$13,(H165+R166))&lt;0.5,0,(H165+R166)-MIN($H$13,(H165+R166))),0)</f>
        <v>0</v>
      </c>
      <c r="I166" s="26">
        <f>IF(I165&gt;0,IF((I165+S166)-MIN($I$13,(I165+S166))&lt;0.5,0,(I165+S166)-MIN($I$13,(I165+S166))),0)</f>
        <v>0</v>
      </c>
      <c r="J166" s="13">
        <f>SUM(B166:I166)</f>
        <v>0</v>
      </c>
      <c r="K166" s="26">
        <f>SUM(L166:S166)</f>
        <v>0</v>
      </c>
      <c r="L166" s="26">
        <f>B165*$B$12/1200</f>
        <v>0</v>
      </c>
      <c r="M166" s="26">
        <f>C165*$C$12/1200</f>
        <v>0</v>
      </c>
      <c r="N166" s="26">
        <f>D165*$D$12/1200</f>
        <v>0</v>
      </c>
      <c r="O166" s="26">
        <f>E165*$E$12/1200</f>
        <v>0</v>
      </c>
      <c r="P166" s="26">
        <f>F165*$F$12/1200</f>
        <v>0</v>
      </c>
      <c r="Q166" s="26">
        <f>G165*$G$12/1200</f>
        <v>0</v>
      </c>
      <c r="R166" s="26">
        <f>H165*$H$12/1200</f>
        <v>0</v>
      </c>
      <c r="S166" s="26">
        <f>I165*$I$12/1200</f>
        <v>0</v>
      </c>
      <c r="T166" s="27">
        <f>IF(B165-B166&gt;0.005,1,0)</f>
        <v>0</v>
      </c>
      <c r="U166" s="27">
        <f>IF(C165-C166&gt;0.005,1,0)</f>
        <v>0</v>
      </c>
      <c r="V166" s="27">
        <f>IF(D165-D166&gt;0.005,1,0)</f>
        <v>0</v>
      </c>
      <c r="W166" s="27">
        <f>IF(E165-E166&gt;0.005,1,0)</f>
        <v>0</v>
      </c>
      <c r="X166" s="27">
        <f>IF(F165-F166&gt;0.005,1,0)</f>
        <v>0</v>
      </c>
      <c r="Y166" s="27">
        <f>IF(G165-G166&gt;0.005,1,0)</f>
        <v>0</v>
      </c>
      <c r="Z166" s="27">
        <f>IF(H165-H166&gt;0.005,1,0)</f>
        <v>0</v>
      </c>
      <c r="AA166" s="27">
        <f>IF(I165-I166&gt;0.005,1,0)</f>
        <v>0</v>
      </c>
    </row>
    <row r="167">
      <c r="A167" s="14" t="n">
        <v>131</v>
      </c>
      <c r="B167" s="26">
        <f>IF(B166&gt;0,IF((B166+L167)-MIN($B$13,(B166+L167))&lt;0.5,0,(B166+L167)-MIN($B$13,(B166+L167))),0)</f>
        <v>0</v>
      </c>
      <c r="C167" s="26">
        <f>IF(C166&gt;0,IF((C166+M167)-MIN($C$13,(C166+M167))&lt;0.5,0,(C166+M167)-MIN($C$13,(C166+M167))),0)</f>
        <v>0</v>
      </c>
      <c r="D167" s="26">
        <f>IF(D166&gt;0,IF((D166+N167)-MIN($D$13,(D166+N167))&lt;0.5,0,(D166+N167)-MIN($D$13,(D166+N167))),0)</f>
        <v>0</v>
      </c>
      <c r="E167" s="26">
        <f>IF(E166&gt;0,IF((E166+O167)-MIN($E$13,(E166+O167))&lt;0.5,0,(E166+O167)-MIN($E$13,(E166+O167))),0)</f>
        <v>0</v>
      </c>
      <c r="F167" s="26">
        <f>IF(F166&gt;0,IF((F166+P167)-MIN($F$13,(F166+P167))&lt;0.5,0,(F166+P167)-MIN($F$13,(F166+P167))),0)</f>
        <v>0</v>
      </c>
      <c r="G167" s="26">
        <f>IF(G166&gt;0,IF((G166+Q167)-MIN($G$13,(G166+Q167))&lt;0.5,0,(G166+Q167)-MIN($G$13,(G166+Q167))),0)</f>
        <v>0</v>
      </c>
      <c r="H167" s="26">
        <f>IF(H166&gt;0,IF((H166+R167)-MIN($H$13,(H166+R167))&lt;0.5,0,(H166+R167)-MIN($H$13,(H166+R167))),0)</f>
        <v>0</v>
      </c>
      <c r="I167" s="26">
        <f>IF(I166&gt;0,IF((I166+S167)-MIN($I$13,(I166+S167))&lt;0.5,0,(I166+S167)-MIN($I$13,(I166+S167))),0)</f>
        <v>0</v>
      </c>
      <c r="J167" s="13">
        <f>SUM(B167:I167)</f>
        <v>0</v>
      </c>
      <c r="K167" s="26">
        <f>SUM(L167:S167)</f>
        <v>0</v>
      </c>
      <c r="L167" s="26">
        <f>B166*$B$12/1200</f>
        <v>0</v>
      </c>
      <c r="M167" s="26">
        <f>C166*$C$12/1200</f>
        <v>0</v>
      </c>
      <c r="N167" s="26">
        <f>D166*$D$12/1200</f>
        <v>0</v>
      </c>
      <c r="O167" s="26">
        <f>E166*$E$12/1200</f>
        <v>0</v>
      </c>
      <c r="P167" s="26">
        <f>F166*$F$12/1200</f>
        <v>0</v>
      </c>
      <c r="Q167" s="26">
        <f>G166*$G$12/1200</f>
        <v>0</v>
      </c>
      <c r="R167" s="26">
        <f>H166*$H$12/1200</f>
        <v>0</v>
      </c>
      <c r="S167" s="26">
        <f>I166*$I$12/1200</f>
        <v>0</v>
      </c>
      <c r="T167" s="27">
        <f>IF(B166-B167&gt;0.005,1,0)</f>
        <v>0</v>
      </c>
      <c r="U167" s="27">
        <f>IF(C166-C167&gt;0.005,1,0)</f>
        <v>0</v>
      </c>
      <c r="V167" s="27">
        <f>IF(D166-D167&gt;0.005,1,0)</f>
        <v>0</v>
      </c>
      <c r="W167" s="27">
        <f>IF(E166-E167&gt;0.005,1,0)</f>
        <v>0</v>
      </c>
      <c r="X167" s="27">
        <f>IF(F166-F167&gt;0.005,1,0)</f>
        <v>0</v>
      </c>
      <c r="Y167" s="27">
        <f>IF(G166-G167&gt;0.005,1,0)</f>
        <v>0</v>
      </c>
      <c r="Z167" s="27">
        <f>IF(H166-H167&gt;0.005,1,0)</f>
        <v>0</v>
      </c>
      <c r="AA167" s="27">
        <f>IF(I166-I167&gt;0.005,1,0)</f>
        <v>0</v>
      </c>
    </row>
    <row r="168">
      <c r="A168" s="14" t="n">
        <v>132</v>
      </c>
      <c r="B168" s="26">
        <f>IF(B167&gt;0,IF((B167+L168)-MIN($B$13,(B167+L168))&lt;0.5,0,(B167+L168)-MIN($B$13,(B167+L168))),0)</f>
        <v>0</v>
      </c>
      <c r="C168" s="26">
        <f>IF(C167&gt;0,IF((C167+M168)-MIN($C$13,(C167+M168))&lt;0.5,0,(C167+M168)-MIN($C$13,(C167+M168))),0)</f>
        <v>0</v>
      </c>
      <c r="D168" s="26">
        <f>IF(D167&gt;0,IF((D167+N168)-MIN($D$13,(D167+N168))&lt;0.5,0,(D167+N168)-MIN($D$13,(D167+N168))),0)</f>
        <v>0</v>
      </c>
      <c r="E168" s="26">
        <f>IF(E167&gt;0,IF((E167+O168)-MIN($E$13,(E167+O168))&lt;0.5,0,(E167+O168)-MIN($E$13,(E167+O168))),0)</f>
        <v>0</v>
      </c>
      <c r="F168" s="26">
        <f>IF(F167&gt;0,IF((F167+P168)-MIN($F$13,(F167+P168))&lt;0.5,0,(F167+P168)-MIN($F$13,(F167+P168))),0)</f>
        <v>0</v>
      </c>
      <c r="G168" s="26">
        <f>IF(G167&gt;0,IF((G167+Q168)-MIN($G$13,(G167+Q168))&lt;0.5,0,(G167+Q168)-MIN($G$13,(G167+Q168))),0)</f>
        <v>0</v>
      </c>
      <c r="H168" s="26">
        <f>IF(H167&gt;0,IF((H167+R168)-MIN($H$13,(H167+R168))&lt;0.5,0,(H167+R168)-MIN($H$13,(H167+R168))),0)</f>
        <v>0</v>
      </c>
      <c r="I168" s="26">
        <f>IF(I167&gt;0,IF((I167+S168)-MIN($I$13,(I167+S168))&lt;0.5,0,(I167+S168)-MIN($I$13,(I167+S168))),0)</f>
        <v>0</v>
      </c>
      <c r="J168" s="13">
        <f>SUM(B168:I168)</f>
        <v>0</v>
      </c>
      <c r="K168" s="26">
        <f>SUM(L168:S168)</f>
        <v>0</v>
      </c>
      <c r="L168" s="26">
        <f>B167*$B$12/1200</f>
        <v>0</v>
      </c>
      <c r="M168" s="26">
        <f>C167*$C$12/1200</f>
        <v>0</v>
      </c>
      <c r="N168" s="26">
        <f>D167*$D$12/1200</f>
        <v>0</v>
      </c>
      <c r="O168" s="26">
        <f>E167*$E$12/1200</f>
        <v>0</v>
      </c>
      <c r="P168" s="26">
        <f>F167*$F$12/1200</f>
        <v>0</v>
      </c>
      <c r="Q168" s="26">
        <f>G167*$G$12/1200</f>
        <v>0</v>
      </c>
      <c r="R168" s="26">
        <f>H167*$H$12/1200</f>
        <v>0</v>
      </c>
      <c r="S168" s="26">
        <f>I167*$I$12/1200</f>
        <v>0</v>
      </c>
      <c r="T168" s="27">
        <f>IF(B167-B168&gt;0.005,1,0)</f>
        <v>0</v>
      </c>
      <c r="U168" s="27">
        <f>IF(C167-C168&gt;0.005,1,0)</f>
        <v>0</v>
      </c>
      <c r="V168" s="27">
        <f>IF(D167-D168&gt;0.005,1,0)</f>
        <v>0</v>
      </c>
      <c r="W168" s="27">
        <f>IF(E167-E168&gt;0.005,1,0)</f>
        <v>0</v>
      </c>
      <c r="X168" s="27">
        <f>IF(F167-F168&gt;0.005,1,0)</f>
        <v>0</v>
      </c>
      <c r="Y168" s="27">
        <f>IF(G167-G168&gt;0.005,1,0)</f>
        <v>0</v>
      </c>
      <c r="Z168" s="27">
        <f>IF(H167-H168&gt;0.005,1,0)</f>
        <v>0</v>
      </c>
      <c r="AA168" s="27">
        <f>IF(I167-I168&gt;0.005,1,0)</f>
        <v>0</v>
      </c>
    </row>
    <row r="169">
      <c r="A169" s="14" t="n">
        <v>133</v>
      </c>
      <c r="B169" s="26">
        <f>IF(B168&gt;0,IF((B168+L169)-MIN($B$13,(B168+L169))&lt;0.5,0,(B168+L169)-MIN($B$13,(B168+L169))),0)</f>
        <v>0</v>
      </c>
      <c r="C169" s="26">
        <f>IF(C168&gt;0,IF((C168+M169)-MIN($C$13,(C168+M169))&lt;0.5,0,(C168+M169)-MIN($C$13,(C168+M169))),0)</f>
        <v>0</v>
      </c>
      <c r="D169" s="26">
        <f>IF(D168&gt;0,IF((D168+N169)-MIN($D$13,(D168+N169))&lt;0.5,0,(D168+N169)-MIN($D$13,(D168+N169))),0)</f>
        <v>0</v>
      </c>
      <c r="E169" s="26">
        <f>IF(E168&gt;0,IF((E168+O169)-MIN($E$13,(E168+O169))&lt;0.5,0,(E168+O169)-MIN($E$13,(E168+O169))),0)</f>
        <v>0</v>
      </c>
      <c r="F169" s="26">
        <f>IF(F168&gt;0,IF((F168+P169)-MIN($F$13,(F168+P169))&lt;0.5,0,(F168+P169)-MIN($F$13,(F168+P169))),0)</f>
        <v>0</v>
      </c>
      <c r="G169" s="26">
        <f>IF(G168&gt;0,IF((G168+Q169)-MIN($G$13,(G168+Q169))&lt;0.5,0,(G168+Q169)-MIN($G$13,(G168+Q169))),0)</f>
        <v>0</v>
      </c>
      <c r="H169" s="26">
        <f>IF(H168&gt;0,IF((H168+R169)-MIN($H$13,(H168+R169))&lt;0.5,0,(H168+R169)-MIN($H$13,(H168+R169))),0)</f>
        <v>0</v>
      </c>
      <c r="I169" s="26">
        <f>IF(I168&gt;0,IF((I168+S169)-MIN($I$13,(I168+S169))&lt;0.5,0,(I168+S169)-MIN($I$13,(I168+S169))),0)</f>
        <v>0</v>
      </c>
      <c r="J169" s="13">
        <f>SUM(B169:I169)</f>
        <v>0</v>
      </c>
      <c r="K169" s="26">
        <f>SUM(L169:S169)</f>
        <v>0</v>
      </c>
      <c r="L169" s="26">
        <f>B168*$B$12/1200</f>
        <v>0</v>
      </c>
      <c r="M169" s="26">
        <f>C168*$C$12/1200</f>
        <v>0</v>
      </c>
      <c r="N169" s="26">
        <f>D168*$D$12/1200</f>
        <v>0</v>
      </c>
      <c r="O169" s="26">
        <f>E168*$E$12/1200</f>
        <v>0</v>
      </c>
      <c r="P169" s="26">
        <f>F168*$F$12/1200</f>
        <v>0</v>
      </c>
      <c r="Q169" s="26">
        <f>G168*$G$12/1200</f>
        <v>0</v>
      </c>
      <c r="R169" s="26">
        <f>H168*$H$12/1200</f>
        <v>0</v>
      </c>
      <c r="S169" s="26">
        <f>I168*$I$12/1200</f>
        <v>0</v>
      </c>
      <c r="T169" s="27">
        <f>IF(B168-B169&gt;0.005,1,0)</f>
        <v>0</v>
      </c>
      <c r="U169" s="27">
        <f>IF(C168-C169&gt;0.005,1,0)</f>
        <v>0</v>
      </c>
      <c r="V169" s="27">
        <f>IF(D168-D169&gt;0.005,1,0)</f>
        <v>0</v>
      </c>
      <c r="W169" s="27">
        <f>IF(E168-E169&gt;0.005,1,0)</f>
        <v>0</v>
      </c>
      <c r="X169" s="27">
        <f>IF(F168-F169&gt;0.005,1,0)</f>
        <v>0</v>
      </c>
      <c r="Y169" s="27">
        <f>IF(G168-G169&gt;0.005,1,0)</f>
        <v>0</v>
      </c>
      <c r="Z169" s="27">
        <f>IF(H168-H169&gt;0.005,1,0)</f>
        <v>0</v>
      </c>
      <c r="AA169" s="27">
        <f>IF(I168-I169&gt;0.005,1,0)</f>
        <v>0</v>
      </c>
    </row>
    <row r="170">
      <c r="A170" s="14" t="n">
        <v>134</v>
      </c>
      <c r="B170" s="26">
        <f>IF(B169&gt;0,IF((B169+L170)-MIN($B$13,(B169+L170))&lt;0.5,0,(B169+L170)-MIN($B$13,(B169+L170))),0)</f>
        <v>0</v>
      </c>
      <c r="C170" s="26">
        <f>IF(C169&gt;0,IF((C169+M170)-MIN($C$13,(C169+M170))&lt;0.5,0,(C169+M170)-MIN($C$13,(C169+M170))),0)</f>
        <v>0</v>
      </c>
      <c r="D170" s="26">
        <f>IF(D169&gt;0,IF((D169+N170)-MIN($D$13,(D169+N170))&lt;0.5,0,(D169+N170)-MIN($D$13,(D169+N170))),0)</f>
        <v>0</v>
      </c>
      <c r="E170" s="26">
        <f>IF(E169&gt;0,IF((E169+O170)-MIN($E$13,(E169+O170))&lt;0.5,0,(E169+O170)-MIN($E$13,(E169+O170))),0)</f>
        <v>0</v>
      </c>
      <c r="F170" s="26">
        <f>IF(F169&gt;0,IF((F169+P170)-MIN($F$13,(F169+P170))&lt;0.5,0,(F169+P170)-MIN($F$13,(F169+P170))),0)</f>
        <v>0</v>
      </c>
      <c r="G170" s="26">
        <f>IF(G169&gt;0,IF((G169+Q170)-MIN($G$13,(G169+Q170))&lt;0.5,0,(G169+Q170)-MIN($G$13,(G169+Q170))),0)</f>
        <v>0</v>
      </c>
      <c r="H170" s="26">
        <f>IF(H169&gt;0,IF((H169+R170)-MIN($H$13,(H169+R170))&lt;0.5,0,(H169+R170)-MIN($H$13,(H169+R170))),0)</f>
        <v>0</v>
      </c>
      <c r="I170" s="26">
        <f>IF(I169&gt;0,IF((I169+S170)-MIN($I$13,(I169+S170))&lt;0.5,0,(I169+S170)-MIN($I$13,(I169+S170))),0)</f>
        <v>0</v>
      </c>
      <c r="J170" s="13">
        <f>SUM(B170:I170)</f>
        <v>0</v>
      </c>
      <c r="K170" s="26">
        <f>SUM(L170:S170)</f>
        <v>0</v>
      </c>
      <c r="L170" s="26">
        <f>B169*$B$12/1200</f>
        <v>0</v>
      </c>
      <c r="M170" s="26">
        <f>C169*$C$12/1200</f>
        <v>0</v>
      </c>
      <c r="N170" s="26">
        <f>D169*$D$12/1200</f>
        <v>0</v>
      </c>
      <c r="O170" s="26">
        <f>E169*$E$12/1200</f>
        <v>0</v>
      </c>
      <c r="P170" s="26">
        <f>F169*$F$12/1200</f>
        <v>0</v>
      </c>
      <c r="Q170" s="26">
        <f>G169*$G$12/1200</f>
        <v>0</v>
      </c>
      <c r="R170" s="26">
        <f>H169*$H$12/1200</f>
        <v>0</v>
      </c>
      <c r="S170" s="26">
        <f>I169*$I$12/1200</f>
        <v>0</v>
      </c>
      <c r="T170" s="27">
        <f>IF(B169-B170&gt;0.005,1,0)</f>
        <v>0</v>
      </c>
      <c r="U170" s="27">
        <f>IF(C169-C170&gt;0.005,1,0)</f>
        <v>0</v>
      </c>
      <c r="V170" s="27">
        <f>IF(D169-D170&gt;0.005,1,0)</f>
        <v>0</v>
      </c>
      <c r="W170" s="27">
        <f>IF(E169-E170&gt;0.005,1,0)</f>
        <v>0</v>
      </c>
      <c r="X170" s="27">
        <f>IF(F169-F170&gt;0.005,1,0)</f>
        <v>0</v>
      </c>
      <c r="Y170" s="27">
        <f>IF(G169-G170&gt;0.005,1,0)</f>
        <v>0</v>
      </c>
      <c r="Z170" s="27">
        <f>IF(H169-H170&gt;0.005,1,0)</f>
        <v>0</v>
      </c>
      <c r="AA170" s="27">
        <f>IF(I169-I170&gt;0.005,1,0)</f>
        <v>0</v>
      </c>
    </row>
    <row r="171">
      <c r="A171" s="14" t="n">
        <v>135</v>
      </c>
      <c r="B171" s="26">
        <f>IF(B170&gt;0,IF((B170+L171)-MIN($B$13,(B170+L171))&lt;0.5,0,(B170+L171)-MIN($B$13,(B170+L171))),0)</f>
        <v>0</v>
      </c>
      <c r="C171" s="26">
        <f>IF(C170&gt;0,IF((C170+M171)-MIN($C$13,(C170+M171))&lt;0.5,0,(C170+M171)-MIN($C$13,(C170+M171))),0)</f>
        <v>0</v>
      </c>
      <c r="D171" s="26">
        <f>IF(D170&gt;0,IF((D170+N171)-MIN($D$13,(D170+N171))&lt;0.5,0,(D170+N171)-MIN($D$13,(D170+N171))),0)</f>
        <v>0</v>
      </c>
      <c r="E171" s="26">
        <f>IF(E170&gt;0,IF((E170+O171)-MIN($E$13,(E170+O171))&lt;0.5,0,(E170+O171)-MIN($E$13,(E170+O171))),0)</f>
        <v>0</v>
      </c>
      <c r="F171" s="26">
        <f>IF(F170&gt;0,IF((F170+P171)-MIN($F$13,(F170+P171))&lt;0.5,0,(F170+P171)-MIN($F$13,(F170+P171))),0)</f>
        <v>0</v>
      </c>
      <c r="G171" s="26">
        <f>IF(G170&gt;0,IF((G170+Q171)-MIN($G$13,(G170+Q171))&lt;0.5,0,(G170+Q171)-MIN($G$13,(G170+Q171))),0)</f>
        <v>0</v>
      </c>
      <c r="H171" s="26">
        <f>IF(H170&gt;0,IF((H170+R171)-MIN($H$13,(H170+R171))&lt;0.5,0,(H170+R171)-MIN($H$13,(H170+R171))),0)</f>
        <v>0</v>
      </c>
      <c r="I171" s="26">
        <f>IF(I170&gt;0,IF((I170+S171)-MIN($I$13,(I170+S171))&lt;0.5,0,(I170+S171)-MIN($I$13,(I170+S171))),0)</f>
        <v>0</v>
      </c>
      <c r="J171" s="13">
        <f>SUM(B171:I171)</f>
        <v>0</v>
      </c>
      <c r="K171" s="26">
        <f>SUM(L171:S171)</f>
        <v>0</v>
      </c>
      <c r="L171" s="26">
        <f>B170*$B$12/1200</f>
        <v>0</v>
      </c>
      <c r="M171" s="26">
        <f>C170*$C$12/1200</f>
        <v>0</v>
      </c>
      <c r="N171" s="26">
        <f>D170*$D$12/1200</f>
        <v>0</v>
      </c>
      <c r="O171" s="26">
        <f>E170*$E$12/1200</f>
        <v>0</v>
      </c>
      <c r="P171" s="26">
        <f>F170*$F$12/1200</f>
        <v>0</v>
      </c>
      <c r="Q171" s="26">
        <f>G170*$G$12/1200</f>
        <v>0</v>
      </c>
      <c r="R171" s="26">
        <f>H170*$H$12/1200</f>
        <v>0</v>
      </c>
      <c r="S171" s="26">
        <f>I170*$I$12/1200</f>
        <v>0</v>
      </c>
      <c r="T171" s="27">
        <f>IF(B170-B171&gt;0.005,1,0)</f>
        <v>0</v>
      </c>
      <c r="U171" s="27">
        <f>IF(C170-C171&gt;0.005,1,0)</f>
        <v>0</v>
      </c>
      <c r="V171" s="27">
        <f>IF(D170-D171&gt;0.005,1,0)</f>
        <v>0</v>
      </c>
      <c r="W171" s="27">
        <f>IF(E170-E171&gt;0.005,1,0)</f>
        <v>0</v>
      </c>
      <c r="X171" s="27">
        <f>IF(F170-F171&gt;0.005,1,0)</f>
        <v>0</v>
      </c>
      <c r="Y171" s="27">
        <f>IF(G170-G171&gt;0.005,1,0)</f>
        <v>0</v>
      </c>
      <c r="Z171" s="27">
        <f>IF(H170-H171&gt;0.005,1,0)</f>
        <v>0</v>
      </c>
      <c r="AA171" s="27">
        <f>IF(I170-I171&gt;0.005,1,0)</f>
        <v>0</v>
      </c>
    </row>
    <row r="172">
      <c r="A172" s="14" t="n">
        <v>136</v>
      </c>
      <c r="B172" s="26">
        <f>IF(B171&gt;0,IF((B171+L172)-MIN($B$13,(B171+L172))&lt;0.5,0,(B171+L172)-MIN($B$13,(B171+L172))),0)</f>
        <v>0</v>
      </c>
      <c r="C172" s="26">
        <f>IF(C171&gt;0,IF((C171+M172)-MIN($C$13,(C171+M172))&lt;0.5,0,(C171+M172)-MIN($C$13,(C171+M172))),0)</f>
        <v>0</v>
      </c>
      <c r="D172" s="26">
        <f>IF(D171&gt;0,IF((D171+N172)-MIN($D$13,(D171+N172))&lt;0.5,0,(D171+N172)-MIN($D$13,(D171+N172))),0)</f>
        <v>0</v>
      </c>
      <c r="E172" s="26">
        <f>IF(E171&gt;0,IF((E171+O172)-MIN($E$13,(E171+O172))&lt;0.5,0,(E171+O172)-MIN($E$13,(E171+O172))),0)</f>
        <v>0</v>
      </c>
      <c r="F172" s="26">
        <f>IF(F171&gt;0,IF((F171+P172)-MIN($F$13,(F171+P172))&lt;0.5,0,(F171+P172)-MIN($F$13,(F171+P172))),0)</f>
        <v>0</v>
      </c>
      <c r="G172" s="26">
        <f>IF(G171&gt;0,IF((G171+Q172)-MIN($G$13,(G171+Q172))&lt;0.5,0,(G171+Q172)-MIN($G$13,(G171+Q172))),0)</f>
        <v>0</v>
      </c>
      <c r="H172" s="26">
        <f>IF(H171&gt;0,IF((H171+R172)-MIN($H$13,(H171+R172))&lt;0.5,0,(H171+R172)-MIN($H$13,(H171+R172))),0)</f>
        <v>0</v>
      </c>
      <c r="I172" s="26">
        <f>IF(I171&gt;0,IF((I171+S172)-MIN($I$13,(I171+S172))&lt;0.5,0,(I171+S172)-MIN($I$13,(I171+S172))),0)</f>
        <v>0</v>
      </c>
      <c r="J172" s="13">
        <f>SUM(B172:I172)</f>
        <v>0</v>
      </c>
      <c r="K172" s="26">
        <f>SUM(L172:S172)</f>
        <v>0</v>
      </c>
      <c r="L172" s="26">
        <f>B171*$B$12/1200</f>
        <v>0</v>
      </c>
      <c r="M172" s="26">
        <f>C171*$C$12/1200</f>
        <v>0</v>
      </c>
      <c r="N172" s="26">
        <f>D171*$D$12/1200</f>
        <v>0</v>
      </c>
      <c r="O172" s="26">
        <f>E171*$E$12/1200</f>
        <v>0</v>
      </c>
      <c r="P172" s="26">
        <f>F171*$F$12/1200</f>
        <v>0</v>
      </c>
      <c r="Q172" s="26">
        <f>G171*$G$12/1200</f>
        <v>0</v>
      </c>
      <c r="R172" s="26">
        <f>H171*$H$12/1200</f>
        <v>0</v>
      </c>
      <c r="S172" s="26">
        <f>I171*$I$12/1200</f>
        <v>0</v>
      </c>
      <c r="T172" s="27">
        <f>IF(B171-B172&gt;0.005,1,0)</f>
        <v>0</v>
      </c>
      <c r="U172" s="27">
        <f>IF(C171-C172&gt;0.005,1,0)</f>
        <v>0</v>
      </c>
      <c r="V172" s="27">
        <f>IF(D171-D172&gt;0.005,1,0)</f>
        <v>0</v>
      </c>
      <c r="W172" s="27">
        <f>IF(E171-E172&gt;0.005,1,0)</f>
        <v>0</v>
      </c>
      <c r="X172" s="27">
        <f>IF(F171-F172&gt;0.005,1,0)</f>
        <v>0</v>
      </c>
      <c r="Y172" s="27">
        <f>IF(G171-G172&gt;0.005,1,0)</f>
        <v>0</v>
      </c>
      <c r="Z172" s="27">
        <f>IF(H171-H172&gt;0.005,1,0)</f>
        <v>0</v>
      </c>
      <c r="AA172" s="27">
        <f>IF(I171-I172&gt;0.005,1,0)</f>
        <v>0</v>
      </c>
    </row>
    <row r="173">
      <c r="A173" s="14" t="n">
        <v>137</v>
      </c>
      <c r="B173" s="26">
        <f>IF(B172&gt;0,IF((B172+L173)-MIN($B$13,(B172+L173))&lt;0.5,0,(B172+L173)-MIN($B$13,(B172+L173))),0)</f>
        <v>0</v>
      </c>
      <c r="C173" s="26">
        <f>IF(C172&gt;0,IF((C172+M173)-MIN($C$13,(C172+M173))&lt;0.5,0,(C172+M173)-MIN($C$13,(C172+M173))),0)</f>
        <v>0</v>
      </c>
      <c r="D173" s="26">
        <f>IF(D172&gt;0,IF((D172+N173)-MIN($D$13,(D172+N173))&lt;0.5,0,(D172+N173)-MIN($D$13,(D172+N173))),0)</f>
        <v>0</v>
      </c>
      <c r="E173" s="26">
        <f>IF(E172&gt;0,IF((E172+O173)-MIN($E$13,(E172+O173))&lt;0.5,0,(E172+O173)-MIN($E$13,(E172+O173))),0)</f>
        <v>0</v>
      </c>
      <c r="F173" s="26">
        <f>IF(F172&gt;0,IF((F172+P173)-MIN($F$13,(F172+P173))&lt;0.5,0,(F172+P173)-MIN($F$13,(F172+P173))),0)</f>
        <v>0</v>
      </c>
      <c r="G173" s="26">
        <f>IF(G172&gt;0,IF((G172+Q173)-MIN($G$13,(G172+Q173))&lt;0.5,0,(G172+Q173)-MIN($G$13,(G172+Q173))),0)</f>
        <v>0</v>
      </c>
      <c r="H173" s="26">
        <f>IF(H172&gt;0,IF((H172+R173)-MIN($H$13,(H172+R173))&lt;0.5,0,(H172+R173)-MIN($H$13,(H172+R173))),0)</f>
        <v>0</v>
      </c>
      <c r="I173" s="26">
        <f>IF(I172&gt;0,IF((I172+S173)-MIN($I$13,(I172+S173))&lt;0.5,0,(I172+S173)-MIN($I$13,(I172+S173))),0)</f>
        <v>0</v>
      </c>
      <c r="J173" s="13">
        <f>SUM(B173:I173)</f>
        <v>0</v>
      </c>
      <c r="K173" s="26">
        <f>SUM(L173:S173)</f>
        <v>0</v>
      </c>
      <c r="L173" s="26">
        <f>B172*$B$12/1200</f>
        <v>0</v>
      </c>
      <c r="M173" s="26">
        <f>C172*$C$12/1200</f>
        <v>0</v>
      </c>
      <c r="N173" s="26">
        <f>D172*$D$12/1200</f>
        <v>0</v>
      </c>
      <c r="O173" s="26">
        <f>E172*$E$12/1200</f>
        <v>0</v>
      </c>
      <c r="P173" s="26">
        <f>F172*$F$12/1200</f>
        <v>0</v>
      </c>
      <c r="Q173" s="26">
        <f>G172*$G$12/1200</f>
        <v>0</v>
      </c>
      <c r="R173" s="26">
        <f>H172*$H$12/1200</f>
        <v>0</v>
      </c>
      <c r="S173" s="26">
        <f>I172*$I$12/1200</f>
        <v>0</v>
      </c>
      <c r="T173" s="27">
        <f>IF(B172-B173&gt;0.005,1,0)</f>
        <v>0</v>
      </c>
      <c r="U173" s="27">
        <f>IF(C172-C173&gt;0.005,1,0)</f>
        <v>0</v>
      </c>
      <c r="V173" s="27">
        <f>IF(D172-D173&gt;0.005,1,0)</f>
        <v>0</v>
      </c>
      <c r="W173" s="27">
        <f>IF(E172-E173&gt;0.005,1,0)</f>
        <v>0</v>
      </c>
      <c r="X173" s="27">
        <f>IF(F172-F173&gt;0.005,1,0)</f>
        <v>0</v>
      </c>
      <c r="Y173" s="27">
        <f>IF(G172-G173&gt;0.005,1,0)</f>
        <v>0</v>
      </c>
      <c r="Z173" s="27">
        <f>IF(H172-H173&gt;0.005,1,0)</f>
        <v>0</v>
      </c>
      <c r="AA173" s="27">
        <f>IF(I172-I173&gt;0.005,1,0)</f>
        <v>0</v>
      </c>
    </row>
    <row r="174">
      <c r="A174" s="14" t="n">
        <v>138</v>
      </c>
      <c r="B174" s="26">
        <f>IF(B173&gt;0,IF((B173+L174)-MIN($B$13,(B173+L174))&lt;0.5,0,(B173+L174)-MIN($B$13,(B173+L174))),0)</f>
        <v>0</v>
      </c>
      <c r="C174" s="26">
        <f>IF(C173&gt;0,IF((C173+M174)-MIN($C$13,(C173+M174))&lt;0.5,0,(C173+M174)-MIN($C$13,(C173+M174))),0)</f>
        <v>0</v>
      </c>
      <c r="D174" s="26">
        <f>IF(D173&gt;0,IF((D173+N174)-MIN($D$13,(D173+N174))&lt;0.5,0,(D173+N174)-MIN($D$13,(D173+N174))),0)</f>
        <v>0</v>
      </c>
      <c r="E174" s="26">
        <f>IF(E173&gt;0,IF((E173+O174)-MIN($E$13,(E173+O174))&lt;0.5,0,(E173+O174)-MIN($E$13,(E173+O174))),0)</f>
        <v>0</v>
      </c>
      <c r="F174" s="26">
        <f>IF(F173&gt;0,IF((F173+P174)-MIN($F$13,(F173+P174))&lt;0.5,0,(F173+P174)-MIN($F$13,(F173+P174))),0)</f>
        <v>0</v>
      </c>
      <c r="G174" s="26">
        <f>IF(G173&gt;0,IF((G173+Q174)-MIN($G$13,(G173+Q174))&lt;0.5,0,(G173+Q174)-MIN($G$13,(G173+Q174))),0)</f>
        <v>0</v>
      </c>
      <c r="H174" s="26">
        <f>IF(H173&gt;0,IF((H173+R174)-MIN($H$13,(H173+R174))&lt;0.5,0,(H173+R174)-MIN($H$13,(H173+R174))),0)</f>
        <v>0</v>
      </c>
      <c r="I174" s="26">
        <f>IF(I173&gt;0,IF((I173+S174)-MIN($I$13,(I173+S174))&lt;0.5,0,(I173+S174)-MIN($I$13,(I173+S174))),0)</f>
        <v>0</v>
      </c>
      <c r="J174" s="13">
        <f>SUM(B174:I174)</f>
        <v>0</v>
      </c>
      <c r="K174" s="26">
        <f>SUM(L174:S174)</f>
        <v>0</v>
      </c>
      <c r="L174" s="26">
        <f>B173*$B$12/1200</f>
        <v>0</v>
      </c>
      <c r="M174" s="26">
        <f>C173*$C$12/1200</f>
        <v>0</v>
      </c>
      <c r="N174" s="26">
        <f>D173*$D$12/1200</f>
        <v>0</v>
      </c>
      <c r="O174" s="26">
        <f>E173*$E$12/1200</f>
        <v>0</v>
      </c>
      <c r="P174" s="26">
        <f>F173*$F$12/1200</f>
        <v>0</v>
      </c>
      <c r="Q174" s="26">
        <f>G173*$G$12/1200</f>
        <v>0</v>
      </c>
      <c r="R174" s="26">
        <f>H173*$H$12/1200</f>
        <v>0</v>
      </c>
      <c r="S174" s="26">
        <f>I173*$I$12/1200</f>
        <v>0</v>
      </c>
      <c r="T174" s="27">
        <f>IF(B173-B174&gt;0.005,1,0)</f>
        <v>0</v>
      </c>
      <c r="U174" s="27">
        <f>IF(C173-C174&gt;0.005,1,0)</f>
        <v>0</v>
      </c>
      <c r="V174" s="27">
        <f>IF(D173-D174&gt;0.005,1,0)</f>
        <v>0</v>
      </c>
      <c r="W174" s="27">
        <f>IF(E173-E174&gt;0.005,1,0)</f>
        <v>0</v>
      </c>
      <c r="X174" s="27">
        <f>IF(F173-F174&gt;0.005,1,0)</f>
        <v>0</v>
      </c>
      <c r="Y174" s="27">
        <f>IF(G173-G174&gt;0.005,1,0)</f>
        <v>0</v>
      </c>
      <c r="Z174" s="27">
        <f>IF(H173-H174&gt;0.005,1,0)</f>
        <v>0</v>
      </c>
      <c r="AA174" s="27">
        <f>IF(I173-I174&gt;0.005,1,0)</f>
        <v>0</v>
      </c>
    </row>
    <row r="175">
      <c r="A175" s="14" t="n">
        <v>139</v>
      </c>
      <c r="B175" s="26">
        <f>IF(B174&gt;0,IF((B174+L175)-MIN($B$13,(B174+L175))&lt;0.5,0,(B174+L175)-MIN($B$13,(B174+L175))),0)</f>
        <v>0</v>
      </c>
      <c r="C175" s="26">
        <f>IF(C174&gt;0,IF((C174+M175)-MIN($C$13,(C174+M175))&lt;0.5,0,(C174+M175)-MIN($C$13,(C174+M175))),0)</f>
        <v>0</v>
      </c>
      <c r="D175" s="26">
        <f>IF(D174&gt;0,IF((D174+N175)-MIN($D$13,(D174+N175))&lt;0.5,0,(D174+N175)-MIN($D$13,(D174+N175))),0)</f>
        <v>0</v>
      </c>
      <c r="E175" s="26">
        <f>IF(E174&gt;0,IF((E174+O175)-MIN($E$13,(E174+O175))&lt;0.5,0,(E174+O175)-MIN($E$13,(E174+O175))),0)</f>
        <v>0</v>
      </c>
      <c r="F175" s="26">
        <f>IF(F174&gt;0,IF((F174+P175)-MIN($F$13,(F174+P175))&lt;0.5,0,(F174+P175)-MIN($F$13,(F174+P175))),0)</f>
        <v>0</v>
      </c>
      <c r="G175" s="26">
        <f>IF(G174&gt;0,IF((G174+Q175)-MIN($G$13,(G174+Q175))&lt;0.5,0,(G174+Q175)-MIN($G$13,(G174+Q175))),0)</f>
        <v>0</v>
      </c>
      <c r="H175" s="26">
        <f>IF(H174&gt;0,IF((H174+R175)-MIN($H$13,(H174+R175))&lt;0.5,0,(H174+R175)-MIN($H$13,(H174+R175))),0)</f>
        <v>0</v>
      </c>
      <c r="I175" s="26">
        <f>IF(I174&gt;0,IF((I174+S175)-MIN($I$13,(I174+S175))&lt;0.5,0,(I174+S175)-MIN($I$13,(I174+S175))),0)</f>
        <v>0</v>
      </c>
      <c r="J175" s="13">
        <f>SUM(B175:I175)</f>
        <v>0</v>
      </c>
      <c r="K175" s="26">
        <f>SUM(L175:S175)</f>
        <v>0</v>
      </c>
      <c r="L175" s="26">
        <f>B174*$B$12/1200</f>
        <v>0</v>
      </c>
      <c r="M175" s="26">
        <f>C174*$C$12/1200</f>
        <v>0</v>
      </c>
      <c r="N175" s="26">
        <f>D174*$D$12/1200</f>
        <v>0</v>
      </c>
      <c r="O175" s="26">
        <f>E174*$E$12/1200</f>
        <v>0</v>
      </c>
      <c r="P175" s="26">
        <f>F174*$F$12/1200</f>
        <v>0</v>
      </c>
      <c r="Q175" s="26">
        <f>G174*$G$12/1200</f>
        <v>0</v>
      </c>
      <c r="R175" s="26">
        <f>H174*$H$12/1200</f>
        <v>0</v>
      </c>
      <c r="S175" s="26">
        <f>I174*$I$12/1200</f>
        <v>0</v>
      </c>
      <c r="T175" s="27">
        <f>IF(B174-B175&gt;0.005,1,0)</f>
        <v>0</v>
      </c>
      <c r="U175" s="27">
        <f>IF(C174-C175&gt;0.005,1,0)</f>
        <v>0</v>
      </c>
      <c r="V175" s="27">
        <f>IF(D174-D175&gt;0.005,1,0)</f>
        <v>0</v>
      </c>
      <c r="W175" s="27">
        <f>IF(E174-E175&gt;0.005,1,0)</f>
        <v>0</v>
      </c>
      <c r="X175" s="27">
        <f>IF(F174-F175&gt;0.005,1,0)</f>
        <v>0</v>
      </c>
      <c r="Y175" s="27">
        <f>IF(G174-G175&gt;0.005,1,0)</f>
        <v>0</v>
      </c>
      <c r="Z175" s="27">
        <f>IF(H174-H175&gt;0.005,1,0)</f>
        <v>0</v>
      </c>
      <c r="AA175" s="27">
        <f>IF(I174-I175&gt;0.005,1,0)</f>
        <v>0</v>
      </c>
    </row>
    <row r="176">
      <c r="A176" s="14" t="n">
        <v>140</v>
      </c>
      <c r="B176" s="26">
        <f>IF(B175&gt;0,IF((B175+L176)-MIN($B$13,(B175+L176))&lt;0.5,0,(B175+L176)-MIN($B$13,(B175+L176))),0)</f>
        <v>0</v>
      </c>
      <c r="C176" s="26">
        <f>IF(C175&gt;0,IF((C175+M176)-MIN($C$13,(C175+M176))&lt;0.5,0,(C175+M176)-MIN($C$13,(C175+M176))),0)</f>
        <v>0</v>
      </c>
      <c r="D176" s="26">
        <f>IF(D175&gt;0,IF((D175+N176)-MIN($D$13,(D175+N176))&lt;0.5,0,(D175+N176)-MIN($D$13,(D175+N176))),0)</f>
        <v>0</v>
      </c>
      <c r="E176" s="26">
        <f>IF(E175&gt;0,IF((E175+O176)-MIN($E$13,(E175+O176))&lt;0.5,0,(E175+O176)-MIN($E$13,(E175+O176))),0)</f>
        <v>0</v>
      </c>
      <c r="F176" s="26">
        <f>IF(F175&gt;0,IF((F175+P176)-MIN($F$13,(F175+P176))&lt;0.5,0,(F175+P176)-MIN($F$13,(F175+P176))),0)</f>
        <v>0</v>
      </c>
      <c r="G176" s="26">
        <f>IF(G175&gt;0,IF((G175+Q176)-MIN($G$13,(G175+Q176))&lt;0.5,0,(G175+Q176)-MIN($G$13,(G175+Q176))),0)</f>
        <v>0</v>
      </c>
      <c r="H176" s="26">
        <f>IF(H175&gt;0,IF((H175+R176)-MIN($H$13,(H175+R176))&lt;0.5,0,(H175+R176)-MIN($H$13,(H175+R176))),0)</f>
        <v>0</v>
      </c>
      <c r="I176" s="26">
        <f>IF(I175&gt;0,IF((I175+S176)-MIN($I$13,(I175+S176))&lt;0.5,0,(I175+S176)-MIN($I$13,(I175+S176))),0)</f>
        <v>0</v>
      </c>
      <c r="J176" s="13">
        <f>SUM(B176:I176)</f>
        <v>0</v>
      </c>
      <c r="K176" s="26">
        <f>SUM(L176:S176)</f>
        <v>0</v>
      </c>
      <c r="L176" s="26">
        <f>B175*$B$12/1200</f>
        <v>0</v>
      </c>
      <c r="M176" s="26">
        <f>C175*$C$12/1200</f>
        <v>0</v>
      </c>
      <c r="N176" s="26">
        <f>D175*$D$12/1200</f>
        <v>0</v>
      </c>
      <c r="O176" s="26">
        <f>E175*$E$12/1200</f>
        <v>0</v>
      </c>
      <c r="P176" s="26">
        <f>F175*$F$12/1200</f>
        <v>0</v>
      </c>
      <c r="Q176" s="26">
        <f>G175*$G$12/1200</f>
        <v>0</v>
      </c>
      <c r="R176" s="26">
        <f>H175*$H$12/1200</f>
        <v>0</v>
      </c>
      <c r="S176" s="26">
        <f>I175*$I$12/1200</f>
        <v>0</v>
      </c>
      <c r="T176" s="27">
        <f>IF(B175-B176&gt;0.005,1,0)</f>
        <v>0</v>
      </c>
      <c r="U176" s="27">
        <f>IF(C175-C176&gt;0.005,1,0)</f>
        <v>0</v>
      </c>
      <c r="V176" s="27">
        <f>IF(D175-D176&gt;0.005,1,0)</f>
        <v>0</v>
      </c>
      <c r="W176" s="27">
        <f>IF(E175-E176&gt;0.005,1,0)</f>
        <v>0</v>
      </c>
      <c r="X176" s="27">
        <f>IF(F175-F176&gt;0.005,1,0)</f>
        <v>0</v>
      </c>
      <c r="Y176" s="27">
        <f>IF(G175-G176&gt;0.005,1,0)</f>
        <v>0</v>
      </c>
      <c r="Z176" s="27">
        <f>IF(H175-H176&gt;0.005,1,0)</f>
        <v>0</v>
      </c>
      <c r="AA176" s="27">
        <f>IF(I175-I176&gt;0.005,1,0)</f>
        <v>0</v>
      </c>
    </row>
    <row r="177">
      <c r="A177" s="14" t="n">
        <v>141</v>
      </c>
      <c r="B177" s="26">
        <f>IF(B176&gt;0,IF((B176+L177)-MIN($B$13,(B176+L177))&lt;0.5,0,(B176+L177)-MIN($B$13,(B176+L177))),0)</f>
        <v>0</v>
      </c>
      <c r="C177" s="26">
        <f>IF(C176&gt;0,IF((C176+M177)-MIN($C$13,(C176+M177))&lt;0.5,0,(C176+M177)-MIN($C$13,(C176+M177))),0)</f>
        <v>0</v>
      </c>
      <c r="D177" s="26">
        <f>IF(D176&gt;0,IF((D176+N177)-MIN($D$13,(D176+N177))&lt;0.5,0,(D176+N177)-MIN($D$13,(D176+N177))),0)</f>
        <v>0</v>
      </c>
      <c r="E177" s="26">
        <f>IF(E176&gt;0,IF((E176+O177)-MIN($E$13,(E176+O177))&lt;0.5,0,(E176+O177)-MIN($E$13,(E176+O177))),0)</f>
        <v>0</v>
      </c>
      <c r="F177" s="26">
        <f>IF(F176&gt;0,IF((F176+P177)-MIN($F$13,(F176+P177))&lt;0.5,0,(F176+P177)-MIN($F$13,(F176+P177))),0)</f>
        <v>0</v>
      </c>
      <c r="G177" s="26">
        <f>IF(G176&gt;0,IF((G176+Q177)-MIN($G$13,(G176+Q177))&lt;0.5,0,(G176+Q177)-MIN($G$13,(G176+Q177))),0)</f>
        <v>0</v>
      </c>
      <c r="H177" s="26">
        <f>IF(H176&gt;0,IF((H176+R177)-MIN($H$13,(H176+R177))&lt;0.5,0,(H176+R177)-MIN($H$13,(H176+R177))),0)</f>
        <v>0</v>
      </c>
      <c r="I177" s="26">
        <f>IF(I176&gt;0,IF((I176+S177)-MIN($I$13,(I176+S177))&lt;0.5,0,(I176+S177)-MIN($I$13,(I176+S177))),0)</f>
        <v>0</v>
      </c>
      <c r="J177" s="13">
        <f>SUM(B177:I177)</f>
        <v>0</v>
      </c>
      <c r="K177" s="26">
        <f>SUM(L177:S177)</f>
        <v>0</v>
      </c>
      <c r="L177" s="26">
        <f>B176*$B$12/1200</f>
        <v>0</v>
      </c>
      <c r="M177" s="26">
        <f>C176*$C$12/1200</f>
        <v>0</v>
      </c>
      <c r="N177" s="26">
        <f>D176*$D$12/1200</f>
        <v>0</v>
      </c>
      <c r="O177" s="26">
        <f>E176*$E$12/1200</f>
        <v>0</v>
      </c>
      <c r="P177" s="26">
        <f>F176*$F$12/1200</f>
        <v>0</v>
      </c>
      <c r="Q177" s="26">
        <f>G176*$G$12/1200</f>
        <v>0</v>
      </c>
      <c r="R177" s="26">
        <f>H176*$H$12/1200</f>
        <v>0</v>
      </c>
      <c r="S177" s="26">
        <f>I176*$I$12/1200</f>
        <v>0</v>
      </c>
      <c r="T177" s="27">
        <f>IF(B176-B177&gt;0.005,1,0)</f>
        <v>0</v>
      </c>
      <c r="U177" s="27">
        <f>IF(C176-C177&gt;0.005,1,0)</f>
        <v>0</v>
      </c>
      <c r="V177" s="27">
        <f>IF(D176-D177&gt;0.005,1,0)</f>
        <v>0</v>
      </c>
      <c r="W177" s="27">
        <f>IF(E176-E177&gt;0.005,1,0)</f>
        <v>0</v>
      </c>
      <c r="X177" s="27">
        <f>IF(F176-F177&gt;0.005,1,0)</f>
        <v>0</v>
      </c>
      <c r="Y177" s="27">
        <f>IF(G176-G177&gt;0.005,1,0)</f>
        <v>0</v>
      </c>
      <c r="Z177" s="27">
        <f>IF(H176-H177&gt;0.005,1,0)</f>
        <v>0</v>
      </c>
      <c r="AA177" s="27">
        <f>IF(I176-I177&gt;0.005,1,0)</f>
        <v>0</v>
      </c>
    </row>
    <row r="178">
      <c r="A178" s="14" t="n">
        <v>142</v>
      </c>
      <c r="B178" s="26">
        <f>IF(B177&gt;0,IF((B177+L178)-MIN($B$13,(B177+L178))&lt;0.5,0,(B177+L178)-MIN($B$13,(B177+L178))),0)</f>
        <v>0</v>
      </c>
      <c r="C178" s="26">
        <f>IF(C177&gt;0,IF((C177+M178)-MIN($C$13,(C177+M178))&lt;0.5,0,(C177+M178)-MIN($C$13,(C177+M178))),0)</f>
        <v>0</v>
      </c>
      <c r="D178" s="26">
        <f>IF(D177&gt;0,IF((D177+N178)-MIN($D$13,(D177+N178))&lt;0.5,0,(D177+N178)-MIN($D$13,(D177+N178))),0)</f>
        <v>0</v>
      </c>
      <c r="E178" s="26">
        <f>IF(E177&gt;0,IF((E177+O178)-MIN($E$13,(E177+O178))&lt;0.5,0,(E177+O178)-MIN($E$13,(E177+O178))),0)</f>
        <v>0</v>
      </c>
      <c r="F178" s="26">
        <f>IF(F177&gt;0,IF((F177+P178)-MIN($F$13,(F177+P178))&lt;0.5,0,(F177+P178)-MIN($F$13,(F177+P178))),0)</f>
        <v>0</v>
      </c>
      <c r="G178" s="26">
        <f>IF(G177&gt;0,IF((G177+Q178)-MIN($G$13,(G177+Q178))&lt;0.5,0,(G177+Q178)-MIN($G$13,(G177+Q178))),0)</f>
        <v>0</v>
      </c>
      <c r="H178" s="26">
        <f>IF(H177&gt;0,IF((H177+R178)-MIN($H$13,(H177+R178))&lt;0.5,0,(H177+R178)-MIN($H$13,(H177+R178))),0)</f>
        <v>0</v>
      </c>
      <c r="I178" s="26">
        <f>IF(I177&gt;0,IF((I177+S178)-MIN($I$13,(I177+S178))&lt;0.5,0,(I177+S178)-MIN($I$13,(I177+S178))),0)</f>
        <v>0</v>
      </c>
      <c r="J178" s="13">
        <f>SUM(B178:I178)</f>
        <v>0</v>
      </c>
      <c r="K178" s="26">
        <f>SUM(L178:S178)</f>
        <v>0</v>
      </c>
      <c r="L178" s="26">
        <f>B177*$B$12/1200</f>
        <v>0</v>
      </c>
      <c r="M178" s="26">
        <f>C177*$C$12/1200</f>
        <v>0</v>
      </c>
      <c r="N178" s="26">
        <f>D177*$D$12/1200</f>
        <v>0</v>
      </c>
      <c r="O178" s="26">
        <f>E177*$E$12/1200</f>
        <v>0</v>
      </c>
      <c r="P178" s="26">
        <f>F177*$F$12/1200</f>
        <v>0</v>
      </c>
      <c r="Q178" s="26">
        <f>G177*$G$12/1200</f>
        <v>0</v>
      </c>
      <c r="R178" s="26">
        <f>H177*$H$12/1200</f>
        <v>0</v>
      </c>
      <c r="S178" s="26">
        <f>I177*$I$12/1200</f>
        <v>0</v>
      </c>
      <c r="T178" s="27">
        <f>IF(B177-B178&gt;0.005,1,0)</f>
        <v>0</v>
      </c>
      <c r="U178" s="27">
        <f>IF(C177-C178&gt;0.005,1,0)</f>
        <v>0</v>
      </c>
      <c r="V178" s="27">
        <f>IF(D177-D178&gt;0.005,1,0)</f>
        <v>0</v>
      </c>
      <c r="W178" s="27">
        <f>IF(E177-E178&gt;0.005,1,0)</f>
        <v>0</v>
      </c>
      <c r="X178" s="27">
        <f>IF(F177-F178&gt;0.005,1,0)</f>
        <v>0</v>
      </c>
      <c r="Y178" s="27">
        <f>IF(G177-G178&gt;0.005,1,0)</f>
        <v>0</v>
      </c>
      <c r="Z178" s="27">
        <f>IF(H177-H178&gt;0.005,1,0)</f>
        <v>0</v>
      </c>
      <c r="AA178" s="27">
        <f>IF(I177-I178&gt;0.005,1,0)</f>
        <v>0</v>
      </c>
    </row>
    <row r="179">
      <c r="A179" s="14" t="n">
        <v>143</v>
      </c>
      <c r="B179" s="26">
        <f>IF(B178&gt;0,IF((B178+L179)-MIN($B$13,(B178+L179))&lt;0.5,0,(B178+L179)-MIN($B$13,(B178+L179))),0)</f>
        <v>0</v>
      </c>
      <c r="C179" s="26">
        <f>IF(C178&gt;0,IF((C178+M179)-MIN($C$13,(C178+M179))&lt;0.5,0,(C178+M179)-MIN($C$13,(C178+M179))),0)</f>
        <v>0</v>
      </c>
      <c r="D179" s="26">
        <f>IF(D178&gt;0,IF((D178+N179)-MIN($D$13,(D178+N179))&lt;0.5,0,(D178+N179)-MIN($D$13,(D178+N179))),0)</f>
        <v>0</v>
      </c>
      <c r="E179" s="26">
        <f>IF(E178&gt;0,IF((E178+O179)-MIN($E$13,(E178+O179))&lt;0.5,0,(E178+O179)-MIN($E$13,(E178+O179))),0)</f>
        <v>0</v>
      </c>
      <c r="F179" s="26">
        <f>IF(F178&gt;0,IF((F178+P179)-MIN($F$13,(F178+P179))&lt;0.5,0,(F178+P179)-MIN($F$13,(F178+P179))),0)</f>
        <v>0</v>
      </c>
      <c r="G179" s="26">
        <f>IF(G178&gt;0,IF((G178+Q179)-MIN($G$13,(G178+Q179))&lt;0.5,0,(G178+Q179)-MIN($G$13,(G178+Q179))),0)</f>
        <v>0</v>
      </c>
      <c r="H179" s="26">
        <f>IF(H178&gt;0,IF((H178+R179)-MIN($H$13,(H178+R179))&lt;0.5,0,(H178+R179)-MIN($H$13,(H178+R179))),0)</f>
        <v>0</v>
      </c>
      <c r="I179" s="26">
        <f>IF(I178&gt;0,IF((I178+S179)-MIN($I$13,(I178+S179))&lt;0.5,0,(I178+S179)-MIN($I$13,(I178+S179))),0)</f>
        <v>0</v>
      </c>
      <c r="J179" s="13">
        <f>SUM(B179:I179)</f>
        <v>0</v>
      </c>
      <c r="K179" s="26">
        <f>SUM(L179:S179)</f>
        <v>0</v>
      </c>
      <c r="L179" s="26">
        <f>B178*$B$12/1200</f>
        <v>0</v>
      </c>
      <c r="M179" s="26">
        <f>C178*$C$12/1200</f>
        <v>0</v>
      </c>
      <c r="N179" s="26">
        <f>D178*$D$12/1200</f>
        <v>0</v>
      </c>
      <c r="O179" s="26">
        <f>E178*$E$12/1200</f>
        <v>0</v>
      </c>
      <c r="P179" s="26">
        <f>F178*$F$12/1200</f>
        <v>0</v>
      </c>
      <c r="Q179" s="26">
        <f>G178*$G$12/1200</f>
        <v>0</v>
      </c>
      <c r="R179" s="26">
        <f>H178*$H$12/1200</f>
        <v>0</v>
      </c>
      <c r="S179" s="26">
        <f>I178*$I$12/1200</f>
        <v>0</v>
      </c>
      <c r="T179" s="27">
        <f>IF(B178-B179&gt;0.005,1,0)</f>
        <v>0</v>
      </c>
      <c r="U179" s="27">
        <f>IF(C178-C179&gt;0.005,1,0)</f>
        <v>0</v>
      </c>
      <c r="V179" s="27">
        <f>IF(D178-D179&gt;0.005,1,0)</f>
        <v>0</v>
      </c>
      <c r="W179" s="27">
        <f>IF(E178-E179&gt;0.005,1,0)</f>
        <v>0</v>
      </c>
      <c r="X179" s="27">
        <f>IF(F178-F179&gt;0.005,1,0)</f>
        <v>0</v>
      </c>
      <c r="Y179" s="27">
        <f>IF(G178-G179&gt;0.005,1,0)</f>
        <v>0</v>
      </c>
      <c r="Z179" s="27">
        <f>IF(H178-H179&gt;0.005,1,0)</f>
        <v>0</v>
      </c>
      <c r="AA179" s="27">
        <f>IF(I178-I179&gt;0.005,1,0)</f>
        <v>0</v>
      </c>
    </row>
    <row r="180">
      <c r="A180" s="14" t="n">
        <v>144</v>
      </c>
      <c r="B180" s="26">
        <f>IF(B179&gt;0,IF((B179+L180)-MIN($B$13,(B179+L180))&lt;0.5,0,(B179+L180)-MIN($B$13,(B179+L180))),0)</f>
        <v>0</v>
      </c>
      <c r="C180" s="26">
        <f>IF(C179&gt;0,IF((C179+M180)-MIN($C$13,(C179+M180))&lt;0.5,0,(C179+M180)-MIN($C$13,(C179+M180))),0)</f>
        <v>0</v>
      </c>
      <c r="D180" s="26">
        <f>IF(D179&gt;0,IF((D179+N180)-MIN($D$13,(D179+N180))&lt;0.5,0,(D179+N180)-MIN($D$13,(D179+N180))),0)</f>
        <v>0</v>
      </c>
      <c r="E180" s="26">
        <f>IF(E179&gt;0,IF((E179+O180)-MIN($E$13,(E179+O180))&lt;0.5,0,(E179+O180)-MIN($E$13,(E179+O180))),0)</f>
        <v>0</v>
      </c>
      <c r="F180" s="26">
        <f>IF(F179&gt;0,IF((F179+P180)-MIN($F$13,(F179+P180))&lt;0.5,0,(F179+P180)-MIN($F$13,(F179+P180))),0)</f>
        <v>0</v>
      </c>
      <c r="G180" s="26">
        <f>IF(G179&gt;0,IF((G179+Q180)-MIN($G$13,(G179+Q180))&lt;0.5,0,(G179+Q180)-MIN($G$13,(G179+Q180))),0)</f>
        <v>0</v>
      </c>
      <c r="H180" s="26">
        <f>IF(H179&gt;0,IF((H179+R180)-MIN($H$13,(H179+R180))&lt;0.5,0,(H179+R180)-MIN($H$13,(H179+R180))),0)</f>
        <v>0</v>
      </c>
      <c r="I180" s="26">
        <f>IF(I179&gt;0,IF((I179+S180)-MIN($I$13,(I179+S180))&lt;0.5,0,(I179+S180)-MIN($I$13,(I179+S180))),0)</f>
        <v>0</v>
      </c>
      <c r="J180" s="13">
        <f>SUM(B180:I180)</f>
        <v>0</v>
      </c>
      <c r="K180" s="26">
        <f>SUM(L180:S180)</f>
        <v>0</v>
      </c>
      <c r="L180" s="26">
        <f>B179*$B$12/1200</f>
        <v>0</v>
      </c>
      <c r="M180" s="26">
        <f>C179*$C$12/1200</f>
        <v>0</v>
      </c>
      <c r="N180" s="26">
        <f>D179*$D$12/1200</f>
        <v>0</v>
      </c>
      <c r="O180" s="26">
        <f>E179*$E$12/1200</f>
        <v>0</v>
      </c>
      <c r="P180" s="26">
        <f>F179*$F$12/1200</f>
        <v>0</v>
      </c>
      <c r="Q180" s="26">
        <f>G179*$G$12/1200</f>
        <v>0</v>
      </c>
      <c r="R180" s="26">
        <f>H179*$H$12/1200</f>
        <v>0</v>
      </c>
      <c r="S180" s="26">
        <f>I179*$I$12/1200</f>
        <v>0</v>
      </c>
      <c r="T180" s="27">
        <f>IF(B179-B180&gt;0.005,1,0)</f>
        <v>0</v>
      </c>
      <c r="U180" s="27">
        <f>IF(C179-C180&gt;0.005,1,0)</f>
        <v>0</v>
      </c>
      <c r="V180" s="27">
        <f>IF(D179-D180&gt;0.005,1,0)</f>
        <v>0</v>
      </c>
      <c r="W180" s="27">
        <f>IF(E179-E180&gt;0.005,1,0)</f>
        <v>0</v>
      </c>
      <c r="X180" s="27">
        <f>IF(F179-F180&gt;0.005,1,0)</f>
        <v>0</v>
      </c>
      <c r="Y180" s="27">
        <f>IF(G179-G180&gt;0.005,1,0)</f>
        <v>0</v>
      </c>
      <c r="Z180" s="27">
        <f>IF(H179-H180&gt;0.005,1,0)</f>
        <v>0</v>
      </c>
      <c r="AA180" s="27">
        <f>IF(I179-I180&gt;0.005,1,0)</f>
        <v>0</v>
      </c>
    </row>
    <row r="181">
      <c r="A181" s="14" t="n">
        <v>145</v>
      </c>
      <c r="B181" s="26">
        <f>IF(B180&gt;0,IF((B180+L181)-MIN($B$13,(B180+L181))&lt;0.5,0,(B180+L181)-MIN($B$13,(B180+L181))),0)</f>
        <v>0</v>
      </c>
      <c r="C181" s="26">
        <f>IF(C180&gt;0,IF((C180+M181)-MIN($C$13,(C180+M181))&lt;0.5,0,(C180+M181)-MIN($C$13,(C180+M181))),0)</f>
        <v>0</v>
      </c>
      <c r="D181" s="26">
        <f>IF(D180&gt;0,IF((D180+N181)-MIN($D$13,(D180+N181))&lt;0.5,0,(D180+N181)-MIN($D$13,(D180+N181))),0)</f>
        <v>0</v>
      </c>
      <c r="E181" s="26">
        <f>IF(E180&gt;0,IF((E180+O181)-MIN($E$13,(E180+O181))&lt;0.5,0,(E180+O181)-MIN($E$13,(E180+O181))),0)</f>
        <v>0</v>
      </c>
      <c r="F181" s="26">
        <f>IF(F180&gt;0,IF((F180+P181)-MIN($F$13,(F180+P181))&lt;0.5,0,(F180+P181)-MIN($F$13,(F180+P181))),0)</f>
        <v>0</v>
      </c>
      <c r="G181" s="26">
        <f>IF(G180&gt;0,IF((G180+Q181)-MIN($G$13,(G180+Q181))&lt;0.5,0,(G180+Q181)-MIN($G$13,(G180+Q181))),0)</f>
        <v>0</v>
      </c>
      <c r="H181" s="26">
        <f>IF(H180&gt;0,IF((H180+R181)-MIN($H$13,(H180+R181))&lt;0.5,0,(H180+R181)-MIN($H$13,(H180+R181))),0)</f>
        <v>0</v>
      </c>
      <c r="I181" s="26">
        <f>IF(I180&gt;0,IF((I180+S181)-MIN($I$13,(I180+S181))&lt;0.5,0,(I180+S181)-MIN($I$13,(I180+S181))),0)</f>
        <v>0</v>
      </c>
      <c r="J181" s="13">
        <f>SUM(B181:I181)</f>
        <v>0</v>
      </c>
      <c r="K181" s="26">
        <f>SUM(L181:S181)</f>
        <v>0</v>
      </c>
      <c r="L181" s="26">
        <f>B180*$B$12/1200</f>
        <v>0</v>
      </c>
      <c r="M181" s="26">
        <f>C180*$C$12/1200</f>
        <v>0</v>
      </c>
      <c r="N181" s="26">
        <f>D180*$D$12/1200</f>
        <v>0</v>
      </c>
      <c r="O181" s="26">
        <f>E180*$E$12/1200</f>
        <v>0</v>
      </c>
      <c r="P181" s="26">
        <f>F180*$F$12/1200</f>
        <v>0</v>
      </c>
      <c r="Q181" s="26">
        <f>G180*$G$12/1200</f>
        <v>0</v>
      </c>
      <c r="R181" s="26">
        <f>H180*$H$12/1200</f>
        <v>0</v>
      </c>
      <c r="S181" s="26">
        <f>I180*$I$12/1200</f>
        <v>0</v>
      </c>
      <c r="T181" s="27">
        <f>IF(B180-B181&gt;0.005,1,0)</f>
        <v>0</v>
      </c>
      <c r="U181" s="27">
        <f>IF(C180-C181&gt;0.005,1,0)</f>
        <v>0</v>
      </c>
      <c r="V181" s="27">
        <f>IF(D180-D181&gt;0.005,1,0)</f>
        <v>0</v>
      </c>
      <c r="W181" s="27">
        <f>IF(E180-E181&gt;0.005,1,0)</f>
        <v>0</v>
      </c>
      <c r="X181" s="27">
        <f>IF(F180-F181&gt;0.005,1,0)</f>
        <v>0</v>
      </c>
      <c r="Y181" s="27">
        <f>IF(G180-G181&gt;0.005,1,0)</f>
        <v>0</v>
      </c>
      <c r="Z181" s="27">
        <f>IF(H180-H181&gt;0.005,1,0)</f>
        <v>0</v>
      </c>
      <c r="AA181" s="27">
        <f>IF(I180-I181&gt;0.005,1,0)</f>
        <v>0</v>
      </c>
    </row>
    <row r="182">
      <c r="A182" s="14" t="n">
        <v>146</v>
      </c>
      <c r="B182" s="26">
        <f>IF(B181&gt;0,IF((B181+L182)-MIN($B$13,(B181+L182))&lt;0.5,0,(B181+L182)-MIN($B$13,(B181+L182))),0)</f>
        <v>0</v>
      </c>
      <c r="C182" s="26">
        <f>IF(C181&gt;0,IF((C181+M182)-MIN($C$13,(C181+M182))&lt;0.5,0,(C181+M182)-MIN($C$13,(C181+M182))),0)</f>
        <v>0</v>
      </c>
      <c r="D182" s="26">
        <f>IF(D181&gt;0,IF((D181+N182)-MIN($D$13,(D181+N182))&lt;0.5,0,(D181+N182)-MIN($D$13,(D181+N182))),0)</f>
        <v>0</v>
      </c>
      <c r="E182" s="26">
        <f>IF(E181&gt;0,IF((E181+O182)-MIN($E$13,(E181+O182))&lt;0.5,0,(E181+O182)-MIN($E$13,(E181+O182))),0)</f>
        <v>0</v>
      </c>
      <c r="F182" s="26">
        <f>IF(F181&gt;0,IF((F181+P182)-MIN($F$13,(F181+P182))&lt;0.5,0,(F181+P182)-MIN($F$13,(F181+P182))),0)</f>
        <v>0</v>
      </c>
      <c r="G182" s="26">
        <f>IF(G181&gt;0,IF((G181+Q182)-MIN($G$13,(G181+Q182))&lt;0.5,0,(G181+Q182)-MIN($G$13,(G181+Q182))),0)</f>
        <v>0</v>
      </c>
      <c r="H182" s="26">
        <f>IF(H181&gt;0,IF((H181+R182)-MIN($H$13,(H181+R182))&lt;0.5,0,(H181+R182)-MIN($H$13,(H181+R182))),0)</f>
        <v>0</v>
      </c>
      <c r="I182" s="26">
        <f>IF(I181&gt;0,IF((I181+S182)-MIN($I$13,(I181+S182))&lt;0.5,0,(I181+S182)-MIN($I$13,(I181+S182))),0)</f>
        <v>0</v>
      </c>
      <c r="J182" s="13">
        <f>SUM(B182:I182)</f>
        <v>0</v>
      </c>
      <c r="K182" s="26">
        <f>SUM(L182:S182)</f>
        <v>0</v>
      </c>
      <c r="L182" s="26">
        <f>B181*$B$12/1200</f>
        <v>0</v>
      </c>
      <c r="M182" s="26">
        <f>C181*$C$12/1200</f>
        <v>0</v>
      </c>
      <c r="N182" s="26">
        <f>D181*$D$12/1200</f>
        <v>0</v>
      </c>
      <c r="O182" s="26">
        <f>E181*$E$12/1200</f>
        <v>0</v>
      </c>
      <c r="P182" s="26">
        <f>F181*$F$12/1200</f>
        <v>0</v>
      </c>
      <c r="Q182" s="26">
        <f>G181*$G$12/1200</f>
        <v>0</v>
      </c>
      <c r="R182" s="26">
        <f>H181*$H$12/1200</f>
        <v>0</v>
      </c>
      <c r="S182" s="26">
        <f>I181*$I$12/1200</f>
        <v>0</v>
      </c>
      <c r="T182" s="27">
        <f>IF(B181-B182&gt;0.005,1,0)</f>
        <v>0</v>
      </c>
      <c r="U182" s="27">
        <f>IF(C181-C182&gt;0.005,1,0)</f>
        <v>0</v>
      </c>
      <c r="V182" s="27">
        <f>IF(D181-D182&gt;0.005,1,0)</f>
        <v>0</v>
      </c>
      <c r="W182" s="27">
        <f>IF(E181-E182&gt;0.005,1,0)</f>
        <v>0</v>
      </c>
      <c r="X182" s="27">
        <f>IF(F181-F182&gt;0.005,1,0)</f>
        <v>0</v>
      </c>
      <c r="Y182" s="27">
        <f>IF(G181-G182&gt;0.005,1,0)</f>
        <v>0</v>
      </c>
      <c r="Z182" s="27">
        <f>IF(H181-H182&gt;0.005,1,0)</f>
        <v>0</v>
      </c>
      <c r="AA182" s="27">
        <f>IF(I181-I182&gt;0.005,1,0)</f>
        <v>0</v>
      </c>
    </row>
    <row r="183">
      <c r="A183" s="14" t="n">
        <v>147</v>
      </c>
      <c r="B183" s="26">
        <f>IF(B182&gt;0,IF((B182+L183)-MIN($B$13,(B182+L183))&lt;0.5,0,(B182+L183)-MIN($B$13,(B182+L183))),0)</f>
        <v>0</v>
      </c>
      <c r="C183" s="26">
        <f>IF(C182&gt;0,IF((C182+M183)-MIN($C$13,(C182+M183))&lt;0.5,0,(C182+M183)-MIN($C$13,(C182+M183))),0)</f>
        <v>0</v>
      </c>
      <c r="D183" s="26">
        <f>IF(D182&gt;0,IF((D182+N183)-MIN($D$13,(D182+N183))&lt;0.5,0,(D182+N183)-MIN($D$13,(D182+N183))),0)</f>
        <v>0</v>
      </c>
      <c r="E183" s="26">
        <f>IF(E182&gt;0,IF((E182+O183)-MIN($E$13,(E182+O183))&lt;0.5,0,(E182+O183)-MIN($E$13,(E182+O183))),0)</f>
        <v>0</v>
      </c>
      <c r="F183" s="26">
        <f>IF(F182&gt;0,IF((F182+P183)-MIN($F$13,(F182+P183))&lt;0.5,0,(F182+P183)-MIN($F$13,(F182+P183))),0)</f>
        <v>0</v>
      </c>
      <c r="G183" s="26">
        <f>IF(G182&gt;0,IF((G182+Q183)-MIN($G$13,(G182+Q183))&lt;0.5,0,(G182+Q183)-MIN($G$13,(G182+Q183))),0)</f>
        <v>0</v>
      </c>
      <c r="H183" s="26">
        <f>IF(H182&gt;0,IF((H182+R183)-MIN($H$13,(H182+R183))&lt;0.5,0,(H182+R183)-MIN($H$13,(H182+R183))),0)</f>
        <v>0</v>
      </c>
      <c r="I183" s="26">
        <f>IF(I182&gt;0,IF((I182+S183)-MIN($I$13,(I182+S183))&lt;0.5,0,(I182+S183)-MIN($I$13,(I182+S183))),0)</f>
        <v>0</v>
      </c>
      <c r="J183" s="13">
        <f>SUM(B183:I183)</f>
        <v>0</v>
      </c>
      <c r="K183" s="26">
        <f>SUM(L183:S183)</f>
        <v>0</v>
      </c>
      <c r="L183" s="26">
        <f>B182*$B$12/1200</f>
        <v>0</v>
      </c>
      <c r="M183" s="26">
        <f>C182*$C$12/1200</f>
        <v>0</v>
      </c>
      <c r="N183" s="26">
        <f>D182*$D$12/1200</f>
        <v>0</v>
      </c>
      <c r="O183" s="26">
        <f>E182*$E$12/1200</f>
        <v>0</v>
      </c>
      <c r="P183" s="26">
        <f>F182*$F$12/1200</f>
        <v>0</v>
      </c>
      <c r="Q183" s="26">
        <f>G182*$G$12/1200</f>
        <v>0</v>
      </c>
      <c r="R183" s="26">
        <f>H182*$H$12/1200</f>
        <v>0</v>
      </c>
      <c r="S183" s="26">
        <f>I182*$I$12/1200</f>
        <v>0</v>
      </c>
      <c r="T183" s="27">
        <f>IF(B182-B183&gt;0.005,1,0)</f>
        <v>0</v>
      </c>
      <c r="U183" s="27">
        <f>IF(C182-C183&gt;0.005,1,0)</f>
        <v>0</v>
      </c>
      <c r="V183" s="27">
        <f>IF(D182-D183&gt;0.005,1,0)</f>
        <v>0</v>
      </c>
      <c r="W183" s="27">
        <f>IF(E182-E183&gt;0.005,1,0)</f>
        <v>0</v>
      </c>
      <c r="X183" s="27">
        <f>IF(F182-F183&gt;0.005,1,0)</f>
        <v>0</v>
      </c>
      <c r="Y183" s="27">
        <f>IF(G182-G183&gt;0.005,1,0)</f>
        <v>0</v>
      </c>
      <c r="Z183" s="27">
        <f>IF(H182-H183&gt;0.005,1,0)</f>
        <v>0</v>
      </c>
      <c r="AA183" s="27">
        <f>IF(I182-I183&gt;0.005,1,0)</f>
        <v>0</v>
      </c>
    </row>
    <row r="184">
      <c r="A184" s="14" t="n">
        <v>148</v>
      </c>
      <c r="B184" s="26">
        <f>IF(B183&gt;0,IF((B183+L184)-MIN($B$13,(B183+L184))&lt;0.5,0,(B183+L184)-MIN($B$13,(B183+L184))),0)</f>
        <v>0</v>
      </c>
      <c r="C184" s="26">
        <f>IF(C183&gt;0,IF((C183+M184)-MIN($C$13,(C183+M184))&lt;0.5,0,(C183+M184)-MIN($C$13,(C183+M184))),0)</f>
        <v>0</v>
      </c>
      <c r="D184" s="26">
        <f>IF(D183&gt;0,IF((D183+N184)-MIN($D$13,(D183+N184))&lt;0.5,0,(D183+N184)-MIN($D$13,(D183+N184))),0)</f>
        <v>0</v>
      </c>
      <c r="E184" s="26">
        <f>IF(E183&gt;0,IF((E183+O184)-MIN($E$13,(E183+O184))&lt;0.5,0,(E183+O184)-MIN($E$13,(E183+O184))),0)</f>
        <v>0</v>
      </c>
      <c r="F184" s="26">
        <f>IF(F183&gt;0,IF((F183+P184)-MIN($F$13,(F183+P184))&lt;0.5,0,(F183+P184)-MIN($F$13,(F183+P184))),0)</f>
        <v>0</v>
      </c>
      <c r="G184" s="26">
        <f>IF(G183&gt;0,IF((G183+Q184)-MIN($G$13,(G183+Q184))&lt;0.5,0,(G183+Q184)-MIN($G$13,(G183+Q184))),0)</f>
        <v>0</v>
      </c>
      <c r="H184" s="26">
        <f>IF(H183&gt;0,IF((H183+R184)-MIN($H$13,(H183+R184))&lt;0.5,0,(H183+R184)-MIN($H$13,(H183+R184))),0)</f>
        <v>0</v>
      </c>
      <c r="I184" s="26">
        <f>IF(I183&gt;0,IF((I183+S184)-MIN($I$13,(I183+S184))&lt;0.5,0,(I183+S184)-MIN($I$13,(I183+S184))),0)</f>
        <v>0</v>
      </c>
      <c r="J184" s="13">
        <f>SUM(B184:I184)</f>
        <v>0</v>
      </c>
      <c r="K184" s="26">
        <f>SUM(L184:S184)</f>
        <v>0</v>
      </c>
      <c r="L184" s="26">
        <f>B183*$B$12/1200</f>
        <v>0</v>
      </c>
      <c r="M184" s="26">
        <f>C183*$C$12/1200</f>
        <v>0</v>
      </c>
      <c r="N184" s="26">
        <f>D183*$D$12/1200</f>
        <v>0</v>
      </c>
      <c r="O184" s="26">
        <f>E183*$E$12/1200</f>
        <v>0</v>
      </c>
      <c r="P184" s="26">
        <f>F183*$F$12/1200</f>
        <v>0</v>
      </c>
      <c r="Q184" s="26">
        <f>G183*$G$12/1200</f>
        <v>0</v>
      </c>
      <c r="R184" s="26">
        <f>H183*$H$12/1200</f>
        <v>0</v>
      </c>
      <c r="S184" s="26">
        <f>I183*$I$12/1200</f>
        <v>0</v>
      </c>
      <c r="T184" s="27">
        <f>IF(B183-B184&gt;0.005,1,0)</f>
        <v>0</v>
      </c>
      <c r="U184" s="27">
        <f>IF(C183-C184&gt;0.005,1,0)</f>
        <v>0</v>
      </c>
      <c r="V184" s="27">
        <f>IF(D183-D184&gt;0.005,1,0)</f>
        <v>0</v>
      </c>
      <c r="W184" s="27">
        <f>IF(E183-E184&gt;0.005,1,0)</f>
        <v>0</v>
      </c>
      <c r="X184" s="27">
        <f>IF(F183-F184&gt;0.005,1,0)</f>
        <v>0</v>
      </c>
      <c r="Y184" s="27">
        <f>IF(G183-G184&gt;0.005,1,0)</f>
        <v>0</v>
      </c>
      <c r="Z184" s="27">
        <f>IF(H183-H184&gt;0.005,1,0)</f>
        <v>0</v>
      </c>
      <c r="AA184" s="27">
        <f>IF(I183-I184&gt;0.005,1,0)</f>
        <v>0</v>
      </c>
    </row>
    <row r="185">
      <c r="A185" s="14" t="n">
        <v>149</v>
      </c>
      <c r="B185" s="26">
        <f>IF(B184&gt;0,IF((B184+L185)-MIN($B$13,(B184+L185))&lt;0.5,0,(B184+L185)-MIN($B$13,(B184+L185))),0)</f>
        <v>0</v>
      </c>
      <c r="C185" s="26">
        <f>IF(C184&gt;0,IF((C184+M185)-MIN($C$13,(C184+M185))&lt;0.5,0,(C184+M185)-MIN($C$13,(C184+M185))),0)</f>
        <v>0</v>
      </c>
      <c r="D185" s="26">
        <f>IF(D184&gt;0,IF((D184+N185)-MIN($D$13,(D184+N185))&lt;0.5,0,(D184+N185)-MIN($D$13,(D184+N185))),0)</f>
        <v>0</v>
      </c>
      <c r="E185" s="26">
        <f>IF(E184&gt;0,IF((E184+O185)-MIN($E$13,(E184+O185))&lt;0.5,0,(E184+O185)-MIN($E$13,(E184+O185))),0)</f>
        <v>0</v>
      </c>
      <c r="F185" s="26">
        <f>IF(F184&gt;0,IF((F184+P185)-MIN($F$13,(F184+P185))&lt;0.5,0,(F184+P185)-MIN($F$13,(F184+P185))),0)</f>
        <v>0</v>
      </c>
      <c r="G185" s="26">
        <f>IF(G184&gt;0,IF((G184+Q185)-MIN($G$13,(G184+Q185))&lt;0.5,0,(G184+Q185)-MIN($G$13,(G184+Q185))),0)</f>
        <v>0</v>
      </c>
      <c r="H185" s="26">
        <f>IF(H184&gt;0,IF((H184+R185)-MIN($H$13,(H184+R185))&lt;0.5,0,(H184+R185)-MIN($H$13,(H184+R185))),0)</f>
        <v>0</v>
      </c>
      <c r="I185" s="26">
        <f>IF(I184&gt;0,IF((I184+S185)-MIN($I$13,(I184+S185))&lt;0.5,0,(I184+S185)-MIN($I$13,(I184+S185))),0)</f>
        <v>0</v>
      </c>
      <c r="J185" s="13">
        <f>SUM(B185:I185)</f>
        <v>0</v>
      </c>
      <c r="K185" s="26">
        <f>SUM(L185:S185)</f>
        <v>0</v>
      </c>
      <c r="L185" s="26">
        <f>B184*$B$12/1200</f>
        <v>0</v>
      </c>
      <c r="M185" s="26">
        <f>C184*$C$12/1200</f>
        <v>0</v>
      </c>
      <c r="N185" s="26">
        <f>D184*$D$12/1200</f>
        <v>0</v>
      </c>
      <c r="O185" s="26">
        <f>E184*$E$12/1200</f>
        <v>0</v>
      </c>
      <c r="P185" s="26">
        <f>F184*$F$12/1200</f>
        <v>0</v>
      </c>
      <c r="Q185" s="26">
        <f>G184*$G$12/1200</f>
        <v>0</v>
      </c>
      <c r="R185" s="26">
        <f>H184*$H$12/1200</f>
        <v>0</v>
      </c>
      <c r="S185" s="26">
        <f>I184*$I$12/1200</f>
        <v>0</v>
      </c>
      <c r="T185" s="27">
        <f>IF(B184-B185&gt;0.005,1,0)</f>
        <v>0</v>
      </c>
      <c r="U185" s="27">
        <f>IF(C184-C185&gt;0.005,1,0)</f>
        <v>0</v>
      </c>
      <c r="V185" s="27">
        <f>IF(D184-D185&gt;0.005,1,0)</f>
        <v>0</v>
      </c>
      <c r="W185" s="27">
        <f>IF(E184-E185&gt;0.005,1,0)</f>
        <v>0</v>
      </c>
      <c r="X185" s="27">
        <f>IF(F184-F185&gt;0.005,1,0)</f>
        <v>0</v>
      </c>
      <c r="Y185" s="27">
        <f>IF(G184-G185&gt;0.005,1,0)</f>
        <v>0</v>
      </c>
      <c r="Z185" s="27">
        <f>IF(H184-H185&gt;0.005,1,0)</f>
        <v>0</v>
      </c>
      <c r="AA185" s="27">
        <f>IF(I184-I185&gt;0.005,1,0)</f>
        <v>0</v>
      </c>
    </row>
    <row r="186">
      <c r="A186" s="14" t="n">
        <v>150</v>
      </c>
      <c r="B186" s="26">
        <f>IF(B185&gt;0,IF((B185+L186)-MIN($B$13,(B185+L186))&lt;0.5,0,(B185+L186)-MIN($B$13,(B185+L186))),0)</f>
        <v>0</v>
      </c>
      <c r="C186" s="26">
        <f>IF(C185&gt;0,IF((C185+M186)-MIN($C$13,(C185+M186))&lt;0.5,0,(C185+M186)-MIN($C$13,(C185+M186))),0)</f>
        <v>0</v>
      </c>
      <c r="D186" s="26">
        <f>IF(D185&gt;0,IF((D185+N186)-MIN($D$13,(D185+N186))&lt;0.5,0,(D185+N186)-MIN($D$13,(D185+N186))),0)</f>
        <v>0</v>
      </c>
      <c r="E186" s="26">
        <f>IF(E185&gt;0,IF((E185+O186)-MIN($E$13,(E185+O186))&lt;0.5,0,(E185+O186)-MIN($E$13,(E185+O186))),0)</f>
        <v>0</v>
      </c>
      <c r="F186" s="26">
        <f>IF(F185&gt;0,IF((F185+P186)-MIN($F$13,(F185+P186))&lt;0.5,0,(F185+P186)-MIN($F$13,(F185+P186))),0)</f>
        <v>0</v>
      </c>
      <c r="G186" s="26">
        <f>IF(G185&gt;0,IF((G185+Q186)-MIN($G$13,(G185+Q186))&lt;0.5,0,(G185+Q186)-MIN($G$13,(G185+Q186))),0)</f>
        <v>0</v>
      </c>
      <c r="H186" s="26">
        <f>IF(H185&gt;0,IF((H185+R186)-MIN($H$13,(H185+R186))&lt;0.5,0,(H185+R186)-MIN($H$13,(H185+R186))),0)</f>
        <v>0</v>
      </c>
      <c r="I186" s="26">
        <f>IF(I185&gt;0,IF((I185+S186)-MIN($I$13,(I185+S186))&lt;0.5,0,(I185+S186)-MIN($I$13,(I185+S186))),0)</f>
        <v>0</v>
      </c>
      <c r="J186" s="13">
        <f>SUM(B186:I186)</f>
        <v>0</v>
      </c>
      <c r="K186" s="26">
        <f>SUM(L186:S186)</f>
        <v>0</v>
      </c>
      <c r="L186" s="26">
        <f>B185*$B$12/1200</f>
        <v>0</v>
      </c>
      <c r="M186" s="26">
        <f>C185*$C$12/1200</f>
        <v>0</v>
      </c>
      <c r="N186" s="26">
        <f>D185*$D$12/1200</f>
        <v>0</v>
      </c>
      <c r="O186" s="26">
        <f>E185*$E$12/1200</f>
        <v>0</v>
      </c>
      <c r="P186" s="26">
        <f>F185*$F$12/1200</f>
        <v>0</v>
      </c>
      <c r="Q186" s="26">
        <f>G185*$G$12/1200</f>
        <v>0</v>
      </c>
      <c r="R186" s="26">
        <f>H185*$H$12/1200</f>
        <v>0</v>
      </c>
      <c r="S186" s="26">
        <f>I185*$I$12/1200</f>
        <v>0</v>
      </c>
      <c r="T186" s="27">
        <f>IF(B185-B186&gt;0.005,1,0)</f>
        <v>0</v>
      </c>
      <c r="U186" s="27">
        <f>IF(C185-C186&gt;0.005,1,0)</f>
        <v>0</v>
      </c>
      <c r="V186" s="27">
        <f>IF(D185-D186&gt;0.005,1,0)</f>
        <v>0</v>
      </c>
      <c r="W186" s="27">
        <f>IF(E185-E186&gt;0.005,1,0)</f>
        <v>0</v>
      </c>
      <c r="X186" s="27">
        <f>IF(F185-F186&gt;0.005,1,0)</f>
        <v>0</v>
      </c>
      <c r="Y186" s="27">
        <f>IF(G185-G186&gt;0.005,1,0)</f>
        <v>0</v>
      </c>
      <c r="Z186" s="27">
        <f>IF(H185-H186&gt;0.005,1,0)</f>
        <v>0</v>
      </c>
      <c r="AA186" s="27">
        <f>IF(I185-I186&gt;0.005,1,0)</f>
        <v>0</v>
      </c>
    </row>
    <row r="187">
      <c r="A187" s="14" t="n">
        <v>151</v>
      </c>
      <c r="B187" s="26">
        <f>IF(B186&gt;0,IF((B186+L187)-MIN($B$13,(B186+L187))&lt;0.5,0,(B186+L187)-MIN($B$13,(B186+L187))),0)</f>
        <v>0</v>
      </c>
      <c r="C187" s="26">
        <f>IF(C186&gt;0,IF((C186+M187)-MIN($C$13,(C186+M187))&lt;0.5,0,(C186+M187)-MIN($C$13,(C186+M187))),0)</f>
        <v>0</v>
      </c>
      <c r="D187" s="26">
        <f>IF(D186&gt;0,IF((D186+N187)-MIN($D$13,(D186+N187))&lt;0.5,0,(D186+N187)-MIN($D$13,(D186+N187))),0)</f>
        <v>0</v>
      </c>
      <c r="E187" s="26">
        <f>IF(E186&gt;0,IF((E186+O187)-MIN($E$13,(E186+O187))&lt;0.5,0,(E186+O187)-MIN($E$13,(E186+O187))),0)</f>
        <v>0</v>
      </c>
      <c r="F187" s="26">
        <f>IF(F186&gt;0,IF((F186+P187)-MIN($F$13,(F186+P187))&lt;0.5,0,(F186+P187)-MIN($F$13,(F186+P187))),0)</f>
        <v>0</v>
      </c>
      <c r="G187" s="26">
        <f>IF(G186&gt;0,IF((G186+Q187)-MIN($G$13,(G186+Q187))&lt;0.5,0,(G186+Q187)-MIN($G$13,(G186+Q187))),0)</f>
        <v>0</v>
      </c>
      <c r="H187" s="26">
        <f>IF(H186&gt;0,IF((H186+R187)-MIN($H$13,(H186+R187))&lt;0.5,0,(H186+R187)-MIN($H$13,(H186+R187))),0)</f>
        <v>0</v>
      </c>
      <c r="I187" s="26">
        <f>IF(I186&gt;0,IF((I186+S187)-MIN($I$13,(I186+S187))&lt;0.5,0,(I186+S187)-MIN($I$13,(I186+S187))),0)</f>
        <v>0</v>
      </c>
      <c r="J187" s="13">
        <f>SUM(B187:I187)</f>
        <v>0</v>
      </c>
      <c r="K187" s="26">
        <f>SUM(L187:S187)</f>
        <v>0</v>
      </c>
      <c r="L187" s="26">
        <f>B186*$B$12/1200</f>
        <v>0</v>
      </c>
      <c r="M187" s="26">
        <f>C186*$C$12/1200</f>
        <v>0</v>
      </c>
      <c r="N187" s="26">
        <f>D186*$D$12/1200</f>
        <v>0</v>
      </c>
      <c r="O187" s="26">
        <f>E186*$E$12/1200</f>
        <v>0</v>
      </c>
      <c r="P187" s="26">
        <f>F186*$F$12/1200</f>
        <v>0</v>
      </c>
      <c r="Q187" s="26">
        <f>G186*$G$12/1200</f>
        <v>0</v>
      </c>
      <c r="R187" s="26">
        <f>H186*$H$12/1200</f>
        <v>0</v>
      </c>
      <c r="S187" s="26">
        <f>I186*$I$12/1200</f>
        <v>0</v>
      </c>
      <c r="T187" s="27">
        <f>IF(B186-B187&gt;0.005,1,0)</f>
        <v>0</v>
      </c>
      <c r="U187" s="27">
        <f>IF(C186-C187&gt;0.005,1,0)</f>
        <v>0</v>
      </c>
      <c r="V187" s="27">
        <f>IF(D186-D187&gt;0.005,1,0)</f>
        <v>0</v>
      </c>
      <c r="W187" s="27">
        <f>IF(E186-E187&gt;0.005,1,0)</f>
        <v>0</v>
      </c>
      <c r="X187" s="27">
        <f>IF(F186-F187&gt;0.005,1,0)</f>
        <v>0</v>
      </c>
      <c r="Y187" s="27">
        <f>IF(G186-G187&gt;0.005,1,0)</f>
        <v>0</v>
      </c>
      <c r="Z187" s="27">
        <f>IF(H186-H187&gt;0.005,1,0)</f>
        <v>0</v>
      </c>
      <c r="AA187" s="27">
        <f>IF(I186-I187&gt;0.005,1,0)</f>
        <v>0</v>
      </c>
    </row>
    <row r="188">
      <c r="A188" s="14" t="n">
        <v>152</v>
      </c>
      <c r="B188" s="26">
        <f>IF(B187&gt;0,IF((B187+L188)-MIN($B$13,(B187+L188))&lt;0.5,0,(B187+L188)-MIN($B$13,(B187+L188))),0)</f>
        <v>0</v>
      </c>
      <c r="C188" s="26">
        <f>IF(C187&gt;0,IF((C187+M188)-MIN($C$13,(C187+M188))&lt;0.5,0,(C187+M188)-MIN($C$13,(C187+M188))),0)</f>
        <v>0</v>
      </c>
      <c r="D188" s="26">
        <f>IF(D187&gt;0,IF((D187+N188)-MIN($D$13,(D187+N188))&lt;0.5,0,(D187+N188)-MIN($D$13,(D187+N188))),0)</f>
        <v>0</v>
      </c>
      <c r="E188" s="26">
        <f>IF(E187&gt;0,IF((E187+O188)-MIN($E$13,(E187+O188))&lt;0.5,0,(E187+O188)-MIN($E$13,(E187+O188))),0)</f>
        <v>0</v>
      </c>
      <c r="F188" s="26">
        <f>IF(F187&gt;0,IF((F187+P188)-MIN($F$13,(F187+P188))&lt;0.5,0,(F187+P188)-MIN($F$13,(F187+P188))),0)</f>
        <v>0</v>
      </c>
      <c r="G188" s="26">
        <f>IF(G187&gt;0,IF((G187+Q188)-MIN($G$13,(G187+Q188))&lt;0.5,0,(G187+Q188)-MIN($G$13,(G187+Q188))),0)</f>
        <v>0</v>
      </c>
      <c r="H188" s="26">
        <f>IF(H187&gt;0,IF((H187+R188)-MIN($H$13,(H187+R188))&lt;0.5,0,(H187+R188)-MIN($H$13,(H187+R188))),0)</f>
        <v>0</v>
      </c>
      <c r="I188" s="26">
        <f>IF(I187&gt;0,IF((I187+S188)-MIN($I$13,(I187+S188))&lt;0.5,0,(I187+S188)-MIN($I$13,(I187+S188))),0)</f>
        <v>0</v>
      </c>
      <c r="J188" s="13">
        <f>SUM(B188:I188)</f>
        <v>0</v>
      </c>
      <c r="K188" s="26">
        <f>SUM(L188:S188)</f>
        <v>0</v>
      </c>
      <c r="L188" s="26">
        <f>B187*$B$12/1200</f>
        <v>0</v>
      </c>
      <c r="M188" s="26">
        <f>C187*$C$12/1200</f>
        <v>0</v>
      </c>
      <c r="N188" s="26">
        <f>D187*$D$12/1200</f>
        <v>0</v>
      </c>
      <c r="O188" s="26">
        <f>E187*$E$12/1200</f>
        <v>0</v>
      </c>
      <c r="P188" s="26">
        <f>F187*$F$12/1200</f>
        <v>0</v>
      </c>
      <c r="Q188" s="26">
        <f>G187*$G$12/1200</f>
        <v>0</v>
      </c>
      <c r="R188" s="26">
        <f>H187*$H$12/1200</f>
        <v>0</v>
      </c>
      <c r="S188" s="26">
        <f>I187*$I$12/1200</f>
        <v>0</v>
      </c>
      <c r="T188" s="27">
        <f>IF(B187-B188&gt;0.005,1,0)</f>
        <v>0</v>
      </c>
      <c r="U188" s="27">
        <f>IF(C187-C188&gt;0.005,1,0)</f>
        <v>0</v>
      </c>
      <c r="V188" s="27">
        <f>IF(D187-D188&gt;0.005,1,0)</f>
        <v>0</v>
      </c>
      <c r="W188" s="27">
        <f>IF(E187-E188&gt;0.005,1,0)</f>
        <v>0</v>
      </c>
      <c r="X188" s="27">
        <f>IF(F187-F188&gt;0.005,1,0)</f>
        <v>0</v>
      </c>
      <c r="Y188" s="27">
        <f>IF(G187-G188&gt;0.005,1,0)</f>
        <v>0</v>
      </c>
      <c r="Z188" s="27">
        <f>IF(H187-H188&gt;0.005,1,0)</f>
        <v>0</v>
      </c>
      <c r="AA188" s="27">
        <f>IF(I187-I188&gt;0.005,1,0)</f>
        <v>0</v>
      </c>
    </row>
    <row r="189">
      <c r="A189" s="14" t="n">
        <v>153</v>
      </c>
      <c r="B189" s="26">
        <f>IF(B188&gt;0,IF((B188+L189)-MIN($B$13,(B188+L189))&lt;0.5,0,(B188+L189)-MIN($B$13,(B188+L189))),0)</f>
        <v>0</v>
      </c>
      <c r="C189" s="26">
        <f>IF(C188&gt;0,IF((C188+M189)-MIN($C$13,(C188+M189))&lt;0.5,0,(C188+M189)-MIN($C$13,(C188+M189))),0)</f>
        <v>0</v>
      </c>
      <c r="D189" s="26">
        <f>IF(D188&gt;0,IF((D188+N189)-MIN($D$13,(D188+N189))&lt;0.5,0,(D188+N189)-MIN($D$13,(D188+N189))),0)</f>
        <v>0</v>
      </c>
      <c r="E189" s="26">
        <f>IF(E188&gt;0,IF((E188+O189)-MIN($E$13,(E188+O189))&lt;0.5,0,(E188+O189)-MIN($E$13,(E188+O189))),0)</f>
        <v>0</v>
      </c>
      <c r="F189" s="26">
        <f>IF(F188&gt;0,IF((F188+P189)-MIN($F$13,(F188+P189))&lt;0.5,0,(F188+P189)-MIN($F$13,(F188+P189))),0)</f>
        <v>0</v>
      </c>
      <c r="G189" s="26">
        <f>IF(G188&gt;0,IF((G188+Q189)-MIN($G$13,(G188+Q189))&lt;0.5,0,(G188+Q189)-MIN($G$13,(G188+Q189))),0)</f>
        <v>0</v>
      </c>
      <c r="H189" s="26">
        <f>IF(H188&gt;0,IF((H188+R189)-MIN($H$13,(H188+R189))&lt;0.5,0,(H188+R189)-MIN($H$13,(H188+R189))),0)</f>
        <v>0</v>
      </c>
      <c r="I189" s="26">
        <f>IF(I188&gt;0,IF((I188+S189)-MIN($I$13,(I188+S189))&lt;0.5,0,(I188+S189)-MIN($I$13,(I188+S189))),0)</f>
        <v>0</v>
      </c>
      <c r="J189" s="13">
        <f>SUM(B189:I189)</f>
        <v>0</v>
      </c>
      <c r="K189" s="26">
        <f>SUM(L189:S189)</f>
        <v>0</v>
      </c>
      <c r="L189" s="26">
        <f>B188*$B$12/1200</f>
        <v>0</v>
      </c>
      <c r="M189" s="26">
        <f>C188*$C$12/1200</f>
        <v>0</v>
      </c>
      <c r="N189" s="26">
        <f>D188*$D$12/1200</f>
        <v>0</v>
      </c>
      <c r="O189" s="26">
        <f>E188*$E$12/1200</f>
        <v>0</v>
      </c>
      <c r="P189" s="26">
        <f>F188*$F$12/1200</f>
        <v>0</v>
      </c>
      <c r="Q189" s="26">
        <f>G188*$G$12/1200</f>
        <v>0</v>
      </c>
      <c r="R189" s="26">
        <f>H188*$H$12/1200</f>
        <v>0</v>
      </c>
      <c r="S189" s="26">
        <f>I188*$I$12/1200</f>
        <v>0</v>
      </c>
      <c r="T189" s="27">
        <f>IF(B188-B189&gt;0.005,1,0)</f>
        <v>0</v>
      </c>
      <c r="U189" s="27">
        <f>IF(C188-C189&gt;0.005,1,0)</f>
        <v>0</v>
      </c>
      <c r="V189" s="27">
        <f>IF(D188-D189&gt;0.005,1,0)</f>
        <v>0</v>
      </c>
      <c r="W189" s="27">
        <f>IF(E188-E189&gt;0.005,1,0)</f>
        <v>0</v>
      </c>
      <c r="X189" s="27">
        <f>IF(F188-F189&gt;0.005,1,0)</f>
        <v>0</v>
      </c>
      <c r="Y189" s="27">
        <f>IF(G188-G189&gt;0.005,1,0)</f>
        <v>0</v>
      </c>
      <c r="Z189" s="27">
        <f>IF(H188-H189&gt;0.005,1,0)</f>
        <v>0</v>
      </c>
      <c r="AA189" s="27">
        <f>IF(I188-I189&gt;0.005,1,0)</f>
        <v>0</v>
      </c>
    </row>
    <row r="190">
      <c r="A190" s="14" t="n">
        <v>154</v>
      </c>
      <c r="B190" s="26">
        <f>IF(B189&gt;0,IF((B189+L190)-MIN($B$13,(B189+L190))&lt;0.5,0,(B189+L190)-MIN($B$13,(B189+L190))),0)</f>
        <v>0</v>
      </c>
      <c r="C190" s="26">
        <f>IF(C189&gt;0,IF((C189+M190)-MIN($C$13,(C189+M190))&lt;0.5,0,(C189+M190)-MIN($C$13,(C189+M190))),0)</f>
        <v>0</v>
      </c>
      <c r="D190" s="26">
        <f>IF(D189&gt;0,IF((D189+N190)-MIN($D$13,(D189+N190))&lt;0.5,0,(D189+N190)-MIN($D$13,(D189+N190))),0)</f>
        <v>0</v>
      </c>
      <c r="E190" s="26">
        <f>IF(E189&gt;0,IF((E189+O190)-MIN($E$13,(E189+O190))&lt;0.5,0,(E189+O190)-MIN($E$13,(E189+O190))),0)</f>
        <v>0</v>
      </c>
      <c r="F190" s="26">
        <f>IF(F189&gt;0,IF((F189+P190)-MIN($F$13,(F189+P190))&lt;0.5,0,(F189+P190)-MIN($F$13,(F189+P190))),0)</f>
        <v>0</v>
      </c>
      <c r="G190" s="26">
        <f>IF(G189&gt;0,IF((G189+Q190)-MIN($G$13,(G189+Q190))&lt;0.5,0,(G189+Q190)-MIN($G$13,(G189+Q190))),0)</f>
        <v>0</v>
      </c>
      <c r="H190" s="26">
        <f>IF(H189&gt;0,IF((H189+R190)-MIN($H$13,(H189+R190))&lt;0.5,0,(H189+R190)-MIN($H$13,(H189+R190))),0)</f>
        <v>0</v>
      </c>
      <c r="I190" s="26">
        <f>IF(I189&gt;0,IF((I189+S190)-MIN($I$13,(I189+S190))&lt;0.5,0,(I189+S190)-MIN($I$13,(I189+S190))),0)</f>
        <v>0</v>
      </c>
      <c r="J190" s="13">
        <f>SUM(B190:I190)</f>
        <v>0</v>
      </c>
      <c r="K190" s="26">
        <f>SUM(L190:S190)</f>
        <v>0</v>
      </c>
      <c r="L190" s="26">
        <f>B189*$B$12/1200</f>
        <v>0</v>
      </c>
      <c r="M190" s="26">
        <f>C189*$C$12/1200</f>
        <v>0</v>
      </c>
      <c r="N190" s="26">
        <f>D189*$D$12/1200</f>
        <v>0</v>
      </c>
      <c r="O190" s="26">
        <f>E189*$E$12/1200</f>
        <v>0</v>
      </c>
      <c r="P190" s="26">
        <f>F189*$F$12/1200</f>
        <v>0</v>
      </c>
      <c r="Q190" s="26">
        <f>G189*$G$12/1200</f>
        <v>0</v>
      </c>
      <c r="R190" s="26">
        <f>H189*$H$12/1200</f>
        <v>0</v>
      </c>
      <c r="S190" s="26">
        <f>I189*$I$12/1200</f>
        <v>0</v>
      </c>
      <c r="T190" s="27">
        <f>IF(B189-B190&gt;0.005,1,0)</f>
        <v>0</v>
      </c>
      <c r="U190" s="27">
        <f>IF(C189-C190&gt;0.005,1,0)</f>
        <v>0</v>
      </c>
      <c r="V190" s="27">
        <f>IF(D189-D190&gt;0.005,1,0)</f>
        <v>0</v>
      </c>
      <c r="W190" s="27">
        <f>IF(E189-E190&gt;0.005,1,0)</f>
        <v>0</v>
      </c>
      <c r="X190" s="27">
        <f>IF(F189-F190&gt;0.005,1,0)</f>
        <v>0</v>
      </c>
      <c r="Y190" s="27">
        <f>IF(G189-G190&gt;0.005,1,0)</f>
        <v>0</v>
      </c>
      <c r="Z190" s="27">
        <f>IF(H189-H190&gt;0.005,1,0)</f>
        <v>0</v>
      </c>
      <c r="AA190" s="27">
        <f>IF(I189-I190&gt;0.005,1,0)</f>
        <v>0</v>
      </c>
    </row>
    <row r="191">
      <c r="A191" s="14" t="n">
        <v>155</v>
      </c>
      <c r="B191" s="26">
        <f>IF(B190&gt;0,IF((B190+L191)-MIN($B$13,(B190+L191))&lt;0.5,0,(B190+L191)-MIN($B$13,(B190+L191))),0)</f>
        <v>0</v>
      </c>
      <c r="C191" s="26">
        <f>IF(C190&gt;0,IF((C190+M191)-MIN($C$13,(C190+M191))&lt;0.5,0,(C190+M191)-MIN($C$13,(C190+M191))),0)</f>
        <v>0</v>
      </c>
      <c r="D191" s="26">
        <f>IF(D190&gt;0,IF((D190+N191)-MIN($D$13,(D190+N191))&lt;0.5,0,(D190+N191)-MIN($D$13,(D190+N191))),0)</f>
        <v>0</v>
      </c>
      <c r="E191" s="26">
        <f>IF(E190&gt;0,IF((E190+O191)-MIN($E$13,(E190+O191))&lt;0.5,0,(E190+O191)-MIN($E$13,(E190+O191))),0)</f>
        <v>0</v>
      </c>
      <c r="F191" s="26">
        <f>IF(F190&gt;0,IF((F190+P191)-MIN($F$13,(F190+P191))&lt;0.5,0,(F190+P191)-MIN($F$13,(F190+P191))),0)</f>
        <v>0</v>
      </c>
      <c r="G191" s="26">
        <f>IF(G190&gt;0,IF((G190+Q191)-MIN($G$13,(G190+Q191))&lt;0.5,0,(G190+Q191)-MIN($G$13,(G190+Q191))),0)</f>
        <v>0</v>
      </c>
      <c r="H191" s="26">
        <f>IF(H190&gt;0,IF((H190+R191)-MIN($H$13,(H190+R191))&lt;0.5,0,(H190+R191)-MIN($H$13,(H190+R191))),0)</f>
        <v>0</v>
      </c>
      <c r="I191" s="26">
        <f>IF(I190&gt;0,IF((I190+S191)-MIN($I$13,(I190+S191))&lt;0.5,0,(I190+S191)-MIN($I$13,(I190+S191))),0)</f>
        <v>0</v>
      </c>
      <c r="J191" s="13">
        <f>SUM(B191:I191)</f>
        <v>0</v>
      </c>
      <c r="K191" s="26">
        <f>SUM(L191:S191)</f>
        <v>0</v>
      </c>
      <c r="L191" s="26">
        <f>B190*$B$12/1200</f>
        <v>0</v>
      </c>
      <c r="M191" s="26">
        <f>C190*$C$12/1200</f>
        <v>0</v>
      </c>
      <c r="N191" s="26">
        <f>D190*$D$12/1200</f>
        <v>0</v>
      </c>
      <c r="O191" s="26">
        <f>E190*$E$12/1200</f>
        <v>0</v>
      </c>
      <c r="P191" s="26">
        <f>F190*$F$12/1200</f>
        <v>0</v>
      </c>
      <c r="Q191" s="26">
        <f>G190*$G$12/1200</f>
        <v>0</v>
      </c>
      <c r="R191" s="26">
        <f>H190*$H$12/1200</f>
        <v>0</v>
      </c>
      <c r="S191" s="26">
        <f>I190*$I$12/1200</f>
        <v>0</v>
      </c>
      <c r="T191" s="27">
        <f>IF(B190-B191&gt;0.005,1,0)</f>
        <v>0</v>
      </c>
      <c r="U191" s="27">
        <f>IF(C190-C191&gt;0.005,1,0)</f>
        <v>0</v>
      </c>
      <c r="V191" s="27">
        <f>IF(D190-D191&gt;0.005,1,0)</f>
        <v>0</v>
      </c>
      <c r="W191" s="27">
        <f>IF(E190-E191&gt;0.005,1,0)</f>
        <v>0</v>
      </c>
      <c r="X191" s="27">
        <f>IF(F190-F191&gt;0.005,1,0)</f>
        <v>0</v>
      </c>
      <c r="Y191" s="27">
        <f>IF(G190-G191&gt;0.005,1,0)</f>
        <v>0</v>
      </c>
      <c r="Z191" s="27">
        <f>IF(H190-H191&gt;0.005,1,0)</f>
        <v>0</v>
      </c>
      <c r="AA191" s="27">
        <f>IF(I190-I191&gt;0.005,1,0)</f>
        <v>0</v>
      </c>
    </row>
    <row r="192">
      <c r="A192" s="14" t="n">
        <v>156</v>
      </c>
      <c r="B192" s="26">
        <f>IF(B191&gt;0,IF((B191+L192)-MIN($B$13,(B191+L192))&lt;0.5,0,(B191+L192)-MIN($B$13,(B191+L192))),0)</f>
        <v>0</v>
      </c>
      <c r="C192" s="26">
        <f>IF(C191&gt;0,IF((C191+M192)-MIN($C$13,(C191+M192))&lt;0.5,0,(C191+M192)-MIN($C$13,(C191+M192))),0)</f>
        <v>0</v>
      </c>
      <c r="D192" s="26">
        <f>IF(D191&gt;0,IF((D191+N192)-MIN($D$13,(D191+N192))&lt;0.5,0,(D191+N192)-MIN($D$13,(D191+N192))),0)</f>
        <v>0</v>
      </c>
      <c r="E192" s="26">
        <f>IF(E191&gt;0,IF((E191+O192)-MIN($E$13,(E191+O192))&lt;0.5,0,(E191+O192)-MIN($E$13,(E191+O192))),0)</f>
        <v>0</v>
      </c>
      <c r="F192" s="26">
        <f>IF(F191&gt;0,IF((F191+P192)-MIN($F$13,(F191+P192))&lt;0.5,0,(F191+P192)-MIN($F$13,(F191+P192))),0)</f>
        <v>0</v>
      </c>
      <c r="G192" s="26">
        <f>IF(G191&gt;0,IF((G191+Q192)-MIN($G$13,(G191+Q192))&lt;0.5,0,(G191+Q192)-MIN($G$13,(G191+Q192))),0)</f>
        <v>0</v>
      </c>
      <c r="H192" s="26">
        <f>IF(H191&gt;0,IF((H191+R192)-MIN($H$13,(H191+R192))&lt;0.5,0,(H191+R192)-MIN($H$13,(H191+R192))),0)</f>
        <v>0</v>
      </c>
      <c r="I192" s="26">
        <f>IF(I191&gt;0,IF((I191+S192)-MIN($I$13,(I191+S192))&lt;0.5,0,(I191+S192)-MIN($I$13,(I191+S192))),0)</f>
        <v>0</v>
      </c>
      <c r="J192" s="13">
        <f>SUM(B192:I192)</f>
        <v>0</v>
      </c>
      <c r="K192" s="26">
        <f>SUM(L192:S192)</f>
        <v>0</v>
      </c>
      <c r="L192" s="26">
        <f>B191*$B$12/1200</f>
        <v>0</v>
      </c>
      <c r="M192" s="26">
        <f>C191*$C$12/1200</f>
        <v>0</v>
      </c>
      <c r="N192" s="26">
        <f>D191*$D$12/1200</f>
        <v>0</v>
      </c>
      <c r="O192" s="26">
        <f>E191*$E$12/1200</f>
        <v>0</v>
      </c>
      <c r="P192" s="26">
        <f>F191*$F$12/1200</f>
        <v>0</v>
      </c>
      <c r="Q192" s="26">
        <f>G191*$G$12/1200</f>
        <v>0</v>
      </c>
      <c r="R192" s="26">
        <f>H191*$H$12/1200</f>
        <v>0</v>
      </c>
      <c r="S192" s="26">
        <f>I191*$I$12/1200</f>
        <v>0</v>
      </c>
      <c r="T192" s="27">
        <f>IF(B191-B192&gt;0.005,1,0)</f>
        <v>0</v>
      </c>
      <c r="U192" s="27">
        <f>IF(C191-C192&gt;0.005,1,0)</f>
        <v>0</v>
      </c>
      <c r="V192" s="27">
        <f>IF(D191-D192&gt;0.005,1,0)</f>
        <v>0</v>
      </c>
      <c r="W192" s="27">
        <f>IF(E191-E192&gt;0.005,1,0)</f>
        <v>0</v>
      </c>
      <c r="X192" s="27">
        <f>IF(F191-F192&gt;0.005,1,0)</f>
        <v>0</v>
      </c>
      <c r="Y192" s="27">
        <f>IF(G191-G192&gt;0.005,1,0)</f>
        <v>0</v>
      </c>
      <c r="Z192" s="27">
        <f>IF(H191-H192&gt;0.005,1,0)</f>
        <v>0</v>
      </c>
      <c r="AA192" s="27">
        <f>IF(I191-I192&gt;0.005,1,0)</f>
        <v>0</v>
      </c>
    </row>
    <row r="193">
      <c r="A193" s="14" t="n">
        <v>157</v>
      </c>
      <c r="B193" s="26">
        <f>IF(B192&gt;0,IF((B192+L193)-MIN($B$13,(B192+L193))&lt;0.5,0,(B192+L193)-MIN($B$13,(B192+L193))),0)</f>
        <v>0</v>
      </c>
      <c r="C193" s="26">
        <f>IF(C192&gt;0,IF((C192+M193)-MIN($C$13,(C192+M193))&lt;0.5,0,(C192+M193)-MIN($C$13,(C192+M193))),0)</f>
        <v>0</v>
      </c>
      <c r="D193" s="26">
        <f>IF(D192&gt;0,IF((D192+N193)-MIN($D$13,(D192+N193))&lt;0.5,0,(D192+N193)-MIN($D$13,(D192+N193))),0)</f>
        <v>0</v>
      </c>
      <c r="E193" s="26">
        <f>IF(E192&gt;0,IF((E192+O193)-MIN($E$13,(E192+O193))&lt;0.5,0,(E192+O193)-MIN($E$13,(E192+O193))),0)</f>
        <v>0</v>
      </c>
      <c r="F193" s="26">
        <f>IF(F192&gt;0,IF((F192+P193)-MIN($F$13,(F192+P193))&lt;0.5,0,(F192+P193)-MIN($F$13,(F192+P193))),0)</f>
        <v>0</v>
      </c>
      <c r="G193" s="26">
        <f>IF(G192&gt;0,IF((G192+Q193)-MIN($G$13,(G192+Q193))&lt;0.5,0,(G192+Q193)-MIN($G$13,(G192+Q193))),0)</f>
        <v>0</v>
      </c>
      <c r="H193" s="26">
        <f>IF(H192&gt;0,IF((H192+R193)-MIN($H$13,(H192+R193))&lt;0.5,0,(H192+R193)-MIN($H$13,(H192+R193))),0)</f>
        <v>0</v>
      </c>
      <c r="I193" s="26">
        <f>IF(I192&gt;0,IF((I192+S193)-MIN($I$13,(I192+S193))&lt;0.5,0,(I192+S193)-MIN($I$13,(I192+S193))),0)</f>
        <v>0</v>
      </c>
      <c r="J193" s="13">
        <f>SUM(B193:I193)</f>
        <v>0</v>
      </c>
      <c r="K193" s="26">
        <f>SUM(L193:S193)</f>
        <v>0</v>
      </c>
      <c r="L193" s="26">
        <f>B192*$B$12/1200</f>
        <v>0</v>
      </c>
      <c r="M193" s="26">
        <f>C192*$C$12/1200</f>
        <v>0</v>
      </c>
      <c r="N193" s="26">
        <f>D192*$D$12/1200</f>
        <v>0</v>
      </c>
      <c r="O193" s="26">
        <f>E192*$E$12/1200</f>
        <v>0</v>
      </c>
      <c r="P193" s="26">
        <f>F192*$F$12/1200</f>
        <v>0</v>
      </c>
      <c r="Q193" s="26">
        <f>G192*$G$12/1200</f>
        <v>0</v>
      </c>
      <c r="R193" s="26">
        <f>H192*$H$12/1200</f>
        <v>0</v>
      </c>
      <c r="S193" s="26">
        <f>I192*$I$12/1200</f>
        <v>0</v>
      </c>
      <c r="T193" s="27">
        <f>IF(B192-B193&gt;0.005,1,0)</f>
        <v>0</v>
      </c>
      <c r="U193" s="27">
        <f>IF(C192-C193&gt;0.005,1,0)</f>
        <v>0</v>
      </c>
      <c r="V193" s="27">
        <f>IF(D192-D193&gt;0.005,1,0)</f>
        <v>0</v>
      </c>
      <c r="W193" s="27">
        <f>IF(E192-E193&gt;0.005,1,0)</f>
        <v>0</v>
      </c>
      <c r="X193" s="27">
        <f>IF(F192-F193&gt;0.005,1,0)</f>
        <v>0</v>
      </c>
      <c r="Y193" s="27">
        <f>IF(G192-G193&gt;0.005,1,0)</f>
        <v>0</v>
      </c>
      <c r="Z193" s="27">
        <f>IF(H192-H193&gt;0.005,1,0)</f>
        <v>0</v>
      </c>
      <c r="AA193" s="27">
        <f>IF(I192-I193&gt;0.005,1,0)</f>
        <v>0</v>
      </c>
    </row>
    <row r="194">
      <c r="A194" s="14" t="n">
        <v>158</v>
      </c>
      <c r="B194" s="26">
        <f>IF(B193&gt;0,IF((B193+L194)-MIN($B$13,(B193+L194))&lt;0.5,0,(B193+L194)-MIN($B$13,(B193+L194))),0)</f>
        <v>0</v>
      </c>
      <c r="C194" s="26">
        <f>IF(C193&gt;0,IF((C193+M194)-MIN($C$13,(C193+M194))&lt;0.5,0,(C193+M194)-MIN($C$13,(C193+M194))),0)</f>
        <v>0</v>
      </c>
      <c r="D194" s="26">
        <f>IF(D193&gt;0,IF((D193+N194)-MIN($D$13,(D193+N194))&lt;0.5,0,(D193+N194)-MIN($D$13,(D193+N194))),0)</f>
        <v>0</v>
      </c>
      <c r="E194" s="26">
        <f>IF(E193&gt;0,IF((E193+O194)-MIN($E$13,(E193+O194))&lt;0.5,0,(E193+O194)-MIN($E$13,(E193+O194))),0)</f>
        <v>0</v>
      </c>
      <c r="F194" s="26">
        <f>IF(F193&gt;0,IF((F193+P194)-MIN($F$13,(F193+P194))&lt;0.5,0,(F193+P194)-MIN($F$13,(F193+P194))),0)</f>
        <v>0</v>
      </c>
      <c r="G194" s="26">
        <f>IF(G193&gt;0,IF((G193+Q194)-MIN($G$13,(G193+Q194))&lt;0.5,0,(G193+Q194)-MIN($G$13,(G193+Q194))),0)</f>
        <v>0</v>
      </c>
      <c r="H194" s="26">
        <f>IF(H193&gt;0,IF((H193+R194)-MIN($H$13,(H193+R194))&lt;0.5,0,(H193+R194)-MIN($H$13,(H193+R194))),0)</f>
        <v>0</v>
      </c>
      <c r="I194" s="26">
        <f>IF(I193&gt;0,IF((I193+S194)-MIN($I$13,(I193+S194))&lt;0.5,0,(I193+S194)-MIN($I$13,(I193+S194))),0)</f>
        <v>0</v>
      </c>
      <c r="J194" s="13">
        <f>SUM(B194:I194)</f>
        <v>0</v>
      </c>
      <c r="K194" s="26">
        <f>SUM(L194:S194)</f>
        <v>0</v>
      </c>
      <c r="L194" s="26">
        <f>B193*$B$12/1200</f>
        <v>0</v>
      </c>
      <c r="M194" s="26">
        <f>C193*$C$12/1200</f>
        <v>0</v>
      </c>
      <c r="N194" s="26">
        <f>D193*$D$12/1200</f>
        <v>0</v>
      </c>
      <c r="O194" s="26">
        <f>E193*$E$12/1200</f>
        <v>0</v>
      </c>
      <c r="P194" s="26">
        <f>F193*$F$12/1200</f>
        <v>0</v>
      </c>
      <c r="Q194" s="26">
        <f>G193*$G$12/1200</f>
        <v>0</v>
      </c>
      <c r="R194" s="26">
        <f>H193*$H$12/1200</f>
        <v>0</v>
      </c>
      <c r="S194" s="26">
        <f>I193*$I$12/1200</f>
        <v>0</v>
      </c>
      <c r="T194" s="27">
        <f>IF(B193-B194&gt;0.005,1,0)</f>
        <v>0</v>
      </c>
      <c r="U194" s="27">
        <f>IF(C193-C194&gt;0.005,1,0)</f>
        <v>0</v>
      </c>
      <c r="V194" s="27">
        <f>IF(D193-D194&gt;0.005,1,0)</f>
        <v>0</v>
      </c>
      <c r="W194" s="27">
        <f>IF(E193-E194&gt;0.005,1,0)</f>
        <v>0</v>
      </c>
      <c r="X194" s="27">
        <f>IF(F193-F194&gt;0.005,1,0)</f>
        <v>0</v>
      </c>
      <c r="Y194" s="27">
        <f>IF(G193-G194&gt;0.005,1,0)</f>
        <v>0</v>
      </c>
      <c r="Z194" s="27">
        <f>IF(H193-H194&gt;0.005,1,0)</f>
        <v>0</v>
      </c>
      <c r="AA194" s="27">
        <f>IF(I193-I194&gt;0.005,1,0)</f>
        <v>0</v>
      </c>
    </row>
    <row r="195">
      <c r="A195" s="14" t="n">
        <v>159</v>
      </c>
      <c r="B195" s="26">
        <f>IF(B194&gt;0,IF((B194+L195)-MIN($B$13,(B194+L195))&lt;0.5,0,(B194+L195)-MIN($B$13,(B194+L195))),0)</f>
        <v>0</v>
      </c>
      <c r="C195" s="26">
        <f>IF(C194&gt;0,IF((C194+M195)-MIN($C$13,(C194+M195))&lt;0.5,0,(C194+M195)-MIN($C$13,(C194+M195))),0)</f>
        <v>0</v>
      </c>
      <c r="D195" s="26">
        <f>IF(D194&gt;0,IF((D194+N195)-MIN($D$13,(D194+N195))&lt;0.5,0,(D194+N195)-MIN($D$13,(D194+N195))),0)</f>
        <v>0</v>
      </c>
      <c r="E195" s="26">
        <f>IF(E194&gt;0,IF((E194+O195)-MIN($E$13,(E194+O195))&lt;0.5,0,(E194+O195)-MIN($E$13,(E194+O195))),0)</f>
        <v>0</v>
      </c>
      <c r="F195" s="26">
        <f>IF(F194&gt;0,IF((F194+P195)-MIN($F$13,(F194+P195))&lt;0.5,0,(F194+P195)-MIN($F$13,(F194+P195))),0)</f>
        <v>0</v>
      </c>
      <c r="G195" s="26">
        <f>IF(G194&gt;0,IF((G194+Q195)-MIN($G$13,(G194+Q195))&lt;0.5,0,(G194+Q195)-MIN($G$13,(G194+Q195))),0)</f>
        <v>0</v>
      </c>
      <c r="H195" s="26">
        <f>IF(H194&gt;0,IF((H194+R195)-MIN($H$13,(H194+R195))&lt;0.5,0,(H194+R195)-MIN($H$13,(H194+R195))),0)</f>
        <v>0</v>
      </c>
      <c r="I195" s="26">
        <f>IF(I194&gt;0,IF((I194+S195)-MIN($I$13,(I194+S195))&lt;0.5,0,(I194+S195)-MIN($I$13,(I194+S195))),0)</f>
        <v>0</v>
      </c>
      <c r="J195" s="13">
        <f>SUM(B195:I195)</f>
        <v>0</v>
      </c>
      <c r="K195" s="26">
        <f>SUM(L195:S195)</f>
        <v>0</v>
      </c>
      <c r="L195" s="26">
        <f>B194*$B$12/1200</f>
        <v>0</v>
      </c>
      <c r="M195" s="26">
        <f>C194*$C$12/1200</f>
        <v>0</v>
      </c>
      <c r="N195" s="26">
        <f>D194*$D$12/1200</f>
        <v>0</v>
      </c>
      <c r="O195" s="26">
        <f>E194*$E$12/1200</f>
        <v>0</v>
      </c>
      <c r="P195" s="26">
        <f>F194*$F$12/1200</f>
        <v>0</v>
      </c>
      <c r="Q195" s="26">
        <f>G194*$G$12/1200</f>
        <v>0</v>
      </c>
      <c r="R195" s="26">
        <f>H194*$H$12/1200</f>
        <v>0</v>
      </c>
      <c r="S195" s="26">
        <f>I194*$I$12/1200</f>
        <v>0</v>
      </c>
      <c r="T195" s="27">
        <f>IF(B194-B195&gt;0.005,1,0)</f>
        <v>0</v>
      </c>
      <c r="U195" s="27">
        <f>IF(C194-C195&gt;0.005,1,0)</f>
        <v>0</v>
      </c>
      <c r="V195" s="27">
        <f>IF(D194-D195&gt;0.005,1,0)</f>
        <v>0</v>
      </c>
      <c r="W195" s="27">
        <f>IF(E194-E195&gt;0.005,1,0)</f>
        <v>0</v>
      </c>
      <c r="X195" s="27">
        <f>IF(F194-F195&gt;0.005,1,0)</f>
        <v>0</v>
      </c>
      <c r="Y195" s="27">
        <f>IF(G194-G195&gt;0.005,1,0)</f>
        <v>0</v>
      </c>
      <c r="Z195" s="27">
        <f>IF(H194-H195&gt;0.005,1,0)</f>
        <v>0</v>
      </c>
      <c r="AA195" s="27">
        <f>IF(I194-I195&gt;0.005,1,0)</f>
        <v>0</v>
      </c>
    </row>
    <row r="196">
      <c r="A196" s="14" t="n">
        <v>160</v>
      </c>
      <c r="B196" s="26">
        <f>IF(B195&gt;0,IF((B195+L196)-MIN($B$13,(B195+L196))&lt;0.5,0,(B195+L196)-MIN($B$13,(B195+L196))),0)</f>
        <v>0</v>
      </c>
      <c r="C196" s="26">
        <f>IF(C195&gt;0,IF((C195+M196)-MIN($C$13,(C195+M196))&lt;0.5,0,(C195+M196)-MIN($C$13,(C195+M196))),0)</f>
        <v>0</v>
      </c>
      <c r="D196" s="26">
        <f>IF(D195&gt;0,IF((D195+N196)-MIN($D$13,(D195+N196))&lt;0.5,0,(D195+N196)-MIN($D$13,(D195+N196))),0)</f>
        <v>0</v>
      </c>
      <c r="E196" s="26">
        <f>IF(E195&gt;0,IF((E195+O196)-MIN($E$13,(E195+O196))&lt;0.5,0,(E195+O196)-MIN($E$13,(E195+O196))),0)</f>
        <v>0</v>
      </c>
      <c r="F196" s="26">
        <f>IF(F195&gt;0,IF((F195+P196)-MIN($F$13,(F195+P196))&lt;0.5,0,(F195+P196)-MIN($F$13,(F195+P196))),0)</f>
        <v>0</v>
      </c>
      <c r="G196" s="26">
        <f>IF(G195&gt;0,IF((G195+Q196)-MIN($G$13,(G195+Q196))&lt;0.5,0,(G195+Q196)-MIN($G$13,(G195+Q196))),0)</f>
        <v>0</v>
      </c>
      <c r="H196" s="26">
        <f>IF(H195&gt;0,IF((H195+R196)-MIN($H$13,(H195+R196))&lt;0.5,0,(H195+R196)-MIN($H$13,(H195+R196))),0)</f>
        <v>0</v>
      </c>
      <c r="I196" s="26">
        <f>IF(I195&gt;0,IF((I195+S196)-MIN($I$13,(I195+S196))&lt;0.5,0,(I195+S196)-MIN($I$13,(I195+S196))),0)</f>
        <v>0</v>
      </c>
      <c r="J196" s="13">
        <f>SUM(B196:I196)</f>
        <v>0</v>
      </c>
      <c r="K196" s="26">
        <f>SUM(L196:S196)</f>
        <v>0</v>
      </c>
      <c r="L196" s="26">
        <f>B195*$B$12/1200</f>
        <v>0</v>
      </c>
      <c r="M196" s="26">
        <f>C195*$C$12/1200</f>
        <v>0</v>
      </c>
      <c r="N196" s="26">
        <f>D195*$D$12/1200</f>
        <v>0</v>
      </c>
      <c r="O196" s="26">
        <f>E195*$E$12/1200</f>
        <v>0</v>
      </c>
      <c r="P196" s="26">
        <f>F195*$F$12/1200</f>
        <v>0</v>
      </c>
      <c r="Q196" s="26">
        <f>G195*$G$12/1200</f>
        <v>0</v>
      </c>
      <c r="R196" s="26">
        <f>H195*$H$12/1200</f>
        <v>0</v>
      </c>
      <c r="S196" s="26">
        <f>I195*$I$12/1200</f>
        <v>0</v>
      </c>
      <c r="T196" s="27">
        <f>IF(B195-B196&gt;0.005,1,0)</f>
        <v>0</v>
      </c>
      <c r="U196" s="27">
        <f>IF(C195-C196&gt;0.005,1,0)</f>
        <v>0</v>
      </c>
      <c r="V196" s="27">
        <f>IF(D195-D196&gt;0.005,1,0)</f>
        <v>0</v>
      </c>
      <c r="W196" s="27">
        <f>IF(E195-E196&gt;0.005,1,0)</f>
        <v>0</v>
      </c>
      <c r="X196" s="27">
        <f>IF(F195-F196&gt;0.005,1,0)</f>
        <v>0</v>
      </c>
      <c r="Y196" s="27">
        <f>IF(G195-G196&gt;0.005,1,0)</f>
        <v>0</v>
      </c>
      <c r="Z196" s="27">
        <f>IF(H195-H196&gt;0.005,1,0)</f>
        <v>0</v>
      </c>
      <c r="AA196" s="27">
        <f>IF(I195-I196&gt;0.005,1,0)</f>
        <v>0</v>
      </c>
    </row>
    <row r="197">
      <c r="A197" s="14" t="n">
        <v>161</v>
      </c>
      <c r="B197" s="26">
        <f>IF(B196&gt;0,IF((B196+L197)-MIN($B$13,(B196+L197))&lt;0.5,0,(B196+L197)-MIN($B$13,(B196+L197))),0)</f>
        <v>0</v>
      </c>
      <c r="C197" s="26">
        <f>IF(C196&gt;0,IF((C196+M197)-MIN($C$13,(C196+M197))&lt;0.5,0,(C196+M197)-MIN($C$13,(C196+M197))),0)</f>
        <v>0</v>
      </c>
      <c r="D197" s="26">
        <f>IF(D196&gt;0,IF((D196+N197)-MIN($D$13,(D196+N197))&lt;0.5,0,(D196+N197)-MIN($D$13,(D196+N197))),0)</f>
        <v>0</v>
      </c>
      <c r="E197" s="26">
        <f>IF(E196&gt;0,IF((E196+O197)-MIN($E$13,(E196+O197))&lt;0.5,0,(E196+O197)-MIN($E$13,(E196+O197))),0)</f>
        <v>0</v>
      </c>
      <c r="F197" s="26">
        <f>IF(F196&gt;0,IF((F196+P197)-MIN($F$13,(F196+P197))&lt;0.5,0,(F196+P197)-MIN($F$13,(F196+P197))),0)</f>
        <v>0</v>
      </c>
      <c r="G197" s="26">
        <f>IF(G196&gt;0,IF((G196+Q197)-MIN($G$13,(G196+Q197))&lt;0.5,0,(G196+Q197)-MIN($G$13,(G196+Q197))),0)</f>
        <v>0</v>
      </c>
      <c r="H197" s="26">
        <f>IF(H196&gt;0,IF((H196+R197)-MIN($H$13,(H196+R197))&lt;0.5,0,(H196+R197)-MIN($H$13,(H196+R197))),0)</f>
        <v>0</v>
      </c>
      <c r="I197" s="26">
        <f>IF(I196&gt;0,IF((I196+S197)-MIN($I$13,(I196+S197))&lt;0.5,0,(I196+S197)-MIN($I$13,(I196+S197))),0)</f>
        <v>0</v>
      </c>
      <c r="J197" s="13">
        <f>SUM(B197:I197)</f>
        <v>0</v>
      </c>
      <c r="K197" s="26">
        <f>SUM(L197:S197)</f>
        <v>0</v>
      </c>
      <c r="L197" s="26">
        <f>B196*$B$12/1200</f>
        <v>0</v>
      </c>
      <c r="M197" s="26">
        <f>C196*$C$12/1200</f>
        <v>0</v>
      </c>
      <c r="N197" s="26">
        <f>D196*$D$12/1200</f>
        <v>0</v>
      </c>
      <c r="O197" s="26">
        <f>E196*$E$12/1200</f>
        <v>0</v>
      </c>
      <c r="P197" s="26">
        <f>F196*$F$12/1200</f>
        <v>0</v>
      </c>
      <c r="Q197" s="26">
        <f>G196*$G$12/1200</f>
        <v>0</v>
      </c>
      <c r="R197" s="26">
        <f>H196*$H$12/1200</f>
        <v>0</v>
      </c>
      <c r="S197" s="26">
        <f>I196*$I$12/1200</f>
        <v>0</v>
      </c>
      <c r="T197" s="27">
        <f>IF(B196-B197&gt;0.005,1,0)</f>
        <v>0</v>
      </c>
      <c r="U197" s="27">
        <f>IF(C196-C197&gt;0.005,1,0)</f>
        <v>0</v>
      </c>
      <c r="V197" s="27">
        <f>IF(D196-D197&gt;0.005,1,0)</f>
        <v>0</v>
      </c>
      <c r="W197" s="27">
        <f>IF(E196-E197&gt;0.005,1,0)</f>
        <v>0</v>
      </c>
      <c r="X197" s="27">
        <f>IF(F196-F197&gt;0.005,1,0)</f>
        <v>0</v>
      </c>
      <c r="Y197" s="27">
        <f>IF(G196-G197&gt;0.005,1,0)</f>
        <v>0</v>
      </c>
      <c r="Z197" s="27">
        <f>IF(H196-H197&gt;0.005,1,0)</f>
        <v>0</v>
      </c>
      <c r="AA197" s="27">
        <f>IF(I196-I197&gt;0.005,1,0)</f>
        <v>0</v>
      </c>
    </row>
    <row r="198">
      <c r="A198" s="14" t="n">
        <v>162</v>
      </c>
      <c r="B198" s="26">
        <f>IF(B197&gt;0,IF((B197+L198)-MIN($B$13,(B197+L198))&lt;0.5,0,(B197+L198)-MIN($B$13,(B197+L198))),0)</f>
        <v>0</v>
      </c>
      <c r="C198" s="26">
        <f>IF(C197&gt;0,IF((C197+M198)-MIN($C$13,(C197+M198))&lt;0.5,0,(C197+M198)-MIN($C$13,(C197+M198))),0)</f>
        <v>0</v>
      </c>
      <c r="D198" s="26">
        <f>IF(D197&gt;0,IF((D197+N198)-MIN($D$13,(D197+N198))&lt;0.5,0,(D197+N198)-MIN($D$13,(D197+N198))),0)</f>
        <v>0</v>
      </c>
      <c r="E198" s="26">
        <f>IF(E197&gt;0,IF((E197+O198)-MIN($E$13,(E197+O198))&lt;0.5,0,(E197+O198)-MIN($E$13,(E197+O198))),0)</f>
        <v>0</v>
      </c>
      <c r="F198" s="26">
        <f>IF(F197&gt;0,IF((F197+P198)-MIN($F$13,(F197+P198))&lt;0.5,0,(F197+P198)-MIN($F$13,(F197+P198))),0)</f>
        <v>0</v>
      </c>
      <c r="G198" s="26">
        <f>IF(G197&gt;0,IF((G197+Q198)-MIN($G$13,(G197+Q198))&lt;0.5,0,(G197+Q198)-MIN($G$13,(G197+Q198))),0)</f>
        <v>0</v>
      </c>
      <c r="H198" s="26">
        <f>IF(H197&gt;0,IF((H197+R198)-MIN($H$13,(H197+R198))&lt;0.5,0,(H197+R198)-MIN($H$13,(H197+R198))),0)</f>
        <v>0</v>
      </c>
      <c r="I198" s="26">
        <f>IF(I197&gt;0,IF((I197+S198)-MIN($I$13,(I197+S198))&lt;0.5,0,(I197+S198)-MIN($I$13,(I197+S198))),0)</f>
        <v>0</v>
      </c>
      <c r="J198" s="13">
        <f>SUM(B198:I198)</f>
        <v>0</v>
      </c>
      <c r="K198" s="26">
        <f>SUM(L198:S198)</f>
        <v>0</v>
      </c>
      <c r="L198" s="26">
        <f>B197*$B$12/1200</f>
        <v>0</v>
      </c>
      <c r="M198" s="26">
        <f>C197*$C$12/1200</f>
        <v>0</v>
      </c>
      <c r="N198" s="26">
        <f>D197*$D$12/1200</f>
        <v>0</v>
      </c>
      <c r="O198" s="26">
        <f>E197*$E$12/1200</f>
        <v>0</v>
      </c>
      <c r="P198" s="26">
        <f>F197*$F$12/1200</f>
        <v>0</v>
      </c>
      <c r="Q198" s="26">
        <f>G197*$G$12/1200</f>
        <v>0</v>
      </c>
      <c r="R198" s="26">
        <f>H197*$H$12/1200</f>
        <v>0</v>
      </c>
      <c r="S198" s="26">
        <f>I197*$I$12/1200</f>
        <v>0</v>
      </c>
      <c r="T198" s="27">
        <f>IF(B197-B198&gt;0.005,1,0)</f>
        <v>0</v>
      </c>
      <c r="U198" s="27">
        <f>IF(C197-C198&gt;0.005,1,0)</f>
        <v>0</v>
      </c>
      <c r="V198" s="27">
        <f>IF(D197-D198&gt;0.005,1,0)</f>
        <v>0</v>
      </c>
      <c r="W198" s="27">
        <f>IF(E197-E198&gt;0.005,1,0)</f>
        <v>0</v>
      </c>
      <c r="X198" s="27">
        <f>IF(F197-F198&gt;0.005,1,0)</f>
        <v>0</v>
      </c>
      <c r="Y198" s="27">
        <f>IF(G197-G198&gt;0.005,1,0)</f>
        <v>0</v>
      </c>
      <c r="Z198" s="27">
        <f>IF(H197-H198&gt;0.005,1,0)</f>
        <v>0</v>
      </c>
      <c r="AA198" s="27">
        <f>IF(I197-I198&gt;0.005,1,0)</f>
        <v>0</v>
      </c>
    </row>
    <row r="199">
      <c r="A199" s="14" t="n">
        <v>163</v>
      </c>
      <c r="B199" s="26">
        <f>IF(B198&gt;0,IF((B198+L199)-MIN($B$13,(B198+L199))&lt;0.5,0,(B198+L199)-MIN($B$13,(B198+L199))),0)</f>
        <v>0</v>
      </c>
      <c r="C199" s="26">
        <f>IF(C198&gt;0,IF((C198+M199)-MIN($C$13,(C198+M199))&lt;0.5,0,(C198+M199)-MIN($C$13,(C198+M199))),0)</f>
        <v>0</v>
      </c>
      <c r="D199" s="26">
        <f>IF(D198&gt;0,IF((D198+N199)-MIN($D$13,(D198+N199))&lt;0.5,0,(D198+N199)-MIN($D$13,(D198+N199))),0)</f>
        <v>0</v>
      </c>
      <c r="E199" s="26">
        <f>IF(E198&gt;0,IF((E198+O199)-MIN($E$13,(E198+O199))&lt;0.5,0,(E198+O199)-MIN($E$13,(E198+O199))),0)</f>
        <v>0</v>
      </c>
      <c r="F199" s="26">
        <f>IF(F198&gt;0,IF((F198+P199)-MIN($F$13,(F198+P199))&lt;0.5,0,(F198+P199)-MIN($F$13,(F198+P199))),0)</f>
        <v>0</v>
      </c>
      <c r="G199" s="26">
        <f>IF(G198&gt;0,IF((G198+Q199)-MIN($G$13,(G198+Q199))&lt;0.5,0,(G198+Q199)-MIN($G$13,(G198+Q199))),0)</f>
        <v>0</v>
      </c>
      <c r="H199" s="26">
        <f>IF(H198&gt;0,IF((H198+R199)-MIN($H$13,(H198+R199))&lt;0.5,0,(H198+R199)-MIN($H$13,(H198+R199))),0)</f>
        <v>0</v>
      </c>
      <c r="I199" s="26">
        <f>IF(I198&gt;0,IF((I198+S199)-MIN($I$13,(I198+S199))&lt;0.5,0,(I198+S199)-MIN($I$13,(I198+S199))),0)</f>
        <v>0</v>
      </c>
      <c r="J199" s="13">
        <f>SUM(B199:I199)</f>
        <v>0</v>
      </c>
      <c r="K199" s="26">
        <f>SUM(L199:S199)</f>
        <v>0</v>
      </c>
      <c r="L199" s="26">
        <f>B198*$B$12/1200</f>
        <v>0</v>
      </c>
      <c r="M199" s="26">
        <f>C198*$C$12/1200</f>
        <v>0</v>
      </c>
      <c r="N199" s="26">
        <f>D198*$D$12/1200</f>
        <v>0</v>
      </c>
      <c r="O199" s="26">
        <f>E198*$E$12/1200</f>
        <v>0</v>
      </c>
      <c r="P199" s="26">
        <f>F198*$F$12/1200</f>
        <v>0</v>
      </c>
      <c r="Q199" s="26">
        <f>G198*$G$12/1200</f>
        <v>0</v>
      </c>
      <c r="R199" s="26">
        <f>H198*$H$12/1200</f>
        <v>0</v>
      </c>
      <c r="S199" s="26">
        <f>I198*$I$12/1200</f>
        <v>0</v>
      </c>
      <c r="T199" s="27">
        <f>IF(B198-B199&gt;0.005,1,0)</f>
        <v>0</v>
      </c>
      <c r="U199" s="27">
        <f>IF(C198-C199&gt;0.005,1,0)</f>
        <v>0</v>
      </c>
      <c r="V199" s="27">
        <f>IF(D198-D199&gt;0.005,1,0)</f>
        <v>0</v>
      </c>
      <c r="W199" s="27">
        <f>IF(E198-E199&gt;0.005,1,0)</f>
        <v>0</v>
      </c>
      <c r="X199" s="27">
        <f>IF(F198-F199&gt;0.005,1,0)</f>
        <v>0</v>
      </c>
      <c r="Y199" s="27">
        <f>IF(G198-G199&gt;0.005,1,0)</f>
        <v>0</v>
      </c>
      <c r="Z199" s="27">
        <f>IF(H198-H199&gt;0.005,1,0)</f>
        <v>0</v>
      </c>
      <c r="AA199" s="27">
        <f>IF(I198-I199&gt;0.005,1,0)</f>
        <v>0</v>
      </c>
    </row>
    <row r="200">
      <c r="A200" s="14" t="n">
        <v>164</v>
      </c>
      <c r="B200" s="26">
        <f>IF(B199&gt;0,IF((B199+L200)-MIN($B$13,(B199+L200))&lt;0.5,0,(B199+L200)-MIN($B$13,(B199+L200))),0)</f>
        <v>0</v>
      </c>
      <c r="C200" s="26">
        <f>IF(C199&gt;0,IF((C199+M200)-MIN($C$13,(C199+M200))&lt;0.5,0,(C199+M200)-MIN($C$13,(C199+M200))),0)</f>
        <v>0</v>
      </c>
      <c r="D200" s="26">
        <f>IF(D199&gt;0,IF((D199+N200)-MIN($D$13,(D199+N200))&lt;0.5,0,(D199+N200)-MIN($D$13,(D199+N200))),0)</f>
        <v>0</v>
      </c>
      <c r="E200" s="26">
        <f>IF(E199&gt;0,IF((E199+O200)-MIN($E$13,(E199+O200))&lt;0.5,0,(E199+O200)-MIN($E$13,(E199+O200))),0)</f>
        <v>0</v>
      </c>
      <c r="F200" s="26">
        <f>IF(F199&gt;0,IF((F199+P200)-MIN($F$13,(F199+P200))&lt;0.5,0,(F199+P200)-MIN($F$13,(F199+P200))),0)</f>
        <v>0</v>
      </c>
      <c r="G200" s="26">
        <f>IF(G199&gt;0,IF((G199+Q200)-MIN($G$13,(G199+Q200))&lt;0.5,0,(G199+Q200)-MIN($G$13,(G199+Q200))),0)</f>
        <v>0</v>
      </c>
      <c r="H200" s="26">
        <f>IF(H199&gt;0,IF((H199+R200)-MIN($H$13,(H199+R200))&lt;0.5,0,(H199+R200)-MIN($H$13,(H199+R200))),0)</f>
        <v>0</v>
      </c>
      <c r="I200" s="26">
        <f>IF(I199&gt;0,IF((I199+S200)-MIN($I$13,(I199+S200))&lt;0.5,0,(I199+S200)-MIN($I$13,(I199+S200))),0)</f>
        <v>0</v>
      </c>
      <c r="J200" s="13">
        <f>SUM(B200:I200)</f>
        <v>0</v>
      </c>
      <c r="K200" s="26">
        <f>SUM(L200:S200)</f>
        <v>0</v>
      </c>
      <c r="L200" s="26">
        <f>B199*$B$12/1200</f>
        <v>0</v>
      </c>
      <c r="M200" s="26">
        <f>C199*$C$12/1200</f>
        <v>0</v>
      </c>
      <c r="N200" s="26">
        <f>D199*$D$12/1200</f>
        <v>0</v>
      </c>
      <c r="O200" s="26">
        <f>E199*$E$12/1200</f>
        <v>0</v>
      </c>
      <c r="P200" s="26">
        <f>F199*$F$12/1200</f>
        <v>0</v>
      </c>
      <c r="Q200" s="26">
        <f>G199*$G$12/1200</f>
        <v>0</v>
      </c>
      <c r="R200" s="26">
        <f>H199*$H$12/1200</f>
        <v>0</v>
      </c>
      <c r="S200" s="26">
        <f>I199*$I$12/1200</f>
        <v>0</v>
      </c>
      <c r="T200" s="27">
        <f>IF(B199-B200&gt;0.005,1,0)</f>
        <v>0</v>
      </c>
      <c r="U200" s="27">
        <f>IF(C199-C200&gt;0.005,1,0)</f>
        <v>0</v>
      </c>
      <c r="V200" s="27">
        <f>IF(D199-D200&gt;0.005,1,0)</f>
        <v>0</v>
      </c>
      <c r="W200" s="27">
        <f>IF(E199-E200&gt;0.005,1,0)</f>
        <v>0</v>
      </c>
      <c r="X200" s="27">
        <f>IF(F199-F200&gt;0.005,1,0)</f>
        <v>0</v>
      </c>
      <c r="Y200" s="27">
        <f>IF(G199-G200&gt;0.005,1,0)</f>
        <v>0</v>
      </c>
      <c r="Z200" s="27">
        <f>IF(H199-H200&gt;0.005,1,0)</f>
        <v>0</v>
      </c>
      <c r="AA200" s="27">
        <f>IF(I199-I200&gt;0.005,1,0)</f>
        <v>0</v>
      </c>
    </row>
    <row r="201">
      <c r="A201" s="14" t="n">
        <v>165</v>
      </c>
      <c r="B201" s="26">
        <f>IF(B200&gt;0,IF((B200+L201)-MIN($B$13,(B200+L201))&lt;0.5,0,(B200+L201)-MIN($B$13,(B200+L201))),0)</f>
        <v>0</v>
      </c>
      <c r="C201" s="26">
        <f>IF(C200&gt;0,IF((C200+M201)-MIN($C$13,(C200+M201))&lt;0.5,0,(C200+M201)-MIN($C$13,(C200+M201))),0)</f>
        <v>0</v>
      </c>
      <c r="D201" s="26">
        <f>IF(D200&gt;0,IF((D200+N201)-MIN($D$13,(D200+N201))&lt;0.5,0,(D200+N201)-MIN($D$13,(D200+N201))),0)</f>
        <v>0</v>
      </c>
      <c r="E201" s="26">
        <f>IF(E200&gt;0,IF((E200+O201)-MIN($E$13,(E200+O201))&lt;0.5,0,(E200+O201)-MIN($E$13,(E200+O201))),0)</f>
        <v>0</v>
      </c>
      <c r="F201" s="26">
        <f>IF(F200&gt;0,IF((F200+P201)-MIN($F$13,(F200+P201))&lt;0.5,0,(F200+P201)-MIN($F$13,(F200+P201))),0)</f>
        <v>0</v>
      </c>
      <c r="G201" s="26">
        <f>IF(G200&gt;0,IF((G200+Q201)-MIN($G$13,(G200+Q201))&lt;0.5,0,(G200+Q201)-MIN($G$13,(G200+Q201))),0)</f>
        <v>0</v>
      </c>
      <c r="H201" s="26">
        <f>IF(H200&gt;0,IF((H200+R201)-MIN($H$13,(H200+R201))&lt;0.5,0,(H200+R201)-MIN($H$13,(H200+R201))),0)</f>
        <v>0</v>
      </c>
      <c r="I201" s="26">
        <f>IF(I200&gt;0,IF((I200+S201)-MIN($I$13,(I200+S201))&lt;0.5,0,(I200+S201)-MIN($I$13,(I200+S201))),0)</f>
        <v>0</v>
      </c>
      <c r="J201" s="13">
        <f>SUM(B201:I201)</f>
        <v>0</v>
      </c>
      <c r="K201" s="26">
        <f>SUM(L201:S201)</f>
        <v>0</v>
      </c>
      <c r="L201" s="26">
        <f>B200*$B$12/1200</f>
        <v>0</v>
      </c>
      <c r="M201" s="26">
        <f>C200*$C$12/1200</f>
        <v>0</v>
      </c>
      <c r="N201" s="26">
        <f>D200*$D$12/1200</f>
        <v>0</v>
      </c>
      <c r="O201" s="26">
        <f>E200*$E$12/1200</f>
        <v>0</v>
      </c>
      <c r="P201" s="26">
        <f>F200*$F$12/1200</f>
        <v>0</v>
      </c>
      <c r="Q201" s="26">
        <f>G200*$G$12/1200</f>
        <v>0</v>
      </c>
      <c r="R201" s="26">
        <f>H200*$H$12/1200</f>
        <v>0</v>
      </c>
      <c r="S201" s="26">
        <f>I200*$I$12/1200</f>
        <v>0</v>
      </c>
      <c r="T201" s="27">
        <f>IF(B200-B201&gt;0.005,1,0)</f>
        <v>0</v>
      </c>
      <c r="U201" s="27">
        <f>IF(C200-C201&gt;0.005,1,0)</f>
        <v>0</v>
      </c>
      <c r="V201" s="27">
        <f>IF(D200-D201&gt;0.005,1,0)</f>
        <v>0</v>
      </c>
      <c r="W201" s="27">
        <f>IF(E200-E201&gt;0.005,1,0)</f>
        <v>0</v>
      </c>
      <c r="X201" s="27">
        <f>IF(F200-F201&gt;0.005,1,0)</f>
        <v>0</v>
      </c>
      <c r="Y201" s="27">
        <f>IF(G200-G201&gt;0.005,1,0)</f>
        <v>0</v>
      </c>
      <c r="Z201" s="27">
        <f>IF(H200-H201&gt;0.005,1,0)</f>
        <v>0</v>
      </c>
      <c r="AA201" s="27">
        <f>IF(I200-I201&gt;0.005,1,0)</f>
        <v>0</v>
      </c>
    </row>
    <row r="202">
      <c r="A202" s="14" t="n">
        <v>166</v>
      </c>
      <c r="B202" s="26">
        <f>IF(B201&gt;0,IF((B201+L202)-MIN($B$13,(B201+L202))&lt;0.5,0,(B201+L202)-MIN($B$13,(B201+L202))),0)</f>
        <v>0</v>
      </c>
      <c r="C202" s="26">
        <f>IF(C201&gt;0,IF((C201+M202)-MIN($C$13,(C201+M202))&lt;0.5,0,(C201+M202)-MIN($C$13,(C201+M202))),0)</f>
        <v>0</v>
      </c>
      <c r="D202" s="26">
        <f>IF(D201&gt;0,IF((D201+N202)-MIN($D$13,(D201+N202))&lt;0.5,0,(D201+N202)-MIN($D$13,(D201+N202))),0)</f>
        <v>0</v>
      </c>
      <c r="E202" s="26">
        <f>IF(E201&gt;0,IF((E201+O202)-MIN($E$13,(E201+O202))&lt;0.5,0,(E201+O202)-MIN($E$13,(E201+O202))),0)</f>
        <v>0</v>
      </c>
      <c r="F202" s="26">
        <f>IF(F201&gt;0,IF((F201+P202)-MIN($F$13,(F201+P202))&lt;0.5,0,(F201+P202)-MIN($F$13,(F201+P202))),0)</f>
        <v>0</v>
      </c>
      <c r="G202" s="26">
        <f>IF(G201&gt;0,IF((G201+Q202)-MIN($G$13,(G201+Q202))&lt;0.5,0,(G201+Q202)-MIN($G$13,(G201+Q202))),0)</f>
        <v>0</v>
      </c>
      <c r="H202" s="26">
        <f>IF(H201&gt;0,IF((H201+R202)-MIN($H$13,(H201+R202))&lt;0.5,0,(H201+R202)-MIN($H$13,(H201+R202))),0)</f>
        <v>0</v>
      </c>
      <c r="I202" s="26">
        <f>IF(I201&gt;0,IF((I201+S202)-MIN($I$13,(I201+S202))&lt;0.5,0,(I201+S202)-MIN($I$13,(I201+S202))),0)</f>
        <v>0</v>
      </c>
      <c r="J202" s="13">
        <f>SUM(B202:I202)</f>
        <v>0</v>
      </c>
      <c r="K202" s="26">
        <f>SUM(L202:S202)</f>
        <v>0</v>
      </c>
      <c r="L202" s="26">
        <f>B201*$B$12/1200</f>
        <v>0</v>
      </c>
      <c r="M202" s="26">
        <f>C201*$C$12/1200</f>
        <v>0</v>
      </c>
      <c r="N202" s="26">
        <f>D201*$D$12/1200</f>
        <v>0</v>
      </c>
      <c r="O202" s="26">
        <f>E201*$E$12/1200</f>
        <v>0</v>
      </c>
      <c r="P202" s="26">
        <f>F201*$F$12/1200</f>
        <v>0</v>
      </c>
      <c r="Q202" s="26">
        <f>G201*$G$12/1200</f>
        <v>0</v>
      </c>
      <c r="R202" s="26">
        <f>H201*$H$12/1200</f>
        <v>0</v>
      </c>
      <c r="S202" s="26">
        <f>I201*$I$12/1200</f>
        <v>0</v>
      </c>
      <c r="T202" s="27">
        <f>IF(B201-B202&gt;0.005,1,0)</f>
        <v>0</v>
      </c>
      <c r="U202" s="27">
        <f>IF(C201-C202&gt;0.005,1,0)</f>
        <v>0</v>
      </c>
      <c r="V202" s="27">
        <f>IF(D201-D202&gt;0.005,1,0)</f>
        <v>0</v>
      </c>
      <c r="W202" s="27">
        <f>IF(E201-E202&gt;0.005,1,0)</f>
        <v>0</v>
      </c>
      <c r="X202" s="27">
        <f>IF(F201-F202&gt;0.005,1,0)</f>
        <v>0</v>
      </c>
      <c r="Y202" s="27">
        <f>IF(G201-G202&gt;0.005,1,0)</f>
        <v>0</v>
      </c>
      <c r="Z202" s="27">
        <f>IF(H201-H202&gt;0.005,1,0)</f>
        <v>0</v>
      </c>
      <c r="AA202" s="27">
        <f>IF(I201-I202&gt;0.005,1,0)</f>
        <v>0</v>
      </c>
    </row>
    <row r="203">
      <c r="A203" s="14" t="n">
        <v>167</v>
      </c>
      <c r="B203" s="26">
        <f>IF(B202&gt;0,IF((B202+L203)-MIN($B$13,(B202+L203))&lt;0.5,0,(B202+L203)-MIN($B$13,(B202+L203))),0)</f>
        <v>0</v>
      </c>
      <c r="C203" s="26">
        <f>IF(C202&gt;0,IF((C202+M203)-MIN($C$13,(C202+M203))&lt;0.5,0,(C202+M203)-MIN($C$13,(C202+M203))),0)</f>
        <v>0</v>
      </c>
      <c r="D203" s="26">
        <f>IF(D202&gt;0,IF((D202+N203)-MIN($D$13,(D202+N203))&lt;0.5,0,(D202+N203)-MIN($D$13,(D202+N203))),0)</f>
        <v>0</v>
      </c>
      <c r="E203" s="26">
        <f>IF(E202&gt;0,IF((E202+O203)-MIN($E$13,(E202+O203))&lt;0.5,0,(E202+O203)-MIN($E$13,(E202+O203))),0)</f>
        <v>0</v>
      </c>
      <c r="F203" s="26">
        <f>IF(F202&gt;0,IF((F202+P203)-MIN($F$13,(F202+P203))&lt;0.5,0,(F202+P203)-MIN($F$13,(F202+P203))),0)</f>
        <v>0</v>
      </c>
      <c r="G203" s="26">
        <f>IF(G202&gt;0,IF((G202+Q203)-MIN($G$13,(G202+Q203))&lt;0.5,0,(G202+Q203)-MIN($G$13,(G202+Q203))),0)</f>
        <v>0</v>
      </c>
      <c r="H203" s="26">
        <f>IF(H202&gt;0,IF((H202+R203)-MIN($H$13,(H202+R203))&lt;0.5,0,(H202+R203)-MIN($H$13,(H202+R203))),0)</f>
        <v>0</v>
      </c>
      <c r="I203" s="26">
        <f>IF(I202&gt;0,IF((I202+S203)-MIN($I$13,(I202+S203))&lt;0.5,0,(I202+S203)-MIN($I$13,(I202+S203))),0)</f>
        <v>0</v>
      </c>
      <c r="J203" s="13">
        <f>SUM(B203:I203)</f>
        <v>0</v>
      </c>
      <c r="K203" s="26">
        <f>SUM(L203:S203)</f>
        <v>0</v>
      </c>
      <c r="L203" s="26">
        <f>B202*$B$12/1200</f>
        <v>0</v>
      </c>
      <c r="M203" s="26">
        <f>C202*$C$12/1200</f>
        <v>0</v>
      </c>
      <c r="N203" s="26">
        <f>D202*$D$12/1200</f>
        <v>0</v>
      </c>
      <c r="O203" s="26">
        <f>E202*$E$12/1200</f>
        <v>0</v>
      </c>
      <c r="P203" s="26">
        <f>F202*$F$12/1200</f>
        <v>0</v>
      </c>
      <c r="Q203" s="26">
        <f>G202*$G$12/1200</f>
        <v>0</v>
      </c>
      <c r="R203" s="26">
        <f>H202*$H$12/1200</f>
        <v>0</v>
      </c>
      <c r="S203" s="26">
        <f>I202*$I$12/1200</f>
        <v>0</v>
      </c>
      <c r="T203" s="27">
        <f>IF(B202-B203&gt;0.005,1,0)</f>
        <v>0</v>
      </c>
      <c r="U203" s="27">
        <f>IF(C202-C203&gt;0.005,1,0)</f>
        <v>0</v>
      </c>
      <c r="V203" s="27">
        <f>IF(D202-D203&gt;0.005,1,0)</f>
        <v>0</v>
      </c>
      <c r="W203" s="27">
        <f>IF(E202-E203&gt;0.005,1,0)</f>
        <v>0</v>
      </c>
      <c r="X203" s="27">
        <f>IF(F202-F203&gt;0.005,1,0)</f>
        <v>0</v>
      </c>
      <c r="Y203" s="27">
        <f>IF(G202-G203&gt;0.005,1,0)</f>
        <v>0</v>
      </c>
      <c r="Z203" s="27">
        <f>IF(H202-H203&gt;0.005,1,0)</f>
        <v>0</v>
      </c>
      <c r="AA203" s="27">
        <f>IF(I202-I203&gt;0.005,1,0)</f>
        <v>0</v>
      </c>
    </row>
    <row r="204">
      <c r="A204" s="14" t="n">
        <v>168</v>
      </c>
      <c r="B204" s="26">
        <f>IF(B203&gt;0,IF((B203+L204)-MIN($B$13,(B203+L204))&lt;0.5,0,(B203+L204)-MIN($B$13,(B203+L204))),0)</f>
        <v>0</v>
      </c>
      <c r="C204" s="26">
        <f>IF(C203&gt;0,IF((C203+M204)-MIN($C$13,(C203+M204))&lt;0.5,0,(C203+M204)-MIN($C$13,(C203+M204))),0)</f>
        <v>0</v>
      </c>
      <c r="D204" s="26">
        <f>IF(D203&gt;0,IF((D203+N204)-MIN($D$13,(D203+N204))&lt;0.5,0,(D203+N204)-MIN($D$13,(D203+N204))),0)</f>
        <v>0</v>
      </c>
      <c r="E204" s="26">
        <f>IF(E203&gt;0,IF((E203+O204)-MIN($E$13,(E203+O204))&lt;0.5,0,(E203+O204)-MIN($E$13,(E203+O204))),0)</f>
        <v>0</v>
      </c>
      <c r="F204" s="26">
        <f>IF(F203&gt;0,IF((F203+P204)-MIN($F$13,(F203+P204))&lt;0.5,0,(F203+P204)-MIN($F$13,(F203+P204))),0)</f>
        <v>0</v>
      </c>
      <c r="G204" s="26">
        <f>IF(G203&gt;0,IF((G203+Q204)-MIN($G$13,(G203+Q204))&lt;0.5,0,(G203+Q204)-MIN($G$13,(G203+Q204))),0)</f>
        <v>0</v>
      </c>
      <c r="H204" s="26">
        <f>IF(H203&gt;0,IF((H203+R204)-MIN($H$13,(H203+R204))&lt;0.5,0,(H203+R204)-MIN($H$13,(H203+R204))),0)</f>
        <v>0</v>
      </c>
      <c r="I204" s="26">
        <f>IF(I203&gt;0,IF((I203+S204)-MIN($I$13,(I203+S204))&lt;0.5,0,(I203+S204)-MIN($I$13,(I203+S204))),0)</f>
        <v>0</v>
      </c>
      <c r="J204" s="13">
        <f>SUM(B204:I204)</f>
        <v>0</v>
      </c>
      <c r="K204" s="26">
        <f>SUM(L204:S204)</f>
        <v>0</v>
      </c>
      <c r="L204" s="26">
        <f>B203*$B$12/1200</f>
        <v>0</v>
      </c>
      <c r="M204" s="26">
        <f>C203*$C$12/1200</f>
        <v>0</v>
      </c>
      <c r="N204" s="26">
        <f>D203*$D$12/1200</f>
        <v>0</v>
      </c>
      <c r="O204" s="26">
        <f>E203*$E$12/1200</f>
        <v>0</v>
      </c>
      <c r="P204" s="26">
        <f>F203*$F$12/1200</f>
        <v>0</v>
      </c>
      <c r="Q204" s="26">
        <f>G203*$G$12/1200</f>
        <v>0</v>
      </c>
      <c r="R204" s="26">
        <f>H203*$H$12/1200</f>
        <v>0</v>
      </c>
      <c r="S204" s="26">
        <f>I203*$I$12/1200</f>
        <v>0</v>
      </c>
      <c r="T204" s="27">
        <f>IF(B203-B204&gt;0.005,1,0)</f>
        <v>0</v>
      </c>
      <c r="U204" s="27">
        <f>IF(C203-C204&gt;0.005,1,0)</f>
        <v>0</v>
      </c>
      <c r="V204" s="27">
        <f>IF(D203-D204&gt;0.005,1,0)</f>
        <v>0</v>
      </c>
      <c r="W204" s="27">
        <f>IF(E203-E204&gt;0.005,1,0)</f>
        <v>0</v>
      </c>
      <c r="X204" s="27">
        <f>IF(F203-F204&gt;0.005,1,0)</f>
        <v>0</v>
      </c>
      <c r="Y204" s="27">
        <f>IF(G203-G204&gt;0.005,1,0)</f>
        <v>0</v>
      </c>
      <c r="Z204" s="27">
        <f>IF(H203-H204&gt;0.005,1,0)</f>
        <v>0</v>
      </c>
      <c r="AA204" s="27">
        <f>IF(I203-I204&gt;0.005,1,0)</f>
        <v>0</v>
      </c>
    </row>
    <row r="205">
      <c r="A205" s="14" t="n">
        <v>169</v>
      </c>
      <c r="B205" s="26">
        <f>IF(B204&gt;0,IF((B204+L205)-MIN($B$13,(B204+L205))&lt;0.5,0,(B204+L205)-MIN($B$13,(B204+L205))),0)</f>
        <v>0</v>
      </c>
      <c r="C205" s="26">
        <f>IF(C204&gt;0,IF((C204+M205)-MIN($C$13,(C204+M205))&lt;0.5,0,(C204+M205)-MIN($C$13,(C204+M205))),0)</f>
        <v>0</v>
      </c>
      <c r="D205" s="26">
        <f>IF(D204&gt;0,IF((D204+N205)-MIN($D$13,(D204+N205))&lt;0.5,0,(D204+N205)-MIN($D$13,(D204+N205))),0)</f>
        <v>0</v>
      </c>
      <c r="E205" s="26">
        <f>IF(E204&gt;0,IF((E204+O205)-MIN($E$13,(E204+O205))&lt;0.5,0,(E204+O205)-MIN($E$13,(E204+O205))),0)</f>
        <v>0</v>
      </c>
      <c r="F205" s="26">
        <f>IF(F204&gt;0,IF((F204+P205)-MIN($F$13,(F204+P205))&lt;0.5,0,(F204+P205)-MIN($F$13,(F204+P205))),0)</f>
        <v>0</v>
      </c>
      <c r="G205" s="26">
        <f>IF(G204&gt;0,IF((G204+Q205)-MIN($G$13,(G204+Q205))&lt;0.5,0,(G204+Q205)-MIN($G$13,(G204+Q205))),0)</f>
        <v>0</v>
      </c>
      <c r="H205" s="26">
        <f>IF(H204&gt;0,IF((H204+R205)-MIN($H$13,(H204+R205))&lt;0.5,0,(H204+R205)-MIN($H$13,(H204+R205))),0)</f>
        <v>0</v>
      </c>
      <c r="I205" s="26">
        <f>IF(I204&gt;0,IF((I204+S205)-MIN($I$13,(I204+S205))&lt;0.5,0,(I204+S205)-MIN($I$13,(I204+S205))),0)</f>
        <v>0</v>
      </c>
      <c r="J205" s="13">
        <f>SUM(B205:I205)</f>
        <v>0</v>
      </c>
      <c r="K205" s="26">
        <f>SUM(L205:S205)</f>
        <v>0</v>
      </c>
      <c r="L205" s="26">
        <f>B204*$B$12/1200</f>
        <v>0</v>
      </c>
      <c r="M205" s="26">
        <f>C204*$C$12/1200</f>
        <v>0</v>
      </c>
      <c r="N205" s="26">
        <f>D204*$D$12/1200</f>
        <v>0</v>
      </c>
      <c r="O205" s="26">
        <f>E204*$E$12/1200</f>
        <v>0</v>
      </c>
      <c r="P205" s="26">
        <f>F204*$F$12/1200</f>
        <v>0</v>
      </c>
      <c r="Q205" s="26">
        <f>G204*$G$12/1200</f>
        <v>0</v>
      </c>
      <c r="R205" s="26">
        <f>H204*$H$12/1200</f>
        <v>0</v>
      </c>
      <c r="S205" s="26">
        <f>I204*$I$12/1200</f>
        <v>0</v>
      </c>
      <c r="T205" s="27">
        <f>IF(B204-B205&gt;0.005,1,0)</f>
        <v>0</v>
      </c>
      <c r="U205" s="27">
        <f>IF(C204-C205&gt;0.005,1,0)</f>
        <v>0</v>
      </c>
      <c r="V205" s="27">
        <f>IF(D204-D205&gt;0.005,1,0)</f>
        <v>0</v>
      </c>
      <c r="W205" s="27">
        <f>IF(E204-E205&gt;0.005,1,0)</f>
        <v>0</v>
      </c>
      <c r="X205" s="27">
        <f>IF(F204-F205&gt;0.005,1,0)</f>
        <v>0</v>
      </c>
      <c r="Y205" s="27">
        <f>IF(G204-G205&gt;0.005,1,0)</f>
        <v>0</v>
      </c>
      <c r="Z205" s="27">
        <f>IF(H204-H205&gt;0.005,1,0)</f>
        <v>0</v>
      </c>
      <c r="AA205" s="27">
        <f>IF(I204-I205&gt;0.005,1,0)</f>
        <v>0</v>
      </c>
    </row>
    <row r="206">
      <c r="A206" s="14" t="n">
        <v>170</v>
      </c>
      <c r="B206" s="26">
        <f>IF(B205&gt;0,IF((B205+L206)-MIN($B$13,(B205+L206))&lt;0.5,0,(B205+L206)-MIN($B$13,(B205+L206))),0)</f>
        <v>0</v>
      </c>
      <c r="C206" s="26">
        <f>IF(C205&gt;0,IF((C205+M206)-MIN($C$13,(C205+M206))&lt;0.5,0,(C205+M206)-MIN($C$13,(C205+M206))),0)</f>
        <v>0</v>
      </c>
      <c r="D206" s="26">
        <f>IF(D205&gt;0,IF((D205+N206)-MIN($D$13,(D205+N206))&lt;0.5,0,(D205+N206)-MIN($D$13,(D205+N206))),0)</f>
        <v>0</v>
      </c>
      <c r="E206" s="26">
        <f>IF(E205&gt;0,IF((E205+O206)-MIN($E$13,(E205+O206))&lt;0.5,0,(E205+O206)-MIN($E$13,(E205+O206))),0)</f>
        <v>0</v>
      </c>
      <c r="F206" s="26">
        <f>IF(F205&gt;0,IF((F205+P206)-MIN($F$13,(F205+P206))&lt;0.5,0,(F205+P206)-MIN($F$13,(F205+P206))),0)</f>
        <v>0</v>
      </c>
      <c r="G206" s="26">
        <f>IF(G205&gt;0,IF((G205+Q206)-MIN($G$13,(G205+Q206))&lt;0.5,0,(G205+Q206)-MIN($G$13,(G205+Q206))),0)</f>
        <v>0</v>
      </c>
      <c r="H206" s="26">
        <f>IF(H205&gt;0,IF((H205+R206)-MIN($H$13,(H205+R206))&lt;0.5,0,(H205+R206)-MIN($H$13,(H205+R206))),0)</f>
        <v>0</v>
      </c>
      <c r="I206" s="26">
        <f>IF(I205&gt;0,IF((I205+S206)-MIN($I$13,(I205+S206))&lt;0.5,0,(I205+S206)-MIN($I$13,(I205+S206))),0)</f>
        <v>0</v>
      </c>
      <c r="J206" s="13">
        <f>SUM(B206:I206)</f>
        <v>0</v>
      </c>
      <c r="K206" s="26">
        <f>SUM(L206:S206)</f>
        <v>0</v>
      </c>
      <c r="L206" s="26">
        <f>B205*$B$12/1200</f>
        <v>0</v>
      </c>
      <c r="M206" s="26">
        <f>C205*$C$12/1200</f>
        <v>0</v>
      </c>
      <c r="N206" s="26">
        <f>D205*$D$12/1200</f>
        <v>0</v>
      </c>
      <c r="O206" s="26">
        <f>E205*$E$12/1200</f>
        <v>0</v>
      </c>
      <c r="P206" s="26">
        <f>F205*$F$12/1200</f>
        <v>0</v>
      </c>
      <c r="Q206" s="26">
        <f>G205*$G$12/1200</f>
        <v>0</v>
      </c>
      <c r="R206" s="26">
        <f>H205*$H$12/1200</f>
        <v>0</v>
      </c>
      <c r="S206" s="26">
        <f>I205*$I$12/1200</f>
        <v>0</v>
      </c>
      <c r="T206" s="27">
        <f>IF(B205-B206&gt;0.005,1,0)</f>
        <v>0</v>
      </c>
      <c r="U206" s="27">
        <f>IF(C205-C206&gt;0.005,1,0)</f>
        <v>0</v>
      </c>
      <c r="V206" s="27">
        <f>IF(D205-D206&gt;0.005,1,0)</f>
        <v>0</v>
      </c>
      <c r="W206" s="27">
        <f>IF(E205-E206&gt;0.005,1,0)</f>
        <v>0</v>
      </c>
      <c r="X206" s="27">
        <f>IF(F205-F206&gt;0.005,1,0)</f>
        <v>0</v>
      </c>
      <c r="Y206" s="27">
        <f>IF(G205-G206&gt;0.005,1,0)</f>
        <v>0</v>
      </c>
      <c r="Z206" s="27">
        <f>IF(H205-H206&gt;0.005,1,0)</f>
        <v>0</v>
      </c>
      <c r="AA206" s="27">
        <f>IF(I205-I206&gt;0.005,1,0)</f>
        <v>0</v>
      </c>
    </row>
    <row r="207">
      <c r="A207" s="14" t="n">
        <v>171</v>
      </c>
      <c r="B207" s="26">
        <f>IF(B206&gt;0,IF((B206+L207)-MIN($B$13,(B206+L207))&lt;0.5,0,(B206+L207)-MIN($B$13,(B206+L207))),0)</f>
        <v>0</v>
      </c>
      <c r="C207" s="26">
        <f>IF(C206&gt;0,IF((C206+M207)-MIN($C$13,(C206+M207))&lt;0.5,0,(C206+M207)-MIN($C$13,(C206+M207))),0)</f>
        <v>0</v>
      </c>
      <c r="D207" s="26">
        <f>IF(D206&gt;0,IF((D206+N207)-MIN($D$13,(D206+N207))&lt;0.5,0,(D206+N207)-MIN($D$13,(D206+N207))),0)</f>
        <v>0</v>
      </c>
      <c r="E207" s="26">
        <f>IF(E206&gt;0,IF((E206+O207)-MIN($E$13,(E206+O207))&lt;0.5,0,(E206+O207)-MIN($E$13,(E206+O207))),0)</f>
        <v>0</v>
      </c>
      <c r="F207" s="26">
        <f>IF(F206&gt;0,IF((F206+P207)-MIN($F$13,(F206+P207))&lt;0.5,0,(F206+P207)-MIN($F$13,(F206+P207))),0)</f>
        <v>0</v>
      </c>
      <c r="G207" s="26">
        <f>IF(G206&gt;0,IF((G206+Q207)-MIN($G$13,(G206+Q207))&lt;0.5,0,(G206+Q207)-MIN($G$13,(G206+Q207))),0)</f>
        <v>0</v>
      </c>
      <c r="H207" s="26">
        <f>IF(H206&gt;0,IF((H206+R207)-MIN($H$13,(H206+R207))&lt;0.5,0,(H206+R207)-MIN($H$13,(H206+R207))),0)</f>
        <v>0</v>
      </c>
      <c r="I207" s="26">
        <f>IF(I206&gt;0,IF((I206+S207)-MIN($I$13,(I206+S207))&lt;0.5,0,(I206+S207)-MIN($I$13,(I206+S207))),0)</f>
        <v>0</v>
      </c>
      <c r="J207" s="13">
        <f>SUM(B207:I207)</f>
        <v>0</v>
      </c>
      <c r="K207" s="26">
        <f>SUM(L207:S207)</f>
        <v>0</v>
      </c>
      <c r="L207" s="26">
        <f>B206*$B$12/1200</f>
        <v>0</v>
      </c>
      <c r="M207" s="26">
        <f>C206*$C$12/1200</f>
        <v>0</v>
      </c>
      <c r="N207" s="26">
        <f>D206*$D$12/1200</f>
        <v>0</v>
      </c>
      <c r="O207" s="26">
        <f>E206*$E$12/1200</f>
        <v>0</v>
      </c>
      <c r="P207" s="26">
        <f>F206*$F$12/1200</f>
        <v>0</v>
      </c>
      <c r="Q207" s="26">
        <f>G206*$G$12/1200</f>
        <v>0</v>
      </c>
      <c r="R207" s="26">
        <f>H206*$H$12/1200</f>
        <v>0</v>
      </c>
      <c r="S207" s="26">
        <f>I206*$I$12/1200</f>
        <v>0</v>
      </c>
      <c r="T207" s="27">
        <f>IF(B206-B207&gt;0.005,1,0)</f>
        <v>0</v>
      </c>
      <c r="U207" s="27">
        <f>IF(C206-C207&gt;0.005,1,0)</f>
        <v>0</v>
      </c>
      <c r="V207" s="27">
        <f>IF(D206-D207&gt;0.005,1,0)</f>
        <v>0</v>
      </c>
      <c r="W207" s="27">
        <f>IF(E206-E207&gt;0.005,1,0)</f>
        <v>0</v>
      </c>
      <c r="X207" s="27">
        <f>IF(F206-F207&gt;0.005,1,0)</f>
        <v>0</v>
      </c>
      <c r="Y207" s="27">
        <f>IF(G206-G207&gt;0.005,1,0)</f>
        <v>0</v>
      </c>
      <c r="Z207" s="27">
        <f>IF(H206-H207&gt;0.005,1,0)</f>
        <v>0</v>
      </c>
      <c r="AA207" s="27">
        <f>IF(I206-I207&gt;0.005,1,0)</f>
        <v>0</v>
      </c>
    </row>
    <row r="208">
      <c r="A208" s="14" t="n">
        <v>172</v>
      </c>
      <c r="B208" s="26">
        <f>IF(B207&gt;0,IF((B207+L208)-MIN($B$13,(B207+L208))&lt;0.5,0,(B207+L208)-MIN($B$13,(B207+L208))),0)</f>
        <v>0</v>
      </c>
      <c r="C208" s="26">
        <f>IF(C207&gt;0,IF((C207+M208)-MIN($C$13,(C207+M208))&lt;0.5,0,(C207+M208)-MIN($C$13,(C207+M208))),0)</f>
        <v>0</v>
      </c>
      <c r="D208" s="26">
        <f>IF(D207&gt;0,IF((D207+N208)-MIN($D$13,(D207+N208))&lt;0.5,0,(D207+N208)-MIN($D$13,(D207+N208))),0)</f>
        <v>0</v>
      </c>
      <c r="E208" s="26">
        <f>IF(E207&gt;0,IF((E207+O208)-MIN($E$13,(E207+O208))&lt;0.5,0,(E207+O208)-MIN($E$13,(E207+O208))),0)</f>
        <v>0</v>
      </c>
      <c r="F208" s="26">
        <f>IF(F207&gt;0,IF((F207+P208)-MIN($F$13,(F207+P208))&lt;0.5,0,(F207+P208)-MIN($F$13,(F207+P208))),0)</f>
        <v>0</v>
      </c>
      <c r="G208" s="26">
        <f>IF(G207&gt;0,IF((G207+Q208)-MIN($G$13,(G207+Q208))&lt;0.5,0,(G207+Q208)-MIN($G$13,(G207+Q208))),0)</f>
        <v>0</v>
      </c>
      <c r="H208" s="26">
        <f>IF(H207&gt;0,IF((H207+R208)-MIN($H$13,(H207+R208))&lt;0.5,0,(H207+R208)-MIN($H$13,(H207+R208))),0)</f>
        <v>0</v>
      </c>
      <c r="I208" s="26">
        <f>IF(I207&gt;0,IF((I207+S208)-MIN($I$13,(I207+S208))&lt;0.5,0,(I207+S208)-MIN($I$13,(I207+S208))),0)</f>
        <v>0</v>
      </c>
      <c r="J208" s="13">
        <f>SUM(B208:I208)</f>
        <v>0</v>
      </c>
      <c r="K208" s="26">
        <f>SUM(L208:S208)</f>
        <v>0</v>
      </c>
      <c r="L208" s="26">
        <f>B207*$B$12/1200</f>
        <v>0</v>
      </c>
      <c r="M208" s="26">
        <f>C207*$C$12/1200</f>
        <v>0</v>
      </c>
      <c r="N208" s="26">
        <f>D207*$D$12/1200</f>
        <v>0</v>
      </c>
      <c r="O208" s="26">
        <f>E207*$E$12/1200</f>
        <v>0</v>
      </c>
      <c r="P208" s="26">
        <f>F207*$F$12/1200</f>
        <v>0</v>
      </c>
      <c r="Q208" s="26">
        <f>G207*$G$12/1200</f>
        <v>0</v>
      </c>
      <c r="R208" s="26">
        <f>H207*$H$12/1200</f>
        <v>0</v>
      </c>
      <c r="S208" s="26">
        <f>I207*$I$12/1200</f>
        <v>0</v>
      </c>
      <c r="T208" s="27">
        <f>IF(B207-B208&gt;0.005,1,0)</f>
        <v>0</v>
      </c>
      <c r="U208" s="27">
        <f>IF(C207-C208&gt;0.005,1,0)</f>
        <v>0</v>
      </c>
      <c r="V208" s="27">
        <f>IF(D207-D208&gt;0.005,1,0)</f>
        <v>0</v>
      </c>
      <c r="W208" s="27">
        <f>IF(E207-E208&gt;0.005,1,0)</f>
        <v>0</v>
      </c>
      <c r="X208" s="27">
        <f>IF(F207-F208&gt;0.005,1,0)</f>
        <v>0</v>
      </c>
      <c r="Y208" s="27">
        <f>IF(G207-G208&gt;0.005,1,0)</f>
        <v>0</v>
      </c>
      <c r="Z208" s="27">
        <f>IF(H207-H208&gt;0.005,1,0)</f>
        <v>0</v>
      </c>
      <c r="AA208" s="27">
        <f>IF(I207-I208&gt;0.005,1,0)</f>
        <v>0</v>
      </c>
    </row>
    <row r="209">
      <c r="A209" s="14" t="n">
        <v>173</v>
      </c>
      <c r="B209" s="26">
        <f>IF(B208&gt;0,IF((B208+L209)-MIN($B$13,(B208+L209))&lt;0.5,0,(B208+L209)-MIN($B$13,(B208+L209))),0)</f>
        <v>0</v>
      </c>
      <c r="C209" s="26">
        <f>IF(C208&gt;0,IF((C208+M209)-MIN($C$13,(C208+M209))&lt;0.5,0,(C208+M209)-MIN($C$13,(C208+M209))),0)</f>
        <v>0</v>
      </c>
      <c r="D209" s="26">
        <f>IF(D208&gt;0,IF((D208+N209)-MIN($D$13,(D208+N209))&lt;0.5,0,(D208+N209)-MIN($D$13,(D208+N209))),0)</f>
        <v>0</v>
      </c>
      <c r="E209" s="26">
        <f>IF(E208&gt;0,IF((E208+O209)-MIN($E$13,(E208+O209))&lt;0.5,0,(E208+O209)-MIN($E$13,(E208+O209))),0)</f>
        <v>0</v>
      </c>
      <c r="F209" s="26">
        <f>IF(F208&gt;0,IF((F208+P209)-MIN($F$13,(F208+P209))&lt;0.5,0,(F208+P209)-MIN($F$13,(F208+P209))),0)</f>
        <v>0</v>
      </c>
      <c r="G209" s="26">
        <f>IF(G208&gt;0,IF((G208+Q209)-MIN($G$13,(G208+Q209))&lt;0.5,0,(G208+Q209)-MIN($G$13,(G208+Q209))),0)</f>
        <v>0</v>
      </c>
      <c r="H209" s="26">
        <f>IF(H208&gt;0,IF((H208+R209)-MIN($H$13,(H208+R209))&lt;0.5,0,(H208+R209)-MIN($H$13,(H208+R209))),0)</f>
        <v>0</v>
      </c>
      <c r="I209" s="26">
        <f>IF(I208&gt;0,IF((I208+S209)-MIN($I$13,(I208+S209))&lt;0.5,0,(I208+S209)-MIN($I$13,(I208+S209))),0)</f>
        <v>0</v>
      </c>
      <c r="J209" s="13">
        <f>SUM(B209:I209)</f>
        <v>0</v>
      </c>
      <c r="K209" s="26">
        <f>SUM(L209:S209)</f>
        <v>0</v>
      </c>
      <c r="L209" s="26">
        <f>B208*$B$12/1200</f>
        <v>0</v>
      </c>
      <c r="M209" s="26">
        <f>C208*$C$12/1200</f>
        <v>0</v>
      </c>
      <c r="N209" s="26">
        <f>D208*$D$12/1200</f>
        <v>0</v>
      </c>
      <c r="O209" s="26">
        <f>E208*$E$12/1200</f>
        <v>0</v>
      </c>
      <c r="P209" s="26">
        <f>F208*$F$12/1200</f>
        <v>0</v>
      </c>
      <c r="Q209" s="26">
        <f>G208*$G$12/1200</f>
        <v>0</v>
      </c>
      <c r="R209" s="26">
        <f>H208*$H$12/1200</f>
        <v>0</v>
      </c>
      <c r="S209" s="26">
        <f>I208*$I$12/1200</f>
        <v>0</v>
      </c>
      <c r="T209" s="27">
        <f>IF(B208-B209&gt;0.005,1,0)</f>
        <v>0</v>
      </c>
      <c r="U209" s="27">
        <f>IF(C208-C209&gt;0.005,1,0)</f>
        <v>0</v>
      </c>
      <c r="V209" s="27">
        <f>IF(D208-D209&gt;0.005,1,0)</f>
        <v>0</v>
      </c>
      <c r="W209" s="27">
        <f>IF(E208-E209&gt;0.005,1,0)</f>
        <v>0</v>
      </c>
      <c r="X209" s="27">
        <f>IF(F208-F209&gt;0.005,1,0)</f>
        <v>0</v>
      </c>
      <c r="Y209" s="27">
        <f>IF(G208-G209&gt;0.005,1,0)</f>
        <v>0</v>
      </c>
      <c r="Z209" s="27">
        <f>IF(H208-H209&gt;0.005,1,0)</f>
        <v>0</v>
      </c>
      <c r="AA209" s="27">
        <f>IF(I208-I209&gt;0.005,1,0)</f>
        <v>0</v>
      </c>
    </row>
    <row r="210">
      <c r="A210" s="14" t="n">
        <v>174</v>
      </c>
      <c r="B210" s="26">
        <f>IF(B209&gt;0,IF((B209+L210)-MIN($B$13,(B209+L210))&lt;0.5,0,(B209+L210)-MIN($B$13,(B209+L210))),0)</f>
        <v>0</v>
      </c>
      <c r="C210" s="26">
        <f>IF(C209&gt;0,IF((C209+M210)-MIN($C$13,(C209+M210))&lt;0.5,0,(C209+M210)-MIN($C$13,(C209+M210))),0)</f>
        <v>0</v>
      </c>
      <c r="D210" s="26">
        <f>IF(D209&gt;0,IF((D209+N210)-MIN($D$13,(D209+N210))&lt;0.5,0,(D209+N210)-MIN($D$13,(D209+N210))),0)</f>
        <v>0</v>
      </c>
      <c r="E210" s="26">
        <f>IF(E209&gt;0,IF((E209+O210)-MIN($E$13,(E209+O210))&lt;0.5,0,(E209+O210)-MIN($E$13,(E209+O210))),0)</f>
        <v>0</v>
      </c>
      <c r="F210" s="26">
        <f>IF(F209&gt;0,IF((F209+P210)-MIN($F$13,(F209+P210))&lt;0.5,0,(F209+P210)-MIN($F$13,(F209+P210))),0)</f>
        <v>0</v>
      </c>
      <c r="G210" s="26">
        <f>IF(G209&gt;0,IF((G209+Q210)-MIN($G$13,(G209+Q210))&lt;0.5,0,(G209+Q210)-MIN($G$13,(G209+Q210))),0)</f>
        <v>0</v>
      </c>
      <c r="H210" s="26">
        <f>IF(H209&gt;0,IF((H209+R210)-MIN($H$13,(H209+R210))&lt;0.5,0,(H209+R210)-MIN($H$13,(H209+R210))),0)</f>
        <v>0</v>
      </c>
      <c r="I210" s="26">
        <f>IF(I209&gt;0,IF((I209+S210)-MIN($I$13,(I209+S210))&lt;0.5,0,(I209+S210)-MIN($I$13,(I209+S210))),0)</f>
        <v>0</v>
      </c>
      <c r="J210" s="13">
        <f>SUM(B210:I210)</f>
        <v>0</v>
      </c>
      <c r="K210" s="26">
        <f>SUM(L210:S210)</f>
        <v>0</v>
      </c>
      <c r="L210" s="26">
        <f>B209*$B$12/1200</f>
        <v>0</v>
      </c>
      <c r="M210" s="26">
        <f>C209*$C$12/1200</f>
        <v>0</v>
      </c>
      <c r="N210" s="26">
        <f>D209*$D$12/1200</f>
        <v>0</v>
      </c>
      <c r="O210" s="26">
        <f>E209*$E$12/1200</f>
        <v>0</v>
      </c>
      <c r="P210" s="26">
        <f>F209*$F$12/1200</f>
        <v>0</v>
      </c>
      <c r="Q210" s="26">
        <f>G209*$G$12/1200</f>
        <v>0</v>
      </c>
      <c r="R210" s="26">
        <f>H209*$H$12/1200</f>
        <v>0</v>
      </c>
      <c r="S210" s="26">
        <f>I209*$I$12/1200</f>
        <v>0</v>
      </c>
      <c r="T210" s="27">
        <f>IF(B209-B210&gt;0.005,1,0)</f>
        <v>0</v>
      </c>
      <c r="U210" s="27">
        <f>IF(C209-C210&gt;0.005,1,0)</f>
        <v>0</v>
      </c>
      <c r="V210" s="27">
        <f>IF(D209-D210&gt;0.005,1,0)</f>
        <v>0</v>
      </c>
      <c r="W210" s="27">
        <f>IF(E209-E210&gt;0.005,1,0)</f>
        <v>0</v>
      </c>
      <c r="X210" s="27">
        <f>IF(F209-F210&gt;0.005,1,0)</f>
        <v>0</v>
      </c>
      <c r="Y210" s="27">
        <f>IF(G209-G210&gt;0.005,1,0)</f>
        <v>0</v>
      </c>
      <c r="Z210" s="27">
        <f>IF(H209-H210&gt;0.005,1,0)</f>
        <v>0</v>
      </c>
      <c r="AA210" s="27">
        <f>IF(I209-I210&gt;0.005,1,0)</f>
        <v>0</v>
      </c>
    </row>
    <row r="211">
      <c r="A211" s="14" t="n">
        <v>175</v>
      </c>
      <c r="B211" s="26">
        <f>IF(B210&gt;0,IF((B210+L211)-MIN($B$13,(B210+L211))&lt;0.5,0,(B210+L211)-MIN($B$13,(B210+L211))),0)</f>
        <v>0</v>
      </c>
      <c r="C211" s="26">
        <f>IF(C210&gt;0,IF((C210+M211)-MIN($C$13,(C210+M211))&lt;0.5,0,(C210+M211)-MIN($C$13,(C210+M211))),0)</f>
        <v>0</v>
      </c>
      <c r="D211" s="26">
        <f>IF(D210&gt;0,IF((D210+N211)-MIN($D$13,(D210+N211))&lt;0.5,0,(D210+N211)-MIN($D$13,(D210+N211))),0)</f>
        <v>0</v>
      </c>
      <c r="E211" s="26">
        <f>IF(E210&gt;0,IF((E210+O211)-MIN($E$13,(E210+O211))&lt;0.5,0,(E210+O211)-MIN($E$13,(E210+O211))),0)</f>
        <v>0</v>
      </c>
      <c r="F211" s="26">
        <f>IF(F210&gt;0,IF((F210+P211)-MIN($F$13,(F210+P211))&lt;0.5,0,(F210+P211)-MIN($F$13,(F210+P211))),0)</f>
        <v>0</v>
      </c>
      <c r="G211" s="26">
        <f>IF(G210&gt;0,IF((G210+Q211)-MIN($G$13,(G210+Q211))&lt;0.5,0,(G210+Q211)-MIN($G$13,(G210+Q211))),0)</f>
        <v>0</v>
      </c>
      <c r="H211" s="26">
        <f>IF(H210&gt;0,IF((H210+R211)-MIN($H$13,(H210+R211))&lt;0.5,0,(H210+R211)-MIN($H$13,(H210+R211))),0)</f>
        <v>0</v>
      </c>
      <c r="I211" s="26">
        <f>IF(I210&gt;0,IF((I210+S211)-MIN($I$13,(I210+S211))&lt;0.5,0,(I210+S211)-MIN($I$13,(I210+S211))),0)</f>
        <v>0</v>
      </c>
      <c r="J211" s="13">
        <f>SUM(B211:I211)</f>
        <v>0</v>
      </c>
      <c r="K211" s="26">
        <f>SUM(L211:S211)</f>
        <v>0</v>
      </c>
      <c r="L211" s="26">
        <f>B210*$B$12/1200</f>
        <v>0</v>
      </c>
      <c r="M211" s="26">
        <f>C210*$C$12/1200</f>
        <v>0</v>
      </c>
      <c r="N211" s="26">
        <f>D210*$D$12/1200</f>
        <v>0</v>
      </c>
      <c r="O211" s="26">
        <f>E210*$E$12/1200</f>
        <v>0</v>
      </c>
      <c r="P211" s="26">
        <f>F210*$F$12/1200</f>
        <v>0</v>
      </c>
      <c r="Q211" s="26">
        <f>G210*$G$12/1200</f>
        <v>0</v>
      </c>
      <c r="R211" s="26">
        <f>H210*$H$12/1200</f>
        <v>0</v>
      </c>
      <c r="S211" s="26">
        <f>I210*$I$12/1200</f>
        <v>0</v>
      </c>
      <c r="T211" s="27">
        <f>IF(B210-B211&gt;0.005,1,0)</f>
        <v>0</v>
      </c>
      <c r="U211" s="27">
        <f>IF(C210-C211&gt;0.005,1,0)</f>
        <v>0</v>
      </c>
      <c r="V211" s="27">
        <f>IF(D210-D211&gt;0.005,1,0)</f>
        <v>0</v>
      </c>
      <c r="W211" s="27">
        <f>IF(E210-E211&gt;0.005,1,0)</f>
        <v>0</v>
      </c>
      <c r="X211" s="27">
        <f>IF(F210-F211&gt;0.005,1,0)</f>
        <v>0</v>
      </c>
      <c r="Y211" s="27">
        <f>IF(G210-G211&gt;0.005,1,0)</f>
        <v>0</v>
      </c>
      <c r="Z211" s="27">
        <f>IF(H210-H211&gt;0.005,1,0)</f>
        <v>0</v>
      </c>
      <c r="AA211" s="27">
        <f>IF(I210-I211&gt;0.005,1,0)</f>
        <v>0</v>
      </c>
    </row>
    <row r="212">
      <c r="A212" s="14" t="n">
        <v>176</v>
      </c>
      <c r="B212" s="26">
        <f>IF(B211&gt;0,IF((B211+L212)-MIN($B$13,(B211+L212))&lt;0.5,0,(B211+L212)-MIN($B$13,(B211+L212))),0)</f>
        <v>0</v>
      </c>
      <c r="C212" s="26">
        <f>IF(C211&gt;0,IF((C211+M212)-MIN($C$13,(C211+M212))&lt;0.5,0,(C211+M212)-MIN($C$13,(C211+M212))),0)</f>
        <v>0</v>
      </c>
      <c r="D212" s="26">
        <f>IF(D211&gt;0,IF((D211+N212)-MIN($D$13,(D211+N212))&lt;0.5,0,(D211+N212)-MIN($D$13,(D211+N212))),0)</f>
        <v>0</v>
      </c>
      <c r="E212" s="26">
        <f>IF(E211&gt;0,IF((E211+O212)-MIN($E$13,(E211+O212))&lt;0.5,0,(E211+O212)-MIN($E$13,(E211+O212))),0)</f>
        <v>0</v>
      </c>
      <c r="F212" s="26">
        <f>IF(F211&gt;0,IF((F211+P212)-MIN($F$13,(F211+P212))&lt;0.5,0,(F211+P212)-MIN($F$13,(F211+P212))),0)</f>
        <v>0</v>
      </c>
      <c r="G212" s="26">
        <f>IF(G211&gt;0,IF((G211+Q212)-MIN($G$13,(G211+Q212))&lt;0.5,0,(G211+Q212)-MIN($G$13,(G211+Q212))),0)</f>
        <v>0</v>
      </c>
      <c r="H212" s="26">
        <f>IF(H211&gt;0,IF((H211+R212)-MIN($H$13,(H211+R212))&lt;0.5,0,(H211+R212)-MIN($H$13,(H211+R212))),0)</f>
        <v>0</v>
      </c>
      <c r="I212" s="26">
        <f>IF(I211&gt;0,IF((I211+S212)-MIN($I$13,(I211+S212))&lt;0.5,0,(I211+S212)-MIN($I$13,(I211+S212))),0)</f>
        <v>0</v>
      </c>
      <c r="J212" s="13">
        <f>SUM(B212:I212)</f>
        <v>0</v>
      </c>
      <c r="K212" s="26">
        <f>SUM(L212:S212)</f>
        <v>0</v>
      </c>
      <c r="L212" s="26">
        <f>B211*$B$12/1200</f>
        <v>0</v>
      </c>
      <c r="M212" s="26">
        <f>C211*$C$12/1200</f>
        <v>0</v>
      </c>
      <c r="N212" s="26">
        <f>D211*$D$12/1200</f>
        <v>0</v>
      </c>
      <c r="O212" s="26">
        <f>E211*$E$12/1200</f>
        <v>0</v>
      </c>
      <c r="P212" s="26">
        <f>F211*$F$12/1200</f>
        <v>0</v>
      </c>
      <c r="Q212" s="26">
        <f>G211*$G$12/1200</f>
        <v>0</v>
      </c>
      <c r="R212" s="26">
        <f>H211*$H$12/1200</f>
        <v>0</v>
      </c>
      <c r="S212" s="26">
        <f>I211*$I$12/1200</f>
        <v>0</v>
      </c>
      <c r="T212" s="27">
        <f>IF(B211-B212&gt;0.005,1,0)</f>
        <v>0</v>
      </c>
      <c r="U212" s="27">
        <f>IF(C211-C212&gt;0.005,1,0)</f>
        <v>0</v>
      </c>
      <c r="V212" s="27">
        <f>IF(D211-D212&gt;0.005,1,0)</f>
        <v>0</v>
      </c>
      <c r="W212" s="27">
        <f>IF(E211-E212&gt;0.005,1,0)</f>
        <v>0</v>
      </c>
      <c r="X212" s="27">
        <f>IF(F211-F212&gt;0.005,1,0)</f>
        <v>0</v>
      </c>
      <c r="Y212" s="27">
        <f>IF(G211-G212&gt;0.005,1,0)</f>
        <v>0</v>
      </c>
      <c r="Z212" s="27">
        <f>IF(H211-H212&gt;0.005,1,0)</f>
        <v>0</v>
      </c>
      <c r="AA212" s="27">
        <f>IF(I211-I212&gt;0.005,1,0)</f>
        <v>0</v>
      </c>
    </row>
    <row r="213">
      <c r="A213" s="14" t="n">
        <v>177</v>
      </c>
      <c r="B213" s="26">
        <f>IF(B212&gt;0,IF((B212+L213)-MIN($B$13,(B212+L213))&lt;0.5,0,(B212+L213)-MIN($B$13,(B212+L213))),0)</f>
        <v>0</v>
      </c>
      <c r="C213" s="26">
        <f>IF(C212&gt;0,IF((C212+M213)-MIN($C$13,(C212+M213))&lt;0.5,0,(C212+M213)-MIN($C$13,(C212+M213))),0)</f>
        <v>0</v>
      </c>
      <c r="D213" s="26">
        <f>IF(D212&gt;0,IF((D212+N213)-MIN($D$13,(D212+N213))&lt;0.5,0,(D212+N213)-MIN($D$13,(D212+N213))),0)</f>
        <v>0</v>
      </c>
      <c r="E213" s="26">
        <f>IF(E212&gt;0,IF((E212+O213)-MIN($E$13,(E212+O213))&lt;0.5,0,(E212+O213)-MIN($E$13,(E212+O213))),0)</f>
        <v>0</v>
      </c>
      <c r="F213" s="26">
        <f>IF(F212&gt;0,IF((F212+P213)-MIN($F$13,(F212+P213))&lt;0.5,0,(F212+P213)-MIN($F$13,(F212+P213))),0)</f>
        <v>0</v>
      </c>
      <c r="G213" s="26">
        <f>IF(G212&gt;0,IF((G212+Q213)-MIN($G$13,(G212+Q213))&lt;0.5,0,(G212+Q213)-MIN($G$13,(G212+Q213))),0)</f>
        <v>0</v>
      </c>
      <c r="H213" s="26">
        <f>IF(H212&gt;0,IF((H212+R213)-MIN($H$13,(H212+R213))&lt;0.5,0,(H212+R213)-MIN($H$13,(H212+R213))),0)</f>
        <v>0</v>
      </c>
      <c r="I213" s="26">
        <f>IF(I212&gt;0,IF((I212+S213)-MIN($I$13,(I212+S213))&lt;0.5,0,(I212+S213)-MIN($I$13,(I212+S213))),0)</f>
        <v>0</v>
      </c>
      <c r="J213" s="13">
        <f>SUM(B213:I213)</f>
        <v>0</v>
      </c>
      <c r="K213" s="26">
        <f>SUM(L213:S213)</f>
        <v>0</v>
      </c>
      <c r="L213" s="26">
        <f>B212*$B$12/1200</f>
        <v>0</v>
      </c>
      <c r="M213" s="26">
        <f>C212*$C$12/1200</f>
        <v>0</v>
      </c>
      <c r="N213" s="26">
        <f>D212*$D$12/1200</f>
        <v>0</v>
      </c>
      <c r="O213" s="26">
        <f>E212*$E$12/1200</f>
        <v>0</v>
      </c>
      <c r="P213" s="26">
        <f>F212*$F$12/1200</f>
        <v>0</v>
      </c>
      <c r="Q213" s="26">
        <f>G212*$G$12/1200</f>
        <v>0</v>
      </c>
      <c r="R213" s="26">
        <f>H212*$H$12/1200</f>
        <v>0</v>
      </c>
      <c r="S213" s="26">
        <f>I212*$I$12/1200</f>
        <v>0</v>
      </c>
      <c r="T213" s="27">
        <f>IF(B212-B213&gt;0.005,1,0)</f>
        <v>0</v>
      </c>
      <c r="U213" s="27">
        <f>IF(C212-C213&gt;0.005,1,0)</f>
        <v>0</v>
      </c>
      <c r="V213" s="27">
        <f>IF(D212-D213&gt;0.005,1,0)</f>
        <v>0</v>
      </c>
      <c r="W213" s="27">
        <f>IF(E212-E213&gt;0.005,1,0)</f>
        <v>0</v>
      </c>
      <c r="X213" s="27">
        <f>IF(F212-F213&gt;0.005,1,0)</f>
        <v>0</v>
      </c>
      <c r="Y213" s="27">
        <f>IF(G212-G213&gt;0.005,1,0)</f>
        <v>0</v>
      </c>
      <c r="Z213" s="27">
        <f>IF(H212-H213&gt;0.005,1,0)</f>
        <v>0</v>
      </c>
      <c r="AA213" s="27">
        <f>IF(I212-I213&gt;0.005,1,0)</f>
        <v>0</v>
      </c>
    </row>
    <row r="214">
      <c r="A214" s="14" t="n">
        <v>178</v>
      </c>
      <c r="B214" s="26">
        <f>IF(B213&gt;0,IF((B213+L214)-MIN($B$13,(B213+L214))&lt;0.5,0,(B213+L214)-MIN($B$13,(B213+L214))),0)</f>
        <v>0</v>
      </c>
      <c r="C214" s="26">
        <f>IF(C213&gt;0,IF((C213+M214)-MIN($C$13,(C213+M214))&lt;0.5,0,(C213+M214)-MIN($C$13,(C213+M214))),0)</f>
        <v>0</v>
      </c>
      <c r="D214" s="26">
        <f>IF(D213&gt;0,IF((D213+N214)-MIN($D$13,(D213+N214))&lt;0.5,0,(D213+N214)-MIN($D$13,(D213+N214))),0)</f>
        <v>0</v>
      </c>
      <c r="E214" s="26">
        <f>IF(E213&gt;0,IF((E213+O214)-MIN($E$13,(E213+O214))&lt;0.5,0,(E213+O214)-MIN($E$13,(E213+O214))),0)</f>
        <v>0</v>
      </c>
      <c r="F214" s="26">
        <f>IF(F213&gt;0,IF((F213+P214)-MIN($F$13,(F213+P214))&lt;0.5,0,(F213+P214)-MIN($F$13,(F213+P214))),0)</f>
        <v>0</v>
      </c>
      <c r="G214" s="26">
        <f>IF(G213&gt;0,IF((G213+Q214)-MIN($G$13,(G213+Q214))&lt;0.5,0,(G213+Q214)-MIN($G$13,(G213+Q214))),0)</f>
        <v>0</v>
      </c>
      <c r="H214" s="26">
        <f>IF(H213&gt;0,IF((H213+R214)-MIN($H$13,(H213+R214))&lt;0.5,0,(H213+R214)-MIN($H$13,(H213+R214))),0)</f>
        <v>0</v>
      </c>
      <c r="I214" s="26">
        <f>IF(I213&gt;0,IF((I213+S214)-MIN($I$13,(I213+S214))&lt;0.5,0,(I213+S214)-MIN($I$13,(I213+S214))),0)</f>
        <v>0</v>
      </c>
      <c r="J214" s="13">
        <f>SUM(B214:I214)</f>
        <v>0</v>
      </c>
      <c r="K214" s="26">
        <f>SUM(L214:S214)</f>
        <v>0</v>
      </c>
      <c r="L214" s="26">
        <f>B213*$B$12/1200</f>
        <v>0</v>
      </c>
      <c r="M214" s="26">
        <f>C213*$C$12/1200</f>
        <v>0</v>
      </c>
      <c r="N214" s="26">
        <f>D213*$D$12/1200</f>
        <v>0</v>
      </c>
      <c r="O214" s="26">
        <f>E213*$E$12/1200</f>
        <v>0</v>
      </c>
      <c r="P214" s="26">
        <f>F213*$F$12/1200</f>
        <v>0</v>
      </c>
      <c r="Q214" s="26">
        <f>G213*$G$12/1200</f>
        <v>0</v>
      </c>
      <c r="R214" s="26">
        <f>H213*$H$12/1200</f>
        <v>0</v>
      </c>
      <c r="S214" s="26">
        <f>I213*$I$12/1200</f>
        <v>0</v>
      </c>
      <c r="T214" s="27">
        <f>IF(B213-B214&gt;0.005,1,0)</f>
        <v>0</v>
      </c>
      <c r="U214" s="27">
        <f>IF(C213-C214&gt;0.005,1,0)</f>
        <v>0</v>
      </c>
      <c r="V214" s="27">
        <f>IF(D213-D214&gt;0.005,1,0)</f>
        <v>0</v>
      </c>
      <c r="W214" s="27">
        <f>IF(E213-E214&gt;0.005,1,0)</f>
        <v>0</v>
      </c>
      <c r="X214" s="27">
        <f>IF(F213-F214&gt;0.005,1,0)</f>
        <v>0</v>
      </c>
      <c r="Y214" s="27">
        <f>IF(G213-G214&gt;0.005,1,0)</f>
        <v>0</v>
      </c>
      <c r="Z214" s="27">
        <f>IF(H213-H214&gt;0.005,1,0)</f>
        <v>0</v>
      </c>
      <c r="AA214" s="27">
        <f>IF(I213-I214&gt;0.005,1,0)</f>
        <v>0</v>
      </c>
    </row>
    <row r="215">
      <c r="A215" s="14" t="n">
        <v>179</v>
      </c>
      <c r="B215" s="26">
        <f>IF(B214&gt;0,IF((B214+L215)-MIN($B$13,(B214+L215))&lt;0.5,0,(B214+L215)-MIN($B$13,(B214+L215))),0)</f>
        <v>0</v>
      </c>
      <c r="C215" s="26">
        <f>IF(C214&gt;0,IF((C214+M215)-MIN($C$13,(C214+M215))&lt;0.5,0,(C214+M215)-MIN($C$13,(C214+M215))),0)</f>
        <v>0</v>
      </c>
      <c r="D215" s="26">
        <f>IF(D214&gt;0,IF((D214+N215)-MIN($D$13,(D214+N215))&lt;0.5,0,(D214+N215)-MIN($D$13,(D214+N215))),0)</f>
        <v>0</v>
      </c>
      <c r="E215" s="26">
        <f>IF(E214&gt;0,IF((E214+O215)-MIN($E$13,(E214+O215))&lt;0.5,0,(E214+O215)-MIN($E$13,(E214+O215))),0)</f>
        <v>0</v>
      </c>
      <c r="F215" s="26">
        <f>IF(F214&gt;0,IF((F214+P215)-MIN($F$13,(F214+P215))&lt;0.5,0,(F214+P215)-MIN($F$13,(F214+P215))),0)</f>
        <v>0</v>
      </c>
      <c r="G215" s="26">
        <f>IF(G214&gt;0,IF((G214+Q215)-MIN($G$13,(G214+Q215))&lt;0.5,0,(G214+Q215)-MIN($G$13,(G214+Q215))),0)</f>
        <v>0</v>
      </c>
      <c r="H215" s="26">
        <f>IF(H214&gt;0,IF((H214+R215)-MIN($H$13,(H214+R215))&lt;0.5,0,(H214+R215)-MIN($H$13,(H214+R215))),0)</f>
        <v>0</v>
      </c>
      <c r="I215" s="26">
        <f>IF(I214&gt;0,IF((I214+S215)-MIN($I$13,(I214+S215))&lt;0.5,0,(I214+S215)-MIN($I$13,(I214+S215))),0)</f>
        <v>0</v>
      </c>
      <c r="J215" s="13">
        <f>SUM(B215:I215)</f>
        <v>0</v>
      </c>
      <c r="K215" s="26">
        <f>SUM(L215:S215)</f>
        <v>0</v>
      </c>
      <c r="L215" s="26">
        <f>B214*$B$12/1200</f>
        <v>0</v>
      </c>
      <c r="M215" s="26">
        <f>C214*$C$12/1200</f>
        <v>0</v>
      </c>
      <c r="N215" s="26">
        <f>D214*$D$12/1200</f>
        <v>0</v>
      </c>
      <c r="O215" s="26">
        <f>E214*$E$12/1200</f>
        <v>0</v>
      </c>
      <c r="P215" s="26">
        <f>F214*$F$12/1200</f>
        <v>0</v>
      </c>
      <c r="Q215" s="26">
        <f>G214*$G$12/1200</f>
        <v>0</v>
      </c>
      <c r="R215" s="26">
        <f>H214*$H$12/1200</f>
        <v>0</v>
      </c>
      <c r="S215" s="26">
        <f>I214*$I$12/1200</f>
        <v>0</v>
      </c>
      <c r="T215" s="27">
        <f>IF(B214-B215&gt;0.005,1,0)</f>
        <v>0</v>
      </c>
      <c r="U215" s="27">
        <f>IF(C214-C215&gt;0.005,1,0)</f>
        <v>0</v>
      </c>
      <c r="V215" s="27">
        <f>IF(D214-D215&gt;0.005,1,0)</f>
        <v>0</v>
      </c>
      <c r="W215" s="27">
        <f>IF(E214-E215&gt;0.005,1,0)</f>
        <v>0</v>
      </c>
      <c r="X215" s="27">
        <f>IF(F214-F215&gt;0.005,1,0)</f>
        <v>0</v>
      </c>
      <c r="Y215" s="27">
        <f>IF(G214-G215&gt;0.005,1,0)</f>
        <v>0</v>
      </c>
      <c r="Z215" s="27">
        <f>IF(H214-H215&gt;0.005,1,0)</f>
        <v>0</v>
      </c>
      <c r="AA215" s="27">
        <f>IF(I214-I215&gt;0.005,1,0)</f>
        <v>0</v>
      </c>
    </row>
    <row r="216">
      <c r="A216" s="14" t="n">
        <v>180</v>
      </c>
      <c r="B216" s="26">
        <f>IF(B215&gt;0,IF((B215+L216)-MIN($B$13,(B215+L216))&lt;0.5,0,(B215+L216)-MIN($B$13,(B215+L216))),0)</f>
        <v>0</v>
      </c>
      <c r="C216" s="26">
        <f>IF(C215&gt;0,IF((C215+M216)-MIN($C$13,(C215+M216))&lt;0.5,0,(C215+M216)-MIN($C$13,(C215+M216))),0)</f>
        <v>0</v>
      </c>
      <c r="D216" s="26">
        <f>IF(D215&gt;0,IF((D215+N216)-MIN($D$13,(D215+N216))&lt;0.5,0,(D215+N216)-MIN($D$13,(D215+N216))),0)</f>
        <v>0</v>
      </c>
      <c r="E216" s="26">
        <f>IF(E215&gt;0,IF((E215+O216)-MIN($E$13,(E215+O216))&lt;0.5,0,(E215+O216)-MIN($E$13,(E215+O216))),0)</f>
        <v>0</v>
      </c>
      <c r="F216" s="26">
        <f>IF(F215&gt;0,IF((F215+P216)-MIN($F$13,(F215+P216))&lt;0.5,0,(F215+P216)-MIN($F$13,(F215+P216))),0)</f>
        <v>0</v>
      </c>
      <c r="G216" s="26">
        <f>IF(G215&gt;0,IF((G215+Q216)-MIN($G$13,(G215+Q216))&lt;0.5,0,(G215+Q216)-MIN($G$13,(G215+Q216))),0)</f>
        <v>0</v>
      </c>
      <c r="H216" s="26">
        <f>IF(H215&gt;0,IF((H215+R216)-MIN($H$13,(H215+R216))&lt;0.5,0,(H215+R216)-MIN($H$13,(H215+R216))),0)</f>
        <v>0</v>
      </c>
      <c r="I216" s="26">
        <f>IF(I215&gt;0,IF((I215+S216)-MIN($I$13,(I215+S216))&lt;0.5,0,(I215+S216)-MIN($I$13,(I215+S216))),0)</f>
        <v>0</v>
      </c>
      <c r="J216" s="13">
        <f>SUM(B216:I216)</f>
        <v>0</v>
      </c>
      <c r="K216" s="26">
        <f>SUM(L216:S216)</f>
        <v>0</v>
      </c>
      <c r="L216" s="26">
        <f>B215*$B$12/1200</f>
        <v>0</v>
      </c>
      <c r="M216" s="26">
        <f>C215*$C$12/1200</f>
        <v>0</v>
      </c>
      <c r="N216" s="26">
        <f>D215*$D$12/1200</f>
        <v>0</v>
      </c>
      <c r="O216" s="26">
        <f>E215*$E$12/1200</f>
        <v>0</v>
      </c>
      <c r="P216" s="26">
        <f>F215*$F$12/1200</f>
        <v>0</v>
      </c>
      <c r="Q216" s="26">
        <f>G215*$G$12/1200</f>
        <v>0</v>
      </c>
      <c r="R216" s="26">
        <f>H215*$H$12/1200</f>
        <v>0</v>
      </c>
      <c r="S216" s="26">
        <f>I215*$I$12/1200</f>
        <v>0</v>
      </c>
      <c r="T216" s="27">
        <f>IF(B215-B216&gt;0.005,1,0)</f>
        <v>0</v>
      </c>
      <c r="U216" s="27">
        <f>IF(C215-C216&gt;0.005,1,0)</f>
        <v>0</v>
      </c>
      <c r="V216" s="27">
        <f>IF(D215-D216&gt;0.005,1,0)</f>
        <v>0</v>
      </c>
      <c r="W216" s="27">
        <f>IF(E215-E216&gt;0.005,1,0)</f>
        <v>0</v>
      </c>
      <c r="X216" s="27">
        <f>IF(F215-F216&gt;0.005,1,0)</f>
        <v>0</v>
      </c>
      <c r="Y216" s="27">
        <f>IF(G215-G216&gt;0.005,1,0)</f>
        <v>0</v>
      </c>
      <c r="Z216" s="27">
        <f>IF(H215-H216&gt;0.005,1,0)</f>
        <v>0</v>
      </c>
      <c r="AA216" s="27">
        <f>IF(I215-I216&gt;0.005,1,0)</f>
        <v>0</v>
      </c>
    </row>
    <row r="217">
      <c r="A217" s="14" t="n">
        <v>181</v>
      </c>
      <c r="B217" s="26">
        <f>IF(B216&gt;0,IF((B216+L217)-MIN($B$13,(B216+L217))&lt;0.5,0,(B216+L217)-MIN($B$13,(B216+L217))),0)</f>
        <v>0</v>
      </c>
      <c r="C217" s="26">
        <f>IF(C216&gt;0,IF((C216+M217)-MIN($C$13,(C216+M217))&lt;0.5,0,(C216+M217)-MIN($C$13,(C216+M217))),0)</f>
        <v>0</v>
      </c>
      <c r="D217" s="26">
        <f>IF(D216&gt;0,IF((D216+N217)-MIN($D$13,(D216+N217))&lt;0.5,0,(D216+N217)-MIN($D$13,(D216+N217))),0)</f>
        <v>0</v>
      </c>
      <c r="E217" s="26">
        <f>IF(E216&gt;0,IF((E216+O217)-MIN($E$13,(E216+O217))&lt;0.5,0,(E216+O217)-MIN($E$13,(E216+O217))),0)</f>
        <v>0</v>
      </c>
      <c r="F217" s="26">
        <f>IF(F216&gt;0,IF((F216+P217)-MIN($F$13,(F216+P217))&lt;0.5,0,(F216+P217)-MIN($F$13,(F216+P217))),0)</f>
        <v>0</v>
      </c>
      <c r="G217" s="26">
        <f>IF(G216&gt;0,IF((G216+Q217)-MIN($G$13,(G216+Q217))&lt;0.5,0,(G216+Q217)-MIN($G$13,(G216+Q217))),0)</f>
        <v>0</v>
      </c>
      <c r="H217" s="26">
        <f>IF(H216&gt;0,IF((H216+R217)-MIN($H$13,(H216+R217))&lt;0.5,0,(H216+R217)-MIN($H$13,(H216+R217))),0)</f>
        <v>0</v>
      </c>
      <c r="I217" s="26">
        <f>IF(I216&gt;0,IF((I216+S217)-MIN($I$13,(I216+S217))&lt;0.5,0,(I216+S217)-MIN($I$13,(I216+S217))),0)</f>
        <v>0</v>
      </c>
      <c r="J217" s="13">
        <f>SUM(B217:I217)</f>
        <v>0</v>
      </c>
      <c r="K217" s="26">
        <f>SUM(L217:S217)</f>
        <v>0</v>
      </c>
      <c r="L217" s="26">
        <f>B216*$B$12/1200</f>
        <v>0</v>
      </c>
      <c r="M217" s="26">
        <f>C216*$C$12/1200</f>
        <v>0</v>
      </c>
      <c r="N217" s="26">
        <f>D216*$D$12/1200</f>
        <v>0</v>
      </c>
      <c r="O217" s="26">
        <f>E216*$E$12/1200</f>
        <v>0</v>
      </c>
      <c r="P217" s="26">
        <f>F216*$F$12/1200</f>
        <v>0</v>
      </c>
      <c r="Q217" s="26">
        <f>G216*$G$12/1200</f>
        <v>0</v>
      </c>
      <c r="R217" s="26">
        <f>H216*$H$12/1200</f>
        <v>0</v>
      </c>
      <c r="S217" s="26">
        <f>I216*$I$12/1200</f>
        <v>0</v>
      </c>
      <c r="T217" s="27">
        <f>IF(B216-B217&gt;0.005,1,0)</f>
        <v>0</v>
      </c>
      <c r="U217" s="27">
        <f>IF(C216-C217&gt;0.005,1,0)</f>
        <v>0</v>
      </c>
      <c r="V217" s="27">
        <f>IF(D216-D217&gt;0.005,1,0)</f>
        <v>0</v>
      </c>
      <c r="W217" s="27">
        <f>IF(E216-E217&gt;0.005,1,0)</f>
        <v>0</v>
      </c>
      <c r="X217" s="27">
        <f>IF(F216-F217&gt;0.005,1,0)</f>
        <v>0</v>
      </c>
      <c r="Y217" s="27">
        <f>IF(G216-G217&gt;0.005,1,0)</f>
        <v>0</v>
      </c>
      <c r="Z217" s="27">
        <f>IF(H216-H217&gt;0.005,1,0)</f>
        <v>0</v>
      </c>
      <c r="AA217" s="27">
        <f>IF(I216-I217&gt;0.005,1,0)</f>
        <v>0</v>
      </c>
    </row>
    <row r="218">
      <c r="A218" s="14" t="n">
        <v>182</v>
      </c>
      <c r="B218" s="26">
        <f>IF(B217&gt;0,IF((B217+L218)-MIN($B$13,(B217+L218))&lt;0.5,0,(B217+L218)-MIN($B$13,(B217+L218))),0)</f>
        <v>0</v>
      </c>
      <c r="C218" s="26">
        <f>IF(C217&gt;0,IF((C217+M218)-MIN($C$13,(C217+M218))&lt;0.5,0,(C217+M218)-MIN($C$13,(C217+M218))),0)</f>
        <v>0</v>
      </c>
      <c r="D218" s="26">
        <f>IF(D217&gt;0,IF((D217+N218)-MIN($D$13,(D217+N218))&lt;0.5,0,(D217+N218)-MIN($D$13,(D217+N218))),0)</f>
        <v>0</v>
      </c>
      <c r="E218" s="26">
        <f>IF(E217&gt;0,IF((E217+O218)-MIN($E$13,(E217+O218))&lt;0.5,0,(E217+O218)-MIN($E$13,(E217+O218))),0)</f>
        <v>0</v>
      </c>
      <c r="F218" s="26">
        <f>IF(F217&gt;0,IF((F217+P218)-MIN($F$13,(F217+P218))&lt;0.5,0,(F217+P218)-MIN($F$13,(F217+P218))),0)</f>
        <v>0</v>
      </c>
      <c r="G218" s="26">
        <f>IF(G217&gt;0,IF((G217+Q218)-MIN($G$13,(G217+Q218))&lt;0.5,0,(G217+Q218)-MIN($G$13,(G217+Q218))),0)</f>
        <v>0</v>
      </c>
      <c r="H218" s="26">
        <f>IF(H217&gt;0,IF((H217+R218)-MIN($H$13,(H217+R218))&lt;0.5,0,(H217+R218)-MIN($H$13,(H217+R218))),0)</f>
        <v>0</v>
      </c>
      <c r="I218" s="26">
        <f>IF(I217&gt;0,IF((I217+S218)-MIN($I$13,(I217+S218))&lt;0.5,0,(I217+S218)-MIN($I$13,(I217+S218))),0)</f>
        <v>0</v>
      </c>
      <c r="J218" s="13">
        <f>SUM(B218:I218)</f>
        <v>0</v>
      </c>
      <c r="K218" s="26">
        <f>SUM(L218:S218)</f>
        <v>0</v>
      </c>
      <c r="L218" s="26">
        <f>B217*$B$12/1200</f>
        <v>0</v>
      </c>
      <c r="M218" s="26">
        <f>C217*$C$12/1200</f>
        <v>0</v>
      </c>
      <c r="N218" s="26">
        <f>D217*$D$12/1200</f>
        <v>0</v>
      </c>
      <c r="O218" s="26">
        <f>E217*$E$12/1200</f>
        <v>0</v>
      </c>
      <c r="P218" s="26">
        <f>F217*$F$12/1200</f>
        <v>0</v>
      </c>
      <c r="Q218" s="26">
        <f>G217*$G$12/1200</f>
        <v>0</v>
      </c>
      <c r="R218" s="26">
        <f>H217*$H$12/1200</f>
        <v>0</v>
      </c>
      <c r="S218" s="26">
        <f>I217*$I$12/1200</f>
        <v>0</v>
      </c>
      <c r="T218" s="27">
        <f>IF(B217-B218&gt;0.005,1,0)</f>
        <v>0</v>
      </c>
      <c r="U218" s="27">
        <f>IF(C217-C218&gt;0.005,1,0)</f>
        <v>0</v>
      </c>
      <c r="V218" s="27">
        <f>IF(D217-D218&gt;0.005,1,0)</f>
        <v>0</v>
      </c>
      <c r="W218" s="27">
        <f>IF(E217-E218&gt;0.005,1,0)</f>
        <v>0</v>
      </c>
      <c r="X218" s="27">
        <f>IF(F217-F218&gt;0.005,1,0)</f>
        <v>0</v>
      </c>
      <c r="Y218" s="27">
        <f>IF(G217-G218&gt;0.005,1,0)</f>
        <v>0</v>
      </c>
      <c r="Z218" s="27">
        <f>IF(H217-H218&gt;0.005,1,0)</f>
        <v>0</v>
      </c>
      <c r="AA218" s="27">
        <f>IF(I217-I218&gt;0.005,1,0)</f>
        <v>0</v>
      </c>
    </row>
    <row r="219">
      <c r="A219" s="14" t="n">
        <v>183</v>
      </c>
      <c r="B219" s="26">
        <f>IF(B218&gt;0,IF((B218+L219)-MIN($B$13,(B218+L219))&lt;0.5,0,(B218+L219)-MIN($B$13,(B218+L219))),0)</f>
        <v>0</v>
      </c>
      <c r="C219" s="26">
        <f>IF(C218&gt;0,IF((C218+M219)-MIN($C$13,(C218+M219))&lt;0.5,0,(C218+M219)-MIN($C$13,(C218+M219))),0)</f>
        <v>0</v>
      </c>
      <c r="D219" s="26">
        <f>IF(D218&gt;0,IF((D218+N219)-MIN($D$13,(D218+N219))&lt;0.5,0,(D218+N219)-MIN($D$13,(D218+N219))),0)</f>
        <v>0</v>
      </c>
      <c r="E219" s="26">
        <f>IF(E218&gt;0,IF((E218+O219)-MIN($E$13,(E218+O219))&lt;0.5,0,(E218+O219)-MIN($E$13,(E218+O219))),0)</f>
        <v>0</v>
      </c>
      <c r="F219" s="26">
        <f>IF(F218&gt;0,IF((F218+P219)-MIN($F$13,(F218+P219))&lt;0.5,0,(F218+P219)-MIN($F$13,(F218+P219))),0)</f>
        <v>0</v>
      </c>
      <c r="G219" s="26">
        <f>IF(G218&gt;0,IF((G218+Q219)-MIN($G$13,(G218+Q219))&lt;0.5,0,(G218+Q219)-MIN($G$13,(G218+Q219))),0)</f>
        <v>0</v>
      </c>
      <c r="H219" s="26">
        <f>IF(H218&gt;0,IF((H218+R219)-MIN($H$13,(H218+R219))&lt;0.5,0,(H218+R219)-MIN($H$13,(H218+R219))),0)</f>
        <v>0</v>
      </c>
      <c r="I219" s="26">
        <f>IF(I218&gt;0,IF((I218+S219)-MIN($I$13,(I218+S219))&lt;0.5,0,(I218+S219)-MIN($I$13,(I218+S219))),0)</f>
        <v>0</v>
      </c>
      <c r="J219" s="13">
        <f>SUM(B219:I219)</f>
        <v>0</v>
      </c>
      <c r="K219" s="26">
        <f>SUM(L219:S219)</f>
        <v>0</v>
      </c>
      <c r="L219" s="26">
        <f>B218*$B$12/1200</f>
        <v>0</v>
      </c>
      <c r="M219" s="26">
        <f>C218*$C$12/1200</f>
        <v>0</v>
      </c>
      <c r="N219" s="26">
        <f>D218*$D$12/1200</f>
        <v>0</v>
      </c>
      <c r="O219" s="26">
        <f>E218*$E$12/1200</f>
        <v>0</v>
      </c>
      <c r="P219" s="26">
        <f>F218*$F$12/1200</f>
        <v>0</v>
      </c>
      <c r="Q219" s="26">
        <f>G218*$G$12/1200</f>
        <v>0</v>
      </c>
      <c r="R219" s="26">
        <f>H218*$H$12/1200</f>
        <v>0</v>
      </c>
      <c r="S219" s="26">
        <f>I218*$I$12/1200</f>
        <v>0</v>
      </c>
      <c r="T219" s="27">
        <f>IF(B218-B219&gt;0.005,1,0)</f>
        <v>0</v>
      </c>
      <c r="U219" s="27">
        <f>IF(C218-C219&gt;0.005,1,0)</f>
        <v>0</v>
      </c>
      <c r="V219" s="27">
        <f>IF(D218-D219&gt;0.005,1,0)</f>
        <v>0</v>
      </c>
      <c r="W219" s="27">
        <f>IF(E218-E219&gt;0.005,1,0)</f>
        <v>0</v>
      </c>
      <c r="X219" s="27">
        <f>IF(F218-F219&gt;0.005,1,0)</f>
        <v>0</v>
      </c>
      <c r="Y219" s="27">
        <f>IF(G218-G219&gt;0.005,1,0)</f>
        <v>0</v>
      </c>
      <c r="Z219" s="27">
        <f>IF(H218-H219&gt;0.005,1,0)</f>
        <v>0</v>
      </c>
      <c r="AA219" s="27">
        <f>IF(I218-I219&gt;0.005,1,0)</f>
        <v>0</v>
      </c>
    </row>
    <row r="220">
      <c r="A220" s="14" t="n">
        <v>184</v>
      </c>
      <c r="B220" s="26">
        <f>IF(B219&gt;0,IF((B219+L220)-MIN($B$13,(B219+L220))&lt;0.5,0,(B219+L220)-MIN($B$13,(B219+L220))),0)</f>
        <v>0</v>
      </c>
      <c r="C220" s="26">
        <f>IF(C219&gt;0,IF((C219+M220)-MIN($C$13,(C219+M220))&lt;0.5,0,(C219+M220)-MIN($C$13,(C219+M220))),0)</f>
        <v>0</v>
      </c>
      <c r="D220" s="26">
        <f>IF(D219&gt;0,IF((D219+N220)-MIN($D$13,(D219+N220))&lt;0.5,0,(D219+N220)-MIN($D$13,(D219+N220))),0)</f>
        <v>0</v>
      </c>
      <c r="E220" s="26">
        <f>IF(E219&gt;0,IF((E219+O220)-MIN($E$13,(E219+O220))&lt;0.5,0,(E219+O220)-MIN($E$13,(E219+O220))),0)</f>
        <v>0</v>
      </c>
      <c r="F220" s="26">
        <f>IF(F219&gt;0,IF((F219+P220)-MIN($F$13,(F219+P220))&lt;0.5,0,(F219+P220)-MIN($F$13,(F219+P220))),0)</f>
        <v>0</v>
      </c>
      <c r="G220" s="26">
        <f>IF(G219&gt;0,IF((G219+Q220)-MIN($G$13,(G219+Q220))&lt;0.5,0,(G219+Q220)-MIN($G$13,(G219+Q220))),0)</f>
        <v>0</v>
      </c>
      <c r="H220" s="26">
        <f>IF(H219&gt;0,IF((H219+R220)-MIN($H$13,(H219+R220))&lt;0.5,0,(H219+R220)-MIN($H$13,(H219+R220))),0)</f>
        <v>0</v>
      </c>
      <c r="I220" s="26">
        <f>IF(I219&gt;0,IF((I219+S220)-MIN($I$13,(I219+S220))&lt;0.5,0,(I219+S220)-MIN($I$13,(I219+S220))),0)</f>
        <v>0</v>
      </c>
      <c r="J220" s="13">
        <f>SUM(B220:I220)</f>
        <v>0</v>
      </c>
      <c r="K220" s="26">
        <f>SUM(L220:S220)</f>
        <v>0</v>
      </c>
      <c r="L220" s="26">
        <f>B219*$B$12/1200</f>
        <v>0</v>
      </c>
      <c r="M220" s="26">
        <f>C219*$C$12/1200</f>
        <v>0</v>
      </c>
      <c r="N220" s="26">
        <f>D219*$D$12/1200</f>
        <v>0</v>
      </c>
      <c r="O220" s="26">
        <f>E219*$E$12/1200</f>
        <v>0</v>
      </c>
      <c r="P220" s="26">
        <f>F219*$F$12/1200</f>
        <v>0</v>
      </c>
      <c r="Q220" s="26">
        <f>G219*$G$12/1200</f>
        <v>0</v>
      </c>
      <c r="R220" s="26">
        <f>H219*$H$12/1200</f>
        <v>0</v>
      </c>
      <c r="S220" s="26">
        <f>I219*$I$12/1200</f>
        <v>0</v>
      </c>
      <c r="T220" s="27">
        <f>IF(B219-B220&gt;0.005,1,0)</f>
        <v>0</v>
      </c>
      <c r="U220" s="27">
        <f>IF(C219-C220&gt;0.005,1,0)</f>
        <v>0</v>
      </c>
      <c r="V220" s="27">
        <f>IF(D219-D220&gt;0.005,1,0)</f>
        <v>0</v>
      </c>
      <c r="W220" s="27">
        <f>IF(E219-E220&gt;0.005,1,0)</f>
        <v>0</v>
      </c>
      <c r="X220" s="27">
        <f>IF(F219-F220&gt;0.005,1,0)</f>
        <v>0</v>
      </c>
      <c r="Y220" s="27">
        <f>IF(G219-G220&gt;0.005,1,0)</f>
        <v>0</v>
      </c>
      <c r="Z220" s="27">
        <f>IF(H219-H220&gt;0.005,1,0)</f>
        <v>0</v>
      </c>
      <c r="AA220" s="27">
        <f>IF(I219-I220&gt;0.005,1,0)</f>
        <v>0</v>
      </c>
    </row>
    <row r="221">
      <c r="A221" s="14" t="n">
        <v>185</v>
      </c>
      <c r="B221" s="26">
        <f>IF(B220&gt;0,IF((B220+L221)-MIN($B$13,(B220+L221))&lt;0.5,0,(B220+L221)-MIN($B$13,(B220+L221))),0)</f>
        <v>0</v>
      </c>
      <c r="C221" s="26">
        <f>IF(C220&gt;0,IF((C220+M221)-MIN($C$13,(C220+M221))&lt;0.5,0,(C220+M221)-MIN($C$13,(C220+M221))),0)</f>
        <v>0</v>
      </c>
      <c r="D221" s="26">
        <f>IF(D220&gt;0,IF((D220+N221)-MIN($D$13,(D220+N221))&lt;0.5,0,(D220+N221)-MIN($D$13,(D220+N221))),0)</f>
        <v>0</v>
      </c>
      <c r="E221" s="26">
        <f>IF(E220&gt;0,IF((E220+O221)-MIN($E$13,(E220+O221))&lt;0.5,0,(E220+O221)-MIN($E$13,(E220+O221))),0)</f>
        <v>0</v>
      </c>
      <c r="F221" s="26">
        <f>IF(F220&gt;0,IF((F220+P221)-MIN($F$13,(F220+P221))&lt;0.5,0,(F220+P221)-MIN($F$13,(F220+P221))),0)</f>
        <v>0</v>
      </c>
      <c r="G221" s="26">
        <f>IF(G220&gt;0,IF((G220+Q221)-MIN($G$13,(G220+Q221))&lt;0.5,0,(G220+Q221)-MIN($G$13,(G220+Q221))),0)</f>
        <v>0</v>
      </c>
      <c r="H221" s="26">
        <f>IF(H220&gt;0,IF((H220+R221)-MIN($H$13,(H220+R221))&lt;0.5,0,(H220+R221)-MIN($H$13,(H220+R221))),0)</f>
        <v>0</v>
      </c>
      <c r="I221" s="26">
        <f>IF(I220&gt;0,IF((I220+S221)-MIN($I$13,(I220+S221))&lt;0.5,0,(I220+S221)-MIN($I$13,(I220+S221))),0)</f>
        <v>0</v>
      </c>
      <c r="J221" s="13">
        <f>SUM(B221:I221)</f>
        <v>0</v>
      </c>
      <c r="K221" s="26">
        <f>SUM(L221:S221)</f>
        <v>0</v>
      </c>
      <c r="L221" s="26">
        <f>B220*$B$12/1200</f>
        <v>0</v>
      </c>
      <c r="M221" s="26">
        <f>C220*$C$12/1200</f>
        <v>0</v>
      </c>
      <c r="N221" s="26">
        <f>D220*$D$12/1200</f>
        <v>0</v>
      </c>
      <c r="O221" s="26">
        <f>E220*$E$12/1200</f>
        <v>0</v>
      </c>
      <c r="P221" s="26">
        <f>F220*$F$12/1200</f>
        <v>0</v>
      </c>
      <c r="Q221" s="26">
        <f>G220*$G$12/1200</f>
        <v>0</v>
      </c>
      <c r="R221" s="26">
        <f>H220*$H$12/1200</f>
        <v>0</v>
      </c>
      <c r="S221" s="26">
        <f>I220*$I$12/1200</f>
        <v>0</v>
      </c>
      <c r="T221" s="27">
        <f>IF(B220-B221&gt;0.005,1,0)</f>
        <v>0</v>
      </c>
      <c r="U221" s="27">
        <f>IF(C220-C221&gt;0.005,1,0)</f>
        <v>0</v>
      </c>
      <c r="V221" s="27">
        <f>IF(D220-D221&gt;0.005,1,0)</f>
        <v>0</v>
      </c>
      <c r="W221" s="27">
        <f>IF(E220-E221&gt;0.005,1,0)</f>
        <v>0</v>
      </c>
      <c r="X221" s="27">
        <f>IF(F220-F221&gt;0.005,1,0)</f>
        <v>0</v>
      </c>
      <c r="Y221" s="27">
        <f>IF(G220-G221&gt;0.005,1,0)</f>
        <v>0</v>
      </c>
      <c r="Z221" s="27">
        <f>IF(H220-H221&gt;0.005,1,0)</f>
        <v>0</v>
      </c>
      <c r="AA221" s="27">
        <f>IF(I220-I221&gt;0.005,1,0)</f>
        <v>0</v>
      </c>
    </row>
    <row r="222">
      <c r="A222" s="14" t="n">
        <v>186</v>
      </c>
      <c r="B222" s="26">
        <f>IF(B221&gt;0,IF((B221+L222)-MIN($B$13,(B221+L222))&lt;0.5,0,(B221+L222)-MIN($B$13,(B221+L222))),0)</f>
        <v>0</v>
      </c>
      <c r="C222" s="26">
        <f>IF(C221&gt;0,IF((C221+M222)-MIN($C$13,(C221+M222))&lt;0.5,0,(C221+M222)-MIN($C$13,(C221+M222))),0)</f>
        <v>0</v>
      </c>
      <c r="D222" s="26">
        <f>IF(D221&gt;0,IF((D221+N222)-MIN($D$13,(D221+N222))&lt;0.5,0,(D221+N222)-MIN($D$13,(D221+N222))),0)</f>
        <v>0</v>
      </c>
      <c r="E222" s="26">
        <f>IF(E221&gt;0,IF((E221+O222)-MIN($E$13,(E221+O222))&lt;0.5,0,(E221+O222)-MIN($E$13,(E221+O222))),0)</f>
        <v>0</v>
      </c>
      <c r="F222" s="26">
        <f>IF(F221&gt;0,IF((F221+P222)-MIN($F$13,(F221+P222))&lt;0.5,0,(F221+P222)-MIN($F$13,(F221+P222))),0)</f>
        <v>0</v>
      </c>
      <c r="G222" s="26">
        <f>IF(G221&gt;0,IF((G221+Q222)-MIN($G$13,(G221+Q222))&lt;0.5,0,(G221+Q222)-MIN($G$13,(G221+Q222))),0)</f>
        <v>0</v>
      </c>
      <c r="H222" s="26">
        <f>IF(H221&gt;0,IF((H221+R222)-MIN($H$13,(H221+R222))&lt;0.5,0,(H221+R222)-MIN($H$13,(H221+R222))),0)</f>
        <v>0</v>
      </c>
      <c r="I222" s="26">
        <f>IF(I221&gt;0,IF((I221+S222)-MIN($I$13,(I221+S222))&lt;0.5,0,(I221+S222)-MIN($I$13,(I221+S222))),0)</f>
        <v>0</v>
      </c>
      <c r="J222" s="13">
        <f>SUM(B222:I222)</f>
        <v>0</v>
      </c>
      <c r="K222" s="26">
        <f>SUM(L222:S222)</f>
        <v>0</v>
      </c>
      <c r="L222" s="26">
        <f>B221*$B$12/1200</f>
        <v>0</v>
      </c>
      <c r="M222" s="26">
        <f>C221*$C$12/1200</f>
        <v>0</v>
      </c>
      <c r="N222" s="26">
        <f>D221*$D$12/1200</f>
        <v>0</v>
      </c>
      <c r="O222" s="26">
        <f>E221*$E$12/1200</f>
        <v>0</v>
      </c>
      <c r="P222" s="26">
        <f>F221*$F$12/1200</f>
        <v>0</v>
      </c>
      <c r="Q222" s="26">
        <f>G221*$G$12/1200</f>
        <v>0</v>
      </c>
      <c r="R222" s="26">
        <f>H221*$H$12/1200</f>
        <v>0</v>
      </c>
      <c r="S222" s="26">
        <f>I221*$I$12/1200</f>
        <v>0</v>
      </c>
      <c r="T222" s="27">
        <f>IF(B221-B222&gt;0.005,1,0)</f>
        <v>0</v>
      </c>
      <c r="U222" s="27">
        <f>IF(C221-C222&gt;0.005,1,0)</f>
        <v>0</v>
      </c>
      <c r="V222" s="27">
        <f>IF(D221-D222&gt;0.005,1,0)</f>
        <v>0</v>
      </c>
      <c r="W222" s="27">
        <f>IF(E221-E222&gt;0.005,1,0)</f>
        <v>0</v>
      </c>
      <c r="X222" s="27">
        <f>IF(F221-F222&gt;0.005,1,0)</f>
        <v>0</v>
      </c>
      <c r="Y222" s="27">
        <f>IF(G221-G222&gt;0.005,1,0)</f>
        <v>0</v>
      </c>
      <c r="Z222" s="27">
        <f>IF(H221-H222&gt;0.005,1,0)</f>
        <v>0</v>
      </c>
      <c r="AA222" s="27">
        <f>IF(I221-I222&gt;0.005,1,0)</f>
        <v>0</v>
      </c>
    </row>
    <row r="223">
      <c r="A223" s="14" t="n">
        <v>187</v>
      </c>
      <c r="B223" s="26">
        <f>IF(B222&gt;0,IF((B222+L223)-MIN($B$13,(B222+L223))&lt;0.5,0,(B222+L223)-MIN($B$13,(B222+L223))),0)</f>
        <v>0</v>
      </c>
      <c r="C223" s="26">
        <f>IF(C222&gt;0,IF((C222+M223)-MIN($C$13,(C222+M223))&lt;0.5,0,(C222+M223)-MIN($C$13,(C222+M223))),0)</f>
        <v>0</v>
      </c>
      <c r="D223" s="26">
        <f>IF(D222&gt;0,IF((D222+N223)-MIN($D$13,(D222+N223))&lt;0.5,0,(D222+N223)-MIN($D$13,(D222+N223))),0)</f>
        <v>0</v>
      </c>
      <c r="E223" s="26">
        <f>IF(E222&gt;0,IF((E222+O223)-MIN($E$13,(E222+O223))&lt;0.5,0,(E222+O223)-MIN($E$13,(E222+O223))),0)</f>
        <v>0</v>
      </c>
      <c r="F223" s="26">
        <f>IF(F222&gt;0,IF((F222+P223)-MIN($F$13,(F222+P223))&lt;0.5,0,(F222+P223)-MIN($F$13,(F222+P223))),0)</f>
        <v>0</v>
      </c>
      <c r="G223" s="26">
        <f>IF(G222&gt;0,IF((G222+Q223)-MIN($G$13,(G222+Q223))&lt;0.5,0,(G222+Q223)-MIN($G$13,(G222+Q223))),0)</f>
        <v>0</v>
      </c>
      <c r="H223" s="26">
        <f>IF(H222&gt;0,IF((H222+R223)-MIN($H$13,(H222+R223))&lt;0.5,0,(H222+R223)-MIN($H$13,(H222+R223))),0)</f>
        <v>0</v>
      </c>
      <c r="I223" s="26">
        <f>IF(I222&gt;0,IF((I222+S223)-MIN($I$13,(I222+S223))&lt;0.5,0,(I222+S223)-MIN($I$13,(I222+S223))),0)</f>
        <v>0</v>
      </c>
      <c r="J223" s="13">
        <f>SUM(B223:I223)</f>
        <v>0</v>
      </c>
      <c r="K223" s="26">
        <f>SUM(L223:S223)</f>
        <v>0</v>
      </c>
      <c r="L223" s="26">
        <f>B222*$B$12/1200</f>
        <v>0</v>
      </c>
      <c r="M223" s="26">
        <f>C222*$C$12/1200</f>
        <v>0</v>
      </c>
      <c r="N223" s="26">
        <f>D222*$D$12/1200</f>
        <v>0</v>
      </c>
      <c r="O223" s="26">
        <f>E222*$E$12/1200</f>
        <v>0</v>
      </c>
      <c r="P223" s="26">
        <f>F222*$F$12/1200</f>
        <v>0</v>
      </c>
      <c r="Q223" s="26">
        <f>G222*$G$12/1200</f>
        <v>0</v>
      </c>
      <c r="R223" s="26">
        <f>H222*$H$12/1200</f>
        <v>0</v>
      </c>
      <c r="S223" s="26">
        <f>I222*$I$12/1200</f>
        <v>0</v>
      </c>
      <c r="T223" s="27">
        <f>IF(B222-B223&gt;0.005,1,0)</f>
        <v>0</v>
      </c>
      <c r="U223" s="27">
        <f>IF(C222-C223&gt;0.005,1,0)</f>
        <v>0</v>
      </c>
      <c r="V223" s="27">
        <f>IF(D222-D223&gt;0.005,1,0)</f>
        <v>0</v>
      </c>
      <c r="W223" s="27">
        <f>IF(E222-E223&gt;0.005,1,0)</f>
        <v>0</v>
      </c>
      <c r="X223" s="27">
        <f>IF(F222-F223&gt;0.005,1,0)</f>
        <v>0</v>
      </c>
      <c r="Y223" s="27">
        <f>IF(G222-G223&gt;0.005,1,0)</f>
        <v>0</v>
      </c>
      <c r="Z223" s="27">
        <f>IF(H222-H223&gt;0.005,1,0)</f>
        <v>0</v>
      </c>
      <c r="AA223" s="27">
        <f>IF(I222-I223&gt;0.005,1,0)</f>
        <v>0</v>
      </c>
    </row>
    <row r="224">
      <c r="A224" s="14" t="n">
        <v>188</v>
      </c>
      <c r="B224" s="26">
        <f>IF(B223&gt;0,IF((B223+L224)-MIN($B$13,(B223+L224))&lt;0.5,0,(B223+L224)-MIN($B$13,(B223+L224))),0)</f>
        <v>0</v>
      </c>
      <c r="C224" s="26">
        <f>IF(C223&gt;0,IF((C223+M224)-MIN($C$13,(C223+M224))&lt;0.5,0,(C223+M224)-MIN($C$13,(C223+M224))),0)</f>
        <v>0</v>
      </c>
      <c r="D224" s="26">
        <f>IF(D223&gt;0,IF((D223+N224)-MIN($D$13,(D223+N224))&lt;0.5,0,(D223+N224)-MIN($D$13,(D223+N224))),0)</f>
        <v>0</v>
      </c>
      <c r="E224" s="26">
        <f>IF(E223&gt;0,IF((E223+O224)-MIN($E$13,(E223+O224))&lt;0.5,0,(E223+O224)-MIN($E$13,(E223+O224))),0)</f>
        <v>0</v>
      </c>
      <c r="F224" s="26">
        <f>IF(F223&gt;0,IF((F223+P224)-MIN($F$13,(F223+P224))&lt;0.5,0,(F223+P224)-MIN($F$13,(F223+P224))),0)</f>
        <v>0</v>
      </c>
      <c r="G224" s="26">
        <f>IF(G223&gt;0,IF((G223+Q224)-MIN($G$13,(G223+Q224))&lt;0.5,0,(G223+Q224)-MIN($G$13,(G223+Q224))),0)</f>
        <v>0</v>
      </c>
      <c r="H224" s="26">
        <f>IF(H223&gt;0,IF((H223+R224)-MIN($H$13,(H223+R224))&lt;0.5,0,(H223+R224)-MIN($H$13,(H223+R224))),0)</f>
        <v>0</v>
      </c>
      <c r="I224" s="26">
        <f>IF(I223&gt;0,IF((I223+S224)-MIN($I$13,(I223+S224))&lt;0.5,0,(I223+S224)-MIN($I$13,(I223+S224))),0)</f>
        <v>0</v>
      </c>
      <c r="J224" s="13">
        <f>SUM(B224:I224)</f>
        <v>0</v>
      </c>
      <c r="K224" s="26">
        <f>SUM(L224:S224)</f>
        <v>0</v>
      </c>
      <c r="L224" s="26">
        <f>B223*$B$12/1200</f>
        <v>0</v>
      </c>
      <c r="M224" s="26">
        <f>C223*$C$12/1200</f>
        <v>0</v>
      </c>
      <c r="N224" s="26">
        <f>D223*$D$12/1200</f>
        <v>0</v>
      </c>
      <c r="O224" s="26">
        <f>E223*$E$12/1200</f>
        <v>0</v>
      </c>
      <c r="P224" s="26">
        <f>F223*$F$12/1200</f>
        <v>0</v>
      </c>
      <c r="Q224" s="26">
        <f>G223*$G$12/1200</f>
        <v>0</v>
      </c>
      <c r="R224" s="26">
        <f>H223*$H$12/1200</f>
        <v>0</v>
      </c>
      <c r="S224" s="26">
        <f>I223*$I$12/1200</f>
        <v>0</v>
      </c>
      <c r="T224" s="27">
        <f>IF(B223-B224&gt;0.005,1,0)</f>
        <v>0</v>
      </c>
      <c r="U224" s="27">
        <f>IF(C223-C224&gt;0.005,1,0)</f>
        <v>0</v>
      </c>
      <c r="V224" s="27">
        <f>IF(D223-D224&gt;0.005,1,0)</f>
        <v>0</v>
      </c>
      <c r="W224" s="27">
        <f>IF(E223-E224&gt;0.005,1,0)</f>
        <v>0</v>
      </c>
      <c r="X224" s="27">
        <f>IF(F223-F224&gt;0.005,1,0)</f>
        <v>0</v>
      </c>
      <c r="Y224" s="27">
        <f>IF(G223-G224&gt;0.005,1,0)</f>
        <v>0</v>
      </c>
      <c r="Z224" s="27">
        <f>IF(H223-H224&gt;0.005,1,0)</f>
        <v>0</v>
      </c>
      <c r="AA224" s="27">
        <f>IF(I223-I224&gt;0.005,1,0)</f>
        <v>0</v>
      </c>
    </row>
    <row r="225">
      <c r="A225" s="14" t="n">
        <v>189</v>
      </c>
      <c r="B225" s="26">
        <f>IF(B224&gt;0,IF((B224+L225)-MIN($B$13,(B224+L225))&lt;0.5,0,(B224+L225)-MIN($B$13,(B224+L225))),0)</f>
        <v>0</v>
      </c>
      <c r="C225" s="26">
        <f>IF(C224&gt;0,IF((C224+M225)-MIN($C$13,(C224+M225))&lt;0.5,0,(C224+M225)-MIN($C$13,(C224+M225))),0)</f>
        <v>0</v>
      </c>
      <c r="D225" s="26">
        <f>IF(D224&gt;0,IF((D224+N225)-MIN($D$13,(D224+N225))&lt;0.5,0,(D224+N225)-MIN($D$13,(D224+N225))),0)</f>
        <v>0</v>
      </c>
      <c r="E225" s="26">
        <f>IF(E224&gt;0,IF((E224+O225)-MIN($E$13,(E224+O225))&lt;0.5,0,(E224+O225)-MIN($E$13,(E224+O225))),0)</f>
        <v>0</v>
      </c>
      <c r="F225" s="26">
        <f>IF(F224&gt;0,IF((F224+P225)-MIN($F$13,(F224+P225))&lt;0.5,0,(F224+P225)-MIN($F$13,(F224+P225))),0)</f>
        <v>0</v>
      </c>
      <c r="G225" s="26">
        <f>IF(G224&gt;0,IF((G224+Q225)-MIN($G$13,(G224+Q225))&lt;0.5,0,(G224+Q225)-MIN($G$13,(G224+Q225))),0)</f>
        <v>0</v>
      </c>
      <c r="H225" s="26">
        <f>IF(H224&gt;0,IF((H224+R225)-MIN($H$13,(H224+R225))&lt;0.5,0,(H224+R225)-MIN($H$13,(H224+R225))),0)</f>
        <v>0</v>
      </c>
      <c r="I225" s="26">
        <f>IF(I224&gt;0,IF((I224+S225)-MIN($I$13,(I224+S225))&lt;0.5,0,(I224+S225)-MIN($I$13,(I224+S225))),0)</f>
        <v>0</v>
      </c>
      <c r="J225" s="13">
        <f>SUM(B225:I225)</f>
        <v>0</v>
      </c>
      <c r="K225" s="26">
        <f>SUM(L225:S225)</f>
        <v>0</v>
      </c>
      <c r="L225" s="26">
        <f>B224*$B$12/1200</f>
        <v>0</v>
      </c>
      <c r="M225" s="26">
        <f>C224*$C$12/1200</f>
        <v>0</v>
      </c>
      <c r="N225" s="26">
        <f>D224*$D$12/1200</f>
        <v>0</v>
      </c>
      <c r="O225" s="26">
        <f>E224*$E$12/1200</f>
        <v>0</v>
      </c>
      <c r="P225" s="26">
        <f>F224*$F$12/1200</f>
        <v>0</v>
      </c>
      <c r="Q225" s="26">
        <f>G224*$G$12/1200</f>
        <v>0</v>
      </c>
      <c r="R225" s="26">
        <f>H224*$H$12/1200</f>
        <v>0</v>
      </c>
      <c r="S225" s="26">
        <f>I224*$I$12/1200</f>
        <v>0</v>
      </c>
      <c r="T225" s="27">
        <f>IF(B224-B225&gt;0.005,1,0)</f>
        <v>0</v>
      </c>
      <c r="U225" s="27">
        <f>IF(C224-C225&gt;0.005,1,0)</f>
        <v>0</v>
      </c>
      <c r="V225" s="27">
        <f>IF(D224-D225&gt;0.005,1,0)</f>
        <v>0</v>
      </c>
      <c r="W225" s="27">
        <f>IF(E224-E225&gt;0.005,1,0)</f>
        <v>0</v>
      </c>
      <c r="X225" s="27">
        <f>IF(F224-F225&gt;0.005,1,0)</f>
        <v>0</v>
      </c>
      <c r="Y225" s="27">
        <f>IF(G224-G225&gt;0.005,1,0)</f>
        <v>0</v>
      </c>
      <c r="Z225" s="27">
        <f>IF(H224-H225&gt;0.005,1,0)</f>
        <v>0</v>
      </c>
      <c r="AA225" s="27">
        <f>IF(I224-I225&gt;0.005,1,0)</f>
        <v>0</v>
      </c>
    </row>
    <row r="226">
      <c r="A226" s="14" t="n">
        <v>190</v>
      </c>
      <c r="B226" s="26">
        <f>IF(B225&gt;0,IF((B225+L226)-MIN($B$13,(B225+L226))&lt;0.5,0,(B225+L226)-MIN($B$13,(B225+L226))),0)</f>
        <v>0</v>
      </c>
      <c r="C226" s="26">
        <f>IF(C225&gt;0,IF((C225+M226)-MIN($C$13,(C225+M226))&lt;0.5,0,(C225+M226)-MIN($C$13,(C225+M226))),0)</f>
        <v>0</v>
      </c>
      <c r="D226" s="26">
        <f>IF(D225&gt;0,IF((D225+N226)-MIN($D$13,(D225+N226))&lt;0.5,0,(D225+N226)-MIN($D$13,(D225+N226))),0)</f>
        <v>0</v>
      </c>
      <c r="E226" s="26">
        <f>IF(E225&gt;0,IF((E225+O226)-MIN($E$13,(E225+O226))&lt;0.5,0,(E225+O226)-MIN($E$13,(E225+O226))),0)</f>
        <v>0</v>
      </c>
      <c r="F226" s="26">
        <f>IF(F225&gt;0,IF((F225+P226)-MIN($F$13,(F225+P226))&lt;0.5,0,(F225+P226)-MIN($F$13,(F225+P226))),0)</f>
        <v>0</v>
      </c>
      <c r="G226" s="26">
        <f>IF(G225&gt;0,IF((G225+Q226)-MIN($G$13,(G225+Q226))&lt;0.5,0,(G225+Q226)-MIN($G$13,(G225+Q226))),0)</f>
        <v>0</v>
      </c>
      <c r="H226" s="26">
        <f>IF(H225&gt;0,IF((H225+R226)-MIN($H$13,(H225+R226))&lt;0.5,0,(H225+R226)-MIN($H$13,(H225+R226))),0)</f>
        <v>0</v>
      </c>
      <c r="I226" s="26">
        <f>IF(I225&gt;0,IF((I225+S226)-MIN($I$13,(I225+S226))&lt;0.5,0,(I225+S226)-MIN($I$13,(I225+S226))),0)</f>
        <v>0</v>
      </c>
      <c r="J226" s="13">
        <f>SUM(B226:I226)</f>
        <v>0</v>
      </c>
      <c r="K226" s="26">
        <f>SUM(L226:S226)</f>
        <v>0</v>
      </c>
      <c r="L226" s="26">
        <f>B225*$B$12/1200</f>
        <v>0</v>
      </c>
      <c r="M226" s="26">
        <f>C225*$C$12/1200</f>
        <v>0</v>
      </c>
      <c r="N226" s="26">
        <f>D225*$D$12/1200</f>
        <v>0</v>
      </c>
      <c r="O226" s="26">
        <f>E225*$E$12/1200</f>
        <v>0</v>
      </c>
      <c r="P226" s="26">
        <f>F225*$F$12/1200</f>
        <v>0</v>
      </c>
      <c r="Q226" s="26">
        <f>G225*$G$12/1200</f>
        <v>0</v>
      </c>
      <c r="R226" s="26">
        <f>H225*$H$12/1200</f>
        <v>0</v>
      </c>
      <c r="S226" s="26">
        <f>I225*$I$12/1200</f>
        <v>0</v>
      </c>
      <c r="T226" s="27">
        <f>IF(B225-B226&gt;0.005,1,0)</f>
        <v>0</v>
      </c>
      <c r="U226" s="27">
        <f>IF(C225-C226&gt;0.005,1,0)</f>
        <v>0</v>
      </c>
      <c r="V226" s="27">
        <f>IF(D225-D226&gt;0.005,1,0)</f>
        <v>0</v>
      </c>
      <c r="W226" s="27">
        <f>IF(E225-E226&gt;0.005,1,0)</f>
        <v>0</v>
      </c>
      <c r="X226" s="27">
        <f>IF(F225-F226&gt;0.005,1,0)</f>
        <v>0</v>
      </c>
      <c r="Y226" s="27">
        <f>IF(G225-G226&gt;0.005,1,0)</f>
        <v>0</v>
      </c>
      <c r="Z226" s="27">
        <f>IF(H225-H226&gt;0.005,1,0)</f>
        <v>0</v>
      </c>
      <c r="AA226" s="27">
        <f>IF(I225-I226&gt;0.005,1,0)</f>
        <v>0</v>
      </c>
    </row>
    <row r="227">
      <c r="A227" s="14" t="n">
        <v>191</v>
      </c>
      <c r="B227" s="26">
        <f>IF(B226&gt;0,IF((B226+L227)-MIN($B$13,(B226+L227))&lt;0.5,0,(B226+L227)-MIN($B$13,(B226+L227))),0)</f>
        <v>0</v>
      </c>
      <c r="C227" s="26">
        <f>IF(C226&gt;0,IF((C226+M227)-MIN($C$13,(C226+M227))&lt;0.5,0,(C226+M227)-MIN($C$13,(C226+M227))),0)</f>
        <v>0</v>
      </c>
      <c r="D227" s="26">
        <f>IF(D226&gt;0,IF((D226+N227)-MIN($D$13,(D226+N227))&lt;0.5,0,(D226+N227)-MIN($D$13,(D226+N227))),0)</f>
        <v>0</v>
      </c>
      <c r="E227" s="26">
        <f>IF(E226&gt;0,IF((E226+O227)-MIN($E$13,(E226+O227))&lt;0.5,0,(E226+O227)-MIN($E$13,(E226+O227))),0)</f>
        <v>0</v>
      </c>
      <c r="F227" s="26">
        <f>IF(F226&gt;0,IF((F226+P227)-MIN($F$13,(F226+P227))&lt;0.5,0,(F226+P227)-MIN($F$13,(F226+P227))),0)</f>
        <v>0</v>
      </c>
      <c r="G227" s="26">
        <f>IF(G226&gt;0,IF((G226+Q227)-MIN($G$13,(G226+Q227))&lt;0.5,0,(G226+Q227)-MIN($G$13,(G226+Q227))),0)</f>
        <v>0</v>
      </c>
      <c r="H227" s="26">
        <f>IF(H226&gt;0,IF((H226+R227)-MIN($H$13,(H226+R227))&lt;0.5,0,(H226+R227)-MIN($H$13,(H226+R227))),0)</f>
        <v>0</v>
      </c>
      <c r="I227" s="26">
        <f>IF(I226&gt;0,IF((I226+S227)-MIN($I$13,(I226+S227))&lt;0.5,0,(I226+S227)-MIN($I$13,(I226+S227))),0)</f>
        <v>0</v>
      </c>
      <c r="J227" s="13">
        <f>SUM(B227:I227)</f>
        <v>0</v>
      </c>
      <c r="K227" s="26">
        <f>SUM(L227:S227)</f>
        <v>0</v>
      </c>
      <c r="L227" s="26">
        <f>B226*$B$12/1200</f>
        <v>0</v>
      </c>
      <c r="M227" s="26">
        <f>C226*$C$12/1200</f>
        <v>0</v>
      </c>
      <c r="N227" s="26">
        <f>D226*$D$12/1200</f>
        <v>0</v>
      </c>
      <c r="O227" s="26">
        <f>E226*$E$12/1200</f>
        <v>0</v>
      </c>
      <c r="P227" s="26">
        <f>F226*$F$12/1200</f>
        <v>0</v>
      </c>
      <c r="Q227" s="26">
        <f>G226*$G$12/1200</f>
        <v>0</v>
      </c>
      <c r="R227" s="26">
        <f>H226*$H$12/1200</f>
        <v>0</v>
      </c>
      <c r="S227" s="26">
        <f>I226*$I$12/1200</f>
        <v>0</v>
      </c>
      <c r="T227" s="27">
        <f>IF(B226-B227&gt;0.005,1,0)</f>
        <v>0</v>
      </c>
      <c r="U227" s="27">
        <f>IF(C226-C227&gt;0.005,1,0)</f>
        <v>0</v>
      </c>
      <c r="V227" s="27">
        <f>IF(D226-D227&gt;0.005,1,0)</f>
        <v>0</v>
      </c>
      <c r="W227" s="27">
        <f>IF(E226-E227&gt;0.005,1,0)</f>
        <v>0</v>
      </c>
      <c r="X227" s="27">
        <f>IF(F226-F227&gt;0.005,1,0)</f>
        <v>0</v>
      </c>
      <c r="Y227" s="27">
        <f>IF(G226-G227&gt;0.005,1,0)</f>
        <v>0</v>
      </c>
      <c r="Z227" s="27">
        <f>IF(H226-H227&gt;0.005,1,0)</f>
        <v>0</v>
      </c>
      <c r="AA227" s="27">
        <f>IF(I226-I227&gt;0.005,1,0)</f>
        <v>0</v>
      </c>
    </row>
    <row r="228">
      <c r="A228" s="14" t="n">
        <v>192</v>
      </c>
      <c r="B228" s="26">
        <f>IF(B227&gt;0,IF((B227+L228)-MIN($B$13,(B227+L228))&lt;0.5,0,(B227+L228)-MIN($B$13,(B227+L228))),0)</f>
        <v>0</v>
      </c>
      <c r="C228" s="26">
        <f>IF(C227&gt;0,IF((C227+M228)-MIN($C$13,(C227+M228))&lt;0.5,0,(C227+M228)-MIN($C$13,(C227+M228))),0)</f>
        <v>0</v>
      </c>
      <c r="D228" s="26">
        <f>IF(D227&gt;0,IF((D227+N228)-MIN($D$13,(D227+N228))&lt;0.5,0,(D227+N228)-MIN($D$13,(D227+N228))),0)</f>
        <v>0</v>
      </c>
      <c r="E228" s="26">
        <f>IF(E227&gt;0,IF((E227+O228)-MIN($E$13,(E227+O228))&lt;0.5,0,(E227+O228)-MIN($E$13,(E227+O228))),0)</f>
        <v>0</v>
      </c>
      <c r="F228" s="26">
        <f>IF(F227&gt;0,IF((F227+P228)-MIN($F$13,(F227+P228))&lt;0.5,0,(F227+P228)-MIN($F$13,(F227+P228))),0)</f>
        <v>0</v>
      </c>
      <c r="G228" s="26">
        <f>IF(G227&gt;0,IF((G227+Q228)-MIN($G$13,(G227+Q228))&lt;0.5,0,(G227+Q228)-MIN($G$13,(G227+Q228))),0)</f>
        <v>0</v>
      </c>
      <c r="H228" s="26">
        <f>IF(H227&gt;0,IF((H227+R228)-MIN($H$13,(H227+R228))&lt;0.5,0,(H227+R228)-MIN($H$13,(H227+R228))),0)</f>
        <v>0</v>
      </c>
      <c r="I228" s="26">
        <f>IF(I227&gt;0,IF((I227+S228)-MIN($I$13,(I227+S228))&lt;0.5,0,(I227+S228)-MIN($I$13,(I227+S228))),0)</f>
        <v>0</v>
      </c>
      <c r="J228" s="13">
        <f>SUM(B228:I228)</f>
        <v>0</v>
      </c>
      <c r="K228" s="26">
        <f>SUM(L228:S228)</f>
        <v>0</v>
      </c>
      <c r="L228" s="26">
        <f>B227*$B$12/1200</f>
        <v>0</v>
      </c>
      <c r="M228" s="26">
        <f>C227*$C$12/1200</f>
        <v>0</v>
      </c>
      <c r="N228" s="26">
        <f>D227*$D$12/1200</f>
        <v>0</v>
      </c>
      <c r="O228" s="26">
        <f>E227*$E$12/1200</f>
        <v>0</v>
      </c>
      <c r="P228" s="26">
        <f>F227*$F$12/1200</f>
        <v>0</v>
      </c>
      <c r="Q228" s="26">
        <f>G227*$G$12/1200</f>
        <v>0</v>
      </c>
      <c r="R228" s="26">
        <f>H227*$H$12/1200</f>
        <v>0</v>
      </c>
      <c r="S228" s="26">
        <f>I227*$I$12/1200</f>
        <v>0</v>
      </c>
      <c r="T228" s="27">
        <f>IF(B227-B228&gt;0.005,1,0)</f>
        <v>0</v>
      </c>
      <c r="U228" s="27">
        <f>IF(C227-C228&gt;0.005,1,0)</f>
        <v>0</v>
      </c>
      <c r="V228" s="27">
        <f>IF(D227-D228&gt;0.005,1,0)</f>
        <v>0</v>
      </c>
      <c r="W228" s="27">
        <f>IF(E227-E228&gt;0.005,1,0)</f>
        <v>0</v>
      </c>
      <c r="X228" s="27">
        <f>IF(F227-F228&gt;0.005,1,0)</f>
        <v>0</v>
      </c>
      <c r="Y228" s="27">
        <f>IF(G227-G228&gt;0.005,1,0)</f>
        <v>0</v>
      </c>
      <c r="Z228" s="27">
        <f>IF(H227-H228&gt;0.005,1,0)</f>
        <v>0</v>
      </c>
      <c r="AA228" s="27">
        <f>IF(I227-I228&gt;0.005,1,0)</f>
        <v>0</v>
      </c>
    </row>
    <row r="229">
      <c r="A229" s="14" t="n">
        <v>193</v>
      </c>
      <c r="B229" s="26">
        <f>IF(B228&gt;0,IF((B228+L229)-MIN($B$13,(B228+L229))&lt;0.5,0,(B228+L229)-MIN($B$13,(B228+L229))),0)</f>
        <v>0</v>
      </c>
      <c r="C229" s="26">
        <f>IF(C228&gt;0,IF((C228+M229)-MIN($C$13,(C228+M229))&lt;0.5,0,(C228+M229)-MIN($C$13,(C228+M229))),0)</f>
        <v>0</v>
      </c>
      <c r="D229" s="26">
        <f>IF(D228&gt;0,IF((D228+N229)-MIN($D$13,(D228+N229))&lt;0.5,0,(D228+N229)-MIN($D$13,(D228+N229))),0)</f>
        <v>0</v>
      </c>
      <c r="E229" s="26">
        <f>IF(E228&gt;0,IF((E228+O229)-MIN($E$13,(E228+O229))&lt;0.5,0,(E228+O229)-MIN($E$13,(E228+O229))),0)</f>
        <v>0</v>
      </c>
      <c r="F229" s="26">
        <f>IF(F228&gt;0,IF((F228+P229)-MIN($F$13,(F228+P229))&lt;0.5,0,(F228+P229)-MIN($F$13,(F228+P229))),0)</f>
        <v>0</v>
      </c>
      <c r="G229" s="26">
        <f>IF(G228&gt;0,IF((G228+Q229)-MIN($G$13,(G228+Q229))&lt;0.5,0,(G228+Q229)-MIN($G$13,(G228+Q229))),0)</f>
        <v>0</v>
      </c>
      <c r="H229" s="26">
        <f>IF(H228&gt;0,IF((H228+R229)-MIN($H$13,(H228+R229))&lt;0.5,0,(H228+R229)-MIN($H$13,(H228+R229))),0)</f>
        <v>0</v>
      </c>
      <c r="I229" s="26">
        <f>IF(I228&gt;0,IF((I228+S229)-MIN($I$13,(I228+S229))&lt;0.5,0,(I228+S229)-MIN($I$13,(I228+S229))),0)</f>
        <v>0</v>
      </c>
      <c r="J229" s="13">
        <f>SUM(B229:I229)</f>
        <v>0</v>
      </c>
      <c r="K229" s="26">
        <f>SUM(L229:S229)</f>
        <v>0</v>
      </c>
      <c r="L229" s="26">
        <f>B228*$B$12/1200</f>
        <v>0</v>
      </c>
      <c r="M229" s="26">
        <f>C228*$C$12/1200</f>
        <v>0</v>
      </c>
      <c r="N229" s="26">
        <f>D228*$D$12/1200</f>
        <v>0</v>
      </c>
      <c r="O229" s="26">
        <f>E228*$E$12/1200</f>
        <v>0</v>
      </c>
      <c r="P229" s="26">
        <f>F228*$F$12/1200</f>
        <v>0</v>
      </c>
      <c r="Q229" s="26">
        <f>G228*$G$12/1200</f>
        <v>0</v>
      </c>
      <c r="R229" s="26">
        <f>H228*$H$12/1200</f>
        <v>0</v>
      </c>
      <c r="S229" s="26">
        <f>I228*$I$12/1200</f>
        <v>0</v>
      </c>
      <c r="T229" s="27">
        <f>IF(B228-B229&gt;0.005,1,0)</f>
        <v>0</v>
      </c>
      <c r="U229" s="27">
        <f>IF(C228-C229&gt;0.005,1,0)</f>
        <v>0</v>
      </c>
      <c r="V229" s="27">
        <f>IF(D228-D229&gt;0.005,1,0)</f>
        <v>0</v>
      </c>
      <c r="W229" s="27">
        <f>IF(E228-E229&gt;0.005,1,0)</f>
        <v>0</v>
      </c>
      <c r="X229" s="27">
        <f>IF(F228-F229&gt;0.005,1,0)</f>
        <v>0</v>
      </c>
      <c r="Y229" s="27">
        <f>IF(G228-G229&gt;0.005,1,0)</f>
        <v>0</v>
      </c>
      <c r="Z229" s="27">
        <f>IF(H228-H229&gt;0.005,1,0)</f>
        <v>0</v>
      </c>
      <c r="AA229" s="27">
        <f>IF(I228-I229&gt;0.005,1,0)</f>
        <v>0</v>
      </c>
    </row>
    <row r="230">
      <c r="A230" s="14" t="n">
        <v>194</v>
      </c>
      <c r="B230" s="26">
        <f>IF(B229&gt;0,IF((B229+L230)-MIN($B$13,(B229+L230))&lt;0.5,0,(B229+L230)-MIN($B$13,(B229+L230))),0)</f>
        <v>0</v>
      </c>
      <c r="C230" s="26">
        <f>IF(C229&gt;0,IF((C229+M230)-MIN($C$13,(C229+M230))&lt;0.5,0,(C229+M230)-MIN($C$13,(C229+M230))),0)</f>
        <v>0</v>
      </c>
      <c r="D230" s="26">
        <f>IF(D229&gt;0,IF((D229+N230)-MIN($D$13,(D229+N230))&lt;0.5,0,(D229+N230)-MIN($D$13,(D229+N230))),0)</f>
        <v>0</v>
      </c>
      <c r="E230" s="26">
        <f>IF(E229&gt;0,IF((E229+O230)-MIN($E$13,(E229+O230))&lt;0.5,0,(E229+O230)-MIN($E$13,(E229+O230))),0)</f>
        <v>0</v>
      </c>
      <c r="F230" s="26">
        <f>IF(F229&gt;0,IF((F229+P230)-MIN($F$13,(F229+P230))&lt;0.5,0,(F229+P230)-MIN($F$13,(F229+P230))),0)</f>
        <v>0</v>
      </c>
      <c r="G230" s="26">
        <f>IF(G229&gt;0,IF((G229+Q230)-MIN($G$13,(G229+Q230))&lt;0.5,0,(G229+Q230)-MIN($G$13,(G229+Q230))),0)</f>
        <v>0</v>
      </c>
      <c r="H230" s="26">
        <f>IF(H229&gt;0,IF((H229+R230)-MIN($H$13,(H229+R230))&lt;0.5,0,(H229+R230)-MIN($H$13,(H229+R230))),0)</f>
        <v>0</v>
      </c>
      <c r="I230" s="26">
        <f>IF(I229&gt;0,IF((I229+S230)-MIN($I$13,(I229+S230))&lt;0.5,0,(I229+S230)-MIN($I$13,(I229+S230))),0)</f>
        <v>0</v>
      </c>
      <c r="J230" s="13">
        <f>SUM(B230:I230)</f>
        <v>0</v>
      </c>
      <c r="K230" s="26">
        <f>SUM(L230:S230)</f>
        <v>0</v>
      </c>
      <c r="L230" s="26">
        <f>B229*$B$12/1200</f>
        <v>0</v>
      </c>
      <c r="M230" s="26">
        <f>C229*$C$12/1200</f>
        <v>0</v>
      </c>
      <c r="N230" s="26">
        <f>D229*$D$12/1200</f>
        <v>0</v>
      </c>
      <c r="O230" s="26">
        <f>E229*$E$12/1200</f>
        <v>0</v>
      </c>
      <c r="P230" s="26">
        <f>F229*$F$12/1200</f>
        <v>0</v>
      </c>
      <c r="Q230" s="26">
        <f>G229*$G$12/1200</f>
        <v>0</v>
      </c>
      <c r="R230" s="26">
        <f>H229*$H$12/1200</f>
        <v>0</v>
      </c>
      <c r="S230" s="26">
        <f>I229*$I$12/1200</f>
        <v>0</v>
      </c>
      <c r="T230" s="27">
        <f>IF(B229-B230&gt;0.005,1,0)</f>
        <v>0</v>
      </c>
      <c r="U230" s="27">
        <f>IF(C229-C230&gt;0.005,1,0)</f>
        <v>0</v>
      </c>
      <c r="V230" s="27">
        <f>IF(D229-D230&gt;0.005,1,0)</f>
        <v>0</v>
      </c>
      <c r="W230" s="27">
        <f>IF(E229-E230&gt;0.005,1,0)</f>
        <v>0</v>
      </c>
      <c r="X230" s="27">
        <f>IF(F229-F230&gt;0.005,1,0)</f>
        <v>0</v>
      </c>
      <c r="Y230" s="27">
        <f>IF(G229-G230&gt;0.005,1,0)</f>
        <v>0</v>
      </c>
      <c r="Z230" s="27">
        <f>IF(H229-H230&gt;0.005,1,0)</f>
        <v>0</v>
      </c>
      <c r="AA230" s="27">
        <f>IF(I229-I230&gt;0.005,1,0)</f>
        <v>0</v>
      </c>
    </row>
    <row r="231">
      <c r="A231" s="14" t="n">
        <v>195</v>
      </c>
      <c r="B231" s="26">
        <f>IF(B230&gt;0,IF((B230+L231)-MIN($B$13,(B230+L231))&lt;0.5,0,(B230+L231)-MIN($B$13,(B230+L231))),0)</f>
        <v>0</v>
      </c>
      <c r="C231" s="26">
        <f>IF(C230&gt;0,IF((C230+M231)-MIN($C$13,(C230+M231))&lt;0.5,0,(C230+M231)-MIN($C$13,(C230+M231))),0)</f>
        <v>0</v>
      </c>
      <c r="D231" s="26">
        <f>IF(D230&gt;0,IF((D230+N231)-MIN($D$13,(D230+N231))&lt;0.5,0,(D230+N231)-MIN($D$13,(D230+N231))),0)</f>
        <v>0</v>
      </c>
      <c r="E231" s="26">
        <f>IF(E230&gt;0,IF((E230+O231)-MIN($E$13,(E230+O231))&lt;0.5,0,(E230+O231)-MIN($E$13,(E230+O231))),0)</f>
        <v>0</v>
      </c>
      <c r="F231" s="26">
        <f>IF(F230&gt;0,IF((F230+P231)-MIN($F$13,(F230+P231))&lt;0.5,0,(F230+P231)-MIN($F$13,(F230+P231))),0)</f>
        <v>0</v>
      </c>
      <c r="G231" s="26">
        <f>IF(G230&gt;0,IF((G230+Q231)-MIN($G$13,(G230+Q231))&lt;0.5,0,(G230+Q231)-MIN($G$13,(G230+Q231))),0)</f>
        <v>0</v>
      </c>
      <c r="H231" s="26">
        <f>IF(H230&gt;0,IF((H230+R231)-MIN($H$13,(H230+R231))&lt;0.5,0,(H230+R231)-MIN($H$13,(H230+R231))),0)</f>
        <v>0</v>
      </c>
      <c r="I231" s="26">
        <f>IF(I230&gt;0,IF((I230+S231)-MIN($I$13,(I230+S231))&lt;0.5,0,(I230+S231)-MIN($I$13,(I230+S231))),0)</f>
        <v>0</v>
      </c>
      <c r="J231" s="13">
        <f>SUM(B231:I231)</f>
        <v>0</v>
      </c>
      <c r="K231" s="26">
        <f>SUM(L231:S231)</f>
        <v>0</v>
      </c>
      <c r="L231" s="26">
        <f>B230*$B$12/1200</f>
        <v>0</v>
      </c>
      <c r="M231" s="26">
        <f>C230*$C$12/1200</f>
        <v>0</v>
      </c>
      <c r="N231" s="26">
        <f>D230*$D$12/1200</f>
        <v>0</v>
      </c>
      <c r="O231" s="26">
        <f>E230*$E$12/1200</f>
        <v>0</v>
      </c>
      <c r="P231" s="26">
        <f>F230*$F$12/1200</f>
        <v>0</v>
      </c>
      <c r="Q231" s="26">
        <f>G230*$G$12/1200</f>
        <v>0</v>
      </c>
      <c r="R231" s="26">
        <f>H230*$H$12/1200</f>
        <v>0</v>
      </c>
      <c r="S231" s="26">
        <f>I230*$I$12/1200</f>
        <v>0</v>
      </c>
      <c r="T231" s="27">
        <f>IF(B230-B231&gt;0.005,1,0)</f>
        <v>0</v>
      </c>
      <c r="U231" s="27">
        <f>IF(C230-C231&gt;0.005,1,0)</f>
        <v>0</v>
      </c>
      <c r="V231" s="27">
        <f>IF(D230-D231&gt;0.005,1,0)</f>
        <v>0</v>
      </c>
      <c r="W231" s="27">
        <f>IF(E230-E231&gt;0.005,1,0)</f>
        <v>0</v>
      </c>
      <c r="X231" s="27">
        <f>IF(F230-F231&gt;0.005,1,0)</f>
        <v>0</v>
      </c>
      <c r="Y231" s="27">
        <f>IF(G230-G231&gt;0.005,1,0)</f>
        <v>0</v>
      </c>
      <c r="Z231" s="27">
        <f>IF(H230-H231&gt;0.005,1,0)</f>
        <v>0</v>
      </c>
      <c r="AA231" s="27">
        <f>IF(I230-I231&gt;0.005,1,0)</f>
        <v>0</v>
      </c>
    </row>
    <row r="232">
      <c r="A232" s="14" t="n">
        <v>196</v>
      </c>
      <c r="B232" s="26">
        <f>IF(B231&gt;0,IF((B231+L232)-MIN($B$13,(B231+L232))&lt;0.5,0,(B231+L232)-MIN($B$13,(B231+L232))),0)</f>
        <v>0</v>
      </c>
      <c r="C232" s="26">
        <f>IF(C231&gt;0,IF((C231+M232)-MIN($C$13,(C231+M232))&lt;0.5,0,(C231+M232)-MIN($C$13,(C231+M232))),0)</f>
        <v>0</v>
      </c>
      <c r="D232" s="26">
        <f>IF(D231&gt;0,IF((D231+N232)-MIN($D$13,(D231+N232))&lt;0.5,0,(D231+N232)-MIN($D$13,(D231+N232))),0)</f>
        <v>0</v>
      </c>
      <c r="E232" s="26">
        <f>IF(E231&gt;0,IF((E231+O232)-MIN($E$13,(E231+O232))&lt;0.5,0,(E231+O232)-MIN($E$13,(E231+O232))),0)</f>
        <v>0</v>
      </c>
      <c r="F232" s="26">
        <f>IF(F231&gt;0,IF((F231+P232)-MIN($F$13,(F231+P232))&lt;0.5,0,(F231+P232)-MIN($F$13,(F231+P232))),0)</f>
        <v>0</v>
      </c>
      <c r="G232" s="26">
        <f>IF(G231&gt;0,IF((G231+Q232)-MIN($G$13,(G231+Q232))&lt;0.5,0,(G231+Q232)-MIN($G$13,(G231+Q232))),0)</f>
        <v>0</v>
      </c>
      <c r="H232" s="26">
        <f>IF(H231&gt;0,IF((H231+R232)-MIN($H$13,(H231+R232))&lt;0.5,0,(H231+R232)-MIN($H$13,(H231+R232))),0)</f>
        <v>0</v>
      </c>
      <c r="I232" s="26">
        <f>IF(I231&gt;0,IF((I231+S232)-MIN($I$13,(I231+S232))&lt;0.5,0,(I231+S232)-MIN($I$13,(I231+S232))),0)</f>
        <v>0</v>
      </c>
      <c r="J232" s="13">
        <f>SUM(B232:I232)</f>
        <v>0</v>
      </c>
      <c r="K232" s="26">
        <f>SUM(L232:S232)</f>
        <v>0</v>
      </c>
      <c r="L232" s="26">
        <f>B231*$B$12/1200</f>
        <v>0</v>
      </c>
      <c r="M232" s="26">
        <f>C231*$C$12/1200</f>
        <v>0</v>
      </c>
      <c r="N232" s="26">
        <f>D231*$D$12/1200</f>
        <v>0</v>
      </c>
      <c r="O232" s="26">
        <f>E231*$E$12/1200</f>
        <v>0</v>
      </c>
      <c r="P232" s="26">
        <f>F231*$F$12/1200</f>
        <v>0</v>
      </c>
      <c r="Q232" s="26">
        <f>G231*$G$12/1200</f>
        <v>0</v>
      </c>
      <c r="R232" s="26">
        <f>H231*$H$12/1200</f>
        <v>0</v>
      </c>
      <c r="S232" s="26">
        <f>I231*$I$12/1200</f>
        <v>0</v>
      </c>
      <c r="T232" s="27">
        <f>IF(B231-B232&gt;0.005,1,0)</f>
        <v>0</v>
      </c>
      <c r="U232" s="27">
        <f>IF(C231-C232&gt;0.005,1,0)</f>
        <v>0</v>
      </c>
      <c r="V232" s="27">
        <f>IF(D231-D232&gt;0.005,1,0)</f>
        <v>0</v>
      </c>
      <c r="W232" s="27">
        <f>IF(E231-E232&gt;0.005,1,0)</f>
        <v>0</v>
      </c>
      <c r="X232" s="27">
        <f>IF(F231-F232&gt;0.005,1,0)</f>
        <v>0</v>
      </c>
      <c r="Y232" s="27">
        <f>IF(G231-G232&gt;0.005,1,0)</f>
        <v>0</v>
      </c>
      <c r="Z232" s="27">
        <f>IF(H231-H232&gt;0.005,1,0)</f>
        <v>0</v>
      </c>
      <c r="AA232" s="27">
        <f>IF(I231-I232&gt;0.005,1,0)</f>
        <v>0</v>
      </c>
    </row>
    <row r="233">
      <c r="A233" s="14" t="n">
        <v>197</v>
      </c>
      <c r="B233" s="26">
        <f>IF(B232&gt;0,IF((B232+L233)-MIN($B$13,(B232+L233))&lt;0.5,0,(B232+L233)-MIN($B$13,(B232+L233))),0)</f>
        <v>0</v>
      </c>
      <c r="C233" s="26">
        <f>IF(C232&gt;0,IF((C232+M233)-MIN($C$13,(C232+M233))&lt;0.5,0,(C232+M233)-MIN($C$13,(C232+M233))),0)</f>
        <v>0</v>
      </c>
      <c r="D233" s="26">
        <f>IF(D232&gt;0,IF((D232+N233)-MIN($D$13,(D232+N233))&lt;0.5,0,(D232+N233)-MIN($D$13,(D232+N233))),0)</f>
        <v>0</v>
      </c>
      <c r="E233" s="26">
        <f>IF(E232&gt;0,IF((E232+O233)-MIN($E$13,(E232+O233))&lt;0.5,0,(E232+O233)-MIN($E$13,(E232+O233))),0)</f>
        <v>0</v>
      </c>
      <c r="F233" s="26">
        <f>IF(F232&gt;0,IF((F232+P233)-MIN($F$13,(F232+P233))&lt;0.5,0,(F232+P233)-MIN($F$13,(F232+P233))),0)</f>
        <v>0</v>
      </c>
      <c r="G233" s="26">
        <f>IF(G232&gt;0,IF((G232+Q233)-MIN($G$13,(G232+Q233))&lt;0.5,0,(G232+Q233)-MIN($G$13,(G232+Q233))),0)</f>
        <v>0</v>
      </c>
      <c r="H233" s="26">
        <f>IF(H232&gt;0,IF((H232+R233)-MIN($H$13,(H232+R233))&lt;0.5,0,(H232+R233)-MIN($H$13,(H232+R233))),0)</f>
        <v>0</v>
      </c>
      <c r="I233" s="26">
        <f>IF(I232&gt;0,IF((I232+S233)-MIN($I$13,(I232+S233))&lt;0.5,0,(I232+S233)-MIN($I$13,(I232+S233))),0)</f>
        <v>0</v>
      </c>
      <c r="J233" s="13">
        <f>SUM(B233:I233)</f>
        <v>0</v>
      </c>
      <c r="K233" s="26">
        <f>SUM(L233:S233)</f>
        <v>0</v>
      </c>
      <c r="L233" s="26">
        <f>B232*$B$12/1200</f>
        <v>0</v>
      </c>
      <c r="M233" s="26">
        <f>C232*$C$12/1200</f>
        <v>0</v>
      </c>
      <c r="N233" s="26">
        <f>D232*$D$12/1200</f>
        <v>0</v>
      </c>
      <c r="O233" s="26">
        <f>E232*$E$12/1200</f>
        <v>0</v>
      </c>
      <c r="P233" s="26">
        <f>F232*$F$12/1200</f>
        <v>0</v>
      </c>
      <c r="Q233" s="26">
        <f>G232*$G$12/1200</f>
        <v>0</v>
      </c>
      <c r="R233" s="26">
        <f>H232*$H$12/1200</f>
        <v>0</v>
      </c>
      <c r="S233" s="26">
        <f>I232*$I$12/1200</f>
        <v>0</v>
      </c>
      <c r="T233" s="27">
        <f>IF(B232-B233&gt;0.005,1,0)</f>
        <v>0</v>
      </c>
      <c r="U233" s="27">
        <f>IF(C232-C233&gt;0.005,1,0)</f>
        <v>0</v>
      </c>
      <c r="V233" s="27">
        <f>IF(D232-D233&gt;0.005,1,0)</f>
        <v>0</v>
      </c>
      <c r="W233" s="27">
        <f>IF(E232-E233&gt;0.005,1,0)</f>
        <v>0</v>
      </c>
      <c r="X233" s="27">
        <f>IF(F232-F233&gt;0.005,1,0)</f>
        <v>0</v>
      </c>
      <c r="Y233" s="27">
        <f>IF(G232-G233&gt;0.005,1,0)</f>
        <v>0</v>
      </c>
      <c r="Z233" s="27">
        <f>IF(H232-H233&gt;0.005,1,0)</f>
        <v>0</v>
      </c>
      <c r="AA233" s="27">
        <f>IF(I232-I233&gt;0.005,1,0)</f>
        <v>0</v>
      </c>
    </row>
    <row r="234">
      <c r="A234" s="14" t="n">
        <v>198</v>
      </c>
      <c r="B234" s="26">
        <f>IF(B233&gt;0,IF((B233+L234)-MIN($B$13,(B233+L234))&lt;0.5,0,(B233+L234)-MIN($B$13,(B233+L234))),0)</f>
        <v>0</v>
      </c>
      <c r="C234" s="26">
        <f>IF(C233&gt;0,IF((C233+M234)-MIN($C$13,(C233+M234))&lt;0.5,0,(C233+M234)-MIN($C$13,(C233+M234))),0)</f>
        <v>0</v>
      </c>
      <c r="D234" s="26">
        <f>IF(D233&gt;0,IF((D233+N234)-MIN($D$13,(D233+N234))&lt;0.5,0,(D233+N234)-MIN($D$13,(D233+N234))),0)</f>
        <v>0</v>
      </c>
      <c r="E234" s="26">
        <f>IF(E233&gt;0,IF((E233+O234)-MIN($E$13,(E233+O234))&lt;0.5,0,(E233+O234)-MIN($E$13,(E233+O234))),0)</f>
        <v>0</v>
      </c>
      <c r="F234" s="26">
        <f>IF(F233&gt;0,IF((F233+P234)-MIN($F$13,(F233+P234))&lt;0.5,0,(F233+P234)-MIN($F$13,(F233+P234))),0)</f>
        <v>0</v>
      </c>
      <c r="G234" s="26">
        <f>IF(G233&gt;0,IF((G233+Q234)-MIN($G$13,(G233+Q234))&lt;0.5,0,(G233+Q234)-MIN($G$13,(G233+Q234))),0)</f>
        <v>0</v>
      </c>
      <c r="H234" s="26">
        <f>IF(H233&gt;0,IF((H233+R234)-MIN($H$13,(H233+R234))&lt;0.5,0,(H233+R234)-MIN($H$13,(H233+R234))),0)</f>
        <v>0</v>
      </c>
      <c r="I234" s="26">
        <f>IF(I233&gt;0,IF((I233+S234)-MIN($I$13,(I233+S234))&lt;0.5,0,(I233+S234)-MIN($I$13,(I233+S234))),0)</f>
        <v>0</v>
      </c>
      <c r="J234" s="13">
        <f>SUM(B234:I234)</f>
        <v>0</v>
      </c>
      <c r="K234" s="26">
        <f>SUM(L234:S234)</f>
        <v>0</v>
      </c>
      <c r="L234" s="26">
        <f>B233*$B$12/1200</f>
        <v>0</v>
      </c>
      <c r="M234" s="26">
        <f>C233*$C$12/1200</f>
        <v>0</v>
      </c>
      <c r="N234" s="26">
        <f>D233*$D$12/1200</f>
        <v>0</v>
      </c>
      <c r="O234" s="26">
        <f>E233*$E$12/1200</f>
        <v>0</v>
      </c>
      <c r="P234" s="26">
        <f>F233*$F$12/1200</f>
        <v>0</v>
      </c>
      <c r="Q234" s="26">
        <f>G233*$G$12/1200</f>
        <v>0</v>
      </c>
      <c r="R234" s="26">
        <f>H233*$H$12/1200</f>
        <v>0</v>
      </c>
      <c r="S234" s="26">
        <f>I233*$I$12/1200</f>
        <v>0</v>
      </c>
      <c r="T234" s="27">
        <f>IF(B233-B234&gt;0.005,1,0)</f>
        <v>0</v>
      </c>
      <c r="U234" s="27">
        <f>IF(C233-C234&gt;0.005,1,0)</f>
        <v>0</v>
      </c>
      <c r="V234" s="27">
        <f>IF(D233-D234&gt;0.005,1,0)</f>
        <v>0</v>
      </c>
      <c r="W234" s="27">
        <f>IF(E233-E234&gt;0.005,1,0)</f>
        <v>0</v>
      </c>
      <c r="X234" s="27">
        <f>IF(F233-F234&gt;0.005,1,0)</f>
        <v>0</v>
      </c>
      <c r="Y234" s="27">
        <f>IF(G233-G234&gt;0.005,1,0)</f>
        <v>0</v>
      </c>
      <c r="Z234" s="27">
        <f>IF(H233-H234&gt;0.005,1,0)</f>
        <v>0</v>
      </c>
      <c r="AA234" s="27">
        <f>IF(I233-I234&gt;0.005,1,0)</f>
        <v>0</v>
      </c>
    </row>
    <row r="235">
      <c r="A235" s="14" t="n">
        <v>199</v>
      </c>
      <c r="B235" s="26">
        <f>IF(B234&gt;0,IF((B234+L235)-MIN($B$13,(B234+L235))&lt;0.5,0,(B234+L235)-MIN($B$13,(B234+L235))),0)</f>
        <v>0</v>
      </c>
      <c r="C235" s="26">
        <f>IF(C234&gt;0,IF((C234+M235)-MIN($C$13,(C234+M235))&lt;0.5,0,(C234+M235)-MIN($C$13,(C234+M235))),0)</f>
        <v>0</v>
      </c>
      <c r="D235" s="26">
        <f>IF(D234&gt;0,IF((D234+N235)-MIN($D$13,(D234+N235))&lt;0.5,0,(D234+N235)-MIN($D$13,(D234+N235))),0)</f>
        <v>0</v>
      </c>
      <c r="E235" s="26">
        <f>IF(E234&gt;0,IF((E234+O235)-MIN($E$13,(E234+O235))&lt;0.5,0,(E234+O235)-MIN($E$13,(E234+O235))),0)</f>
        <v>0</v>
      </c>
      <c r="F235" s="26">
        <f>IF(F234&gt;0,IF((F234+P235)-MIN($F$13,(F234+P235))&lt;0.5,0,(F234+P235)-MIN($F$13,(F234+P235))),0)</f>
        <v>0</v>
      </c>
      <c r="G235" s="26">
        <f>IF(G234&gt;0,IF((G234+Q235)-MIN($G$13,(G234+Q235))&lt;0.5,0,(G234+Q235)-MIN($G$13,(G234+Q235))),0)</f>
        <v>0</v>
      </c>
      <c r="H235" s="26">
        <f>IF(H234&gt;0,IF((H234+R235)-MIN($H$13,(H234+R235))&lt;0.5,0,(H234+R235)-MIN($H$13,(H234+R235))),0)</f>
        <v>0</v>
      </c>
      <c r="I235" s="26">
        <f>IF(I234&gt;0,IF((I234+S235)-MIN($I$13,(I234+S235))&lt;0.5,0,(I234+S235)-MIN($I$13,(I234+S235))),0)</f>
        <v>0</v>
      </c>
      <c r="J235" s="13">
        <f>SUM(B235:I235)</f>
        <v>0</v>
      </c>
      <c r="K235" s="26">
        <f>SUM(L235:S235)</f>
        <v>0</v>
      </c>
      <c r="L235" s="26">
        <f>B234*$B$12/1200</f>
        <v>0</v>
      </c>
      <c r="M235" s="26">
        <f>C234*$C$12/1200</f>
        <v>0</v>
      </c>
      <c r="N235" s="26">
        <f>D234*$D$12/1200</f>
        <v>0</v>
      </c>
      <c r="O235" s="26">
        <f>E234*$E$12/1200</f>
        <v>0</v>
      </c>
      <c r="P235" s="26">
        <f>F234*$F$12/1200</f>
        <v>0</v>
      </c>
      <c r="Q235" s="26">
        <f>G234*$G$12/1200</f>
        <v>0</v>
      </c>
      <c r="R235" s="26">
        <f>H234*$H$12/1200</f>
        <v>0</v>
      </c>
      <c r="S235" s="26">
        <f>I234*$I$12/1200</f>
        <v>0</v>
      </c>
      <c r="T235" s="27">
        <f>IF(B234-B235&gt;0.005,1,0)</f>
        <v>0</v>
      </c>
      <c r="U235" s="27">
        <f>IF(C234-C235&gt;0.005,1,0)</f>
        <v>0</v>
      </c>
      <c r="V235" s="27">
        <f>IF(D234-D235&gt;0.005,1,0)</f>
        <v>0</v>
      </c>
      <c r="W235" s="27">
        <f>IF(E234-E235&gt;0.005,1,0)</f>
        <v>0</v>
      </c>
      <c r="X235" s="27">
        <f>IF(F234-F235&gt;0.005,1,0)</f>
        <v>0</v>
      </c>
      <c r="Y235" s="27">
        <f>IF(G234-G235&gt;0.005,1,0)</f>
        <v>0</v>
      </c>
      <c r="Z235" s="27">
        <f>IF(H234-H235&gt;0.005,1,0)</f>
        <v>0</v>
      </c>
      <c r="AA235" s="27">
        <f>IF(I234-I235&gt;0.005,1,0)</f>
        <v>0</v>
      </c>
    </row>
    <row r="236">
      <c r="A236" s="14" t="n">
        <v>200</v>
      </c>
      <c r="B236" s="26">
        <f>IF(B235&gt;0,IF((B235+L236)-MIN($B$13,(B235+L236))&lt;0.5,0,(B235+L236)-MIN($B$13,(B235+L236))),0)</f>
        <v>0</v>
      </c>
      <c r="C236" s="26">
        <f>IF(C235&gt;0,IF((C235+M236)-MIN($C$13,(C235+M236))&lt;0.5,0,(C235+M236)-MIN($C$13,(C235+M236))),0)</f>
        <v>0</v>
      </c>
      <c r="D236" s="26">
        <f>IF(D235&gt;0,IF((D235+N236)-MIN($D$13,(D235+N236))&lt;0.5,0,(D235+N236)-MIN($D$13,(D235+N236))),0)</f>
        <v>0</v>
      </c>
      <c r="E236" s="26">
        <f>IF(E235&gt;0,IF((E235+O236)-MIN($E$13,(E235+O236))&lt;0.5,0,(E235+O236)-MIN($E$13,(E235+O236))),0)</f>
        <v>0</v>
      </c>
      <c r="F236" s="26">
        <f>IF(F235&gt;0,IF((F235+P236)-MIN($F$13,(F235+P236))&lt;0.5,0,(F235+P236)-MIN($F$13,(F235+P236))),0)</f>
        <v>0</v>
      </c>
      <c r="G236" s="26">
        <f>IF(G235&gt;0,IF((G235+Q236)-MIN($G$13,(G235+Q236))&lt;0.5,0,(G235+Q236)-MIN($G$13,(G235+Q236))),0)</f>
        <v>0</v>
      </c>
      <c r="H236" s="26">
        <f>IF(H235&gt;0,IF((H235+R236)-MIN($H$13,(H235+R236))&lt;0.5,0,(H235+R236)-MIN($H$13,(H235+R236))),0)</f>
        <v>0</v>
      </c>
      <c r="I236" s="26">
        <f>IF(I235&gt;0,IF((I235+S236)-MIN($I$13,(I235+S236))&lt;0.5,0,(I235+S236)-MIN($I$13,(I235+S236))),0)</f>
        <v>0</v>
      </c>
      <c r="J236" s="13">
        <f>SUM(B236:I236)</f>
        <v>0</v>
      </c>
      <c r="K236" s="26">
        <f>SUM(L236:S236)</f>
        <v>0</v>
      </c>
      <c r="L236" s="26">
        <f>B235*$B$12/1200</f>
        <v>0</v>
      </c>
      <c r="M236" s="26">
        <f>C235*$C$12/1200</f>
        <v>0</v>
      </c>
      <c r="N236" s="26">
        <f>D235*$D$12/1200</f>
        <v>0</v>
      </c>
      <c r="O236" s="26">
        <f>E235*$E$12/1200</f>
        <v>0</v>
      </c>
      <c r="P236" s="26">
        <f>F235*$F$12/1200</f>
        <v>0</v>
      </c>
      <c r="Q236" s="26">
        <f>G235*$G$12/1200</f>
        <v>0</v>
      </c>
      <c r="R236" s="26">
        <f>H235*$H$12/1200</f>
        <v>0</v>
      </c>
      <c r="S236" s="26">
        <f>I235*$I$12/1200</f>
        <v>0</v>
      </c>
      <c r="T236" s="27">
        <f>IF(B235-B236&gt;0.005,1,0)</f>
        <v>0</v>
      </c>
      <c r="U236" s="27">
        <f>IF(C235-C236&gt;0.005,1,0)</f>
        <v>0</v>
      </c>
      <c r="V236" s="27">
        <f>IF(D235-D236&gt;0.005,1,0)</f>
        <v>0</v>
      </c>
      <c r="W236" s="27">
        <f>IF(E235-E236&gt;0.005,1,0)</f>
        <v>0</v>
      </c>
      <c r="X236" s="27">
        <f>IF(F235-F236&gt;0.005,1,0)</f>
        <v>0</v>
      </c>
      <c r="Y236" s="27">
        <f>IF(G235-G236&gt;0.005,1,0)</f>
        <v>0</v>
      </c>
      <c r="Z236" s="27">
        <f>IF(H235-H236&gt;0.005,1,0)</f>
        <v>0</v>
      </c>
      <c r="AA236" s="27">
        <f>IF(I235-I236&gt;0.005,1,0)</f>
        <v>0</v>
      </c>
    </row>
    <row r="237">
      <c r="A237" s="14" t="n">
        <v>201</v>
      </c>
      <c r="B237" s="26">
        <f>IF(B236&gt;0,IF((B236+L237)-MIN($B$13,(B236+L237))&lt;0.5,0,(B236+L237)-MIN($B$13,(B236+L237))),0)</f>
        <v>0</v>
      </c>
      <c r="C237" s="26">
        <f>IF(C236&gt;0,IF((C236+M237)-MIN($C$13,(C236+M237))&lt;0.5,0,(C236+M237)-MIN($C$13,(C236+M237))),0)</f>
        <v>0</v>
      </c>
      <c r="D237" s="26">
        <f>IF(D236&gt;0,IF((D236+N237)-MIN($D$13,(D236+N237))&lt;0.5,0,(D236+N237)-MIN($D$13,(D236+N237))),0)</f>
        <v>0</v>
      </c>
      <c r="E237" s="26">
        <f>IF(E236&gt;0,IF((E236+O237)-MIN($E$13,(E236+O237))&lt;0.5,0,(E236+O237)-MIN($E$13,(E236+O237))),0)</f>
        <v>0</v>
      </c>
      <c r="F237" s="26">
        <f>IF(F236&gt;0,IF((F236+P237)-MIN($F$13,(F236+P237))&lt;0.5,0,(F236+P237)-MIN($F$13,(F236+P237))),0)</f>
        <v>0</v>
      </c>
      <c r="G237" s="26">
        <f>IF(G236&gt;0,IF((G236+Q237)-MIN($G$13,(G236+Q237))&lt;0.5,0,(G236+Q237)-MIN($G$13,(G236+Q237))),0)</f>
        <v>0</v>
      </c>
      <c r="H237" s="26">
        <f>IF(H236&gt;0,IF((H236+R237)-MIN($H$13,(H236+R237))&lt;0.5,0,(H236+R237)-MIN($H$13,(H236+R237))),0)</f>
        <v>0</v>
      </c>
      <c r="I237" s="26">
        <f>IF(I236&gt;0,IF((I236+S237)-MIN($I$13,(I236+S237))&lt;0.5,0,(I236+S237)-MIN($I$13,(I236+S237))),0)</f>
        <v>0</v>
      </c>
      <c r="J237" s="13">
        <f>SUM(B237:I237)</f>
        <v>0</v>
      </c>
      <c r="K237" s="26">
        <f>SUM(L237:S237)</f>
        <v>0</v>
      </c>
      <c r="L237" s="26">
        <f>B236*$B$12/1200</f>
        <v>0</v>
      </c>
      <c r="M237" s="26">
        <f>C236*$C$12/1200</f>
        <v>0</v>
      </c>
      <c r="N237" s="26">
        <f>D236*$D$12/1200</f>
        <v>0</v>
      </c>
      <c r="O237" s="26">
        <f>E236*$E$12/1200</f>
        <v>0</v>
      </c>
      <c r="P237" s="26">
        <f>F236*$F$12/1200</f>
        <v>0</v>
      </c>
      <c r="Q237" s="26">
        <f>G236*$G$12/1200</f>
        <v>0</v>
      </c>
      <c r="R237" s="26">
        <f>H236*$H$12/1200</f>
        <v>0</v>
      </c>
      <c r="S237" s="26">
        <f>I236*$I$12/1200</f>
        <v>0</v>
      </c>
      <c r="T237" s="27">
        <f>IF(B236-B237&gt;0.005,1,0)</f>
        <v>0</v>
      </c>
      <c r="U237" s="27">
        <f>IF(C236-C237&gt;0.005,1,0)</f>
        <v>0</v>
      </c>
      <c r="V237" s="27">
        <f>IF(D236-D237&gt;0.005,1,0)</f>
        <v>0</v>
      </c>
      <c r="W237" s="27">
        <f>IF(E236-E237&gt;0.005,1,0)</f>
        <v>0</v>
      </c>
      <c r="X237" s="27">
        <f>IF(F236-F237&gt;0.005,1,0)</f>
        <v>0</v>
      </c>
      <c r="Y237" s="27">
        <f>IF(G236-G237&gt;0.005,1,0)</f>
        <v>0</v>
      </c>
      <c r="Z237" s="27">
        <f>IF(H236-H237&gt;0.005,1,0)</f>
        <v>0</v>
      </c>
      <c r="AA237" s="27">
        <f>IF(I236-I237&gt;0.005,1,0)</f>
        <v>0</v>
      </c>
    </row>
    <row r="238">
      <c r="A238" s="14" t="n">
        <v>202</v>
      </c>
      <c r="B238" s="26">
        <f>IF(B237&gt;0,IF((B237+L238)-MIN($B$13,(B237+L238))&lt;0.5,0,(B237+L238)-MIN($B$13,(B237+L238))),0)</f>
        <v>0</v>
      </c>
      <c r="C238" s="26">
        <f>IF(C237&gt;0,IF((C237+M238)-MIN($C$13,(C237+M238))&lt;0.5,0,(C237+M238)-MIN($C$13,(C237+M238))),0)</f>
        <v>0</v>
      </c>
      <c r="D238" s="26">
        <f>IF(D237&gt;0,IF((D237+N238)-MIN($D$13,(D237+N238))&lt;0.5,0,(D237+N238)-MIN($D$13,(D237+N238))),0)</f>
        <v>0</v>
      </c>
      <c r="E238" s="26">
        <f>IF(E237&gt;0,IF((E237+O238)-MIN($E$13,(E237+O238))&lt;0.5,0,(E237+O238)-MIN($E$13,(E237+O238))),0)</f>
        <v>0</v>
      </c>
      <c r="F238" s="26">
        <f>IF(F237&gt;0,IF((F237+P238)-MIN($F$13,(F237+P238))&lt;0.5,0,(F237+P238)-MIN($F$13,(F237+P238))),0)</f>
        <v>0</v>
      </c>
      <c r="G238" s="26">
        <f>IF(G237&gt;0,IF((G237+Q238)-MIN($G$13,(G237+Q238))&lt;0.5,0,(G237+Q238)-MIN($G$13,(G237+Q238))),0)</f>
        <v>0</v>
      </c>
      <c r="H238" s="26">
        <f>IF(H237&gt;0,IF((H237+R238)-MIN($H$13,(H237+R238))&lt;0.5,0,(H237+R238)-MIN($H$13,(H237+R238))),0)</f>
        <v>0</v>
      </c>
      <c r="I238" s="26">
        <f>IF(I237&gt;0,IF((I237+S238)-MIN($I$13,(I237+S238))&lt;0.5,0,(I237+S238)-MIN($I$13,(I237+S238))),0)</f>
        <v>0</v>
      </c>
      <c r="J238" s="13">
        <f>SUM(B238:I238)</f>
        <v>0</v>
      </c>
      <c r="K238" s="26">
        <f>SUM(L238:S238)</f>
        <v>0</v>
      </c>
      <c r="L238" s="26">
        <f>B237*$B$12/1200</f>
        <v>0</v>
      </c>
      <c r="M238" s="26">
        <f>C237*$C$12/1200</f>
        <v>0</v>
      </c>
      <c r="N238" s="26">
        <f>D237*$D$12/1200</f>
        <v>0</v>
      </c>
      <c r="O238" s="26">
        <f>E237*$E$12/1200</f>
        <v>0</v>
      </c>
      <c r="P238" s="26">
        <f>F237*$F$12/1200</f>
        <v>0</v>
      </c>
      <c r="Q238" s="26">
        <f>G237*$G$12/1200</f>
        <v>0</v>
      </c>
      <c r="R238" s="26">
        <f>H237*$H$12/1200</f>
        <v>0</v>
      </c>
      <c r="S238" s="26">
        <f>I237*$I$12/1200</f>
        <v>0</v>
      </c>
      <c r="T238" s="27">
        <f>IF(B237-B238&gt;0.005,1,0)</f>
        <v>0</v>
      </c>
      <c r="U238" s="27">
        <f>IF(C237-C238&gt;0.005,1,0)</f>
        <v>0</v>
      </c>
      <c r="V238" s="27">
        <f>IF(D237-D238&gt;0.005,1,0)</f>
        <v>0</v>
      </c>
      <c r="W238" s="27">
        <f>IF(E237-E238&gt;0.005,1,0)</f>
        <v>0</v>
      </c>
      <c r="X238" s="27">
        <f>IF(F237-F238&gt;0.005,1,0)</f>
        <v>0</v>
      </c>
      <c r="Y238" s="27">
        <f>IF(G237-G238&gt;0.005,1,0)</f>
        <v>0</v>
      </c>
      <c r="Z238" s="27">
        <f>IF(H237-H238&gt;0.005,1,0)</f>
        <v>0</v>
      </c>
      <c r="AA238" s="27">
        <f>IF(I237-I238&gt;0.005,1,0)</f>
        <v>0</v>
      </c>
    </row>
    <row r="239">
      <c r="A239" s="14" t="n">
        <v>203</v>
      </c>
      <c r="B239" s="26">
        <f>IF(B238&gt;0,IF((B238+L239)-MIN($B$13,(B238+L239))&lt;0.5,0,(B238+L239)-MIN($B$13,(B238+L239))),0)</f>
        <v>0</v>
      </c>
      <c r="C239" s="26">
        <f>IF(C238&gt;0,IF((C238+M239)-MIN($C$13,(C238+M239))&lt;0.5,0,(C238+M239)-MIN($C$13,(C238+M239))),0)</f>
        <v>0</v>
      </c>
      <c r="D239" s="26">
        <f>IF(D238&gt;0,IF((D238+N239)-MIN($D$13,(D238+N239))&lt;0.5,0,(D238+N239)-MIN($D$13,(D238+N239))),0)</f>
        <v>0</v>
      </c>
      <c r="E239" s="26">
        <f>IF(E238&gt;0,IF((E238+O239)-MIN($E$13,(E238+O239))&lt;0.5,0,(E238+O239)-MIN($E$13,(E238+O239))),0)</f>
        <v>0</v>
      </c>
      <c r="F239" s="26">
        <f>IF(F238&gt;0,IF((F238+P239)-MIN($F$13,(F238+P239))&lt;0.5,0,(F238+P239)-MIN($F$13,(F238+P239))),0)</f>
        <v>0</v>
      </c>
      <c r="G239" s="26">
        <f>IF(G238&gt;0,IF((G238+Q239)-MIN($G$13,(G238+Q239))&lt;0.5,0,(G238+Q239)-MIN($G$13,(G238+Q239))),0)</f>
        <v>0</v>
      </c>
      <c r="H239" s="26">
        <f>IF(H238&gt;0,IF((H238+R239)-MIN($H$13,(H238+R239))&lt;0.5,0,(H238+R239)-MIN($H$13,(H238+R239))),0)</f>
        <v>0</v>
      </c>
      <c r="I239" s="26">
        <f>IF(I238&gt;0,IF((I238+S239)-MIN($I$13,(I238+S239))&lt;0.5,0,(I238+S239)-MIN($I$13,(I238+S239))),0)</f>
        <v>0</v>
      </c>
      <c r="J239" s="13">
        <f>SUM(B239:I239)</f>
        <v>0</v>
      </c>
      <c r="K239" s="26">
        <f>SUM(L239:S239)</f>
        <v>0</v>
      </c>
      <c r="L239" s="26">
        <f>B238*$B$12/1200</f>
        <v>0</v>
      </c>
      <c r="M239" s="26">
        <f>C238*$C$12/1200</f>
        <v>0</v>
      </c>
      <c r="N239" s="26">
        <f>D238*$D$12/1200</f>
        <v>0</v>
      </c>
      <c r="O239" s="26">
        <f>E238*$E$12/1200</f>
        <v>0</v>
      </c>
      <c r="P239" s="26">
        <f>F238*$F$12/1200</f>
        <v>0</v>
      </c>
      <c r="Q239" s="26">
        <f>G238*$G$12/1200</f>
        <v>0</v>
      </c>
      <c r="R239" s="26">
        <f>H238*$H$12/1200</f>
        <v>0</v>
      </c>
      <c r="S239" s="26">
        <f>I238*$I$12/1200</f>
        <v>0</v>
      </c>
      <c r="T239" s="27">
        <f>IF(B238-B239&gt;0.005,1,0)</f>
        <v>0</v>
      </c>
      <c r="U239" s="27">
        <f>IF(C238-C239&gt;0.005,1,0)</f>
        <v>0</v>
      </c>
      <c r="V239" s="27">
        <f>IF(D238-D239&gt;0.005,1,0)</f>
        <v>0</v>
      </c>
      <c r="W239" s="27">
        <f>IF(E238-E239&gt;0.005,1,0)</f>
        <v>0</v>
      </c>
      <c r="X239" s="27">
        <f>IF(F238-F239&gt;0.005,1,0)</f>
        <v>0</v>
      </c>
      <c r="Y239" s="27">
        <f>IF(G238-G239&gt;0.005,1,0)</f>
        <v>0</v>
      </c>
      <c r="Z239" s="27">
        <f>IF(H238-H239&gt;0.005,1,0)</f>
        <v>0</v>
      </c>
      <c r="AA239" s="27">
        <f>IF(I238-I239&gt;0.005,1,0)</f>
        <v>0</v>
      </c>
    </row>
    <row r="240">
      <c r="A240" s="14" t="n">
        <v>204</v>
      </c>
      <c r="B240" s="26">
        <f>IF(B239&gt;0,IF((B239+L240)-MIN($B$13,(B239+L240))&lt;0.5,0,(B239+L240)-MIN($B$13,(B239+L240))),0)</f>
        <v>0</v>
      </c>
      <c r="C240" s="26">
        <f>IF(C239&gt;0,IF((C239+M240)-MIN($C$13,(C239+M240))&lt;0.5,0,(C239+M240)-MIN($C$13,(C239+M240))),0)</f>
        <v>0</v>
      </c>
      <c r="D240" s="26">
        <f>IF(D239&gt;0,IF((D239+N240)-MIN($D$13,(D239+N240))&lt;0.5,0,(D239+N240)-MIN($D$13,(D239+N240))),0)</f>
        <v>0</v>
      </c>
      <c r="E240" s="26">
        <f>IF(E239&gt;0,IF((E239+O240)-MIN($E$13,(E239+O240))&lt;0.5,0,(E239+O240)-MIN($E$13,(E239+O240))),0)</f>
        <v>0</v>
      </c>
      <c r="F240" s="26">
        <f>IF(F239&gt;0,IF((F239+P240)-MIN($F$13,(F239+P240))&lt;0.5,0,(F239+P240)-MIN($F$13,(F239+P240))),0)</f>
        <v>0</v>
      </c>
      <c r="G240" s="26">
        <f>IF(G239&gt;0,IF((G239+Q240)-MIN($G$13,(G239+Q240))&lt;0.5,0,(G239+Q240)-MIN($G$13,(G239+Q240))),0)</f>
        <v>0</v>
      </c>
      <c r="H240" s="26">
        <f>IF(H239&gt;0,IF((H239+R240)-MIN($H$13,(H239+R240))&lt;0.5,0,(H239+R240)-MIN($H$13,(H239+R240))),0)</f>
        <v>0</v>
      </c>
      <c r="I240" s="26">
        <f>IF(I239&gt;0,IF((I239+S240)-MIN($I$13,(I239+S240))&lt;0.5,0,(I239+S240)-MIN($I$13,(I239+S240))),0)</f>
        <v>0</v>
      </c>
      <c r="J240" s="13">
        <f>SUM(B240:I240)</f>
        <v>0</v>
      </c>
      <c r="K240" s="26">
        <f>SUM(L240:S240)</f>
        <v>0</v>
      </c>
      <c r="L240" s="26">
        <f>B239*$B$12/1200</f>
        <v>0</v>
      </c>
      <c r="M240" s="26">
        <f>C239*$C$12/1200</f>
        <v>0</v>
      </c>
      <c r="N240" s="26">
        <f>D239*$D$12/1200</f>
        <v>0</v>
      </c>
      <c r="O240" s="26">
        <f>E239*$E$12/1200</f>
        <v>0</v>
      </c>
      <c r="P240" s="26">
        <f>F239*$F$12/1200</f>
        <v>0</v>
      </c>
      <c r="Q240" s="26">
        <f>G239*$G$12/1200</f>
        <v>0</v>
      </c>
      <c r="R240" s="26">
        <f>H239*$H$12/1200</f>
        <v>0</v>
      </c>
      <c r="S240" s="26">
        <f>I239*$I$12/1200</f>
        <v>0</v>
      </c>
      <c r="T240" s="27">
        <f>IF(B239-B240&gt;0.005,1,0)</f>
        <v>0</v>
      </c>
      <c r="U240" s="27">
        <f>IF(C239-C240&gt;0.005,1,0)</f>
        <v>0</v>
      </c>
      <c r="V240" s="27">
        <f>IF(D239-D240&gt;0.005,1,0)</f>
        <v>0</v>
      </c>
      <c r="W240" s="27">
        <f>IF(E239-E240&gt;0.005,1,0)</f>
        <v>0</v>
      </c>
      <c r="X240" s="27">
        <f>IF(F239-F240&gt;0.005,1,0)</f>
        <v>0</v>
      </c>
      <c r="Y240" s="27">
        <f>IF(G239-G240&gt;0.005,1,0)</f>
        <v>0</v>
      </c>
      <c r="Z240" s="27">
        <f>IF(H239-H240&gt;0.005,1,0)</f>
        <v>0</v>
      </c>
      <c r="AA240" s="27">
        <f>IF(I239-I240&gt;0.005,1,0)</f>
        <v>0</v>
      </c>
    </row>
    <row r="241">
      <c r="A241" s="14" t="n">
        <v>205</v>
      </c>
      <c r="B241" s="26">
        <f>IF(B240&gt;0,IF((B240+L241)-MIN($B$13,(B240+L241))&lt;0.5,0,(B240+L241)-MIN($B$13,(B240+L241))),0)</f>
        <v>0</v>
      </c>
      <c r="C241" s="26">
        <f>IF(C240&gt;0,IF((C240+M241)-MIN($C$13,(C240+M241))&lt;0.5,0,(C240+M241)-MIN($C$13,(C240+M241))),0)</f>
        <v>0</v>
      </c>
      <c r="D241" s="26">
        <f>IF(D240&gt;0,IF((D240+N241)-MIN($D$13,(D240+N241))&lt;0.5,0,(D240+N241)-MIN($D$13,(D240+N241))),0)</f>
        <v>0</v>
      </c>
      <c r="E241" s="26">
        <f>IF(E240&gt;0,IF((E240+O241)-MIN($E$13,(E240+O241))&lt;0.5,0,(E240+O241)-MIN($E$13,(E240+O241))),0)</f>
        <v>0</v>
      </c>
      <c r="F241" s="26">
        <f>IF(F240&gt;0,IF((F240+P241)-MIN($F$13,(F240+P241))&lt;0.5,0,(F240+P241)-MIN($F$13,(F240+P241))),0)</f>
        <v>0</v>
      </c>
      <c r="G241" s="26">
        <f>IF(G240&gt;0,IF((G240+Q241)-MIN($G$13,(G240+Q241))&lt;0.5,0,(G240+Q241)-MIN($G$13,(G240+Q241))),0)</f>
        <v>0</v>
      </c>
      <c r="H241" s="26">
        <f>IF(H240&gt;0,IF((H240+R241)-MIN($H$13,(H240+R241))&lt;0.5,0,(H240+R241)-MIN($H$13,(H240+R241))),0)</f>
        <v>0</v>
      </c>
      <c r="I241" s="26">
        <f>IF(I240&gt;0,IF((I240+S241)-MIN($I$13,(I240+S241))&lt;0.5,0,(I240+S241)-MIN($I$13,(I240+S241))),0)</f>
        <v>0</v>
      </c>
      <c r="J241" s="13">
        <f>SUM(B241:I241)</f>
        <v>0</v>
      </c>
      <c r="K241" s="26">
        <f>SUM(L241:S241)</f>
        <v>0</v>
      </c>
      <c r="L241" s="26">
        <f>B240*$B$12/1200</f>
        <v>0</v>
      </c>
      <c r="M241" s="26">
        <f>C240*$C$12/1200</f>
        <v>0</v>
      </c>
      <c r="N241" s="26">
        <f>D240*$D$12/1200</f>
        <v>0</v>
      </c>
      <c r="O241" s="26">
        <f>E240*$E$12/1200</f>
        <v>0</v>
      </c>
      <c r="P241" s="26">
        <f>F240*$F$12/1200</f>
        <v>0</v>
      </c>
      <c r="Q241" s="26">
        <f>G240*$G$12/1200</f>
        <v>0</v>
      </c>
      <c r="R241" s="26">
        <f>H240*$H$12/1200</f>
        <v>0</v>
      </c>
      <c r="S241" s="26">
        <f>I240*$I$12/1200</f>
        <v>0</v>
      </c>
      <c r="T241" s="27">
        <f>IF(B240-B241&gt;0.005,1,0)</f>
        <v>0</v>
      </c>
      <c r="U241" s="27">
        <f>IF(C240-C241&gt;0.005,1,0)</f>
        <v>0</v>
      </c>
      <c r="V241" s="27">
        <f>IF(D240-D241&gt;0.005,1,0)</f>
        <v>0</v>
      </c>
      <c r="W241" s="27">
        <f>IF(E240-E241&gt;0.005,1,0)</f>
        <v>0</v>
      </c>
      <c r="X241" s="27">
        <f>IF(F240-F241&gt;0.005,1,0)</f>
        <v>0</v>
      </c>
      <c r="Y241" s="27">
        <f>IF(G240-G241&gt;0.005,1,0)</f>
        <v>0</v>
      </c>
      <c r="Z241" s="27">
        <f>IF(H240-H241&gt;0.005,1,0)</f>
        <v>0</v>
      </c>
      <c r="AA241" s="27">
        <f>IF(I240-I241&gt;0.005,1,0)</f>
        <v>0</v>
      </c>
    </row>
    <row r="242">
      <c r="A242" s="14" t="n">
        <v>206</v>
      </c>
      <c r="B242" s="26">
        <f>IF(B241&gt;0,IF((B241+L242)-MIN($B$13,(B241+L242))&lt;0.5,0,(B241+L242)-MIN($B$13,(B241+L242))),0)</f>
        <v>0</v>
      </c>
      <c r="C242" s="26">
        <f>IF(C241&gt;0,IF((C241+M242)-MIN($C$13,(C241+M242))&lt;0.5,0,(C241+M242)-MIN($C$13,(C241+M242))),0)</f>
        <v>0</v>
      </c>
      <c r="D242" s="26">
        <f>IF(D241&gt;0,IF((D241+N242)-MIN($D$13,(D241+N242))&lt;0.5,0,(D241+N242)-MIN($D$13,(D241+N242))),0)</f>
        <v>0</v>
      </c>
      <c r="E242" s="26">
        <f>IF(E241&gt;0,IF((E241+O242)-MIN($E$13,(E241+O242))&lt;0.5,0,(E241+O242)-MIN($E$13,(E241+O242))),0)</f>
        <v>0</v>
      </c>
      <c r="F242" s="26">
        <f>IF(F241&gt;0,IF((F241+P242)-MIN($F$13,(F241+P242))&lt;0.5,0,(F241+P242)-MIN($F$13,(F241+P242))),0)</f>
        <v>0</v>
      </c>
      <c r="G242" s="26">
        <f>IF(G241&gt;0,IF((G241+Q242)-MIN($G$13,(G241+Q242))&lt;0.5,0,(G241+Q242)-MIN($G$13,(G241+Q242))),0)</f>
        <v>0</v>
      </c>
      <c r="H242" s="26">
        <f>IF(H241&gt;0,IF((H241+R242)-MIN($H$13,(H241+R242))&lt;0.5,0,(H241+R242)-MIN($H$13,(H241+R242))),0)</f>
        <v>0</v>
      </c>
      <c r="I242" s="26">
        <f>IF(I241&gt;0,IF((I241+S242)-MIN($I$13,(I241+S242))&lt;0.5,0,(I241+S242)-MIN($I$13,(I241+S242))),0)</f>
        <v>0</v>
      </c>
      <c r="J242" s="13">
        <f>SUM(B242:I242)</f>
        <v>0</v>
      </c>
      <c r="K242" s="26">
        <f>SUM(L242:S242)</f>
        <v>0</v>
      </c>
      <c r="L242" s="26">
        <f>B241*$B$12/1200</f>
        <v>0</v>
      </c>
      <c r="M242" s="26">
        <f>C241*$C$12/1200</f>
        <v>0</v>
      </c>
      <c r="N242" s="26">
        <f>D241*$D$12/1200</f>
        <v>0</v>
      </c>
      <c r="O242" s="26">
        <f>E241*$E$12/1200</f>
        <v>0</v>
      </c>
      <c r="P242" s="26">
        <f>F241*$F$12/1200</f>
        <v>0</v>
      </c>
      <c r="Q242" s="26">
        <f>G241*$G$12/1200</f>
        <v>0</v>
      </c>
      <c r="R242" s="26">
        <f>H241*$H$12/1200</f>
        <v>0</v>
      </c>
      <c r="S242" s="26">
        <f>I241*$I$12/1200</f>
        <v>0</v>
      </c>
      <c r="T242" s="27">
        <f>IF(B241-B242&gt;0.005,1,0)</f>
        <v>0</v>
      </c>
      <c r="U242" s="27">
        <f>IF(C241-C242&gt;0.005,1,0)</f>
        <v>0</v>
      </c>
      <c r="V242" s="27">
        <f>IF(D241-D242&gt;0.005,1,0)</f>
        <v>0</v>
      </c>
      <c r="W242" s="27">
        <f>IF(E241-E242&gt;0.005,1,0)</f>
        <v>0</v>
      </c>
      <c r="X242" s="27">
        <f>IF(F241-F242&gt;0.005,1,0)</f>
        <v>0</v>
      </c>
      <c r="Y242" s="27">
        <f>IF(G241-G242&gt;0.005,1,0)</f>
        <v>0</v>
      </c>
      <c r="Z242" s="27">
        <f>IF(H241-H242&gt;0.005,1,0)</f>
        <v>0</v>
      </c>
      <c r="AA242" s="27">
        <f>IF(I241-I242&gt;0.005,1,0)</f>
        <v>0</v>
      </c>
    </row>
    <row r="243">
      <c r="A243" s="14" t="n">
        <v>207</v>
      </c>
      <c r="B243" s="26">
        <f>IF(B242&gt;0,IF((B242+L243)-MIN($B$13,(B242+L243))&lt;0.5,0,(B242+L243)-MIN($B$13,(B242+L243))),0)</f>
        <v>0</v>
      </c>
      <c r="C243" s="26">
        <f>IF(C242&gt;0,IF((C242+M243)-MIN($C$13,(C242+M243))&lt;0.5,0,(C242+M243)-MIN($C$13,(C242+M243))),0)</f>
        <v>0</v>
      </c>
      <c r="D243" s="26">
        <f>IF(D242&gt;0,IF((D242+N243)-MIN($D$13,(D242+N243))&lt;0.5,0,(D242+N243)-MIN($D$13,(D242+N243))),0)</f>
        <v>0</v>
      </c>
      <c r="E243" s="26">
        <f>IF(E242&gt;0,IF((E242+O243)-MIN($E$13,(E242+O243))&lt;0.5,0,(E242+O243)-MIN($E$13,(E242+O243))),0)</f>
        <v>0</v>
      </c>
      <c r="F243" s="26">
        <f>IF(F242&gt;0,IF((F242+P243)-MIN($F$13,(F242+P243))&lt;0.5,0,(F242+P243)-MIN($F$13,(F242+P243))),0)</f>
        <v>0</v>
      </c>
      <c r="G243" s="26">
        <f>IF(G242&gt;0,IF((G242+Q243)-MIN($G$13,(G242+Q243))&lt;0.5,0,(G242+Q243)-MIN($G$13,(G242+Q243))),0)</f>
        <v>0</v>
      </c>
      <c r="H243" s="26">
        <f>IF(H242&gt;0,IF((H242+R243)-MIN($H$13,(H242+R243))&lt;0.5,0,(H242+R243)-MIN($H$13,(H242+R243))),0)</f>
        <v>0</v>
      </c>
      <c r="I243" s="26">
        <f>IF(I242&gt;0,IF((I242+S243)-MIN($I$13,(I242+S243))&lt;0.5,0,(I242+S243)-MIN($I$13,(I242+S243))),0)</f>
        <v>0</v>
      </c>
      <c r="J243" s="13">
        <f>SUM(B243:I243)</f>
        <v>0</v>
      </c>
      <c r="K243" s="26">
        <f>SUM(L243:S243)</f>
        <v>0</v>
      </c>
      <c r="L243" s="26">
        <f>B242*$B$12/1200</f>
        <v>0</v>
      </c>
      <c r="M243" s="26">
        <f>C242*$C$12/1200</f>
        <v>0</v>
      </c>
      <c r="N243" s="26">
        <f>D242*$D$12/1200</f>
        <v>0</v>
      </c>
      <c r="O243" s="26">
        <f>E242*$E$12/1200</f>
        <v>0</v>
      </c>
      <c r="P243" s="26">
        <f>F242*$F$12/1200</f>
        <v>0</v>
      </c>
      <c r="Q243" s="26">
        <f>G242*$G$12/1200</f>
        <v>0</v>
      </c>
      <c r="R243" s="26">
        <f>H242*$H$12/1200</f>
        <v>0</v>
      </c>
      <c r="S243" s="26">
        <f>I242*$I$12/1200</f>
        <v>0</v>
      </c>
      <c r="T243" s="27">
        <f>IF(B242-B243&gt;0.005,1,0)</f>
        <v>0</v>
      </c>
      <c r="U243" s="27">
        <f>IF(C242-C243&gt;0.005,1,0)</f>
        <v>0</v>
      </c>
      <c r="V243" s="27">
        <f>IF(D242-D243&gt;0.005,1,0)</f>
        <v>0</v>
      </c>
      <c r="W243" s="27">
        <f>IF(E242-E243&gt;0.005,1,0)</f>
        <v>0</v>
      </c>
      <c r="X243" s="27">
        <f>IF(F242-F243&gt;0.005,1,0)</f>
        <v>0</v>
      </c>
      <c r="Y243" s="27">
        <f>IF(G242-G243&gt;0.005,1,0)</f>
        <v>0</v>
      </c>
      <c r="Z243" s="27">
        <f>IF(H242-H243&gt;0.005,1,0)</f>
        <v>0</v>
      </c>
      <c r="AA243" s="27">
        <f>IF(I242-I243&gt;0.005,1,0)</f>
        <v>0</v>
      </c>
    </row>
    <row r="244">
      <c r="A244" s="14" t="n">
        <v>208</v>
      </c>
      <c r="B244" s="26">
        <f>IF(B243&gt;0,IF((B243+L244)-MIN($B$13,(B243+L244))&lt;0.5,0,(B243+L244)-MIN($B$13,(B243+L244))),0)</f>
        <v>0</v>
      </c>
      <c r="C244" s="26">
        <f>IF(C243&gt;0,IF((C243+M244)-MIN($C$13,(C243+M244))&lt;0.5,0,(C243+M244)-MIN($C$13,(C243+M244))),0)</f>
        <v>0</v>
      </c>
      <c r="D244" s="26">
        <f>IF(D243&gt;0,IF((D243+N244)-MIN($D$13,(D243+N244))&lt;0.5,0,(D243+N244)-MIN($D$13,(D243+N244))),0)</f>
        <v>0</v>
      </c>
      <c r="E244" s="26">
        <f>IF(E243&gt;0,IF((E243+O244)-MIN($E$13,(E243+O244))&lt;0.5,0,(E243+O244)-MIN($E$13,(E243+O244))),0)</f>
        <v>0</v>
      </c>
      <c r="F244" s="26">
        <f>IF(F243&gt;0,IF((F243+P244)-MIN($F$13,(F243+P244))&lt;0.5,0,(F243+P244)-MIN($F$13,(F243+P244))),0)</f>
        <v>0</v>
      </c>
      <c r="G244" s="26">
        <f>IF(G243&gt;0,IF((G243+Q244)-MIN($G$13,(G243+Q244))&lt;0.5,0,(G243+Q244)-MIN($G$13,(G243+Q244))),0)</f>
        <v>0</v>
      </c>
      <c r="H244" s="26">
        <f>IF(H243&gt;0,IF((H243+R244)-MIN($H$13,(H243+R244))&lt;0.5,0,(H243+R244)-MIN($H$13,(H243+R244))),0)</f>
        <v>0</v>
      </c>
      <c r="I244" s="26">
        <f>IF(I243&gt;0,IF((I243+S244)-MIN($I$13,(I243+S244))&lt;0.5,0,(I243+S244)-MIN($I$13,(I243+S244))),0)</f>
        <v>0</v>
      </c>
      <c r="J244" s="13">
        <f>SUM(B244:I244)</f>
        <v>0</v>
      </c>
      <c r="K244" s="26">
        <f>SUM(L244:S244)</f>
        <v>0</v>
      </c>
      <c r="L244" s="26">
        <f>B243*$B$12/1200</f>
        <v>0</v>
      </c>
      <c r="M244" s="26">
        <f>C243*$C$12/1200</f>
        <v>0</v>
      </c>
      <c r="N244" s="26">
        <f>D243*$D$12/1200</f>
        <v>0</v>
      </c>
      <c r="O244" s="26">
        <f>E243*$E$12/1200</f>
        <v>0</v>
      </c>
      <c r="P244" s="26">
        <f>F243*$F$12/1200</f>
        <v>0</v>
      </c>
      <c r="Q244" s="26">
        <f>G243*$G$12/1200</f>
        <v>0</v>
      </c>
      <c r="R244" s="26">
        <f>H243*$H$12/1200</f>
        <v>0</v>
      </c>
      <c r="S244" s="26">
        <f>I243*$I$12/1200</f>
        <v>0</v>
      </c>
      <c r="T244" s="27">
        <f>IF(B243-B244&gt;0.005,1,0)</f>
        <v>0</v>
      </c>
      <c r="U244" s="27">
        <f>IF(C243-C244&gt;0.005,1,0)</f>
        <v>0</v>
      </c>
      <c r="V244" s="27">
        <f>IF(D243-D244&gt;0.005,1,0)</f>
        <v>0</v>
      </c>
      <c r="W244" s="27">
        <f>IF(E243-E244&gt;0.005,1,0)</f>
        <v>0</v>
      </c>
      <c r="X244" s="27">
        <f>IF(F243-F244&gt;0.005,1,0)</f>
        <v>0</v>
      </c>
      <c r="Y244" s="27">
        <f>IF(G243-G244&gt;0.005,1,0)</f>
        <v>0</v>
      </c>
      <c r="Z244" s="27">
        <f>IF(H243-H244&gt;0.005,1,0)</f>
        <v>0</v>
      </c>
      <c r="AA244" s="27">
        <f>IF(I243-I244&gt;0.005,1,0)</f>
        <v>0</v>
      </c>
    </row>
    <row r="245">
      <c r="A245" s="14" t="n">
        <v>209</v>
      </c>
      <c r="B245" s="26">
        <f>IF(B244&gt;0,IF((B244+L245)-MIN($B$13,(B244+L245))&lt;0.5,0,(B244+L245)-MIN($B$13,(B244+L245))),0)</f>
        <v>0</v>
      </c>
      <c r="C245" s="26">
        <f>IF(C244&gt;0,IF((C244+M245)-MIN($C$13,(C244+M245))&lt;0.5,0,(C244+M245)-MIN($C$13,(C244+M245))),0)</f>
        <v>0</v>
      </c>
      <c r="D245" s="26">
        <f>IF(D244&gt;0,IF((D244+N245)-MIN($D$13,(D244+N245))&lt;0.5,0,(D244+N245)-MIN($D$13,(D244+N245))),0)</f>
        <v>0</v>
      </c>
      <c r="E245" s="26">
        <f>IF(E244&gt;0,IF((E244+O245)-MIN($E$13,(E244+O245))&lt;0.5,0,(E244+O245)-MIN($E$13,(E244+O245))),0)</f>
        <v>0</v>
      </c>
      <c r="F245" s="26">
        <f>IF(F244&gt;0,IF((F244+P245)-MIN($F$13,(F244+P245))&lt;0.5,0,(F244+P245)-MIN($F$13,(F244+P245))),0)</f>
        <v>0</v>
      </c>
      <c r="G245" s="26">
        <f>IF(G244&gt;0,IF((G244+Q245)-MIN($G$13,(G244+Q245))&lt;0.5,0,(G244+Q245)-MIN($G$13,(G244+Q245))),0)</f>
        <v>0</v>
      </c>
      <c r="H245" s="26">
        <f>IF(H244&gt;0,IF((H244+R245)-MIN($H$13,(H244+R245))&lt;0.5,0,(H244+R245)-MIN($H$13,(H244+R245))),0)</f>
        <v>0</v>
      </c>
      <c r="I245" s="26">
        <f>IF(I244&gt;0,IF((I244+S245)-MIN($I$13,(I244+S245))&lt;0.5,0,(I244+S245)-MIN($I$13,(I244+S245))),0)</f>
        <v>0</v>
      </c>
      <c r="J245" s="13">
        <f>SUM(B245:I245)</f>
        <v>0</v>
      </c>
      <c r="K245" s="26">
        <f>SUM(L245:S245)</f>
        <v>0</v>
      </c>
      <c r="L245" s="26">
        <f>B244*$B$12/1200</f>
        <v>0</v>
      </c>
      <c r="M245" s="26">
        <f>C244*$C$12/1200</f>
        <v>0</v>
      </c>
      <c r="N245" s="26">
        <f>D244*$D$12/1200</f>
        <v>0</v>
      </c>
      <c r="O245" s="26">
        <f>E244*$E$12/1200</f>
        <v>0</v>
      </c>
      <c r="P245" s="26">
        <f>F244*$F$12/1200</f>
        <v>0</v>
      </c>
      <c r="Q245" s="26">
        <f>G244*$G$12/1200</f>
        <v>0</v>
      </c>
      <c r="R245" s="26">
        <f>H244*$H$12/1200</f>
        <v>0</v>
      </c>
      <c r="S245" s="26">
        <f>I244*$I$12/1200</f>
        <v>0</v>
      </c>
      <c r="T245" s="27">
        <f>IF(B244-B245&gt;0.005,1,0)</f>
        <v>0</v>
      </c>
      <c r="U245" s="27">
        <f>IF(C244-C245&gt;0.005,1,0)</f>
        <v>0</v>
      </c>
      <c r="V245" s="27">
        <f>IF(D244-D245&gt;0.005,1,0)</f>
        <v>0</v>
      </c>
      <c r="W245" s="27">
        <f>IF(E244-E245&gt;0.005,1,0)</f>
        <v>0</v>
      </c>
      <c r="X245" s="27">
        <f>IF(F244-F245&gt;0.005,1,0)</f>
        <v>0</v>
      </c>
      <c r="Y245" s="27">
        <f>IF(G244-G245&gt;0.005,1,0)</f>
        <v>0</v>
      </c>
      <c r="Z245" s="27">
        <f>IF(H244-H245&gt;0.005,1,0)</f>
        <v>0</v>
      </c>
      <c r="AA245" s="27">
        <f>IF(I244-I245&gt;0.005,1,0)</f>
        <v>0</v>
      </c>
    </row>
    <row r="246">
      <c r="A246" s="14" t="n">
        <v>210</v>
      </c>
      <c r="B246" s="26">
        <f>IF(B245&gt;0,IF((B245+L246)-MIN($B$13,(B245+L246))&lt;0.5,0,(B245+L246)-MIN($B$13,(B245+L246))),0)</f>
        <v>0</v>
      </c>
      <c r="C246" s="26">
        <f>IF(C245&gt;0,IF((C245+M246)-MIN($C$13,(C245+M246))&lt;0.5,0,(C245+M246)-MIN($C$13,(C245+M246))),0)</f>
        <v>0</v>
      </c>
      <c r="D246" s="26">
        <f>IF(D245&gt;0,IF((D245+N246)-MIN($D$13,(D245+N246))&lt;0.5,0,(D245+N246)-MIN($D$13,(D245+N246))),0)</f>
        <v>0</v>
      </c>
      <c r="E246" s="26">
        <f>IF(E245&gt;0,IF((E245+O246)-MIN($E$13,(E245+O246))&lt;0.5,0,(E245+O246)-MIN($E$13,(E245+O246))),0)</f>
        <v>0</v>
      </c>
      <c r="F246" s="26">
        <f>IF(F245&gt;0,IF((F245+P246)-MIN($F$13,(F245+P246))&lt;0.5,0,(F245+P246)-MIN($F$13,(F245+P246))),0)</f>
        <v>0</v>
      </c>
      <c r="G246" s="26">
        <f>IF(G245&gt;0,IF((G245+Q246)-MIN($G$13,(G245+Q246))&lt;0.5,0,(G245+Q246)-MIN($G$13,(G245+Q246))),0)</f>
        <v>0</v>
      </c>
      <c r="H246" s="26">
        <f>IF(H245&gt;0,IF((H245+R246)-MIN($H$13,(H245+R246))&lt;0.5,0,(H245+R246)-MIN($H$13,(H245+R246))),0)</f>
        <v>0</v>
      </c>
      <c r="I246" s="26">
        <f>IF(I245&gt;0,IF((I245+S246)-MIN($I$13,(I245+S246))&lt;0.5,0,(I245+S246)-MIN($I$13,(I245+S246))),0)</f>
        <v>0</v>
      </c>
      <c r="J246" s="13">
        <f>SUM(B246:I246)</f>
        <v>0</v>
      </c>
      <c r="K246" s="26">
        <f>SUM(L246:S246)</f>
        <v>0</v>
      </c>
      <c r="L246" s="26">
        <f>B245*$B$12/1200</f>
        <v>0</v>
      </c>
      <c r="M246" s="26">
        <f>C245*$C$12/1200</f>
        <v>0</v>
      </c>
      <c r="N246" s="26">
        <f>D245*$D$12/1200</f>
        <v>0</v>
      </c>
      <c r="O246" s="26">
        <f>E245*$E$12/1200</f>
        <v>0</v>
      </c>
      <c r="P246" s="26">
        <f>F245*$F$12/1200</f>
        <v>0</v>
      </c>
      <c r="Q246" s="26">
        <f>G245*$G$12/1200</f>
        <v>0</v>
      </c>
      <c r="R246" s="26">
        <f>H245*$H$12/1200</f>
        <v>0</v>
      </c>
      <c r="S246" s="26">
        <f>I245*$I$12/1200</f>
        <v>0</v>
      </c>
      <c r="T246" s="27">
        <f>IF(B245-B246&gt;0.005,1,0)</f>
        <v>0</v>
      </c>
      <c r="U246" s="27">
        <f>IF(C245-C246&gt;0.005,1,0)</f>
        <v>0</v>
      </c>
      <c r="V246" s="27">
        <f>IF(D245-D246&gt;0.005,1,0)</f>
        <v>0</v>
      </c>
      <c r="W246" s="27">
        <f>IF(E245-E246&gt;0.005,1,0)</f>
        <v>0</v>
      </c>
      <c r="X246" s="27">
        <f>IF(F245-F246&gt;0.005,1,0)</f>
        <v>0</v>
      </c>
      <c r="Y246" s="27">
        <f>IF(G245-G246&gt;0.005,1,0)</f>
        <v>0</v>
      </c>
      <c r="Z246" s="27">
        <f>IF(H245-H246&gt;0.005,1,0)</f>
        <v>0</v>
      </c>
      <c r="AA246" s="27">
        <f>IF(I245-I246&gt;0.005,1,0)</f>
        <v>0</v>
      </c>
    </row>
    <row r="247">
      <c r="A247" s="14" t="n">
        <v>211</v>
      </c>
      <c r="B247" s="26">
        <f>IF(B246&gt;0,IF((B246+L247)-MIN($B$13,(B246+L247))&lt;0.5,0,(B246+L247)-MIN($B$13,(B246+L247))),0)</f>
        <v>0</v>
      </c>
      <c r="C247" s="26">
        <f>IF(C246&gt;0,IF((C246+M247)-MIN($C$13,(C246+M247))&lt;0.5,0,(C246+M247)-MIN($C$13,(C246+M247))),0)</f>
        <v>0</v>
      </c>
      <c r="D247" s="26">
        <f>IF(D246&gt;0,IF((D246+N247)-MIN($D$13,(D246+N247))&lt;0.5,0,(D246+N247)-MIN($D$13,(D246+N247))),0)</f>
        <v>0</v>
      </c>
      <c r="E247" s="26">
        <f>IF(E246&gt;0,IF((E246+O247)-MIN($E$13,(E246+O247))&lt;0.5,0,(E246+O247)-MIN($E$13,(E246+O247))),0)</f>
        <v>0</v>
      </c>
      <c r="F247" s="26">
        <f>IF(F246&gt;0,IF((F246+P247)-MIN($F$13,(F246+P247))&lt;0.5,0,(F246+P247)-MIN($F$13,(F246+P247))),0)</f>
        <v>0</v>
      </c>
      <c r="G247" s="26">
        <f>IF(G246&gt;0,IF((G246+Q247)-MIN($G$13,(G246+Q247))&lt;0.5,0,(G246+Q247)-MIN($G$13,(G246+Q247))),0)</f>
        <v>0</v>
      </c>
      <c r="H247" s="26">
        <f>IF(H246&gt;0,IF((H246+R247)-MIN($H$13,(H246+R247))&lt;0.5,0,(H246+R247)-MIN($H$13,(H246+R247))),0)</f>
        <v>0</v>
      </c>
      <c r="I247" s="26">
        <f>IF(I246&gt;0,IF((I246+S247)-MIN($I$13,(I246+S247))&lt;0.5,0,(I246+S247)-MIN($I$13,(I246+S247))),0)</f>
        <v>0</v>
      </c>
      <c r="J247" s="13">
        <f>SUM(B247:I247)</f>
        <v>0</v>
      </c>
      <c r="K247" s="26">
        <f>SUM(L247:S247)</f>
        <v>0</v>
      </c>
      <c r="L247" s="26">
        <f>B246*$B$12/1200</f>
        <v>0</v>
      </c>
      <c r="M247" s="26">
        <f>C246*$C$12/1200</f>
        <v>0</v>
      </c>
      <c r="N247" s="26">
        <f>D246*$D$12/1200</f>
        <v>0</v>
      </c>
      <c r="O247" s="26">
        <f>E246*$E$12/1200</f>
        <v>0</v>
      </c>
      <c r="P247" s="26">
        <f>F246*$F$12/1200</f>
        <v>0</v>
      </c>
      <c r="Q247" s="26">
        <f>G246*$G$12/1200</f>
        <v>0</v>
      </c>
      <c r="R247" s="26">
        <f>H246*$H$12/1200</f>
        <v>0</v>
      </c>
      <c r="S247" s="26">
        <f>I246*$I$12/1200</f>
        <v>0</v>
      </c>
      <c r="T247" s="27">
        <f>IF(B246-B247&gt;0.005,1,0)</f>
        <v>0</v>
      </c>
      <c r="U247" s="27">
        <f>IF(C246-C247&gt;0.005,1,0)</f>
        <v>0</v>
      </c>
      <c r="V247" s="27">
        <f>IF(D246-D247&gt;0.005,1,0)</f>
        <v>0</v>
      </c>
      <c r="W247" s="27">
        <f>IF(E246-E247&gt;0.005,1,0)</f>
        <v>0</v>
      </c>
      <c r="X247" s="27">
        <f>IF(F246-F247&gt;0.005,1,0)</f>
        <v>0</v>
      </c>
      <c r="Y247" s="27">
        <f>IF(G246-G247&gt;0.005,1,0)</f>
        <v>0</v>
      </c>
      <c r="Z247" s="27">
        <f>IF(H246-H247&gt;0.005,1,0)</f>
        <v>0</v>
      </c>
      <c r="AA247" s="27">
        <f>IF(I246-I247&gt;0.005,1,0)</f>
        <v>0</v>
      </c>
    </row>
    <row r="248">
      <c r="A248" s="14" t="n">
        <v>212</v>
      </c>
      <c r="B248" s="26">
        <f>IF(B247&gt;0,IF((B247+L248)-MIN($B$13,(B247+L248))&lt;0.5,0,(B247+L248)-MIN($B$13,(B247+L248))),0)</f>
        <v>0</v>
      </c>
      <c r="C248" s="26">
        <f>IF(C247&gt;0,IF((C247+M248)-MIN($C$13,(C247+M248))&lt;0.5,0,(C247+M248)-MIN($C$13,(C247+M248))),0)</f>
        <v>0</v>
      </c>
      <c r="D248" s="26">
        <f>IF(D247&gt;0,IF((D247+N248)-MIN($D$13,(D247+N248))&lt;0.5,0,(D247+N248)-MIN($D$13,(D247+N248))),0)</f>
        <v>0</v>
      </c>
      <c r="E248" s="26">
        <f>IF(E247&gt;0,IF((E247+O248)-MIN($E$13,(E247+O248))&lt;0.5,0,(E247+O248)-MIN($E$13,(E247+O248))),0)</f>
        <v>0</v>
      </c>
      <c r="F248" s="26">
        <f>IF(F247&gt;0,IF((F247+P248)-MIN($F$13,(F247+P248))&lt;0.5,0,(F247+P248)-MIN($F$13,(F247+P248))),0)</f>
        <v>0</v>
      </c>
      <c r="G248" s="26">
        <f>IF(G247&gt;0,IF((G247+Q248)-MIN($G$13,(G247+Q248))&lt;0.5,0,(G247+Q248)-MIN($G$13,(G247+Q248))),0)</f>
        <v>0</v>
      </c>
      <c r="H248" s="26">
        <f>IF(H247&gt;0,IF((H247+R248)-MIN($H$13,(H247+R248))&lt;0.5,0,(H247+R248)-MIN($H$13,(H247+R248))),0)</f>
        <v>0</v>
      </c>
      <c r="I248" s="26">
        <f>IF(I247&gt;0,IF((I247+S248)-MIN($I$13,(I247+S248))&lt;0.5,0,(I247+S248)-MIN($I$13,(I247+S248))),0)</f>
        <v>0</v>
      </c>
      <c r="J248" s="13">
        <f>SUM(B248:I248)</f>
        <v>0</v>
      </c>
      <c r="K248" s="26">
        <f>SUM(L248:S248)</f>
        <v>0</v>
      </c>
      <c r="L248" s="26">
        <f>B247*$B$12/1200</f>
        <v>0</v>
      </c>
      <c r="M248" s="26">
        <f>C247*$C$12/1200</f>
        <v>0</v>
      </c>
      <c r="N248" s="26">
        <f>D247*$D$12/1200</f>
        <v>0</v>
      </c>
      <c r="O248" s="26">
        <f>E247*$E$12/1200</f>
        <v>0</v>
      </c>
      <c r="P248" s="26">
        <f>F247*$F$12/1200</f>
        <v>0</v>
      </c>
      <c r="Q248" s="26">
        <f>G247*$G$12/1200</f>
        <v>0</v>
      </c>
      <c r="R248" s="26">
        <f>H247*$H$12/1200</f>
        <v>0</v>
      </c>
      <c r="S248" s="26">
        <f>I247*$I$12/1200</f>
        <v>0</v>
      </c>
      <c r="T248" s="27">
        <f>IF(B247-B248&gt;0.005,1,0)</f>
        <v>0</v>
      </c>
      <c r="U248" s="27">
        <f>IF(C247-C248&gt;0.005,1,0)</f>
        <v>0</v>
      </c>
      <c r="V248" s="27">
        <f>IF(D247-D248&gt;0.005,1,0)</f>
        <v>0</v>
      </c>
      <c r="W248" s="27">
        <f>IF(E247-E248&gt;0.005,1,0)</f>
        <v>0</v>
      </c>
      <c r="X248" s="27">
        <f>IF(F247-F248&gt;0.005,1,0)</f>
        <v>0</v>
      </c>
      <c r="Y248" s="27">
        <f>IF(G247-G248&gt;0.005,1,0)</f>
        <v>0</v>
      </c>
      <c r="Z248" s="27">
        <f>IF(H247-H248&gt;0.005,1,0)</f>
        <v>0</v>
      </c>
      <c r="AA248" s="27">
        <f>IF(I247-I248&gt;0.005,1,0)</f>
        <v>0</v>
      </c>
    </row>
    <row r="249">
      <c r="A249" s="14" t="n">
        <v>213</v>
      </c>
      <c r="B249" s="26">
        <f>IF(B248&gt;0,IF((B248+L249)-MIN($B$13,(B248+L249))&lt;0.5,0,(B248+L249)-MIN($B$13,(B248+L249))),0)</f>
        <v>0</v>
      </c>
      <c r="C249" s="26">
        <f>IF(C248&gt;0,IF((C248+M249)-MIN($C$13,(C248+M249))&lt;0.5,0,(C248+M249)-MIN($C$13,(C248+M249))),0)</f>
        <v>0</v>
      </c>
      <c r="D249" s="26">
        <f>IF(D248&gt;0,IF((D248+N249)-MIN($D$13,(D248+N249))&lt;0.5,0,(D248+N249)-MIN($D$13,(D248+N249))),0)</f>
        <v>0</v>
      </c>
      <c r="E249" s="26">
        <f>IF(E248&gt;0,IF((E248+O249)-MIN($E$13,(E248+O249))&lt;0.5,0,(E248+O249)-MIN($E$13,(E248+O249))),0)</f>
        <v>0</v>
      </c>
      <c r="F249" s="26">
        <f>IF(F248&gt;0,IF((F248+P249)-MIN($F$13,(F248+P249))&lt;0.5,0,(F248+P249)-MIN($F$13,(F248+P249))),0)</f>
        <v>0</v>
      </c>
      <c r="G249" s="26">
        <f>IF(G248&gt;0,IF((G248+Q249)-MIN($G$13,(G248+Q249))&lt;0.5,0,(G248+Q249)-MIN($G$13,(G248+Q249))),0)</f>
        <v>0</v>
      </c>
      <c r="H249" s="26">
        <f>IF(H248&gt;0,IF((H248+R249)-MIN($H$13,(H248+R249))&lt;0.5,0,(H248+R249)-MIN($H$13,(H248+R249))),0)</f>
        <v>0</v>
      </c>
      <c r="I249" s="26">
        <f>IF(I248&gt;0,IF((I248+S249)-MIN($I$13,(I248+S249))&lt;0.5,0,(I248+S249)-MIN($I$13,(I248+S249))),0)</f>
        <v>0</v>
      </c>
      <c r="J249" s="13">
        <f>SUM(B249:I249)</f>
        <v>0</v>
      </c>
      <c r="K249" s="26">
        <f>SUM(L249:S249)</f>
        <v>0</v>
      </c>
      <c r="L249" s="26">
        <f>B248*$B$12/1200</f>
        <v>0</v>
      </c>
      <c r="M249" s="26">
        <f>C248*$C$12/1200</f>
        <v>0</v>
      </c>
      <c r="N249" s="26">
        <f>D248*$D$12/1200</f>
        <v>0</v>
      </c>
      <c r="O249" s="26">
        <f>E248*$E$12/1200</f>
        <v>0</v>
      </c>
      <c r="P249" s="26">
        <f>F248*$F$12/1200</f>
        <v>0</v>
      </c>
      <c r="Q249" s="26">
        <f>G248*$G$12/1200</f>
        <v>0</v>
      </c>
      <c r="R249" s="26">
        <f>H248*$H$12/1200</f>
        <v>0</v>
      </c>
      <c r="S249" s="26">
        <f>I248*$I$12/1200</f>
        <v>0</v>
      </c>
      <c r="T249" s="27">
        <f>IF(B248-B249&gt;0.005,1,0)</f>
        <v>0</v>
      </c>
      <c r="U249" s="27">
        <f>IF(C248-C249&gt;0.005,1,0)</f>
        <v>0</v>
      </c>
      <c r="V249" s="27">
        <f>IF(D248-D249&gt;0.005,1,0)</f>
        <v>0</v>
      </c>
      <c r="W249" s="27">
        <f>IF(E248-E249&gt;0.005,1,0)</f>
        <v>0</v>
      </c>
      <c r="X249" s="27">
        <f>IF(F248-F249&gt;0.005,1,0)</f>
        <v>0</v>
      </c>
      <c r="Y249" s="27">
        <f>IF(G248-G249&gt;0.005,1,0)</f>
        <v>0</v>
      </c>
      <c r="Z249" s="27">
        <f>IF(H248-H249&gt;0.005,1,0)</f>
        <v>0</v>
      </c>
      <c r="AA249" s="27">
        <f>IF(I248-I249&gt;0.005,1,0)</f>
        <v>0</v>
      </c>
    </row>
    <row r="250">
      <c r="A250" s="14" t="n">
        <v>214</v>
      </c>
      <c r="B250" s="26">
        <f>IF(B249&gt;0,IF((B249+L250)-MIN($B$13,(B249+L250))&lt;0.5,0,(B249+L250)-MIN($B$13,(B249+L250))),0)</f>
        <v>0</v>
      </c>
      <c r="C250" s="26">
        <f>IF(C249&gt;0,IF((C249+M250)-MIN($C$13,(C249+M250))&lt;0.5,0,(C249+M250)-MIN($C$13,(C249+M250))),0)</f>
        <v>0</v>
      </c>
      <c r="D250" s="26">
        <f>IF(D249&gt;0,IF((D249+N250)-MIN($D$13,(D249+N250))&lt;0.5,0,(D249+N250)-MIN($D$13,(D249+N250))),0)</f>
        <v>0</v>
      </c>
      <c r="E250" s="26">
        <f>IF(E249&gt;0,IF((E249+O250)-MIN($E$13,(E249+O250))&lt;0.5,0,(E249+O250)-MIN($E$13,(E249+O250))),0)</f>
        <v>0</v>
      </c>
      <c r="F250" s="26">
        <f>IF(F249&gt;0,IF((F249+P250)-MIN($F$13,(F249+P250))&lt;0.5,0,(F249+P250)-MIN($F$13,(F249+P250))),0)</f>
        <v>0</v>
      </c>
      <c r="G250" s="26">
        <f>IF(G249&gt;0,IF((G249+Q250)-MIN($G$13,(G249+Q250))&lt;0.5,0,(G249+Q250)-MIN($G$13,(G249+Q250))),0)</f>
        <v>0</v>
      </c>
      <c r="H250" s="26">
        <f>IF(H249&gt;0,IF((H249+R250)-MIN($H$13,(H249+R250))&lt;0.5,0,(H249+R250)-MIN($H$13,(H249+R250))),0)</f>
        <v>0</v>
      </c>
      <c r="I250" s="26">
        <f>IF(I249&gt;0,IF((I249+S250)-MIN($I$13,(I249+S250))&lt;0.5,0,(I249+S250)-MIN($I$13,(I249+S250))),0)</f>
        <v>0</v>
      </c>
      <c r="J250" s="13">
        <f>SUM(B250:I250)</f>
        <v>0</v>
      </c>
      <c r="K250" s="26">
        <f>SUM(L250:S250)</f>
        <v>0</v>
      </c>
      <c r="L250" s="26">
        <f>B249*$B$12/1200</f>
        <v>0</v>
      </c>
      <c r="M250" s="26">
        <f>C249*$C$12/1200</f>
        <v>0</v>
      </c>
      <c r="N250" s="26">
        <f>D249*$D$12/1200</f>
        <v>0</v>
      </c>
      <c r="O250" s="26">
        <f>E249*$E$12/1200</f>
        <v>0</v>
      </c>
      <c r="P250" s="26">
        <f>F249*$F$12/1200</f>
        <v>0</v>
      </c>
      <c r="Q250" s="26">
        <f>G249*$G$12/1200</f>
        <v>0</v>
      </c>
      <c r="R250" s="26">
        <f>H249*$H$12/1200</f>
        <v>0</v>
      </c>
      <c r="S250" s="26">
        <f>I249*$I$12/1200</f>
        <v>0</v>
      </c>
      <c r="T250" s="27">
        <f>IF(B249-B250&gt;0.005,1,0)</f>
        <v>0</v>
      </c>
      <c r="U250" s="27">
        <f>IF(C249-C250&gt;0.005,1,0)</f>
        <v>0</v>
      </c>
      <c r="V250" s="27">
        <f>IF(D249-D250&gt;0.005,1,0)</f>
        <v>0</v>
      </c>
      <c r="W250" s="27">
        <f>IF(E249-E250&gt;0.005,1,0)</f>
        <v>0</v>
      </c>
      <c r="X250" s="27">
        <f>IF(F249-F250&gt;0.005,1,0)</f>
        <v>0</v>
      </c>
      <c r="Y250" s="27">
        <f>IF(G249-G250&gt;0.005,1,0)</f>
        <v>0</v>
      </c>
      <c r="Z250" s="27">
        <f>IF(H249-H250&gt;0.005,1,0)</f>
        <v>0</v>
      </c>
      <c r="AA250" s="27">
        <f>IF(I249-I250&gt;0.005,1,0)</f>
        <v>0</v>
      </c>
    </row>
    <row r="251">
      <c r="A251" s="14" t="n">
        <v>215</v>
      </c>
      <c r="B251" s="26">
        <f>IF(B250&gt;0,IF((B250+L251)-MIN($B$13,(B250+L251))&lt;0.5,0,(B250+L251)-MIN($B$13,(B250+L251))),0)</f>
        <v>0</v>
      </c>
      <c r="C251" s="26">
        <f>IF(C250&gt;0,IF((C250+M251)-MIN($C$13,(C250+M251))&lt;0.5,0,(C250+M251)-MIN($C$13,(C250+M251))),0)</f>
        <v>0</v>
      </c>
      <c r="D251" s="26">
        <f>IF(D250&gt;0,IF((D250+N251)-MIN($D$13,(D250+N251))&lt;0.5,0,(D250+N251)-MIN($D$13,(D250+N251))),0)</f>
        <v>0</v>
      </c>
      <c r="E251" s="26">
        <f>IF(E250&gt;0,IF((E250+O251)-MIN($E$13,(E250+O251))&lt;0.5,0,(E250+O251)-MIN($E$13,(E250+O251))),0)</f>
        <v>0</v>
      </c>
      <c r="F251" s="26">
        <f>IF(F250&gt;0,IF((F250+P251)-MIN($F$13,(F250+P251))&lt;0.5,0,(F250+P251)-MIN($F$13,(F250+P251))),0)</f>
        <v>0</v>
      </c>
      <c r="G251" s="26">
        <f>IF(G250&gt;0,IF((G250+Q251)-MIN($G$13,(G250+Q251))&lt;0.5,0,(G250+Q251)-MIN($G$13,(G250+Q251))),0)</f>
        <v>0</v>
      </c>
      <c r="H251" s="26">
        <f>IF(H250&gt;0,IF((H250+R251)-MIN($H$13,(H250+R251))&lt;0.5,0,(H250+R251)-MIN($H$13,(H250+R251))),0)</f>
        <v>0</v>
      </c>
      <c r="I251" s="26">
        <f>IF(I250&gt;0,IF((I250+S251)-MIN($I$13,(I250+S251))&lt;0.5,0,(I250+S251)-MIN($I$13,(I250+S251))),0)</f>
        <v>0</v>
      </c>
      <c r="J251" s="13">
        <f>SUM(B251:I251)</f>
        <v>0</v>
      </c>
      <c r="K251" s="26">
        <f>SUM(L251:S251)</f>
        <v>0</v>
      </c>
      <c r="L251" s="26">
        <f>B250*$B$12/1200</f>
        <v>0</v>
      </c>
      <c r="M251" s="26">
        <f>C250*$C$12/1200</f>
        <v>0</v>
      </c>
      <c r="N251" s="26">
        <f>D250*$D$12/1200</f>
        <v>0</v>
      </c>
      <c r="O251" s="26">
        <f>E250*$E$12/1200</f>
        <v>0</v>
      </c>
      <c r="P251" s="26">
        <f>F250*$F$12/1200</f>
        <v>0</v>
      </c>
      <c r="Q251" s="26">
        <f>G250*$G$12/1200</f>
        <v>0</v>
      </c>
      <c r="R251" s="26">
        <f>H250*$H$12/1200</f>
        <v>0</v>
      </c>
      <c r="S251" s="26">
        <f>I250*$I$12/1200</f>
        <v>0</v>
      </c>
      <c r="T251" s="27">
        <f>IF(B250-B251&gt;0.005,1,0)</f>
        <v>0</v>
      </c>
      <c r="U251" s="27">
        <f>IF(C250-C251&gt;0.005,1,0)</f>
        <v>0</v>
      </c>
      <c r="V251" s="27">
        <f>IF(D250-D251&gt;0.005,1,0)</f>
        <v>0</v>
      </c>
      <c r="W251" s="27">
        <f>IF(E250-E251&gt;0.005,1,0)</f>
        <v>0</v>
      </c>
      <c r="X251" s="27">
        <f>IF(F250-F251&gt;0.005,1,0)</f>
        <v>0</v>
      </c>
      <c r="Y251" s="27">
        <f>IF(G250-G251&gt;0.005,1,0)</f>
        <v>0</v>
      </c>
      <c r="Z251" s="27">
        <f>IF(H250-H251&gt;0.005,1,0)</f>
        <v>0</v>
      </c>
      <c r="AA251" s="27">
        <f>IF(I250-I251&gt;0.005,1,0)</f>
        <v>0</v>
      </c>
    </row>
    <row r="252">
      <c r="A252" s="14" t="n">
        <v>216</v>
      </c>
      <c r="B252" s="26">
        <f>IF(B251&gt;0,IF((B251+L252)-MIN($B$13,(B251+L252))&lt;0.5,0,(B251+L252)-MIN($B$13,(B251+L252))),0)</f>
        <v>0</v>
      </c>
      <c r="C252" s="26">
        <f>IF(C251&gt;0,IF((C251+M252)-MIN($C$13,(C251+M252))&lt;0.5,0,(C251+M252)-MIN($C$13,(C251+M252))),0)</f>
        <v>0</v>
      </c>
      <c r="D252" s="26">
        <f>IF(D251&gt;0,IF((D251+N252)-MIN($D$13,(D251+N252))&lt;0.5,0,(D251+N252)-MIN($D$13,(D251+N252))),0)</f>
        <v>0</v>
      </c>
      <c r="E252" s="26">
        <f>IF(E251&gt;0,IF((E251+O252)-MIN($E$13,(E251+O252))&lt;0.5,0,(E251+O252)-MIN($E$13,(E251+O252))),0)</f>
        <v>0</v>
      </c>
      <c r="F252" s="26">
        <f>IF(F251&gt;0,IF((F251+P252)-MIN($F$13,(F251+P252))&lt;0.5,0,(F251+P252)-MIN($F$13,(F251+P252))),0)</f>
        <v>0</v>
      </c>
      <c r="G252" s="26">
        <f>IF(G251&gt;0,IF((G251+Q252)-MIN($G$13,(G251+Q252))&lt;0.5,0,(G251+Q252)-MIN($G$13,(G251+Q252))),0)</f>
        <v>0</v>
      </c>
      <c r="H252" s="26">
        <f>IF(H251&gt;0,IF((H251+R252)-MIN($H$13,(H251+R252))&lt;0.5,0,(H251+R252)-MIN($H$13,(H251+R252))),0)</f>
        <v>0</v>
      </c>
      <c r="I252" s="26">
        <f>IF(I251&gt;0,IF((I251+S252)-MIN($I$13,(I251+S252))&lt;0.5,0,(I251+S252)-MIN($I$13,(I251+S252))),0)</f>
        <v>0</v>
      </c>
      <c r="J252" s="13">
        <f>SUM(B252:I252)</f>
        <v>0</v>
      </c>
      <c r="K252" s="26">
        <f>SUM(L252:S252)</f>
        <v>0</v>
      </c>
      <c r="L252" s="26">
        <f>B251*$B$12/1200</f>
        <v>0</v>
      </c>
      <c r="M252" s="26">
        <f>C251*$C$12/1200</f>
        <v>0</v>
      </c>
      <c r="N252" s="26">
        <f>D251*$D$12/1200</f>
        <v>0</v>
      </c>
      <c r="O252" s="26">
        <f>E251*$E$12/1200</f>
        <v>0</v>
      </c>
      <c r="P252" s="26">
        <f>F251*$F$12/1200</f>
        <v>0</v>
      </c>
      <c r="Q252" s="26">
        <f>G251*$G$12/1200</f>
        <v>0</v>
      </c>
      <c r="R252" s="26">
        <f>H251*$H$12/1200</f>
        <v>0</v>
      </c>
      <c r="S252" s="26">
        <f>I251*$I$12/1200</f>
        <v>0</v>
      </c>
      <c r="T252" s="27">
        <f>IF(B251-B252&gt;0.005,1,0)</f>
        <v>0</v>
      </c>
      <c r="U252" s="27">
        <f>IF(C251-C252&gt;0.005,1,0)</f>
        <v>0</v>
      </c>
      <c r="V252" s="27">
        <f>IF(D251-D252&gt;0.005,1,0)</f>
        <v>0</v>
      </c>
      <c r="W252" s="27">
        <f>IF(E251-E252&gt;0.005,1,0)</f>
        <v>0</v>
      </c>
      <c r="X252" s="27">
        <f>IF(F251-F252&gt;0.005,1,0)</f>
        <v>0</v>
      </c>
      <c r="Y252" s="27">
        <f>IF(G251-G252&gt;0.005,1,0)</f>
        <v>0</v>
      </c>
      <c r="Z252" s="27">
        <f>IF(H251-H252&gt;0.005,1,0)</f>
        <v>0</v>
      </c>
      <c r="AA252" s="27">
        <f>IF(I251-I252&gt;0.005,1,0)</f>
        <v>0</v>
      </c>
    </row>
    <row r="253">
      <c r="A253" s="14" t="n">
        <v>217</v>
      </c>
      <c r="B253" s="26">
        <f>IF(B252&gt;0,IF((B252+L253)-MIN($B$13,(B252+L253))&lt;0.5,0,(B252+L253)-MIN($B$13,(B252+L253))),0)</f>
        <v>0</v>
      </c>
      <c r="C253" s="26">
        <f>IF(C252&gt;0,IF((C252+M253)-MIN($C$13,(C252+M253))&lt;0.5,0,(C252+M253)-MIN($C$13,(C252+M253))),0)</f>
        <v>0</v>
      </c>
      <c r="D253" s="26">
        <f>IF(D252&gt;0,IF((D252+N253)-MIN($D$13,(D252+N253))&lt;0.5,0,(D252+N253)-MIN($D$13,(D252+N253))),0)</f>
        <v>0</v>
      </c>
      <c r="E253" s="26">
        <f>IF(E252&gt;0,IF((E252+O253)-MIN($E$13,(E252+O253))&lt;0.5,0,(E252+O253)-MIN($E$13,(E252+O253))),0)</f>
        <v>0</v>
      </c>
      <c r="F253" s="26">
        <f>IF(F252&gt;0,IF((F252+P253)-MIN($F$13,(F252+P253))&lt;0.5,0,(F252+P253)-MIN($F$13,(F252+P253))),0)</f>
        <v>0</v>
      </c>
      <c r="G253" s="26">
        <f>IF(G252&gt;0,IF((G252+Q253)-MIN($G$13,(G252+Q253))&lt;0.5,0,(G252+Q253)-MIN($G$13,(G252+Q253))),0)</f>
        <v>0</v>
      </c>
      <c r="H253" s="26">
        <f>IF(H252&gt;0,IF((H252+R253)-MIN($H$13,(H252+R253))&lt;0.5,0,(H252+R253)-MIN($H$13,(H252+R253))),0)</f>
        <v>0</v>
      </c>
      <c r="I253" s="26">
        <f>IF(I252&gt;0,IF((I252+S253)-MIN($I$13,(I252+S253))&lt;0.5,0,(I252+S253)-MIN($I$13,(I252+S253))),0)</f>
        <v>0</v>
      </c>
      <c r="J253" s="13">
        <f>SUM(B253:I253)</f>
        <v>0</v>
      </c>
      <c r="K253" s="26">
        <f>SUM(L253:S253)</f>
        <v>0</v>
      </c>
      <c r="L253" s="26">
        <f>B252*$B$12/1200</f>
        <v>0</v>
      </c>
      <c r="M253" s="26">
        <f>C252*$C$12/1200</f>
        <v>0</v>
      </c>
      <c r="N253" s="26">
        <f>D252*$D$12/1200</f>
        <v>0</v>
      </c>
      <c r="O253" s="26">
        <f>E252*$E$12/1200</f>
        <v>0</v>
      </c>
      <c r="P253" s="26">
        <f>F252*$F$12/1200</f>
        <v>0</v>
      </c>
      <c r="Q253" s="26">
        <f>G252*$G$12/1200</f>
        <v>0</v>
      </c>
      <c r="R253" s="26">
        <f>H252*$H$12/1200</f>
        <v>0</v>
      </c>
      <c r="S253" s="26">
        <f>I252*$I$12/1200</f>
        <v>0</v>
      </c>
      <c r="T253" s="27">
        <f>IF(B252-B253&gt;0.005,1,0)</f>
        <v>0</v>
      </c>
      <c r="U253" s="27">
        <f>IF(C252-C253&gt;0.005,1,0)</f>
        <v>0</v>
      </c>
      <c r="V253" s="27">
        <f>IF(D252-D253&gt;0.005,1,0)</f>
        <v>0</v>
      </c>
      <c r="W253" s="27">
        <f>IF(E252-E253&gt;0.005,1,0)</f>
        <v>0</v>
      </c>
      <c r="X253" s="27">
        <f>IF(F252-F253&gt;0.005,1,0)</f>
        <v>0</v>
      </c>
      <c r="Y253" s="27">
        <f>IF(G252-G253&gt;0.005,1,0)</f>
        <v>0</v>
      </c>
      <c r="Z253" s="27">
        <f>IF(H252-H253&gt;0.005,1,0)</f>
        <v>0</v>
      </c>
      <c r="AA253" s="27">
        <f>IF(I252-I253&gt;0.005,1,0)</f>
        <v>0</v>
      </c>
    </row>
    <row r="254">
      <c r="A254" s="14" t="n">
        <v>218</v>
      </c>
      <c r="B254" s="26">
        <f>IF(B253&gt;0,IF((B253+L254)-MIN($B$13,(B253+L254))&lt;0.5,0,(B253+L254)-MIN($B$13,(B253+L254))),0)</f>
        <v>0</v>
      </c>
      <c r="C254" s="26">
        <f>IF(C253&gt;0,IF((C253+M254)-MIN($C$13,(C253+M254))&lt;0.5,0,(C253+M254)-MIN($C$13,(C253+M254))),0)</f>
        <v>0</v>
      </c>
      <c r="D254" s="26">
        <f>IF(D253&gt;0,IF((D253+N254)-MIN($D$13,(D253+N254))&lt;0.5,0,(D253+N254)-MIN($D$13,(D253+N254))),0)</f>
        <v>0</v>
      </c>
      <c r="E254" s="26">
        <f>IF(E253&gt;0,IF((E253+O254)-MIN($E$13,(E253+O254))&lt;0.5,0,(E253+O254)-MIN($E$13,(E253+O254))),0)</f>
        <v>0</v>
      </c>
      <c r="F254" s="26">
        <f>IF(F253&gt;0,IF((F253+P254)-MIN($F$13,(F253+P254))&lt;0.5,0,(F253+P254)-MIN($F$13,(F253+P254))),0)</f>
        <v>0</v>
      </c>
      <c r="G254" s="26">
        <f>IF(G253&gt;0,IF((G253+Q254)-MIN($G$13,(G253+Q254))&lt;0.5,0,(G253+Q254)-MIN($G$13,(G253+Q254))),0)</f>
        <v>0</v>
      </c>
      <c r="H254" s="26">
        <f>IF(H253&gt;0,IF((H253+R254)-MIN($H$13,(H253+R254))&lt;0.5,0,(H253+R254)-MIN($H$13,(H253+R254))),0)</f>
        <v>0</v>
      </c>
      <c r="I254" s="26">
        <f>IF(I253&gt;0,IF((I253+S254)-MIN($I$13,(I253+S254))&lt;0.5,0,(I253+S254)-MIN($I$13,(I253+S254))),0)</f>
        <v>0</v>
      </c>
      <c r="J254" s="13">
        <f>SUM(B254:I254)</f>
        <v>0</v>
      </c>
      <c r="K254" s="26">
        <f>SUM(L254:S254)</f>
        <v>0</v>
      </c>
      <c r="L254" s="26">
        <f>B253*$B$12/1200</f>
        <v>0</v>
      </c>
      <c r="M254" s="26">
        <f>C253*$C$12/1200</f>
        <v>0</v>
      </c>
      <c r="N254" s="26">
        <f>D253*$D$12/1200</f>
        <v>0</v>
      </c>
      <c r="O254" s="26">
        <f>E253*$E$12/1200</f>
        <v>0</v>
      </c>
      <c r="P254" s="26">
        <f>F253*$F$12/1200</f>
        <v>0</v>
      </c>
      <c r="Q254" s="26">
        <f>G253*$G$12/1200</f>
        <v>0</v>
      </c>
      <c r="R254" s="26">
        <f>H253*$H$12/1200</f>
        <v>0</v>
      </c>
      <c r="S254" s="26">
        <f>I253*$I$12/1200</f>
        <v>0</v>
      </c>
      <c r="T254" s="27">
        <f>IF(B253-B254&gt;0.005,1,0)</f>
        <v>0</v>
      </c>
      <c r="U254" s="27">
        <f>IF(C253-C254&gt;0.005,1,0)</f>
        <v>0</v>
      </c>
      <c r="V254" s="27">
        <f>IF(D253-D254&gt;0.005,1,0)</f>
        <v>0</v>
      </c>
      <c r="W254" s="27">
        <f>IF(E253-E254&gt;0.005,1,0)</f>
        <v>0</v>
      </c>
      <c r="X254" s="27">
        <f>IF(F253-F254&gt;0.005,1,0)</f>
        <v>0</v>
      </c>
      <c r="Y254" s="27">
        <f>IF(G253-G254&gt;0.005,1,0)</f>
        <v>0</v>
      </c>
      <c r="Z254" s="27">
        <f>IF(H253-H254&gt;0.005,1,0)</f>
        <v>0</v>
      </c>
      <c r="AA254" s="27">
        <f>IF(I253-I254&gt;0.005,1,0)</f>
        <v>0</v>
      </c>
    </row>
    <row r="255">
      <c r="A255" s="14" t="n">
        <v>219</v>
      </c>
      <c r="B255" s="26">
        <f>IF(B254&gt;0,IF((B254+L255)-MIN($B$13,(B254+L255))&lt;0.5,0,(B254+L255)-MIN($B$13,(B254+L255))),0)</f>
        <v>0</v>
      </c>
      <c r="C255" s="26">
        <f>IF(C254&gt;0,IF((C254+M255)-MIN($C$13,(C254+M255))&lt;0.5,0,(C254+M255)-MIN($C$13,(C254+M255))),0)</f>
        <v>0</v>
      </c>
      <c r="D255" s="26">
        <f>IF(D254&gt;0,IF((D254+N255)-MIN($D$13,(D254+N255))&lt;0.5,0,(D254+N255)-MIN($D$13,(D254+N255))),0)</f>
        <v>0</v>
      </c>
      <c r="E255" s="26">
        <f>IF(E254&gt;0,IF((E254+O255)-MIN($E$13,(E254+O255))&lt;0.5,0,(E254+O255)-MIN($E$13,(E254+O255))),0)</f>
        <v>0</v>
      </c>
      <c r="F255" s="26">
        <f>IF(F254&gt;0,IF((F254+P255)-MIN($F$13,(F254+P255))&lt;0.5,0,(F254+P255)-MIN($F$13,(F254+P255))),0)</f>
        <v>0</v>
      </c>
      <c r="G255" s="26">
        <f>IF(G254&gt;0,IF((G254+Q255)-MIN($G$13,(G254+Q255))&lt;0.5,0,(G254+Q255)-MIN($G$13,(G254+Q255))),0)</f>
        <v>0</v>
      </c>
      <c r="H255" s="26">
        <f>IF(H254&gt;0,IF((H254+R255)-MIN($H$13,(H254+R255))&lt;0.5,0,(H254+R255)-MIN($H$13,(H254+R255))),0)</f>
        <v>0</v>
      </c>
      <c r="I255" s="26">
        <f>IF(I254&gt;0,IF((I254+S255)-MIN($I$13,(I254+S255))&lt;0.5,0,(I254+S255)-MIN($I$13,(I254+S255))),0)</f>
        <v>0</v>
      </c>
      <c r="J255" s="13">
        <f>SUM(B255:I255)</f>
        <v>0</v>
      </c>
      <c r="K255" s="26">
        <f>SUM(L255:S255)</f>
        <v>0</v>
      </c>
      <c r="L255" s="26">
        <f>B254*$B$12/1200</f>
        <v>0</v>
      </c>
      <c r="M255" s="26">
        <f>C254*$C$12/1200</f>
        <v>0</v>
      </c>
      <c r="N255" s="26">
        <f>D254*$D$12/1200</f>
        <v>0</v>
      </c>
      <c r="O255" s="26">
        <f>E254*$E$12/1200</f>
        <v>0</v>
      </c>
      <c r="P255" s="26">
        <f>F254*$F$12/1200</f>
        <v>0</v>
      </c>
      <c r="Q255" s="26">
        <f>G254*$G$12/1200</f>
        <v>0</v>
      </c>
      <c r="R255" s="26">
        <f>H254*$H$12/1200</f>
        <v>0</v>
      </c>
      <c r="S255" s="26">
        <f>I254*$I$12/1200</f>
        <v>0</v>
      </c>
      <c r="T255" s="27">
        <f>IF(B254-B255&gt;0.005,1,0)</f>
        <v>0</v>
      </c>
      <c r="U255" s="27">
        <f>IF(C254-C255&gt;0.005,1,0)</f>
        <v>0</v>
      </c>
      <c r="V255" s="27">
        <f>IF(D254-D255&gt;0.005,1,0)</f>
        <v>0</v>
      </c>
      <c r="W255" s="27">
        <f>IF(E254-E255&gt;0.005,1,0)</f>
        <v>0</v>
      </c>
      <c r="X255" s="27">
        <f>IF(F254-F255&gt;0.005,1,0)</f>
        <v>0</v>
      </c>
      <c r="Y255" s="27">
        <f>IF(G254-G255&gt;0.005,1,0)</f>
        <v>0</v>
      </c>
      <c r="Z255" s="27">
        <f>IF(H254-H255&gt;0.005,1,0)</f>
        <v>0</v>
      </c>
      <c r="AA255" s="27">
        <f>IF(I254-I255&gt;0.005,1,0)</f>
        <v>0</v>
      </c>
    </row>
    <row r="256">
      <c r="A256" s="14" t="n">
        <v>220</v>
      </c>
      <c r="B256" s="26">
        <f>IF(B255&gt;0,IF((B255+L256)-MIN($B$13,(B255+L256))&lt;0.5,0,(B255+L256)-MIN($B$13,(B255+L256))),0)</f>
        <v>0</v>
      </c>
      <c r="C256" s="26">
        <f>IF(C255&gt;0,IF((C255+M256)-MIN($C$13,(C255+M256))&lt;0.5,0,(C255+M256)-MIN($C$13,(C255+M256))),0)</f>
        <v>0</v>
      </c>
      <c r="D256" s="26">
        <f>IF(D255&gt;0,IF((D255+N256)-MIN($D$13,(D255+N256))&lt;0.5,0,(D255+N256)-MIN($D$13,(D255+N256))),0)</f>
        <v>0</v>
      </c>
      <c r="E256" s="26">
        <f>IF(E255&gt;0,IF((E255+O256)-MIN($E$13,(E255+O256))&lt;0.5,0,(E255+O256)-MIN($E$13,(E255+O256))),0)</f>
        <v>0</v>
      </c>
      <c r="F256" s="26">
        <f>IF(F255&gt;0,IF((F255+P256)-MIN($F$13,(F255+P256))&lt;0.5,0,(F255+P256)-MIN($F$13,(F255+P256))),0)</f>
        <v>0</v>
      </c>
      <c r="G256" s="26">
        <f>IF(G255&gt;0,IF((G255+Q256)-MIN($G$13,(G255+Q256))&lt;0.5,0,(G255+Q256)-MIN($G$13,(G255+Q256))),0)</f>
        <v>0</v>
      </c>
      <c r="H256" s="26">
        <f>IF(H255&gt;0,IF((H255+R256)-MIN($H$13,(H255+R256))&lt;0.5,0,(H255+R256)-MIN($H$13,(H255+R256))),0)</f>
        <v>0</v>
      </c>
      <c r="I256" s="26">
        <f>IF(I255&gt;0,IF((I255+S256)-MIN($I$13,(I255+S256))&lt;0.5,0,(I255+S256)-MIN($I$13,(I255+S256))),0)</f>
        <v>0</v>
      </c>
      <c r="J256" s="13">
        <f>SUM(B256:I256)</f>
        <v>0</v>
      </c>
      <c r="K256" s="26">
        <f>SUM(L256:S256)</f>
        <v>0</v>
      </c>
      <c r="L256" s="26">
        <f>B255*$B$12/1200</f>
        <v>0</v>
      </c>
      <c r="M256" s="26">
        <f>C255*$C$12/1200</f>
        <v>0</v>
      </c>
      <c r="N256" s="26">
        <f>D255*$D$12/1200</f>
        <v>0</v>
      </c>
      <c r="O256" s="26">
        <f>E255*$E$12/1200</f>
        <v>0</v>
      </c>
      <c r="P256" s="26">
        <f>F255*$F$12/1200</f>
        <v>0</v>
      </c>
      <c r="Q256" s="26">
        <f>G255*$G$12/1200</f>
        <v>0</v>
      </c>
      <c r="R256" s="26">
        <f>H255*$H$12/1200</f>
        <v>0</v>
      </c>
      <c r="S256" s="26">
        <f>I255*$I$12/1200</f>
        <v>0</v>
      </c>
      <c r="T256" s="27">
        <f>IF(B255-B256&gt;0.005,1,0)</f>
        <v>0</v>
      </c>
      <c r="U256" s="27">
        <f>IF(C255-C256&gt;0.005,1,0)</f>
        <v>0</v>
      </c>
      <c r="V256" s="27">
        <f>IF(D255-D256&gt;0.005,1,0)</f>
        <v>0</v>
      </c>
      <c r="W256" s="27">
        <f>IF(E255-E256&gt;0.005,1,0)</f>
        <v>0</v>
      </c>
      <c r="X256" s="27">
        <f>IF(F255-F256&gt;0.005,1,0)</f>
        <v>0</v>
      </c>
      <c r="Y256" s="27">
        <f>IF(G255-G256&gt;0.005,1,0)</f>
        <v>0</v>
      </c>
      <c r="Z256" s="27">
        <f>IF(H255-H256&gt;0.005,1,0)</f>
        <v>0</v>
      </c>
      <c r="AA256" s="27">
        <f>IF(I255-I256&gt;0.005,1,0)</f>
        <v>0</v>
      </c>
    </row>
    <row r="257">
      <c r="A257" s="14" t="n">
        <v>221</v>
      </c>
      <c r="B257" s="26">
        <f>IF(B256&gt;0,IF((B256+L257)-MIN($B$13,(B256+L257))&lt;0.5,0,(B256+L257)-MIN($B$13,(B256+L257))),0)</f>
        <v>0</v>
      </c>
      <c r="C257" s="26">
        <f>IF(C256&gt;0,IF((C256+M257)-MIN($C$13,(C256+M257))&lt;0.5,0,(C256+M257)-MIN($C$13,(C256+M257))),0)</f>
        <v>0</v>
      </c>
      <c r="D257" s="26">
        <f>IF(D256&gt;0,IF((D256+N257)-MIN($D$13,(D256+N257))&lt;0.5,0,(D256+N257)-MIN($D$13,(D256+N257))),0)</f>
        <v>0</v>
      </c>
      <c r="E257" s="26">
        <f>IF(E256&gt;0,IF((E256+O257)-MIN($E$13,(E256+O257))&lt;0.5,0,(E256+O257)-MIN($E$13,(E256+O257))),0)</f>
        <v>0</v>
      </c>
      <c r="F257" s="26">
        <f>IF(F256&gt;0,IF((F256+P257)-MIN($F$13,(F256+P257))&lt;0.5,0,(F256+P257)-MIN($F$13,(F256+P257))),0)</f>
        <v>0</v>
      </c>
      <c r="G257" s="26">
        <f>IF(G256&gt;0,IF((G256+Q257)-MIN($G$13,(G256+Q257))&lt;0.5,0,(G256+Q257)-MIN($G$13,(G256+Q257))),0)</f>
        <v>0</v>
      </c>
      <c r="H257" s="26">
        <f>IF(H256&gt;0,IF((H256+R257)-MIN($H$13,(H256+R257))&lt;0.5,0,(H256+R257)-MIN($H$13,(H256+R257))),0)</f>
        <v>0</v>
      </c>
      <c r="I257" s="26">
        <f>IF(I256&gt;0,IF((I256+S257)-MIN($I$13,(I256+S257))&lt;0.5,0,(I256+S257)-MIN($I$13,(I256+S257))),0)</f>
        <v>0</v>
      </c>
      <c r="J257" s="13">
        <f>SUM(B257:I257)</f>
        <v>0</v>
      </c>
      <c r="K257" s="26">
        <f>SUM(L257:S257)</f>
        <v>0</v>
      </c>
      <c r="L257" s="26">
        <f>B256*$B$12/1200</f>
        <v>0</v>
      </c>
      <c r="M257" s="26">
        <f>C256*$C$12/1200</f>
        <v>0</v>
      </c>
      <c r="N257" s="26">
        <f>D256*$D$12/1200</f>
        <v>0</v>
      </c>
      <c r="O257" s="26">
        <f>E256*$E$12/1200</f>
        <v>0</v>
      </c>
      <c r="P257" s="26">
        <f>F256*$F$12/1200</f>
        <v>0</v>
      </c>
      <c r="Q257" s="26">
        <f>G256*$G$12/1200</f>
        <v>0</v>
      </c>
      <c r="R257" s="26">
        <f>H256*$H$12/1200</f>
        <v>0</v>
      </c>
      <c r="S257" s="26">
        <f>I256*$I$12/1200</f>
        <v>0</v>
      </c>
      <c r="T257" s="27">
        <f>IF(B256-B257&gt;0.005,1,0)</f>
        <v>0</v>
      </c>
      <c r="U257" s="27">
        <f>IF(C256-C257&gt;0.005,1,0)</f>
        <v>0</v>
      </c>
      <c r="V257" s="27">
        <f>IF(D256-D257&gt;0.005,1,0)</f>
        <v>0</v>
      </c>
      <c r="W257" s="27">
        <f>IF(E256-E257&gt;0.005,1,0)</f>
        <v>0</v>
      </c>
      <c r="X257" s="27">
        <f>IF(F256-F257&gt;0.005,1,0)</f>
        <v>0</v>
      </c>
      <c r="Y257" s="27">
        <f>IF(G256-G257&gt;0.005,1,0)</f>
        <v>0</v>
      </c>
      <c r="Z257" s="27">
        <f>IF(H256-H257&gt;0.005,1,0)</f>
        <v>0</v>
      </c>
      <c r="AA257" s="27">
        <f>IF(I256-I257&gt;0.005,1,0)</f>
        <v>0</v>
      </c>
    </row>
    <row r="258">
      <c r="A258" s="14" t="n">
        <v>222</v>
      </c>
      <c r="B258" s="26">
        <f>IF(B257&gt;0,IF((B257+L258)-MIN($B$13,(B257+L258))&lt;0.5,0,(B257+L258)-MIN($B$13,(B257+L258))),0)</f>
        <v>0</v>
      </c>
      <c r="C258" s="26">
        <f>IF(C257&gt;0,IF((C257+M258)-MIN($C$13,(C257+M258))&lt;0.5,0,(C257+M258)-MIN($C$13,(C257+M258))),0)</f>
        <v>0</v>
      </c>
      <c r="D258" s="26">
        <f>IF(D257&gt;0,IF((D257+N258)-MIN($D$13,(D257+N258))&lt;0.5,0,(D257+N258)-MIN($D$13,(D257+N258))),0)</f>
        <v>0</v>
      </c>
      <c r="E258" s="26">
        <f>IF(E257&gt;0,IF((E257+O258)-MIN($E$13,(E257+O258))&lt;0.5,0,(E257+O258)-MIN($E$13,(E257+O258))),0)</f>
        <v>0</v>
      </c>
      <c r="F258" s="26">
        <f>IF(F257&gt;0,IF((F257+P258)-MIN($F$13,(F257+P258))&lt;0.5,0,(F257+P258)-MIN($F$13,(F257+P258))),0)</f>
        <v>0</v>
      </c>
      <c r="G258" s="26">
        <f>IF(G257&gt;0,IF((G257+Q258)-MIN($G$13,(G257+Q258))&lt;0.5,0,(G257+Q258)-MIN($G$13,(G257+Q258))),0)</f>
        <v>0</v>
      </c>
      <c r="H258" s="26">
        <f>IF(H257&gt;0,IF((H257+R258)-MIN($H$13,(H257+R258))&lt;0.5,0,(H257+R258)-MIN($H$13,(H257+R258))),0)</f>
        <v>0</v>
      </c>
      <c r="I258" s="26">
        <f>IF(I257&gt;0,IF((I257+S258)-MIN($I$13,(I257+S258))&lt;0.5,0,(I257+S258)-MIN($I$13,(I257+S258))),0)</f>
        <v>0</v>
      </c>
      <c r="J258" s="13">
        <f>SUM(B258:I258)</f>
        <v>0</v>
      </c>
      <c r="K258" s="26">
        <f>SUM(L258:S258)</f>
        <v>0</v>
      </c>
      <c r="L258" s="26">
        <f>B257*$B$12/1200</f>
        <v>0</v>
      </c>
      <c r="M258" s="26">
        <f>C257*$C$12/1200</f>
        <v>0</v>
      </c>
      <c r="N258" s="26">
        <f>D257*$D$12/1200</f>
        <v>0</v>
      </c>
      <c r="O258" s="26">
        <f>E257*$E$12/1200</f>
        <v>0</v>
      </c>
      <c r="P258" s="26">
        <f>F257*$F$12/1200</f>
        <v>0</v>
      </c>
      <c r="Q258" s="26">
        <f>G257*$G$12/1200</f>
        <v>0</v>
      </c>
      <c r="R258" s="26">
        <f>H257*$H$12/1200</f>
        <v>0</v>
      </c>
      <c r="S258" s="26">
        <f>I257*$I$12/1200</f>
        <v>0</v>
      </c>
      <c r="T258" s="27">
        <f>IF(B257-B258&gt;0.005,1,0)</f>
        <v>0</v>
      </c>
      <c r="U258" s="27">
        <f>IF(C257-C258&gt;0.005,1,0)</f>
        <v>0</v>
      </c>
      <c r="V258" s="27">
        <f>IF(D257-D258&gt;0.005,1,0)</f>
        <v>0</v>
      </c>
      <c r="W258" s="27">
        <f>IF(E257-E258&gt;0.005,1,0)</f>
        <v>0</v>
      </c>
      <c r="X258" s="27">
        <f>IF(F257-F258&gt;0.005,1,0)</f>
        <v>0</v>
      </c>
      <c r="Y258" s="27">
        <f>IF(G257-G258&gt;0.005,1,0)</f>
        <v>0</v>
      </c>
      <c r="Z258" s="27">
        <f>IF(H257-H258&gt;0.005,1,0)</f>
        <v>0</v>
      </c>
      <c r="AA258" s="27">
        <f>IF(I257-I258&gt;0.005,1,0)</f>
        <v>0</v>
      </c>
    </row>
    <row r="259">
      <c r="A259" s="14" t="n">
        <v>223</v>
      </c>
      <c r="B259" s="26">
        <f>IF(B258&gt;0,IF((B258+L259)-MIN($B$13,(B258+L259))&lt;0.5,0,(B258+L259)-MIN($B$13,(B258+L259))),0)</f>
        <v>0</v>
      </c>
      <c r="C259" s="26">
        <f>IF(C258&gt;0,IF((C258+M259)-MIN($C$13,(C258+M259))&lt;0.5,0,(C258+M259)-MIN($C$13,(C258+M259))),0)</f>
        <v>0</v>
      </c>
      <c r="D259" s="26">
        <f>IF(D258&gt;0,IF((D258+N259)-MIN($D$13,(D258+N259))&lt;0.5,0,(D258+N259)-MIN($D$13,(D258+N259))),0)</f>
        <v>0</v>
      </c>
      <c r="E259" s="26">
        <f>IF(E258&gt;0,IF((E258+O259)-MIN($E$13,(E258+O259))&lt;0.5,0,(E258+O259)-MIN($E$13,(E258+O259))),0)</f>
        <v>0</v>
      </c>
      <c r="F259" s="26">
        <f>IF(F258&gt;0,IF((F258+P259)-MIN($F$13,(F258+P259))&lt;0.5,0,(F258+P259)-MIN($F$13,(F258+P259))),0)</f>
        <v>0</v>
      </c>
      <c r="G259" s="26">
        <f>IF(G258&gt;0,IF((G258+Q259)-MIN($G$13,(G258+Q259))&lt;0.5,0,(G258+Q259)-MIN($G$13,(G258+Q259))),0)</f>
        <v>0</v>
      </c>
      <c r="H259" s="26">
        <f>IF(H258&gt;0,IF((H258+R259)-MIN($H$13,(H258+R259))&lt;0.5,0,(H258+R259)-MIN($H$13,(H258+R259))),0)</f>
        <v>0</v>
      </c>
      <c r="I259" s="26">
        <f>IF(I258&gt;0,IF((I258+S259)-MIN($I$13,(I258+S259))&lt;0.5,0,(I258+S259)-MIN($I$13,(I258+S259))),0)</f>
        <v>0</v>
      </c>
      <c r="J259" s="13">
        <f>SUM(B259:I259)</f>
        <v>0</v>
      </c>
      <c r="K259" s="26">
        <f>SUM(L259:S259)</f>
        <v>0</v>
      </c>
      <c r="L259" s="26">
        <f>B258*$B$12/1200</f>
        <v>0</v>
      </c>
      <c r="M259" s="26">
        <f>C258*$C$12/1200</f>
        <v>0</v>
      </c>
      <c r="N259" s="26">
        <f>D258*$D$12/1200</f>
        <v>0</v>
      </c>
      <c r="O259" s="26">
        <f>E258*$E$12/1200</f>
        <v>0</v>
      </c>
      <c r="P259" s="26">
        <f>F258*$F$12/1200</f>
        <v>0</v>
      </c>
      <c r="Q259" s="26">
        <f>G258*$G$12/1200</f>
        <v>0</v>
      </c>
      <c r="R259" s="26">
        <f>H258*$H$12/1200</f>
        <v>0</v>
      </c>
      <c r="S259" s="26">
        <f>I258*$I$12/1200</f>
        <v>0</v>
      </c>
      <c r="T259" s="27">
        <f>IF(B258-B259&gt;0.005,1,0)</f>
        <v>0</v>
      </c>
      <c r="U259" s="27">
        <f>IF(C258-C259&gt;0.005,1,0)</f>
        <v>0</v>
      </c>
      <c r="V259" s="27">
        <f>IF(D258-D259&gt;0.005,1,0)</f>
        <v>0</v>
      </c>
      <c r="W259" s="27">
        <f>IF(E258-E259&gt;0.005,1,0)</f>
        <v>0</v>
      </c>
      <c r="X259" s="27">
        <f>IF(F258-F259&gt;0.005,1,0)</f>
        <v>0</v>
      </c>
      <c r="Y259" s="27">
        <f>IF(G258-G259&gt;0.005,1,0)</f>
        <v>0</v>
      </c>
      <c r="Z259" s="27">
        <f>IF(H258-H259&gt;0.005,1,0)</f>
        <v>0</v>
      </c>
      <c r="AA259" s="27">
        <f>IF(I258-I259&gt;0.005,1,0)</f>
        <v>0</v>
      </c>
    </row>
    <row r="260">
      <c r="A260" s="14" t="n">
        <v>224</v>
      </c>
      <c r="B260" s="26">
        <f>IF(B259&gt;0,IF((B259+L260)-MIN($B$13,(B259+L260))&lt;0.5,0,(B259+L260)-MIN($B$13,(B259+L260))),0)</f>
        <v>0</v>
      </c>
      <c r="C260" s="26">
        <f>IF(C259&gt;0,IF((C259+M260)-MIN($C$13,(C259+M260))&lt;0.5,0,(C259+M260)-MIN($C$13,(C259+M260))),0)</f>
        <v>0</v>
      </c>
      <c r="D260" s="26">
        <f>IF(D259&gt;0,IF((D259+N260)-MIN($D$13,(D259+N260))&lt;0.5,0,(D259+N260)-MIN($D$13,(D259+N260))),0)</f>
        <v>0</v>
      </c>
      <c r="E260" s="26">
        <f>IF(E259&gt;0,IF((E259+O260)-MIN($E$13,(E259+O260))&lt;0.5,0,(E259+O260)-MIN($E$13,(E259+O260))),0)</f>
        <v>0</v>
      </c>
      <c r="F260" s="26">
        <f>IF(F259&gt;0,IF((F259+P260)-MIN($F$13,(F259+P260))&lt;0.5,0,(F259+P260)-MIN($F$13,(F259+P260))),0)</f>
        <v>0</v>
      </c>
      <c r="G260" s="26">
        <f>IF(G259&gt;0,IF((G259+Q260)-MIN($G$13,(G259+Q260))&lt;0.5,0,(G259+Q260)-MIN($G$13,(G259+Q260))),0)</f>
        <v>0</v>
      </c>
      <c r="H260" s="26">
        <f>IF(H259&gt;0,IF((H259+R260)-MIN($H$13,(H259+R260))&lt;0.5,0,(H259+R260)-MIN($H$13,(H259+R260))),0)</f>
        <v>0</v>
      </c>
      <c r="I260" s="26">
        <f>IF(I259&gt;0,IF((I259+S260)-MIN($I$13,(I259+S260))&lt;0.5,0,(I259+S260)-MIN($I$13,(I259+S260))),0)</f>
        <v>0</v>
      </c>
      <c r="J260" s="13">
        <f>SUM(B260:I260)</f>
        <v>0</v>
      </c>
      <c r="K260" s="26">
        <f>SUM(L260:S260)</f>
        <v>0</v>
      </c>
      <c r="L260" s="26">
        <f>B259*$B$12/1200</f>
        <v>0</v>
      </c>
      <c r="M260" s="26">
        <f>C259*$C$12/1200</f>
        <v>0</v>
      </c>
      <c r="N260" s="26">
        <f>D259*$D$12/1200</f>
        <v>0</v>
      </c>
      <c r="O260" s="26">
        <f>E259*$E$12/1200</f>
        <v>0</v>
      </c>
      <c r="P260" s="26">
        <f>F259*$F$12/1200</f>
        <v>0</v>
      </c>
      <c r="Q260" s="26">
        <f>G259*$G$12/1200</f>
        <v>0</v>
      </c>
      <c r="R260" s="26">
        <f>H259*$H$12/1200</f>
        <v>0</v>
      </c>
      <c r="S260" s="26">
        <f>I259*$I$12/1200</f>
        <v>0</v>
      </c>
      <c r="T260" s="27">
        <f>IF(B259-B260&gt;0.005,1,0)</f>
        <v>0</v>
      </c>
      <c r="U260" s="27">
        <f>IF(C259-C260&gt;0.005,1,0)</f>
        <v>0</v>
      </c>
      <c r="V260" s="27">
        <f>IF(D259-D260&gt;0.005,1,0)</f>
        <v>0</v>
      </c>
      <c r="W260" s="27">
        <f>IF(E259-E260&gt;0.005,1,0)</f>
        <v>0</v>
      </c>
      <c r="X260" s="27">
        <f>IF(F259-F260&gt;0.005,1,0)</f>
        <v>0</v>
      </c>
      <c r="Y260" s="27">
        <f>IF(G259-G260&gt;0.005,1,0)</f>
        <v>0</v>
      </c>
      <c r="Z260" s="27">
        <f>IF(H259-H260&gt;0.005,1,0)</f>
        <v>0</v>
      </c>
      <c r="AA260" s="27">
        <f>IF(I259-I260&gt;0.005,1,0)</f>
        <v>0</v>
      </c>
    </row>
    <row r="261">
      <c r="A261" s="14" t="n">
        <v>225</v>
      </c>
      <c r="B261" s="26">
        <f>IF(B260&gt;0,IF((B260+L261)-MIN($B$13,(B260+L261))&lt;0.5,0,(B260+L261)-MIN($B$13,(B260+L261))),0)</f>
        <v>0</v>
      </c>
      <c r="C261" s="26">
        <f>IF(C260&gt;0,IF((C260+M261)-MIN($C$13,(C260+M261))&lt;0.5,0,(C260+M261)-MIN($C$13,(C260+M261))),0)</f>
        <v>0</v>
      </c>
      <c r="D261" s="26">
        <f>IF(D260&gt;0,IF((D260+N261)-MIN($D$13,(D260+N261))&lt;0.5,0,(D260+N261)-MIN($D$13,(D260+N261))),0)</f>
        <v>0</v>
      </c>
      <c r="E261" s="26">
        <f>IF(E260&gt;0,IF((E260+O261)-MIN($E$13,(E260+O261))&lt;0.5,0,(E260+O261)-MIN($E$13,(E260+O261))),0)</f>
        <v>0</v>
      </c>
      <c r="F261" s="26">
        <f>IF(F260&gt;0,IF((F260+P261)-MIN($F$13,(F260+P261))&lt;0.5,0,(F260+P261)-MIN($F$13,(F260+P261))),0)</f>
        <v>0</v>
      </c>
      <c r="G261" s="26">
        <f>IF(G260&gt;0,IF((G260+Q261)-MIN($G$13,(G260+Q261))&lt;0.5,0,(G260+Q261)-MIN($G$13,(G260+Q261))),0)</f>
        <v>0</v>
      </c>
      <c r="H261" s="26">
        <f>IF(H260&gt;0,IF((H260+R261)-MIN($H$13,(H260+R261))&lt;0.5,0,(H260+R261)-MIN($H$13,(H260+R261))),0)</f>
        <v>0</v>
      </c>
      <c r="I261" s="26">
        <f>IF(I260&gt;0,IF((I260+S261)-MIN($I$13,(I260+S261))&lt;0.5,0,(I260+S261)-MIN($I$13,(I260+S261))),0)</f>
        <v>0</v>
      </c>
      <c r="J261" s="13">
        <f>SUM(B261:I261)</f>
        <v>0</v>
      </c>
      <c r="K261" s="26">
        <f>SUM(L261:S261)</f>
        <v>0</v>
      </c>
      <c r="L261" s="26">
        <f>B260*$B$12/1200</f>
        <v>0</v>
      </c>
      <c r="M261" s="26">
        <f>C260*$C$12/1200</f>
        <v>0</v>
      </c>
      <c r="N261" s="26">
        <f>D260*$D$12/1200</f>
        <v>0</v>
      </c>
      <c r="O261" s="26">
        <f>E260*$E$12/1200</f>
        <v>0</v>
      </c>
      <c r="P261" s="26">
        <f>F260*$F$12/1200</f>
        <v>0</v>
      </c>
      <c r="Q261" s="26">
        <f>G260*$G$12/1200</f>
        <v>0</v>
      </c>
      <c r="R261" s="26">
        <f>H260*$H$12/1200</f>
        <v>0</v>
      </c>
      <c r="S261" s="26">
        <f>I260*$I$12/1200</f>
        <v>0</v>
      </c>
      <c r="T261" s="27">
        <f>IF(B260-B261&gt;0.005,1,0)</f>
        <v>0</v>
      </c>
      <c r="U261" s="27">
        <f>IF(C260-C261&gt;0.005,1,0)</f>
        <v>0</v>
      </c>
      <c r="V261" s="27">
        <f>IF(D260-D261&gt;0.005,1,0)</f>
        <v>0</v>
      </c>
      <c r="W261" s="27">
        <f>IF(E260-E261&gt;0.005,1,0)</f>
        <v>0</v>
      </c>
      <c r="X261" s="27">
        <f>IF(F260-F261&gt;0.005,1,0)</f>
        <v>0</v>
      </c>
      <c r="Y261" s="27">
        <f>IF(G260-G261&gt;0.005,1,0)</f>
        <v>0</v>
      </c>
      <c r="Z261" s="27">
        <f>IF(H260-H261&gt;0.005,1,0)</f>
        <v>0</v>
      </c>
      <c r="AA261" s="27">
        <f>IF(I260-I261&gt;0.005,1,0)</f>
        <v>0</v>
      </c>
    </row>
    <row r="262">
      <c r="A262" s="14" t="n">
        <v>226</v>
      </c>
      <c r="B262" s="26">
        <f>IF(B261&gt;0,IF((B261+L262)-MIN($B$13,(B261+L262))&lt;0.5,0,(B261+L262)-MIN($B$13,(B261+L262))),0)</f>
        <v>0</v>
      </c>
      <c r="C262" s="26">
        <f>IF(C261&gt;0,IF((C261+M262)-MIN($C$13,(C261+M262))&lt;0.5,0,(C261+M262)-MIN($C$13,(C261+M262))),0)</f>
        <v>0</v>
      </c>
      <c r="D262" s="26">
        <f>IF(D261&gt;0,IF((D261+N262)-MIN($D$13,(D261+N262))&lt;0.5,0,(D261+N262)-MIN($D$13,(D261+N262))),0)</f>
        <v>0</v>
      </c>
      <c r="E262" s="26">
        <f>IF(E261&gt;0,IF((E261+O262)-MIN($E$13,(E261+O262))&lt;0.5,0,(E261+O262)-MIN($E$13,(E261+O262))),0)</f>
        <v>0</v>
      </c>
      <c r="F262" s="26">
        <f>IF(F261&gt;0,IF((F261+P262)-MIN($F$13,(F261+P262))&lt;0.5,0,(F261+P262)-MIN($F$13,(F261+P262))),0)</f>
        <v>0</v>
      </c>
      <c r="G262" s="26">
        <f>IF(G261&gt;0,IF((G261+Q262)-MIN($G$13,(G261+Q262))&lt;0.5,0,(G261+Q262)-MIN($G$13,(G261+Q262))),0)</f>
        <v>0</v>
      </c>
      <c r="H262" s="26">
        <f>IF(H261&gt;0,IF((H261+R262)-MIN($H$13,(H261+R262))&lt;0.5,0,(H261+R262)-MIN($H$13,(H261+R262))),0)</f>
        <v>0</v>
      </c>
      <c r="I262" s="26">
        <f>IF(I261&gt;0,IF((I261+S262)-MIN($I$13,(I261+S262))&lt;0.5,0,(I261+S262)-MIN($I$13,(I261+S262))),0)</f>
        <v>0</v>
      </c>
      <c r="J262" s="13">
        <f>SUM(B262:I262)</f>
        <v>0</v>
      </c>
      <c r="K262" s="26">
        <f>SUM(L262:S262)</f>
        <v>0</v>
      </c>
      <c r="L262" s="26">
        <f>B261*$B$12/1200</f>
        <v>0</v>
      </c>
      <c r="M262" s="26">
        <f>C261*$C$12/1200</f>
        <v>0</v>
      </c>
      <c r="N262" s="26">
        <f>D261*$D$12/1200</f>
        <v>0</v>
      </c>
      <c r="O262" s="26">
        <f>E261*$E$12/1200</f>
        <v>0</v>
      </c>
      <c r="P262" s="26">
        <f>F261*$F$12/1200</f>
        <v>0</v>
      </c>
      <c r="Q262" s="26">
        <f>G261*$G$12/1200</f>
        <v>0</v>
      </c>
      <c r="R262" s="26">
        <f>H261*$H$12/1200</f>
        <v>0</v>
      </c>
      <c r="S262" s="26">
        <f>I261*$I$12/1200</f>
        <v>0</v>
      </c>
      <c r="T262" s="27">
        <f>IF(B261-B262&gt;0.005,1,0)</f>
        <v>0</v>
      </c>
      <c r="U262" s="27">
        <f>IF(C261-C262&gt;0.005,1,0)</f>
        <v>0</v>
      </c>
      <c r="V262" s="27">
        <f>IF(D261-D262&gt;0.005,1,0)</f>
        <v>0</v>
      </c>
      <c r="W262" s="27">
        <f>IF(E261-E262&gt;0.005,1,0)</f>
        <v>0</v>
      </c>
      <c r="X262" s="27">
        <f>IF(F261-F262&gt;0.005,1,0)</f>
        <v>0</v>
      </c>
      <c r="Y262" s="27">
        <f>IF(G261-G262&gt;0.005,1,0)</f>
        <v>0</v>
      </c>
      <c r="Z262" s="27">
        <f>IF(H261-H262&gt;0.005,1,0)</f>
        <v>0</v>
      </c>
      <c r="AA262" s="27">
        <f>IF(I261-I262&gt;0.005,1,0)</f>
        <v>0</v>
      </c>
    </row>
    <row r="263">
      <c r="A263" s="14" t="n">
        <v>227</v>
      </c>
      <c r="B263" s="26">
        <f>IF(B262&gt;0,IF((B262+L263)-MIN($B$13,(B262+L263))&lt;0.5,0,(B262+L263)-MIN($B$13,(B262+L263))),0)</f>
        <v>0</v>
      </c>
      <c r="C263" s="26">
        <f>IF(C262&gt;0,IF((C262+M263)-MIN($C$13,(C262+M263))&lt;0.5,0,(C262+M263)-MIN($C$13,(C262+M263))),0)</f>
        <v>0</v>
      </c>
      <c r="D263" s="26">
        <f>IF(D262&gt;0,IF((D262+N263)-MIN($D$13,(D262+N263))&lt;0.5,0,(D262+N263)-MIN($D$13,(D262+N263))),0)</f>
        <v>0</v>
      </c>
      <c r="E263" s="26">
        <f>IF(E262&gt;0,IF((E262+O263)-MIN($E$13,(E262+O263))&lt;0.5,0,(E262+O263)-MIN($E$13,(E262+O263))),0)</f>
        <v>0</v>
      </c>
      <c r="F263" s="26">
        <f>IF(F262&gt;0,IF((F262+P263)-MIN($F$13,(F262+P263))&lt;0.5,0,(F262+P263)-MIN($F$13,(F262+P263))),0)</f>
        <v>0</v>
      </c>
      <c r="G263" s="26">
        <f>IF(G262&gt;0,IF((G262+Q263)-MIN($G$13,(G262+Q263))&lt;0.5,0,(G262+Q263)-MIN($G$13,(G262+Q263))),0)</f>
        <v>0</v>
      </c>
      <c r="H263" s="26">
        <f>IF(H262&gt;0,IF((H262+R263)-MIN($H$13,(H262+R263))&lt;0.5,0,(H262+R263)-MIN($H$13,(H262+R263))),0)</f>
        <v>0</v>
      </c>
      <c r="I263" s="26">
        <f>IF(I262&gt;0,IF((I262+S263)-MIN($I$13,(I262+S263))&lt;0.5,0,(I262+S263)-MIN($I$13,(I262+S263))),0)</f>
        <v>0</v>
      </c>
      <c r="J263" s="13">
        <f>SUM(B263:I263)</f>
        <v>0</v>
      </c>
      <c r="K263" s="26">
        <f>SUM(L263:S263)</f>
        <v>0</v>
      </c>
      <c r="L263" s="26">
        <f>B262*$B$12/1200</f>
        <v>0</v>
      </c>
      <c r="M263" s="26">
        <f>C262*$C$12/1200</f>
        <v>0</v>
      </c>
      <c r="N263" s="26">
        <f>D262*$D$12/1200</f>
        <v>0</v>
      </c>
      <c r="O263" s="26">
        <f>E262*$E$12/1200</f>
        <v>0</v>
      </c>
      <c r="P263" s="26">
        <f>F262*$F$12/1200</f>
        <v>0</v>
      </c>
      <c r="Q263" s="26">
        <f>G262*$G$12/1200</f>
        <v>0</v>
      </c>
      <c r="R263" s="26">
        <f>H262*$H$12/1200</f>
        <v>0</v>
      </c>
      <c r="S263" s="26">
        <f>I262*$I$12/1200</f>
        <v>0</v>
      </c>
      <c r="T263" s="27">
        <f>IF(B262-B263&gt;0.005,1,0)</f>
        <v>0</v>
      </c>
      <c r="U263" s="27">
        <f>IF(C262-C263&gt;0.005,1,0)</f>
        <v>0</v>
      </c>
      <c r="V263" s="27">
        <f>IF(D262-D263&gt;0.005,1,0)</f>
        <v>0</v>
      </c>
      <c r="W263" s="27">
        <f>IF(E262-E263&gt;0.005,1,0)</f>
        <v>0</v>
      </c>
      <c r="X263" s="27">
        <f>IF(F262-F263&gt;0.005,1,0)</f>
        <v>0</v>
      </c>
      <c r="Y263" s="27">
        <f>IF(G262-G263&gt;0.005,1,0)</f>
        <v>0</v>
      </c>
      <c r="Z263" s="27">
        <f>IF(H262-H263&gt;0.005,1,0)</f>
        <v>0</v>
      </c>
      <c r="AA263" s="27">
        <f>IF(I262-I263&gt;0.005,1,0)</f>
        <v>0</v>
      </c>
    </row>
    <row r="264">
      <c r="A264" s="14" t="n">
        <v>228</v>
      </c>
      <c r="B264" s="26">
        <f>IF(B263&gt;0,IF((B263+L264)-MIN($B$13,(B263+L264))&lt;0.5,0,(B263+L264)-MIN($B$13,(B263+L264))),0)</f>
        <v>0</v>
      </c>
      <c r="C264" s="26">
        <f>IF(C263&gt;0,IF((C263+M264)-MIN($C$13,(C263+M264))&lt;0.5,0,(C263+M264)-MIN($C$13,(C263+M264))),0)</f>
        <v>0</v>
      </c>
      <c r="D264" s="26">
        <f>IF(D263&gt;0,IF((D263+N264)-MIN($D$13,(D263+N264))&lt;0.5,0,(D263+N264)-MIN($D$13,(D263+N264))),0)</f>
        <v>0</v>
      </c>
      <c r="E264" s="26">
        <f>IF(E263&gt;0,IF((E263+O264)-MIN($E$13,(E263+O264))&lt;0.5,0,(E263+O264)-MIN($E$13,(E263+O264))),0)</f>
        <v>0</v>
      </c>
      <c r="F264" s="26">
        <f>IF(F263&gt;0,IF((F263+P264)-MIN($F$13,(F263+P264))&lt;0.5,0,(F263+P264)-MIN($F$13,(F263+P264))),0)</f>
        <v>0</v>
      </c>
      <c r="G264" s="26">
        <f>IF(G263&gt;0,IF((G263+Q264)-MIN($G$13,(G263+Q264))&lt;0.5,0,(G263+Q264)-MIN($G$13,(G263+Q264))),0)</f>
        <v>0</v>
      </c>
      <c r="H264" s="26">
        <f>IF(H263&gt;0,IF((H263+R264)-MIN($H$13,(H263+R264))&lt;0.5,0,(H263+R264)-MIN($H$13,(H263+R264))),0)</f>
        <v>0</v>
      </c>
      <c r="I264" s="26">
        <f>IF(I263&gt;0,IF((I263+S264)-MIN($I$13,(I263+S264))&lt;0.5,0,(I263+S264)-MIN($I$13,(I263+S264))),0)</f>
        <v>0</v>
      </c>
      <c r="J264" s="13">
        <f>SUM(B264:I264)</f>
        <v>0</v>
      </c>
      <c r="K264" s="26">
        <f>SUM(L264:S264)</f>
        <v>0</v>
      </c>
      <c r="L264" s="26">
        <f>B263*$B$12/1200</f>
        <v>0</v>
      </c>
      <c r="M264" s="26">
        <f>C263*$C$12/1200</f>
        <v>0</v>
      </c>
      <c r="N264" s="26">
        <f>D263*$D$12/1200</f>
        <v>0</v>
      </c>
      <c r="O264" s="26">
        <f>E263*$E$12/1200</f>
        <v>0</v>
      </c>
      <c r="P264" s="26">
        <f>F263*$F$12/1200</f>
        <v>0</v>
      </c>
      <c r="Q264" s="26">
        <f>G263*$G$12/1200</f>
        <v>0</v>
      </c>
      <c r="R264" s="26">
        <f>H263*$H$12/1200</f>
        <v>0</v>
      </c>
      <c r="S264" s="26">
        <f>I263*$I$12/1200</f>
        <v>0</v>
      </c>
      <c r="T264" s="27">
        <f>IF(B263-B264&gt;0.005,1,0)</f>
        <v>0</v>
      </c>
      <c r="U264" s="27">
        <f>IF(C263-C264&gt;0.005,1,0)</f>
        <v>0</v>
      </c>
      <c r="V264" s="27">
        <f>IF(D263-D264&gt;0.005,1,0)</f>
        <v>0</v>
      </c>
      <c r="W264" s="27">
        <f>IF(E263-E264&gt;0.005,1,0)</f>
        <v>0</v>
      </c>
      <c r="X264" s="27">
        <f>IF(F263-F264&gt;0.005,1,0)</f>
        <v>0</v>
      </c>
      <c r="Y264" s="27">
        <f>IF(G263-G264&gt;0.005,1,0)</f>
        <v>0</v>
      </c>
      <c r="Z264" s="27">
        <f>IF(H263-H264&gt;0.005,1,0)</f>
        <v>0</v>
      </c>
      <c r="AA264" s="27">
        <f>IF(I263-I264&gt;0.005,1,0)</f>
        <v>0</v>
      </c>
    </row>
    <row r="265">
      <c r="A265" s="14" t="n">
        <v>229</v>
      </c>
      <c r="B265" s="26">
        <f>IF(B264&gt;0,IF((B264+L265)-MIN($B$13,(B264+L265))&lt;0.5,0,(B264+L265)-MIN($B$13,(B264+L265))),0)</f>
        <v>0</v>
      </c>
      <c r="C265" s="26">
        <f>IF(C264&gt;0,IF((C264+M265)-MIN($C$13,(C264+M265))&lt;0.5,0,(C264+M265)-MIN($C$13,(C264+M265))),0)</f>
        <v>0</v>
      </c>
      <c r="D265" s="26">
        <f>IF(D264&gt;0,IF((D264+N265)-MIN($D$13,(D264+N265))&lt;0.5,0,(D264+N265)-MIN($D$13,(D264+N265))),0)</f>
        <v>0</v>
      </c>
      <c r="E265" s="26">
        <f>IF(E264&gt;0,IF((E264+O265)-MIN($E$13,(E264+O265))&lt;0.5,0,(E264+O265)-MIN($E$13,(E264+O265))),0)</f>
        <v>0</v>
      </c>
      <c r="F265" s="26">
        <f>IF(F264&gt;0,IF((F264+P265)-MIN($F$13,(F264+P265))&lt;0.5,0,(F264+P265)-MIN($F$13,(F264+P265))),0)</f>
        <v>0</v>
      </c>
      <c r="G265" s="26">
        <f>IF(G264&gt;0,IF((G264+Q265)-MIN($G$13,(G264+Q265))&lt;0.5,0,(G264+Q265)-MIN($G$13,(G264+Q265))),0)</f>
        <v>0</v>
      </c>
      <c r="H265" s="26">
        <f>IF(H264&gt;0,IF((H264+R265)-MIN($H$13,(H264+R265))&lt;0.5,0,(H264+R265)-MIN($H$13,(H264+R265))),0)</f>
        <v>0</v>
      </c>
      <c r="I265" s="26">
        <f>IF(I264&gt;0,IF((I264+S265)-MIN($I$13,(I264+S265))&lt;0.5,0,(I264+S265)-MIN($I$13,(I264+S265))),0)</f>
        <v>0</v>
      </c>
      <c r="J265" s="13">
        <f>SUM(B265:I265)</f>
        <v>0</v>
      </c>
      <c r="K265" s="26">
        <f>SUM(L265:S265)</f>
        <v>0</v>
      </c>
      <c r="L265" s="26">
        <f>B264*$B$12/1200</f>
        <v>0</v>
      </c>
      <c r="M265" s="26">
        <f>C264*$C$12/1200</f>
        <v>0</v>
      </c>
      <c r="N265" s="26">
        <f>D264*$D$12/1200</f>
        <v>0</v>
      </c>
      <c r="O265" s="26">
        <f>E264*$E$12/1200</f>
        <v>0</v>
      </c>
      <c r="P265" s="26">
        <f>F264*$F$12/1200</f>
        <v>0</v>
      </c>
      <c r="Q265" s="26">
        <f>G264*$G$12/1200</f>
        <v>0</v>
      </c>
      <c r="R265" s="26">
        <f>H264*$H$12/1200</f>
        <v>0</v>
      </c>
      <c r="S265" s="26">
        <f>I264*$I$12/1200</f>
        <v>0</v>
      </c>
      <c r="T265" s="27">
        <f>IF(B264-B265&gt;0.005,1,0)</f>
        <v>0</v>
      </c>
      <c r="U265" s="27">
        <f>IF(C264-C265&gt;0.005,1,0)</f>
        <v>0</v>
      </c>
      <c r="V265" s="27">
        <f>IF(D264-D265&gt;0.005,1,0)</f>
        <v>0</v>
      </c>
      <c r="W265" s="27">
        <f>IF(E264-E265&gt;0.005,1,0)</f>
        <v>0</v>
      </c>
      <c r="X265" s="27">
        <f>IF(F264-F265&gt;0.005,1,0)</f>
        <v>0</v>
      </c>
      <c r="Y265" s="27">
        <f>IF(G264-G265&gt;0.005,1,0)</f>
        <v>0</v>
      </c>
      <c r="Z265" s="27">
        <f>IF(H264-H265&gt;0.005,1,0)</f>
        <v>0</v>
      </c>
      <c r="AA265" s="27">
        <f>IF(I264-I265&gt;0.005,1,0)</f>
        <v>0</v>
      </c>
    </row>
    <row r="266">
      <c r="A266" s="14" t="n">
        <v>230</v>
      </c>
      <c r="B266" s="26">
        <f>IF(B265&gt;0,IF((B265+L266)-MIN($B$13,(B265+L266))&lt;0.5,0,(B265+L266)-MIN($B$13,(B265+L266))),0)</f>
        <v>0</v>
      </c>
      <c r="C266" s="26">
        <f>IF(C265&gt;0,IF((C265+M266)-MIN($C$13,(C265+M266))&lt;0.5,0,(C265+M266)-MIN($C$13,(C265+M266))),0)</f>
        <v>0</v>
      </c>
      <c r="D266" s="26">
        <f>IF(D265&gt;0,IF((D265+N266)-MIN($D$13,(D265+N266))&lt;0.5,0,(D265+N266)-MIN($D$13,(D265+N266))),0)</f>
        <v>0</v>
      </c>
      <c r="E266" s="26">
        <f>IF(E265&gt;0,IF((E265+O266)-MIN($E$13,(E265+O266))&lt;0.5,0,(E265+O266)-MIN($E$13,(E265+O266))),0)</f>
        <v>0</v>
      </c>
      <c r="F266" s="26">
        <f>IF(F265&gt;0,IF((F265+P266)-MIN($F$13,(F265+P266))&lt;0.5,0,(F265+P266)-MIN($F$13,(F265+P266))),0)</f>
        <v>0</v>
      </c>
      <c r="G266" s="26">
        <f>IF(G265&gt;0,IF((G265+Q266)-MIN($G$13,(G265+Q266))&lt;0.5,0,(G265+Q266)-MIN($G$13,(G265+Q266))),0)</f>
        <v>0</v>
      </c>
      <c r="H266" s="26">
        <f>IF(H265&gt;0,IF((H265+R266)-MIN($H$13,(H265+R266))&lt;0.5,0,(H265+R266)-MIN($H$13,(H265+R266))),0)</f>
        <v>0</v>
      </c>
      <c r="I266" s="26">
        <f>IF(I265&gt;0,IF((I265+S266)-MIN($I$13,(I265+S266))&lt;0.5,0,(I265+S266)-MIN($I$13,(I265+S266))),0)</f>
        <v>0</v>
      </c>
      <c r="J266" s="13">
        <f>SUM(B266:I266)</f>
        <v>0</v>
      </c>
      <c r="K266" s="26">
        <f>SUM(L266:S266)</f>
        <v>0</v>
      </c>
      <c r="L266" s="26">
        <f>B265*$B$12/1200</f>
        <v>0</v>
      </c>
      <c r="M266" s="26">
        <f>C265*$C$12/1200</f>
        <v>0</v>
      </c>
      <c r="N266" s="26">
        <f>D265*$D$12/1200</f>
        <v>0</v>
      </c>
      <c r="O266" s="26">
        <f>E265*$E$12/1200</f>
        <v>0</v>
      </c>
      <c r="P266" s="26">
        <f>F265*$F$12/1200</f>
        <v>0</v>
      </c>
      <c r="Q266" s="26">
        <f>G265*$G$12/1200</f>
        <v>0</v>
      </c>
      <c r="R266" s="26">
        <f>H265*$H$12/1200</f>
        <v>0</v>
      </c>
      <c r="S266" s="26">
        <f>I265*$I$12/1200</f>
        <v>0</v>
      </c>
      <c r="T266" s="27">
        <f>IF(B265-B266&gt;0.005,1,0)</f>
        <v>0</v>
      </c>
      <c r="U266" s="27">
        <f>IF(C265-C266&gt;0.005,1,0)</f>
        <v>0</v>
      </c>
      <c r="V266" s="27">
        <f>IF(D265-D266&gt;0.005,1,0)</f>
        <v>0</v>
      </c>
      <c r="W266" s="27">
        <f>IF(E265-E266&gt;0.005,1,0)</f>
        <v>0</v>
      </c>
      <c r="X266" s="27">
        <f>IF(F265-F266&gt;0.005,1,0)</f>
        <v>0</v>
      </c>
      <c r="Y266" s="27">
        <f>IF(G265-G266&gt;0.005,1,0)</f>
        <v>0</v>
      </c>
      <c r="Z266" s="27">
        <f>IF(H265-H266&gt;0.005,1,0)</f>
        <v>0</v>
      </c>
      <c r="AA266" s="27">
        <f>IF(I265-I266&gt;0.005,1,0)</f>
        <v>0</v>
      </c>
    </row>
    <row r="267">
      <c r="A267" s="14" t="n">
        <v>231</v>
      </c>
      <c r="B267" s="26">
        <f>IF(B266&gt;0,IF((B266+L267)-MIN($B$13,(B266+L267))&lt;0.5,0,(B266+L267)-MIN($B$13,(B266+L267))),0)</f>
        <v>0</v>
      </c>
      <c r="C267" s="26">
        <f>IF(C266&gt;0,IF((C266+M267)-MIN($C$13,(C266+M267))&lt;0.5,0,(C266+M267)-MIN($C$13,(C266+M267))),0)</f>
        <v>0</v>
      </c>
      <c r="D267" s="26">
        <f>IF(D266&gt;0,IF((D266+N267)-MIN($D$13,(D266+N267))&lt;0.5,0,(D266+N267)-MIN($D$13,(D266+N267))),0)</f>
        <v>0</v>
      </c>
      <c r="E267" s="26">
        <f>IF(E266&gt;0,IF((E266+O267)-MIN($E$13,(E266+O267))&lt;0.5,0,(E266+O267)-MIN($E$13,(E266+O267))),0)</f>
        <v>0</v>
      </c>
      <c r="F267" s="26">
        <f>IF(F266&gt;0,IF((F266+P267)-MIN($F$13,(F266+P267))&lt;0.5,0,(F266+P267)-MIN($F$13,(F266+P267))),0)</f>
        <v>0</v>
      </c>
      <c r="G267" s="26">
        <f>IF(G266&gt;0,IF((G266+Q267)-MIN($G$13,(G266+Q267))&lt;0.5,0,(G266+Q267)-MIN($G$13,(G266+Q267))),0)</f>
        <v>0</v>
      </c>
      <c r="H267" s="26">
        <f>IF(H266&gt;0,IF((H266+R267)-MIN($H$13,(H266+R267))&lt;0.5,0,(H266+R267)-MIN($H$13,(H266+R267))),0)</f>
        <v>0</v>
      </c>
      <c r="I267" s="26">
        <f>IF(I266&gt;0,IF((I266+S267)-MIN($I$13,(I266+S267))&lt;0.5,0,(I266+S267)-MIN($I$13,(I266+S267))),0)</f>
        <v>0</v>
      </c>
      <c r="J267" s="13">
        <f>SUM(B267:I267)</f>
        <v>0</v>
      </c>
      <c r="K267" s="26">
        <f>SUM(L267:S267)</f>
        <v>0</v>
      </c>
      <c r="L267" s="26">
        <f>B266*$B$12/1200</f>
        <v>0</v>
      </c>
      <c r="M267" s="26">
        <f>C266*$C$12/1200</f>
        <v>0</v>
      </c>
      <c r="N267" s="26">
        <f>D266*$D$12/1200</f>
        <v>0</v>
      </c>
      <c r="O267" s="26">
        <f>E266*$E$12/1200</f>
        <v>0</v>
      </c>
      <c r="P267" s="26">
        <f>F266*$F$12/1200</f>
        <v>0</v>
      </c>
      <c r="Q267" s="26">
        <f>G266*$G$12/1200</f>
        <v>0</v>
      </c>
      <c r="R267" s="26">
        <f>H266*$H$12/1200</f>
        <v>0</v>
      </c>
      <c r="S267" s="26">
        <f>I266*$I$12/1200</f>
        <v>0</v>
      </c>
      <c r="T267" s="27">
        <f>IF(B266-B267&gt;0.005,1,0)</f>
        <v>0</v>
      </c>
      <c r="U267" s="27">
        <f>IF(C266-C267&gt;0.005,1,0)</f>
        <v>0</v>
      </c>
      <c r="V267" s="27">
        <f>IF(D266-D267&gt;0.005,1,0)</f>
        <v>0</v>
      </c>
      <c r="W267" s="27">
        <f>IF(E266-E267&gt;0.005,1,0)</f>
        <v>0</v>
      </c>
      <c r="X267" s="27">
        <f>IF(F266-F267&gt;0.005,1,0)</f>
        <v>0</v>
      </c>
      <c r="Y267" s="27">
        <f>IF(G266-G267&gt;0.005,1,0)</f>
        <v>0</v>
      </c>
      <c r="Z267" s="27">
        <f>IF(H266-H267&gt;0.005,1,0)</f>
        <v>0</v>
      </c>
      <c r="AA267" s="27">
        <f>IF(I266-I267&gt;0.005,1,0)</f>
        <v>0</v>
      </c>
    </row>
    <row r="268">
      <c r="A268" s="14" t="n">
        <v>232</v>
      </c>
      <c r="B268" s="26">
        <f>IF(B267&gt;0,IF((B267+L268)-MIN($B$13,(B267+L268))&lt;0.5,0,(B267+L268)-MIN($B$13,(B267+L268))),0)</f>
        <v>0</v>
      </c>
      <c r="C268" s="26">
        <f>IF(C267&gt;0,IF((C267+M268)-MIN($C$13,(C267+M268))&lt;0.5,0,(C267+M268)-MIN($C$13,(C267+M268))),0)</f>
        <v>0</v>
      </c>
      <c r="D268" s="26">
        <f>IF(D267&gt;0,IF((D267+N268)-MIN($D$13,(D267+N268))&lt;0.5,0,(D267+N268)-MIN($D$13,(D267+N268))),0)</f>
        <v>0</v>
      </c>
      <c r="E268" s="26">
        <f>IF(E267&gt;0,IF((E267+O268)-MIN($E$13,(E267+O268))&lt;0.5,0,(E267+O268)-MIN($E$13,(E267+O268))),0)</f>
        <v>0</v>
      </c>
      <c r="F268" s="26">
        <f>IF(F267&gt;0,IF((F267+P268)-MIN($F$13,(F267+P268))&lt;0.5,0,(F267+P268)-MIN($F$13,(F267+P268))),0)</f>
        <v>0</v>
      </c>
      <c r="G268" s="26">
        <f>IF(G267&gt;0,IF((G267+Q268)-MIN($G$13,(G267+Q268))&lt;0.5,0,(G267+Q268)-MIN($G$13,(G267+Q268))),0)</f>
        <v>0</v>
      </c>
      <c r="H268" s="26">
        <f>IF(H267&gt;0,IF((H267+R268)-MIN($H$13,(H267+R268))&lt;0.5,0,(H267+R268)-MIN($H$13,(H267+R268))),0)</f>
        <v>0</v>
      </c>
      <c r="I268" s="26">
        <f>IF(I267&gt;0,IF((I267+S268)-MIN($I$13,(I267+S268))&lt;0.5,0,(I267+S268)-MIN($I$13,(I267+S268))),0)</f>
        <v>0</v>
      </c>
      <c r="J268" s="13">
        <f>SUM(B268:I268)</f>
        <v>0</v>
      </c>
      <c r="K268" s="26">
        <f>SUM(L268:S268)</f>
        <v>0</v>
      </c>
      <c r="L268" s="26">
        <f>B267*$B$12/1200</f>
        <v>0</v>
      </c>
      <c r="M268" s="26">
        <f>C267*$C$12/1200</f>
        <v>0</v>
      </c>
      <c r="N268" s="26">
        <f>D267*$D$12/1200</f>
        <v>0</v>
      </c>
      <c r="O268" s="26">
        <f>E267*$E$12/1200</f>
        <v>0</v>
      </c>
      <c r="P268" s="26">
        <f>F267*$F$12/1200</f>
        <v>0</v>
      </c>
      <c r="Q268" s="26">
        <f>G267*$G$12/1200</f>
        <v>0</v>
      </c>
      <c r="R268" s="26">
        <f>H267*$H$12/1200</f>
        <v>0</v>
      </c>
      <c r="S268" s="26">
        <f>I267*$I$12/1200</f>
        <v>0</v>
      </c>
      <c r="T268" s="27">
        <f>IF(B267-B268&gt;0.005,1,0)</f>
        <v>0</v>
      </c>
      <c r="U268" s="27">
        <f>IF(C267-C268&gt;0.005,1,0)</f>
        <v>0</v>
      </c>
      <c r="V268" s="27">
        <f>IF(D267-D268&gt;0.005,1,0)</f>
        <v>0</v>
      </c>
      <c r="W268" s="27">
        <f>IF(E267-E268&gt;0.005,1,0)</f>
        <v>0</v>
      </c>
      <c r="X268" s="27">
        <f>IF(F267-F268&gt;0.005,1,0)</f>
        <v>0</v>
      </c>
      <c r="Y268" s="27">
        <f>IF(G267-G268&gt;0.005,1,0)</f>
        <v>0</v>
      </c>
      <c r="Z268" s="27">
        <f>IF(H267-H268&gt;0.005,1,0)</f>
        <v>0</v>
      </c>
      <c r="AA268" s="27">
        <f>IF(I267-I268&gt;0.005,1,0)</f>
        <v>0</v>
      </c>
    </row>
    <row r="269">
      <c r="A269" s="14" t="n">
        <v>233</v>
      </c>
      <c r="B269" s="26">
        <f>IF(B268&gt;0,IF((B268+L269)-MIN($B$13,(B268+L269))&lt;0.5,0,(B268+L269)-MIN($B$13,(B268+L269))),0)</f>
        <v>0</v>
      </c>
      <c r="C269" s="26">
        <f>IF(C268&gt;0,IF((C268+M269)-MIN($C$13,(C268+M269))&lt;0.5,0,(C268+M269)-MIN($C$13,(C268+M269))),0)</f>
        <v>0</v>
      </c>
      <c r="D269" s="26">
        <f>IF(D268&gt;0,IF((D268+N269)-MIN($D$13,(D268+N269))&lt;0.5,0,(D268+N269)-MIN($D$13,(D268+N269))),0)</f>
        <v>0</v>
      </c>
      <c r="E269" s="26">
        <f>IF(E268&gt;0,IF((E268+O269)-MIN($E$13,(E268+O269))&lt;0.5,0,(E268+O269)-MIN($E$13,(E268+O269))),0)</f>
        <v>0</v>
      </c>
      <c r="F269" s="26">
        <f>IF(F268&gt;0,IF((F268+P269)-MIN($F$13,(F268+P269))&lt;0.5,0,(F268+P269)-MIN($F$13,(F268+P269))),0)</f>
        <v>0</v>
      </c>
      <c r="G269" s="26">
        <f>IF(G268&gt;0,IF((G268+Q269)-MIN($G$13,(G268+Q269))&lt;0.5,0,(G268+Q269)-MIN($G$13,(G268+Q269))),0)</f>
        <v>0</v>
      </c>
      <c r="H269" s="26">
        <f>IF(H268&gt;0,IF((H268+R269)-MIN($H$13,(H268+R269))&lt;0.5,0,(H268+R269)-MIN($H$13,(H268+R269))),0)</f>
        <v>0</v>
      </c>
      <c r="I269" s="26">
        <f>IF(I268&gt;0,IF((I268+S269)-MIN($I$13,(I268+S269))&lt;0.5,0,(I268+S269)-MIN($I$13,(I268+S269))),0)</f>
        <v>0</v>
      </c>
      <c r="J269" s="13">
        <f>SUM(B269:I269)</f>
        <v>0</v>
      </c>
      <c r="K269" s="26">
        <f>SUM(L269:S269)</f>
        <v>0</v>
      </c>
      <c r="L269" s="26">
        <f>B268*$B$12/1200</f>
        <v>0</v>
      </c>
      <c r="M269" s="26">
        <f>C268*$C$12/1200</f>
        <v>0</v>
      </c>
      <c r="N269" s="26">
        <f>D268*$D$12/1200</f>
        <v>0</v>
      </c>
      <c r="O269" s="26">
        <f>E268*$E$12/1200</f>
        <v>0</v>
      </c>
      <c r="P269" s="26">
        <f>F268*$F$12/1200</f>
        <v>0</v>
      </c>
      <c r="Q269" s="26">
        <f>G268*$G$12/1200</f>
        <v>0</v>
      </c>
      <c r="R269" s="26">
        <f>H268*$H$12/1200</f>
        <v>0</v>
      </c>
      <c r="S269" s="26">
        <f>I268*$I$12/1200</f>
        <v>0</v>
      </c>
      <c r="T269" s="27">
        <f>IF(B268-B269&gt;0.005,1,0)</f>
        <v>0</v>
      </c>
      <c r="U269" s="27">
        <f>IF(C268-C269&gt;0.005,1,0)</f>
        <v>0</v>
      </c>
      <c r="V269" s="27">
        <f>IF(D268-D269&gt;0.005,1,0)</f>
        <v>0</v>
      </c>
      <c r="W269" s="27">
        <f>IF(E268-E269&gt;0.005,1,0)</f>
        <v>0</v>
      </c>
      <c r="X269" s="27">
        <f>IF(F268-F269&gt;0.005,1,0)</f>
        <v>0</v>
      </c>
      <c r="Y269" s="27">
        <f>IF(G268-G269&gt;0.005,1,0)</f>
        <v>0</v>
      </c>
      <c r="Z269" s="27">
        <f>IF(H268-H269&gt;0.005,1,0)</f>
        <v>0</v>
      </c>
      <c r="AA269" s="27">
        <f>IF(I268-I269&gt;0.005,1,0)</f>
        <v>0</v>
      </c>
    </row>
    <row r="270">
      <c r="A270" s="14" t="n">
        <v>234</v>
      </c>
      <c r="B270" s="26">
        <f>IF(B269&gt;0,IF((B269+L270)-MIN($B$13,(B269+L270))&lt;0.5,0,(B269+L270)-MIN($B$13,(B269+L270))),0)</f>
        <v>0</v>
      </c>
      <c r="C270" s="26">
        <f>IF(C269&gt;0,IF((C269+M270)-MIN($C$13,(C269+M270))&lt;0.5,0,(C269+M270)-MIN($C$13,(C269+M270))),0)</f>
        <v>0</v>
      </c>
      <c r="D270" s="26">
        <f>IF(D269&gt;0,IF((D269+N270)-MIN($D$13,(D269+N270))&lt;0.5,0,(D269+N270)-MIN($D$13,(D269+N270))),0)</f>
        <v>0</v>
      </c>
      <c r="E270" s="26">
        <f>IF(E269&gt;0,IF((E269+O270)-MIN($E$13,(E269+O270))&lt;0.5,0,(E269+O270)-MIN($E$13,(E269+O270))),0)</f>
        <v>0</v>
      </c>
      <c r="F270" s="26">
        <f>IF(F269&gt;0,IF((F269+P270)-MIN($F$13,(F269+P270))&lt;0.5,0,(F269+P270)-MIN($F$13,(F269+P270))),0)</f>
        <v>0</v>
      </c>
      <c r="G270" s="26">
        <f>IF(G269&gt;0,IF((G269+Q270)-MIN($G$13,(G269+Q270))&lt;0.5,0,(G269+Q270)-MIN($G$13,(G269+Q270))),0)</f>
        <v>0</v>
      </c>
      <c r="H270" s="26">
        <f>IF(H269&gt;0,IF((H269+R270)-MIN($H$13,(H269+R270))&lt;0.5,0,(H269+R270)-MIN($H$13,(H269+R270))),0)</f>
        <v>0</v>
      </c>
      <c r="I270" s="26">
        <f>IF(I269&gt;0,IF((I269+S270)-MIN($I$13,(I269+S270))&lt;0.5,0,(I269+S270)-MIN($I$13,(I269+S270))),0)</f>
        <v>0</v>
      </c>
      <c r="J270" s="13">
        <f>SUM(B270:I270)</f>
        <v>0</v>
      </c>
      <c r="K270" s="26">
        <f>SUM(L270:S270)</f>
        <v>0</v>
      </c>
      <c r="L270" s="26">
        <f>B269*$B$12/1200</f>
        <v>0</v>
      </c>
      <c r="M270" s="26">
        <f>C269*$C$12/1200</f>
        <v>0</v>
      </c>
      <c r="N270" s="26">
        <f>D269*$D$12/1200</f>
        <v>0</v>
      </c>
      <c r="O270" s="26">
        <f>E269*$E$12/1200</f>
        <v>0</v>
      </c>
      <c r="P270" s="26">
        <f>F269*$F$12/1200</f>
        <v>0</v>
      </c>
      <c r="Q270" s="26">
        <f>G269*$G$12/1200</f>
        <v>0</v>
      </c>
      <c r="R270" s="26">
        <f>H269*$H$12/1200</f>
        <v>0</v>
      </c>
      <c r="S270" s="26">
        <f>I269*$I$12/1200</f>
        <v>0</v>
      </c>
      <c r="T270" s="27">
        <f>IF(B269-B270&gt;0.005,1,0)</f>
        <v>0</v>
      </c>
      <c r="U270" s="27">
        <f>IF(C269-C270&gt;0.005,1,0)</f>
        <v>0</v>
      </c>
      <c r="V270" s="27">
        <f>IF(D269-D270&gt;0.005,1,0)</f>
        <v>0</v>
      </c>
      <c r="W270" s="27">
        <f>IF(E269-E270&gt;0.005,1,0)</f>
        <v>0</v>
      </c>
      <c r="X270" s="27">
        <f>IF(F269-F270&gt;0.005,1,0)</f>
        <v>0</v>
      </c>
      <c r="Y270" s="27">
        <f>IF(G269-G270&gt;0.005,1,0)</f>
        <v>0</v>
      </c>
      <c r="Z270" s="27">
        <f>IF(H269-H270&gt;0.005,1,0)</f>
        <v>0</v>
      </c>
      <c r="AA270" s="27">
        <f>IF(I269-I270&gt;0.005,1,0)</f>
        <v>0</v>
      </c>
    </row>
    <row r="271">
      <c r="A271" s="14" t="n">
        <v>235</v>
      </c>
      <c r="B271" s="26">
        <f>IF(B270&gt;0,IF((B270+L271)-MIN($B$13,(B270+L271))&lt;0.5,0,(B270+L271)-MIN($B$13,(B270+L271))),0)</f>
        <v>0</v>
      </c>
      <c r="C271" s="26">
        <f>IF(C270&gt;0,IF((C270+M271)-MIN($C$13,(C270+M271))&lt;0.5,0,(C270+M271)-MIN($C$13,(C270+M271))),0)</f>
        <v>0</v>
      </c>
      <c r="D271" s="26">
        <f>IF(D270&gt;0,IF((D270+N271)-MIN($D$13,(D270+N271))&lt;0.5,0,(D270+N271)-MIN($D$13,(D270+N271))),0)</f>
        <v>0</v>
      </c>
      <c r="E271" s="26">
        <f>IF(E270&gt;0,IF((E270+O271)-MIN($E$13,(E270+O271))&lt;0.5,0,(E270+O271)-MIN($E$13,(E270+O271))),0)</f>
        <v>0</v>
      </c>
      <c r="F271" s="26">
        <f>IF(F270&gt;0,IF((F270+P271)-MIN($F$13,(F270+P271))&lt;0.5,0,(F270+P271)-MIN($F$13,(F270+P271))),0)</f>
        <v>0</v>
      </c>
      <c r="G271" s="26">
        <f>IF(G270&gt;0,IF((G270+Q271)-MIN($G$13,(G270+Q271))&lt;0.5,0,(G270+Q271)-MIN($G$13,(G270+Q271))),0)</f>
        <v>0</v>
      </c>
      <c r="H271" s="26">
        <f>IF(H270&gt;0,IF((H270+R271)-MIN($H$13,(H270+R271))&lt;0.5,0,(H270+R271)-MIN($H$13,(H270+R271))),0)</f>
        <v>0</v>
      </c>
      <c r="I271" s="26">
        <f>IF(I270&gt;0,IF((I270+S271)-MIN($I$13,(I270+S271))&lt;0.5,0,(I270+S271)-MIN($I$13,(I270+S271))),0)</f>
        <v>0</v>
      </c>
      <c r="J271" s="13">
        <f>SUM(B271:I271)</f>
        <v>0</v>
      </c>
      <c r="K271" s="26">
        <f>SUM(L271:S271)</f>
        <v>0</v>
      </c>
      <c r="L271" s="26">
        <f>B270*$B$12/1200</f>
        <v>0</v>
      </c>
      <c r="M271" s="26">
        <f>C270*$C$12/1200</f>
        <v>0</v>
      </c>
      <c r="N271" s="26">
        <f>D270*$D$12/1200</f>
        <v>0</v>
      </c>
      <c r="O271" s="26">
        <f>E270*$E$12/1200</f>
        <v>0</v>
      </c>
      <c r="P271" s="26">
        <f>F270*$F$12/1200</f>
        <v>0</v>
      </c>
      <c r="Q271" s="26">
        <f>G270*$G$12/1200</f>
        <v>0</v>
      </c>
      <c r="R271" s="26">
        <f>H270*$H$12/1200</f>
        <v>0</v>
      </c>
      <c r="S271" s="26">
        <f>I270*$I$12/1200</f>
        <v>0</v>
      </c>
      <c r="T271" s="27">
        <f>IF(B270-B271&gt;0.005,1,0)</f>
        <v>0</v>
      </c>
      <c r="U271" s="27">
        <f>IF(C270-C271&gt;0.005,1,0)</f>
        <v>0</v>
      </c>
      <c r="V271" s="27">
        <f>IF(D270-D271&gt;0.005,1,0)</f>
        <v>0</v>
      </c>
      <c r="W271" s="27">
        <f>IF(E270-E271&gt;0.005,1,0)</f>
        <v>0</v>
      </c>
      <c r="X271" s="27">
        <f>IF(F270-F271&gt;0.005,1,0)</f>
        <v>0</v>
      </c>
      <c r="Y271" s="27">
        <f>IF(G270-G271&gt;0.005,1,0)</f>
        <v>0</v>
      </c>
      <c r="Z271" s="27">
        <f>IF(H270-H271&gt;0.005,1,0)</f>
        <v>0</v>
      </c>
      <c r="AA271" s="27">
        <f>IF(I270-I271&gt;0.005,1,0)</f>
        <v>0</v>
      </c>
    </row>
    <row r="272">
      <c r="A272" s="14" t="n">
        <v>236</v>
      </c>
      <c r="B272" s="26">
        <f>IF(B271&gt;0,IF((B271+L272)-MIN($B$13,(B271+L272))&lt;0.5,0,(B271+L272)-MIN($B$13,(B271+L272))),0)</f>
        <v>0</v>
      </c>
      <c r="C272" s="26">
        <f>IF(C271&gt;0,IF((C271+M272)-MIN($C$13,(C271+M272))&lt;0.5,0,(C271+M272)-MIN($C$13,(C271+M272))),0)</f>
        <v>0</v>
      </c>
      <c r="D272" s="26">
        <f>IF(D271&gt;0,IF((D271+N272)-MIN($D$13,(D271+N272))&lt;0.5,0,(D271+N272)-MIN($D$13,(D271+N272))),0)</f>
        <v>0</v>
      </c>
      <c r="E272" s="26">
        <f>IF(E271&gt;0,IF((E271+O272)-MIN($E$13,(E271+O272))&lt;0.5,0,(E271+O272)-MIN($E$13,(E271+O272))),0)</f>
        <v>0</v>
      </c>
      <c r="F272" s="26">
        <f>IF(F271&gt;0,IF((F271+P272)-MIN($F$13,(F271+P272))&lt;0.5,0,(F271+P272)-MIN($F$13,(F271+P272))),0)</f>
        <v>0</v>
      </c>
      <c r="G272" s="26">
        <f>IF(G271&gt;0,IF((G271+Q272)-MIN($G$13,(G271+Q272))&lt;0.5,0,(G271+Q272)-MIN($G$13,(G271+Q272))),0)</f>
        <v>0</v>
      </c>
      <c r="H272" s="26">
        <f>IF(H271&gt;0,IF((H271+R272)-MIN($H$13,(H271+R272))&lt;0.5,0,(H271+R272)-MIN($H$13,(H271+R272))),0)</f>
        <v>0</v>
      </c>
      <c r="I272" s="26">
        <f>IF(I271&gt;0,IF((I271+S272)-MIN($I$13,(I271+S272))&lt;0.5,0,(I271+S272)-MIN($I$13,(I271+S272))),0)</f>
        <v>0</v>
      </c>
      <c r="J272" s="13">
        <f>SUM(B272:I272)</f>
        <v>0</v>
      </c>
      <c r="K272" s="26">
        <f>SUM(L272:S272)</f>
        <v>0</v>
      </c>
      <c r="L272" s="26">
        <f>B271*$B$12/1200</f>
        <v>0</v>
      </c>
      <c r="M272" s="26">
        <f>C271*$C$12/1200</f>
        <v>0</v>
      </c>
      <c r="N272" s="26">
        <f>D271*$D$12/1200</f>
        <v>0</v>
      </c>
      <c r="O272" s="26">
        <f>E271*$E$12/1200</f>
        <v>0</v>
      </c>
      <c r="P272" s="26">
        <f>F271*$F$12/1200</f>
        <v>0</v>
      </c>
      <c r="Q272" s="26">
        <f>G271*$G$12/1200</f>
        <v>0</v>
      </c>
      <c r="R272" s="26">
        <f>H271*$H$12/1200</f>
        <v>0</v>
      </c>
      <c r="S272" s="26">
        <f>I271*$I$12/1200</f>
        <v>0</v>
      </c>
      <c r="T272" s="27">
        <f>IF(B271-B272&gt;0.005,1,0)</f>
        <v>0</v>
      </c>
      <c r="U272" s="27">
        <f>IF(C271-C272&gt;0.005,1,0)</f>
        <v>0</v>
      </c>
      <c r="V272" s="27">
        <f>IF(D271-D272&gt;0.005,1,0)</f>
        <v>0</v>
      </c>
      <c r="W272" s="27">
        <f>IF(E271-E272&gt;0.005,1,0)</f>
        <v>0</v>
      </c>
      <c r="X272" s="27">
        <f>IF(F271-F272&gt;0.005,1,0)</f>
        <v>0</v>
      </c>
      <c r="Y272" s="27">
        <f>IF(G271-G272&gt;0.005,1,0)</f>
        <v>0</v>
      </c>
      <c r="Z272" s="27">
        <f>IF(H271-H272&gt;0.005,1,0)</f>
        <v>0</v>
      </c>
      <c r="AA272" s="27">
        <f>IF(I271-I272&gt;0.005,1,0)</f>
        <v>0</v>
      </c>
    </row>
    <row r="273">
      <c r="A273" s="14" t="n">
        <v>237</v>
      </c>
      <c r="B273" s="26">
        <f>IF(B272&gt;0,IF((B272+L273)-MIN($B$13,(B272+L273))&lt;0.5,0,(B272+L273)-MIN($B$13,(B272+L273))),0)</f>
        <v>0</v>
      </c>
      <c r="C273" s="26">
        <f>IF(C272&gt;0,IF((C272+M273)-MIN($C$13,(C272+M273))&lt;0.5,0,(C272+M273)-MIN($C$13,(C272+M273))),0)</f>
        <v>0</v>
      </c>
      <c r="D273" s="26">
        <f>IF(D272&gt;0,IF((D272+N273)-MIN($D$13,(D272+N273))&lt;0.5,0,(D272+N273)-MIN($D$13,(D272+N273))),0)</f>
        <v>0</v>
      </c>
      <c r="E273" s="26">
        <f>IF(E272&gt;0,IF((E272+O273)-MIN($E$13,(E272+O273))&lt;0.5,0,(E272+O273)-MIN($E$13,(E272+O273))),0)</f>
        <v>0</v>
      </c>
      <c r="F273" s="26">
        <f>IF(F272&gt;0,IF((F272+P273)-MIN($F$13,(F272+P273))&lt;0.5,0,(F272+P273)-MIN($F$13,(F272+P273))),0)</f>
        <v>0</v>
      </c>
      <c r="G273" s="26">
        <f>IF(G272&gt;0,IF((G272+Q273)-MIN($G$13,(G272+Q273))&lt;0.5,0,(G272+Q273)-MIN($G$13,(G272+Q273))),0)</f>
        <v>0</v>
      </c>
      <c r="H273" s="26">
        <f>IF(H272&gt;0,IF((H272+R273)-MIN($H$13,(H272+R273))&lt;0.5,0,(H272+R273)-MIN($H$13,(H272+R273))),0)</f>
        <v>0</v>
      </c>
      <c r="I273" s="26">
        <f>IF(I272&gt;0,IF((I272+S273)-MIN($I$13,(I272+S273))&lt;0.5,0,(I272+S273)-MIN($I$13,(I272+S273))),0)</f>
        <v>0</v>
      </c>
      <c r="J273" s="13">
        <f>SUM(B273:I273)</f>
        <v>0</v>
      </c>
      <c r="K273" s="26">
        <f>SUM(L273:S273)</f>
        <v>0</v>
      </c>
      <c r="L273" s="26">
        <f>B272*$B$12/1200</f>
        <v>0</v>
      </c>
      <c r="M273" s="26">
        <f>C272*$C$12/1200</f>
        <v>0</v>
      </c>
      <c r="N273" s="26">
        <f>D272*$D$12/1200</f>
        <v>0</v>
      </c>
      <c r="O273" s="26">
        <f>E272*$E$12/1200</f>
        <v>0</v>
      </c>
      <c r="P273" s="26">
        <f>F272*$F$12/1200</f>
        <v>0</v>
      </c>
      <c r="Q273" s="26">
        <f>G272*$G$12/1200</f>
        <v>0</v>
      </c>
      <c r="R273" s="26">
        <f>H272*$H$12/1200</f>
        <v>0</v>
      </c>
      <c r="S273" s="26">
        <f>I272*$I$12/1200</f>
        <v>0</v>
      </c>
      <c r="T273" s="27">
        <f>IF(B272-B273&gt;0.005,1,0)</f>
        <v>0</v>
      </c>
      <c r="U273" s="27">
        <f>IF(C272-C273&gt;0.005,1,0)</f>
        <v>0</v>
      </c>
      <c r="V273" s="27">
        <f>IF(D272-D273&gt;0.005,1,0)</f>
        <v>0</v>
      </c>
      <c r="W273" s="27">
        <f>IF(E272-E273&gt;0.005,1,0)</f>
        <v>0</v>
      </c>
      <c r="X273" s="27">
        <f>IF(F272-F273&gt;0.005,1,0)</f>
        <v>0</v>
      </c>
      <c r="Y273" s="27">
        <f>IF(G272-G273&gt;0.005,1,0)</f>
        <v>0</v>
      </c>
      <c r="Z273" s="27">
        <f>IF(H272-H273&gt;0.005,1,0)</f>
        <v>0</v>
      </c>
      <c r="AA273" s="27">
        <f>IF(I272-I273&gt;0.005,1,0)</f>
        <v>0</v>
      </c>
    </row>
    <row r="274">
      <c r="A274" s="14" t="n">
        <v>238</v>
      </c>
      <c r="B274" s="26">
        <f>IF(B273&gt;0,IF((B273+L274)-MIN($B$13,(B273+L274))&lt;0.5,0,(B273+L274)-MIN($B$13,(B273+L274))),0)</f>
        <v>0</v>
      </c>
      <c r="C274" s="26">
        <f>IF(C273&gt;0,IF((C273+M274)-MIN($C$13,(C273+M274))&lt;0.5,0,(C273+M274)-MIN($C$13,(C273+M274))),0)</f>
        <v>0</v>
      </c>
      <c r="D274" s="26">
        <f>IF(D273&gt;0,IF((D273+N274)-MIN($D$13,(D273+N274))&lt;0.5,0,(D273+N274)-MIN($D$13,(D273+N274))),0)</f>
        <v>0</v>
      </c>
      <c r="E274" s="26">
        <f>IF(E273&gt;0,IF((E273+O274)-MIN($E$13,(E273+O274))&lt;0.5,0,(E273+O274)-MIN($E$13,(E273+O274))),0)</f>
        <v>0</v>
      </c>
      <c r="F274" s="26">
        <f>IF(F273&gt;0,IF((F273+P274)-MIN($F$13,(F273+P274))&lt;0.5,0,(F273+P274)-MIN($F$13,(F273+P274))),0)</f>
        <v>0</v>
      </c>
      <c r="G274" s="26">
        <f>IF(G273&gt;0,IF((G273+Q274)-MIN($G$13,(G273+Q274))&lt;0.5,0,(G273+Q274)-MIN($G$13,(G273+Q274))),0)</f>
        <v>0</v>
      </c>
      <c r="H274" s="26">
        <f>IF(H273&gt;0,IF((H273+R274)-MIN($H$13,(H273+R274))&lt;0.5,0,(H273+R274)-MIN($H$13,(H273+R274))),0)</f>
        <v>0</v>
      </c>
      <c r="I274" s="26">
        <f>IF(I273&gt;0,IF((I273+S274)-MIN($I$13,(I273+S274))&lt;0.5,0,(I273+S274)-MIN($I$13,(I273+S274))),0)</f>
        <v>0</v>
      </c>
      <c r="J274" s="13">
        <f>SUM(B274:I274)</f>
        <v>0</v>
      </c>
      <c r="K274" s="26">
        <f>SUM(L274:S274)</f>
        <v>0</v>
      </c>
      <c r="L274" s="26">
        <f>B273*$B$12/1200</f>
        <v>0</v>
      </c>
      <c r="M274" s="26">
        <f>C273*$C$12/1200</f>
        <v>0</v>
      </c>
      <c r="N274" s="26">
        <f>D273*$D$12/1200</f>
        <v>0</v>
      </c>
      <c r="O274" s="26">
        <f>E273*$E$12/1200</f>
        <v>0</v>
      </c>
      <c r="P274" s="26">
        <f>F273*$F$12/1200</f>
        <v>0</v>
      </c>
      <c r="Q274" s="26">
        <f>G273*$G$12/1200</f>
        <v>0</v>
      </c>
      <c r="R274" s="26">
        <f>H273*$H$12/1200</f>
        <v>0</v>
      </c>
      <c r="S274" s="26">
        <f>I273*$I$12/1200</f>
        <v>0</v>
      </c>
      <c r="T274" s="27">
        <f>IF(B273-B274&gt;0.005,1,0)</f>
        <v>0</v>
      </c>
      <c r="U274" s="27">
        <f>IF(C273-C274&gt;0.005,1,0)</f>
        <v>0</v>
      </c>
      <c r="V274" s="27">
        <f>IF(D273-D274&gt;0.005,1,0)</f>
        <v>0</v>
      </c>
      <c r="W274" s="27">
        <f>IF(E273-E274&gt;0.005,1,0)</f>
        <v>0</v>
      </c>
      <c r="X274" s="27">
        <f>IF(F273-F274&gt;0.005,1,0)</f>
        <v>0</v>
      </c>
      <c r="Y274" s="27">
        <f>IF(G273-G274&gt;0.005,1,0)</f>
        <v>0</v>
      </c>
      <c r="Z274" s="27">
        <f>IF(H273-H274&gt;0.005,1,0)</f>
        <v>0</v>
      </c>
      <c r="AA274" s="27">
        <f>IF(I273-I274&gt;0.005,1,0)</f>
        <v>0</v>
      </c>
    </row>
    <row r="275">
      <c r="A275" s="14" t="n">
        <v>239</v>
      </c>
      <c r="B275" s="26">
        <f>IF(B274&gt;0,IF((B274+L275)-MIN($B$13,(B274+L275))&lt;0.5,0,(B274+L275)-MIN($B$13,(B274+L275))),0)</f>
        <v>0</v>
      </c>
      <c r="C275" s="26">
        <f>IF(C274&gt;0,IF((C274+M275)-MIN($C$13,(C274+M275))&lt;0.5,0,(C274+M275)-MIN($C$13,(C274+M275))),0)</f>
        <v>0</v>
      </c>
      <c r="D275" s="26">
        <f>IF(D274&gt;0,IF((D274+N275)-MIN($D$13,(D274+N275))&lt;0.5,0,(D274+N275)-MIN($D$13,(D274+N275))),0)</f>
        <v>0</v>
      </c>
      <c r="E275" s="26">
        <f>IF(E274&gt;0,IF((E274+O275)-MIN($E$13,(E274+O275))&lt;0.5,0,(E274+O275)-MIN($E$13,(E274+O275))),0)</f>
        <v>0</v>
      </c>
      <c r="F275" s="26">
        <f>IF(F274&gt;0,IF((F274+P275)-MIN($F$13,(F274+P275))&lt;0.5,0,(F274+P275)-MIN($F$13,(F274+P275))),0)</f>
        <v>0</v>
      </c>
      <c r="G275" s="26">
        <f>IF(G274&gt;0,IF((G274+Q275)-MIN($G$13,(G274+Q275))&lt;0.5,0,(G274+Q275)-MIN($G$13,(G274+Q275))),0)</f>
        <v>0</v>
      </c>
      <c r="H275" s="26">
        <f>IF(H274&gt;0,IF((H274+R275)-MIN($H$13,(H274+R275))&lt;0.5,0,(H274+R275)-MIN($H$13,(H274+R275))),0)</f>
        <v>0</v>
      </c>
      <c r="I275" s="26">
        <f>IF(I274&gt;0,IF((I274+S275)-MIN($I$13,(I274+S275))&lt;0.5,0,(I274+S275)-MIN($I$13,(I274+S275))),0)</f>
        <v>0</v>
      </c>
      <c r="J275" s="13">
        <f>SUM(B275:I275)</f>
        <v>0</v>
      </c>
      <c r="K275" s="26">
        <f>SUM(L275:S275)</f>
        <v>0</v>
      </c>
      <c r="L275" s="26">
        <f>B274*$B$12/1200</f>
        <v>0</v>
      </c>
      <c r="M275" s="26">
        <f>C274*$C$12/1200</f>
        <v>0</v>
      </c>
      <c r="N275" s="26">
        <f>D274*$D$12/1200</f>
        <v>0</v>
      </c>
      <c r="O275" s="26">
        <f>E274*$E$12/1200</f>
        <v>0</v>
      </c>
      <c r="P275" s="26">
        <f>F274*$F$12/1200</f>
        <v>0</v>
      </c>
      <c r="Q275" s="26">
        <f>G274*$G$12/1200</f>
        <v>0</v>
      </c>
      <c r="R275" s="26">
        <f>H274*$H$12/1200</f>
        <v>0</v>
      </c>
      <c r="S275" s="26">
        <f>I274*$I$12/1200</f>
        <v>0</v>
      </c>
      <c r="T275" s="27">
        <f>IF(B274-B275&gt;0.005,1,0)</f>
        <v>0</v>
      </c>
      <c r="U275" s="27">
        <f>IF(C274-C275&gt;0.005,1,0)</f>
        <v>0</v>
      </c>
      <c r="V275" s="27">
        <f>IF(D274-D275&gt;0.005,1,0)</f>
        <v>0</v>
      </c>
      <c r="W275" s="27">
        <f>IF(E274-E275&gt;0.005,1,0)</f>
        <v>0</v>
      </c>
      <c r="X275" s="27">
        <f>IF(F274-F275&gt;0.005,1,0)</f>
        <v>0</v>
      </c>
      <c r="Y275" s="27">
        <f>IF(G274-G275&gt;0.005,1,0)</f>
        <v>0</v>
      </c>
      <c r="Z275" s="27">
        <f>IF(H274-H275&gt;0.005,1,0)</f>
        <v>0</v>
      </c>
      <c r="AA275" s="27">
        <f>IF(I274-I275&gt;0.005,1,0)</f>
        <v>0</v>
      </c>
    </row>
    <row r="276">
      <c r="A276" s="14" t="n">
        <v>240</v>
      </c>
      <c r="B276" s="26">
        <f>IF(B275&gt;0,IF((B275+L276)-MIN($B$13,(B275+L276))&lt;0.5,0,(B275+L276)-MIN($B$13,(B275+L276))),0)</f>
        <v>0</v>
      </c>
      <c r="C276" s="26">
        <f>IF(C275&gt;0,IF((C275+M276)-MIN($C$13,(C275+M276))&lt;0.5,0,(C275+M276)-MIN($C$13,(C275+M276))),0)</f>
        <v>0</v>
      </c>
      <c r="D276" s="26">
        <f>IF(D275&gt;0,IF((D275+N276)-MIN($D$13,(D275+N276))&lt;0.5,0,(D275+N276)-MIN($D$13,(D275+N276))),0)</f>
        <v>0</v>
      </c>
      <c r="E276" s="26">
        <f>IF(E275&gt;0,IF((E275+O276)-MIN($E$13,(E275+O276))&lt;0.5,0,(E275+O276)-MIN($E$13,(E275+O276))),0)</f>
        <v>0</v>
      </c>
      <c r="F276" s="26">
        <f>IF(F275&gt;0,IF((F275+P276)-MIN($F$13,(F275+P276))&lt;0.5,0,(F275+P276)-MIN($F$13,(F275+P276))),0)</f>
        <v>0</v>
      </c>
      <c r="G276" s="26">
        <f>IF(G275&gt;0,IF((G275+Q276)-MIN($G$13,(G275+Q276))&lt;0.5,0,(G275+Q276)-MIN($G$13,(G275+Q276))),0)</f>
        <v>0</v>
      </c>
      <c r="H276" s="26">
        <f>IF(H275&gt;0,IF((H275+R276)-MIN($H$13,(H275+R276))&lt;0.5,0,(H275+R276)-MIN($H$13,(H275+R276))),0)</f>
        <v>0</v>
      </c>
      <c r="I276" s="26">
        <f>IF(I275&gt;0,IF((I275+S276)-MIN($I$13,(I275+S276))&lt;0.5,0,(I275+S276)-MIN($I$13,(I275+S276))),0)</f>
        <v>0</v>
      </c>
      <c r="J276" s="13">
        <f>SUM(B276:I276)</f>
        <v>0</v>
      </c>
      <c r="K276" s="26">
        <f>SUM(L276:S276)</f>
        <v>0</v>
      </c>
      <c r="L276" s="26">
        <f>B275*$B$12/1200</f>
        <v>0</v>
      </c>
      <c r="M276" s="26">
        <f>C275*$C$12/1200</f>
        <v>0</v>
      </c>
      <c r="N276" s="26">
        <f>D275*$D$12/1200</f>
        <v>0</v>
      </c>
      <c r="O276" s="26">
        <f>E275*$E$12/1200</f>
        <v>0</v>
      </c>
      <c r="P276" s="26">
        <f>F275*$F$12/1200</f>
        <v>0</v>
      </c>
      <c r="Q276" s="26">
        <f>G275*$G$12/1200</f>
        <v>0</v>
      </c>
      <c r="R276" s="26">
        <f>H275*$H$12/1200</f>
        <v>0</v>
      </c>
      <c r="S276" s="26">
        <f>I275*$I$12/1200</f>
        <v>0</v>
      </c>
      <c r="T276" s="27">
        <f>IF(B275-B276&gt;0.005,1,0)</f>
        <v>0</v>
      </c>
      <c r="U276" s="27">
        <f>IF(C275-C276&gt;0.005,1,0)</f>
        <v>0</v>
      </c>
      <c r="V276" s="27">
        <f>IF(D275-D276&gt;0.005,1,0)</f>
        <v>0</v>
      </c>
      <c r="W276" s="27">
        <f>IF(E275-E276&gt;0.005,1,0)</f>
        <v>0</v>
      </c>
      <c r="X276" s="27">
        <f>IF(F275-F276&gt;0.005,1,0)</f>
        <v>0</v>
      </c>
      <c r="Y276" s="27">
        <f>IF(G275-G276&gt;0.005,1,0)</f>
        <v>0</v>
      </c>
      <c r="Z276" s="27">
        <f>IF(H275-H276&gt;0.005,1,0)</f>
        <v>0</v>
      </c>
      <c r="AA276" s="27">
        <f>IF(I275-I276&gt;0.005,1,0)</f>
        <v>0</v>
      </c>
    </row>
    <row r="277">
      <c r="A277" s="14" t="n">
        <v>241</v>
      </c>
      <c r="B277" s="26">
        <f>IF(B276&gt;0,IF((B276+L277)-MIN($B$13,(B276+L277))&lt;0.5,0,(B276+L277)-MIN($B$13,(B276+L277))),0)</f>
        <v>0</v>
      </c>
      <c r="C277" s="26">
        <f>IF(C276&gt;0,IF((C276+M277)-MIN($C$13,(C276+M277))&lt;0.5,0,(C276+M277)-MIN($C$13,(C276+M277))),0)</f>
        <v>0</v>
      </c>
      <c r="D277" s="26">
        <f>IF(D276&gt;0,IF((D276+N277)-MIN($D$13,(D276+N277))&lt;0.5,0,(D276+N277)-MIN($D$13,(D276+N277))),0)</f>
        <v>0</v>
      </c>
      <c r="E277" s="26">
        <f>IF(E276&gt;0,IF((E276+O277)-MIN($E$13,(E276+O277))&lt;0.5,0,(E276+O277)-MIN($E$13,(E276+O277))),0)</f>
        <v>0</v>
      </c>
      <c r="F277" s="26">
        <f>IF(F276&gt;0,IF((F276+P277)-MIN($F$13,(F276+P277))&lt;0.5,0,(F276+P277)-MIN($F$13,(F276+P277))),0)</f>
        <v>0</v>
      </c>
      <c r="G277" s="26">
        <f>IF(G276&gt;0,IF((G276+Q277)-MIN($G$13,(G276+Q277))&lt;0.5,0,(G276+Q277)-MIN($G$13,(G276+Q277))),0)</f>
        <v>0</v>
      </c>
      <c r="H277" s="26">
        <f>IF(H276&gt;0,IF((H276+R277)-MIN($H$13,(H276+R277))&lt;0.5,0,(H276+R277)-MIN($H$13,(H276+R277))),0)</f>
        <v>0</v>
      </c>
      <c r="I277" s="26">
        <f>IF(I276&gt;0,IF((I276+S277)-MIN($I$13,(I276+S277))&lt;0.5,0,(I276+S277)-MIN($I$13,(I276+S277))),0)</f>
        <v>0</v>
      </c>
      <c r="J277" s="13">
        <f>SUM(B277:I277)</f>
        <v>0</v>
      </c>
      <c r="K277" s="26">
        <f>SUM(L277:S277)</f>
        <v>0</v>
      </c>
      <c r="L277" s="26">
        <f>B276*$B$12/1200</f>
        <v>0</v>
      </c>
      <c r="M277" s="26">
        <f>C276*$C$12/1200</f>
        <v>0</v>
      </c>
      <c r="N277" s="26">
        <f>D276*$D$12/1200</f>
        <v>0</v>
      </c>
      <c r="O277" s="26">
        <f>E276*$E$12/1200</f>
        <v>0</v>
      </c>
      <c r="P277" s="26">
        <f>F276*$F$12/1200</f>
        <v>0</v>
      </c>
      <c r="Q277" s="26">
        <f>G276*$G$12/1200</f>
        <v>0</v>
      </c>
      <c r="R277" s="26">
        <f>H276*$H$12/1200</f>
        <v>0</v>
      </c>
      <c r="S277" s="26">
        <f>I276*$I$12/1200</f>
        <v>0</v>
      </c>
      <c r="T277" s="27">
        <f>IF(B276-B277&gt;0.005,1,0)</f>
        <v>0</v>
      </c>
      <c r="U277" s="27">
        <f>IF(C276-C277&gt;0.005,1,0)</f>
        <v>0</v>
      </c>
      <c r="V277" s="27">
        <f>IF(D276-D277&gt;0.005,1,0)</f>
        <v>0</v>
      </c>
      <c r="W277" s="27">
        <f>IF(E276-E277&gt;0.005,1,0)</f>
        <v>0</v>
      </c>
      <c r="X277" s="27">
        <f>IF(F276-F277&gt;0.005,1,0)</f>
        <v>0</v>
      </c>
      <c r="Y277" s="27">
        <f>IF(G276-G277&gt;0.005,1,0)</f>
        <v>0</v>
      </c>
      <c r="Z277" s="27">
        <f>IF(H276-H277&gt;0.005,1,0)</f>
        <v>0</v>
      </c>
      <c r="AA277" s="27">
        <f>IF(I276-I277&gt;0.005,1,0)</f>
        <v>0</v>
      </c>
    </row>
    <row r="278">
      <c r="A278" s="14" t="n">
        <v>242</v>
      </c>
      <c r="B278" s="26">
        <f>IF(B277&gt;0,IF((B277+L278)-MIN($B$13,(B277+L278))&lt;0.5,0,(B277+L278)-MIN($B$13,(B277+L278))),0)</f>
        <v>0</v>
      </c>
      <c r="C278" s="26">
        <f>IF(C277&gt;0,IF((C277+M278)-MIN($C$13,(C277+M278))&lt;0.5,0,(C277+M278)-MIN($C$13,(C277+M278))),0)</f>
        <v>0</v>
      </c>
      <c r="D278" s="26">
        <f>IF(D277&gt;0,IF((D277+N278)-MIN($D$13,(D277+N278))&lt;0.5,0,(D277+N278)-MIN($D$13,(D277+N278))),0)</f>
        <v>0</v>
      </c>
      <c r="E278" s="26">
        <f>IF(E277&gt;0,IF((E277+O278)-MIN($E$13,(E277+O278))&lt;0.5,0,(E277+O278)-MIN($E$13,(E277+O278))),0)</f>
        <v>0</v>
      </c>
      <c r="F278" s="26">
        <f>IF(F277&gt;0,IF((F277+P278)-MIN($F$13,(F277+P278))&lt;0.5,0,(F277+P278)-MIN($F$13,(F277+P278))),0)</f>
        <v>0</v>
      </c>
      <c r="G278" s="26">
        <f>IF(G277&gt;0,IF((G277+Q278)-MIN($G$13,(G277+Q278))&lt;0.5,0,(G277+Q278)-MIN($G$13,(G277+Q278))),0)</f>
        <v>0</v>
      </c>
      <c r="H278" s="26">
        <f>IF(H277&gt;0,IF((H277+R278)-MIN($H$13,(H277+R278))&lt;0.5,0,(H277+R278)-MIN($H$13,(H277+R278))),0)</f>
        <v>0</v>
      </c>
      <c r="I278" s="26">
        <f>IF(I277&gt;0,IF((I277+S278)-MIN($I$13,(I277+S278))&lt;0.5,0,(I277+S278)-MIN($I$13,(I277+S278))),0)</f>
        <v>0</v>
      </c>
      <c r="J278" s="13">
        <f>SUM(B278:I278)</f>
        <v>0</v>
      </c>
      <c r="K278" s="26">
        <f>SUM(L278:S278)</f>
        <v>0</v>
      </c>
      <c r="L278" s="26">
        <f>B277*$B$12/1200</f>
        <v>0</v>
      </c>
      <c r="M278" s="26">
        <f>C277*$C$12/1200</f>
        <v>0</v>
      </c>
      <c r="N278" s="26">
        <f>D277*$D$12/1200</f>
        <v>0</v>
      </c>
      <c r="O278" s="26">
        <f>E277*$E$12/1200</f>
        <v>0</v>
      </c>
      <c r="P278" s="26">
        <f>F277*$F$12/1200</f>
        <v>0</v>
      </c>
      <c r="Q278" s="26">
        <f>G277*$G$12/1200</f>
        <v>0</v>
      </c>
      <c r="R278" s="26">
        <f>H277*$H$12/1200</f>
        <v>0</v>
      </c>
      <c r="S278" s="26">
        <f>I277*$I$12/1200</f>
        <v>0</v>
      </c>
      <c r="T278" s="27">
        <f>IF(B277-B278&gt;0.005,1,0)</f>
        <v>0</v>
      </c>
      <c r="U278" s="27">
        <f>IF(C277-C278&gt;0.005,1,0)</f>
        <v>0</v>
      </c>
      <c r="V278" s="27">
        <f>IF(D277-D278&gt;0.005,1,0)</f>
        <v>0</v>
      </c>
      <c r="W278" s="27">
        <f>IF(E277-E278&gt;0.005,1,0)</f>
        <v>0</v>
      </c>
      <c r="X278" s="27">
        <f>IF(F277-F278&gt;0.005,1,0)</f>
        <v>0</v>
      </c>
      <c r="Y278" s="27">
        <f>IF(G277-G278&gt;0.005,1,0)</f>
        <v>0</v>
      </c>
      <c r="Z278" s="27">
        <f>IF(H277-H278&gt;0.005,1,0)</f>
        <v>0</v>
      </c>
      <c r="AA278" s="27">
        <f>IF(I277-I278&gt;0.005,1,0)</f>
        <v>0</v>
      </c>
    </row>
    <row r="279">
      <c r="A279" s="14" t="n">
        <v>243</v>
      </c>
      <c r="B279" s="26">
        <f>IF(B278&gt;0,IF((B278+L279)-MIN($B$13,(B278+L279))&lt;0.5,0,(B278+L279)-MIN($B$13,(B278+L279))),0)</f>
        <v>0</v>
      </c>
      <c r="C279" s="26">
        <f>IF(C278&gt;0,IF((C278+M279)-MIN($C$13,(C278+M279))&lt;0.5,0,(C278+M279)-MIN($C$13,(C278+M279))),0)</f>
        <v>0</v>
      </c>
      <c r="D279" s="26">
        <f>IF(D278&gt;0,IF((D278+N279)-MIN($D$13,(D278+N279))&lt;0.5,0,(D278+N279)-MIN($D$13,(D278+N279))),0)</f>
        <v>0</v>
      </c>
      <c r="E279" s="26">
        <f>IF(E278&gt;0,IF((E278+O279)-MIN($E$13,(E278+O279))&lt;0.5,0,(E278+O279)-MIN($E$13,(E278+O279))),0)</f>
        <v>0</v>
      </c>
      <c r="F279" s="26">
        <f>IF(F278&gt;0,IF((F278+P279)-MIN($F$13,(F278+P279))&lt;0.5,0,(F278+P279)-MIN($F$13,(F278+P279))),0)</f>
        <v>0</v>
      </c>
      <c r="G279" s="26">
        <f>IF(G278&gt;0,IF((G278+Q279)-MIN($G$13,(G278+Q279))&lt;0.5,0,(G278+Q279)-MIN($G$13,(G278+Q279))),0)</f>
        <v>0</v>
      </c>
      <c r="H279" s="26">
        <f>IF(H278&gt;0,IF((H278+R279)-MIN($H$13,(H278+R279))&lt;0.5,0,(H278+R279)-MIN($H$13,(H278+R279))),0)</f>
        <v>0</v>
      </c>
      <c r="I279" s="26">
        <f>IF(I278&gt;0,IF((I278+S279)-MIN($I$13,(I278+S279))&lt;0.5,0,(I278+S279)-MIN($I$13,(I278+S279))),0)</f>
        <v>0</v>
      </c>
      <c r="J279" s="13">
        <f>SUM(B279:I279)</f>
        <v>0</v>
      </c>
      <c r="K279" s="26">
        <f>SUM(L279:S279)</f>
        <v>0</v>
      </c>
      <c r="L279" s="26">
        <f>B278*$B$12/1200</f>
        <v>0</v>
      </c>
      <c r="M279" s="26">
        <f>C278*$C$12/1200</f>
        <v>0</v>
      </c>
      <c r="N279" s="26">
        <f>D278*$D$12/1200</f>
        <v>0</v>
      </c>
      <c r="O279" s="26">
        <f>E278*$E$12/1200</f>
        <v>0</v>
      </c>
      <c r="P279" s="26">
        <f>F278*$F$12/1200</f>
        <v>0</v>
      </c>
      <c r="Q279" s="26">
        <f>G278*$G$12/1200</f>
        <v>0</v>
      </c>
      <c r="R279" s="26">
        <f>H278*$H$12/1200</f>
        <v>0</v>
      </c>
      <c r="S279" s="26">
        <f>I278*$I$12/1200</f>
        <v>0</v>
      </c>
      <c r="T279" s="27">
        <f>IF(B278-B279&gt;0.005,1,0)</f>
        <v>0</v>
      </c>
      <c r="U279" s="27">
        <f>IF(C278-C279&gt;0.005,1,0)</f>
        <v>0</v>
      </c>
      <c r="V279" s="27">
        <f>IF(D278-D279&gt;0.005,1,0)</f>
        <v>0</v>
      </c>
      <c r="W279" s="27">
        <f>IF(E278-E279&gt;0.005,1,0)</f>
        <v>0</v>
      </c>
      <c r="X279" s="27">
        <f>IF(F278-F279&gt;0.005,1,0)</f>
        <v>0</v>
      </c>
      <c r="Y279" s="27">
        <f>IF(G278-G279&gt;0.005,1,0)</f>
        <v>0</v>
      </c>
      <c r="Z279" s="27">
        <f>IF(H278-H279&gt;0.005,1,0)</f>
        <v>0</v>
      </c>
      <c r="AA279" s="27">
        <f>IF(I278-I279&gt;0.005,1,0)</f>
        <v>0</v>
      </c>
    </row>
    <row r="280">
      <c r="A280" s="14" t="n">
        <v>244</v>
      </c>
      <c r="B280" s="26">
        <f>IF(B279&gt;0,IF((B279+L280)-MIN($B$13,(B279+L280))&lt;0.5,0,(B279+L280)-MIN($B$13,(B279+L280))),0)</f>
        <v>0</v>
      </c>
      <c r="C280" s="26">
        <f>IF(C279&gt;0,IF((C279+M280)-MIN($C$13,(C279+M280))&lt;0.5,0,(C279+M280)-MIN($C$13,(C279+M280))),0)</f>
        <v>0</v>
      </c>
      <c r="D280" s="26">
        <f>IF(D279&gt;0,IF((D279+N280)-MIN($D$13,(D279+N280))&lt;0.5,0,(D279+N280)-MIN($D$13,(D279+N280))),0)</f>
        <v>0</v>
      </c>
      <c r="E280" s="26">
        <f>IF(E279&gt;0,IF((E279+O280)-MIN($E$13,(E279+O280))&lt;0.5,0,(E279+O280)-MIN($E$13,(E279+O280))),0)</f>
        <v>0</v>
      </c>
      <c r="F280" s="26">
        <f>IF(F279&gt;0,IF((F279+P280)-MIN($F$13,(F279+P280))&lt;0.5,0,(F279+P280)-MIN($F$13,(F279+P280))),0)</f>
        <v>0</v>
      </c>
      <c r="G280" s="26">
        <f>IF(G279&gt;0,IF((G279+Q280)-MIN($G$13,(G279+Q280))&lt;0.5,0,(G279+Q280)-MIN($G$13,(G279+Q280))),0)</f>
        <v>0</v>
      </c>
      <c r="H280" s="26">
        <f>IF(H279&gt;0,IF((H279+R280)-MIN($H$13,(H279+R280))&lt;0.5,0,(H279+R280)-MIN($H$13,(H279+R280))),0)</f>
        <v>0</v>
      </c>
      <c r="I280" s="26">
        <f>IF(I279&gt;0,IF((I279+S280)-MIN($I$13,(I279+S280))&lt;0.5,0,(I279+S280)-MIN($I$13,(I279+S280))),0)</f>
        <v>0</v>
      </c>
      <c r="J280" s="13">
        <f>SUM(B280:I280)</f>
        <v>0</v>
      </c>
      <c r="K280" s="26">
        <f>SUM(L280:S280)</f>
        <v>0</v>
      </c>
      <c r="L280" s="26">
        <f>B279*$B$12/1200</f>
        <v>0</v>
      </c>
      <c r="M280" s="26">
        <f>C279*$C$12/1200</f>
        <v>0</v>
      </c>
      <c r="N280" s="26">
        <f>D279*$D$12/1200</f>
        <v>0</v>
      </c>
      <c r="O280" s="26">
        <f>E279*$E$12/1200</f>
        <v>0</v>
      </c>
      <c r="P280" s="26">
        <f>F279*$F$12/1200</f>
        <v>0</v>
      </c>
      <c r="Q280" s="26">
        <f>G279*$G$12/1200</f>
        <v>0</v>
      </c>
      <c r="R280" s="26">
        <f>H279*$H$12/1200</f>
        <v>0</v>
      </c>
      <c r="S280" s="26">
        <f>I279*$I$12/1200</f>
        <v>0</v>
      </c>
      <c r="T280" s="27">
        <f>IF(B279-B280&gt;0.005,1,0)</f>
        <v>0</v>
      </c>
      <c r="U280" s="27">
        <f>IF(C279-C280&gt;0.005,1,0)</f>
        <v>0</v>
      </c>
      <c r="V280" s="27">
        <f>IF(D279-D280&gt;0.005,1,0)</f>
        <v>0</v>
      </c>
      <c r="W280" s="27">
        <f>IF(E279-E280&gt;0.005,1,0)</f>
        <v>0</v>
      </c>
      <c r="X280" s="27">
        <f>IF(F279-F280&gt;0.005,1,0)</f>
        <v>0</v>
      </c>
      <c r="Y280" s="27">
        <f>IF(G279-G280&gt;0.005,1,0)</f>
        <v>0</v>
      </c>
      <c r="Z280" s="27">
        <f>IF(H279-H280&gt;0.005,1,0)</f>
        <v>0</v>
      </c>
      <c r="AA280" s="27">
        <f>IF(I279-I280&gt;0.005,1,0)</f>
        <v>0</v>
      </c>
    </row>
    <row r="281">
      <c r="A281" s="14" t="n">
        <v>245</v>
      </c>
      <c r="B281" s="26">
        <f>IF(B280&gt;0,IF((B280+L281)-MIN($B$13,(B280+L281))&lt;0.5,0,(B280+L281)-MIN($B$13,(B280+L281))),0)</f>
        <v>0</v>
      </c>
      <c r="C281" s="26">
        <f>IF(C280&gt;0,IF((C280+M281)-MIN($C$13,(C280+M281))&lt;0.5,0,(C280+M281)-MIN($C$13,(C280+M281))),0)</f>
        <v>0</v>
      </c>
      <c r="D281" s="26">
        <f>IF(D280&gt;0,IF((D280+N281)-MIN($D$13,(D280+N281))&lt;0.5,0,(D280+N281)-MIN($D$13,(D280+N281))),0)</f>
        <v>0</v>
      </c>
      <c r="E281" s="26">
        <f>IF(E280&gt;0,IF((E280+O281)-MIN($E$13,(E280+O281))&lt;0.5,0,(E280+O281)-MIN($E$13,(E280+O281))),0)</f>
        <v>0</v>
      </c>
      <c r="F281" s="26">
        <f>IF(F280&gt;0,IF((F280+P281)-MIN($F$13,(F280+P281))&lt;0.5,0,(F280+P281)-MIN($F$13,(F280+P281))),0)</f>
        <v>0</v>
      </c>
      <c r="G281" s="26">
        <f>IF(G280&gt;0,IF((G280+Q281)-MIN($G$13,(G280+Q281))&lt;0.5,0,(G280+Q281)-MIN($G$13,(G280+Q281))),0)</f>
        <v>0</v>
      </c>
      <c r="H281" s="26">
        <f>IF(H280&gt;0,IF((H280+R281)-MIN($H$13,(H280+R281))&lt;0.5,0,(H280+R281)-MIN($H$13,(H280+R281))),0)</f>
        <v>0</v>
      </c>
      <c r="I281" s="26">
        <f>IF(I280&gt;0,IF((I280+S281)-MIN($I$13,(I280+S281))&lt;0.5,0,(I280+S281)-MIN($I$13,(I280+S281))),0)</f>
        <v>0</v>
      </c>
      <c r="J281" s="13">
        <f>SUM(B281:I281)</f>
        <v>0</v>
      </c>
      <c r="K281" s="26">
        <f>SUM(L281:S281)</f>
        <v>0</v>
      </c>
      <c r="L281" s="26">
        <f>B280*$B$12/1200</f>
        <v>0</v>
      </c>
      <c r="M281" s="26">
        <f>C280*$C$12/1200</f>
        <v>0</v>
      </c>
      <c r="N281" s="26">
        <f>D280*$D$12/1200</f>
        <v>0</v>
      </c>
      <c r="O281" s="26">
        <f>E280*$E$12/1200</f>
        <v>0</v>
      </c>
      <c r="P281" s="26">
        <f>F280*$F$12/1200</f>
        <v>0</v>
      </c>
      <c r="Q281" s="26">
        <f>G280*$G$12/1200</f>
        <v>0</v>
      </c>
      <c r="R281" s="26">
        <f>H280*$H$12/1200</f>
        <v>0</v>
      </c>
      <c r="S281" s="26">
        <f>I280*$I$12/1200</f>
        <v>0</v>
      </c>
      <c r="T281" s="27">
        <f>IF(B280-B281&gt;0.005,1,0)</f>
        <v>0</v>
      </c>
      <c r="U281" s="27">
        <f>IF(C280-C281&gt;0.005,1,0)</f>
        <v>0</v>
      </c>
      <c r="V281" s="27">
        <f>IF(D280-D281&gt;0.005,1,0)</f>
        <v>0</v>
      </c>
      <c r="W281" s="27">
        <f>IF(E280-E281&gt;0.005,1,0)</f>
        <v>0</v>
      </c>
      <c r="X281" s="27">
        <f>IF(F280-F281&gt;0.005,1,0)</f>
        <v>0</v>
      </c>
      <c r="Y281" s="27">
        <f>IF(G280-G281&gt;0.005,1,0)</f>
        <v>0</v>
      </c>
      <c r="Z281" s="27">
        <f>IF(H280-H281&gt;0.005,1,0)</f>
        <v>0</v>
      </c>
      <c r="AA281" s="27">
        <f>IF(I280-I281&gt;0.005,1,0)</f>
        <v>0</v>
      </c>
    </row>
    <row r="282">
      <c r="A282" s="14" t="n">
        <v>246</v>
      </c>
      <c r="B282" s="26">
        <f>IF(B281&gt;0,IF((B281+L282)-MIN($B$13,(B281+L282))&lt;0.5,0,(B281+L282)-MIN($B$13,(B281+L282))),0)</f>
        <v>0</v>
      </c>
      <c r="C282" s="26">
        <f>IF(C281&gt;0,IF((C281+M282)-MIN($C$13,(C281+M282))&lt;0.5,0,(C281+M282)-MIN($C$13,(C281+M282))),0)</f>
        <v>0</v>
      </c>
      <c r="D282" s="26">
        <f>IF(D281&gt;0,IF((D281+N282)-MIN($D$13,(D281+N282))&lt;0.5,0,(D281+N282)-MIN($D$13,(D281+N282))),0)</f>
        <v>0</v>
      </c>
      <c r="E282" s="26">
        <f>IF(E281&gt;0,IF((E281+O282)-MIN($E$13,(E281+O282))&lt;0.5,0,(E281+O282)-MIN($E$13,(E281+O282))),0)</f>
        <v>0</v>
      </c>
      <c r="F282" s="26">
        <f>IF(F281&gt;0,IF((F281+P282)-MIN($F$13,(F281+P282))&lt;0.5,0,(F281+P282)-MIN($F$13,(F281+P282))),0)</f>
        <v>0</v>
      </c>
      <c r="G282" s="26">
        <f>IF(G281&gt;0,IF((G281+Q282)-MIN($G$13,(G281+Q282))&lt;0.5,0,(G281+Q282)-MIN($G$13,(G281+Q282))),0)</f>
        <v>0</v>
      </c>
      <c r="H282" s="26">
        <f>IF(H281&gt;0,IF((H281+R282)-MIN($H$13,(H281+R282))&lt;0.5,0,(H281+R282)-MIN($H$13,(H281+R282))),0)</f>
        <v>0</v>
      </c>
      <c r="I282" s="26">
        <f>IF(I281&gt;0,IF((I281+S282)-MIN($I$13,(I281+S282))&lt;0.5,0,(I281+S282)-MIN($I$13,(I281+S282))),0)</f>
        <v>0</v>
      </c>
      <c r="J282" s="13">
        <f>SUM(B282:I282)</f>
        <v>0</v>
      </c>
      <c r="K282" s="26">
        <f>SUM(L282:S282)</f>
        <v>0</v>
      </c>
      <c r="L282" s="26">
        <f>B281*$B$12/1200</f>
        <v>0</v>
      </c>
      <c r="M282" s="26">
        <f>C281*$C$12/1200</f>
        <v>0</v>
      </c>
      <c r="N282" s="26">
        <f>D281*$D$12/1200</f>
        <v>0</v>
      </c>
      <c r="O282" s="26">
        <f>E281*$E$12/1200</f>
        <v>0</v>
      </c>
      <c r="P282" s="26">
        <f>F281*$F$12/1200</f>
        <v>0</v>
      </c>
      <c r="Q282" s="26">
        <f>G281*$G$12/1200</f>
        <v>0</v>
      </c>
      <c r="R282" s="26">
        <f>H281*$H$12/1200</f>
        <v>0</v>
      </c>
      <c r="S282" s="26">
        <f>I281*$I$12/1200</f>
        <v>0</v>
      </c>
      <c r="T282" s="27">
        <f>IF(B281-B282&gt;0.005,1,0)</f>
        <v>0</v>
      </c>
      <c r="U282" s="27">
        <f>IF(C281-C282&gt;0.005,1,0)</f>
        <v>0</v>
      </c>
      <c r="V282" s="27">
        <f>IF(D281-D282&gt;0.005,1,0)</f>
        <v>0</v>
      </c>
      <c r="W282" s="27">
        <f>IF(E281-E282&gt;0.005,1,0)</f>
        <v>0</v>
      </c>
      <c r="X282" s="27">
        <f>IF(F281-F282&gt;0.005,1,0)</f>
        <v>0</v>
      </c>
      <c r="Y282" s="27">
        <f>IF(G281-G282&gt;0.005,1,0)</f>
        <v>0</v>
      </c>
      <c r="Z282" s="27">
        <f>IF(H281-H282&gt;0.005,1,0)</f>
        <v>0</v>
      </c>
      <c r="AA282" s="27">
        <f>IF(I281-I282&gt;0.005,1,0)</f>
        <v>0</v>
      </c>
    </row>
    <row r="283">
      <c r="A283" s="14" t="n">
        <v>247</v>
      </c>
      <c r="B283" s="26">
        <f>IF(B282&gt;0,IF((B282+L283)-MIN($B$13,(B282+L283))&lt;0.5,0,(B282+L283)-MIN($B$13,(B282+L283))),0)</f>
        <v>0</v>
      </c>
      <c r="C283" s="26">
        <f>IF(C282&gt;0,IF((C282+M283)-MIN($C$13,(C282+M283))&lt;0.5,0,(C282+M283)-MIN($C$13,(C282+M283))),0)</f>
        <v>0</v>
      </c>
      <c r="D283" s="26">
        <f>IF(D282&gt;0,IF((D282+N283)-MIN($D$13,(D282+N283))&lt;0.5,0,(D282+N283)-MIN($D$13,(D282+N283))),0)</f>
        <v>0</v>
      </c>
      <c r="E283" s="26">
        <f>IF(E282&gt;0,IF((E282+O283)-MIN($E$13,(E282+O283))&lt;0.5,0,(E282+O283)-MIN($E$13,(E282+O283))),0)</f>
        <v>0</v>
      </c>
      <c r="F283" s="26">
        <f>IF(F282&gt;0,IF((F282+P283)-MIN($F$13,(F282+P283))&lt;0.5,0,(F282+P283)-MIN($F$13,(F282+P283))),0)</f>
        <v>0</v>
      </c>
      <c r="G283" s="26">
        <f>IF(G282&gt;0,IF((G282+Q283)-MIN($G$13,(G282+Q283))&lt;0.5,0,(G282+Q283)-MIN($G$13,(G282+Q283))),0)</f>
        <v>0</v>
      </c>
      <c r="H283" s="26">
        <f>IF(H282&gt;0,IF((H282+R283)-MIN($H$13,(H282+R283))&lt;0.5,0,(H282+R283)-MIN($H$13,(H282+R283))),0)</f>
        <v>0</v>
      </c>
      <c r="I283" s="26">
        <f>IF(I282&gt;0,IF((I282+S283)-MIN($I$13,(I282+S283))&lt;0.5,0,(I282+S283)-MIN($I$13,(I282+S283))),0)</f>
        <v>0</v>
      </c>
      <c r="J283" s="13">
        <f>SUM(B283:I283)</f>
        <v>0</v>
      </c>
      <c r="K283" s="26">
        <f>SUM(L283:S283)</f>
        <v>0</v>
      </c>
      <c r="L283" s="26">
        <f>B282*$B$12/1200</f>
        <v>0</v>
      </c>
      <c r="M283" s="26">
        <f>C282*$C$12/1200</f>
        <v>0</v>
      </c>
      <c r="N283" s="26">
        <f>D282*$D$12/1200</f>
        <v>0</v>
      </c>
      <c r="O283" s="26">
        <f>E282*$E$12/1200</f>
        <v>0</v>
      </c>
      <c r="P283" s="26">
        <f>F282*$F$12/1200</f>
        <v>0</v>
      </c>
      <c r="Q283" s="26">
        <f>G282*$G$12/1200</f>
        <v>0</v>
      </c>
      <c r="R283" s="26">
        <f>H282*$H$12/1200</f>
        <v>0</v>
      </c>
      <c r="S283" s="26">
        <f>I282*$I$12/1200</f>
        <v>0</v>
      </c>
      <c r="T283" s="27">
        <f>IF(B282-B283&gt;0.005,1,0)</f>
        <v>0</v>
      </c>
      <c r="U283" s="27">
        <f>IF(C282-C283&gt;0.005,1,0)</f>
        <v>0</v>
      </c>
      <c r="V283" s="27">
        <f>IF(D282-D283&gt;0.005,1,0)</f>
        <v>0</v>
      </c>
      <c r="W283" s="27">
        <f>IF(E282-E283&gt;0.005,1,0)</f>
        <v>0</v>
      </c>
      <c r="X283" s="27">
        <f>IF(F282-F283&gt;0.005,1,0)</f>
        <v>0</v>
      </c>
      <c r="Y283" s="27">
        <f>IF(G282-G283&gt;0.005,1,0)</f>
        <v>0</v>
      </c>
      <c r="Z283" s="27">
        <f>IF(H282-H283&gt;0.005,1,0)</f>
        <v>0</v>
      </c>
      <c r="AA283" s="27">
        <f>IF(I282-I283&gt;0.005,1,0)</f>
        <v>0</v>
      </c>
    </row>
    <row r="284">
      <c r="A284" s="14" t="n">
        <v>248</v>
      </c>
      <c r="B284" s="26">
        <f>IF(B283&gt;0,IF((B283+L284)-MIN($B$13,(B283+L284))&lt;0.5,0,(B283+L284)-MIN($B$13,(B283+L284))),0)</f>
        <v>0</v>
      </c>
      <c r="C284" s="26">
        <f>IF(C283&gt;0,IF((C283+M284)-MIN($C$13,(C283+M284))&lt;0.5,0,(C283+M284)-MIN($C$13,(C283+M284))),0)</f>
        <v>0</v>
      </c>
      <c r="D284" s="26">
        <f>IF(D283&gt;0,IF((D283+N284)-MIN($D$13,(D283+N284))&lt;0.5,0,(D283+N284)-MIN($D$13,(D283+N284))),0)</f>
        <v>0</v>
      </c>
      <c r="E284" s="26">
        <f>IF(E283&gt;0,IF((E283+O284)-MIN($E$13,(E283+O284))&lt;0.5,0,(E283+O284)-MIN($E$13,(E283+O284))),0)</f>
        <v>0</v>
      </c>
      <c r="F284" s="26">
        <f>IF(F283&gt;0,IF((F283+P284)-MIN($F$13,(F283+P284))&lt;0.5,0,(F283+P284)-MIN($F$13,(F283+P284))),0)</f>
        <v>0</v>
      </c>
      <c r="G284" s="26">
        <f>IF(G283&gt;0,IF((G283+Q284)-MIN($G$13,(G283+Q284))&lt;0.5,0,(G283+Q284)-MIN($G$13,(G283+Q284))),0)</f>
        <v>0</v>
      </c>
      <c r="H284" s="26">
        <f>IF(H283&gt;0,IF((H283+R284)-MIN($H$13,(H283+R284))&lt;0.5,0,(H283+R284)-MIN($H$13,(H283+R284))),0)</f>
        <v>0</v>
      </c>
      <c r="I284" s="26">
        <f>IF(I283&gt;0,IF((I283+S284)-MIN($I$13,(I283+S284))&lt;0.5,0,(I283+S284)-MIN($I$13,(I283+S284))),0)</f>
        <v>0</v>
      </c>
      <c r="J284" s="13">
        <f>SUM(B284:I284)</f>
        <v>0</v>
      </c>
      <c r="K284" s="26">
        <f>SUM(L284:S284)</f>
        <v>0</v>
      </c>
      <c r="L284" s="26">
        <f>B283*$B$12/1200</f>
        <v>0</v>
      </c>
      <c r="M284" s="26">
        <f>C283*$C$12/1200</f>
        <v>0</v>
      </c>
      <c r="N284" s="26">
        <f>D283*$D$12/1200</f>
        <v>0</v>
      </c>
      <c r="O284" s="26">
        <f>E283*$E$12/1200</f>
        <v>0</v>
      </c>
      <c r="P284" s="26">
        <f>F283*$F$12/1200</f>
        <v>0</v>
      </c>
      <c r="Q284" s="26">
        <f>G283*$G$12/1200</f>
        <v>0</v>
      </c>
      <c r="R284" s="26">
        <f>H283*$H$12/1200</f>
        <v>0</v>
      </c>
      <c r="S284" s="26">
        <f>I283*$I$12/1200</f>
        <v>0</v>
      </c>
      <c r="T284" s="27">
        <f>IF(B283-B284&gt;0.005,1,0)</f>
        <v>0</v>
      </c>
      <c r="U284" s="27">
        <f>IF(C283-C284&gt;0.005,1,0)</f>
        <v>0</v>
      </c>
      <c r="V284" s="27">
        <f>IF(D283-D284&gt;0.005,1,0)</f>
        <v>0</v>
      </c>
      <c r="W284" s="27">
        <f>IF(E283-E284&gt;0.005,1,0)</f>
        <v>0</v>
      </c>
      <c r="X284" s="27">
        <f>IF(F283-F284&gt;0.005,1,0)</f>
        <v>0</v>
      </c>
      <c r="Y284" s="27">
        <f>IF(G283-G284&gt;0.005,1,0)</f>
        <v>0</v>
      </c>
      <c r="Z284" s="27">
        <f>IF(H283-H284&gt;0.005,1,0)</f>
        <v>0</v>
      </c>
      <c r="AA284" s="27">
        <f>IF(I283-I284&gt;0.005,1,0)</f>
        <v>0</v>
      </c>
    </row>
    <row r="285">
      <c r="A285" s="14" t="n">
        <v>249</v>
      </c>
      <c r="B285" s="26">
        <f>IF(B284&gt;0,IF((B284+L285)-MIN($B$13,(B284+L285))&lt;0.5,0,(B284+L285)-MIN($B$13,(B284+L285))),0)</f>
        <v>0</v>
      </c>
      <c r="C285" s="26">
        <f>IF(C284&gt;0,IF((C284+M285)-MIN($C$13,(C284+M285))&lt;0.5,0,(C284+M285)-MIN($C$13,(C284+M285))),0)</f>
        <v>0</v>
      </c>
      <c r="D285" s="26">
        <f>IF(D284&gt;0,IF((D284+N285)-MIN($D$13,(D284+N285))&lt;0.5,0,(D284+N285)-MIN($D$13,(D284+N285))),0)</f>
        <v>0</v>
      </c>
      <c r="E285" s="26">
        <f>IF(E284&gt;0,IF((E284+O285)-MIN($E$13,(E284+O285))&lt;0.5,0,(E284+O285)-MIN($E$13,(E284+O285))),0)</f>
        <v>0</v>
      </c>
      <c r="F285" s="26">
        <f>IF(F284&gt;0,IF((F284+P285)-MIN($F$13,(F284+P285))&lt;0.5,0,(F284+P285)-MIN($F$13,(F284+P285))),0)</f>
        <v>0</v>
      </c>
      <c r="G285" s="26">
        <f>IF(G284&gt;0,IF((G284+Q285)-MIN($G$13,(G284+Q285))&lt;0.5,0,(G284+Q285)-MIN($G$13,(G284+Q285))),0)</f>
        <v>0</v>
      </c>
      <c r="H285" s="26">
        <f>IF(H284&gt;0,IF((H284+R285)-MIN($H$13,(H284+R285))&lt;0.5,0,(H284+R285)-MIN($H$13,(H284+R285))),0)</f>
        <v>0</v>
      </c>
      <c r="I285" s="26">
        <f>IF(I284&gt;0,IF((I284+S285)-MIN($I$13,(I284+S285))&lt;0.5,0,(I284+S285)-MIN($I$13,(I284+S285))),0)</f>
        <v>0</v>
      </c>
      <c r="J285" s="13">
        <f>SUM(B285:I285)</f>
        <v>0</v>
      </c>
      <c r="K285" s="26">
        <f>SUM(L285:S285)</f>
        <v>0</v>
      </c>
      <c r="L285" s="26">
        <f>B284*$B$12/1200</f>
        <v>0</v>
      </c>
      <c r="M285" s="26">
        <f>C284*$C$12/1200</f>
        <v>0</v>
      </c>
      <c r="N285" s="26">
        <f>D284*$D$12/1200</f>
        <v>0</v>
      </c>
      <c r="O285" s="26">
        <f>E284*$E$12/1200</f>
        <v>0</v>
      </c>
      <c r="P285" s="26">
        <f>F284*$F$12/1200</f>
        <v>0</v>
      </c>
      <c r="Q285" s="26">
        <f>G284*$G$12/1200</f>
        <v>0</v>
      </c>
      <c r="R285" s="26">
        <f>H284*$H$12/1200</f>
        <v>0</v>
      </c>
      <c r="S285" s="26">
        <f>I284*$I$12/1200</f>
        <v>0</v>
      </c>
      <c r="T285" s="27">
        <f>IF(B284-B285&gt;0.005,1,0)</f>
        <v>0</v>
      </c>
      <c r="U285" s="27">
        <f>IF(C284-C285&gt;0.005,1,0)</f>
        <v>0</v>
      </c>
      <c r="V285" s="27">
        <f>IF(D284-D285&gt;0.005,1,0)</f>
        <v>0</v>
      </c>
      <c r="W285" s="27">
        <f>IF(E284-E285&gt;0.005,1,0)</f>
        <v>0</v>
      </c>
      <c r="X285" s="27">
        <f>IF(F284-F285&gt;0.005,1,0)</f>
        <v>0</v>
      </c>
      <c r="Y285" s="27">
        <f>IF(G284-G285&gt;0.005,1,0)</f>
        <v>0</v>
      </c>
      <c r="Z285" s="27">
        <f>IF(H284-H285&gt;0.005,1,0)</f>
        <v>0</v>
      </c>
      <c r="AA285" s="27">
        <f>IF(I284-I285&gt;0.005,1,0)</f>
        <v>0</v>
      </c>
    </row>
    <row r="286">
      <c r="A286" s="14" t="n">
        <v>250</v>
      </c>
      <c r="B286" s="26">
        <f>IF(B285&gt;0,IF((B285+L286)-MIN($B$13,(B285+L286))&lt;0.5,0,(B285+L286)-MIN($B$13,(B285+L286))),0)</f>
        <v>0</v>
      </c>
      <c r="C286" s="26">
        <f>IF(C285&gt;0,IF((C285+M286)-MIN($C$13,(C285+M286))&lt;0.5,0,(C285+M286)-MIN($C$13,(C285+M286))),0)</f>
        <v>0</v>
      </c>
      <c r="D286" s="26">
        <f>IF(D285&gt;0,IF((D285+N286)-MIN($D$13,(D285+N286))&lt;0.5,0,(D285+N286)-MIN($D$13,(D285+N286))),0)</f>
        <v>0</v>
      </c>
      <c r="E286" s="26">
        <f>IF(E285&gt;0,IF((E285+O286)-MIN($E$13,(E285+O286))&lt;0.5,0,(E285+O286)-MIN($E$13,(E285+O286))),0)</f>
        <v>0</v>
      </c>
      <c r="F286" s="26">
        <f>IF(F285&gt;0,IF((F285+P286)-MIN($F$13,(F285+P286))&lt;0.5,0,(F285+P286)-MIN($F$13,(F285+P286))),0)</f>
        <v>0</v>
      </c>
      <c r="G286" s="26">
        <f>IF(G285&gt;0,IF((G285+Q286)-MIN($G$13,(G285+Q286))&lt;0.5,0,(G285+Q286)-MIN($G$13,(G285+Q286))),0)</f>
        <v>0</v>
      </c>
      <c r="H286" s="26">
        <f>IF(H285&gt;0,IF((H285+R286)-MIN($H$13,(H285+R286))&lt;0.5,0,(H285+R286)-MIN($H$13,(H285+R286))),0)</f>
        <v>0</v>
      </c>
      <c r="I286" s="26">
        <f>IF(I285&gt;0,IF((I285+S286)-MIN($I$13,(I285+S286))&lt;0.5,0,(I285+S286)-MIN($I$13,(I285+S286))),0)</f>
        <v>0</v>
      </c>
      <c r="J286" s="13">
        <f>SUM(B286:I286)</f>
        <v>0</v>
      </c>
      <c r="K286" s="26">
        <f>SUM(L286:S286)</f>
        <v>0</v>
      </c>
      <c r="L286" s="26">
        <f>B285*$B$12/1200</f>
        <v>0</v>
      </c>
      <c r="M286" s="26">
        <f>C285*$C$12/1200</f>
        <v>0</v>
      </c>
      <c r="N286" s="26">
        <f>D285*$D$12/1200</f>
        <v>0</v>
      </c>
      <c r="O286" s="26">
        <f>E285*$E$12/1200</f>
        <v>0</v>
      </c>
      <c r="P286" s="26">
        <f>F285*$F$12/1200</f>
        <v>0</v>
      </c>
      <c r="Q286" s="26">
        <f>G285*$G$12/1200</f>
        <v>0</v>
      </c>
      <c r="R286" s="26">
        <f>H285*$H$12/1200</f>
        <v>0</v>
      </c>
      <c r="S286" s="26">
        <f>I285*$I$12/1200</f>
        <v>0</v>
      </c>
      <c r="T286" s="27">
        <f>IF(B285-B286&gt;0.005,1,0)</f>
        <v>0</v>
      </c>
      <c r="U286" s="27">
        <f>IF(C285-C286&gt;0.005,1,0)</f>
        <v>0</v>
      </c>
      <c r="V286" s="27">
        <f>IF(D285-D286&gt;0.005,1,0)</f>
        <v>0</v>
      </c>
      <c r="W286" s="27">
        <f>IF(E285-E286&gt;0.005,1,0)</f>
        <v>0</v>
      </c>
      <c r="X286" s="27">
        <f>IF(F285-F286&gt;0.005,1,0)</f>
        <v>0</v>
      </c>
      <c r="Y286" s="27">
        <f>IF(G285-G286&gt;0.005,1,0)</f>
        <v>0</v>
      </c>
      <c r="Z286" s="27">
        <f>IF(H285-H286&gt;0.005,1,0)</f>
        <v>0</v>
      </c>
      <c r="AA286" s="27">
        <f>IF(I285-I286&gt;0.005,1,0)</f>
        <v>0</v>
      </c>
    </row>
    <row r="287">
      <c r="A287" s="14" t="n">
        <v>251</v>
      </c>
      <c r="B287" s="26">
        <f>IF(B286&gt;0,IF((B286+L287)-MIN($B$13,(B286+L287))&lt;0.5,0,(B286+L287)-MIN($B$13,(B286+L287))),0)</f>
        <v>0</v>
      </c>
      <c r="C287" s="26">
        <f>IF(C286&gt;0,IF((C286+M287)-MIN($C$13,(C286+M287))&lt;0.5,0,(C286+M287)-MIN($C$13,(C286+M287))),0)</f>
        <v>0</v>
      </c>
      <c r="D287" s="26">
        <f>IF(D286&gt;0,IF((D286+N287)-MIN($D$13,(D286+N287))&lt;0.5,0,(D286+N287)-MIN($D$13,(D286+N287))),0)</f>
        <v>0</v>
      </c>
      <c r="E287" s="26">
        <f>IF(E286&gt;0,IF((E286+O287)-MIN($E$13,(E286+O287))&lt;0.5,0,(E286+O287)-MIN($E$13,(E286+O287))),0)</f>
        <v>0</v>
      </c>
      <c r="F287" s="26">
        <f>IF(F286&gt;0,IF((F286+P287)-MIN($F$13,(F286+P287))&lt;0.5,0,(F286+P287)-MIN($F$13,(F286+P287))),0)</f>
        <v>0</v>
      </c>
      <c r="G287" s="26">
        <f>IF(G286&gt;0,IF((G286+Q287)-MIN($G$13,(G286+Q287))&lt;0.5,0,(G286+Q287)-MIN($G$13,(G286+Q287))),0)</f>
        <v>0</v>
      </c>
      <c r="H287" s="26">
        <f>IF(H286&gt;0,IF((H286+R287)-MIN($H$13,(H286+R287))&lt;0.5,0,(H286+R287)-MIN($H$13,(H286+R287))),0)</f>
        <v>0</v>
      </c>
      <c r="I287" s="26">
        <f>IF(I286&gt;0,IF((I286+S287)-MIN($I$13,(I286+S287))&lt;0.5,0,(I286+S287)-MIN($I$13,(I286+S287))),0)</f>
        <v>0</v>
      </c>
      <c r="J287" s="13">
        <f>SUM(B287:I287)</f>
        <v>0</v>
      </c>
      <c r="K287" s="26">
        <f>SUM(L287:S287)</f>
        <v>0</v>
      </c>
      <c r="L287" s="26">
        <f>B286*$B$12/1200</f>
        <v>0</v>
      </c>
      <c r="M287" s="26">
        <f>C286*$C$12/1200</f>
        <v>0</v>
      </c>
      <c r="N287" s="26">
        <f>D286*$D$12/1200</f>
        <v>0</v>
      </c>
      <c r="O287" s="26">
        <f>E286*$E$12/1200</f>
        <v>0</v>
      </c>
      <c r="P287" s="26">
        <f>F286*$F$12/1200</f>
        <v>0</v>
      </c>
      <c r="Q287" s="26">
        <f>G286*$G$12/1200</f>
        <v>0</v>
      </c>
      <c r="R287" s="26">
        <f>H286*$H$12/1200</f>
        <v>0</v>
      </c>
      <c r="S287" s="26">
        <f>I286*$I$12/1200</f>
        <v>0</v>
      </c>
      <c r="T287" s="27">
        <f>IF(B286-B287&gt;0.005,1,0)</f>
        <v>0</v>
      </c>
      <c r="U287" s="27">
        <f>IF(C286-C287&gt;0.005,1,0)</f>
        <v>0</v>
      </c>
      <c r="V287" s="27">
        <f>IF(D286-D287&gt;0.005,1,0)</f>
        <v>0</v>
      </c>
      <c r="W287" s="27">
        <f>IF(E286-E287&gt;0.005,1,0)</f>
        <v>0</v>
      </c>
      <c r="X287" s="27">
        <f>IF(F286-F287&gt;0.005,1,0)</f>
        <v>0</v>
      </c>
      <c r="Y287" s="27">
        <f>IF(G286-G287&gt;0.005,1,0)</f>
        <v>0</v>
      </c>
      <c r="Z287" s="27">
        <f>IF(H286-H287&gt;0.005,1,0)</f>
        <v>0</v>
      </c>
      <c r="AA287" s="27">
        <f>IF(I286-I287&gt;0.005,1,0)</f>
        <v>0</v>
      </c>
    </row>
    <row r="288">
      <c r="A288" s="14" t="n">
        <v>252</v>
      </c>
      <c r="B288" s="26">
        <f>IF(B287&gt;0,IF((B287+L288)-MIN($B$13,(B287+L288))&lt;0.5,0,(B287+L288)-MIN($B$13,(B287+L288))),0)</f>
        <v>0</v>
      </c>
      <c r="C288" s="26">
        <f>IF(C287&gt;0,IF((C287+M288)-MIN($C$13,(C287+M288))&lt;0.5,0,(C287+M288)-MIN($C$13,(C287+M288))),0)</f>
        <v>0</v>
      </c>
      <c r="D288" s="26">
        <f>IF(D287&gt;0,IF((D287+N288)-MIN($D$13,(D287+N288))&lt;0.5,0,(D287+N288)-MIN($D$13,(D287+N288))),0)</f>
        <v>0</v>
      </c>
      <c r="E288" s="26">
        <f>IF(E287&gt;0,IF((E287+O288)-MIN($E$13,(E287+O288))&lt;0.5,0,(E287+O288)-MIN($E$13,(E287+O288))),0)</f>
        <v>0</v>
      </c>
      <c r="F288" s="26">
        <f>IF(F287&gt;0,IF((F287+P288)-MIN($F$13,(F287+P288))&lt;0.5,0,(F287+P288)-MIN($F$13,(F287+P288))),0)</f>
        <v>0</v>
      </c>
      <c r="G288" s="26">
        <f>IF(G287&gt;0,IF((G287+Q288)-MIN($G$13,(G287+Q288))&lt;0.5,0,(G287+Q288)-MIN($G$13,(G287+Q288))),0)</f>
        <v>0</v>
      </c>
      <c r="H288" s="26">
        <f>IF(H287&gt;0,IF((H287+R288)-MIN($H$13,(H287+R288))&lt;0.5,0,(H287+R288)-MIN($H$13,(H287+R288))),0)</f>
        <v>0</v>
      </c>
      <c r="I288" s="26">
        <f>IF(I287&gt;0,IF((I287+S288)-MIN($I$13,(I287+S288))&lt;0.5,0,(I287+S288)-MIN($I$13,(I287+S288))),0)</f>
        <v>0</v>
      </c>
      <c r="J288" s="13">
        <f>SUM(B288:I288)</f>
        <v>0</v>
      </c>
      <c r="K288" s="26">
        <f>SUM(L288:S288)</f>
        <v>0</v>
      </c>
      <c r="L288" s="26">
        <f>B287*$B$12/1200</f>
        <v>0</v>
      </c>
      <c r="M288" s="26">
        <f>C287*$C$12/1200</f>
        <v>0</v>
      </c>
      <c r="N288" s="26">
        <f>D287*$D$12/1200</f>
        <v>0</v>
      </c>
      <c r="O288" s="26">
        <f>E287*$E$12/1200</f>
        <v>0</v>
      </c>
      <c r="P288" s="26">
        <f>F287*$F$12/1200</f>
        <v>0</v>
      </c>
      <c r="Q288" s="26">
        <f>G287*$G$12/1200</f>
        <v>0</v>
      </c>
      <c r="R288" s="26">
        <f>H287*$H$12/1200</f>
        <v>0</v>
      </c>
      <c r="S288" s="26">
        <f>I287*$I$12/1200</f>
        <v>0</v>
      </c>
      <c r="T288" s="27">
        <f>IF(B287-B288&gt;0.005,1,0)</f>
        <v>0</v>
      </c>
      <c r="U288" s="27">
        <f>IF(C287-C288&gt;0.005,1,0)</f>
        <v>0</v>
      </c>
      <c r="V288" s="27">
        <f>IF(D287-D288&gt;0.005,1,0)</f>
        <v>0</v>
      </c>
      <c r="W288" s="27">
        <f>IF(E287-E288&gt;0.005,1,0)</f>
        <v>0</v>
      </c>
      <c r="X288" s="27">
        <f>IF(F287-F288&gt;0.005,1,0)</f>
        <v>0</v>
      </c>
      <c r="Y288" s="27">
        <f>IF(G287-G288&gt;0.005,1,0)</f>
        <v>0</v>
      </c>
      <c r="Z288" s="27">
        <f>IF(H287-H288&gt;0.005,1,0)</f>
        <v>0</v>
      </c>
      <c r="AA288" s="27">
        <f>IF(I287-I288&gt;0.005,1,0)</f>
        <v>0</v>
      </c>
    </row>
    <row r="289">
      <c r="A289" s="14" t="n">
        <v>253</v>
      </c>
      <c r="B289" s="26">
        <f>IF(B288&gt;0,IF((B288+L289)-MIN($B$13,(B288+L289))&lt;0.5,0,(B288+L289)-MIN($B$13,(B288+L289))),0)</f>
        <v>0</v>
      </c>
      <c r="C289" s="26">
        <f>IF(C288&gt;0,IF((C288+M289)-MIN($C$13,(C288+M289))&lt;0.5,0,(C288+M289)-MIN($C$13,(C288+M289))),0)</f>
        <v>0</v>
      </c>
      <c r="D289" s="26">
        <f>IF(D288&gt;0,IF((D288+N289)-MIN($D$13,(D288+N289))&lt;0.5,0,(D288+N289)-MIN($D$13,(D288+N289))),0)</f>
        <v>0</v>
      </c>
      <c r="E289" s="26">
        <f>IF(E288&gt;0,IF((E288+O289)-MIN($E$13,(E288+O289))&lt;0.5,0,(E288+O289)-MIN($E$13,(E288+O289))),0)</f>
        <v>0</v>
      </c>
      <c r="F289" s="26">
        <f>IF(F288&gt;0,IF((F288+P289)-MIN($F$13,(F288+P289))&lt;0.5,0,(F288+P289)-MIN($F$13,(F288+P289))),0)</f>
        <v>0</v>
      </c>
      <c r="G289" s="26">
        <f>IF(G288&gt;0,IF((G288+Q289)-MIN($G$13,(G288+Q289))&lt;0.5,0,(G288+Q289)-MIN($G$13,(G288+Q289))),0)</f>
        <v>0</v>
      </c>
      <c r="H289" s="26">
        <f>IF(H288&gt;0,IF((H288+R289)-MIN($H$13,(H288+R289))&lt;0.5,0,(H288+R289)-MIN($H$13,(H288+R289))),0)</f>
        <v>0</v>
      </c>
      <c r="I289" s="26">
        <f>IF(I288&gt;0,IF((I288+S289)-MIN($I$13,(I288+S289))&lt;0.5,0,(I288+S289)-MIN($I$13,(I288+S289))),0)</f>
        <v>0</v>
      </c>
      <c r="J289" s="13">
        <f>SUM(B289:I289)</f>
        <v>0</v>
      </c>
      <c r="K289" s="26">
        <f>SUM(L289:S289)</f>
        <v>0</v>
      </c>
      <c r="L289" s="26">
        <f>B288*$B$12/1200</f>
        <v>0</v>
      </c>
      <c r="M289" s="26">
        <f>C288*$C$12/1200</f>
        <v>0</v>
      </c>
      <c r="N289" s="26">
        <f>D288*$D$12/1200</f>
        <v>0</v>
      </c>
      <c r="O289" s="26">
        <f>E288*$E$12/1200</f>
        <v>0</v>
      </c>
      <c r="P289" s="26">
        <f>F288*$F$12/1200</f>
        <v>0</v>
      </c>
      <c r="Q289" s="26">
        <f>G288*$G$12/1200</f>
        <v>0</v>
      </c>
      <c r="R289" s="26">
        <f>H288*$H$12/1200</f>
        <v>0</v>
      </c>
      <c r="S289" s="26">
        <f>I288*$I$12/1200</f>
        <v>0</v>
      </c>
      <c r="T289" s="27">
        <f>IF(B288-B289&gt;0.005,1,0)</f>
        <v>0</v>
      </c>
      <c r="U289" s="27">
        <f>IF(C288-C289&gt;0.005,1,0)</f>
        <v>0</v>
      </c>
      <c r="V289" s="27">
        <f>IF(D288-D289&gt;0.005,1,0)</f>
        <v>0</v>
      </c>
      <c r="W289" s="27">
        <f>IF(E288-E289&gt;0.005,1,0)</f>
        <v>0</v>
      </c>
      <c r="X289" s="27">
        <f>IF(F288-F289&gt;0.005,1,0)</f>
        <v>0</v>
      </c>
      <c r="Y289" s="27">
        <f>IF(G288-G289&gt;0.005,1,0)</f>
        <v>0</v>
      </c>
      <c r="Z289" s="27">
        <f>IF(H288-H289&gt;0.005,1,0)</f>
        <v>0</v>
      </c>
      <c r="AA289" s="27">
        <f>IF(I288-I289&gt;0.005,1,0)</f>
        <v>0</v>
      </c>
    </row>
    <row r="290">
      <c r="A290" s="14" t="n">
        <v>254</v>
      </c>
      <c r="B290" s="26">
        <f>IF(B289&gt;0,IF((B289+L290)-MIN($B$13,(B289+L290))&lt;0.5,0,(B289+L290)-MIN($B$13,(B289+L290))),0)</f>
        <v>0</v>
      </c>
      <c r="C290" s="26">
        <f>IF(C289&gt;0,IF((C289+M290)-MIN($C$13,(C289+M290))&lt;0.5,0,(C289+M290)-MIN($C$13,(C289+M290))),0)</f>
        <v>0</v>
      </c>
      <c r="D290" s="26">
        <f>IF(D289&gt;0,IF((D289+N290)-MIN($D$13,(D289+N290))&lt;0.5,0,(D289+N290)-MIN($D$13,(D289+N290))),0)</f>
        <v>0</v>
      </c>
      <c r="E290" s="26">
        <f>IF(E289&gt;0,IF((E289+O290)-MIN($E$13,(E289+O290))&lt;0.5,0,(E289+O290)-MIN($E$13,(E289+O290))),0)</f>
        <v>0</v>
      </c>
      <c r="F290" s="26">
        <f>IF(F289&gt;0,IF((F289+P290)-MIN($F$13,(F289+P290))&lt;0.5,0,(F289+P290)-MIN($F$13,(F289+P290))),0)</f>
        <v>0</v>
      </c>
      <c r="G290" s="26">
        <f>IF(G289&gt;0,IF((G289+Q290)-MIN($G$13,(G289+Q290))&lt;0.5,0,(G289+Q290)-MIN($G$13,(G289+Q290))),0)</f>
        <v>0</v>
      </c>
      <c r="H290" s="26">
        <f>IF(H289&gt;0,IF((H289+R290)-MIN($H$13,(H289+R290))&lt;0.5,0,(H289+R290)-MIN($H$13,(H289+R290))),0)</f>
        <v>0</v>
      </c>
      <c r="I290" s="26">
        <f>IF(I289&gt;0,IF((I289+S290)-MIN($I$13,(I289+S290))&lt;0.5,0,(I289+S290)-MIN($I$13,(I289+S290))),0)</f>
        <v>0</v>
      </c>
      <c r="J290" s="13">
        <f>SUM(B290:I290)</f>
        <v>0</v>
      </c>
      <c r="K290" s="26">
        <f>SUM(L290:S290)</f>
        <v>0</v>
      </c>
      <c r="L290" s="26">
        <f>B289*$B$12/1200</f>
        <v>0</v>
      </c>
      <c r="M290" s="26">
        <f>C289*$C$12/1200</f>
        <v>0</v>
      </c>
      <c r="N290" s="26">
        <f>D289*$D$12/1200</f>
        <v>0</v>
      </c>
      <c r="O290" s="26">
        <f>E289*$E$12/1200</f>
        <v>0</v>
      </c>
      <c r="P290" s="26">
        <f>F289*$F$12/1200</f>
        <v>0</v>
      </c>
      <c r="Q290" s="26">
        <f>G289*$G$12/1200</f>
        <v>0</v>
      </c>
      <c r="R290" s="26">
        <f>H289*$H$12/1200</f>
        <v>0</v>
      </c>
      <c r="S290" s="26">
        <f>I289*$I$12/1200</f>
        <v>0</v>
      </c>
      <c r="T290" s="27">
        <f>IF(B289-B290&gt;0.005,1,0)</f>
        <v>0</v>
      </c>
      <c r="U290" s="27">
        <f>IF(C289-C290&gt;0.005,1,0)</f>
        <v>0</v>
      </c>
      <c r="V290" s="27">
        <f>IF(D289-D290&gt;0.005,1,0)</f>
        <v>0</v>
      </c>
      <c r="W290" s="27">
        <f>IF(E289-E290&gt;0.005,1,0)</f>
        <v>0</v>
      </c>
      <c r="X290" s="27">
        <f>IF(F289-F290&gt;0.005,1,0)</f>
        <v>0</v>
      </c>
      <c r="Y290" s="27">
        <f>IF(G289-G290&gt;0.005,1,0)</f>
        <v>0</v>
      </c>
      <c r="Z290" s="27">
        <f>IF(H289-H290&gt;0.005,1,0)</f>
        <v>0</v>
      </c>
      <c r="AA290" s="27">
        <f>IF(I289-I290&gt;0.005,1,0)</f>
        <v>0</v>
      </c>
    </row>
    <row r="291">
      <c r="A291" s="14" t="n">
        <v>255</v>
      </c>
      <c r="B291" s="26">
        <f>IF(B290&gt;0,IF((B290+L291)-MIN($B$13,(B290+L291))&lt;0.5,0,(B290+L291)-MIN($B$13,(B290+L291))),0)</f>
        <v>0</v>
      </c>
      <c r="C291" s="26">
        <f>IF(C290&gt;0,IF((C290+M291)-MIN($C$13,(C290+M291))&lt;0.5,0,(C290+M291)-MIN($C$13,(C290+M291))),0)</f>
        <v>0</v>
      </c>
      <c r="D291" s="26">
        <f>IF(D290&gt;0,IF((D290+N291)-MIN($D$13,(D290+N291))&lt;0.5,0,(D290+N291)-MIN($D$13,(D290+N291))),0)</f>
        <v>0</v>
      </c>
      <c r="E291" s="26">
        <f>IF(E290&gt;0,IF((E290+O291)-MIN($E$13,(E290+O291))&lt;0.5,0,(E290+O291)-MIN($E$13,(E290+O291))),0)</f>
        <v>0</v>
      </c>
      <c r="F291" s="26">
        <f>IF(F290&gt;0,IF((F290+P291)-MIN($F$13,(F290+P291))&lt;0.5,0,(F290+P291)-MIN($F$13,(F290+P291))),0)</f>
        <v>0</v>
      </c>
      <c r="G291" s="26">
        <f>IF(G290&gt;0,IF((G290+Q291)-MIN($G$13,(G290+Q291))&lt;0.5,0,(G290+Q291)-MIN($G$13,(G290+Q291))),0)</f>
        <v>0</v>
      </c>
      <c r="H291" s="26">
        <f>IF(H290&gt;0,IF((H290+R291)-MIN($H$13,(H290+R291))&lt;0.5,0,(H290+R291)-MIN($H$13,(H290+R291))),0)</f>
        <v>0</v>
      </c>
      <c r="I291" s="26">
        <f>IF(I290&gt;0,IF((I290+S291)-MIN($I$13,(I290+S291))&lt;0.5,0,(I290+S291)-MIN($I$13,(I290+S291))),0)</f>
        <v>0</v>
      </c>
      <c r="J291" s="13">
        <f>SUM(B291:I291)</f>
        <v>0</v>
      </c>
      <c r="K291" s="26">
        <f>SUM(L291:S291)</f>
        <v>0</v>
      </c>
      <c r="L291" s="26">
        <f>B290*$B$12/1200</f>
        <v>0</v>
      </c>
      <c r="M291" s="26">
        <f>C290*$C$12/1200</f>
        <v>0</v>
      </c>
      <c r="N291" s="26">
        <f>D290*$D$12/1200</f>
        <v>0</v>
      </c>
      <c r="O291" s="26">
        <f>E290*$E$12/1200</f>
        <v>0</v>
      </c>
      <c r="P291" s="26">
        <f>F290*$F$12/1200</f>
        <v>0</v>
      </c>
      <c r="Q291" s="26">
        <f>G290*$G$12/1200</f>
        <v>0</v>
      </c>
      <c r="R291" s="26">
        <f>H290*$H$12/1200</f>
        <v>0</v>
      </c>
      <c r="S291" s="26">
        <f>I290*$I$12/1200</f>
        <v>0</v>
      </c>
      <c r="T291" s="27">
        <f>IF(B290-B291&gt;0.005,1,0)</f>
        <v>0</v>
      </c>
      <c r="U291" s="27">
        <f>IF(C290-C291&gt;0.005,1,0)</f>
        <v>0</v>
      </c>
      <c r="V291" s="27">
        <f>IF(D290-D291&gt;0.005,1,0)</f>
        <v>0</v>
      </c>
      <c r="W291" s="27">
        <f>IF(E290-E291&gt;0.005,1,0)</f>
        <v>0</v>
      </c>
      <c r="X291" s="27">
        <f>IF(F290-F291&gt;0.005,1,0)</f>
        <v>0</v>
      </c>
      <c r="Y291" s="27">
        <f>IF(G290-G291&gt;0.005,1,0)</f>
        <v>0</v>
      </c>
      <c r="Z291" s="27">
        <f>IF(H290-H291&gt;0.005,1,0)</f>
        <v>0</v>
      </c>
      <c r="AA291" s="27">
        <f>IF(I290-I291&gt;0.005,1,0)</f>
        <v>0</v>
      </c>
    </row>
    <row r="292">
      <c r="A292" s="14" t="n">
        <v>256</v>
      </c>
      <c r="B292" s="26">
        <f>IF(B291&gt;0,IF((B291+L292)-MIN($B$13,(B291+L292))&lt;0.5,0,(B291+L292)-MIN($B$13,(B291+L292))),0)</f>
        <v>0</v>
      </c>
      <c r="C292" s="26">
        <f>IF(C291&gt;0,IF((C291+M292)-MIN($C$13,(C291+M292))&lt;0.5,0,(C291+M292)-MIN($C$13,(C291+M292))),0)</f>
        <v>0</v>
      </c>
      <c r="D292" s="26">
        <f>IF(D291&gt;0,IF((D291+N292)-MIN($D$13,(D291+N292))&lt;0.5,0,(D291+N292)-MIN($D$13,(D291+N292))),0)</f>
        <v>0</v>
      </c>
      <c r="E292" s="26">
        <f>IF(E291&gt;0,IF((E291+O292)-MIN($E$13,(E291+O292))&lt;0.5,0,(E291+O292)-MIN($E$13,(E291+O292))),0)</f>
        <v>0</v>
      </c>
      <c r="F292" s="26">
        <f>IF(F291&gt;0,IF((F291+P292)-MIN($F$13,(F291+P292))&lt;0.5,0,(F291+P292)-MIN($F$13,(F291+P292))),0)</f>
        <v>0</v>
      </c>
      <c r="G292" s="26">
        <f>IF(G291&gt;0,IF((G291+Q292)-MIN($G$13,(G291+Q292))&lt;0.5,0,(G291+Q292)-MIN($G$13,(G291+Q292))),0)</f>
        <v>0</v>
      </c>
      <c r="H292" s="26">
        <f>IF(H291&gt;0,IF((H291+R292)-MIN($H$13,(H291+R292))&lt;0.5,0,(H291+R292)-MIN($H$13,(H291+R292))),0)</f>
        <v>0</v>
      </c>
      <c r="I292" s="26">
        <f>IF(I291&gt;0,IF((I291+S292)-MIN($I$13,(I291+S292))&lt;0.5,0,(I291+S292)-MIN($I$13,(I291+S292))),0)</f>
        <v>0</v>
      </c>
      <c r="J292" s="13">
        <f>SUM(B292:I292)</f>
        <v>0</v>
      </c>
      <c r="K292" s="26">
        <f>SUM(L292:S292)</f>
        <v>0</v>
      </c>
      <c r="L292" s="26">
        <f>B291*$B$12/1200</f>
        <v>0</v>
      </c>
      <c r="M292" s="26">
        <f>C291*$C$12/1200</f>
        <v>0</v>
      </c>
      <c r="N292" s="26">
        <f>D291*$D$12/1200</f>
        <v>0</v>
      </c>
      <c r="O292" s="26">
        <f>E291*$E$12/1200</f>
        <v>0</v>
      </c>
      <c r="P292" s="26">
        <f>F291*$F$12/1200</f>
        <v>0</v>
      </c>
      <c r="Q292" s="26">
        <f>G291*$G$12/1200</f>
        <v>0</v>
      </c>
      <c r="R292" s="26">
        <f>H291*$H$12/1200</f>
        <v>0</v>
      </c>
      <c r="S292" s="26">
        <f>I291*$I$12/1200</f>
        <v>0</v>
      </c>
      <c r="T292" s="27">
        <f>IF(B291-B292&gt;0.005,1,0)</f>
        <v>0</v>
      </c>
      <c r="U292" s="27">
        <f>IF(C291-C292&gt;0.005,1,0)</f>
        <v>0</v>
      </c>
      <c r="V292" s="27">
        <f>IF(D291-D292&gt;0.005,1,0)</f>
        <v>0</v>
      </c>
      <c r="W292" s="27">
        <f>IF(E291-E292&gt;0.005,1,0)</f>
        <v>0</v>
      </c>
      <c r="X292" s="27">
        <f>IF(F291-F292&gt;0.005,1,0)</f>
        <v>0</v>
      </c>
      <c r="Y292" s="27">
        <f>IF(G291-G292&gt;0.005,1,0)</f>
        <v>0</v>
      </c>
      <c r="Z292" s="27">
        <f>IF(H291-H292&gt;0.005,1,0)</f>
        <v>0</v>
      </c>
      <c r="AA292" s="27">
        <f>IF(I291-I292&gt;0.005,1,0)</f>
        <v>0</v>
      </c>
    </row>
    <row r="293">
      <c r="A293" s="14" t="n">
        <v>257</v>
      </c>
      <c r="B293" s="26">
        <f>IF(B292&gt;0,IF((B292+L293)-MIN($B$13,(B292+L293))&lt;0.5,0,(B292+L293)-MIN($B$13,(B292+L293))),0)</f>
        <v>0</v>
      </c>
      <c r="C293" s="26">
        <f>IF(C292&gt;0,IF((C292+M293)-MIN($C$13,(C292+M293))&lt;0.5,0,(C292+M293)-MIN($C$13,(C292+M293))),0)</f>
        <v>0</v>
      </c>
      <c r="D293" s="26">
        <f>IF(D292&gt;0,IF((D292+N293)-MIN($D$13,(D292+N293))&lt;0.5,0,(D292+N293)-MIN($D$13,(D292+N293))),0)</f>
        <v>0</v>
      </c>
      <c r="E293" s="26">
        <f>IF(E292&gt;0,IF((E292+O293)-MIN($E$13,(E292+O293))&lt;0.5,0,(E292+O293)-MIN($E$13,(E292+O293))),0)</f>
        <v>0</v>
      </c>
      <c r="F293" s="26">
        <f>IF(F292&gt;0,IF((F292+P293)-MIN($F$13,(F292+P293))&lt;0.5,0,(F292+P293)-MIN($F$13,(F292+P293))),0)</f>
        <v>0</v>
      </c>
      <c r="G293" s="26">
        <f>IF(G292&gt;0,IF((G292+Q293)-MIN($G$13,(G292+Q293))&lt;0.5,0,(G292+Q293)-MIN($G$13,(G292+Q293))),0)</f>
        <v>0</v>
      </c>
      <c r="H293" s="26">
        <f>IF(H292&gt;0,IF((H292+R293)-MIN($H$13,(H292+R293))&lt;0.5,0,(H292+R293)-MIN($H$13,(H292+R293))),0)</f>
        <v>0</v>
      </c>
      <c r="I293" s="26">
        <f>IF(I292&gt;0,IF((I292+S293)-MIN($I$13,(I292+S293))&lt;0.5,0,(I292+S293)-MIN($I$13,(I292+S293))),0)</f>
        <v>0</v>
      </c>
      <c r="J293" s="13">
        <f>SUM(B293:I293)</f>
        <v>0</v>
      </c>
      <c r="K293" s="26">
        <f>SUM(L293:S293)</f>
        <v>0</v>
      </c>
      <c r="L293" s="26">
        <f>B292*$B$12/1200</f>
        <v>0</v>
      </c>
      <c r="M293" s="26">
        <f>C292*$C$12/1200</f>
        <v>0</v>
      </c>
      <c r="N293" s="26">
        <f>D292*$D$12/1200</f>
        <v>0</v>
      </c>
      <c r="O293" s="26">
        <f>E292*$E$12/1200</f>
        <v>0</v>
      </c>
      <c r="P293" s="26">
        <f>F292*$F$12/1200</f>
        <v>0</v>
      </c>
      <c r="Q293" s="26">
        <f>G292*$G$12/1200</f>
        <v>0</v>
      </c>
      <c r="R293" s="26">
        <f>H292*$H$12/1200</f>
        <v>0</v>
      </c>
      <c r="S293" s="26">
        <f>I292*$I$12/1200</f>
        <v>0</v>
      </c>
      <c r="T293" s="27">
        <f>IF(B292-B293&gt;0.005,1,0)</f>
        <v>0</v>
      </c>
      <c r="U293" s="27">
        <f>IF(C292-C293&gt;0.005,1,0)</f>
        <v>0</v>
      </c>
      <c r="V293" s="27">
        <f>IF(D292-D293&gt;0.005,1,0)</f>
        <v>0</v>
      </c>
      <c r="W293" s="27">
        <f>IF(E292-E293&gt;0.005,1,0)</f>
        <v>0</v>
      </c>
      <c r="X293" s="27">
        <f>IF(F292-F293&gt;0.005,1,0)</f>
        <v>0</v>
      </c>
      <c r="Y293" s="27">
        <f>IF(G292-G293&gt;0.005,1,0)</f>
        <v>0</v>
      </c>
      <c r="Z293" s="27">
        <f>IF(H292-H293&gt;0.005,1,0)</f>
        <v>0</v>
      </c>
      <c r="AA293" s="27">
        <f>IF(I292-I293&gt;0.005,1,0)</f>
        <v>0</v>
      </c>
    </row>
    <row r="294">
      <c r="A294" s="14" t="n">
        <v>258</v>
      </c>
      <c r="B294" s="26">
        <f>IF(B293&gt;0,IF((B293+L294)-MIN($B$13,(B293+L294))&lt;0.5,0,(B293+L294)-MIN($B$13,(B293+L294))),0)</f>
        <v>0</v>
      </c>
      <c r="C294" s="26">
        <f>IF(C293&gt;0,IF((C293+M294)-MIN($C$13,(C293+M294))&lt;0.5,0,(C293+M294)-MIN($C$13,(C293+M294))),0)</f>
        <v>0</v>
      </c>
      <c r="D294" s="26">
        <f>IF(D293&gt;0,IF((D293+N294)-MIN($D$13,(D293+N294))&lt;0.5,0,(D293+N294)-MIN($D$13,(D293+N294))),0)</f>
        <v>0</v>
      </c>
      <c r="E294" s="26">
        <f>IF(E293&gt;0,IF((E293+O294)-MIN($E$13,(E293+O294))&lt;0.5,0,(E293+O294)-MIN($E$13,(E293+O294))),0)</f>
        <v>0</v>
      </c>
      <c r="F294" s="26">
        <f>IF(F293&gt;0,IF((F293+P294)-MIN($F$13,(F293+P294))&lt;0.5,0,(F293+P294)-MIN($F$13,(F293+P294))),0)</f>
        <v>0</v>
      </c>
      <c r="G294" s="26">
        <f>IF(G293&gt;0,IF((G293+Q294)-MIN($G$13,(G293+Q294))&lt;0.5,0,(G293+Q294)-MIN($G$13,(G293+Q294))),0)</f>
        <v>0</v>
      </c>
      <c r="H294" s="26">
        <f>IF(H293&gt;0,IF((H293+R294)-MIN($H$13,(H293+R294))&lt;0.5,0,(H293+R294)-MIN($H$13,(H293+R294))),0)</f>
        <v>0</v>
      </c>
      <c r="I294" s="26">
        <f>IF(I293&gt;0,IF((I293+S294)-MIN($I$13,(I293+S294))&lt;0.5,0,(I293+S294)-MIN($I$13,(I293+S294))),0)</f>
        <v>0</v>
      </c>
      <c r="J294" s="13">
        <f>SUM(B294:I294)</f>
        <v>0</v>
      </c>
      <c r="K294" s="26">
        <f>SUM(L294:S294)</f>
        <v>0</v>
      </c>
      <c r="L294" s="26">
        <f>B293*$B$12/1200</f>
        <v>0</v>
      </c>
      <c r="M294" s="26">
        <f>C293*$C$12/1200</f>
        <v>0</v>
      </c>
      <c r="N294" s="26">
        <f>D293*$D$12/1200</f>
        <v>0</v>
      </c>
      <c r="O294" s="26">
        <f>E293*$E$12/1200</f>
        <v>0</v>
      </c>
      <c r="P294" s="26">
        <f>F293*$F$12/1200</f>
        <v>0</v>
      </c>
      <c r="Q294" s="26">
        <f>G293*$G$12/1200</f>
        <v>0</v>
      </c>
      <c r="R294" s="26">
        <f>H293*$H$12/1200</f>
        <v>0</v>
      </c>
      <c r="S294" s="26">
        <f>I293*$I$12/1200</f>
        <v>0</v>
      </c>
      <c r="T294" s="27">
        <f>IF(B293-B294&gt;0.005,1,0)</f>
        <v>0</v>
      </c>
      <c r="U294" s="27">
        <f>IF(C293-C294&gt;0.005,1,0)</f>
        <v>0</v>
      </c>
      <c r="V294" s="27">
        <f>IF(D293-D294&gt;0.005,1,0)</f>
        <v>0</v>
      </c>
      <c r="W294" s="27">
        <f>IF(E293-E294&gt;0.005,1,0)</f>
        <v>0</v>
      </c>
      <c r="X294" s="27">
        <f>IF(F293-F294&gt;0.005,1,0)</f>
        <v>0</v>
      </c>
      <c r="Y294" s="27">
        <f>IF(G293-G294&gt;0.005,1,0)</f>
        <v>0</v>
      </c>
      <c r="Z294" s="27">
        <f>IF(H293-H294&gt;0.005,1,0)</f>
        <v>0</v>
      </c>
      <c r="AA294" s="27">
        <f>IF(I293-I294&gt;0.005,1,0)</f>
        <v>0</v>
      </c>
    </row>
    <row r="295">
      <c r="A295" s="14" t="n">
        <v>259</v>
      </c>
      <c r="B295" s="26">
        <f>IF(B294&gt;0,IF((B294+L295)-MIN($B$13,(B294+L295))&lt;0.5,0,(B294+L295)-MIN($B$13,(B294+L295))),0)</f>
        <v>0</v>
      </c>
      <c r="C295" s="26">
        <f>IF(C294&gt;0,IF((C294+M295)-MIN($C$13,(C294+M295))&lt;0.5,0,(C294+M295)-MIN($C$13,(C294+M295))),0)</f>
        <v>0</v>
      </c>
      <c r="D295" s="26">
        <f>IF(D294&gt;0,IF((D294+N295)-MIN($D$13,(D294+N295))&lt;0.5,0,(D294+N295)-MIN($D$13,(D294+N295))),0)</f>
        <v>0</v>
      </c>
      <c r="E295" s="26">
        <f>IF(E294&gt;0,IF((E294+O295)-MIN($E$13,(E294+O295))&lt;0.5,0,(E294+O295)-MIN($E$13,(E294+O295))),0)</f>
        <v>0</v>
      </c>
      <c r="F295" s="26">
        <f>IF(F294&gt;0,IF((F294+P295)-MIN($F$13,(F294+P295))&lt;0.5,0,(F294+P295)-MIN($F$13,(F294+P295))),0)</f>
        <v>0</v>
      </c>
      <c r="G295" s="26">
        <f>IF(G294&gt;0,IF((G294+Q295)-MIN($G$13,(G294+Q295))&lt;0.5,0,(G294+Q295)-MIN($G$13,(G294+Q295))),0)</f>
        <v>0</v>
      </c>
      <c r="H295" s="26">
        <f>IF(H294&gt;0,IF((H294+R295)-MIN($H$13,(H294+R295))&lt;0.5,0,(H294+R295)-MIN($H$13,(H294+R295))),0)</f>
        <v>0</v>
      </c>
      <c r="I295" s="26">
        <f>IF(I294&gt;0,IF((I294+S295)-MIN($I$13,(I294+S295))&lt;0.5,0,(I294+S295)-MIN($I$13,(I294+S295))),0)</f>
        <v>0</v>
      </c>
      <c r="J295" s="13">
        <f>SUM(B295:I295)</f>
        <v>0</v>
      </c>
      <c r="K295" s="26">
        <f>SUM(L295:S295)</f>
        <v>0</v>
      </c>
      <c r="L295" s="26">
        <f>B294*$B$12/1200</f>
        <v>0</v>
      </c>
      <c r="M295" s="26">
        <f>C294*$C$12/1200</f>
        <v>0</v>
      </c>
      <c r="N295" s="26">
        <f>D294*$D$12/1200</f>
        <v>0</v>
      </c>
      <c r="O295" s="26">
        <f>E294*$E$12/1200</f>
        <v>0</v>
      </c>
      <c r="P295" s="26">
        <f>F294*$F$12/1200</f>
        <v>0</v>
      </c>
      <c r="Q295" s="26">
        <f>G294*$G$12/1200</f>
        <v>0</v>
      </c>
      <c r="R295" s="26">
        <f>H294*$H$12/1200</f>
        <v>0</v>
      </c>
      <c r="S295" s="26">
        <f>I294*$I$12/1200</f>
        <v>0</v>
      </c>
      <c r="T295" s="27">
        <f>IF(B294-B295&gt;0.005,1,0)</f>
        <v>0</v>
      </c>
      <c r="U295" s="27">
        <f>IF(C294-C295&gt;0.005,1,0)</f>
        <v>0</v>
      </c>
      <c r="V295" s="27">
        <f>IF(D294-D295&gt;0.005,1,0)</f>
        <v>0</v>
      </c>
      <c r="W295" s="27">
        <f>IF(E294-E295&gt;0.005,1,0)</f>
        <v>0</v>
      </c>
      <c r="X295" s="27">
        <f>IF(F294-F295&gt;0.005,1,0)</f>
        <v>0</v>
      </c>
      <c r="Y295" s="27">
        <f>IF(G294-G295&gt;0.005,1,0)</f>
        <v>0</v>
      </c>
      <c r="Z295" s="27">
        <f>IF(H294-H295&gt;0.005,1,0)</f>
        <v>0</v>
      </c>
      <c r="AA295" s="27">
        <f>IF(I294-I295&gt;0.005,1,0)</f>
        <v>0</v>
      </c>
    </row>
    <row r="296">
      <c r="A296" s="14" t="n">
        <v>260</v>
      </c>
      <c r="B296" s="26">
        <f>IF(B295&gt;0,IF((B295+L296)-MIN($B$13,(B295+L296))&lt;0.5,0,(B295+L296)-MIN($B$13,(B295+L296))),0)</f>
        <v>0</v>
      </c>
      <c r="C296" s="26">
        <f>IF(C295&gt;0,IF((C295+M296)-MIN($C$13,(C295+M296))&lt;0.5,0,(C295+M296)-MIN($C$13,(C295+M296))),0)</f>
        <v>0</v>
      </c>
      <c r="D296" s="26">
        <f>IF(D295&gt;0,IF((D295+N296)-MIN($D$13,(D295+N296))&lt;0.5,0,(D295+N296)-MIN($D$13,(D295+N296))),0)</f>
        <v>0</v>
      </c>
      <c r="E296" s="26">
        <f>IF(E295&gt;0,IF((E295+O296)-MIN($E$13,(E295+O296))&lt;0.5,0,(E295+O296)-MIN($E$13,(E295+O296))),0)</f>
        <v>0</v>
      </c>
      <c r="F296" s="26">
        <f>IF(F295&gt;0,IF((F295+P296)-MIN($F$13,(F295+P296))&lt;0.5,0,(F295+P296)-MIN($F$13,(F295+P296))),0)</f>
        <v>0</v>
      </c>
      <c r="G296" s="26">
        <f>IF(G295&gt;0,IF((G295+Q296)-MIN($G$13,(G295+Q296))&lt;0.5,0,(G295+Q296)-MIN($G$13,(G295+Q296))),0)</f>
        <v>0</v>
      </c>
      <c r="H296" s="26">
        <f>IF(H295&gt;0,IF((H295+R296)-MIN($H$13,(H295+R296))&lt;0.5,0,(H295+R296)-MIN($H$13,(H295+R296))),0)</f>
        <v>0</v>
      </c>
      <c r="I296" s="26">
        <f>IF(I295&gt;0,IF((I295+S296)-MIN($I$13,(I295+S296))&lt;0.5,0,(I295+S296)-MIN($I$13,(I295+S296))),0)</f>
        <v>0</v>
      </c>
      <c r="J296" s="13">
        <f>SUM(B296:I296)</f>
        <v>0</v>
      </c>
      <c r="K296" s="26">
        <f>SUM(L296:S296)</f>
        <v>0</v>
      </c>
      <c r="L296" s="26">
        <f>B295*$B$12/1200</f>
        <v>0</v>
      </c>
      <c r="M296" s="26">
        <f>C295*$C$12/1200</f>
        <v>0</v>
      </c>
      <c r="N296" s="26">
        <f>D295*$D$12/1200</f>
        <v>0</v>
      </c>
      <c r="O296" s="26">
        <f>E295*$E$12/1200</f>
        <v>0</v>
      </c>
      <c r="P296" s="26">
        <f>F295*$F$12/1200</f>
        <v>0</v>
      </c>
      <c r="Q296" s="26">
        <f>G295*$G$12/1200</f>
        <v>0</v>
      </c>
      <c r="R296" s="26">
        <f>H295*$H$12/1200</f>
        <v>0</v>
      </c>
      <c r="S296" s="26">
        <f>I295*$I$12/1200</f>
        <v>0</v>
      </c>
      <c r="T296" s="27">
        <f>IF(B295-B296&gt;0.005,1,0)</f>
        <v>0</v>
      </c>
      <c r="U296" s="27">
        <f>IF(C295-C296&gt;0.005,1,0)</f>
        <v>0</v>
      </c>
      <c r="V296" s="27">
        <f>IF(D295-D296&gt;0.005,1,0)</f>
        <v>0</v>
      </c>
      <c r="W296" s="27">
        <f>IF(E295-E296&gt;0.005,1,0)</f>
        <v>0</v>
      </c>
      <c r="X296" s="27">
        <f>IF(F295-F296&gt;0.005,1,0)</f>
        <v>0</v>
      </c>
      <c r="Y296" s="27">
        <f>IF(G295-G296&gt;0.005,1,0)</f>
        <v>0</v>
      </c>
      <c r="Z296" s="27">
        <f>IF(H295-H296&gt;0.005,1,0)</f>
        <v>0</v>
      </c>
      <c r="AA296" s="27">
        <f>IF(I295-I296&gt;0.005,1,0)</f>
        <v>0</v>
      </c>
    </row>
    <row r="297">
      <c r="A297" s="14" t="n">
        <v>261</v>
      </c>
      <c r="B297" s="26">
        <f>IF(B296&gt;0,IF((B296+L297)-MIN($B$13,(B296+L297))&lt;0.5,0,(B296+L297)-MIN($B$13,(B296+L297))),0)</f>
        <v>0</v>
      </c>
      <c r="C297" s="26">
        <f>IF(C296&gt;0,IF((C296+M297)-MIN($C$13,(C296+M297))&lt;0.5,0,(C296+M297)-MIN($C$13,(C296+M297))),0)</f>
        <v>0</v>
      </c>
      <c r="D297" s="26">
        <f>IF(D296&gt;0,IF((D296+N297)-MIN($D$13,(D296+N297))&lt;0.5,0,(D296+N297)-MIN($D$13,(D296+N297))),0)</f>
        <v>0</v>
      </c>
      <c r="E297" s="26">
        <f>IF(E296&gt;0,IF((E296+O297)-MIN($E$13,(E296+O297))&lt;0.5,0,(E296+O297)-MIN($E$13,(E296+O297))),0)</f>
        <v>0</v>
      </c>
      <c r="F297" s="26">
        <f>IF(F296&gt;0,IF((F296+P297)-MIN($F$13,(F296+P297))&lt;0.5,0,(F296+P297)-MIN($F$13,(F296+P297))),0)</f>
        <v>0</v>
      </c>
      <c r="G297" s="26">
        <f>IF(G296&gt;0,IF((G296+Q297)-MIN($G$13,(G296+Q297))&lt;0.5,0,(G296+Q297)-MIN($G$13,(G296+Q297))),0)</f>
        <v>0</v>
      </c>
      <c r="H297" s="26">
        <f>IF(H296&gt;0,IF((H296+R297)-MIN($H$13,(H296+R297))&lt;0.5,0,(H296+R297)-MIN($H$13,(H296+R297))),0)</f>
        <v>0</v>
      </c>
      <c r="I297" s="26">
        <f>IF(I296&gt;0,IF((I296+S297)-MIN($I$13,(I296+S297))&lt;0.5,0,(I296+S297)-MIN($I$13,(I296+S297))),0)</f>
        <v>0</v>
      </c>
      <c r="J297" s="13">
        <f>SUM(B297:I297)</f>
        <v>0</v>
      </c>
      <c r="K297" s="26">
        <f>SUM(L297:S297)</f>
        <v>0</v>
      </c>
      <c r="L297" s="26">
        <f>B296*$B$12/1200</f>
        <v>0</v>
      </c>
      <c r="M297" s="26">
        <f>C296*$C$12/1200</f>
        <v>0</v>
      </c>
      <c r="N297" s="26">
        <f>D296*$D$12/1200</f>
        <v>0</v>
      </c>
      <c r="O297" s="26">
        <f>E296*$E$12/1200</f>
        <v>0</v>
      </c>
      <c r="P297" s="26">
        <f>F296*$F$12/1200</f>
        <v>0</v>
      </c>
      <c r="Q297" s="26">
        <f>G296*$G$12/1200</f>
        <v>0</v>
      </c>
      <c r="R297" s="26">
        <f>H296*$H$12/1200</f>
        <v>0</v>
      </c>
      <c r="S297" s="26">
        <f>I296*$I$12/1200</f>
        <v>0</v>
      </c>
      <c r="T297" s="27">
        <f>IF(B296-B297&gt;0.005,1,0)</f>
        <v>0</v>
      </c>
      <c r="U297" s="27">
        <f>IF(C296-C297&gt;0.005,1,0)</f>
        <v>0</v>
      </c>
      <c r="V297" s="27">
        <f>IF(D296-D297&gt;0.005,1,0)</f>
        <v>0</v>
      </c>
      <c r="W297" s="27">
        <f>IF(E296-E297&gt;0.005,1,0)</f>
        <v>0</v>
      </c>
      <c r="X297" s="27">
        <f>IF(F296-F297&gt;0.005,1,0)</f>
        <v>0</v>
      </c>
      <c r="Y297" s="27">
        <f>IF(G296-G297&gt;0.005,1,0)</f>
        <v>0</v>
      </c>
      <c r="Z297" s="27">
        <f>IF(H296-H297&gt;0.005,1,0)</f>
        <v>0</v>
      </c>
      <c r="AA297" s="27">
        <f>IF(I296-I297&gt;0.005,1,0)</f>
        <v>0</v>
      </c>
    </row>
    <row r="298">
      <c r="A298" s="14" t="n">
        <v>262</v>
      </c>
      <c r="B298" s="26">
        <f>IF(B297&gt;0,IF((B297+L298)-MIN($B$13,(B297+L298))&lt;0.5,0,(B297+L298)-MIN($B$13,(B297+L298))),0)</f>
        <v>0</v>
      </c>
      <c r="C298" s="26">
        <f>IF(C297&gt;0,IF((C297+M298)-MIN($C$13,(C297+M298))&lt;0.5,0,(C297+M298)-MIN($C$13,(C297+M298))),0)</f>
        <v>0</v>
      </c>
      <c r="D298" s="26">
        <f>IF(D297&gt;0,IF((D297+N298)-MIN($D$13,(D297+N298))&lt;0.5,0,(D297+N298)-MIN($D$13,(D297+N298))),0)</f>
        <v>0</v>
      </c>
      <c r="E298" s="26">
        <f>IF(E297&gt;0,IF((E297+O298)-MIN($E$13,(E297+O298))&lt;0.5,0,(E297+O298)-MIN($E$13,(E297+O298))),0)</f>
        <v>0</v>
      </c>
      <c r="F298" s="26">
        <f>IF(F297&gt;0,IF((F297+P298)-MIN($F$13,(F297+P298))&lt;0.5,0,(F297+P298)-MIN($F$13,(F297+P298))),0)</f>
        <v>0</v>
      </c>
      <c r="G298" s="26">
        <f>IF(G297&gt;0,IF((G297+Q298)-MIN($G$13,(G297+Q298))&lt;0.5,0,(G297+Q298)-MIN($G$13,(G297+Q298))),0)</f>
        <v>0</v>
      </c>
      <c r="H298" s="26">
        <f>IF(H297&gt;0,IF((H297+R298)-MIN($H$13,(H297+R298))&lt;0.5,0,(H297+R298)-MIN($H$13,(H297+R298))),0)</f>
        <v>0</v>
      </c>
      <c r="I298" s="26">
        <f>IF(I297&gt;0,IF((I297+S298)-MIN($I$13,(I297+S298))&lt;0.5,0,(I297+S298)-MIN($I$13,(I297+S298))),0)</f>
        <v>0</v>
      </c>
      <c r="J298" s="13">
        <f>SUM(B298:I298)</f>
        <v>0</v>
      </c>
      <c r="K298" s="26">
        <f>SUM(L298:S298)</f>
        <v>0</v>
      </c>
      <c r="L298" s="26">
        <f>B297*$B$12/1200</f>
        <v>0</v>
      </c>
      <c r="M298" s="26">
        <f>C297*$C$12/1200</f>
        <v>0</v>
      </c>
      <c r="N298" s="26">
        <f>D297*$D$12/1200</f>
        <v>0</v>
      </c>
      <c r="O298" s="26">
        <f>E297*$E$12/1200</f>
        <v>0</v>
      </c>
      <c r="P298" s="26">
        <f>F297*$F$12/1200</f>
        <v>0</v>
      </c>
      <c r="Q298" s="26">
        <f>G297*$G$12/1200</f>
        <v>0</v>
      </c>
      <c r="R298" s="26">
        <f>H297*$H$12/1200</f>
        <v>0</v>
      </c>
      <c r="S298" s="26">
        <f>I297*$I$12/1200</f>
        <v>0</v>
      </c>
      <c r="T298" s="27">
        <f>IF(B297-B298&gt;0.005,1,0)</f>
        <v>0</v>
      </c>
      <c r="U298" s="27">
        <f>IF(C297-C298&gt;0.005,1,0)</f>
        <v>0</v>
      </c>
      <c r="V298" s="27">
        <f>IF(D297-D298&gt;0.005,1,0)</f>
        <v>0</v>
      </c>
      <c r="W298" s="27">
        <f>IF(E297-E298&gt;0.005,1,0)</f>
        <v>0</v>
      </c>
      <c r="X298" s="27">
        <f>IF(F297-F298&gt;0.005,1,0)</f>
        <v>0</v>
      </c>
      <c r="Y298" s="27">
        <f>IF(G297-G298&gt;0.005,1,0)</f>
        <v>0</v>
      </c>
      <c r="Z298" s="27">
        <f>IF(H297-H298&gt;0.005,1,0)</f>
        <v>0</v>
      </c>
      <c r="AA298" s="27">
        <f>IF(I297-I298&gt;0.005,1,0)</f>
        <v>0</v>
      </c>
    </row>
    <row r="299">
      <c r="A299" s="14" t="n">
        <v>263</v>
      </c>
      <c r="B299" s="26">
        <f>IF(B298&gt;0,IF((B298+L299)-MIN($B$13,(B298+L299))&lt;0.5,0,(B298+L299)-MIN($B$13,(B298+L299))),0)</f>
        <v>0</v>
      </c>
      <c r="C299" s="26">
        <f>IF(C298&gt;0,IF((C298+M299)-MIN($C$13,(C298+M299))&lt;0.5,0,(C298+M299)-MIN($C$13,(C298+M299))),0)</f>
        <v>0</v>
      </c>
      <c r="D299" s="26">
        <f>IF(D298&gt;0,IF((D298+N299)-MIN($D$13,(D298+N299))&lt;0.5,0,(D298+N299)-MIN($D$13,(D298+N299))),0)</f>
        <v>0</v>
      </c>
      <c r="E299" s="26">
        <f>IF(E298&gt;0,IF((E298+O299)-MIN($E$13,(E298+O299))&lt;0.5,0,(E298+O299)-MIN($E$13,(E298+O299))),0)</f>
        <v>0</v>
      </c>
      <c r="F299" s="26">
        <f>IF(F298&gt;0,IF((F298+P299)-MIN($F$13,(F298+P299))&lt;0.5,0,(F298+P299)-MIN($F$13,(F298+P299))),0)</f>
        <v>0</v>
      </c>
      <c r="G299" s="26">
        <f>IF(G298&gt;0,IF((G298+Q299)-MIN($G$13,(G298+Q299))&lt;0.5,0,(G298+Q299)-MIN($G$13,(G298+Q299))),0)</f>
        <v>0</v>
      </c>
      <c r="H299" s="26">
        <f>IF(H298&gt;0,IF((H298+R299)-MIN($H$13,(H298+R299))&lt;0.5,0,(H298+R299)-MIN($H$13,(H298+R299))),0)</f>
        <v>0</v>
      </c>
      <c r="I299" s="26">
        <f>IF(I298&gt;0,IF((I298+S299)-MIN($I$13,(I298+S299))&lt;0.5,0,(I298+S299)-MIN($I$13,(I298+S299))),0)</f>
        <v>0</v>
      </c>
      <c r="J299" s="13">
        <f>SUM(B299:I299)</f>
        <v>0</v>
      </c>
      <c r="K299" s="26">
        <f>SUM(L299:S299)</f>
        <v>0</v>
      </c>
      <c r="L299" s="26">
        <f>B298*$B$12/1200</f>
        <v>0</v>
      </c>
      <c r="M299" s="26">
        <f>C298*$C$12/1200</f>
        <v>0</v>
      </c>
      <c r="N299" s="26">
        <f>D298*$D$12/1200</f>
        <v>0</v>
      </c>
      <c r="O299" s="26">
        <f>E298*$E$12/1200</f>
        <v>0</v>
      </c>
      <c r="P299" s="26">
        <f>F298*$F$12/1200</f>
        <v>0</v>
      </c>
      <c r="Q299" s="26">
        <f>G298*$G$12/1200</f>
        <v>0</v>
      </c>
      <c r="R299" s="26">
        <f>H298*$H$12/1200</f>
        <v>0</v>
      </c>
      <c r="S299" s="26">
        <f>I298*$I$12/1200</f>
        <v>0</v>
      </c>
      <c r="T299" s="27">
        <f>IF(B298-B299&gt;0.005,1,0)</f>
        <v>0</v>
      </c>
      <c r="U299" s="27">
        <f>IF(C298-C299&gt;0.005,1,0)</f>
        <v>0</v>
      </c>
      <c r="V299" s="27">
        <f>IF(D298-D299&gt;0.005,1,0)</f>
        <v>0</v>
      </c>
      <c r="W299" s="27">
        <f>IF(E298-E299&gt;0.005,1,0)</f>
        <v>0</v>
      </c>
      <c r="X299" s="27">
        <f>IF(F298-F299&gt;0.005,1,0)</f>
        <v>0</v>
      </c>
      <c r="Y299" s="27">
        <f>IF(G298-G299&gt;0.005,1,0)</f>
        <v>0</v>
      </c>
      <c r="Z299" s="27">
        <f>IF(H298-H299&gt;0.005,1,0)</f>
        <v>0</v>
      </c>
      <c r="AA299" s="27">
        <f>IF(I298-I299&gt;0.005,1,0)</f>
        <v>0</v>
      </c>
    </row>
    <row r="300">
      <c r="A300" s="14" t="n">
        <v>264</v>
      </c>
      <c r="B300" s="26">
        <f>IF(B299&gt;0,IF((B299+L300)-MIN($B$13,(B299+L300))&lt;0.5,0,(B299+L300)-MIN($B$13,(B299+L300))),0)</f>
        <v>0</v>
      </c>
      <c r="C300" s="26">
        <f>IF(C299&gt;0,IF((C299+M300)-MIN($C$13,(C299+M300))&lt;0.5,0,(C299+M300)-MIN($C$13,(C299+M300))),0)</f>
        <v>0</v>
      </c>
      <c r="D300" s="26">
        <f>IF(D299&gt;0,IF((D299+N300)-MIN($D$13,(D299+N300))&lt;0.5,0,(D299+N300)-MIN($D$13,(D299+N300))),0)</f>
        <v>0</v>
      </c>
      <c r="E300" s="26">
        <f>IF(E299&gt;0,IF((E299+O300)-MIN($E$13,(E299+O300))&lt;0.5,0,(E299+O300)-MIN($E$13,(E299+O300))),0)</f>
        <v>0</v>
      </c>
      <c r="F300" s="26">
        <f>IF(F299&gt;0,IF((F299+P300)-MIN($F$13,(F299+P300))&lt;0.5,0,(F299+P300)-MIN($F$13,(F299+P300))),0)</f>
        <v>0</v>
      </c>
      <c r="G300" s="26">
        <f>IF(G299&gt;0,IF((G299+Q300)-MIN($G$13,(G299+Q300))&lt;0.5,0,(G299+Q300)-MIN($G$13,(G299+Q300))),0)</f>
        <v>0</v>
      </c>
      <c r="H300" s="26">
        <f>IF(H299&gt;0,IF((H299+R300)-MIN($H$13,(H299+R300))&lt;0.5,0,(H299+R300)-MIN($H$13,(H299+R300))),0)</f>
        <v>0</v>
      </c>
      <c r="I300" s="26">
        <f>IF(I299&gt;0,IF((I299+S300)-MIN($I$13,(I299+S300))&lt;0.5,0,(I299+S300)-MIN($I$13,(I299+S300))),0)</f>
        <v>0</v>
      </c>
      <c r="J300" s="13">
        <f>SUM(B300:I300)</f>
        <v>0</v>
      </c>
      <c r="K300" s="26">
        <f>SUM(L300:S300)</f>
        <v>0</v>
      </c>
      <c r="L300" s="26">
        <f>B299*$B$12/1200</f>
        <v>0</v>
      </c>
      <c r="M300" s="26">
        <f>C299*$C$12/1200</f>
        <v>0</v>
      </c>
      <c r="N300" s="26">
        <f>D299*$D$12/1200</f>
        <v>0</v>
      </c>
      <c r="O300" s="26">
        <f>E299*$E$12/1200</f>
        <v>0</v>
      </c>
      <c r="P300" s="26">
        <f>F299*$F$12/1200</f>
        <v>0</v>
      </c>
      <c r="Q300" s="26">
        <f>G299*$G$12/1200</f>
        <v>0</v>
      </c>
      <c r="R300" s="26">
        <f>H299*$H$12/1200</f>
        <v>0</v>
      </c>
      <c r="S300" s="26">
        <f>I299*$I$12/1200</f>
        <v>0</v>
      </c>
      <c r="T300" s="27">
        <f>IF(B299-B300&gt;0.005,1,0)</f>
        <v>0</v>
      </c>
      <c r="U300" s="27">
        <f>IF(C299-C300&gt;0.005,1,0)</f>
        <v>0</v>
      </c>
      <c r="V300" s="27">
        <f>IF(D299-D300&gt;0.005,1,0)</f>
        <v>0</v>
      </c>
      <c r="W300" s="27">
        <f>IF(E299-E300&gt;0.005,1,0)</f>
        <v>0</v>
      </c>
      <c r="X300" s="27">
        <f>IF(F299-F300&gt;0.005,1,0)</f>
        <v>0</v>
      </c>
      <c r="Y300" s="27">
        <f>IF(G299-G300&gt;0.005,1,0)</f>
        <v>0</v>
      </c>
      <c r="Z300" s="27">
        <f>IF(H299-H300&gt;0.005,1,0)</f>
        <v>0</v>
      </c>
      <c r="AA300" s="27">
        <f>IF(I299-I300&gt;0.005,1,0)</f>
        <v>0</v>
      </c>
    </row>
    <row r="301">
      <c r="A301" s="14" t="n">
        <v>265</v>
      </c>
      <c r="B301" s="26">
        <f>IF(B300&gt;0,IF((B300+L301)-MIN($B$13,(B300+L301))&lt;0.5,0,(B300+L301)-MIN($B$13,(B300+L301))),0)</f>
        <v>0</v>
      </c>
      <c r="C301" s="26">
        <f>IF(C300&gt;0,IF((C300+M301)-MIN($C$13,(C300+M301))&lt;0.5,0,(C300+M301)-MIN($C$13,(C300+M301))),0)</f>
        <v>0</v>
      </c>
      <c r="D301" s="26">
        <f>IF(D300&gt;0,IF((D300+N301)-MIN($D$13,(D300+N301))&lt;0.5,0,(D300+N301)-MIN($D$13,(D300+N301))),0)</f>
        <v>0</v>
      </c>
      <c r="E301" s="26">
        <f>IF(E300&gt;0,IF((E300+O301)-MIN($E$13,(E300+O301))&lt;0.5,0,(E300+O301)-MIN($E$13,(E300+O301))),0)</f>
        <v>0</v>
      </c>
      <c r="F301" s="26">
        <f>IF(F300&gt;0,IF((F300+P301)-MIN($F$13,(F300+P301))&lt;0.5,0,(F300+P301)-MIN($F$13,(F300+P301))),0)</f>
        <v>0</v>
      </c>
      <c r="G301" s="26">
        <f>IF(G300&gt;0,IF((G300+Q301)-MIN($G$13,(G300+Q301))&lt;0.5,0,(G300+Q301)-MIN($G$13,(G300+Q301))),0)</f>
        <v>0</v>
      </c>
      <c r="H301" s="26">
        <f>IF(H300&gt;0,IF((H300+R301)-MIN($H$13,(H300+R301))&lt;0.5,0,(H300+R301)-MIN($H$13,(H300+R301))),0)</f>
        <v>0</v>
      </c>
      <c r="I301" s="26">
        <f>IF(I300&gt;0,IF((I300+S301)-MIN($I$13,(I300+S301))&lt;0.5,0,(I300+S301)-MIN($I$13,(I300+S301))),0)</f>
        <v>0</v>
      </c>
      <c r="J301" s="13">
        <f>SUM(B301:I301)</f>
        <v>0</v>
      </c>
      <c r="K301" s="26">
        <f>SUM(L301:S301)</f>
        <v>0</v>
      </c>
      <c r="L301" s="26">
        <f>B300*$B$12/1200</f>
        <v>0</v>
      </c>
      <c r="M301" s="26">
        <f>C300*$C$12/1200</f>
        <v>0</v>
      </c>
      <c r="N301" s="26">
        <f>D300*$D$12/1200</f>
        <v>0</v>
      </c>
      <c r="O301" s="26">
        <f>E300*$E$12/1200</f>
        <v>0</v>
      </c>
      <c r="P301" s="26">
        <f>F300*$F$12/1200</f>
        <v>0</v>
      </c>
      <c r="Q301" s="26">
        <f>G300*$G$12/1200</f>
        <v>0</v>
      </c>
      <c r="R301" s="26">
        <f>H300*$H$12/1200</f>
        <v>0</v>
      </c>
      <c r="S301" s="26">
        <f>I300*$I$12/1200</f>
        <v>0</v>
      </c>
      <c r="T301" s="27">
        <f>IF(B300-B301&gt;0.005,1,0)</f>
        <v>0</v>
      </c>
      <c r="U301" s="27">
        <f>IF(C300-C301&gt;0.005,1,0)</f>
        <v>0</v>
      </c>
      <c r="V301" s="27">
        <f>IF(D300-D301&gt;0.005,1,0)</f>
        <v>0</v>
      </c>
      <c r="W301" s="27">
        <f>IF(E300-E301&gt;0.005,1,0)</f>
        <v>0</v>
      </c>
      <c r="X301" s="27">
        <f>IF(F300-F301&gt;0.005,1,0)</f>
        <v>0</v>
      </c>
      <c r="Y301" s="27">
        <f>IF(G300-G301&gt;0.005,1,0)</f>
        <v>0</v>
      </c>
      <c r="Z301" s="27">
        <f>IF(H300-H301&gt;0.005,1,0)</f>
        <v>0</v>
      </c>
      <c r="AA301" s="27">
        <f>IF(I300-I301&gt;0.005,1,0)</f>
        <v>0</v>
      </c>
    </row>
    <row r="302">
      <c r="A302" s="14" t="n">
        <v>266</v>
      </c>
      <c r="B302" s="26">
        <f>IF(B301&gt;0,IF((B301+L302)-MIN($B$13,(B301+L302))&lt;0.5,0,(B301+L302)-MIN($B$13,(B301+L302))),0)</f>
        <v>0</v>
      </c>
      <c r="C302" s="26">
        <f>IF(C301&gt;0,IF((C301+M302)-MIN($C$13,(C301+M302))&lt;0.5,0,(C301+M302)-MIN($C$13,(C301+M302))),0)</f>
        <v>0</v>
      </c>
      <c r="D302" s="26">
        <f>IF(D301&gt;0,IF((D301+N302)-MIN($D$13,(D301+N302))&lt;0.5,0,(D301+N302)-MIN($D$13,(D301+N302))),0)</f>
        <v>0</v>
      </c>
      <c r="E302" s="26">
        <f>IF(E301&gt;0,IF((E301+O302)-MIN($E$13,(E301+O302))&lt;0.5,0,(E301+O302)-MIN($E$13,(E301+O302))),0)</f>
        <v>0</v>
      </c>
      <c r="F302" s="26">
        <f>IF(F301&gt;0,IF((F301+P302)-MIN($F$13,(F301+P302))&lt;0.5,0,(F301+P302)-MIN($F$13,(F301+P302))),0)</f>
        <v>0</v>
      </c>
      <c r="G302" s="26">
        <f>IF(G301&gt;0,IF((G301+Q302)-MIN($G$13,(G301+Q302))&lt;0.5,0,(G301+Q302)-MIN($G$13,(G301+Q302))),0)</f>
        <v>0</v>
      </c>
      <c r="H302" s="26">
        <f>IF(H301&gt;0,IF((H301+R302)-MIN($H$13,(H301+R302))&lt;0.5,0,(H301+R302)-MIN($H$13,(H301+R302))),0)</f>
        <v>0</v>
      </c>
      <c r="I302" s="26">
        <f>IF(I301&gt;0,IF((I301+S302)-MIN($I$13,(I301+S302))&lt;0.5,0,(I301+S302)-MIN($I$13,(I301+S302))),0)</f>
        <v>0</v>
      </c>
      <c r="J302" s="13">
        <f>SUM(B302:I302)</f>
        <v>0</v>
      </c>
      <c r="K302" s="26">
        <f>SUM(L302:S302)</f>
        <v>0</v>
      </c>
      <c r="L302" s="26">
        <f>B301*$B$12/1200</f>
        <v>0</v>
      </c>
      <c r="M302" s="26">
        <f>C301*$C$12/1200</f>
        <v>0</v>
      </c>
      <c r="N302" s="26">
        <f>D301*$D$12/1200</f>
        <v>0</v>
      </c>
      <c r="O302" s="26">
        <f>E301*$E$12/1200</f>
        <v>0</v>
      </c>
      <c r="P302" s="26">
        <f>F301*$F$12/1200</f>
        <v>0</v>
      </c>
      <c r="Q302" s="26">
        <f>G301*$G$12/1200</f>
        <v>0</v>
      </c>
      <c r="R302" s="26">
        <f>H301*$H$12/1200</f>
        <v>0</v>
      </c>
      <c r="S302" s="26">
        <f>I301*$I$12/1200</f>
        <v>0</v>
      </c>
      <c r="T302" s="27">
        <f>IF(B301-B302&gt;0.005,1,0)</f>
        <v>0</v>
      </c>
      <c r="U302" s="27">
        <f>IF(C301-C302&gt;0.005,1,0)</f>
        <v>0</v>
      </c>
      <c r="V302" s="27">
        <f>IF(D301-D302&gt;0.005,1,0)</f>
        <v>0</v>
      </c>
      <c r="W302" s="27">
        <f>IF(E301-E302&gt;0.005,1,0)</f>
        <v>0</v>
      </c>
      <c r="X302" s="27">
        <f>IF(F301-F302&gt;0.005,1,0)</f>
        <v>0</v>
      </c>
      <c r="Y302" s="27">
        <f>IF(G301-G302&gt;0.005,1,0)</f>
        <v>0</v>
      </c>
      <c r="Z302" s="27">
        <f>IF(H301-H302&gt;0.005,1,0)</f>
        <v>0</v>
      </c>
      <c r="AA302" s="27">
        <f>IF(I301-I302&gt;0.005,1,0)</f>
        <v>0</v>
      </c>
    </row>
    <row r="303">
      <c r="A303" s="14" t="n">
        <v>267</v>
      </c>
      <c r="B303" s="26">
        <f>IF(B302&gt;0,IF((B302+L303)-MIN($B$13,(B302+L303))&lt;0.5,0,(B302+L303)-MIN($B$13,(B302+L303))),0)</f>
        <v>0</v>
      </c>
      <c r="C303" s="26">
        <f>IF(C302&gt;0,IF((C302+M303)-MIN($C$13,(C302+M303))&lt;0.5,0,(C302+M303)-MIN($C$13,(C302+M303))),0)</f>
        <v>0</v>
      </c>
      <c r="D303" s="26">
        <f>IF(D302&gt;0,IF((D302+N303)-MIN($D$13,(D302+N303))&lt;0.5,0,(D302+N303)-MIN($D$13,(D302+N303))),0)</f>
        <v>0</v>
      </c>
      <c r="E303" s="26">
        <f>IF(E302&gt;0,IF((E302+O303)-MIN($E$13,(E302+O303))&lt;0.5,0,(E302+O303)-MIN($E$13,(E302+O303))),0)</f>
        <v>0</v>
      </c>
      <c r="F303" s="26">
        <f>IF(F302&gt;0,IF((F302+P303)-MIN($F$13,(F302+P303))&lt;0.5,0,(F302+P303)-MIN($F$13,(F302+P303))),0)</f>
        <v>0</v>
      </c>
      <c r="G303" s="26">
        <f>IF(G302&gt;0,IF((G302+Q303)-MIN($G$13,(G302+Q303))&lt;0.5,0,(G302+Q303)-MIN($G$13,(G302+Q303))),0)</f>
        <v>0</v>
      </c>
      <c r="H303" s="26">
        <f>IF(H302&gt;0,IF((H302+R303)-MIN($H$13,(H302+R303))&lt;0.5,0,(H302+R303)-MIN($H$13,(H302+R303))),0)</f>
        <v>0</v>
      </c>
      <c r="I303" s="26">
        <f>IF(I302&gt;0,IF((I302+S303)-MIN($I$13,(I302+S303))&lt;0.5,0,(I302+S303)-MIN($I$13,(I302+S303))),0)</f>
        <v>0</v>
      </c>
      <c r="J303" s="13">
        <f>SUM(B303:I303)</f>
        <v>0</v>
      </c>
      <c r="K303" s="26">
        <f>SUM(L303:S303)</f>
        <v>0</v>
      </c>
      <c r="L303" s="26">
        <f>B302*$B$12/1200</f>
        <v>0</v>
      </c>
      <c r="M303" s="26">
        <f>C302*$C$12/1200</f>
        <v>0</v>
      </c>
      <c r="N303" s="26">
        <f>D302*$D$12/1200</f>
        <v>0</v>
      </c>
      <c r="O303" s="26">
        <f>E302*$E$12/1200</f>
        <v>0</v>
      </c>
      <c r="P303" s="26">
        <f>F302*$F$12/1200</f>
        <v>0</v>
      </c>
      <c r="Q303" s="26">
        <f>G302*$G$12/1200</f>
        <v>0</v>
      </c>
      <c r="R303" s="26">
        <f>H302*$H$12/1200</f>
        <v>0</v>
      </c>
      <c r="S303" s="26">
        <f>I302*$I$12/1200</f>
        <v>0</v>
      </c>
      <c r="T303" s="27">
        <f>IF(B302-B303&gt;0.005,1,0)</f>
        <v>0</v>
      </c>
      <c r="U303" s="27">
        <f>IF(C302-C303&gt;0.005,1,0)</f>
        <v>0</v>
      </c>
      <c r="V303" s="27">
        <f>IF(D302-D303&gt;0.005,1,0)</f>
        <v>0</v>
      </c>
      <c r="W303" s="27">
        <f>IF(E302-E303&gt;0.005,1,0)</f>
        <v>0</v>
      </c>
      <c r="X303" s="27">
        <f>IF(F302-F303&gt;0.005,1,0)</f>
        <v>0</v>
      </c>
      <c r="Y303" s="27">
        <f>IF(G302-G303&gt;0.005,1,0)</f>
        <v>0</v>
      </c>
      <c r="Z303" s="27">
        <f>IF(H302-H303&gt;0.005,1,0)</f>
        <v>0</v>
      </c>
      <c r="AA303" s="27">
        <f>IF(I302-I303&gt;0.005,1,0)</f>
        <v>0</v>
      </c>
    </row>
    <row r="304">
      <c r="A304" s="14" t="n">
        <v>268</v>
      </c>
      <c r="B304" s="26">
        <f>IF(B303&gt;0,IF((B303+L304)-MIN($B$13,(B303+L304))&lt;0.5,0,(B303+L304)-MIN($B$13,(B303+L304))),0)</f>
        <v>0</v>
      </c>
      <c r="C304" s="26">
        <f>IF(C303&gt;0,IF((C303+M304)-MIN($C$13,(C303+M304))&lt;0.5,0,(C303+M304)-MIN($C$13,(C303+M304))),0)</f>
        <v>0</v>
      </c>
      <c r="D304" s="26">
        <f>IF(D303&gt;0,IF((D303+N304)-MIN($D$13,(D303+N304))&lt;0.5,0,(D303+N304)-MIN($D$13,(D303+N304))),0)</f>
        <v>0</v>
      </c>
      <c r="E304" s="26">
        <f>IF(E303&gt;0,IF((E303+O304)-MIN($E$13,(E303+O304))&lt;0.5,0,(E303+O304)-MIN($E$13,(E303+O304))),0)</f>
        <v>0</v>
      </c>
      <c r="F304" s="26">
        <f>IF(F303&gt;0,IF((F303+P304)-MIN($F$13,(F303+P304))&lt;0.5,0,(F303+P304)-MIN($F$13,(F303+P304))),0)</f>
        <v>0</v>
      </c>
      <c r="G304" s="26">
        <f>IF(G303&gt;0,IF((G303+Q304)-MIN($G$13,(G303+Q304))&lt;0.5,0,(G303+Q304)-MIN($G$13,(G303+Q304))),0)</f>
        <v>0</v>
      </c>
      <c r="H304" s="26">
        <f>IF(H303&gt;0,IF((H303+R304)-MIN($H$13,(H303+R304))&lt;0.5,0,(H303+R304)-MIN($H$13,(H303+R304))),0)</f>
        <v>0</v>
      </c>
      <c r="I304" s="26">
        <f>IF(I303&gt;0,IF((I303+S304)-MIN($I$13,(I303+S304))&lt;0.5,0,(I303+S304)-MIN($I$13,(I303+S304))),0)</f>
        <v>0</v>
      </c>
      <c r="J304" s="13">
        <f>SUM(B304:I304)</f>
        <v>0</v>
      </c>
      <c r="K304" s="26">
        <f>SUM(L304:S304)</f>
        <v>0</v>
      </c>
      <c r="L304" s="26">
        <f>B303*$B$12/1200</f>
        <v>0</v>
      </c>
      <c r="M304" s="26">
        <f>C303*$C$12/1200</f>
        <v>0</v>
      </c>
      <c r="N304" s="26">
        <f>D303*$D$12/1200</f>
        <v>0</v>
      </c>
      <c r="O304" s="26">
        <f>E303*$E$12/1200</f>
        <v>0</v>
      </c>
      <c r="P304" s="26">
        <f>F303*$F$12/1200</f>
        <v>0</v>
      </c>
      <c r="Q304" s="26">
        <f>G303*$G$12/1200</f>
        <v>0</v>
      </c>
      <c r="R304" s="26">
        <f>H303*$H$12/1200</f>
        <v>0</v>
      </c>
      <c r="S304" s="26">
        <f>I303*$I$12/1200</f>
        <v>0</v>
      </c>
      <c r="T304" s="27">
        <f>IF(B303-B304&gt;0.005,1,0)</f>
        <v>0</v>
      </c>
      <c r="U304" s="27">
        <f>IF(C303-C304&gt;0.005,1,0)</f>
        <v>0</v>
      </c>
      <c r="V304" s="27">
        <f>IF(D303-D304&gt;0.005,1,0)</f>
        <v>0</v>
      </c>
      <c r="W304" s="27">
        <f>IF(E303-E304&gt;0.005,1,0)</f>
        <v>0</v>
      </c>
      <c r="X304" s="27">
        <f>IF(F303-F304&gt;0.005,1,0)</f>
        <v>0</v>
      </c>
      <c r="Y304" s="27">
        <f>IF(G303-G304&gt;0.005,1,0)</f>
        <v>0</v>
      </c>
      <c r="Z304" s="27">
        <f>IF(H303-H304&gt;0.005,1,0)</f>
        <v>0</v>
      </c>
      <c r="AA304" s="27">
        <f>IF(I303-I304&gt;0.005,1,0)</f>
        <v>0</v>
      </c>
    </row>
    <row r="305">
      <c r="A305" s="14" t="n">
        <v>269</v>
      </c>
      <c r="B305" s="26">
        <f>IF(B304&gt;0,IF((B304+L305)-MIN($B$13,(B304+L305))&lt;0.5,0,(B304+L305)-MIN($B$13,(B304+L305))),0)</f>
        <v>0</v>
      </c>
      <c r="C305" s="26">
        <f>IF(C304&gt;0,IF((C304+M305)-MIN($C$13,(C304+M305))&lt;0.5,0,(C304+M305)-MIN($C$13,(C304+M305))),0)</f>
        <v>0</v>
      </c>
      <c r="D305" s="26">
        <f>IF(D304&gt;0,IF((D304+N305)-MIN($D$13,(D304+N305))&lt;0.5,0,(D304+N305)-MIN($D$13,(D304+N305))),0)</f>
        <v>0</v>
      </c>
      <c r="E305" s="26">
        <f>IF(E304&gt;0,IF((E304+O305)-MIN($E$13,(E304+O305))&lt;0.5,0,(E304+O305)-MIN($E$13,(E304+O305))),0)</f>
        <v>0</v>
      </c>
      <c r="F305" s="26">
        <f>IF(F304&gt;0,IF((F304+P305)-MIN($F$13,(F304+P305))&lt;0.5,0,(F304+P305)-MIN($F$13,(F304+P305))),0)</f>
        <v>0</v>
      </c>
      <c r="G305" s="26">
        <f>IF(G304&gt;0,IF((G304+Q305)-MIN($G$13,(G304+Q305))&lt;0.5,0,(G304+Q305)-MIN($G$13,(G304+Q305))),0)</f>
        <v>0</v>
      </c>
      <c r="H305" s="26">
        <f>IF(H304&gt;0,IF((H304+R305)-MIN($H$13,(H304+R305))&lt;0.5,0,(H304+R305)-MIN($H$13,(H304+R305))),0)</f>
        <v>0</v>
      </c>
      <c r="I305" s="26">
        <f>IF(I304&gt;0,IF((I304+S305)-MIN($I$13,(I304+S305))&lt;0.5,0,(I304+S305)-MIN($I$13,(I304+S305))),0)</f>
        <v>0</v>
      </c>
      <c r="J305" s="13">
        <f>SUM(B305:I305)</f>
        <v>0</v>
      </c>
      <c r="K305" s="26">
        <f>SUM(L305:S305)</f>
        <v>0</v>
      </c>
      <c r="L305" s="26">
        <f>B304*$B$12/1200</f>
        <v>0</v>
      </c>
      <c r="M305" s="26">
        <f>C304*$C$12/1200</f>
        <v>0</v>
      </c>
      <c r="N305" s="26">
        <f>D304*$D$12/1200</f>
        <v>0</v>
      </c>
      <c r="O305" s="26">
        <f>E304*$E$12/1200</f>
        <v>0</v>
      </c>
      <c r="P305" s="26">
        <f>F304*$F$12/1200</f>
        <v>0</v>
      </c>
      <c r="Q305" s="26">
        <f>G304*$G$12/1200</f>
        <v>0</v>
      </c>
      <c r="R305" s="26">
        <f>H304*$H$12/1200</f>
        <v>0</v>
      </c>
      <c r="S305" s="26">
        <f>I304*$I$12/1200</f>
        <v>0</v>
      </c>
      <c r="T305" s="27">
        <f>IF(B304-B305&gt;0.005,1,0)</f>
        <v>0</v>
      </c>
      <c r="U305" s="27">
        <f>IF(C304-C305&gt;0.005,1,0)</f>
        <v>0</v>
      </c>
      <c r="V305" s="27">
        <f>IF(D304-D305&gt;0.005,1,0)</f>
        <v>0</v>
      </c>
      <c r="W305" s="27">
        <f>IF(E304-E305&gt;0.005,1,0)</f>
        <v>0</v>
      </c>
      <c r="X305" s="27">
        <f>IF(F304-F305&gt;0.005,1,0)</f>
        <v>0</v>
      </c>
      <c r="Y305" s="27">
        <f>IF(G304-G305&gt;0.005,1,0)</f>
        <v>0</v>
      </c>
      <c r="Z305" s="27">
        <f>IF(H304-H305&gt;0.005,1,0)</f>
        <v>0</v>
      </c>
      <c r="AA305" s="27">
        <f>IF(I304-I305&gt;0.005,1,0)</f>
        <v>0</v>
      </c>
    </row>
    <row r="306">
      <c r="A306" s="14" t="n">
        <v>270</v>
      </c>
      <c r="B306" s="26">
        <f>IF(B305&gt;0,IF((B305+L306)-MIN($B$13,(B305+L306))&lt;0.5,0,(B305+L306)-MIN($B$13,(B305+L306))),0)</f>
        <v>0</v>
      </c>
      <c r="C306" s="26">
        <f>IF(C305&gt;0,IF((C305+M306)-MIN($C$13,(C305+M306))&lt;0.5,0,(C305+M306)-MIN($C$13,(C305+M306))),0)</f>
        <v>0</v>
      </c>
      <c r="D306" s="26">
        <f>IF(D305&gt;0,IF((D305+N306)-MIN($D$13,(D305+N306))&lt;0.5,0,(D305+N306)-MIN($D$13,(D305+N306))),0)</f>
        <v>0</v>
      </c>
      <c r="E306" s="26">
        <f>IF(E305&gt;0,IF((E305+O306)-MIN($E$13,(E305+O306))&lt;0.5,0,(E305+O306)-MIN($E$13,(E305+O306))),0)</f>
        <v>0</v>
      </c>
      <c r="F306" s="26">
        <f>IF(F305&gt;0,IF((F305+P306)-MIN($F$13,(F305+P306))&lt;0.5,0,(F305+P306)-MIN($F$13,(F305+P306))),0)</f>
        <v>0</v>
      </c>
      <c r="G306" s="26">
        <f>IF(G305&gt;0,IF((G305+Q306)-MIN($G$13,(G305+Q306))&lt;0.5,0,(G305+Q306)-MIN($G$13,(G305+Q306))),0)</f>
        <v>0</v>
      </c>
      <c r="H306" s="26">
        <f>IF(H305&gt;0,IF((H305+R306)-MIN($H$13,(H305+R306))&lt;0.5,0,(H305+R306)-MIN($H$13,(H305+R306))),0)</f>
        <v>0</v>
      </c>
      <c r="I306" s="26">
        <f>IF(I305&gt;0,IF((I305+S306)-MIN($I$13,(I305+S306))&lt;0.5,0,(I305+S306)-MIN($I$13,(I305+S306))),0)</f>
        <v>0</v>
      </c>
      <c r="J306" s="13">
        <f>SUM(B306:I306)</f>
        <v>0</v>
      </c>
      <c r="K306" s="26">
        <f>SUM(L306:S306)</f>
        <v>0</v>
      </c>
      <c r="L306" s="26">
        <f>B305*$B$12/1200</f>
        <v>0</v>
      </c>
      <c r="M306" s="26">
        <f>C305*$C$12/1200</f>
        <v>0</v>
      </c>
      <c r="N306" s="26">
        <f>D305*$D$12/1200</f>
        <v>0</v>
      </c>
      <c r="O306" s="26">
        <f>E305*$E$12/1200</f>
        <v>0</v>
      </c>
      <c r="P306" s="26">
        <f>F305*$F$12/1200</f>
        <v>0</v>
      </c>
      <c r="Q306" s="26">
        <f>G305*$G$12/1200</f>
        <v>0</v>
      </c>
      <c r="R306" s="26">
        <f>H305*$H$12/1200</f>
        <v>0</v>
      </c>
      <c r="S306" s="26">
        <f>I305*$I$12/1200</f>
        <v>0</v>
      </c>
      <c r="T306" s="27">
        <f>IF(B305-B306&gt;0.005,1,0)</f>
        <v>0</v>
      </c>
      <c r="U306" s="27">
        <f>IF(C305-C306&gt;0.005,1,0)</f>
        <v>0</v>
      </c>
      <c r="V306" s="27">
        <f>IF(D305-D306&gt;0.005,1,0)</f>
        <v>0</v>
      </c>
      <c r="W306" s="27">
        <f>IF(E305-E306&gt;0.005,1,0)</f>
        <v>0</v>
      </c>
      <c r="X306" s="27">
        <f>IF(F305-F306&gt;0.005,1,0)</f>
        <v>0</v>
      </c>
      <c r="Y306" s="27">
        <f>IF(G305-G306&gt;0.005,1,0)</f>
        <v>0</v>
      </c>
      <c r="Z306" s="27">
        <f>IF(H305-H306&gt;0.005,1,0)</f>
        <v>0</v>
      </c>
      <c r="AA306" s="27">
        <f>IF(I305-I306&gt;0.005,1,0)</f>
        <v>0</v>
      </c>
    </row>
    <row r="307">
      <c r="A307" s="14" t="n">
        <v>271</v>
      </c>
      <c r="B307" s="26">
        <f>IF(B306&gt;0,IF((B306+L307)-MIN($B$13,(B306+L307))&lt;0.5,0,(B306+L307)-MIN($B$13,(B306+L307))),0)</f>
        <v>0</v>
      </c>
      <c r="C307" s="26">
        <f>IF(C306&gt;0,IF((C306+M307)-MIN($C$13,(C306+M307))&lt;0.5,0,(C306+M307)-MIN($C$13,(C306+M307))),0)</f>
        <v>0</v>
      </c>
      <c r="D307" s="26">
        <f>IF(D306&gt;0,IF((D306+N307)-MIN($D$13,(D306+N307))&lt;0.5,0,(D306+N307)-MIN($D$13,(D306+N307))),0)</f>
        <v>0</v>
      </c>
      <c r="E307" s="26">
        <f>IF(E306&gt;0,IF((E306+O307)-MIN($E$13,(E306+O307))&lt;0.5,0,(E306+O307)-MIN($E$13,(E306+O307))),0)</f>
        <v>0</v>
      </c>
      <c r="F307" s="26">
        <f>IF(F306&gt;0,IF((F306+P307)-MIN($F$13,(F306+P307))&lt;0.5,0,(F306+P307)-MIN($F$13,(F306+P307))),0)</f>
        <v>0</v>
      </c>
      <c r="G307" s="26">
        <f>IF(G306&gt;0,IF((G306+Q307)-MIN($G$13,(G306+Q307))&lt;0.5,0,(G306+Q307)-MIN($G$13,(G306+Q307))),0)</f>
        <v>0</v>
      </c>
      <c r="H307" s="26">
        <f>IF(H306&gt;0,IF((H306+R307)-MIN($H$13,(H306+R307))&lt;0.5,0,(H306+R307)-MIN($H$13,(H306+R307))),0)</f>
        <v>0</v>
      </c>
      <c r="I307" s="26">
        <f>IF(I306&gt;0,IF((I306+S307)-MIN($I$13,(I306+S307))&lt;0.5,0,(I306+S307)-MIN($I$13,(I306+S307))),0)</f>
        <v>0</v>
      </c>
      <c r="J307" s="13">
        <f>SUM(B307:I307)</f>
        <v>0</v>
      </c>
      <c r="K307" s="26">
        <f>SUM(L307:S307)</f>
        <v>0</v>
      </c>
      <c r="L307" s="26">
        <f>B306*$B$12/1200</f>
        <v>0</v>
      </c>
      <c r="M307" s="26">
        <f>C306*$C$12/1200</f>
        <v>0</v>
      </c>
      <c r="N307" s="26">
        <f>D306*$D$12/1200</f>
        <v>0</v>
      </c>
      <c r="O307" s="26">
        <f>E306*$E$12/1200</f>
        <v>0</v>
      </c>
      <c r="P307" s="26">
        <f>F306*$F$12/1200</f>
        <v>0</v>
      </c>
      <c r="Q307" s="26">
        <f>G306*$G$12/1200</f>
        <v>0</v>
      </c>
      <c r="R307" s="26">
        <f>H306*$H$12/1200</f>
        <v>0</v>
      </c>
      <c r="S307" s="26">
        <f>I306*$I$12/1200</f>
        <v>0</v>
      </c>
      <c r="T307" s="27">
        <f>IF(B306-B307&gt;0.005,1,0)</f>
        <v>0</v>
      </c>
      <c r="U307" s="27">
        <f>IF(C306-C307&gt;0.005,1,0)</f>
        <v>0</v>
      </c>
      <c r="V307" s="27">
        <f>IF(D306-D307&gt;0.005,1,0)</f>
        <v>0</v>
      </c>
      <c r="W307" s="27">
        <f>IF(E306-E307&gt;0.005,1,0)</f>
        <v>0</v>
      </c>
      <c r="X307" s="27">
        <f>IF(F306-F307&gt;0.005,1,0)</f>
        <v>0</v>
      </c>
      <c r="Y307" s="27">
        <f>IF(G306-G307&gt;0.005,1,0)</f>
        <v>0</v>
      </c>
      <c r="Z307" s="27">
        <f>IF(H306-H307&gt;0.005,1,0)</f>
        <v>0</v>
      </c>
      <c r="AA307" s="27">
        <f>IF(I306-I307&gt;0.005,1,0)</f>
        <v>0</v>
      </c>
    </row>
    <row r="308">
      <c r="A308" s="14" t="n">
        <v>272</v>
      </c>
      <c r="B308" s="26">
        <f>IF(B307&gt;0,IF((B307+L308)-MIN($B$13,(B307+L308))&lt;0.5,0,(B307+L308)-MIN($B$13,(B307+L308))),0)</f>
        <v>0</v>
      </c>
      <c r="C308" s="26">
        <f>IF(C307&gt;0,IF((C307+M308)-MIN($C$13,(C307+M308))&lt;0.5,0,(C307+M308)-MIN($C$13,(C307+M308))),0)</f>
        <v>0</v>
      </c>
      <c r="D308" s="26">
        <f>IF(D307&gt;0,IF((D307+N308)-MIN($D$13,(D307+N308))&lt;0.5,0,(D307+N308)-MIN($D$13,(D307+N308))),0)</f>
        <v>0</v>
      </c>
      <c r="E308" s="26">
        <f>IF(E307&gt;0,IF((E307+O308)-MIN($E$13,(E307+O308))&lt;0.5,0,(E307+O308)-MIN($E$13,(E307+O308))),0)</f>
        <v>0</v>
      </c>
      <c r="F308" s="26">
        <f>IF(F307&gt;0,IF((F307+P308)-MIN($F$13,(F307+P308))&lt;0.5,0,(F307+P308)-MIN($F$13,(F307+P308))),0)</f>
        <v>0</v>
      </c>
      <c r="G308" s="26">
        <f>IF(G307&gt;0,IF((G307+Q308)-MIN($G$13,(G307+Q308))&lt;0.5,0,(G307+Q308)-MIN($G$13,(G307+Q308))),0)</f>
        <v>0</v>
      </c>
      <c r="H308" s="26">
        <f>IF(H307&gt;0,IF((H307+R308)-MIN($H$13,(H307+R308))&lt;0.5,0,(H307+R308)-MIN($H$13,(H307+R308))),0)</f>
        <v>0</v>
      </c>
      <c r="I308" s="26">
        <f>IF(I307&gt;0,IF((I307+S308)-MIN($I$13,(I307+S308))&lt;0.5,0,(I307+S308)-MIN($I$13,(I307+S308))),0)</f>
        <v>0</v>
      </c>
      <c r="J308" s="13">
        <f>SUM(B308:I308)</f>
        <v>0</v>
      </c>
      <c r="K308" s="26">
        <f>SUM(L308:S308)</f>
        <v>0</v>
      </c>
      <c r="L308" s="26">
        <f>B307*$B$12/1200</f>
        <v>0</v>
      </c>
      <c r="M308" s="26">
        <f>C307*$C$12/1200</f>
        <v>0</v>
      </c>
      <c r="N308" s="26">
        <f>D307*$D$12/1200</f>
        <v>0</v>
      </c>
      <c r="O308" s="26">
        <f>E307*$E$12/1200</f>
        <v>0</v>
      </c>
      <c r="P308" s="26">
        <f>F307*$F$12/1200</f>
        <v>0</v>
      </c>
      <c r="Q308" s="26">
        <f>G307*$G$12/1200</f>
        <v>0</v>
      </c>
      <c r="R308" s="26">
        <f>H307*$H$12/1200</f>
        <v>0</v>
      </c>
      <c r="S308" s="26">
        <f>I307*$I$12/1200</f>
        <v>0</v>
      </c>
      <c r="T308" s="27">
        <f>IF(B307-B308&gt;0.005,1,0)</f>
        <v>0</v>
      </c>
      <c r="U308" s="27">
        <f>IF(C307-C308&gt;0.005,1,0)</f>
        <v>0</v>
      </c>
      <c r="V308" s="27">
        <f>IF(D307-D308&gt;0.005,1,0)</f>
        <v>0</v>
      </c>
      <c r="W308" s="27">
        <f>IF(E307-E308&gt;0.005,1,0)</f>
        <v>0</v>
      </c>
      <c r="X308" s="27">
        <f>IF(F307-F308&gt;0.005,1,0)</f>
        <v>0</v>
      </c>
      <c r="Y308" s="27">
        <f>IF(G307-G308&gt;0.005,1,0)</f>
        <v>0</v>
      </c>
      <c r="Z308" s="27">
        <f>IF(H307-H308&gt;0.005,1,0)</f>
        <v>0</v>
      </c>
      <c r="AA308" s="27">
        <f>IF(I307-I308&gt;0.005,1,0)</f>
        <v>0</v>
      </c>
    </row>
    <row r="309">
      <c r="A309" s="14" t="n">
        <v>273</v>
      </c>
      <c r="B309" s="26">
        <f>IF(B308&gt;0,IF((B308+L309)-MIN($B$13,(B308+L309))&lt;0.5,0,(B308+L309)-MIN($B$13,(B308+L309))),0)</f>
        <v>0</v>
      </c>
      <c r="C309" s="26">
        <f>IF(C308&gt;0,IF((C308+M309)-MIN($C$13,(C308+M309))&lt;0.5,0,(C308+M309)-MIN($C$13,(C308+M309))),0)</f>
        <v>0</v>
      </c>
      <c r="D309" s="26">
        <f>IF(D308&gt;0,IF((D308+N309)-MIN($D$13,(D308+N309))&lt;0.5,0,(D308+N309)-MIN($D$13,(D308+N309))),0)</f>
        <v>0</v>
      </c>
      <c r="E309" s="26">
        <f>IF(E308&gt;0,IF((E308+O309)-MIN($E$13,(E308+O309))&lt;0.5,0,(E308+O309)-MIN($E$13,(E308+O309))),0)</f>
        <v>0</v>
      </c>
      <c r="F309" s="26">
        <f>IF(F308&gt;0,IF((F308+P309)-MIN($F$13,(F308+P309))&lt;0.5,0,(F308+P309)-MIN($F$13,(F308+P309))),0)</f>
        <v>0</v>
      </c>
      <c r="G309" s="26">
        <f>IF(G308&gt;0,IF((G308+Q309)-MIN($G$13,(G308+Q309))&lt;0.5,0,(G308+Q309)-MIN($G$13,(G308+Q309))),0)</f>
        <v>0</v>
      </c>
      <c r="H309" s="26">
        <f>IF(H308&gt;0,IF((H308+R309)-MIN($H$13,(H308+R309))&lt;0.5,0,(H308+R309)-MIN($H$13,(H308+R309))),0)</f>
        <v>0</v>
      </c>
      <c r="I309" s="26">
        <f>IF(I308&gt;0,IF((I308+S309)-MIN($I$13,(I308+S309))&lt;0.5,0,(I308+S309)-MIN($I$13,(I308+S309))),0)</f>
        <v>0</v>
      </c>
      <c r="J309" s="13">
        <f>SUM(B309:I309)</f>
        <v>0</v>
      </c>
      <c r="K309" s="26">
        <f>SUM(L309:S309)</f>
        <v>0</v>
      </c>
      <c r="L309" s="26">
        <f>B308*$B$12/1200</f>
        <v>0</v>
      </c>
      <c r="M309" s="26">
        <f>C308*$C$12/1200</f>
        <v>0</v>
      </c>
      <c r="N309" s="26">
        <f>D308*$D$12/1200</f>
        <v>0</v>
      </c>
      <c r="O309" s="26">
        <f>E308*$E$12/1200</f>
        <v>0</v>
      </c>
      <c r="P309" s="26">
        <f>F308*$F$12/1200</f>
        <v>0</v>
      </c>
      <c r="Q309" s="26">
        <f>G308*$G$12/1200</f>
        <v>0</v>
      </c>
      <c r="R309" s="26">
        <f>H308*$H$12/1200</f>
        <v>0</v>
      </c>
      <c r="S309" s="26">
        <f>I308*$I$12/1200</f>
        <v>0</v>
      </c>
      <c r="T309" s="27">
        <f>IF(B308-B309&gt;0.005,1,0)</f>
        <v>0</v>
      </c>
      <c r="U309" s="27">
        <f>IF(C308-C309&gt;0.005,1,0)</f>
        <v>0</v>
      </c>
      <c r="V309" s="27">
        <f>IF(D308-D309&gt;0.005,1,0)</f>
        <v>0</v>
      </c>
      <c r="W309" s="27">
        <f>IF(E308-E309&gt;0.005,1,0)</f>
        <v>0</v>
      </c>
      <c r="X309" s="27">
        <f>IF(F308-F309&gt;0.005,1,0)</f>
        <v>0</v>
      </c>
      <c r="Y309" s="27">
        <f>IF(G308-G309&gt;0.005,1,0)</f>
        <v>0</v>
      </c>
      <c r="Z309" s="27">
        <f>IF(H308-H309&gt;0.005,1,0)</f>
        <v>0</v>
      </c>
      <c r="AA309" s="27">
        <f>IF(I308-I309&gt;0.005,1,0)</f>
        <v>0</v>
      </c>
    </row>
    <row r="310">
      <c r="A310" s="14" t="n">
        <v>274</v>
      </c>
      <c r="B310" s="26">
        <f>IF(B309&gt;0,IF((B309+L310)-MIN($B$13,(B309+L310))&lt;0.5,0,(B309+L310)-MIN($B$13,(B309+L310))),0)</f>
        <v>0</v>
      </c>
      <c r="C310" s="26">
        <f>IF(C309&gt;0,IF((C309+M310)-MIN($C$13,(C309+M310))&lt;0.5,0,(C309+M310)-MIN($C$13,(C309+M310))),0)</f>
        <v>0</v>
      </c>
      <c r="D310" s="26">
        <f>IF(D309&gt;0,IF((D309+N310)-MIN($D$13,(D309+N310))&lt;0.5,0,(D309+N310)-MIN($D$13,(D309+N310))),0)</f>
        <v>0</v>
      </c>
      <c r="E310" s="26">
        <f>IF(E309&gt;0,IF((E309+O310)-MIN($E$13,(E309+O310))&lt;0.5,0,(E309+O310)-MIN($E$13,(E309+O310))),0)</f>
        <v>0</v>
      </c>
      <c r="F310" s="26">
        <f>IF(F309&gt;0,IF((F309+P310)-MIN($F$13,(F309+P310))&lt;0.5,0,(F309+P310)-MIN($F$13,(F309+P310))),0)</f>
        <v>0</v>
      </c>
      <c r="G310" s="26">
        <f>IF(G309&gt;0,IF((G309+Q310)-MIN($G$13,(G309+Q310))&lt;0.5,0,(G309+Q310)-MIN($G$13,(G309+Q310))),0)</f>
        <v>0</v>
      </c>
      <c r="H310" s="26">
        <f>IF(H309&gt;0,IF((H309+R310)-MIN($H$13,(H309+R310))&lt;0.5,0,(H309+R310)-MIN($H$13,(H309+R310))),0)</f>
        <v>0</v>
      </c>
      <c r="I310" s="26">
        <f>IF(I309&gt;0,IF((I309+S310)-MIN($I$13,(I309+S310))&lt;0.5,0,(I309+S310)-MIN($I$13,(I309+S310))),0)</f>
        <v>0</v>
      </c>
      <c r="J310" s="13">
        <f>SUM(B310:I310)</f>
        <v>0</v>
      </c>
      <c r="K310" s="26">
        <f>SUM(L310:S310)</f>
        <v>0</v>
      </c>
      <c r="L310" s="26">
        <f>B309*$B$12/1200</f>
        <v>0</v>
      </c>
      <c r="M310" s="26">
        <f>C309*$C$12/1200</f>
        <v>0</v>
      </c>
      <c r="N310" s="26">
        <f>D309*$D$12/1200</f>
        <v>0</v>
      </c>
      <c r="O310" s="26">
        <f>E309*$E$12/1200</f>
        <v>0</v>
      </c>
      <c r="P310" s="26">
        <f>F309*$F$12/1200</f>
        <v>0</v>
      </c>
      <c r="Q310" s="26">
        <f>G309*$G$12/1200</f>
        <v>0</v>
      </c>
      <c r="R310" s="26">
        <f>H309*$H$12/1200</f>
        <v>0</v>
      </c>
      <c r="S310" s="26">
        <f>I309*$I$12/1200</f>
        <v>0</v>
      </c>
      <c r="T310" s="27">
        <f>IF(B309-B310&gt;0.005,1,0)</f>
        <v>0</v>
      </c>
      <c r="U310" s="27">
        <f>IF(C309-C310&gt;0.005,1,0)</f>
        <v>0</v>
      </c>
      <c r="V310" s="27">
        <f>IF(D309-D310&gt;0.005,1,0)</f>
        <v>0</v>
      </c>
      <c r="W310" s="27">
        <f>IF(E309-E310&gt;0.005,1,0)</f>
        <v>0</v>
      </c>
      <c r="X310" s="27">
        <f>IF(F309-F310&gt;0.005,1,0)</f>
        <v>0</v>
      </c>
      <c r="Y310" s="27">
        <f>IF(G309-G310&gt;0.005,1,0)</f>
        <v>0</v>
      </c>
      <c r="Z310" s="27">
        <f>IF(H309-H310&gt;0.005,1,0)</f>
        <v>0</v>
      </c>
      <c r="AA310" s="27">
        <f>IF(I309-I310&gt;0.005,1,0)</f>
        <v>0</v>
      </c>
    </row>
    <row r="311">
      <c r="A311" s="14" t="n">
        <v>275</v>
      </c>
      <c r="B311" s="26">
        <f>IF(B310&gt;0,IF((B310+L311)-MIN($B$13,(B310+L311))&lt;0.5,0,(B310+L311)-MIN($B$13,(B310+L311))),0)</f>
        <v>0</v>
      </c>
      <c r="C311" s="26">
        <f>IF(C310&gt;0,IF((C310+M311)-MIN($C$13,(C310+M311))&lt;0.5,0,(C310+M311)-MIN($C$13,(C310+M311))),0)</f>
        <v>0</v>
      </c>
      <c r="D311" s="26">
        <f>IF(D310&gt;0,IF((D310+N311)-MIN($D$13,(D310+N311))&lt;0.5,0,(D310+N311)-MIN($D$13,(D310+N311))),0)</f>
        <v>0</v>
      </c>
      <c r="E311" s="26">
        <f>IF(E310&gt;0,IF((E310+O311)-MIN($E$13,(E310+O311))&lt;0.5,0,(E310+O311)-MIN($E$13,(E310+O311))),0)</f>
        <v>0</v>
      </c>
      <c r="F311" s="26">
        <f>IF(F310&gt;0,IF((F310+P311)-MIN($F$13,(F310+P311))&lt;0.5,0,(F310+P311)-MIN($F$13,(F310+P311))),0)</f>
        <v>0</v>
      </c>
      <c r="G311" s="26">
        <f>IF(G310&gt;0,IF((G310+Q311)-MIN($G$13,(G310+Q311))&lt;0.5,0,(G310+Q311)-MIN($G$13,(G310+Q311))),0)</f>
        <v>0</v>
      </c>
      <c r="H311" s="26">
        <f>IF(H310&gt;0,IF((H310+R311)-MIN($H$13,(H310+R311))&lt;0.5,0,(H310+R311)-MIN($H$13,(H310+R311))),0)</f>
        <v>0</v>
      </c>
      <c r="I311" s="26">
        <f>IF(I310&gt;0,IF((I310+S311)-MIN($I$13,(I310+S311))&lt;0.5,0,(I310+S311)-MIN($I$13,(I310+S311))),0)</f>
        <v>0</v>
      </c>
      <c r="J311" s="13">
        <f>SUM(B311:I311)</f>
        <v>0</v>
      </c>
      <c r="K311" s="26">
        <f>SUM(L311:S311)</f>
        <v>0</v>
      </c>
      <c r="L311" s="26">
        <f>B310*$B$12/1200</f>
        <v>0</v>
      </c>
      <c r="M311" s="26">
        <f>C310*$C$12/1200</f>
        <v>0</v>
      </c>
      <c r="N311" s="26">
        <f>D310*$D$12/1200</f>
        <v>0</v>
      </c>
      <c r="O311" s="26">
        <f>E310*$E$12/1200</f>
        <v>0</v>
      </c>
      <c r="P311" s="26">
        <f>F310*$F$12/1200</f>
        <v>0</v>
      </c>
      <c r="Q311" s="26">
        <f>G310*$G$12/1200</f>
        <v>0</v>
      </c>
      <c r="R311" s="26">
        <f>H310*$H$12/1200</f>
        <v>0</v>
      </c>
      <c r="S311" s="26">
        <f>I310*$I$12/1200</f>
        <v>0</v>
      </c>
      <c r="T311" s="27">
        <f>IF(B310-B311&gt;0.005,1,0)</f>
        <v>0</v>
      </c>
      <c r="U311" s="27">
        <f>IF(C310-C311&gt;0.005,1,0)</f>
        <v>0</v>
      </c>
      <c r="V311" s="27">
        <f>IF(D310-D311&gt;0.005,1,0)</f>
        <v>0</v>
      </c>
      <c r="W311" s="27">
        <f>IF(E310-E311&gt;0.005,1,0)</f>
        <v>0</v>
      </c>
      <c r="X311" s="27">
        <f>IF(F310-F311&gt;0.005,1,0)</f>
        <v>0</v>
      </c>
      <c r="Y311" s="27">
        <f>IF(G310-G311&gt;0.005,1,0)</f>
        <v>0</v>
      </c>
      <c r="Z311" s="27">
        <f>IF(H310-H311&gt;0.005,1,0)</f>
        <v>0</v>
      </c>
      <c r="AA311" s="27">
        <f>IF(I310-I311&gt;0.005,1,0)</f>
        <v>0</v>
      </c>
    </row>
    <row r="312">
      <c r="A312" s="14" t="n">
        <v>276</v>
      </c>
      <c r="B312" s="26">
        <f>IF(B311&gt;0,IF((B311+L312)-MIN($B$13,(B311+L312))&lt;0.5,0,(B311+L312)-MIN($B$13,(B311+L312))),0)</f>
        <v>0</v>
      </c>
      <c r="C312" s="26">
        <f>IF(C311&gt;0,IF((C311+M312)-MIN($C$13,(C311+M312))&lt;0.5,0,(C311+M312)-MIN($C$13,(C311+M312))),0)</f>
        <v>0</v>
      </c>
      <c r="D312" s="26">
        <f>IF(D311&gt;0,IF((D311+N312)-MIN($D$13,(D311+N312))&lt;0.5,0,(D311+N312)-MIN($D$13,(D311+N312))),0)</f>
        <v>0</v>
      </c>
      <c r="E312" s="26">
        <f>IF(E311&gt;0,IF((E311+O312)-MIN($E$13,(E311+O312))&lt;0.5,0,(E311+O312)-MIN($E$13,(E311+O312))),0)</f>
        <v>0</v>
      </c>
      <c r="F312" s="26">
        <f>IF(F311&gt;0,IF((F311+P312)-MIN($F$13,(F311+P312))&lt;0.5,0,(F311+P312)-MIN($F$13,(F311+P312))),0)</f>
        <v>0</v>
      </c>
      <c r="G312" s="26">
        <f>IF(G311&gt;0,IF((G311+Q312)-MIN($G$13,(G311+Q312))&lt;0.5,0,(G311+Q312)-MIN($G$13,(G311+Q312))),0)</f>
        <v>0</v>
      </c>
      <c r="H312" s="26">
        <f>IF(H311&gt;0,IF((H311+R312)-MIN($H$13,(H311+R312))&lt;0.5,0,(H311+R312)-MIN($H$13,(H311+R312))),0)</f>
        <v>0</v>
      </c>
      <c r="I312" s="26">
        <f>IF(I311&gt;0,IF((I311+S312)-MIN($I$13,(I311+S312))&lt;0.5,0,(I311+S312)-MIN($I$13,(I311+S312))),0)</f>
        <v>0</v>
      </c>
      <c r="J312" s="13">
        <f>SUM(B312:I312)</f>
        <v>0</v>
      </c>
      <c r="K312" s="26">
        <f>SUM(L312:S312)</f>
        <v>0</v>
      </c>
      <c r="L312" s="26">
        <f>B311*$B$12/1200</f>
        <v>0</v>
      </c>
      <c r="M312" s="26">
        <f>C311*$C$12/1200</f>
        <v>0</v>
      </c>
      <c r="N312" s="26">
        <f>D311*$D$12/1200</f>
        <v>0</v>
      </c>
      <c r="O312" s="26">
        <f>E311*$E$12/1200</f>
        <v>0</v>
      </c>
      <c r="P312" s="26">
        <f>F311*$F$12/1200</f>
        <v>0</v>
      </c>
      <c r="Q312" s="26">
        <f>G311*$G$12/1200</f>
        <v>0</v>
      </c>
      <c r="R312" s="26">
        <f>H311*$H$12/1200</f>
        <v>0</v>
      </c>
      <c r="S312" s="26">
        <f>I311*$I$12/1200</f>
        <v>0</v>
      </c>
      <c r="T312" s="27">
        <f>IF(B311-B312&gt;0.005,1,0)</f>
        <v>0</v>
      </c>
      <c r="U312" s="27">
        <f>IF(C311-C312&gt;0.005,1,0)</f>
        <v>0</v>
      </c>
      <c r="V312" s="27">
        <f>IF(D311-D312&gt;0.005,1,0)</f>
        <v>0</v>
      </c>
      <c r="W312" s="27">
        <f>IF(E311-E312&gt;0.005,1,0)</f>
        <v>0</v>
      </c>
      <c r="X312" s="27">
        <f>IF(F311-F312&gt;0.005,1,0)</f>
        <v>0</v>
      </c>
      <c r="Y312" s="27">
        <f>IF(G311-G312&gt;0.005,1,0)</f>
        <v>0</v>
      </c>
      <c r="Z312" s="27">
        <f>IF(H311-H312&gt;0.005,1,0)</f>
        <v>0</v>
      </c>
      <c r="AA312" s="27">
        <f>IF(I311-I312&gt;0.005,1,0)</f>
        <v>0</v>
      </c>
    </row>
    <row r="313">
      <c r="A313" s="14" t="n">
        <v>277</v>
      </c>
      <c r="B313" s="26">
        <f>IF(B312&gt;0,IF((B312+L313)-MIN($B$13,(B312+L313))&lt;0.5,0,(B312+L313)-MIN($B$13,(B312+L313))),0)</f>
        <v>0</v>
      </c>
      <c r="C313" s="26">
        <f>IF(C312&gt;0,IF((C312+M313)-MIN($C$13,(C312+M313))&lt;0.5,0,(C312+M313)-MIN($C$13,(C312+M313))),0)</f>
        <v>0</v>
      </c>
      <c r="D313" s="26">
        <f>IF(D312&gt;0,IF((D312+N313)-MIN($D$13,(D312+N313))&lt;0.5,0,(D312+N313)-MIN($D$13,(D312+N313))),0)</f>
        <v>0</v>
      </c>
      <c r="E313" s="26">
        <f>IF(E312&gt;0,IF((E312+O313)-MIN($E$13,(E312+O313))&lt;0.5,0,(E312+O313)-MIN($E$13,(E312+O313))),0)</f>
        <v>0</v>
      </c>
      <c r="F313" s="26">
        <f>IF(F312&gt;0,IF((F312+P313)-MIN($F$13,(F312+P313))&lt;0.5,0,(F312+P313)-MIN($F$13,(F312+P313))),0)</f>
        <v>0</v>
      </c>
      <c r="G313" s="26">
        <f>IF(G312&gt;0,IF((G312+Q313)-MIN($G$13,(G312+Q313))&lt;0.5,0,(G312+Q313)-MIN($G$13,(G312+Q313))),0)</f>
        <v>0</v>
      </c>
      <c r="H313" s="26">
        <f>IF(H312&gt;0,IF((H312+R313)-MIN($H$13,(H312+R313))&lt;0.5,0,(H312+R313)-MIN($H$13,(H312+R313))),0)</f>
        <v>0</v>
      </c>
      <c r="I313" s="26">
        <f>IF(I312&gt;0,IF((I312+S313)-MIN($I$13,(I312+S313))&lt;0.5,0,(I312+S313)-MIN($I$13,(I312+S313))),0)</f>
        <v>0</v>
      </c>
      <c r="J313" s="13">
        <f>SUM(B313:I313)</f>
        <v>0</v>
      </c>
      <c r="K313" s="26">
        <f>SUM(L313:S313)</f>
        <v>0</v>
      </c>
      <c r="L313" s="26">
        <f>B312*$B$12/1200</f>
        <v>0</v>
      </c>
      <c r="M313" s="26">
        <f>C312*$C$12/1200</f>
        <v>0</v>
      </c>
      <c r="N313" s="26">
        <f>D312*$D$12/1200</f>
        <v>0</v>
      </c>
      <c r="O313" s="26">
        <f>E312*$E$12/1200</f>
        <v>0</v>
      </c>
      <c r="P313" s="26">
        <f>F312*$F$12/1200</f>
        <v>0</v>
      </c>
      <c r="Q313" s="26">
        <f>G312*$G$12/1200</f>
        <v>0</v>
      </c>
      <c r="R313" s="26">
        <f>H312*$H$12/1200</f>
        <v>0</v>
      </c>
      <c r="S313" s="26">
        <f>I312*$I$12/1200</f>
        <v>0</v>
      </c>
      <c r="T313" s="27">
        <f>IF(B312-B313&gt;0.005,1,0)</f>
        <v>0</v>
      </c>
      <c r="U313" s="27">
        <f>IF(C312-C313&gt;0.005,1,0)</f>
        <v>0</v>
      </c>
      <c r="V313" s="27">
        <f>IF(D312-D313&gt;0.005,1,0)</f>
        <v>0</v>
      </c>
      <c r="W313" s="27">
        <f>IF(E312-E313&gt;0.005,1,0)</f>
        <v>0</v>
      </c>
      <c r="X313" s="27">
        <f>IF(F312-F313&gt;0.005,1,0)</f>
        <v>0</v>
      </c>
      <c r="Y313" s="27">
        <f>IF(G312-G313&gt;0.005,1,0)</f>
        <v>0</v>
      </c>
      <c r="Z313" s="27">
        <f>IF(H312-H313&gt;0.005,1,0)</f>
        <v>0</v>
      </c>
      <c r="AA313" s="27">
        <f>IF(I312-I313&gt;0.005,1,0)</f>
        <v>0</v>
      </c>
    </row>
    <row r="314">
      <c r="A314" s="14" t="n">
        <v>278</v>
      </c>
      <c r="B314" s="26">
        <f>IF(B313&gt;0,IF((B313+L314)-MIN($B$13,(B313+L314))&lt;0.5,0,(B313+L314)-MIN($B$13,(B313+L314))),0)</f>
        <v>0</v>
      </c>
      <c r="C314" s="26">
        <f>IF(C313&gt;0,IF((C313+M314)-MIN($C$13,(C313+M314))&lt;0.5,0,(C313+M314)-MIN($C$13,(C313+M314))),0)</f>
        <v>0</v>
      </c>
      <c r="D314" s="26">
        <f>IF(D313&gt;0,IF((D313+N314)-MIN($D$13,(D313+N314))&lt;0.5,0,(D313+N314)-MIN($D$13,(D313+N314))),0)</f>
        <v>0</v>
      </c>
      <c r="E314" s="26">
        <f>IF(E313&gt;0,IF((E313+O314)-MIN($E$13,(E313+O314))&lt;0.5,0,(E313+O314)-MIN($E$13,(E313+O314))),0)</f>
        <v>0</v>
      </c>
      <c r="F314" s="26">
        <f>IF(F313&gt;0,IF((F313+P314)-MIN($F$13,(F313+P314))&lt;0.5,0,(F313+P314)-MIN($F$13,(F313+P314))),0)</f>
        <v>0</v>
      </c>
      <c r="G314" s="26">
        <f>IF(G313&gt;0,IF((G313+Q314)-MIN($G$13,(G313+Q314))&lt;0.5,0,(G313+Q314)-MIN($G$13,(G313+Q314))),0)</f>
        <v>0</v>
      </c>
      <c r="H314" s="26">
        <f>IF(H313&gt;0,IF((H313+R314)-MIN($H$13,(H313+R314))&lt;0.5,0,(H313+R314)-MIN($H$13,(H313+R314))),0)</f>
        <v>0</v>
      </c>
      <c r="I314" s="26">
        <f>IF(I313&gt;0,IF((I313+S314)-MIN($I$13,(I313+S314))&lt;0.5,0,(I313+S314)-MIN($I$13,(I313+S314))),0)</f>
        <v>0</v>
      </c>
      <c r="J314" s="13">
        <f>SUM(B314:I314)</f>
        <v>0</v>
      </c>
      <c r="K314" s="26">
        <f>SUM(L314:S314)</f>
        <v>0</v>
      </c>
      <c r="L314" s="26">
        <f>B313*$B$12/1200</f>
        <v>0</v>
      </c>
      <c r="M314" s="26">
        <f>C313*$C$12/1200</f>
        <v>0</v>
      </c>
      <c r="N314" s="26">
        <f>D313*$D$12/1200</f>
        <v>0</v>
      </c>
      <c r="O314" s="26">
        <f>E313*$E$12/1200</f>
        <v>0</v>
      </c>
      <c r="P314" s="26">
        <f>F313*$F$12/1200</f>
        <v>0</v>
      </c>
      <c r="Q314" s="26">
        <f>G313*$G$12/1200</f>
        <v>0</v>
      </c>
      <c r="R314" s="26">
        <f>H313*$H$12/1200</f>
        <v>0</v>
      </c>
      <c r="S314" s="26">
        <f>I313*$I$12/1200</f>
        <v>0</v>
      </c>
      <c r="T314" s="27">
        <f>IF(B313-B314&gt;0.005,1,0)</f>
        <v>0</v>
      </c>
      <c r="U314" s="27">
        <f>IF(C313-C314&gt;0.005,1,0)</f>
        <v>0</v>
      </c>
      <c r="V314" s="27">
        <f>IF(D313-D314&gt;0.005,1,0)</f>
        <v>0</v>
      </c>
      <c r="W314" s="27">
        <f>IF(E313-E314&gt;0.005,1,0)</f>
        <v>0</v>
      </c>
      <c r="X314" s="27">
        <f>IF(F313-F314&gt;0.005,1,0)</f>
        <v>0</v>
      </c>
      <c r="Y314" s="27">
        <f>IF(G313-G314&gt;0.005,1,0)</f>
        <v>0</v>
      </c>
      <c r="Z314" s="27">
        <f>IF(H313-H314&gt;0.005,1,0)</f>
        <v>0</v>
      </c>
      <c r="AA314" s="27">
        <f>IF(I313-I314&gt;0.005,1,0)</f>
        <v>0</v>
      </c>
    </row>
    <row r="315">
      <c r="A315" s="14" t="n">
        <v>279</v>
      </c>
      <c r="B315" s="26">
        <f>IF(B314&gt;0,IF((B314+L315)-MIN($B$13,(B314+L315))&lt;0.5,0,(B314+L315)-MIN($B$13,(B314+L315))),0)</f>
        <v>0</v>
      </c>
      <c r="C315" s="26">
        <f>IF(C314&gt;0,IF((C314+M315)-MIN($C$13,(C314+M315))&lt;0.5,0,(C314+M315)-MIN($C$13,(C314+M315))),0)</f>
        <v>0</v>
      </c>
      <c r="D315" s="26">
        <f>IF(D314&gt;0,IF((D314+N315)-MIN($D$13,(D314+N315))&lt;0.5,0,(D314+N315)-MIN($D$13,(D314+N315))),0)</f>
        <v>0</v>
      </c>
      <c r="E315" s="26">
        <f>IF(E314&gt;0,IF((E314+O315)-MIN($E$13,(E314+O315))&lt;0.5,0,(E314+O315)-MIN($E$13,(E314+O315))),0)</f>
        <v>0</v>
      </c>
      <c r="F315" s="26">
        <f>IF(F314&gt;0,IF((F314+P315)-MIN($F$13,(F314+P315))&lt;0.5,0,(F314+P315)-MIN($F$13,(F314+P315))),0)</f>
        <v>0</v>
      </c>
      <c r="G315" s="26">
        <f>IF(G314&gt;0,IF((G314+Q315)-MIN($G$13,(G314+Q315))&lt;0.5,0,(G314+Q315)-MIN($G$13,(G314+Q315))),0)</f>
        <v>0</v>
      </c>
      <c r="H315" s="26">
        <f>IF(H314&gt;0,IF((H314+R315)-MIN($H$13,(H314+R315))&lt;0.5,0,(H314+R315)-MIN($H$13,(H314+R315))),0)</f>
        <v>0</v>
      </c>
      <c r="I315" s="26">
        <f>IF(I314&gt;0,IF((I314+S315)-MIN($I$13,(I314+S315))&lt;0.5,0,(I314+S315)-MIN($I$13,(I314+S315))),0)</f>
        <v>0</v>
      </c>
      <c r="J315" s="13">
        <f>SUM(B315:I315)</f>
        <v>0</v>
      </c>
      <c r="K315" s="26">
        <f>SUM(L315:S315)</f>
        <v>0</v>
      </c>
      <c r="L315" s="26">
        <f>B314*$B$12/1200</f>
        <v>0</v>
      </c>
      <c r="M315" s="26">
        <f>C314*$C$12/1200</f>
        <v>0</v>
      </c>
      <c r="N315" s="26">
        <f>D314*$D$12/1200</f>
        <v>0</v>
      </c>
      <c r="O315" s="26">
        <f>E314*$E$12/1200</f>
        <v>0</v>
      </c>
      <c r="P315" s="26">
        <f>F314*$F$12/1200</f>
        <v>0</v>
      </c>
      <c r="Q315" s="26">
        <f>G314*$G$12/1200</f>
        <v>0</v>
      </c>
      <c r="R315" s="26">
        <f>H314*$H$12/1200</f>
        <v>0</v>
      </c>
      <c r="S315" s="26">
        <f>I314*$I$12/1200</f>
        <v>0</v>
      </c>
      <c r="T315" s="27">
        <f>IF(B314-B315&gt;0.005,1,0)</f>
        <v>0</v>
      </c>
      <c r="U315" s="27">
        <f>IF(C314-C315&gt;0.005,1,0)</f>
        <v>0</v>
      </c>
      <c r="V315" s="27">
        <f>IF(D314-D315&gt;0.005,1,0)</f>
        <v>0</v>
      </c>
      <c r="W315" s="27">
        <f>IF(E314-E315&gt;0.005,1,0)</f>
        <v>0</v>
      </c>
      <c r="X315" s="27">
        <f>IF(F314-F315&gt;0.005,1,0)</f>
        <v>0</v>
      </c>
      <c r="Y315" s="27">
        <f>IF(G314-G315&gt;0.005,1,0)</f>
        <v>0</v>
      </c>
      <c r="Z315" s="27">
        <f>IF(H314-H315&gt;0.005,1,0)</f>
        <v>0</v>
      </c>
      <c r="AA315" s="27">
        <f>IF(I314-I315&gt;0.005,1,0)</f>
        <v>0</v>
      </c>
    </row>
    <row r="316">
      <c r="A316" s="14" t="n">
        <v>280</v>
      </c>
      <c r="B316" s="26">
        <f>IF(B315&gt;0,IF((B315+L316)-MIN($B$13,(B315+L316))&lt;0.5,0,(B315+L316)-MIN($B$13,(B315+L316))),0)</f>
        <v>0</v>
      </c>
      <c r="C316" s="26">
        <f>IF(C315&gt;0,IF((C315+M316)-MIN($C$13,(C315+M316))&lt;0.5,0,(C315+M316)-MIN($C$13,(C315+M316))),0)</f>
        <v>0</v>
      </c>
      <c r="D316" s="26">
        <f>IF(D315&gt;0,IF((D315+N316)-MIN($D$13,(D315+N316))&lt;0.5,0,(D315+N316)-MIN($D$13,(D315+N316))),0)</f>
        <v>0</v>
      </c>
      <c r="E316" s="26">
        <f>IF(E315&gt;0,IF((E315+O316)-MIN($E$13,(E315+O316))&lt;0.5,0,(E315+O316)-MIN($E$13,(E315+O316))),0)</f>
        <v>0</v>
      </c>
      <c r="F316" s="26">
        <f>IF(F315&gt;0,IF((F315+P316)-MIN($F$13,(F315+P316))&lt;0.5,0,(F315+P316)-MIN($F$13,(F315+P316))),0)</f>
        <v>0</v>
      </c>
      <c r="G316" s="26">
        <f>IF(G315&gt;0,IF((G315+Q316)-MIN($G$13,(G315+Q316))&lt;0.5,0,(G315+Q316)-MIN($G$13,(G315+Q316))),0)</f>
        <v>0</v>
      </c>
      <c r="H316" s="26">
        <f>IF(H315&gt;0,IF((H315+R316)-MIN($H$13,(H315+R316))&lt;0.5,0,(H315+R316)-MIN($H$13,(H315+R316))),0)</f>
        <v>0</v>
      </c>
      <c r="I316" s="26">
        <f>IF(I315&gt;0,IF((I315+S316)-MIN($I$13,(I315+S316))&lt;0.5,0,(I315+S316)-MIN($I$13,(I315+S316))),0)</f>
        <v>0</v>
      </c>
      <c r="J316" s="13">
        <f>SUM(B316:I316)</f>
        <v>0</v>
      </c>
      <c r="K316" s="26">
        <f>SUM(L316:S316)</f>
        <v>0</v>
      </c>
      <c r="L316" s="26">
        <f>B315*$B$12/1200</f>
        <v>0</v>
      </c>
      <c r="M316" s="26">
        <f>C315*$C$12/1200</f>
        <v>0</v>
      </c>
      <c r="N316" s="26">
        <f>D315*$D$12/1200</f>
        <v>0</v>
      </c>
      <c r="O316" s="26">
        <f>E315*$E$12/1200</f>
        <v>0</v>
      </c>
      <c r="P316" s="26">
        <f>F315*$F$12/1200</f>
        <v>0</v>
      </c>
      <c r="Q316" s="26">
        <f>G315*$G$12/1200</f>
        <v>0</v>
      </c>
      <c r="R316" s="26">
        <f>H315*$H$12/1200</f>
        <v>0</v>
      </c>
      <c r="S316" s="26">
        <f>I315*$I$12/1200</f>
        <v>0</v>
      </c>
      <c r="T316" s="27">
        <f>IF(B315-B316&gt;0.005,1,0)</f>
        <v>0</v>
      </c>
      <c r="U316" s="27">
        <f>IF(C315-C316&gt;0.005,1,0)</f>
        <v>0</v>
      </c>
      <c r="V316" s="27">
        <f>IF(D315-D316&gt;0.005,1,0)</f>
        <v>0</v>
      </c>
      <c r="W316" s="27">
        <f>IF(E315-E316&gt;0.005,1,0)</f>
        <v>0</v>
      </c>
      <c r="X316" s="27">
        <f>IF(F315-F316&gt;0.005,1,0)</f>
        <v>0</v>
      </c>
      <c r="Y316" s="27">
        <f>IF(G315-G316&gt;0.005,1,0)</f>
        <v>0</v>
      </c>
      <c r="Z316" s="27">
        <f>IF(H315-H316&gt;0.005,1,0)</f>
        <v>0</v>
      </c>
      <c r="AA316" s="27">
        <f>IF(I315-I316&gt;0.005,1,0)</f>
        <v>0</v>
      </c>
    </row>
    <row r="317">
      <c r="A317" s="14" t="n">
        <v>281</v>
      </c>
      <c r="B317" s="26">
        <f>IF(B316&gt;0,IF((B316+L317)-MIN($B$13,(B316+L317))&lt;0.5,0,(B316+L317)-MIN($B$13,(B316+L317))),0)</f>
        <v>0</v>
      </c>
      <c r="C317" s="26">
        <f>IF(C316&gt;0,IF((C316+M317)-MIN($C$13,(C316+M317))&lt;0.5,0,(C316+M317)-MIN($C$13,(C316+M317))),0)</f>
        <v>0</v>
      </c>
      <c r="D317" s="26">
        <f>IF(D316&gt;0,IF((D316+N317)-MIN($D$13,(D316+N317))&lt;0.5,0,(D316+N317)-MIN($D$13,(D316+N317))),0)</f>
        <v>0</v>
      </c>
      <c r="E317" s="26">
        <f>IF(E316&gt;0,IF((E316+O317)-MIN($E$13,(E316+O317))&lt;0.5,0,(E316+O317)-MIN($E$13,(E316+O317))),0)</f>
        <v>0</v>
      </c>
      <c r="F317" s="26">
        <f>IF(F316&gt;0,IF((F316+P317)-MIN($F$13,(F316+P317))&lt;0.5,0,(F316+P317)-MIN($F$13,(F316+P317))),0)</f>
        <v>0</v>
      </c>
      <c r="G317" s="26">
        <f>IF(G316&gt;0,IF((G316+Q317)-MIN($G$13,(G316+Q317))&lt;0.5,0,(G316+Q317)-MIN($G$13,(G316+Q317))),0)</f>
        <v>0</v>
      </c>
      <c r="H317" s="26">
        <f>IF(H316&gt;0,IF((H316+R317)-MIN($H$13,(H316+R317))&lt;0.5,0,(H316+R317)-MIN($H$13,(H316+R317))),0)</f>
        <v>0</v>
      </c>
      <c r="I317" s="26">
        <f>IF(I316&gt;0,IF((I316+S317)-MIN($I$13,(I316+S317))&lt;0.5,0,(I316+S317)-MIN($I$13,(I316+S317))),0)</f>
        <v>0</v>
      </c>
      <c r="J317" s="13">
        <f>SUM(B317:I317)</f>
        <v>0</v>
      </c>
      <c r="K317" s="26">
        <f>SUM(L317:S317)</f>
        <v>0</v>
      </c>
      <c r="L317" s="26">
        <f>B316*$B$12/1200</f>
        <v>0</v>
      </c>
      <c r="M317" s="26">
        <f>C316*$C$12/1200</f>
        <v>0</v>
      </c>
      <c r="N317" s="26">
        <f>D316*$D$12/1200</f>
        <v>0</v>
      </c>
      <c r="O317" s="26">
        <f>E316*$E$12/1200</f>
        <v>0</v>
      </c>
      <c r="P317" s="26">
        <f>F316*$F$12/1200</f>
        <v>0</v>
      </c>
      <c r="Q317" s="26">
        <f>G316*$G$12/1200</f>
        <v>0</v>
      </c>
      <c r="R317" s="26">
        <f>H316*$H$12/1200</f>
        <v>0</v>
      </c>
      <c r="S317" s="26">
        <f>I316*$I$12/1200</f>
        <v>0</v>
      </c>
      <c r="T317" s="27">
        <f>IF(B316-B317&gt;0.005,1,0)</f>
        <v>0</v>
      </c>
      <c r="U317" s="27">
        <f>IF(C316-C317&gt;0.005,1,0)</f>
        <v>0</v>
      </c>
      <c r="V317" s="27">
        <f>IF(D316-D317&gt;0.005,1,0)</f>
        <v>0</v>
      </c>
      <c r="W317" s="27">
        <f>IF(E316-E317&gt;0.005,1,0)</f>
        <v>0</v>
      </c>
      <c r="X317" s="27">
        <f>IF(F316-F317&gt;0.005,1,0)</f>
        <v>0</v>
      </c>
      <c r="Y317" s="27">
        <f>IF(G316-G317&gt;0.005,1,0)</f>
        <v>0</v>
      </c>
      <c r="Z317" s="27">
        <f>IF(H316-H317&gt;0.005,1,0)</f>
        <v>0</v>
      </c>
      <c r="AA317" s="27">
        <f>IF(I316-I317&gt;0.005,1,0)</f>
        <v>0</v>
      </c>
    </row>
    <row r="318">
      <c r="A318" s="14" t="n">
        <v>282</v>
      </c>
      <c r="B318" s="26">
        <f>IF(B317&gt;0,IF((B317+L318)-MIN($B$13,(B317+L318))&lt;0.5,0,(B317+L318)-MIN($B$13,(B317+L318))),0)</f>
        <v>0</v>
      </c>
      <c r="C318" s="26">
        <f>IF(C317&gt;0,IF((C317+M318)-MIN($C$13,(C317+M318))&lt;0.5,0,(C317+M318)-MIN($C$13,(C317+M318))),0)</f>
        <v>0</v>
      </c>
      <c r="D318" s="26">
        <f>IF(D317&gt;0,IF((D317+N318)-MIN($D$13,(D317+N318))&lt;0.5,0,(D317+N318)-MIN($D$13,(D317+N318))),0)</f>
        <v>0</v>
      </c>
      <c r="E318" s="26">
        <f>IF(E317&gt;0,IF((E317+O318)-MIN($E$13,(E317+O318))&lt;0.5,0,(E317+O318)-MIN($E$13,(E317+O318))),0)</f>
        <v>0</v>
      </c>
      <c r="F318" s="26">
        <f>IF(F317&gt;0,IF((F317+P318)-MIN($F$13,(F317+P318))&lt;0.5,0,(F317+P318)-MIN($F$13,(F317+P318))),0)</f>
        <v>0</v>
      </c>
      <c r="G318" s="26">
        <f>IF(G317&gt;0,IF((G317+Q318)-MIN($G$13,(G317+Q318))&lt;0.5,0,(G317+Q318)-MIN($G$13,(G317+Q318))),0)</f>
        <v>0</v>
      </c>
      <c r="H318" s="26">
        <f>IF(H317&gt;0,IF((H317+R318)-MIN($H$13,(H317+R318))&lt;0.5,0,(H317+R318)-MIN($H$13,(H317+R318))),0)</f>
        <v>0</v>
      </c>
      <c r="I318" s="26">
        <f>IF(I317&gt;0,IF((I317+S318)-MIN($I$13,(I317+S318))&lt;0.5,0,(I317+S318)-MIN($I$13,(I317+S318))),0)</f>
        <v>0</v>
      </c>
      <c r="J318" s="13">
        <f>SUM(B318:I318)</f>
        <v>0</v>
      </c>
      <c r="K318" s="26">
        <f>SUM(L318:S318)</f>
        <v>0</v>
      </c>
      <c r="L318" s="26">
        <f>B317*$B$12/1200</f>
        <v>0</v>
      </c>
      <c r="M318" s="26">
        <f>C317*$C$12/1200</f>
        <v>0</v>
      </c>
      <c r="N318" s="26">
        <f>D317*$D$12/1200</f>
        <v>0</v>
      </c>
      <c r="O318" s="26">
        <f>E317*$E$12/1200</f>
        <v>0</v>
      </c>
      <c r="P318" s="26">
        <f>F317*$F$12/1200</f>
        <v>0</v>
      </c>
      <c r="Q318" s="26">
        <f>G317*$G$12/1200</f>
        <v>0</v>
      </c>
      <c r="R318" s="26">
        <f>H317*$H$12/1200</f>
        <v>0</v>
      </c>
      <c r="S318" s="26">
        <f>I317*$I$12/1200</f>
        <v>0</v>
      </c>
      <c r="T318" s="27">
        <f>IF(B317-B318&gt;0.005,1,0)</f>
        <v>0</v>
      </c>
      <c r="U318" s="27">
        <f>IF(C317-C318&gt;0.005,1,0)</f>
        <v>0</v>
      </c>
      <c r="V318" s="27">
        <f>IF(D317-D318&gt;0.005,1,0)</f>
        <v>0</v>
      </c>
      <c r="W318" s="27">
        <f>IF(E317-E318&gt;0.005,1,0)</f>
        <v>0</v>
      </c>
      <c r="X318" s="27">
        <f>IF(F317-F318&gt;0.005,1,0)</f>
        <v>0</v>
      </c>
      <c r="Y318" s="27">
        <f>IF(G317-G318&gt;0.005,1,0)</f>
        <v>0</v>
      </c>
      <c r="Z318" s="27">
        <f>IF(H317-H318&gt;0.005,1,0)</f>
        <v>0</v>
      </c>
      <c r="AA318" s="27">
        <f>IF(I317-I318&gt;0.005,1,0)</f>
        <v>0</v>
      </c>
    </row>
    <row r="319">
      <c r="A319" s="14" t="n">
        <v>283</v>
      </c>
      <c r="B319" s="26">
        <f>IF(B318&gt;0,IF((B318+L319)-MIN($B$13,(B318+L319))&lt;0.5,0,(B318+L319)-MIN($B$13,(B318+L319))),0)</f>
        <v>0</v>
      </c>
      <c r="C319" s="26">
        <f>IF(C318&gt;0,IF((C318+M319)-MIN($C$13,(C318+M319))&lt;0.5,0,(C318+M319)-MIN($C$13,(C318+M319))),0)</f>
        <v>0</v>
      </c>
      <c r="D319" s="26">
        <f>IF(D318&gt;0,IF((D318+N319)-MIN($D$13,(D318+N319))&lt;0.5,0,(D318+N319)-MIN($D$13,(D318+N319))),0)</f>
        <v>0</v>
      </c>
      <c r="E319" s="26">
        <f>IF(E318&gt;0,IF((E318+O319)-MIN($E$13,(E318+O319))&lt;0.5,0,(E318+O319)-MIN($E$13,(E318+O319))),0)</f>
        <v>0</v>
      </c>
      <c r="F319" s="26">
        <f>IF(F318&gt;0,IF((F318+P319)-MIN($F$13,(F318+P319))&lt;0.5,0,(F318+P319)-MIN($F$13,(F318+P319))),0)</f>
        <v>0</v>
      </c>
      <c r="G319" s="26">
        <f>IF(G318&gt;0,IF((G318+Q319)-MIN($G$13,(G318+Q319))&lt;0.5,0,(G318+Q319)-MIN($G$13,(G318+Q319))),0)</f>
        <v>0</v>
      </c>
      <c r="H319" s="26">
        <f>IF(H318&gt;0,IF((H318+R319)-MIN($H$13,(H318+R319))&lt;0.5,0,(H318+R319)-MIN($H$13,(H318+R319))),0)</f>
        <v>0</v>
      </c>
      <c r="I319" s="26">
        <f>IF(I318&gt;0,IF((I318+S319)-MIN($I$13,(I318+S319))&lt;0.5,0,(I318+S319)-MIN($I$13,(I318+S319))),0)</f>
        <v>0</v>
      </c>
      <c r="J319" s="13">
        <f>SUM(B319:I319)</f>
        <v>0</v>
      </c>
      <c r="K319" s="26">
        <f>SUM(L319:S319)</f>
        <v>0</v>
      </c>
      <c r="L319" s="26">
        <f>B318*$B$12/1200</f>
        <v>0</v>
      </c>
      <c r="M319" s="26">
        <f>C318*$C$12/1200</f>
        <v>0</v>
      </c>
      <c r="N319" s="26">
        <f>D318*$D$12/1200</f>
        <v>0</v>
      </c>
      <c r="O319" s="26">
        <f>E318*$E$12/1200</f>
        <v>0</v>
      </c>
      <c r="P319" s="26">
        <f>F318*$F$12/1200</f>
        <v>0</v>
      </c>
      <c r="Q319" s="26">
        <f>G318*$G$12/1200</f>
        <v>0</v>
      </c>
      <c r="R319" s="26">
        <f>H318*$H$12/1200</f>
        <v>0</v>
      </c>
      <c r="S319" s="26">
        <f>I318*$I$12/1200</f>
        <v>0</v>
      </c>
      <c r="T319" s="27">
        <f>IF(B318-B319&gt;0.005,1,0)</f>
        <v>0</v>
      </c>
      <c r="U319" s="27">
        <f>IF(C318-C319&gt;0.005,1,0)</f>
        <v>0</v>
      </c>
      <c r="V319" s="27">
        <f>IF(D318-D319&gt;0.005,1,0)</f>
        <v>0</v>
      </c>
      <c r="W319" s="27">
        <f>IF(E318-E319&gt;0.005,1,0)</f>
        <v>0</v>
      </c>
      <c r="X319" s="27">
        <f>IF(F318-F319&gt;0.005,1,0)</f>
        <v>0</v>
      </c>
      <c r="Y319" s="27">
        <f>IF(G318-G319&gt;0.005,1,0)</f>
        <v>0</v>
      </c>
      <c r="Z319" s="27">
        <f>IF(H318-H319&gt;0.005,1,0)</f>
        <v>0</v>
      </c>
      <c r="AA319" s="27">
        <f>IF(I318-I319&gt;0.005,1,0)</f>
        <v>0</v>
      </c>
    </row>
    <row r="320">
      <c r="A320" s="14" t="n">
        <v>284</v>
      </c>
      <c r="B320" s="26">
        <f>IF(B319&gt;0,IF((B319+L320)-MIN($B$13,(B319+L320))&lt;0.5,0,(B319+L320)-MIN($B$13,(B319+L320))),0)</f>
        <v>0</v>
      </c>
      <c r="C320" s="26">
        <f>IF(C319&gt;0,IF((C319+M320)-MIN($C$13,(C319+M320))&lt;0.5,0,(C319+M320)-MIN($C$13,(C319+M320))),0)</f>
        <v>0</v>
      </c>
      <c r="D320" s="26">
        <f>IF(D319&gt;0,IF((D319+N320)-MIN($D$13,(D319+N320))&lt;0.5,0,(D319+N320)-MIN($D$13,(D319+N320))),0)</f>
        <v>0</v>
      </c>
      <c r="E320" s="26">
        <f>IF(E319&gt;0,IF((E319+O320)-MIN($E$13,(E319+O320))&lt;0.5,0,(E319+O320)-MIN($E$13,(E319+O320))),0)</f>
        <v>0</v>
      </c>
      <c r="F320" s="26">
        <f>IF(F319&gt;0,IF((F319+P320)-MIN($F$13,(F319+P320))&lt;0.5,0,(F319+P320)-MIN($F$13,(F319+P320))),0)</f>
        <v>0</v>
      </c>
      <c r="G320" s="26">
        <f>IF(G319&gt;0,IF((G319+Q320)-MIN($G$13,(G319+Q320))&lt;0.5,0,(G319+Q320)-MIN($G$13,(G319+Q320))),0)</f>
        <v>0</v>
      </c>
      <c r="H320" s="26">
        <f>IF(H319&gt;0,IF((H319+R320)-MIN($H$13,(H319+R320))&lt;0.5,0,(H319+R320)-MIN($H$13,(H319+R320))),0)</f>
        <v>0</v>
      </c>
      <c r="I320" s="26">
        <f>IF(I319&gt;0,IF((I319+S320)-MIN($I$13,(I319+S320))&lt;0.5,0,(I319+S320)-MIN($I$13,(I319+S320))),0)</f>
        <v>0</v>
      </c>
      <c r="J320" s="13">
        <f>SUM(B320:I320)</f>
        <v>0</v>
      </c>
      <c r="K320" s="26">
        <f>SUM(L320:S320)</f>
        <v>0</v>
      </c>
      <c r="L320" s="26">
        <f>B319*$B$12/1200</f>
        <v>0</v>
      </c>
      <c r="M320" s="26">
        <f>C319*$C$12/1200</f>
        <v>0</v>
      </c>
      <c r="N320" s="26">
        <f>D319*$D$12/1200</f>
        <v>0</v>
      </c>
      <c r="O320" s="26">
        <f>E319*$E$12/1200</f>
        <v>0</v>
      </c>
      <c r="P320" s="26">
        <f>F319*$F$12/1200</f>
        <v>0</v>
      </c>
      <c r="Q320" s="26">
        <f>G319*$G$12/1200</f>
        <v>0</v>
      </c>
      <c r="R320" s="26">
        <f>H319*$H$12/1200</f>
        <v>0</v>
      </c>
      <c r="S320" s="26">
        <f>I319*$I$12/1200</f>
        <v>0</v>
      </c>
      <c r="T320" s="27">
        <f>IF(B319-B320&gt;0.005,1,0)</f>
        <v>0</v>
      </c>
      <c r="U320" s="27">
        <f>IF(C319-C320&gt;0.005,1,0)</f>
        <v>0</v>
      </c>
      <c r="V320" s="27">
        <f>IF(D319-D320&gt;0.005,1,0)</f>
        <v>0</v>
      </c>
      <c r="W320" s="27">
        <f>IF(E319-E320&gt;0.005,1,0)</f>
        <v>0</v>
      </c>
      <c r="X320" s="27">
        <f>IF(F319-F320&gt;0.005,1,0)</f>
        <v>0</v>
      </c>
      <c r="Y320" s="27">
        <f>IF(G319-G320&gt;0.005,1,0)</f>
        <v>0</v>
      </c>
      <c r="Z320" s="27">
        <f>IF(H319-H320&gt;0.005,1,0)</f>
        <v>0</v>
      </c>
      <c r="AA320" s="27">
        <f>IF(I319-I320&gt;0.005,1,0)</f>
        <v>0</v>
      </c>
    </row>
    <row r="321">
      <c r="A321" s="14" t="n">
        <v>285</v>
      </c>
      <c r="B321" s="26">
        <f>IF(B320&gt;0,IF((B320+L321)-MIN($B$13,(B320+L321))&lt;0.5,0,(B320+L321)-MIN($B$13,(B320+L321))),0)</f>
        <v>0</v>
      </c>
      <c r="C321" s="26">
        <f>IF(C320&gt;0,IF((C320+M321)-MIN($C$13,(C320+M321))&lt;0.5,0,(C320+M321)-MIN($C$13,(C320+M321))),0)</f>
        <v>0</v>
      </c>
      <c r="D321" s="26">
        <f>IF(D320&gt;0,IF((D320+N321)-MIN($D$13,(D320+N321))&lt;0.5,0,(D320+N321)-MIN($D$13,(D320+N321))),0)</f>
        <v>0</v>
      </c>
      <c r="E321" s="26">
        <f>IF(E320&gt;0,IF((E320+O321)-MIN($E$13,(E320+O321))&lt;0.5,0,(E320+O321)-MIN($E$13,(E320+O321))),0)</f>
        <v>0</v>
      </c>
      <c r="F321" s="26">
        <f>IF(F320&gt;0,IF((F320+P321)-MIN($F$13,(F320+P321))&lt;0.5,0,(F320+P321)-MIN($F$13,(F320+P321))),0)</f>
        <v>0</v>
      </c>
      <c r="G321" s="26">
        <f>IF(G320&gt;0,IF((G320+Q321)-MIN($G$13,(G320+Q321))&lt;0.5,0,(G320+Q321)-MIN($G$13,(G320+Q321))),0)</f>
        <v>0</v>
      </c>
      <c r="H321" s="26">
        <f>IF(H320&gt;0,IF((H320+R321)-MIN($H$13,(H320+R321))&lt;0.5,0,(H320+R321)-MIN($H$13,(H320+R321))),0)</f>
        <v>0</v>
      </c>
      <c r="I321" s="26">
        <f>IF(I320&gt;0,IF((I320+S321)-MIN($I$13,(I320+S321))&lt;0.5,0,(I320+S321)-MIN($I$13,(I320+S321))),0)</f>
        <v>0</v>
      </c>
      <c r="J321" s="13">
        <f>SUM(B321:I321)</f>
        <v>0</v>
      </c>
      <c r="K321" s="26">
        <f>SUM(L321:S321)</f>
        <v>0</v>
      </c>
      <c r="L321" s="26">
        <f>B320*$B$12/1200</f>
        <v>0</v>
      </c>
      <c r="M321" s="26">
        <f>C320*$C$12/1200</f>
        <v>0</v>
      </c>
      <c r="N321" s="26">
        <f>D320*$D$12/1200</f>
        <v>0</v>
      </c>
      <c r="O321" s="26">
        <f>E320*$E$12/1200</f>
        <v>0</v>
      </c>
      <c r="P321" s="26">
        <f>F320*$F$12/1200</f>
        <v>0</v>
      </c>
      <c r="Q321" s="26">
        <f>G320*$G$12/1200</f>
        <v>0</v>
      </c>
      <c r="R321" s="26">
        <f>H320*$H$12/1200</f>
        <v>0</v>
      </c>
      <c r="S321" s="26">
        <f>I320*$I$12/1200</f>
        <v>0</v>
      </c>
      <c r="T321" s="27">
        <f>IF(B320-B321&gt;0.005,1,0)</f>
        <v>0</v>
      </c>
      <c r="U321" s="27">
        <f>IF(C320-C321&gt;0.005,1,0)</f>
        <v>0</v>
      </c>
      <c r="V321" s="27">
        <f>IF(D320-D321&gt;0.005,1,0)</f>
        <v>0</v>
      </c>
      <c r="W321" s="27">
        <f>IF(E320-E321&gt;0.005,1,0)</f>
        <v>0</v>
      </c>
      <c r="X321" s="27">
        <f>IF(F320-F321&gt;0.005,1,0)</f>
        <v>0</v>
      </c>
      <c r="Y321" s="27">
        <f>IF(G320-G321&gt;0.005,1,0)</f>
        <v>0</v>
      </c>
      <c r="Z321" s="27">
        <f>IF(H320-H321&gt;0.005,1,0)</f>
        <v>0</v>
      </c>
      <c r="AA321" s="27">
        <f>IF(I320-I321&gt;0.005,1,0)</f>
        <v>0</v>
      </c>
    </row>
    <row r="322">
      <c r="A322" s="14" t="n">
        <v>286</v>
      </c>
      <c r="B322" s="26">
        <f>IF(B321&gt;0,IF((B321+L322)-MIN($B$13,(B321+L322))&lt;0.5,0,(B321+L322)-MIN($B$13,(B321+L322))),0)</f>
        <v>0</v>
      </c>
      <c r="C322" s="26">
        <f>IF(C321&gt;0,IF((C321+M322)-MIN($C$13,(C321+M322))&lt;0.5,0,(C321+M322)-MIN($C$13,(C321+M322))),0)</f>
        <v>0</v>
      </c>
      <c r="D322" s="26">
        <f>IF(D321&gt;0,IF((D321+N322)-MIN($D$13,(D321+N322))&lt;0.5,0,(D321+N322)-MIN($D$13,(D321+N322))),0)</f>
        <v>0</v>
      </c>
      <c r="E322" s="26">
        <f>IF(E321&gt;0,IF((E321+O322)-MIN($E$13,(E321+O322))&lt;0.5,0,(E321+O322)-MIN($E$13,(E321+O322))),0)</f>
        <v>0</v>
      </c>
      <c r="F322" s="26">
        <f>IF(F321&gt;0,IF((F321+P322)-MIN($F$13,(F321+P322))&lt;0.5,0,(F321+P322)-MIN($F$13,(F321+P322))),0)</f>
        <v>0</v>
      </c>
      <c r="G322" s="26">
        <f>IF(G321&gt;0,IF((G321+Q322)-MIN($G$13,(G321+Q322))&lt;0.5,0,(G321+Q322)-MIN($G$13,(G321+Q322))),0)</f>
        <v>0</v>
      </c>
      <c r="H322" s="26">
        <f>IF(H321&gt;0,IF((H321+R322)-MIN($H$13,(H321+R322))&lt;0.5,0,(H321+R322)-MIN($H$13,(H321+R322))),0)</f>
        <v>0</v>
      </c>
      <c r="I322" s="26">
        <f>IF(I321&gt;0,IF((I321+S322)-MIN($I$13,(I321+S322))&lt;0.5,0,(I321+S322)-MIN($I$13,(I321+S322))),0)</f>
        <v>0</v>
      </c>
      <c r="J322" s="13">
        <f>SUM(B322:I322)</f>
        <v>0</v>
      </c>
      <c r="K322" s="26">
        <f>SUM(L322:S322)</f>
        <v>0</v>
      </c>
      <c r="L322" s="26">
        <f>B321*$B$12/1200</f>
        <v>0</v>
      </c>
      <c r="M322" s="26">
        <f>C321*$C$12/1200</f>
        <v>0</v>
      </c>
      <c r="N322" s="26">
        <f>D321*$D$12/1200</f>
        <v>0</v>
      </c>
      <c r="O322" s="26">
        <f>E321*$E$12/1200</f>
        <v>0</v>
      </c>
      <c r="P322" s="26">
        <f>F321*$F$12/1200</f>
        <v>0</v>
      </c>
      <c r="Q322" s="26">
        <f>G321*$G$12/1200</f>
        <v>0</v>
      </c>
      <c r="R322" s="26">
        <f>H321*$H$12/1200</f>
        <v>0</v>
      </c>
      <c r="S322" s="26">
        <f>I321*$I$12/1200</f>
        <v>0</v>
      </c>
      <c r="T322" s="27">
        <f>IF(B321-B322&gt;0.005,1,0)</f>
        <v>0</v>
      </c>
      <c r="U322" s="27">
        <f>IF(C321-C322&gt;0.005,1,0)</f>
        <v>0</v>
      </c>
      <c r="V322" s="27">
        <f>IF(D321-D322&gt;0.005,1,0)</f>
        <v>0</v>
      </c>
      <c r="W322" s="27">
        <f>IF(E321-E322&gt;0.005,1,0)</f>
        <v>0</v>
      </c>
      <c r="X322" s="27">
        <f>IF(F321-F322&gt;0.005,1,0)</f>
        <v>0</v>
      </c>
      <c r="Y322" s="27">
        <f>IF(G321-G322&gt;0.005,1,0)</f>
        <v>0</v>
      </c>
      <c r="Z322" s="27">
        <f>IF(H321-H322&gt;0.005,1,0)</f>
        <v>0</v>
      </c>
      <c r="AA322" s="27">
        <f>IF(I321-I322&gt;0.005,1,0)</f>
        <v>0</v>
      </c>
    </row>
    <row r="323">
      <c r="A323" s="14" t="n">
        <v>287</v>
      </c>
      <c r="B323" s="26">
        <f>IF(B322&gt;0,IF((B322+L323)-MIN($B$13,(B322+L323))&lt;0.5,0,(B322+L323)-MIN($B$13,(B322+L323))),0)</f>
        <v>0</v>
      </c>
      <c r="C323" s="26">
        <f>IF(C322&gt;0,IF((C322+M323)-MIN($C$13,(C322+M323))&lt;0.5,0,(C322+M323)-MIN($C$13,(C322+M323))),0)</f>
        <v>0</v>
      </c>
      <c r="D323" s="26">
        <f>IF(D322&gt;0,IF((D322+N323)-MIN($D$13,(D322+N323))&lt;0.5,0,(D322+N323)-MIN($D$13,(D322+N323))),0)</f>
        <v>0</v>
      </c>
      <c r="E323" s="26">
        <f>IF(E322&gt;0,IF((E322+O323)-MIN($E$13,(E322+O323))&lt;0.5,0,(E322+O323)-MIN($E$13,(E322+O323))),0)</f>
        <v>0</v>
      </c>
      <c r="F323" s="26">
        <f>IF(F322&gt;0,IF((F322+P323)-MIN($F$13,(F322+P323))&lt;0.5,0,(F322+P323)-MIN($F$13,(F322+P323))),0)</f>
        <v>0</v>
      </c>
      <c r="G323" s="26">
        <f>IF(G322&gt;0,IF((G322+Q323)-MIN($G$13,(G322+Q323))&lt;0.5,0,(G322+Q323)-MIN($G$13,(G322+Q323))),0)</f>
        <v>0</v>
      </c>
      <c r="H323" s="26">
        <f>IF(H322&gt;0,IF((H322+R323)-MIN($H$13,(H322+R323))&lt;0.5,0,(H322+R323)-MIN($H$13,(H322+R323))),0)</f>
        <v>0</v>
      </c>
      <c r="I323" s="26">
        <f>IF(I322&gt;0,IF((I322+S323)-MIN($I$13,(I322+S323))&lt;0.5,0,(I322+S323)-MIN($I$13,(I322+S323))),0)</f>
        <v>0</v>
      </c>
      <c r="J323" s="13">
        <f>SUM(B323:I323)</f>
        <v>0</v>
      </c>
      <c r="K323" s="26">
        <f>SUM(L323:S323)</f>
        <v>0</v>
      </c>
      <c r="L323" s="26">
        <f>B322*$B$12/1200</f>
        <v>0</v>
      </c>
      <c r="M323" s="26">
        <f>C322*$C$12/1200</f>
        <v>0</v>
      </c>
      <c r="N323" s="26">
        <f>D322*$D$12/1200</f>
        <v>0</v>
      </c>
      <c r="O323" s="26">
        <f>E322*$E$12/1200</f>
        <v>0</v>
      </c>
      <c r="P323" s="26">
        <f>F322*$F$12/1200</f>
        <v>0</v>
      </c>
      <c r="Q323" s="26">
        <f>G322*$G$12/1200</f>
        <v>0</v>
      </c>
      <c r="R323" s="26">
        <f>H322*$H$12/1200</f>
        <v>0</v>
      </c>
      <c r="S323" s="26">
        <f>I322*$I$12/1200</f>
        <v>0</v>
      </c>
      <c r="T323" s="27">
        <f>IF(B322-B323&gt;0.005,1,0)</f>
        <v>0</v>
      </c>
      <c r="U323" s="27">
        <f>IF(C322-C323&gt;0.005,1,0)</f>
        <v>0</v>
      </c>
      <c r="V323" s="27">
        <f>IF(D322-D323&gt;0.005,1,0)</f>
        <v>0</v>
      </c>
      <c r="W323" s="27">
        <f>IF(E322-E323&gt;0.005,1,0)</f>
        <v>0</v>
      </c>
      <c r="X323" s="27">
        <f>IF(F322-F323&gt;0.005,1,0)</f>
        <v>0</v>
      </c>
      <c r="Y323" s="27">
        <f>IF(G322-G323&gt;0.005,1,0)</f>
        <v>0</v>
      </c>
      <c r="Z323" s="27">
        <f>IF(H322-H323&gt;0.005,1,0)</f>
        <v>0</v>
      </c>
      <c r="AA323" s="27">
        <f>IF(I322-I323&gt;0.005,1,0)</f>
        <v>0</v>
      </c>
    </row>
    <row r="324">
      <c r="A324" s="14" t="n">
        <v>288</v>
      </c>
      <c r="B324" s="26">
        <f>IF(B323&gt;0,IF((B323+L324)-MIN($B$13,(B323+L324))&lt;0.5,0,(B323+L324)-MIN($B$13,(B323+L324))),0)</f>
        <v>0</v>
      </c>
      <c r="C324" s="26">
        <f>IF(C323&gt;0,IF((C323+M324)-MIN($C$13,(C323+M324))&lt;0.5,0,(C323+M324)-MIN($C$13,(C323+M324))),0)</f>
        <v>0</v>
      </c>
      <c r="D324" s="26">
        <f>IF(D323&gt;0,IF((D323+N324)-MIN($D$13,(D323+N324))&lt;0.5,0,(D323+N324)-MIN($D$13,(D323+N324))),0)</f>
        <v>0</v>
      </c>
      <c r="E324" s="26">
        <f>IF(E323&gt;0,IF((E323+O324)-MIN($E$13,(E323+O324))&lt;0.5,0,(E323+O324)-MIN($E$13,(E323+O324))),0)</f>
        <v>0</v>
      </c>
      <c r="F324" s="26">
        <f>IF(F323&gt;0,IF((F323+P324)-MIN($F$13,(F323+P324))&lt;0.5,0,(F323+P324)-MIN($F$13,(F323+P324))),0)</f>
        <v>0</v>
      </c>
      <c r="G324" s="26">
        <f>IF(G323&gt;0,IF((G323+Q324)-MIN($G$13,(G323+Q324))&lt;0.5,0,(G323+Q324)-MIN($G$13,(G323+Q324))),0)</f>
        <v>0</v>
      </c>
      <c r="H324" s="26">
        <f>IF(H323&gt;0,IF((H323+R324)-MIN($H$13,(H323+R324))&lt;0.5,0,(H323+R324)-MIN($H$13,(H323+R324))),0)</f>
        <v>0</v>
      </c>
      <c r="I324" s="26">
        <f>IF(I323&gt;0,IF((I323+S324)-MIN($I$13,(I323+S324))&lt;0.5,0,(I323+S324)-MIN($I$13,(I323+S324))),0)</f>
        <v>0</v>
      </c>
      <c r="J324" s="13">
        <f>SUM(B324:I324)</f>
        <v>0</v>
      </c>
      <c r="K324" s="26">
        <f>SUM(L324:S324)</f>
        <v>0</v>
      </c>
      <c r="L324" s="26">
        <f>B323*$B$12/1200</f>
        <v>0</v>
      </c>
      <c r="M324" s="26">
        <f>C323*$C$12/1200</f>
        <v>0</v>
      </c>
      <c r="N324" s="26">
        <f>D323*$D$12/1200</f>
        <v>0</v>
      </c>
      <c r="O324" s="26">
        <f>E323*$E$12/1200</f>
        <v>0</v>
      </c>
      <c r="P324" s="26">
        <f>F323*$F$12/1200</f>
        <v>0</v>
      </c>
      <c r="Q324" s="26">
        <f>G323*$G$12/1200</f>
        <v>0</v>
      </c>
      <c r="R324" s="26">
        <f>H323*$H$12/1200</f>
        <v>0</v>
      </c>
      <c r="S324" s="26">
        <f>I323*$I$12/1200</f>
        <v>0</v>
      </c>
      <c r="T324" s="27">
        <f>IF(B323-B324&gt;0.005,1,0)</f>
        <v>0</v>
      </c>
      <c r="U324" s="27">
        <f>IF(C323-C324&gt;0.005,1,0)</f>
        <v>0</v>
      </c>
      <c r="V324" s="27">
        <f>IF(D323-D324&gt;0.005,1,0)</f>
        <v>0</v>
      </c>
      <c r="W324" s="27">
        <f>IF(E323-E324&gt;0.005,1,0)</f>
        <v>0</v>
      </c>
      <c r="X324" s="27">
        <f>IF(F323-F324&gt;0.005,1,0)</f>
        <v>0</v>
      </c>
      <c r="Y324" s="27">
        <f>IF(G323-G324&gt;0.005,1,0)</f>
        <v>0</v>
      </c>
      <c r="Z324" s="27">
        <f>IF(H323-H324&gt;0.005,1,0)</f>
        <v>0</v>
      </c>
      <c r="AA324" s="27">
        <f>IF(I323-I324&gt;0.005,1,0)</f>
        <v>0</v>
      </c>
    </row>
    <row r="325">
      <c r="A325" s="14" t="n">
        <v>289</v>
      </c>
      <c r="B325" s="26">
        <f>IF(B324&gt;0,IF((B324+L325)-MIN($B$13,(B324+L325))&lt;0.5,0,(B324+L325)-MIN($B$13,(B324+L325))),0)</f>
        <v>0</v>
      </c>
      <c r="C325" s="26">
        <f>IF(C324&gt;0,IF((C324+M325)-MIN($C$13,(C324+M325))&lt;0.5,0,(C324+M325)-MIN($C$13,(C324+M325))),0)</f>
        <v>0</v>
      </c>
      <c r="D325" s="26">
        <f>IF(D324&gt;0,IF((D324+N325)-MIN($D$13,(D324+N325))&lt;0.5,0,(D324+N325)-MIN($D$13,(D324+N325))),0)</f>
        <v>0</v>
      </c>
      <c r="E325" s="26">
        <f>IF(E324&gt;0,IF((E324+O325)-MIN($E$13,(E324+O325))&lt;0.5,0,(E324+O325)-MIN($E$13,(E324+O325))),0)</f>
        <v>0</v>
      </c>
      <c r="F325" s="26">
        <f>IF(F324&gt;0,IF((F324+P325)-MIN($F$13,(F324+P325))&lt;0.5,0,(F324+P325)-MIN($F$13,(F324+P325))),0)</f>
        <v>0</v>
      </c>
      <c r="G325" s="26">
        <f>IF(G324&gt;0,IF((G324+Q325)-MIN($G$13,(G324+Q325))&lt;0.5,0,(G324+Q325)-MIN($G$13,(G324+Q325))),0)</f>
        <v>0</v>
      </c>
      <c r="H325" s="26">
        <f>IF(H324&gt;0,IF((H324+R325)-MIN($H$13,(H324+R325))&lt;0.5,0,(H324+R325)-MIN($H$13,(H324+R325))),0)</f>
        <v>0</v>
      </c>
      <c r="I325" s="26">
        <f>IF(I324&gt;0,IF((I324+S325)-MIN($I$13,(I324+S325))&lt;0.5,0,(I324+S325)-MIN($I$13,(I324+S325))),0)</f>
        <v>0</v>
      </c>
      <c r="J325" s="13">
        <f>SUM(B325:I325)</f>
        <v>0</v>
      </c>
      <c r="K325" s="26">
        <f>SUM(L325:S325)</f>
        <v>0</v>
      </c>
      <c r="L325" s="26">
        <f>B324*$B$12/1200</f>
        <v>0</v>
      </c>
      <c r="M325" s="26">
        <f>C324*$C$12/1200</f>
        <v>0</v>
      </c>
      <c r="N325" s="26">
        <f>D324*$D$12/1200</f>
        <v>0</v>
      </c>
      <c r="O325" s="26">
        <f>E324*$E$12/1200</f>
        <v>0</v>
      </c>
      <c r="P325" s="26">
        <f>F324*$F$12/1200</f>
        <v>0</v>
      </c>
      <c r="Q325" s="26">
        <f>G324*$G$12/1200</f>
        <v>0</v>
      </c>
      <c r="R325" s="26">
        <f>H324*$H$12/1200</f>
        <v>0</v>
      </c>
      <c r="S325" s="26">
        <f>I324*$I$12/1200</f>
        <v>0</v>
      </c>
      <c r="T325" s="27">
        <f>IF(B324-B325&gt;0.005,1,0)</f>
        <v>0</v>
      </c>
      <c r="U325" s="27">
        <f>IF(C324-C325&gt;0.005,1,0)</f>
        <v>0</v>
      </c>
      <c r="V325" s="27">
        <f>IF(D324-D325&gt;0.005,1,0)</f>
        <v>0</v>
      </c>
      <c r="W325" s="27">
        <f>IF(E324-E325&gt;0.005,1,0)</f>
        <v>0</v>
      </c>
      <c r="X325" s="27">
        <f>IF(F324-F325&gt;0.005,1,0)</f>
        <v>0</v>
      </c>
      <c r="Y325" s="27">
        <f>IF(G324-G325&gt;0.005,1,0)</f>
        <v>0</v>
      </c>
      <c r="Z325" s="27">
        <f>IF(H324-H325&gt;0.005,1,0)</f>
        <v>0</v>
      </c>
      <c r="AA325" s="27">
        <f>IF(I324-I325&gt;0.005,1,0)</f>
        <v>0</v>
      </c>
    </row>
    <row r="326">
      <c r="A326" s="14" t="n">
        <v>290</v>
      </c>
      <c r="B326" s="26">
        <f>IF(B325&gt;0,IF((B325+L326)-MIN($B$13,(B325+L326))&lt;0.5,0,(B325+L326)-MIN($B$13,(B325+L326))),0)</f>
        <v>0</v>
      </c>
      <c r="C326" s="26">
        <f>IF(C325&gt;0,IF((C325+M326)-MIN($C$13,(C325+M326))&lt;0.5,0,(C325+M326)-MIN($C$13,(C325+M326))),0)</f>
        <v>0</v>
      </c>
      <c r="D326" s="26">
        <f>IF(D325&gt;0,IF((D325+N326)-MIN($D$13,(D325+N326))&lt;0.5,0,(D325+N326)-MIN($D$13,(D325+N326))),0)</f>
        <v>0</v>
      </c>
      <c r="E326" s="26">
        <f>IF(E325&gt;0,IF((E325+O326)-MIN($E$13,(E325+O326))&lt;0.5,0,(E325+O326)-MIN($E$13,(E325+O326))),0)</f>
        <v>0</v>
      </c>
      <c r="F326" s="26">
        <f>IF(F325&gt;0,IF((F325+P326)-MIN($F$13,(F325+P326))&lt;0.5,0,(F325+P326)-MIN($F$13,(F325+P326))),0)</f>
        <v>0</v>
      </c>
      <c r="G326" s="26">
        <f>IF(G325&gt;0,IF((G325+Q326)-MIN($G$13,(G325+Q326))&lt;0.5,0,(G325+Q326)-MIN($G$13,(G325+Q326))),0)</f>
        <v>0</v>
      </c>
      <c r="H326" s="26">
        <f>IF(H325&gt;0,IF((H325+R326)-MIN($H$13,(H325+R326))&lt;0.5,0,(H325+R326)-MIN($H$13,(H325+R326))),0)</f>
        <v>0</v>
      </c>
      <c r="I326" s="26">
        <f>IF(I325&gt;0,IF((I325+S326)-MIN($I$13,(I325+S326))&lt;0.5,0,(I325+S326)-MIN($I$13,(I325+S326))),0)</f>
        <v>0</v>
      </c>
      <c r="J326" s="13">
        <f>SUM(B326:I326)</f>
        <v>0</v>
      </c>
      <c r="K326" s="26">
        <f>SUM(L326:S326)</f>
        <v>0</v>
      </c>
      <c r="L326" s="26">
        <f>B325*$B$12/1200</f>
        <v>0</v>
      </c>
      <c r="M326" s="26">
        <f>C325*$C$12/1200</f>
        <v>0</v>
      </c>
      <c r="N326" s="26">
        <f>D325*$D$12/1200</f>
        <v>0</v>
      </c>
      <c r="O326" s="26">
        <f>E325*$E$12/1200</f>
        <v>0</v>
      </c>
      <c r="P326" s="26">
        <f>F325*$F$12/1200</f>
        <v>0</v>
      </c>
      <c r="Q326" s="26">
        <f>G325*$G$12/1200</f>
        <v>0</v>
      </c>
      <c r="R326" s="26">
        <f>H325*$H$12/1200</f>
        <v>0</v>
      </c>
      <c r="S326" s="26">
        <f>I325*$I$12/1200</f>
        <v>0</v>
      </c>
      <c r="T326" s="27">
        <f>IF(B325-B326&gt;0.005,1,0)</f>
        <v>0</v>
      </c>
      <c r="U326" s="27">
        <f>IF(C325-C326&gt;0.005,1,0)</f>
        <v>0</v>
      </c>
      <c r="V326" s="27">
        <f>IF(D325-D326&gt;0.005,1,0)</f>
        <v>0</v>
      </c>
      <c r="W326" s="27">
        <f>IF(E325-E326&gt;0.005,1,0)</f>
        <v>0</v>
      </c>
      <c r="X326" s="27">
        <f>IF(F325-F326&gt;0.005,1,0)</f>
        <v>0</v>
      </c>
      <c r="Y326" s="27">
        <f>IF(G325-G326&gt;0.005,1,0)</f>
        <v>0</v>
      </c>
      <c r="Z326" s="27">
        <f>IF(H325-H326&gt;0.005,1,0)</f>
        <v>0</v>
      </c>
      <c r="AA326" s="27">
        <f>IF(I325-I326&gt;0.005,1,0)</f>
        <v>0</v>
      </c>
    </row>
    <row r="327">
      <c r="A327" s="14" t="n">
        <v>291</v>
      </c>
      <c r="B327" s="26">
        <f>IF(B326&gt;0,IF((B326+L327)-MIN($B$13,(B326+L327))&lt;0.5,0,(B326+L327)-MIN($B$13,(B326+L327))),0)</f>
        <v>0</v>
      </c>
      <c r="C327" s="26">
        <f>IF(C326&gt;0,IF((C326+M327)-MIN($C$13,(C326+M327))&lt;0.5,0,(C326+M327)-MIN($C$13,(C326+M327))),0)</f>
        <v>0</v>
      </c>
      <c r="D327" s="26">
        <f>IF(D326&gt;0,IF((D326+N327)-MIN($D$13,(D326+N327))&lt;0.5,0,(D326+N327)-MIN($D$13,(D326+N327))),0)</f>
        <v>0</v>
      </c>
      <c r="E327" s="26">
        <f>IF(E326&gt;0,IF((E326+O327)-MIN($E$13,(E326+O327))&lt;0.5,0,(E326+O327)-MIN($E$13,(E326+O327))),0)</f>
        <v>0</v>
      </c>
      <c r="F327" s="26">
        <f>IF(F326&gt;0,IF((F326+P327)-MIN($F$13,(F326+P327))&lt;0.5,0,(F326+P327)-MIN($F$13,(F326+P327))),0)</f>
        <v>0</v>
      </c>
      <c r="G327" s="26">
        <f>IF(G326&gt;0,IF((G326+Q327)-MIN($G$13,(G326+Q327))&lt;0.5,0,(G326+Q327)-MIN($G$13,(G326+Q327))),0)</f>
        <v>0</v>
      </c>
      <c r="H327" s="26">
        <f>IF(H326&gt;0,IF((H326+R327)-MIN($H$13,(H326+R327))&lt;0.5,0,(H326+R327)-MIN($H$13,(H326+R327))),0)</f>
        <v>0</v>
      </c>
      <c r="I327" s="26">
        <f>IF(I326&gt;0,IF((I326+S327)-MIN($I$13,(I326+S327))&lt;0.5,0,(I326+S327)-MIN($I$13,(I326+S327))),0)</f>
        <v>0</v>
      </c>
      <c r="J327" s="13">
        <f>SUM(B327:I327)</f>
        <v>0</v>
      </c>
      <c r="K327" s="26">
        <f>SUM(L327:S327)</f>
        <v>0</v>
      </c>
      <c r="L327" s="26">
        <f>B326*$B$12/1200</f>
        <v>0</v>
      </c>
      <c r="M327" s="26">
        <f>C326*$C$12/1200</f>
        <v>0</v>
      </c>
      <c r="N327" s="26">
        <f>D326*$D$12/1200</f>
        <v>0</v>
      </c>
      <c r="O327" s="26">
        <f>E326*$E$12/1200</f>
        <v>0</v>
      </c>
      <c r="P327" s="26">
        <f>F326*$F$12/1200</f>
        <v>0</v>
      </c>
      <c r="Q327" s="26">
        <f>G326*$G$12/1200</f>
        <v>0</v>
      </c>
      <c r="R327" s="26">
        <f>H326*$H$12/1200</f>
        <v>0</v>
      </c>
      <c r="S327" s="26">
        <f>I326*$I$12/1200</f>
        <v>0</v>
      </c>
      <c r="T327" s="27">
        <f>IF(B326-B327&gt;0.005,1,0)</f>
        <v>0</v>
      </c>
      <c r="U327" s="27">
        <f>IF(C326-C327&gt;0.005,1,0)</f>
        <v>0</v>
      </c>
      <c r="V327" s="27">
        <f>IF(D326-D327&gt;0.005,1,0)</f>
        <v>0</v>
      </c>
      <c r="W327" s="27">
        <f>IF(E326-E327&gt;0.005,1,0)</f>
        <v>0</v>
      </c>
      <c r="X327" s="27">
        <f>IF(F326-F327&gt;0.005,1,0)</f>
        <v>0</v>
      </c>
      <c r="Y327" s="27">
        <f>IF(G326-G327&gt;0.005,1,0)</f>
        <v>0</v>
      </c>
      <c r="Z327" s="27">
        <f>IF(H326-H327&gt;0.005,1,0)</f>
        <v>0</v>
      </c>
      <c r="AA327" s="27">
        <f>IF(I326-I327&gt;0.005,1,0)</f>
        <v>0</v>
      </c>
    </row>
    <row r="328">
      <c r="A328" s="14" t="n">
        <v>292</v>
      </c>
      <c r="B328" s="26">
        <f>IF(B327&gt;0,IF((B327+L328)-MIN($B$13,(B327+L328))&lt;0.5,0,(B327+L328)-MIN($B$13,(B327+L328))),0)</f>
        <v>0</v>
      </c>
      <c r="C328" s="26">
        <f>IF(C327&gt;0,IF((C327+M328)-MIN($C$13,(C327+M328))&lt;0.5,0,(C327+M328)-MIN($C$13,(C327+M328))),0)</f>
        <v>0</v>
      </c>
      <c r="D328" s="26">
        <f>IF(D327&gt;0,IF((D327+N328)-MIN($D$13,(D327+N328))&lt;0.5,0,(D327+N328)-MIN($D$13,(D327+N328))),0)</f>
        <v>0</v>
      </c>
      <c r="E328" s="26">
        <f>IF(E327&gt;0,IF((E327+O328)-MIN($E$13,(E327+O328))&lt;0.5,0,(E327+O328)-MIN($E$13,(E327+O328))),0)</f>
        <v>0</v>
      </c>
      <c r="F328" s="26">
        <f>IF(F327&gt;0,IF((F327+P328)-MIN($F$13,(F327+P328))&lt;0.5,0,(F327+P328)-MIN($F$13,(F327+P328))),0)</f>
        <v>0</v>
      </c>
      <c r="G328" s="26">
        <f>IF(G327&gt;0,IF((G327+Q328)-MIN($G$13,(G327+Q328))&lt;0.5,0,(G327+Q328)-MIN($G$13,(G327+Q328))),0)</f>
        <v>0</v>
      </c>
      <c r="H328" s="26">
        <f>IF(H327&gt;0,IF((H327+R328)-MIN($H$13,(H327+R328))&lt;0.5,0,(H327+R328)-MIN($H$13,(H327+R328))),0)</f>
        <v>0</v>
      </c>
      <c r="I328" s="26">
        <f>IF(I327&gt;0,IF((I327+S328)-MIN($I$13,(I327+S328))&lt;0.5,0,(I327+S328)-MIN($I$13,(I327+S328))),0)</f>
        <v>0</v>
      </c>
      <c r="J328" s="13">
        <f>SUM(B328:I328)</f>
        <v>0</v>
      </c>
      <c r="K328" s="26">
        <f>SUM(L328:S328)</f>
        <v>0</v>
      </c>
      <c r="L328" s="26">
        <f>B327*$B$12/1200</f>
        <v>0</v>
      </c>
      <c r="M328" s="26">
        <f>C327*$C$12/1200</f>
        <v>0</v>
      </c>
      <c r="N328" s="26">
        <f>D327*$D$12/1200</f>
        <v>0</v>
      </c>
      <c r="O328" s="26">
        <f>E327*$E$12/1200</f>
        <v>0</v>
      </c>
      <c r="P328" s="26">
        <f>F327*$F$12/1200</f>
        <v>0</v>
      </c>
      <c r="Q328" s="26">
        <f>G327*$G$12/1200</f>
        <v>0</v>
      </c>
      <c r="R328" s="26">
        <f>H327*$H$12/1200</f>
        <v>0</v>
      </c>
      <c r="S328" s="26">
        <f>I327*$I$12/1200</f>
        <v>0</v>
      </c>
      <c r="T328" s="27">
        <f>IF(B327-B328&gt;0.005,1,0)</f>
        <v>0</v>
      </c>
      <c r="U328" s="27">
        <f>IF(C327-C328&gt;0.005,1,0)</f>
        <v>0</v>
      </c>
      <c r="V328" s="27">
        <f>IF(D327-D328&gt;0.005,1,0)</f>
        <v>0</v>
      </c>
      <c r="W328" s="27">
        <f>IF(E327-E328&gt;0.005,1,0)</f>
        <v>0</v>
      </c>
      <c r="X328" s="27">
        <f>IF(F327-F328&gt;0.005,1,0)</f>
        <v>0</v>
      </c>
      <c r="Y328" s="27">
        <f>IF(G327-G328&gt;0.005,1,0)</f>
        <v>0</v>
      </c>
      <c r="Z328" s="27">
        <f>IF(H327-H328&gt;0.005,1,0)</f>
        <v>0</v>
      </c>
      <c r="AA328" s="27">
        <f>IF(I327-I328&gt;0.005,1,0)</f>
        <v>0</v>
      </c>
    </row>
    <row r="329">
      <c r="A329" s="14" t="n">
        <v>293</v>
      </c>
      <c r="B329" s="26">
        <f>IF(B328&gt;0,IF((B328+L329)-MIN($B$13,(B328+L329))&lt;0.5,0,(B328+L329)-MIN($B$13,(B328+L329))),0)</f>
        <v>0</v>
      </c>
      <c r="C329" s="26">
        <f>IF(C328&gt;0,IF((C328+M329)-MIN($C$13,(C328+M329))&lt;0.5,0,(C328+M329)-MIN($C$13,(C328+M329))),0)</f>
        <v>0</v>
      </c>
      <c r="D329" s="26">
        <f>IF(D328&gt;0,IF((D328+N329)-MIN($D$13,(D328+N329))&lt;0.5,0,(D328+N329)-MIN($D$13,(D328+N329))),0)</f>
        <v>0</v>
      </c>
      <c r="E329" s="26">
        <f>IF(E328&gt;0,IF((E328+O329)-MIN($E$13,(E328+O329))&lt;0.5,0,(E328+O329)-MIN($E$13,(E328+O329))),0)</f>
        <v>0</v>
      </c>
      <c r="F329" s="26">
        <f>IF(F328&gt;0,IF((F328+P329)-MIN($F$13,(F328+P329))&lt;0.5,0,(F328+P329)-MIN($F$13,(F328+P329))),0)</f>
        <v>0</v>
      </c>
      <c r="G329" s="26">
        <f>IF(G328&gt;0,IF((G328+Q329)-MIN($G$13,(G328+Q329))&lt;0.5,0,(G328+Q329)-MIN($G$13,(G328+Q329))),0)</f>
        <v>0</v>
      </c>
      <c r="H329" s="26">
        <f>IF(H328&gt;0,IF((H328+R329)-MIN($H$13,(H328+R329))&lt;0.5,0,(H328+R329)-MIN($H$13,(H328+R329))),0)</f>
        <v>0</v>
      </c>
      <c r="I329" s="26">
        <f>IF(I328&gt;0,IF((I328+S329)-MIN($I$13,(I328+S329))&lt;0.5,0,(I328+S329)-MIN($I$13,(I328+S329))),0)</f>
        <v>0</v>
      </c>
      <c r="J329" s="13">
        <f>SUM(B329:I329)</f>
        <v>0</v>
      </c>
      <c r="K329" s="26">
        <f>SUM(L329:S329)</f>
        <v>0</v>
      </c>
      <c r="L329" s="26">
        <f>B328*$B$12/1200</f>
        <v>0</v>
      </c>
      <c r="M329" s="26">
        <f>C328*$C$12/1200</f>
        <v>0</v>
      </c>
      <c r="N329" s="26">
        <f>D328*$D$12/1200</f>
        <v>0</v>
      </c>
      <c r="O329" s="26">
        <f>E328*$E$12/1200</f>
        <v>0</v>
      </c>
      <c r="P329" s="26">
        <f>F328*$F$12/1200</f>
        <v>0</v>
      </c>
      <c r="Q329" s="26">
        <f>G328*$G$12/1200</f>
        <v>0</v>
      </c>
      <c r="R329" s="26">
        <f>H328*$H$12/1200</f>
        <v>0</v>
      </c>
      <c r="S329" s="26">
        <f>I328*$I$12/1200</f>
        <v>0</v>
      </c>
      <c r="T329" s="27">
        <f>IF(B328-B329&gt;0.005,1,0)</f>
        <v>0</v>
      </c>
      <c r="U329" s="27">
        <f>IF(C328-C329&gt;0.005,1,0)</f>
        <v>0</v>
      </c>
      <c r="V329" s="27">
        <f>IF(D328-D329&gt;0.005,1,0)</f>
        <v>0</v>
      </c>
      <c r="W329" s="27">
        <f>IF(E328-E329&gt;0.005,1,0)</f>
        <v>0</v>
      </c>
      <c r="X329" s="27">
        <f>IF(F328-F329&gt;0.005,1,0)</f>
        <v>0</v>
      </c>
      <c r="Y329" s="27">
        <f>IF(G328-G329&gt;0.005,1,0)</f>
        <v>0</v>
      </c>
      <c r="Z329" s="27">
        <f>IF(H328-H329&gt;0.005,1,0)</f>
        <v>0</v>
      </c>
      <c r="AA329" s="27">
        <f>IF(I328-I329&gt;0.005,1,0)</f>
        <v>0</v>
      </c>
    </row>
    <row r="330">
      <c r="A330" s="14" t="n">
        <v>294</v>
      </c>
      <c r="B330" s="26">
        <f>IF(B329&gt;0,IF((B329+L330)-MIN($B$13,(B329+L330))&lt;0.5,0,(B329+L330)-MIN($B$13,(B329+L330))),0)</f>
        <v>0</v>
      </c>
      <c r="C330" s="26">
        <f>IF(C329&gt;0,IF((C329+M330)-MIN($C$13,(C329+M330))&lt;0.5,0,(C329+M330)-MIN($C$13,(C329+M330))),0)</f>
        <v>0</v>
      </c>
      <c r="D330" s="26">
        <f>IF(D329&gt;0,IF((D329+N330)-MIN($D$13,(D329+N330))&lt;0.5,0,(D329+N330)-MIN($D$13,(D329+N330))),0)</f>
        <v>0</v>
      </c>
      <c r="E330" s="26">
        <f>IF(E329&gt;0,IF((E329+O330)-MIN($E$13,(E329+O330))&lt;0.5,0,(E329+O330)-MIN($E$13,(E329+O330))),0)</f>
        <v>0</v>
      </c>
      <c r="F330" s="26">
        <f>IF(F329&gt;0,IF((F329+P330)-MIN($F$13,(F329+P330))&lt;0.5,0,(F329+P330)-MIN($F$13,(F329+P330))),0)</f>
        <v>0</v>
      </c>
      <c r="G330" s="26">
        <f>IF(G329&gt;0,IF((G329+Q330)-MIN($G$13,(G329+Q330))&lt;0.5,0,(G329+Q330)-MIN($G$13,(G329+Q330))),0)</f>
        <v>0</v>
      </c>
      <c r="H330" s="26">
        <f>IF(H329&gt;0,IF((H329+R330)-MIN($H$13,(H329+R330))&lt;0.5,0,(H329+R330)-MIN($H$13,(H329+R330))),0)</f>
        <v>0</v>
      </c>
      <c r="I330" s="26">
        <f>IF(I329&gt;0,IF((I329+S330)-MIN($I$13,(I329+S330))&lt;0.5,0,(I329+S330)-MIN($I$13,(I329+S330))),0)</f>
        <v>0</v>
      </c>
      <c r="J330" s="13">
        <f>SUM(B330:I330)</f>
        <v>0</v>
      </c>
      <c r="K330" s="26">
        <f>SUM(L330:S330)</f>
        <v>0</v>
      </c>
      <c r="L330" s="26">
        <f>B329*$B$12/1200</f>
        <v>0</v>
      </c>
      <c r="M330" s="26">
        <f>C329*$C$12/1200</f>
        <v>0</v>
      </c>
      <c r="N330" s="26">
        <f>D329*$D$12/1200</f>
        <v>0</v>
      </c>
      <c r="O330" s="26">
        <f>E329*$E$12/1200</f>
        <v>0</v>
      </c>
      <c r="P330" s="26">
        <f>F329*$F$12/1200</f>
        <v>0</v>
      </c>
      <c r="Q330" s="26">
        <f>G329*$G$12/1200</f>
        <v>0</v>
      </c>
      <c r="R330" s="26">
        <f>H329*$H$12/1200</f>
        <v>0</v>
      </c>
      <c r="S330" s="26">
        <f>I329*$I$12/1200</f>
        <v>0</v>
      </c>
      <c r="T330" s="27">
        <f>IF(B329-B330&gt;0.005,1,0)</f>
        <v>0</v>
      </c>
      <c r="U330" s="27">
        <f>IF(C329-C330&gt;0.005,1,0)</f>
        <v>0</v>
      </c>
      <c r="V330" s="27">
        <f>IF(D329-D330&gt;0.005,1,0)</f>
        <v>0</v>
      </c>
      <c r="W330" s="27">
        <f>IF(E329-E330&gt;0.005,1,0)</f>
        <v>0</v>
      </c>
      <c r="X330" s="27">
        <f>IF(F329-F330&gt;0.005,1,0)</f>
        <v>0</v>
      </c>
      <c r="Y330" s="27">
        <f>IF(G329-G330&gt;0.005,1,0)</f>
        <v>0</v>
      </c>
      <c r="Z330" s="27">
        <f>IF(H329-H330&gt;0.005,1,0)</f>
        <v>0</v>
      </c>
      <c r="AA330" s="27">
        <f>IF(I329-I330&gt;0.005,1,0)</f>
        <v>0</v>
      </c>
    </row>
    <row r="331">
      <c r="A331" s="14" t="n">
        <v>295</v>
      </c>
      <c r="B331" s="26">
        <f>IF(B330&gt;0,IF((B330+L331)-MIN($B$13,(B330+L331))&lt;0.5,0,(B330+L331)-MIN($B$13,(B330+L331))),0)</f>
        <v>0</v>
      </c>
      <c r="C331" s="26">
        <f>IF(C330&gt;0,IF((C330+M331)-MIN($C$13,(C330+M331))&lt;0.5,0,(C330+M331)-MIN($C$13,(C330+M331))),0)</f>
        <v>0</v>
      </c>
      <c r="D331" s="26">
        <f>IF(D330&gt;0,IF((D330+N331)-MIN($D$13,(D330+N331))&lt;0.5,0,(D330+N331)-MIN($D$13,(D330+N331))),0)</f>
        <v>0</v>
      </c>
      <c r="E331" s="26">
        <f>IF(E330&gt;0,IF((E330+O331)-MIN($E$13,(E330+O331))&lt;0.5,0,(E330+O331)-MIN($E$13,(E330+O331))),0)</f>
        <v>0</v>
      </c>
      <c r="F331" s="26">
        <f>IF(F330&gt;0,IF((F330+P331)-MIN($F$13,(F330+P331))&lt;0.5,0,(F330+P331)-MIN($F$13,(F330+P331))),0)</f>
        <v>0</v>
      </c>
      <c r="G331" s="26">
        <f>IF(G330&gt;0,IF((G330+Q331)-MIN($G$13,(G330+Q331))&lt;0.5,0,(G330+Q331)-MIN($G$13,(G330+Q331))),0)</f>
        <v>0</v>
      </c>
      <c r="H331" s="26">
        <f>IF(H330&gt;0,IF((H330+R331)-MIN($H$13,(H330+R331))&lt;0.5,0,(H330+R331)-MIN($H$13,(H330+R331))),0)</f>
        <v>0</v>
      </c>
      <c r="I331" s="26">
        <f>IF(I330&gt;0,IF((I330+S331)-MIN($I$13,(I330+S331))&lt;0.5,0,(I330+S331)-MIN($I$13,(I330+S331))),0)</f>
        <v>0</v>
      </c>
      <c r="J331" s="13">
        <f>SUM(B331:I331)</f>
        <v>0</v>
      </c>
      <c r="K331" s="26">
        <f>SUM(L331:S331)</f>
        <v>0</v>
      </c>
      <c r="L331" s="26">
        <f>B330*$B$12/1200</f>
        <v>0</v>
      </c>
      <c r="M331" s="26">
        <f>C330*$C$12/1200</f>
        <v>0</v>
      </c>
      <c r="N331" s="26">
        <f>D330*$D$12/1200</f>
        <v>0</v>
      </c>
      <c r="O331" s="26">
        <f>E330*$E$12/1200</f>
        <v>0</v>
      </c>
      <c r="P331" s="26">
        <f>F330*$F$12/1200</f>
        <v>0</v>
      </c>
      <c r="Q331" s="26">
        <f>G330*$G$12/1200</f>
        <v>0</v>
      </c>
      <c r="R331" s="26">
        <f>H330*$H$12/1200</f>
        <v>0</v>
      </c>
      <c r="S331" s="26">
        <f>I330*$I$12/1200</f>
        <v>0</v>
      </c>
      <c r="T331" s="27">
        <f>IF(B330-B331&gt;0.005,1,0)</f>
        <v>0</v>
      </c>
      <c r="U331" s="27">
        <f>IF(C330-C331&gt;0.005,1,0)</f>
        <v>0</v>
      </c>
      <c r="V331" s="27">
        <f>IF(D330-D331&gt;0.005,1,0)</f>
        <v>0</v>
      </c>
      <c r="W331" s="27">
        <f>IF(E330-E331&gt;0.005,1,0)</f>
        <v>0</v>
      </c>
      <c r="X331" s="27">
        <f>IF(F330-F331&gt;0.005,1,0)</f>
        <v>0</v>
      </c>
      <c r="Y331" s="27">
        <f>IF(G330-G331&gt;0.005,1,0)</f>
        <v>0</v>
      </c>
      <c r="Z331" s="27">
        <f>IF(H330-H331&gt;0.005,1,0)</f>
        <v>0</v>
      </c>
      <c r="AA331" s="27">
        <f>IF(I330-I331&gt;0.005,1,0)</f>
        <v>0</v>
      </c>
    </row>
    <row r="332">
      <c r="A332" s="14" t="n">
        <v>296</v>
      </c>
      <c r="B332" s="26">
        <f>IF(B331&gt;0,IF((B331+L332)-MIN($B$13,(B331+L332))&lt;0.5,0,(B331+L332)-MIN($B$13,(B331+L332))),0)</f>
        <v>0</v>
      </c>
      <c r="C332" s="26">
        <f>IF(C331&gt;0,IF((C331+M332)-MIN($C$13,(C331+M332))&lt;0.5,0,(C331+M332)-MIN($C$13,(C331+M332))),0)</f>
        <v>0</v>
      </c>
      <c r="D332" s="26">
        <f>IF(D331&gt;0,IF((D331+N332)-MIN($D$13,(D331+N332))&lt;0.5,0,(D331+N332)-MIN($D$13,(D331+N332))),0)</f>
        <v>0</v>
      </c>
      <c r="E332" s="26">
        <f>IF(E331&gt;0,IF((E331+O332)-MIN($E$13,(E331+O332))&lt;0.5,0,(E331+O332)-MIN($E$13,(E331+O332))),0)</f>
        <v>0</v>
      </c>
      <c r="F332" s="26">
        <f>IF(F331&gt;0,IF((F331+P332)-MIN($F$13,(F331+P332))&lt;0.5,0,(F331+P332)-MIN($F$13,(F331+P332))),0)</f>
        <v>0</v>
      </c>
      <c r="G332" s="26">
        <f>IF(G331&gt;0,IF((G331+Q332)-MIN($G$13,(G331+Q332))&lt;0.5,0,(G331+Q332)-MIN($G$13,(G331+Q332))),0)</f>
        <v>0</v>
      </c>
      <c r="H332" s="26">
        <f>IF(H331&gt;0,IF((H331+R332)-MIN($H$13,(H331+R332))&lt;0.5,0,(H331+R332)-MIN($H$13,(H331+R332))),0)</f>
        <v>0</v>
      </c>
      <c r="I332" s="26">
        <f>IF(I331&gt;0,IF((I331+S332)-MIN($I$13,(I331+S332))&lt;0.5,0,(I331+S332)-MIN($I$13,(I331+S332))),0)</f>
        <v>0</v>
      </c>
      <c r="J332" s="13">
        <f>SUM(B332:I332)</f>
        <v>0</v>
      </c>
      <c r="K332" s="26">
        <f>SUM(L332:S332)</f>
        <v>0</v>
      </c>
      <c r="L332" s="26">
        <f>B331*$B$12/1200</f>
        <v>0</v>
      </c>
      <c r="M332" s="26">
        <f>C331*$C$12/1200</f>
        <v>0</v>
      </c>
      <c r="N332" s="26">
        <f>D331*$D$12/1200</f>
        <v>0</v>
      </c>
      <c r="O332" s="26">
        <f>E331*$E$12/1200</f>
        <v>0</v>
      </c>
      <c r="P332" s="26">
        <f>F331*$F$12/1200</f>
        <v>0</v>
      </c>
      <c r="Q332" s="26">
        <f>G331*$G$12/1200</f>
        <v>0</v>
      </c>
      <c r="R332" s="26">
        <f>H331*$H$12/1200</f>
        <v>0</v>
      </c>
      <c r="S332" s="26">
        <f>I331*$I$12/1200</f>
        <v>0</v>
      </c>
      <c r="T332" s="27">
        <f>IF(B331-B332&gt;0.005,1,0)</f>
        <v>0</v>
      </c>
      <c r="U332" s="27">
        <f>IF(C331-C332&gt;0.005,1,0)</f>
        <v>0</v>
      </c>
      <c r="V332" s="27">
        <f>IF(D331-D332&gt;0.005,1,0)</f>
        <v>0</v>
      </c>
      <c r="W332" s="27">
        <f>IF(E331-E332&gt;0.005,1,0)</f>
        <v>0</v>
      </c>
      <c r="X332" s="27">
        <f>IF(F331-F332&gt;0.005,1,0)</f>
        <v>0</v>
      </c>
      <c r="Y332" s="27">
        <f>IF(G331-G332&gt;0.005,1,0)</f>
        <v>0</v>
      </c>
      <c r="Z332" s="27">
        <f>IF(H331-H332&gt;0.005,1,0)</f>
        <v>0</v>
      </c>
      <c r="AA332" s="27">
        <f>IF(I331-I332&gt;0.005,1,0)</f>
        <v>0</v>
      </c>
    </row>
    <row r="333">
      <c r="A333" s="14" t="n">
        <v>297</v>
      </c>
      <c r="B333" s="26">
        <f>IF(B332&gt;0,IF((B332+L333)-MIN($B$13,(B332+L333))&lt;0.5,0,(B332+L333)-MIN($B$13,(B332+L333))),0)</f>
        <v>0</v>
      </c>
      <c r="C333" s="26">
        <f>IF(C332&gt;0,IF((C332+M333)-MIN($C$13,(C332+M333))&lt;0.5,0,(C332+M333)-MIN($C$13,(C332+M333))),0)</f>
        <v>0</v>
      </c>
      <c r="D333" s="26">
        <f>IF(D332&gt;0,IF((D332+N333)-MIN($D$13,(D332+N333))&lt;0.5,0,(D332+N333)-MIN($D$13,(D332+N333))),0)</f>
        <v>0</v>
      </c>
      <c r="E333" s="26">
        <f>IF(E332&gt;0,IF((E332+O333)-MIN($E$13,(E332+O333))&lt;0.5,0,(E332+O333)-MIN($E$13,(E332+O333))),0)</f>
        <v>0</v>
      </c>
      <c r="F333" s="26">
        <f>IF(F332&gt;0,IF((F332+P333)-MIN($F$13,(F332+P333))&lt;0.5,0,(F332+P333)-MIN($F$13,(F332+P333))),0)</f>
        <v>0</v>
      </c>
      <c r="G333" s="26">
        <f>IF(G332&gt;0,IF((G332+Q333)-MIN($G$13,(G332+Q333))&lt;0.5,0,(G332+Q333)-MIN($G$13,(G332+Q333))),0)</f>
        <v>0</v>
      </c>
      <c r="H333" s="26">
        <f>IF(H332&gt;0,IF((H332+R333)-MIN($H$13,(H332+R333))&lt;0.5,0,(H332+R333)-MIN($H$13,(H332+R333))),0)</f>
        <v>0</v>
      </c>
      <c r="I333" s="26">
        <f>IF(I332&gt;0,IF((I332+S333)-MIN($I$13,(I332+S333))&lt;0.5,0,(I332+S333)-MIN($I$13,(I332+S333))),0)</f>
        <v>0</v>
      </c>
      <c r="J333" s="13">
        <f>SUM(B333:I333)</f>
        <v>0</v>
      </c>
      <c r="K333" s="26">
        <f>SUM(L333:S333)</f>
        <v>0</v>
      </c>
      <c r="L333" s="26">
        <f>B332*$B$12/1200</f>
        <v>0</v>
      </c>
      <c r="M333" s="26">
        <f>C332*$C$12/1200</f>
        <v>0</v>
      </c>
      <c r="N333" s="26">
        <f>D332*$D$12/1200</f>
        <v>0</v>
      </c>
      <c r="O333" s="26">
        <f>E332*$E$12/1200</f>
        <v>0</v>
      </c>
      <c r="P333" s="26">
        <f>F332*$F$12/1200</f>
        <v>0</v>
      </c>
      <c r="Q333" s="26">
        <f>G332*$G$12/1200</f>
        <v>0</v>
      </c>
      <c r="R333" s="26">
        <f>H332*$H$12/1200</f>
        <v>0</v>
      </c>
      <c r="S333" s="26">
        <f>I332*$I$12/1200</f>
        <v>0</v>
      </c>
      <c r="T333" s="27">
        <f>IF(B332-B333&gt;0.005,1,0)</f>
        <v>0</v>
      </c>
      <c r="U333" s="27">
        <f>IF(C332-C333&gt;0.005,1,0)</f>
        <v>0</v>
      </c>
      <c r="V333" s="27">
        <f>IF(D332-D333&gt;0.005,1,0)</f>
        <v>0</v>
      </c>
      <c r="W333" s="27">
        <f>IF(E332-E333&gt;0.005,1,0)</f>
        <v>0</v>
      </c>
      <c r="X333" s="27">
        <f>IF(F332-F333&gt;0.005,1,0)</f>
        <v>0</v>
      </c>
      <c r="Y333" s="27">
        <f>IF(G332-G333&gt;0.005,1,0)</f>
        <v>0</v>
      </c>
      <c r="Z333" s="27">
        <f>IF(H332-H333&gt;0.005,1,0)</f>
        <v>0</v>
      </c>
      <c r="AA333" s="27">
        <f>IF(I332-I333&gt;0.005,1,0)</f>
        <v>0</v>
      </c>
    </row>
    <row r="334">
      <c r="A334" s="14" t="n">
        <v>298</v>
      </c>
      <c r="B334" s="26">
        <f>IF(B333&gt;0,IF((B333+L334)-MIN($B$13,(B333+L334))&lt;0.5,0,(B333+L334)-MIN($B$13,(B333+L334))),0)</f>
        <v>0</v>
      </c>
      <c r="C334" s="26">
        <f>IF(C333&gt;0,IF((C333+M334)-MIN($C$13,(C333+M334))&lt;0.5,0,(C333+M334)-MIN($C$13,(C333+M334))),0)</f>
        <v>0</v>
      </c>
      <c r="D334" s="26">
        <f>IF(D333&gt;0,IF((D333+N334)-MIN($D$13,(D333+N334))&lt;0.5,0,(D333+N334)-MIN($D$13,(D333+N334))),0)</f>
        <v>0</v>
      </c>
      <c r="E334" s="26">
        <f>IF(E333&gt;0,IF((E333+O334)-MIN($E$13,(E333+O334))&lt;0.5,0,(E333+O334)-MIN($E$13,(E333+O334))),0)</f>
        <v>0</v>
      </c>
      <c r="F334" s="26">
        <f>IF(F333&gt;0,IF((F333+P334)-MIN($F$13,(F333+P334))&lt;0.5,0,(F333+P334)-MIN($F$13,(F333+P334))),0)</f>
        <v>0</v>
      </c>
      <c r="G334" s="26">
        <f>IF(G333&gt;0,IF((G333+Q334)-MIN($G$13,(G333+Q334))&lt;0.5,0,(G333+Q334)-MIN($G$13,(G333+Q334))),0)</f>
        <v>0</v>
      </c>
      <c r="H334" s="26">
        <f>IF(H333&gt;0,IF((H333+R334)-MIN($H$13,(H333+R334))&lt;0.5,0,(H333+R334)-MIN($H$13,(H333+R334))),0)</f>
        <v>0</v>
      </c>
      <c r="I334" s="26">
        <f>IF(I333&gt;0,IF((I333+S334)-MIN($I$13,(I333+S334))&lt;0.5,0,(I333+S334)-MIN($I$13,(I333+S334))),0)</f>
        <v>0</v>
      </c>
      <c r="J334" s="13">
        <f>SUM(B334:I334)</f>
        <v>0</v>
      </c>
      <c r="K334" s="26">
        <f>SUM(L334:S334)</f>
        <v>0</v>
      </c>
      <c r="L334" s="26">
        <f>B333*$B$12/1200</f>
        <v>0</v>
      </c>
      <c r="M334" s="26">
        <f>C333*$C$12/1200</f>
        <v>0</v>
      </c>
      <c r="N334" s="26">
        <f>D333*$D$12/1200</f>
        <v>0</v>
      </c>
      <c r="O334" s="26">
        <f>E333*$E$12/1200</f>
        <v>0</v>
      </c>
      <c r="P334" s="26">
        <f>F333*$F$12/1200</f>
        <v>0</v>
      </c>
      <c r="Q334" s="26">
        <f>G333*$G$12/1200</f>
        <v>0</v>
      </c>
      <c r="R334" s="26">
        <f>H333*$H$12/1200</f>
        <v>0</v>
      </c>
      <c r="S334" s="26">
        <f>I333*$I$12/1200</f>
        <v>0</v>
      </c>
      <c r="T334" s="27">
        <f>IF(B333-B334&gt;0.005,1,0)</f>
        <v>0</v>
      </c>
      <c r="U334" s="27">
        <f>IF(C333-C334&gt;0.005,1,0)</f>
        <v>0</v>
      </c>
      <c r="V334" s="27">
        <f>IF(D333-D334&gt;0.005,1,0)</f>
        <v>0</v>
      </c>
      <c r="W334" s="27">
        <f>IF(E333-E334&gt;0.005,1,0)</f>
        <v>0</v>
      </c>
      <c r="X334" s="27">
        <f>IF(F333-F334&gt;0.005,1,0)</f>
        <v>0</v>
      </c>
      <c r="Y334" s="27">
        <f>IF(G333-G334&gt;0.005,1,0)</f>
        <v>0</v>
      </c>
      <c r="Z334" s="27">
        <f>IF(H333-H334&gt;0.005,1,0)</f>
        <v>0</v>
      </c>
      <c r="AA334" s="27">
        <f>IF(I333-I334&gt;0.005,1,0)</f>
        <v>0</v>
      </c>
    </row>
    <row r="335">
      <c r="A335" s="14" t="n">
        <v>299</v>
      </c>
      <c r="B335" s="26">
        <f>IF(B334&gt;0,IF((B334+L335)-MIN($B$13,(B334+L335))&lt;0.5,0,(B334+L335)-MIN($B$13,(B334+L335))),0)</f>
        <v>0</v>
      </c>
      <c r="C335" s="26">
        <f>IF(C334&gt;0,IF((C334+M335)-MIN($C$13,(C334+M335))&lt;0.5,0,(C334+M335)-MIN($C$13,(C334+M335))),0)</f>
        <v>0</v>
      </c>
      <c r="D335" s="26">
        <f>IF(D334&gt;0,IF((D334+N335)-MIN($D$13,(D334+N335))&lt;0.5,0,(D334+N335)-MIN($D$13,(D334+N335))),0)</f>
        <v>0</v>
      </c>
      <c r="E335" s="26">
        <f>IF(E334&gt;0,IF((E334+O335)-MIN($E$13,(E334+O335))&lt;0.5,0,(E334+O335)-MIN($E$13,(E334+O335))),0)</f>
        <v>0</v>
      </c>
      <c r="F335" s="26">
        <f>IF(F334&gt;0,IF((F334+P335)-MIN($F$13,(F334+P335))&lt;0.5,0,(F334+P335)-MIN($F$13,(F334+P335))),0)</f>
        <v>0</v>
      </c>
      <c r="G335" s="26">
        <f>IF(G334&gt;0,IF((G334+Q335)-MIN($G$13,(G334+Q335))&lt;0.5,0,(G334+Q335)-MIN($G$13,(G334+Q335))),0)</f>
        <v>0</v>
      </c>
      <c r="H335" s="26">
        <f>IF(H334&gt;0,IF((H334+R335)-MIN($H$13,(H334+R335))&lt;0.5,0,(H334+R335)-MIN($H$13,(H334+R335))),0)</f>
        <v>0</v>
      </c>
      <c r="I335" s="26">
        <f>IF(I334&gt;0,IF((I334+S335)-MIN($I$13,(I334+S335))&lt;0.5,0,(I334+S335)-MIN($I$13,(I334+S335))),0)</f>
        <v>0</v>
      </c>
      <c r="J335" s="13">
        <f>SUM(B335:I335)</f>
        <v>0</v>
      </c>
      <c r="K335" s="26">
        <f>SUM(L335:S335)</f>
        <v>0</v>
      </c>
      <c r="L335" s="26">
        <f>B334*$B$12/1200</f>
        <v>0</v>
      </c>
      <c r="M335" s="26">
        <f>C334*$C$12/1200</f>
        <v>0</v>
      </c>
      <c r="N335" s="26">
        <f>D334*$D$12/1200</f>
        <v>0</v>
      </c>
      <c r="O335" s="26">
        <f>E334*$E$12/1200</f>
        <v>0</v>
      </c>
      <c r="P335" s="26">
        <f>F334*$F$12/1200</f>
        <v>0</v>
      </c>
      <c r="Q335" s="26">
        <f>G334*$G$12/1200</f>
        <v>0</v>
      </c>
      <c r="R335" s="26">
        <f>H334*$H$12/1200</f>
        <v>0</v>
      </c>
      <c r="S335" s="26">
        <f>I334*$I$12/1200</f>
        <v>0</v>
      </c>
      <c r="T335" s="27">
        <f>IF(B334-B335&gt;0.005,1,0)</f>
        <v>0</v>
      </c>
      <c r="U335" s="27">
        <f>IF(C334-C335&gt;0.005,1,0)</f>
        <v>0</v>
      </c>
      <c r="V335" s="27">
        <f>IF(D334-D335&gt;0.005,1,0)</f>
        <v>0</v>
      </c>
      <c r="W335" s="27">
        <f>IF(E334-E335&gt;0.005,1,0)</f>
        <v>0</v>
      </c>
      <c r="X335" s="27">
        <f>IF(F334-F335&gt;0.005,1,0)</f>
        <v>0</v>
      </c>
      <c r="Y335" s="27">
        <f>IF(G334-G335&gt;0.005,1,0)</f>
        <v>0</v>
      </c>
      <c r="Z335" s="27">
        <f>IF(H334-H335&gt;0.005,1,0)</f>
        <v>0</v>
      </c>
      <c r="AA335" s="27">
        <f>IF(I334-I335&gt;0.005,1,0)</f>
        <v>0</v>
      </c>
    </row>
    <row r="336">
      <c r="A336" s="14" t="n">
        <v>300</v>
      </c>
      <c r="B336" s="26">
        <f>IF(B335&gt;0,IF((B335+L336)-MIN($B$13,(B335+L336))&lt;0.5,0,(B335+L336)-MIN($B$13,(B335+L336))),0)</f>
        <v>0</v>
      </c>
      <c r="C336" s="26">
        <f>IF(C335&gt;0,IF((C335+M336)-MIN($C$13,(C335+M336))&lt;0.5,0,(C335+M336)-MIN($C$13,(C335+M336))),0)</f>
        <v>0</v>
      </c>
      <c r="D336" s="26">
        <f>IF(D335&gt;0,IF((D335+N336)-MIN($D$13,(D335+N336))&lt;0.5,0,(D335+N336)-MIN($D$13,(D335+N336))),0)</f>
        <v>0</v>
      </c>
      <c r="E336" s="26">
        <f>IF(E335&gt;0,IF((E335+O336)-MIN($E$13,(E335+O336))&lt;0.5,0,(E335+O336)-MIN($E$13,(E335+O336))),0)</f>
        <v>0</v>
      </c>
      <c r="F336" s="26">
        <f>IF(F335&gt;0,IF((F335+P336)-MIN($F$13,(F335+P336))&lt;0.5,0,(F335+P336)-MIN($F$13,(F335+P336))),0)</f>
        <v>0</v>
      </c>
      <c r="G336" s="26">
        <f>IF(G335&gt;0,IF((G335+Q336)-MIN($G$13,(G335+Q336))&lt;0.5,0,(G335+Q336)-MIN($G$13,(G335+Q336))),0)</f>
        <v>0</v>
      </c>
      <c r="H336" s="26">
        <f>IF(H335&gt;0,IF((H335+R336)-MIN($H$13,(H335+R336))&lt;0.5,0,(H335+R336)-MIN($H$13,(H335+R336))),0)</f>
        <v>0</v>
      </c>
      <c r="I336" s="26">
        <f>IF(I335&gt;0,IF((I335+S336)-MIN($I$13,(I335+S336))&lt;0.5,0,(I335+S336)-MIN($I$13,(I335+S336))),0)</f>
        <v>0</v>
      </c>
      <c r="J336" s="13">
        <f>SUM(B336:I336)</f>
        <v>0</v>
      </c>
      <c r="K336" s="26">
        <f>SUM(L336:S336)</f>
        <v>0</v>
      </c>
      <c r="L336" s="26">
        <f>B335*$B$12/1200</f>
        <v>0</v>
      </c>
      <c r="M336" s="26">
        <f>C335*$C$12/1200</f>
        <v>0</v>
      </c>
      <c r="N336" s="26">
        <f>D335*$D$12/1200</f>
        <v>0</v>
      </c>
      <c r="O336" s="26">
        <f>E335*$E$12/1200</f>
        <v>0</v>
      </c>
      <c r="P336" s="26">
        <f>F335*$F$12/1200</f>
        <v>0</v>
      </c>
      <c r="Q336" s="26">
        <f>G335*$G$12/1200</f>
        <v>0</v>
      </c>
      <c r="R336" s="26">
        <f>H335*$H$12/1200</f>
        <v>0</v>
      </c>
      <c r="S336" s="26">
        <f>I335*$I$12/1200</f>
        <v>0</v>
      </c>
      <c r="T336" s="27">
        <f>IF(B335-B336&gt;0.005,1,0)</f>
        <v>0</v>
      </c>
      <c r="U336" s="27">
        <f>IF(C335-C336&gt;0.005,1,0)</f>
        <v>0</v>
      </c>
      <c r="V336" s="27">
        <f>IF(D335-D336&gt;0.005,1,0)</f>
        <v>0</v>
      </c>
      <c r="W336" s="27">
        <f>IF(E335-E336&gt;0.005,1,0)</f>
        <v>0</v>
      </c>
      <c r="X336" s="27">
        <f>IF(F335-F336&gt;0.005,1,0)</f>
        <v>0</v>
      </c>
      <c r="Y336" s="27">
        <f>IF(G335-G336&gt;0.005,1,0)</f>
        <v>0</v>
      </c>
      <c r="Z336" s="27">
        <f>IF(H335-H336&gt;0.005,1,0)</f>
        <v>0</v>
      </c>
      <c r="AA336" s="27">
        <f>IF(I335-I336&gt;0.005,1,0)</f>
        <v>0</v>
      </c>
    </row>
    <row r="337">
      <c r="A337" s="14" t="n">
        <v>301</v>
      </c>
      <c r="B337" s="26">
        <f>IF(B336&gt;0,IF((B336+L337)-MIN($B$13,(B336+L337))&lt;0.5,0,(B336+L337)-MIN($B$13,(B336+L337))),0)</f>
        <v>0</v>
      </c>
      <c r="C337" s="26">
        <f>IF(C336&gt;0,IF((C336+M337)-MIN($C$13,(C336+M337))&lt;0.5,0,(C336+M337)-MIN($C$13,(C336+M337))),0)</f>
        <v>0</v>
      </c>
      <c r="D337" s="26">
        <f>IF(D336&gt;0,IF((D336+N337)-MIN($D$13,(D336+N337))&lt;0.5,0,(D336+N337)-MIN($D$13,(D336+N337))),0)</f>
        <v>0</v>
      </c>
      <c r="E337" s="26">
        <f>IF(E336&gt;0,IF((E336+O337)-MIN($E$13,(E336+O337))&lt;0.5,0,(E336+O337)-MIN($E$13,(E336+O337))),0)</f>
        <v>0</v>
      </c>
      <c r="F337" s="26">
        <f>IF(F336&gt;0,IF((F336+P337)-MIN($F$13,(F336+P337))&lt;0.5,0,(F336+P337)-MIN($F$13,(F336+P337))),0)</f>
        <v>0</v>
      </c>
      <c r="G337" s="26">
        <f>IF(G336&gt;0,IF((G336+Q337)-MIN($G$13,(G336+Q337))&lt;0.5,0,(G336+Q337)-MIN($G$13,(G336+Q337))),0)</f>
        <v>0</v>
      </c>
      <c r="H337" s="26">
        <f>IF(H336&gt;0,IF((H336+R337)-MIN($H$13,(H336+R337))&lt;0.5,0,(H336+R337)-MIN($H$13,(H336+R337))),0)</f>
        <v>0</v>
      </c>
      <c r="I337" s="26">
        <f>IF(I336&gt;0,IF((I336+S337)-MIN($I$13,(I336+S337))&lt;0.5,0,(I336+S337)-MIN($I$13,(I336+S337))),0)</f>
        <v>0</v>
      </c>
      <c r="J337" s="13">
        <f>SUM(B337:I337)</f>
        <v>0</v>
      </c>
      <c r="K337" s="26">
        <f>SUM(L337:S337)</f>
        <v>0</v>
      </c>
      <c r="L337" s="26">
        <f>B336*$B$12/1200</f>
        <v>0</v>
      </c>
      <c r="M337" s="26">
        <f>C336*$C$12/1200</f>
        <v>0</v>
      </c>
      <c r="N337" s="26">
        <f>D336*$D$12/1200</f>
        <v>0</v>
      </c>
      <c r="O337" s="26">
        <f>E336*$E$12/1200</f>
        <v>0</v>
      </c>
      <c r="P337" s="26">
        <f>F336*$F$12/1200</f>
        <v>0</v>
      </c>
      <c r="Q337" s="26">
        <f>G336*$G$12/1200</f>
        <v>0</v>
      </c>
      <c r="R337" s="26">
        <f>H336*$H$12/1200</f>
        <v>0</v>
      </c>
      <c r="S337" s="26">
        <f>I336*$I$12/1200</f>
        <v>0</v>
      </c>
      <c r="T337" s="27">
        <f>IF(B336-B337&gt;0.005,1,0)</f>
        <v>0</v>
      </c>
      <c r="U337" s="27">
        <f>IF(C336-C337&gt;0.005,1,0)</f>
        <v>0</v>
      </c>
      <c r="V337" s="27">
        <f>IF(D336-D337&gt;0.005,1,0)</f>
        <v>0</v>
      </c>
      <c r="W337" s="27">
        <f>IF(E336-E337&gt;0.005,1,0)</f>
        <v>0</v>
      </c>
      <c r="X337" s="27">
        <f>IF(F336-F337&gt;0.005,1,0)</f>
        <v>0</v>
      </c>
      <c r="Y337" s="27">
        <f>IF(G336-G337&gt;0.005,1,0)</f>
        <v>0</v>
      </c>
      <c r="Z337" s="27">
        <f>IF(H336-H337&gt;0.005,1,0)</f>
        <v>0</v>
      </c>
      <c r="AA337" s="27">
        <f>IF(I336-I337&gt;0.005,1,0)</f>
        <v>0</v>
      </c>
    </row>
    <row r="338">
      <c r="A338" s="14" t="n">
        <v>302</v>
      </c>
      <c r="B338" s="26">
        <f>IF(B337&gt;0,IF((B337+L338)-MIN($B$13,(B337+L338))&lt;0.5,0,(B337+L338)-MIN($B$13,(B337+L338))),0)</f>
        <v>0</v>
      </c>
      <c r="C338" s="26">
        <f>IF(C337&gt;0,IF((C337+M338)-MIN($C$13,(C337+M338))&lt;0.5,0,(C337+M338)-MIN($C$13,(C337+M338))),0)</f>
        <v>0</v>
      </c>
      <c r="D338" s="26">
        <f>IF(D337&gt;0,IF((D337+N338)-MIN($D$13,(D337+N338))&lt;0.5,0,(D337+N338)-MIN($D$13,(D337+N338))),0)</f>
        <v>0</v>
      </c>
      <c r="E338" s="26">
        <f>IF(E337&gt;0,IF((E337+O338)-MIN($E$13,(E337+O338))&lt;0.5,0,(E337+O338)-MIN($E$13,(E337+O338))),0)</f>
        <v>0</v>
      </c>
      <c r="F338" s="26">
        <f>IF(F337&gt;0,IF((F337+P338)-MIN($F$13,(F337+P338))&lt;0.5,0,(F337+P338)-MIN($F$13,(F337+P338))),0)</f>
        <v>0</v>
      </c>
      <c r="G338" s="26">
        <f>IF(G337&gt;0,IF((G337+Q338)-MIN($G$13,(G337+Q338))&lt;0.5,0,(G337+Q338)-MIN($G$13,(G337+Q338))),0)</f>
        <v>0</v>
      </c>
      <c r="H338" s="26">
        <f>IF(H337&gt;0,IF((H337+R338)-MIN($H$13,(H337+R338))&lt;0.5,0,(H337+R338)-MIN($H$13,(H337+R338))),0)</f>
        <v>0</v>
      </c>
      <c r="I338" s="26">
        <f>IF(I337&gt;0,IF((I337+S338)-MIN($I$13,(I337+S338))&lt;0.5,0,(I337+S338)-MIN($I$13,(I337+S338))),0)</f>
        <v>0</v>
      </c>
      <c r="J338" s="13">
        <f>SUM(B338:I338)</f>
        <v>0</v>
      </c>
      <c r="K338" s="26">
        <f>SUM(L338:S338)</f>
        <v>0</v>
      </c>
      <c r="L338" s="26">
        <f>B337*$B$12/1200</f>
        <v>0</v>
      </c>
      <c r="M338" s="26">
        <f>C337*$C$12/1200</f>
        <v>0</v>
      </c>
      <c r="N338" s="26">
        <f>D337*$D$12/1200</f>
        <v>0</v>
      </c>
      <c r="O338" s="26">
        <f>E337*$E$12/1200</f>
        <v>0</v>
      </c>
      <c r="P338" s="26">
        <f>F337*$F$12/1200</f>
        <v>0</v>
      </c>
      <c r="Q338" s="26">
        <f>G337*$G$12/1200</f>
        <v>0</v>
      </c>
      <c r="R338" s="26">
        <f>H337*$H$12/1200</f>
        <v>0</v>
      </c>
      <c r="S338" s="26">
        <f>I337*$I$12/1200</f>
        <v>0</v>
      </c>
      <c r="T338" s="27">
        <f>IF(B337-B338&gt;0.005,1,0)</f>
        <v>0</v>
      </c>
      <c r="U338" s="27">
        <f>IF(C337-C338&gt;0.005,1,0)</f>
        <v>0</v>
      </c>
      <c r="V338" s="27">
        <f>IF(D337-D338&gt;0.005,1,0)</f>
        <v>0</v>
      </c>
      <c r="W338" s="27">
        <f>IF(E337-E338&gt;0.005,1,0)</f>
        <v>0</v>
      </c>
      <c r="X338" s="27">
        <f>IF(F337-F338&gt;0.005,1,0)</f>
        <v>0</v>
      </c>
      <c r="Y338" s="27">
        <f>IF(G337-G338&gt;0.005,1,0)</f>
        <v>0</v>
      </c>
      <c r="Z338" s="27">
        <f>IF(H337-H338&gt;0.005,1,0)</f>
        <v>0</v>
      </c>
      <c r="AA338" s="27">
        <f>IF(I337-I338&gt;0.005,1,0)</f>
        <v>0</v>
      </c>
    </row>
    <row r="339">
      <c r="A339" s="14" t="n">
        <v>303</v>
      </c>
      <c r="B339" s="26">
        <f>IF(B338&gt;0,IF((B338+L339)-MIN($B$13,(B338+L339))&lt;0.5,0,(B338+L339)-MIN($B$13,(B338+L339))),0)</f>
        <v>0</v>
      </c>
      <c r="C339" s="26">
        <f>IF(C338&gt;0,IF((C338+M339)-MIN($C$13,(C338+M339))&lt;0.5,0,(C338+M339)-MIN($C$13,(C338+M339))),0)</f>
        <v>0</v>
      </c>
      <c r="D339" s="26">
        <f>IF(D338&gt;0,IF((D338+N339)-MIN($D$13,(D338+N339))&lt;0.5,0,(D338+N339)-MIN($D$13,(D338+N339))),0)</f>
        <v>0</v>
      </c>
      <c r="E339" s="26">
        <f>IF(E338&gt;0,IF((E338+O339)-MIN($E$13,(E338+O339))&lt;0.5,0,(E338+O339)-MIN($E$13,(E338+O339))),0)</f>
        <v>0</v>
      </c>
      <c r="F339" s="26">
        <f>IF(F338&gt;0,IF((F338+P339)-MIN($F$13,(F338+P339))&lt;0.5,0,(F338+P339)-MIN($F$13,(F338+P339))),0)</f>
        <v>0</v>
      </c>
      <c r="G339" s="26">
        <f>IF(G338&gt;0,IF((G338+Q339)-MIN($G$13,(G338+Q339))&lt;0.5,0,(G338+Q339)-MIN($G$13,(G338+Q339))),0)</f>
        <v>0</v>
      </c>
      <c r="H339" s="26">
        <f>IF(H338&gt;0,IF((H338+R339)-MIN($H$13,(H338+R339))&lt;0.5,0,(H338+R339)-MIN($H$13,(H338+R339))),0)</f>
        <v>0</v>
      </c>
      <c r="I339" s="26">
        <f>IF(I338&gt;0,IF((I338+S339)-MIN($I$13,(I338+S339))&lt;0.5,0,(I338+S339)-MIN($I$13,(I338+S339))),0)</f>
        <v>0</v>
      </c>
      <c r="J339" s="13">
        <f>SUM(B339:I339)</f>
        <v>0</v>
      </c>
      <c r="K339" s="26">
        <f>SUM(L339:S339)</f>
        <v>0</v>
      </c>
      <c r="L339" s="26">
        <f>B338*$B$12/1200</f>
        <v>0</v>
      </c>
      <c r="M339" s="26">
        <f>C338*$C$12/1200</f>
        <v>0</v>
      </c>
      <c r="N339" s="26">
        <f>D338*$D$12/1200</f>
        <v>0</v>
      </c>
      <c r="O339" s="26">
        <f>E338*$E$12/1200</f>
        <v>0</v>
      </c>
      <c r="P339" s="26">
        <f>F338*$F$12/1200</f>
        <v>0</v>
      </c>
      <c r="Q339" s="26">
        <f>G338*$G$12/1200</f>
        <v>0</v>
      </c>
      <c r="R339" s="26">
        <f>H338*$H$12/1200</f>
        <v>0</v>
      </c>
      <c r="S339" s="26">
        <f>I338*$I$12/1200</f>
        <v>0</v>
      </c>
      <c r="T339" s="27">
        <f>IF(B338-B339&gt;0.005,1,0)</f>
        <v>0</v>
      </c>
      <c r="U339" s="27">
        <f>IF(C338-C339&gt;0.005,1,0)</f>
        <v>0</v>
      </c>
      <c r="V339" s="27">
        <f>IF(D338-D339&gt;0.005,1,0)</f>
        <v>0</v>
      </c>
      <c r="W339" s="27">
        <f>IF(E338-E339&gt;0.005,1,0)</f>
        <v>0</v>
      </c>
      <c r="X339" s="27">
        <f>IF(F338-F339&gt;0.005,1,0)</f>
        <v>0</v>
      </c>
      <c r="Y339" s="27">
        <f>IF(G338-G339&gt;0.005,1,0)</f>
        <v>0</v>
      </c>
      <c r="Z339" s="27">
        <f>IF(H338-H339&gt;0.005,1,0)</f>
        <v>0</v>
      </c>
      <c r="AA339" s="27">
        <f>IF(I338-I339&gt;0.005,1,0)</f>
        <v>0</v>
      </c>
    </row>
    <row r="340">
      <c r="A340" s="14" t="n">
        <v>304</v>
      </c>
      <c r="B340" s="26">
        <f>IF(B339&gt;0,IF((B339+L340)-MIN($B$13,(B339+L340))&lt;0.5,0,(B339+L340)-MIN($B$13,(B339+L340))),0)</f>
        <v>0</v>
      </c>
      <c r="C340" s="26">
        <f>IF(C339&gt;0,IF((C339+M340)-MIN($C$13,(C339+M340))&lt;0.5,0,(C339+M340)-MIN($C$13,(C339+M340))),0)</f>
        <v>0</v>
      </c>
      <c r="D340" s="26">
        <f>IF(D339&gt;0,IF((D339+N340)-MIN($D$13,(D339+N340))&lt;0.5,0,(D339+N340)-MIN($D$13,(D339+N340))),0)</f>
        <v>0</v>
      </c>
      <c r="E340" s="26">
        <f>IF(E339&gt;0,IF((E339+O340)-MIN($E$13,(E339+O340))&lt;0.5,0,(E339+O340)-MIN($E$13,(E339+O340))),0)</f>
        <v>0</v>
      </c>
      <c r="F340" s="26">
        <f>IF(F339&gt;0,IF((F339+P340)-MIN($F$13,(F339+P340))&lt;0.5,0,(F339+P340)-MIN($F$13,(F339+P340))),0)</f>
        <v>0</v>
      </c>
      <c r="G340" s="26">
        <f>IF(G339&gt;0,IF((G339+Q340)-MIN($G$13,(G339+Q340))&lt;0.5,0,(G339+Q340)-MIN($G$13,(G339+Q340))),0)</f>
        <v>0</v>
      </c>
      <c r="H340" s="26">
        <f>IF(H339&gt;0,IF((H339+R340)-MIN($H$13,(H339+R340))&lt;0.5,0,(H339+R340)-MIN($H$13,(H339+R340))),0)</f>
        <v>0</v>
      </c>
      <c r="I340" s="26">
        <f>IF(I339&gt;0,IF((I339+S340)-MIN($I$13,(I339+S340))&lt;0.5,0,(I339+S340)-MIN($I$13,(I339+S340))),0)</f>
        <v>0</v>
      </c>
      <c r="J340" s="13">
        <f>SUM(B340:I340)</f>
        <v>0</v>
      </c>
      <c r="K340" s="26">
        <f>SUM(L340:S340)</f>
        <v>0</v>
      </c>
      <c r="L340" s="26">
        <f>B339*$B$12/1200</f>
        <v>0</v>
      </c>
      <c r="M340" s="26">
        <f>C339*$C$12/1200</f>
        <v>0</v>
      </c>
      <c r="N340" s="26">
        <f>D339*$D$12/1200</f>
        <v>0</v>
      </c>
      <c r="O340" s="26">
        <f>E339*$E$12/1200</f>
        <v>0</v>
      </c>
      <c r="P340" s="26">
        <f>F339*$F$12/1200</f>
        <v>0</v>
      </c>
      <c r="Q340" s="26">
        <f>G339*$G$12/1200</f>
        <v>0</v>
      </c>
      <c r="R340" s="26">
        <f>H339*$H$12/1200</f>
        <v>0</v>
      </c>
      <c r="S340" s="26">
        <f>I339*$I$12/1200</f>
        <v>0</v>
      </c>
      <c r="T340" s="27">
        <f>IF(B339-B340&gt;0.005,1,0)</f>
        <v>0</v>
      </c>
      <c r="U340" s="27">
        <f>IF(C339-C340&gt;0.005,1,0)</f>
        <v>0</v>
      </c>
      <c r="V340" s="27">
        <f>IF(D339-D340&gt;0.005,1,0)</f>
        <v>0</v>
      </c>
      <c r="W340" s="27">
        <f>IF(E339-E340&gt;0.005,1,0)</f>
        <v>0</v>
      </c>
      <c r="X340" s="27">
        <f>IF(F339-F340&gt;0.005,1,0)</f>
        <v>0</v>
      </c>
      <c r="Y340" s="27">
        <f>IF(G339-G340&gt;0.005,1,0)</f>
        <v>0</v>
      </c>
      <c r="Z340" s="27">
        <f>IF(H339-H340&gt;0.005,1,0)</f>
        <v>0</v>
      </c>
      <c r="AA340" s="27">
        <f>IF(I339-I340&gt;0.005,1,0)</f>
        <v>0</v>
      </c>
    </row>
    <row r="341">
      <c r="A341" s="14" t="n">
        <v>305</v>
      </c>
      <c r="B341" s="26">
        <f>IF(B340&gt;0,IF((B340+L341)-MIN($B$13,(B340+L341))&lt;0.5,0,(B340+L341)-MIN($B$13,(B340+L341))),0)</f>
        <v>0</v>
      </c>
      <c r="C341" s="26">
        <f>IF(C340&gt;0,IF((C340+M341)-MIN($C$13,(C340+M341))&lt;0.5,0,(C340+M341)-MIN($C$13,(C340+M341))),0)</f>
        <v>0</v>
      </c>
      <c r="D341" s="26">
        <f>IF(D340&gt;0,IF((D340+N341)-MIN($D$13,(D340+N341))&lt;0.5,0,(D340+N341)-MIN($D$13,(D340+N341))),0)</f>
        <v>0</v>
      </c>
      <c r="E341" s="26">
        <f>IF(E340&gt;0,IF((E340+O341)-MIN($E$13,(E340+O341))&lt;0.5,0,(E340+O341)-MIN($E$13,(E340+O341))),0)</f>
        <v>0</v>
      </c>
      <c r="F341" s="26">
        <f>IF(F340&gt;0,IF((F340+P341)-MIN($F$13,(F340+P341))&lt;0.5,0,(F340+P341)-MIN($F$13,(F340+P341))),0)</f>
        <v>0</v>
      </c>
      <c r="G341" s="26">
        <f>IF(G340&gt;0,IF((G340+Q341)-MIN($G$13,(G340+Q341))&lt;0.5,0,(G340+Q341)-MIN($G$13,(G340+Q341))),0)</f>
        <v>0</v>
      </c>
      <c r="H341" s="26">
        <f>IF(H340&gt;0,IF((H340+R341)-MIN($H$13,(H340+R341))&lt;0.5,0,(H340+R341)-MIN($H$13,(H340+R341))),0)</f>
        <v>0</v>
      </c>
      <c r="I341" s="26">
        <f>IF(I340&gt;0,IF((I340+S341)-MIN($I$13,(I340+S341))&lt;0.5,0,(I340+S341)-MIN($I$13,(I340+S341))),0)</f>
        <v>0</v>
      </c>
      <c r="J341" s="13">
        <f>SUM(B341:I341)</f>
        <v>0</v>
      </c>
      <c r="K341" s="26">
        <f>SUM(L341:S341)</f>
        <v>0</v>
      </c>
      <c r="L341" s="26">
        <f>B340*$B$12/1200</f>
        <v>0</v>
      </c>
      <c r="M341" s="26">
        <f>C340*$C$12/1200</f>
        <v>0</v>
      </c>
      <c r="N341" s="26">
        <f>D340*$D$12/1200</f>
        <v>0</v>
      </c>
      <c r="O341" s="26">
        <f>E340*$E$12/1200</f>
        <v>0</v>
      </c>
      <c r="P341" s="26">
        <f>F340*$F$12/1200</f>
        <v>0</v>
      </c>
      <c r="Q341" s="26">
        <f>G340*$G$12/1200</f>
        <v>0</v>
      </c>
      <c r="R341" s="26">
        <f>H340*$H$12/1200</f>
        <v>0</v>
      </c>
      <c r="S341" s="26">
        <f>I340*$I$12/1200</f>
        <v>0</v>
      </c>
      <c r="T341" s="27">
        <f>IF(B340-B341&gt;0.005,1,0)</f>
        <v>0</v>
      </c>
      <c r="U341" s="27">
        <f>IF(C340-C341&gt;0.005,1,0)</f>
        <v>0</v>
      </c>
      <c r="V341" s="27">
        <f>IF(D340-D341&gt;0.005,1,0)</f>
        <v>0</v>
      </c>
      <c r="W341" s="27">
        <f>IF(E340-E341&gt;0.005,1,0)</f>
        <v>0</v>
      </c>
      <c r="X341" s="27">
        <f>IF(F340-F341&gt;0.005,1,0)</f>
        <v>0</v>
      </c>
      <c r="Y341" s="27">
        <f>IF(G340-G341&gt;0.005,1,0)</f>
        <v>0</v>
      </c>
      <c r="Z341" s="27">
        <f>IF(H340-H341&gt;0.005,1,0)</f>
        <v>0</v>
      </c>
      <c r="AA341" s="27">
        <f>IF(I340-I341&gt;0.005,1,0)</f>
        <v>0</v>
      </c>
    </row>
    <row r="342">
      <c r="A342" s="14" t="n">
        <v>306</v>
      </c>
      <c r="B342" s="26">
        <f>IF(B341&gt;0,IF((B341+L342)-MIN($B$13,(B341+L342))&lt;0.5,0,(B341+L342)-MIN($B$13,(B341+L342))),0)</f>
        <v>0</v>
      </c>
      <c r="C342" s="26">
        <f>IF(C341&gt;0,IF((C341+M342)-MIN($C$13,(C341+M342))&lt;0.5,0,(C341+M342)-MIN($C$13,(C341+M342))),0)</f>
        <v>0</v>
      </c>
      <c r="D342" s="26">
        <f>IF(D341&gt;0,IF((D341+N342)-MIN($D$13,(D341+N342))&lt;0.5,0,(D341+N342)-MIN($D$13,(D341+N342))),0)</f>
        <v>0</v>
      </c>
      <c r="E342" s="26">
        <f>IF(E341&gt;0,IF((E341+O342)-MIN($E$13,(E341+O342))&lt;0.5,0,(E341+O342)-MIN($E$13,(E341+O342))),0)</f>
        <v>0</v>
      </c>
      <c r="F342" s="26">
        <f>IF(F341&gt;0,IF((F341+P342)-MIN($F$13,(F341+P342))&lt;0.5,0,(F341+P342)-MIN($F$13,(F341+P342))),0)</f>
        <v>0</v>
      </c>
      <c r="G342" s="26">
        <f>IF(G341&gt;0,IF((G341+Q342)-MIN($G$13,(G341+Q342))&lt;0.5,0,(G341+Q342)-MIN($G$13,(G341+Q342))),0)</f>
        <v>0</v>
      </c>
      <c r="H342" s="26">
        <f>IF(H341&gt;0,IF((H341+R342)-MIN($H$13,(H341+R342))&lt;0.5,0,(H341+R342)-MIN($H$13,(H341+R342))),0)</f>
        <v>0</v>
      </c>
      <c r="I342" s="26">
        <f>IF(I341&gt;0,IF((I341+S342)-MIN($I$13,(I341+S342))&lt;0.5,0,(I341+S342)-MIN($I$13,(I341+S342))),0)</f>
        <v>0</v>
      </c>
      <c r="J342" s="13">
        <f>SUM(B342:I342)</f>
        <v>0</v>
      </c>
      <c r="K342" s="26">
        <f>SUM(L342:S342)</f>
        <v>0</v>
      </c>
      <c r="L342" s="26">
        <f>B341*$B$12/1200</f>
        <v>0</v>
      </c>
      <c r="M342" s="26">
        <f>C341*$C$12/1200</f>
        <v>0</v>
      </c>
      <c r="N342" s="26">
        <f>D341*$D$12/1200</f>
        <v>0</v>
      </c>
      <c r="O342" s="26">
        <f>E341*$E$12/1200</f>
        <v>0</v>
      </c>
      <c r="P342" s="26">
        <f>F341*$F$12/1200</f>
        <v>0</v>
      </c>
      <c r="Q342" s="26">
        <f>G341*$G$12/1200</f>
        <v>0</v>
      </c>
      <c r="R342" s="26">
        <f>H341*$H$12/1200</f>
        <v>0</v>
      </c>
      <c r="S342" s="26">
        <f>I341*$I$12/1200</f>
        <v>0</v>
      </c>
      <c r="T342" s="27">
        <f>IF(B341-B342&gt;0.005,1,0)</f>
        <v>0</v>
      </c>
      <c r="U342" s="27">
        <f>IF(C341-C342&gt;0.005,1,0)</f>
        <v>0</v>
      </c>
      <c r="V342" s="27">
        <f>IF(D341-D342&gt;0.005,1,0)</f>
        <v>0</v>
      </c>
      <c r="W342" s="27">
        <f>IF(E341-E342&gt;0.005,1,0)</f>
        <v>0</v>
      </c>
      <c r="X342" s="27">
        <f>IF(F341-F342&gt;0.005,1,0)</f>
        <v>0</v>
      </c>
      <c r="Y342" s="27">
        <f>IF(G341-G342&gt;0.005,1,0)</f>
        <v>0</v>
      </c>
      <c r="Z342" s="27">
        <f>IF(H341-H342&gt;0.005,1,0)</f>
        <v>0</v>
      </c>
      <c r="AA342" s="27">
        <f>IF(I341-I342&gt;0.005,1,0)</f>
        <v>0</v>
      </c>
    </row>
    <row r="343">
      <c r="A343" s="14" t="n">
        <v>307</v>
      </c>
      <c r="B343" s="26">
        <f>IF(B342&gt;0,IF((B342+L343)-MIN($B$13,(B342+L343))&lt;0.5,0,(B342+L343)-MIN($B$13,(B342+L343))),0)</f>
        <v>0</v>
      </c>
      <c r="C343" s="26">
        <f>IF(C342&gt;0,IF((C342+M343)-MIN($C$13,(C342+M343))&lt;0.5,0,(C342+M343)-MIN($C$13,(C342+M343))),0)</f>
        <v>0</v>
      </c>
      <c r="D343" s="26">
        <f>IF(D342&gt;0,IF((D342+N343)-MIN($D$13,(D342+N343))&lt;0.5,0,(D342+N343)-MIN($D$13,(D342+N343))),0)</f>
        <v>0</v>
      </c>
      <c r="E343" s="26">
        <f>IF(E342&gt;0,IF((E342+O343)-MIN($E$13,(E342+O343))&lt;0.5,0,(E342+O343)-MIN($E$13,(E342+O343))),0)</f>
        <v>0</v>
      </c>
      <c r="F343" s="26">
        <f>IF(F342&gt;0,IF((F342+P343)-MIN($F$13,(F342+P343))&lt;0.5,0,(F342+P343)-MIN($F$13,(F342+P343))),0)</f>
        <v>0</v>
      </c>
      <c r="G343" s="26">
        <f>IF(G342&gt;0,IF((G342+Q343)-MIN($G$13,(G342+Q343))&lt;0.5,0,(G342+Q343)-MIN($G$13,(G342+Q343))),0)</f>
        <v>0</v>
      </c>
      <c r="H343" s="26">
        <f>IF(H342&gt;0,IF((H342+R343)-MIN($H$13,(H342+R343))&lt;0.5,0,(H342+R343)-MIN($H$13,(H342+R343))),0)</f>
        <v>0</v>
      </c>
      <c r="I343" s="26">
        <f>IF(I342&gt;0,IF((I342+S343)-MIN($I$13,(I342+S343))&lt;0.5,0,(I342+S343)-MIN($I$13,(I342+S343))),0)</f>
        <v>0</v>
      </c>
      <c r="J343" s="13">
        <f>SUM(B343:I343)</f>
        <v>0</v>
      </c>
      <c r="K343" s="26">
        <f>SUM(L343:S343)</f>
        <v>0</v>
      </c>
      <c r="L343" s="26">
        <f>B342*$B$12/1200</f>
        <v>0</v>
      </c>
      <c r="M343" s="26">
        <f>C342*$C$12/1200</f>
        <v>0</v>
      </c>
      <c r="N343" s="26">
        <f>D342*$D$12/1200</f>
        <v>0</v>
      </c>
      <c r="O343" s="26">
        <f>E342*$E$12/1200</f>
        <v>0</v>
      </c>
      <c r="P343" s="26">
        <f>F342*$F$12/1200</f>
        <v>0</v>
      </c>
      <c r="Q343" s="26">
        <f>G342*$G$12/1200</f>
        <v>0</v>
      </c>
      <c r="R343" s="26">
        <f>H342*$H$12/1200</f>
        <v>0</v>
      </c>
      <c r="S343" s="26">
        <f>I342*$I$12/1200</f>
        <v>0</v>
      </c>
      <c r="T343" s="27">
        <f>IF(B342-B343&gt;0.005,1,0)</f>
        <v>0</v>
      </c>
      <c r="U343" s="27">
        <f>IF(C342-C343&gt;0.005,1,0)</f>
        <v>0</v>
      </c>
      <c r="V343" s="27">
        <f>IF(D342-D343&gt;0.005,1,0)</f>
        <v>0</v>
      </c>
      <c r="W343" s="27">
        <f>IF(E342-E343&gt;0.005,1,0)</f>
        <v>0</v>
      </c>
      <c r="X343" s="27">
        <f>IF(F342-F343&gt;0.005,1,0)</f>
        <v>0</v>
      </c>
      <c r="Y343" s="27">
        <f>IF(G342-G343&gt;0.005,1,0)</f>
        <v>0</v>
      </c>
      <c r="Z343" s="27">
        <f>IF(H342-H343&gt;0.005,1,0)</f>
        <v>0</v>
      </c>
      <c r="AA343" s="27">
        <f>IF(I342-I343&gt;0.005,1,0)</f>
        <v>0</v>
      </c>
    </row>
    <row r="344">
      <c r="A344" s="14" t="n">
        <v>308</v>
      </c>
      <c r="B344" s="26">
        <f>IF(B343&gt;0,IF((B343+L344)-MIN($B$13,(B343+L344))&lt;0.5,0,(B343+L344)-MIN($B$13,(B343+L344))),0)</f>
        <v>0</v>
      </c>
      <c r="C344" s="26">
        <f>IF(C343&gt;0,IF((C343+M344)-MIN($C$13,(C343+M344))&lt;0.5,0,(C343+M344)-MIN($C$13,(C343+M344))),0)</f>
        <v>0</v>
      </c>
      <c r="D344" s="26">
        <f>IF(D343&gt;0,IF((D343+N344)-MIN($D$13,(D343+N344))&lt;0.5,0,(D343+N344)-MIN($D$13,(D343+N344))),0)</f>
        <v>0</v>
      </c>
      <c r="E344" s="26">
        <f>IF(E343&gt;0,IF((E343+O344)-MIN($E$13,(E343+O344))&lt;0.5,0,(E343+O344)-MIN($E$13,(E343+O344))),0)</f>
        <v>0</v>
      </c>
      <c r="F344" s="26">
        <f>IF(F343&gt;0,IF((F343+P344)-MIN($F$13,(F343+P344))&lt;0.5,0,(F343+P344)-MIN($F$13,(F343+P344))),0)</f>
        <v>0</v>
      </c>
      <c r="G344" s="26">
        <f>IF(G343&gt;0,IF((G343+Q344)-MIN($G$13,(G343+Q344))&lt;0.5,0,(G343+Q344)-MIN($G$13,(G343+Q344))),0)</f>
        <v>0</v>
      </c>
      <c r="H344" s="26">
        <f>IF(H343&gt;0,IF((H343+R344)-MIN($H$13,(H343+R344))&lt;0.5,0,(H343+R344)-MIN($H$13,(H343+R344))),0)</f>
        <v>0</v>
      </c>
      <c r="I344" s="26">
        <f>IF(I343&gt;0,IF((I343+S344)-MIN($I$13,(I343+S344))&lt;0.5,0,(I343+S344)-MIN($I$13,(I343+S344))),0)</f>
        <v>0</v>
      </c>
      <c r="J344" s="13">
        <f>SUM(B344:I344)</f>
        <v>0</v>
      </c>
      <c r="K344" s="26">
        <f>SUM(L344:S344)</f>
        <v>0</v>
      </c>
      <c r="L344" s="26">
        <f>B343*$B$12/1200</f>
        <v>0</v>
      </c>
      <c r="M344" s="26">
        <f>C343*$C$12/1200</f>
        <v>0</v>
      </c>
      <c r="N344" s="26">
        <f>D343*$D$12/1200</f>
        <v>0</v>
      </c>
      <c r="O344" s="26">
        <f>E343*$E$12/1200</f>
        <v>0</v>
      </c>
      <c r="P344" s="26">
        <f>F343*$F$12/1200</f>
        <v>0</v>
      </c>
      <c r="Q344" s="26">
        <f>G343*$G$12/1200</f>
        <v>0</v>
      </c>
      <c r="R344" s="26">
        <f>H343*$H$12/1200</f>
        <v>0</v>
      </c>
      <c r="S344" s="26">
        <f>I343*$I$12/1200</f>
        <v>0</v>
      </c>
      <c r="T344" s="27">
        <f>IF(B343-B344&gt;0.005,1,0)</f>
        <v>0</v>
      </c>
      <c r="U344" s="27">
        <f>IF(C343-C344&gt;0.005,1,0)</f>
        <v>0</v>
      </c>
      <c r="V344" s="27">
        <f>IF(D343-D344&gt;0.005,1,0)</f>
        <v>0</v>
      </c>
      <c r="W344" s="27">
        <f>IF(E343-E344&gt;0.005,1,0)</f>
        <v>0</v>
      </c>
      <c r="X344" s="27">
        <f>IF(F343-F344&gt;0.005,1,0)</f>
        <v>0</v>
      </c>
      <c r="Y344" s="27">
        <f>IF(G343-G344&gt;0.005,1,0)</f>
        <v>0</v>
      </c>
      <c r="Z344" s="27">
        <f>IF(H343-H344&gt;0.005,1,0)</f>
        <v>0</v>
      </c>
      <c r="AA344" s="27">
        <f>IF(I343-I344&gt;0.005,1,0)</f>
        <v>0</v>
      </c>
    </row>
    <row r="345">
      <c r="A345" s="14" t="n">
        <v>309</v>
      </c>
      <c r="B345" s="26">
        <f>IF(B344&gt;0,IF((B344+L345)-MIN($B$13,(B344+L345))&lt;0.5,0,(B344+L345)-MIN($B$13,(B344+L345))),0)</f>
        <v>0</v>
      </c>
      <c r="C345" s="26">
        <f>IF(C344&gt;0,IF((C344+M345)-MIN($C$13,(C344+M345))&lt;0.5,0,(C344+M345)-MIN($C$13,(C344+M345))),0)</f>
        <v>0</v>
      </c>
      <c r="D345" s="26">
        <f>IF(D344&gt;0,IF((D344+N345)-MIN($D$13,(D344+N345))&lt;0.5,0,(D344+N345)-MIN($D$13,(D344+N345))),0)</f>
        <v>0</v>
      </c>
      <c r="E345" s="26">
        <f>IF(E344&gt;0,IF((E344+O345)-MIN($E$13,(E344+O345))&lt;0.5,0,(E344+O345)-MIN($E$13,(E344+O345))),0)</f>
        <v>0</v>
      </c>
      <c r="F345" s="26">
        <f>IF(F344&gt;0,IF((F344+P345)-MIN($F$13,(F344+P345))&lt;0.5,0,(F344+P345)-MIN($F$13,(F344+P345))),0)</f>
        <v>0</v>
      </c>
      <c r="G345" s="26">
        <f>IF(G344&gt;0,IF((G344+Q345)-MIN($G$13,(G344+Q345))&lt;0.5,0,(G344+Q345)-MIN($G$13,(G344+Q345))),0)</f>
        <v>0</v>
      </c>
      <c r="H345" s="26">
        <f>IF(H344&gt;0,IF((H344+R345)-MIN($H$13,(H344+R345))&lt;0.5,0,(H344+R345)-MIN($H$13,(H344+R345))),0)</f>
        <v>0</v>
      </c>
      <c r="I345" s="26">
        <f>IF(I344&gt;0,IF((I344+S345)-MIN($I$13,(I344+S345))&lt;0.5,0,(I344+S345)-MIN($I$13,(I344+S345))),0)</f>
        <v>0</v>
      </c>
      <c r="J345" s="13">
        <f>SUM(B345:I345)</f>
        <v>0</v>
      </c>
      <c r="K345" s="26">
        <f>SUM(L345:S345)</f>
        <v>0</v>
      </c>
      <c r="L345" s="26">
        <f>B344*$B$12/1200</f>
        <v>0</v>
      </c>
      <c r="M345" s="26">
        <f>C344*$C$12/1200</f>
        <v>0</v>
      </c>
      <c r="N345" s="26">
        <f>D344*$D$12/1200</f>
        <v>0</v>
      </c>
      <c r="O345" s="26">
        <f>E344*$E$12/1200</f>
        <v>0</v>
      </c>
      <c r="P345" s="26">
        <f>F344*$F$12/1200</f>
        <v>0</v>
      </c>
      <c r="Q345" s="26">
        <f>G344*$G$12/1200</f>
        <v>0</v>
      </c>
      <c r="R345" s="26">
        <f>H344*$H$12/1200</f>
        <v>0</v>
      </c>
      <c r="S345" s="26">
        <f>I344*$I$12/1200</f>
        <v>0</v>
      </c>
      <c r="T345" s="27">
        <f>IF(B344-B345&gt;0.005,1,0)</f>
        <v>0</v>
      </c>
      <c r="U345" s="27">
        <f>IF(C344-C345&gt;0.005,1,0)</f>
        <v>0</v>
      </c>
      <c r="V345" s="27">
        <f>IF(D344-D345&gt;0.005,1,0)</f>
        <v>0</v>
      </c>
      <c r="W345" s="27">
        <f>IF(E344-E345&gt;0.005,1,0)</f>
        <v>0</v>
      </c>
      <c r="X345" s="27">
        <f>IF(F344-F345&gt;0.005,1,0)</f>
        <v>0</v>
      </c>
      <c r="Y345" s="27">
        <f>IF(G344-G345&gt;0.005,1,0)</f>
        <v>0</v>
      </c>
      <c r="Z345" s="27">
        <f>IF(H344-H345&gt;0.005,1,0)</f>
        <v>0</v>
      </c>
      <c r="AA345" s="27">
        <f>IF(I344-I345&gt;0.005,1,0)</f>
        <v>0</v>
      </c>
    </row>
    <row r="346">
      <c r="A346" s="14" t="n">
        <v>310</v>
      </c>
      <c r="B346" s="26">
        <f>IF(B345&gt;0,IF((B345+L346)-MIN($B$13,(B345+L346))&lt;0.5,0,(B345+L346)-MIN($B$13,(B345+L346))),0)</f>
        <v>0</v>
      </c>
      <c r="C346" s="26">
        <f>IF(C345&gt;0,IF((C345+M346)-MIN($C$13,(C345+M346))&lt;0.5,0,(C345+M346)-MIN($C$13,(C345+M346))),0)</f>
        <v>0</v>
      </c>
      <c r="D346" s="26">
        <f>IF(D345&gt;0,IF((D345+N346)-MIN($D$13,(D345+N346))&lt;0.5,0,(D345+N346)-MIN($D$13,(D345+N346))),0)</f>
        <v>0</v>
      </c>
      <c r="E346" s="26">
        <f>IF(E345&gt;0,IF((E345+O346)-MIN($E$13,(E345+O346))&lt;0.5,0,(E345+O346)-MIN($E$13,(E345+O346))),0)</f>
        <v>0</v>
      </c>
      <c r="F346" s="26">
        <f>IF(F345&gt;0,IF((F345+P346)-MIN($F$13,(F345+P346))&lt;0.5,0,(F345+P346)-MIN($F$13,(F345+P346))),0)</f>
        <v>0</v>
      </c>
      <c r="G346" s="26">
        <f>IF(G345&gt;0,IF((G345+Q346)-MIN($G$13,(G345+Q346))&lt;0.5,0,(G345+Q346)-MIN($G$13,(G345+Q346))),0)</f>
        <v>0</v>
      </c>
      <c r="H346" s="26">
        <f>IF(H345&gt;0,IF((H345+R346)-MIN($H$13,(H345+R346))&lt;0.5,0,(H345+R346)-MIN($H$13,(H345+R346))),0)</f>
        <v>0</v>
      </c>
      <c r="I346" s="26">
        <f>IF(I345&gt;0,IF((I345+S346)-MIN($I$13,(I345+S346))&lt;0.5,0,(I345+S346)-MIN($I$13,(I345+S346))),0)</f>
        <v>0</v>
      </c>
      <c r="J346" s="13">
        <f>SUM(B346:I346)</f>
        <v>0</v>
      </c>
      <c r="K346" s="26">
        <f>SUM(L346:S346)</f>
        <v>0</v>
      </c>
      <c r="L346" s="26">
        <f>B345*$B$12/1200</f>
        <v>0</v>
      </c>
      <c r="M346" s="26">
        <f>C345*$C$12/1200</f>
        <v>0</v>
      </c>
      <c r="N346" s="26">
        <f>D345*$D$12/1200</f>
        <v>0</v>
      </c>
      <c r="O346" s="26">
        <f>E345*$E$12/1200</f>
        <v>0</v>
      </c>
      <c r="P346" s="26">
        <f>F345*$F$12/1200</f>
        <v>0</v>
      </c>
      <c r="Q346" s="26">
        <f>G345*$G$12/1200</f>
        <v>0</v>
      </c>
      <c r="R346" s="26">
        <f>H345*$H$12/1200</f>
        <v>0</v>
      </c>
      <c r="S346" s="26">
        <f>I345*$I$12/1200</f>
        <v>0</v>
      </c>
      <c r="T346" s="27">
        <f>IF(B345-B346&gt;0.005,1,0)</f>
        <v>0</v>
      </c>
      <c r="U346" s="27">
        <f>IF(C345-C346&gt;0.005,1,0)</f>
        <v>0</v>
      </c>
      <c r="V346" s="27">
        <f>IF(D345-D346&gt;0.005,1,0)</f>
        <v>0</v>
      </c>
      <c r="W346" s="27">
        <f>IF(E345-E346&gt;0.005,1,0)</f>
        <v>0</v>
      </c>
      <c r="X346" s="27">
        <f>IF(F345-F346&gt;0.005,1,0)</f>
        <v>0</v>
      </c>
      <c r="Y346" s="27">
        <f>IF(G345-G346&gt;0.005,1,0)</f>
        <v>0</v>
      </c>
      <c r="Z346" s="27">
        <f>IF(H345-H346&gt;0.005,1,0)</f>
        <v>0</v>
      </c>
      <c r="AA346" s="27">
        <f>IF(I345-I346&gt;0.005,1,0)</f>
        <v>0</v>
      </c>
    </row>
    <row r="347">
      <c r="A347" s="14" t="n">
        <v>311</v>
      </c>
      <c r="B347" s="26">
        <f>IF(B346&gt;0,IF((B346+L347)-MIN($B$13,(B346+L347))&lt;0.5,0,(B346+L347)-MIN($B$13,(B346+L347))),0)</f>
        <v>0</v>
      </c>
      <c r="C347" s="26">
        <f>IF(C346&gt;0,IF((C346+M347)-MIN($C$13,(C346+M347))&lt;0.5,0,(C346+M347)-MIN($C$13,(C346+M347))),0)</f>
        <v>0</v>
      </c>
      <c r="D347" s="26">
        <f>IF(D346&gt;0,IF((D346+N347)-MIN($D$13,(D346+N347))&lt;0.5,0,(D346+N347)-MIN($D$13,(D346+N347))),0)</f>
        <v>0</v>
      </c>
      <c r="E347" s="26">
        <f>IF(E346&gt;0,IF((E346+O347)-MIN($E$13,(E346+O347))&lt;0.5,0,(E346+O347)-MIN($E$13,(E346+O347))),0)</f>
        <v>0</v>
      </c>
      <c r="F347" s="26">
        <f>IF(F346&gt;0,IF((F346+P347)-MIN($F$13,(F346+P347))&lt;0.5,0,(F346+P347)-MIN($F$13,(F346+P347))),0)</f>
        <v>0</v>
      </c>
      <c r="G347" s="26">
        <f>IF(G346&gt;0,IF((G346+Q347)-MIN($G$13,(G346+Q347))&lt;0.5,0,(G346+Q347)-MIN($G$13,(G346+Q347))),0)</f>
        <v>0</v>
      </c>
      <c r="H347" s="26">
        <f>IF(H346&gt;0,IF((H346+R347)-MIN($H$13,(H346+R347))&lt;0.5,0,(H346+R347)-MIN($H$13,(H346+R347))),0)</f>
        <v>0</v>
      </c>
      <c r="I347" s="26">
        <f>IF(I346&gt;0,IF((I346+S347)-MIN($I$13,(I346+S347))&lt;0.5,0,(I346+S347)-MIN($I$13,(I346+S347))),0)</f>
        <v>0</v>
      </c>
      <c r="J347" s="13">
        <f>SUM(B347:I347)</f>
        <v>0</v>
      </c>
      <c r="K347" s="26">
        <f>SUM(L347:S347)</f>
        <v>0</v>
      </c>
      <c r="L347" s="26">
        <f>B346*$B$12/1200</f>
        <v>0</v>
      </c>
      <c r="M347" s="26">
        <f>C346*$C$12/1200</f>
        <v>0</v>
      </c>
      <c r="N347" s="26">
        <f>D346*$D$12/1200</f>
        <v>0</v>
      </c>
      <c r="O347" s="26">
        <f>E346*$E$12/1200</f>
        <v>0</v>
      </c>
      <c r="P347" s="26">
        <f>F346*$F$12/1200</f>
        <v>0</v>
      </c>
      <c r="Q347" s="26">
        <f>G346*$G$12/1200</f>
        <v>0</v>
      </c>
      <c r="R347" s="26">
        <f>H346*$H$12/1200</f>
        <v>0</v>
      </c>
      <c r="S347" s="26">
        <f>I346*$I$12/1200</f>
        <v>0</v>
      </c>
      <c r="T347" s="27">
        <f>IF(B346-B347&gt;0.005,1,0)</f>
        <v>0</v>
      </c>
      <c r="U347" s="27">
        <f>IF(C346-C347&gt;0.005,1,0)</f>
        <v>0</v>
      </c>
      <c r="V347" s="27">
        <f>IF(D346-D347&gt;0.005,1,0)</f>
        <v>0</v>
      </c>
      <c r="W347" s="27">
        <f>IF(E346-E347&gt;0.005,1,0)</f>
        <v>0</v>
      </c>
      <c r="X347" s="27">
        <f>IF(F346-F347&gt;0.005,1,0)</f>
        <v>0</v>
      </c>
      <c r="Y347" s="27">
        <f>IF(G346-G347&gt;0.005,1,0)</f>
        <v>0</v>
      </c>
      <c r="Z347" s="27">
        <f>IF(H346-H347&gt;0.005,1,0)</f>
        <v>0</v>
      </c>
      <c r="AA347" s="27">
        <f>IF(I346-I347&gt;0.005,1,0)</f>
        <v>0</v>
      </c>
    </row>
    <row r="348">
      <c r="A348" s="14" t="n">
        <v>312</v>
      </c>
      <c r="B348" s="26">
        <f>IF(B347&gt;0,IF((B347+L348)-MIN($B$13,(B347+L348))&lt;0.5,0,(B347+L348)-MIN($B$13,(B347+L348))),0)</f>
        <v>0</v>
      </c>
      <c r="C348" s="26">
        <f>IF(C347&gt;0,IF((C347+M348)-MIN($C$13,(C347+M348))&lt;0.5,0,(C347+M348)-MIN($C$13,(C347+M348))),0)</f>
        <v>0</v>
      </c>
      <c r="D348" s="26">
        <f>IF(D347&gt;0,IF((D347+N348)-MIN($D$13,(D347+N348))&lt;0.5,0,(D347+N348)-MIN($D$13,(D347+N348))),0)</f>
        <v>0</v>
      </c>
      <c r="E348" s="26">
        <f>IF(E347&gt;0,IF((E347+O348)-MIN($E$13,(E347+O348))&lt;0.5,0,(E347+O348)-MIN($E$13,(E347+O348))),0)</f>
        <v>0</v>
      </c>
      <c r="F348" s="26">
        <f>IF(F347&gt;0,IF((F347+P348)-MIN($F$13,(F347+P348))&lt;0.5,0,(F347+P348)-MIN($F$13,(F347+P348))),0)</f>
        <v>0</v>
      </c>
      <c r="G348" s="26">
        <f>IF(G347&gt;0,IF((G347+Q348)-MIN($G$13,(G347+Q348))&lt;0.5,0,(G347+Q348)-MIN($G$13,(G347+Q348))),0)</f>
        <v>0</v>
      </c>
      <c r="H348" s="26">
        <f>IF(H347&gt;0,IF((H347+R348)-MIN($H$13,(H347+R348))&lt;0.5,0,(H347+R348)-MIN($H$13,(H347+R348))),0)</f>
        <v>0</v>
      </c>
      <c r="I348" s="26">
        <f>IF(I347&gt;0,IF((I347+S348)-MIN($I$13,(I347+S348))&lt;0.5,0,(I347+S348)-MIN($I$13,(I347+S348))),0)</f>
        <v>0</v>
      </c>
      <c r="J348" s="13">
        <f>SUM(B348:I348)</f>
        <v>0</v>
      </c>
      <c r="K348" s="26">
        <f>SUM(L348:S348)</f>
        <v>0</v>
      </c>
      <c r="L348" s="26">
        <f>B347*$B$12/1200</f>
        <v>0</v>
      </c>
      <c r="M348" s="26">
        <f>C347*$C$12/1200</f>
        <v>0</v>
      </c>
      <c r="N348" s="26">
        <f>D347*$D$12/1200</f>
        <v>0</v>
      </c>
      <c r="O348" s="26">
        <f>E347*$E$12/1200</f>
        <v>0</v>
      </c>
      <c r="P348" s="26">
        <f>F347*$F$12/1200</f>
        <v>0</v>
      </c>
      <c r="Q348" s="26">
        <f>G347*$G$12/1200</f>
        <v>0</v>
      </c>
      <c r="R348" s="26">
        <f>H347*$H$12/1200</f>
        <v>0</v>
      </c>
      <c r="S348" s="26">
        <f>I347*$I$12/1200</f>
        <v>0</v>
      </c>
      <c r="T348" s="27">
        <f>IF(B347-B348&gt;0.005,1,0)</f>
        <v>0</v>
      </c>
      <c r="U348" s="27">
        <f>IF(C347-C348&gt;0.005,1,0)</f>
        <v>0</v>
      </c>
      <c r="V348" s="27">
        <f>IF(D347-D348&gt;0.005,1,0)</f>
        <v>0</v>
      </c>
      <c r="W348" s="27">
        <f>IF(E347-E348&gt;0.005,1,0)</f>
        <v>0</v>
      </c>
      <c r="X348" s="27">
        <f>IF(F347-F348&gt;0.005,1,0)</f>
        <v>0</v>
      </c>
      <c r="Y348" s="27">
        <f>IF(G347-G348&gt;0.005,1,0)</f>
        <v>0</v>
      </c>
      <c r="Z348" s="27">
        <f>IF(H347-H348&gt;0.005,1,0)</f>
        <v>0</v>
      </c>
      <c r="AA348" s="27">
        <f>IF(I347-I348&gt;0.005,1,0)</f>
        <v>0</v>
      </c>
    </row>
    <row r="349">
      <c r="A349" s="14" t="n">
        <v>313</v>
      </c>
      <c r="B349" s="26">
        <f>IF(B348&gt;0,IF((B348+L349)-MIN($B$13,(B348+L349))&lt;0.5,0,(B348+L349)-MIN($B$13,(B348+L349))),0)</f>
        <v>0</v>
      </c>
      <c r="C349" s="26">
        <f>IF(C348&gt;0,IF((C348+M349)-MIN($C$13,(C348+M349))&lt;0.5,0,(C348+M349)-MIN($C$13,(C348+M349))),0)</f>
        <v>0</v>
      </c>
      <c r="D349" s="26">
        <f>IF(D348&gt;0,IF((D348+N349)-MIN($D$13,(D348+N349))&lt;0.5,0,(D348+N349)-MIN($D$13,(D348+N349))),0)</f>
        <v>0</v>
      </c>
      <c r="E349" s="26">
        <f>IF(E348&gt;0,IF((E348+O349)-MIN($E$13,(E348+O349))&lt;0.5,0,(E348+O349)-MIN($E$13,(E348+O349))),0)</f>
        <v>0</v>
      </c>
      <c r="F349" s="26">
        <f>IF(F348&gt;0,IF((F348+P349)-MIN($F$13,(F348+P349))&lt;0.5,0,(F348+P349)-MIN($F$13,(F348+P349))),0)</f>
        <v>0</v>
      </c>
      <c r="G349" s="26">
        <f>IF(G348&gt;0,IF((G348+Q349)-MIN($G$13,(G348+Q349))&lt;0.5,0,(G348+Q349)-MIN($G$13,(G348+Q349))),0)</f>
        <v>0</v>
      </c>
      <c r="H349" s="26">
        <f>IF(H348&gt;0,IF((H348+R349)-MIN($H$13,(H348+R349))&lt;0.5,0,(H348+R349)-MIN($H$13,(H348+R349))),0)</f>
        <v>0</v>
      </c>
      <c r="I349" s="26">
        <f>IF(I348&gt;0,IF((I348+S349)-MIN($I$13,(I348+S349))&lt;0.5,0,(I348+S349)-MIN($I$13,(I348+S349))),0)</f>
        <v>0</v>
      </c>
      <c r="J349" s="13">
        <f>SUM(B349:I349)</f>
        <v>0</v>
      </c>
      <c r="K349" s="26">
        <f>SUM(L349:S349)</f>
        <v>0</v>
      </c>
      <c r="L349" s="26">
        <f>B348*$B$12/1200</f>
        <v>0</v>
      </c>
      <c r="M349" s="26">
        <f>C348*$C$12/1200</f>
        <v>0</v>
      </c>
      <c r="N349" s="26">
        <f>D348*$D$12/1200</f>
        <v>0</v>
      </c>
      <c r="O349" s="26">
        <f>E348*$E$12/1200</f>
        <v>0</v>
      </c>
      <c r="P349" s="26">
        <f>F348*$F$12/1200</f>
        <v>0</v>
      </c>
      <c r="Q349" s="26">
        <f>G348*$G$12/1200</f>
        <v>0</v>
      </c>
      <c r="R349" s="26">
        <f>H348*$H$12/1200</f>
        <v>0</v>
      </c>
      <c r="S349" s="26">
        <f>I348*$I$12/1200</f>
        <v>0</v>
      </c>
      <c r="T349" s="27">
        <f>IF(B348-B349&gt;0.005,1,0)</f>
        <v>0</v>
      </c>
      <c r="U349" s="27">
        <f>IF(C348-C349&gt;0.005,1,0)</f>
        <v>0</v>
      </c>
      <c r="V349" s="27">
        <f>IF(D348-D349&gt;0.005,1,0)</f>
        <v>0</v>
      </c>
      <c r="W349" s="27">
        <f>IF(E348-E349&gt;0.005,1,0)</f>
        <v>0</v>
      </c>
      <c r="X349" s="27">
        <f>IF(F348-F349&gt;0.005,1,0)</f>
        <v>0</v>
      </c>
      <c r="Y349" s="27">
        <f>IF(G348-G349&gt;0.005,1,0)</f>
        <v>0</v>
      </c>
      <c r="Z349" s="27">
        <f>IF(H348-H349&gt;0.005,1,0)</f>
        <v>0</v>
      </c>
      <c r="AA349" s="27">
        <f>IF(I348-I349&gt;0.005,1,0)</f>
        <v>0</v>
      </c>
    </row>
    <row r="350">
      <c r="A350" s="14" t="n">
        <v>314</v>
      </c>
      <c r="B350" s="26">
        <f>IF(B349&gt;0,IF((B349+L350)-MIN($B$13,(B349+L350))&lt;0.5,0,(B349+L350)-MIN($B$13,(B349+L350))),0)</f>
        <v>0</v>
      </c>
      <c r="C350" s="26">
        <f>IF(C349&gt;0,IF((C349+M350)-MIN($C$13,(C349+M350))&lt;0.5,0,(C349+M350)-MIN($C$13,(C349+M350))),0)</f>
        <v>0</v>
      </c>
      <c r="D350" s="26">
        <f>IF(D349&gt;0,IF((D349+N350)-MIN($D$13,(D349+N350))&lt;0.5,0,(D349+N350)-MIN($D$13,(D349+N350))),0)</f>
        <v>0</v>
      </c>
      <c r="E350" s="26">
        <f>IF(E349&gt;0,IF((E349+O350)-MIN($E$13,(E349+O350))&lt;0.5,0,(E349+O350)-MIN($E$13,(E349+O350))),0)</f>
        <v>0</v>
      </c>
      <c r="F350" s="26">
        <f>IF(F349&gt;0,IF((F349+P350)-MIN($F$13,(F349+P350))&lt;0.5,0,(F349+P350)-MIN($F$13,(F349+P350))),0)</f>
        <v>0</v>
      </c>
      <c r="G350" s="26">
        <f>IF(G349&gt;0,IF((G349+Q350)-MIN($G$13,(G349+Q350))&lt;0.5,0,(G349+Q350)-MIN($G$13,(G349+Q350))),0)</f>
        <v>0</v>
      </c>
      <c r="H350" s="26">
        <f>IF(H349&gt;0,IF((H349+R350)-MIN($H$13,(H349+R350))&lt;0.5,0,(H349+R350)-MIN($H$13,(H349+R350))),0)</f>
        <v>0</v>
      </c>
      <c r="I350" s="26">
        <f>IF(I349&gt;0,IF((I349+S350)-MIN($I$13,(I349+S350))&lt;0.5,0,(I349+S350)-MIN($I$13,(I349+S350))),0)</f>
        <v>0</v>
      </c>
      <c r="J350" s="13">
        <f>SUM(B350:I350)</f>
        <v>0</v>
      </c>
      <c r="K350" s="26">
        <f>SUM(L350:S350)</f>
        <v>0</v>
      </c>
      <c r="L350" s="26">
        <f>B349*$B$12/1200</f>
        <v>0</v>
      </c>
      <c r="M350" s="26">
        <f>C349*$C$12/1200</f>
        <v>0</v>
      </c>
      <c r="N350" s="26">
        <f>D349*$D$12/1200</f>
        <v>0</v>
      </c>
      <c r="O350" s="26">
        <f>E349*$E$12/1200</f>
        <v>0</v>
      </c>
      <c r="P350" s="26">
        <f>F349*$F$12/1200</f>
        <v>0</v>
      </c>
      <c r="Q350" s="26">
        <f>G349*$G$12/1200</f>
        <v>0</v>
      </c>
      <c r="R350" s="26">
        <f>H349*$H$12/1200</f>
        <v>0</v>
      </c>
      <c r="S350" s="26">
        <f>I349*$I$12/1200</f>
        <v>0</v>
      </c>
      <c r="T350" s="27">
        <f>IF(B349-B350&gt;0.005,1,0)</f>
        <v>0</v>
      </c>
      <c r="U350" s="27">
        <f>IF(C349-C350&gt;0.005,1,0)</f>
        <v>0</v>
      </c>
      <c r="V350" s="27">
        <f>IF(D349-D350&gt;0.005,1,0)</f>
        <v>0</v>
      </c>
      <c r="W350" s="27">
        <f>IF(E349-E350&gt;0.005,1,0)</f>
        <v>0</v>
      </c>
      <c r="X350" s="27">
        <f>IF(F349-F350&gt;0.005,1,0)</f>
        <v>0</v>
      </c>
      <c r="Y350" s="27">
        <f>IF(G349-G350&gt;0.005,1,0)</f>
        <v>0</v>
      </c>
      <c r="Z350" s="27">
        <f>IF(H349-H350&gt;0.005,1,0)</f>
        <v>0</v>
      </c>
      <c r="AA350" s="27">
        <f>IF(I349-I350&gt;0.005,1,0)</f>
        <v>0</v>
      </c>
    </row>
    <row r="351">
      <c r="A351" s="14" t="n">
        <v>315</v>
      </c>
      <c r="B351" s="26">
        <f>IF(B350&gt;0,IF((B350+L351)-MIN($B$13,(B350+L351))&lt;0.5,0,(B350+L351)-MIN($B$13,(B350+L351))),0)</f>
        <v>0</v>
      </c>
      <c r="C351" s="26">
        <f>IF(C350&gt;0,IF((C350+M351)-MIN($C$13,(C350+M351))&lt;0.5,0,(C350+M351)-MIN($C$13,(C350+M351))),0)</f>
        <v>0</v>
      </c>
      <c r="D351" s="26">
        <f>IF(D350&gt;0,IF((D350+N351)-MIN($D$13,(D350+N351))&lt;0.5,0,(D350+N351)-MIN($D$13,(D350+N351))),0)</f>
        <v>0</v>
      </c>
      <c r="E351" s="26">
        <f>IF(E350&gt;0,IF((E350+O351)-MIN($E$13,(E350+O351))&lt;0.5,0,(E350+O351)-MIN($E$13,(E350+O351))),0)</f>
        <v>0</v>
      </c>
      <c r="F351" s="26">
        <f>IF(F350&gt;0,IF((F350+P351)-MIN($F$13,(F350+P351))&lt;0.5,0,(F350+P351)-MIN($F$13,(F350+P351))),0)</f>
        <v>0</v>
      </c>
      <c r="G351" s="26">
        <f>IF(G350&gt;0,IF((G350+Q351)-MIN($G$13,(G350+Q351))&lt;0.5,0,(G350+Q351)-MIN($G$13,(G350+Q351))),0)</f>
        <v>0</v>
      </c>
      <c r="H351" s="26">
        <f>IF(H350&gt;0,IF((H350+R351)-MIN($H$13,(H350+R351))&lt;0.5,0,(H350+R351)-MIN($H$13,(H350+R351))),0)</f>
        <v>0</v>
      </c>
      <c r="I351" s="26">
        <f>IF(I350&gt;0,IF((I350+S351)-MIN($I$13,(I350+S351))&lt;0.5,0,(I350+S351)-MIN($I$13,(I350+S351))),0)</f>
        <v>0</v>
      </c>
      <c r="J351" s="13">
        <f>SUM(B351:I351)</f>
        <v>0</v>
      </c>
      <c r="K351" s="26">
        <f>SUM(L351:S351)</f>
        <v>0</v>
      </c>
      <c r="L351" s="26">
        <f>B350*$B$12/1200</f>
        <v>0</v>
      </c>
      <c r="M351" s="26">
        <f>C350*$C$12/1200</f>
        <v>0</v>
      </c>
      <c r="N351" s="26">
        <f>D350*$D$12/1200</f>
        <v>0</v>
      </c>
      <c r="O351" s="26">
        <f>E350*$E$12/1200</f>
        <v>0</v>
      </c>
      <c r="P351" s="26">
        <f>F350*$F$12/1200</f>
        <v>0</v>
      </c>
      <c r="Q351" s="26">
        <f>G350*$G$12/1200</f>
        <v>0</v>
      </c>
      <c r="R351" s="26">
        <f>H350*$H$12/1200</f>
        <v>0</v>
      </c>
      <c r="S351" s="26">
        <f>I350*$I$12/1200</f>
        <v>0</v>
      </c>
      <c r="T351" s="27">
        <f>IF(B350-B351&gt;0.005,1,0)</f>
        <v>0</v>
      </c>
      <c r="U351" s="27">
        <f>IF(C350-C351&gt;0.005,1,0)</f>
        <v>0</v>
      </c>
      <c r="V351" s="27">
        <f>IF(D350-D351&gt;0.005,1,0)</f>
        <v>0</v>
      </c>
      <c r="W351" s="27">
        <f>IF(E350-E351&gt;0.005,1,0)</f>
        <v>0</v>
      </c>
      <c r="X351" s="27">
        <f>IF(F350-F351&gt;0.005,1,0)</f>
        <v>0</v>
      </c>
      <c r="Y351" s="27">
        <f>IF(G350-G351&gt;0.005,1,0)</f>
        <v>0</v>
      </c>
      <c r="Z351" s="27">
        <f>IF(H350-H351&gt;0.005,1,0)</f>
        <v>0</v>
      </c>
      <c r="AA351" s="27">
        <f>IF(I350-I351&gt;0.005,1,0)</f>
        <v>0</v>
      </c>
    </row>
    <row r="352">
      <c r="A352" s="14" t="n">
        <v>316</v>
      </c>
      <c r="B352" s="26">
        <f>IF(B351&gt;0,IF((B351+L352)-MIN($B$13,(B351+L352))&lt;0.5,0,(B351+L352)-MIN($B$13,(B351+L352))),0)</f>
        <v>0</v>
      </c>
      <c r="C352" s="26">
        <f>IF(C351&gt;0,IF((C351+M352)-MIN($C$13,(C351+M352))&lt;0.5,0,(C351+M352)-MIN($C$13,(C351+M352))),0)</f>
        <v>0</v>
      </c>
      <c r="D352" s="26">
        <f>IF(D351&gt;0,IF((D351+N352)-MIN($D$13,(D351+N352))&lt;0.5,0,(D351+N352)-MIN($D$13,(D351+N352))),0)</f>
        <v>0</v>
      </c>
      <c r="E352" s="26">
        <f>IF(E351&gt;0,IF((E351+O352)-MIN($E$13,(E351+O352))&lt;0.5,0,(E351+O352)-MIN($E$13,(E351+O352))),0)</f>
        <v>0</v>
      </c>
      <c r="F352" s="26">
        <f>IF(F351&gt;0,IF((F351+P352)-MIN($F$13,(F351+P352))&lt;0.5,0,(F351+P352)-MIN($F$13,(F351+P352))),0)</f>
        <v>0</v>
      </c>
      <c r="G352" s="26">
        <f>IF(G351&gt;0,IF((G351+Q352)-MIN($G$13,(G351+Q352))&lt;0.5,0,(G351+Q352)-MIN($G$13,(G351+Q352))),0)</f>
        <v>0</v>
      </c>
      <c r="H352" s="26">
        <f>IF(H351&gt;0,IF((H351+R352)-MIN($H$13,(H351+R352))&lt;0.5,0,(H351+R352)-MIN($H$13,(H351+R352))),0)</f>
        <v>0</v>
      </c>
      <c r="I352" s="26">
        <f>IF(I351&gt;0,IF((I351+S352)-MIN($I$13,(I351+S352))&lt;0.5,0,(I351+S352)-MIN($I$13,(I351+S352))),0)</f>
        <v>0</v>
      </c>
      <c r="J352" s="13">
        <f>SUM(B352:I352)</f>
        <v>0</v>
      </c>
      <c r="K352" s="26">
        <f>SUM(L352:S352)</f>
        <v>0</v>
      </c>
      <c r="L352" s="26">
        <f>B351*$B$12/1200</f>
        <v>0</v>
      </c>
      <c r="M352" s="26">
        <f>C351*$C$12/1200</f>
        <v>0</v>
      </c>
      <c r="N352" s="26">
        <f>D351*$D$12/1200</f>
        <v>0</v>
      </c>
      <c r="O352" s="26">
        <f>E351*$E$12/1200</f>
        <v>0</v>
      </c>
      <c r="P352" s="26">
        <f>F351*$F$12/1200</f>
        <v>0</v>
      </c>
      <c r="Q352" s="26">
        <f>G351*$G$12/1200</f>
        <v>0</v>
      </c>
      <c r="R352" s="26">
        <f>H351*$H$12/1200</f>
        <v>0</v>
      </c>
      <c r="S352" s="26">
        <f>I351*$I$12/1200</f>
        <v>0</v>
      </c>
      <c r="T352" s="27">
        <f>IF(B351-B352&gt;0.005,1,0)</f>
        <v>0</v>
      </c>
      <c r="U352" s="27">
        <f>IF(C351-C352&gt;0.005,1,0)</f>
        <v>0</v>
      </c>
      <c r="V352" s="27">
        <f>IF(D351-D352&gt;0.005,1,0)</f>
        <v>0</v>
      </c>
      <c r="W352" s="27">
        <f>IF(E351-E352&gt;0.005,1,0)</f>
        <v>0</v>
      </c>
      <c r="X352" s="27">
        <f>IF(F351-F352&gt;0.005,1,0)</f>
        <v>0</v>
      </c>
      <c r="Y352" s="27">
        <f>IF(G351-G352&gt;0.005,1,0)</f>
        <v>0</v>
      </c>
      <c r="Z352" s="27">
        <f>IF(H351-H352&gt;0.005,1,0)</f>
        <v>0</v>
      </c>
      <c r="AA352" s="27">
        <f>IF(I351-I352&gt;0.005,1,0)</f>
        <v>0</v>
      </c>
    </row>
    <row r="353">
      <c r="A353" s="14" t="n">
        <v>317</v>
      </c>
      <c r="B353" s="26">
        <f>IF(B352&gt;0,IF((B352+L353)-MIN($B$13,(B352+L353))&lt;0.5,0,(B352+L353)-MIN($B$13,(B352+L353))),0)</f>
        <v>0</v>
      </c>
      <c r="C353" s="26">
        <f>IF(C352&gt;0,IF((C352+M353)-MIN($C$13,(C352+M353))&lt;0.5,0,(C352+M353)-MIN($C$13,(C352+M353))),0)</f>
        <v>0</v>
      </c>
      <c r="D353" s="26">
        <f>IF(D352&gt;0,IF((D352+N353)-MIN($D$13,(D352+N353))&lt;0.5,0,(D352+N353)-MIN($D$13,(D352+N353))),0)</f>
        <v>0</v>
      </c>
      <c r="E353" s="26">
        <f>IF(E352&gt;0,IF((E352+O353)-MIN($E$13,(E352+O353))&lt;0.5,0,(E352+O353)-MIN($E$13,(E352+O353))),0)</f>
        <v>0</v>
      </c>
      <c r="F353" s="26">
        <f>IF(F352&gt;0,IF((F352+P353)-MIN($F$13,(F352+P353))&lt;0.5,0,(F352+P353)-MIN($F$13,(F352+P353))),0)</f>
        <v>0</v>
      </c>
      <c r="G353" s="26">
        <f>IF(G352&gt;0,IF((G352+Q353)-MIN($G$13,(G352+Q353))&lt;0.5,0,(G352+Q353)-MIN($G$13,(G352+Q353))),0)</f>
        <v>0</v>
      </c>
      <c r="H353" s="26">
        <f>IF(H352&gt;0,IF((H352+R353)-MIN($H$13,(H352+R353))&lt;0.5,0,(H352+R353)-MIN($H$13,(H352+R353))),0)</f>
        <v>0</v>
      </c>
      <c r="I353" s="26">
        <f>IF(I352&gt;0,IF((I352+S353)-MIN($I$13,(I352+S353))&lt;0.5,0,(I352+S353)-MIN($I$13,(I352+S353))),0)</f>
        <v>0</v>
      </c>
      <c r="J353" s="13">
        <f>SUM(B353:I353)</f>
        <v>0</v>
      </c>
      <c r="K353" s="26">
        <f>SUM(L353:S353)</f>
        <v>0</v>
      </c>
      <c r="L353" s="26">
        <f>B352*$B$12/1200</f>
        <v>0</v>
      </c>
      <c r="M353" s="26">
        <f>C352*$C$12/1200</f>
        <v>0</v>
      </c>
      <c r="N353" s="26">
        <f>D352*$D$12/1200</f>
        <v>0</v>
      </c>
      <c r="O353" s="26">
        <f>E352*$E$12/1200</f>
        <v>0</v>
      </c>
      <c r="P353" s="26">
        <f>F352*$F$12/1200</f>
        <v>0</v>
      </c>
      <c r="Q353" s="26">
        <f>G352*$G$12/1200</f>
        <v>0</v>
      </c>
      <c r="R353" s="26">
        <f>H352*$H$12/1200</f>
        <v>0</v>
      </c>
      <c r="S353" s="26">
        <f>I352*$I$12/1200</f>
        <v>0</v>
      </c>
      <c r="T353" s="27">
        <f>IF(B352-B353&gt;0.005,1,0)</f>
        <v>0</v>
      </c>
      <c r="U353" s="27">
        <f>IF(C352-C353&gt;0.005,1,0)</f>
        <v>0</v>
      </c>
      <c r="V353" s="27">
        <f>IF(D352-D353&gt;0.005,1,0)</f>
        <v>0</v>
      </c>
      <c r="W353" s="27">
        <f>IF(E352-E353&gt;0.005,1,0)</f>
        <v>0</v>
      </c>
      <c r="X353" s="27">
        <f>IF(F352-F353&gt;0.005,1,0)</f>
        <v>0</v>
      </c>
      <c r="Y353" s="27">
        <f>IF(G352-G353&gt;0.005,1,0)</f>
        <v>0</v>
      </c>
      <c r="Z353" s="27">
        <f>IF(H352-H353&gt;0.005,1,0)</f>
        <v>0</v>
      </c>
      <c r="AA353" s="27">
        <f>IF(I352-I353&gt;0.005,1,0)</f>
        <v>0</v>
      </c>
    </row>
    <row r="354">
      <c r="A354" s="14" t="n">
        <v>318</v>
      </c>
      <c r="B354" s="26">
        <f>IF(B353&gt;0,IF((B353+L354)-MIN($B$13,(B353+L354))&lt;0.5,0,(B353+L354)-MIN($B$13,(B353+L354))),0)</f>
        <v>0</v>
      </c>
      <c r="C354" s="26">
        <f>IF(C353&gt;0,IF((C353+M354)-MIN($C$13,(C353+M354))&lt;0.5,0,(C353+M354)-MIN($C$13,(C353+M354))),0)</f>
        <v>0</v>
      </c>
      <c r="D354" s="26">
        <f>IF(D353&gt;0,IF((D353+N354)-MIN($D$13,(D353+N354))&lt;0.5,0,(D353+N354)-MIN($D$13,(D353+N354))),0)</f>
        <v>0</v>
      </c>
      <c r="E354" s="26">
        <f>IF(E353&gt;0,IF((E353+O354)-MIN($E$13,(E353+O354))&lt;0.5,0,(E353+O354)-MIN($E$13,(E353+O354))),0)</f>
        <v>0</v>
      </c>
      <c r="F354" s="26">
        <f>IF(F353&gt;0,IF((F353+P354)-MIN($F$13,(F353+P354))&lt;0.5,0,(F353+P354)-MIN($F$13,(F353+P354))),0)</f>
        <v>0</v>
      </c>
      <c r="G354" s="26">
        <f>IF(G353&gt;0,IF((G353+Q354)-MIN($G$13,(G353+Q354))&lt;0.5,0,(G353+Q354)-MIN($G$13,(G353+Q354))),0)</f>
        <v>0</v>
      </c>
      <c r="H354" s="26">
        <f>IF(H353&gt;0,IF((H353+R354)-MIN($H$13,(H353+R354))&lt;0.5,0,(H353+R354)-MIN($H$13,(H353+R354))),0)</f>
        <v>0</v>
      </c>
      <c r="I354" s="26">
        <f>IF(I353&gt;0,IF((I353+S354)-MIN($I$13,(I353+S354))&lt;0.5,0,(I353+S354)-MIN($I$13,(I353+S354))),0)</f>
        <v>0</v>
      </c>
      <c r="J354" s="13">
        <f>SUM(B354:I354)</f>
        <v>0</v>
      </c>
      <c r="K354" s="26">
        <f>SUM(L354:S354)</f>
        <v>0</v>
      </c>
      <c r="L354" s="26">
        <f>B353*$B$12/1200</f>
        <v>0</v>
      </c>
      <c r="M354" s="26">
        <f>C353*$C$12/1200</f>
        <v>0</v>
      </c>
      <c r="N354" s="26">
        <f>D353*$D$12/1200</f>
        <v>0</v>
      </c>
      <c r="O354" s="26">
        <f>E353*$E$12/1200</f>
        <v>0</v>
      </c>
      <c r="P354" s="26">
        <f>F353*$F$12/1200</f>
        <v>0</v>
      </c>
      <c r="Q354" s="26">
        <f>G353*$G$12/1200</f>
        <v>0</v>
      </c>
      <c r="R354" s="26">
        <f>H353*$H$12/1200</f>
        <v>0</v>
      </c>
      <c r="S354" s="26">
        <f>I353*$I$12/1200</f>
        <v>0</v>
      </c>
      <c r="T354" s="27">
        <f>IF(B353-B354&gt;0.005,1,0)</f>
        <v>0</v>
      </c>
      <c r="U354" s="27">
        <f>IF(C353-C354&gt;0.005,1,0)</f>
        <v>0</v>
      </c>
      <c r="V354" s="27">
        <f>IF(D353-D354&gt;0.005,1,0)</f>
        <v>0</v>
      </c>
      <c r="W354" s="27">
        <f>IF(E353-E354&gt;0.005,1,0)</f>
        <v>0</v>
      </c>
      <c r="X354" s="27">
        <f>IF(F353-F354&gt;0.005,1,0)</f>
        <v>0</v>
      </c>
      <c r="Y354" s="27">
        <f>IF(G353-G354&gt;0.005,1,0)</f>
        <v>0</v>
      </c>
      <c r="Z354" s="27">
        <f>IF(H353-H354&gt;0.005,1,0)</f>
        <v>0</v>
      </c>
      <c r="AA354" s="27">
        <f>IF(I353-I354&gt;0.005,1,0)</f>
        <v>0</v>
      </c>
    </row>
    <row r="355">
      <c r="A355" s="14" t="n">
        <v>319</v>
      </c>
      <c r="B355" s="26">
        <f>IF(B354&gt;0,IF((B354+L355)-MIN($B$13,(B354+L355))&lt;0.5,0,(B354+L355)-MIN($B$13,(B354+L355))),0)</f>
        <v>0</v>
      </c>
      <c r="C355" s="26">
        <f>IF(C354&gt;0,IF((C354+M355)-MIN($C$13,(C354+M355))&lt;0.5,0,(C354+M355)-MIN($C$13,(C354+M355))),0)</f>
        <v>0</v>
      </c>
      <c r="D355" s="26">
        <f>IF(D354&gt;0,IF((D354+N355)-MIN($D$13,(D354+N355))&lt;0.5,0,(D354+N355)-MIN($D$13,(D354+N355))),0)</f>
        <v>0</v>
      </c>
      <c r="E355" s="26">
        <f>IF(E354&gt;0,IF((E354+O355)-MIN($E$13,(E354+O355))&lt;0.5,0,(E354+O355)-MIN($E$13,(E354+O355))),0)</f>
        <v>0</v>
      </c>
      <c r="F355" s="26">
        <f>IF(F354&gt;0,IF((F354+P355)-MIN($F$13,(F354+P355))&lt;0.5,0,(F354+P355)-MIN($F$13,(F354+P355))),0)</f>
        <v>0</v>
      </c>
      <c r="G355" s="26">
        <f>IF(G354&gt;0,IF((G354+Q355)-MIN($G$13,(G354+Q355))&lt;0.5,0,(G354+Q355)-MIN($G$13,(G354+Q355))),0)</f>
        <v>0</v>
      </c>
      <c r="H355" s="26">
        <f>IF(H354&gt;0,IF((H354+R355)-MIN($H$13,(H354+R355))&lt;0.5,0,(H354+R355)-MIN($H$13,(H354+R355))),0)</f>
        <v>0</v>
      </c>
      <c r="I355" s="26">
        <f>IF(I354&gt;0,IF((I354+S355)-MIN($I$13,(I354+S355))&lt;0.5,0,(I354+S355)-MIN($I$13,(I354+S355))),0)</f>
        <v>0</v>
      </c>
      <c r="J355" s="13">
        <f>SUM(B355:I355)</f>
        <v>0</v>
      </c>
      <c r="K355" s="26">
        <f>SUM(L355:S355)</f>
        <v>0</v>
      </c>
      <c r="L355" s="26">
        <f>B354*$B$12/1200</f>
        <v>0</v>
      </c>
      <c r="M355" s="26">
        <f>C354*$C$12/1200</f>
        <v>0</v>
      </c>
      <c r="N355" s="26">
        <f>D354*$D$12/1200</f>
        <v>0</v>
      </c>
      <c r="O355" s="26">
        <f>E354*$E$12/1200</f>
        <v>0</v>
      </c>
      <c r="P355" s="26">
        <f>F354*$F$12/1200</f>
        <v>0</v>
      </c>
      <c r="Q355" s="26">
        <f>G354*$G$12/1200</f>
        <v>0</v>
      </c>
      <c r="R355" s="26">
        <f>H354*$H$12/1200</f>
        <v>0</v>
      </c>
      <c r="S355" s="26">
        <f>I354*$I$12/1200</f>
        <v>0</v>
      </c>
      <c r="T355" s="27">
        <f>IF(B354-B355&gt;0.005,1,0)</f>
        <v>0</v>
      </c>
      <c r="U355" s="27">
        <f>IF(C354-C355&gt;0.005,1,0)</f>
        <v>0</v>
      </c>
      <c r="V355" s="27">
        <f>IF(D354-D355&gt;0.005,1,0)</f>
        <v>0</v>
      </c>
      <c r="W355" s="27">
        <f>IF(E354-E355&gt;0.005,1,0)</f>
        <v>0</v>
      </c>
      <c r="X355" s="27">
        <f>IF(F354-F355&gt;0.005,1,0)</f>
        <v>0</v>
      </c>
      <c r="Y355" s="27">
        <f>IF(G354-G355&gt;0.005,1,0)</f>
        <v>0</v>
      </c>
      <c r="Z355" s="27">
        <f>IF(H354-H355&gt;0.005,1,0)</f>
        <v>0</v>
      </c>
      <c r="AA355" s="27">
        <f>IF(I354-I355&gt;0.005,1,0)</f>
        <v>0</v>
      </c>
    </row>
    <row r="356">
      <c r="A356" s="14" t="n">
        <v>320</v>
      </c>
      <c r="B356" s="26">
        <f>IF(B355&gt;0,IF((B355+L356)-MIN($B$13,(B355+L356))&lt;0.5,0,(B355+L356)-MIN($B$13,(B355+L356))),0)</f>
        <v>0</v>
      </c>
      <c r="C356" s="26">
        <f>IF(C355&gt;0,IF((C355+M356)-MIN($C$13,(C355+M356))&lt;0.5,0,(C355+M356)-MIN($C$13,(C355+M356))),0)</f>
        <v>0</v>
      </c>
      <c r="D356" s="26">
        <f>IF(D355&gt;0,IF((D355+N356)-MIN($D$13,(D355+N356))&lt;0.5,0,(D355+N356)-MIN($D$13,(D355+N356))),0)</f>
        <v>0</v>
      </c>
      <c r="E356" s="26">
        <f>IF(E355&gt;0,IF((E355+O356)-MIN($E$13,(E355+O356))&lt;0.5,0,(E355+O356)-MIN($E$13,(E355+O356))),0)</f>
        <v>0</v>
      </c>
      <c r="F356" s="26">
        <f>IF(F355&gt;0,IF((F355+P356)-MIN($F$13,(F355+P356))&lt;0.5,0,(F355+P356)-MIN($F$13,(F355+P356))),0)</f>
        <v>0</v>
      </c>
      <c r="G356" s="26">
        <f>IF(G355&gt;0,IF((G355+Q356)-MIN($G$13,(G355+Q356))&lt;0.5,0,(G355+Q356)-MIN($G$13,(G355+Q356))),0)</f>
        <v>0</v>
      </c>
      <c r="H356" s="26">
        <f>IF(H355&gt;0,IF((H355+R356)-MIN($H$13,(H355+R356))&lt;0.5,0,(H355+R356)-MIN($H$13,(H355+R356))),0)</f>
        <v>0</v>
      </c>
      <c r="I356" s="26">
        <f>IF(I355&gt;0,IF((I355+S356)-MIN($I$13,(I355+S356))&lt;0.5,0,(I355+S356)-MIN($I$13,(I355+S356))),0)</f>
        <v>0</v>
      </c>
      <c r="J356" s="13">
        <f>SUM(B356:I356)</f>
        <v>0</v>
      </c>
      <c r="K356" s="26">
        <f>SUM(L356:S356)</f>
        <v>0</v>
      </c>
      <c r="L356" s="26">
        <f>B355*$B$12/1200</f>
        <v>0</v>
      </c>
      <c r="M356" s="26">
        <f>C355*$C$12/1200</f>
        <v>0</v>
      </c>
      <c r="N356" s="26">
        <f>D355*$D$12/1200</f>
        <v>0</v>
      </c>
      <c r="O356" s="26">
        <f>E355*$E$12/1200</f>
        <v>0</v>
      </c>
      <c r="P356" s="26">
        <f>F355*$F$12/1200</f>
        <v>0</v>
      </c>
      <c r="Q356" s="26">
        <f>G355*$G$12/1200</f>
        <v>0</v>
      </c>
      <c r="R356" s="26">
        <f>H355*$H$12/1200</f>
        <v>0</v>
      </c>
      <c r="S356" s="26">
        <f>I355*$I$12/1200</f>
        <v>0</v>
      </c>
      <c r="T356" s="27">
        <f>IF(B355-B356&gt;0.005,1,0)</f>
        <v>0</v>
      </c>
      <c r="U356" s="27">
        <f>IF(C355-C356&gt;0.005,1,0)</f>
        <v>0</v>
      </c>
      <c r="V356" s="27">
        <f>IF(D355-D356&gt;0.005,1,0)</f>
        <v>0</v>
      </c>
      <c r="W356" s="27">
        <f>IF(E355-E356&gt;0.005,1,0)</f>
        <v>0</v>
      </c>
      <c r="X356" s="27">
        <f>IF(F355-F356&gt;0.005,1,0)</f>
        <v>0</v>
      </c>
      <c r="Y356" s="27">
        <f>IF(G355-G356&gt;0.005,1,0)</f>
        <v>0</v>
      </c>
      <c r="Z356" s="27">
        <f>IF(H355-H356&gt;0.005,1,0)</f>
        <v>0</v>
      </c>
      <c r="AA356" s="27">
        <f>IF(I355-I356&gt;0.005,1,0)</f>
        <v>0</v>
      </c>
    </row>
    <row r="357">
      <c r="A357" s="14" t="n">
        <v>321</v>
      </c>
      <c r="B357" s="26">
        <f>IF(B356&gt;0,IF((B356+L357)-MIN($B$13,(B356+L357))&lt;0.5,0,(B356+L357)-MIN($B$13,(B356+L357))),0)</f>
        <v>0</v>
      </c>
      <c r="C357" s="26">
        <f>IF(C356&gt;0,IF((C356+M357)-MIN($C$13,(C356+M357))&lt;0.5,0,(C356+M357)-MIN($C$13,(C356+M357))),0)</f>
        <v>0</v>
      </c>
      <c r="D357" s="26">
        <f>IF(D356&gt;0,IF((D356+N357)-MIN($D$13,(D356+N357))&lt;0.5,0,(D356+N357)-MIN($D$13,(D356+N357))),0)</f>
        <v>0</v>
      </c>
      <c r="E357" s="26">
        <f>IF(E356&gt;0,IF((E356+O357)-MIN($E$13,(E356+O357))&lt;0.5,0,(E356+O357)-MIN($E$13,(E356+O357))),0)</f>
        <v>0</v>
      </c>
      <c r="F357" s="26">
        <f>IF(F356&gt;0,IF((F356+P357)-MIN($F$13,(F356+P357))&lt;0.5,0,(F356+P357)-MIN($F$13,(F356+P357))),0)</f>
        <v>0</v>
      </c>
      <c r="G357" s="26">
        <f>IF(G356&gt;0,IF((G356+Q357)-MIN($G$13,(G356+Q357))&lt;0.5,0,(G356+Q357)-MIN($G$13,(G356+Q357))),0)</f>
        <v>0</v>
      </c>
      <c r="H357" s="26">
        <f>IF(H356&gt;0,IF((H356+R357)-MIN($H$13,(H356+R357))&lt;0.5,0,(H356+R357)-MIN($H$13,(H356+R357))),0)</f>
        <v>0</v>
      </c>
      <c r="I357" s="26">
        <f>IF(I356&gt;0,IF((I356+S357)-MIN($I$13,(I356+S357))&lt;0.5,0,(I356+S357)-MIN($I$13,(I356+S357))),0)</f>
        <v>0</v>
      </c>
      <c r="J357" s="13">
        <f>SUM(B357:I357)</f>
        <v>0</v>
      </c>
      <c r="K357" s="26">
        <f>SUM(L357:S357)</f>
        <v>0</v>
      </c>
      <c r="L357" s="26">
        <f>B356*$B$12/1200</f>
        <v>0</v>
      </c>
      <c r="M357" s="26">
        <f>C356*$C$12/1200</f>
        <v>0</v>
      </c>
      <c r="N357" s="26">
        <f>D356*$D$12/1200</f>
        <v>0</v>
      </c>
      <c r="O357" s="26">
        <f>E356*$E$12/1200</f>
        <v>0</v>
      </c>
      <c r="P357" s="26">
        <f>F356*$F$12/1200</f>
        <v>0</v>
      </c>
      <c r="Q357" s="26">
        <f>G356*$G$12/1200</f>
        <v>0</v>
      </c>
      <c r="R357" s="26">
        <f>H356*$H$12/1200</f>
        <v>0</v>
      </c>
      <c r="S357" s="26">
        <f>I356*$I$12/1200</f>
        <v>0</v>
      </c>
      <c r="T357" s="27">
        <f>IF(B356-B357&gt;0.005,1,0)</f>
        <v>0</v>
      </c>
      <c r="U357" s="27">
        <f>IF(C356-C357&gt;0.005,1,0)</f>
        <v>0</v>
      </c>
      <c r="V357" s="27">
        <f>IF(D356-D357&gt;0.005,1,0)</f>
        <v>0</v>
      </c>
      <c r="W357" s="27">
        <f>IF(E356-E357&gt;0.005,1,0)</f>
        <v>0</v>
      </c>
      <c r="X357" s="27">
        <f>IF(F356-F357&gt;0.005,1,0)</f>
        <v>0</v>
      </c>
      <c r="Y357" s="27">
        <f>IF(G356-G357&gt;0.005,1,0)</f>
        <v>0</v>
      </c>
      <c r="Z357" s="27">
        <f>IF(H356-H357&gt;0.005,1,0)</f>
        <v>0</v>
      </c>
      <c r="AA357" s="27">
        <f>IF(I356-I357&gt;0.005,1,0)</f>
        <v>0</v>
      </c>
    </row>
    <row r="358">
      <c r="A358" s="14" t="n">
        <v>322</v>
      </c>
      <c r="B358" s="26">
        <f>IF(B357&gt;0,IF((B357+L358)-MIN($B$13,(B357+L358))&lt;0.5,0,(B357+L358)-MIN($B$13,(B357+L358))),0)</f>
        <v>0</v>
      </c>
      <c r="C358" s="26">
        <f>IF(C357&gt;0,IF((C357+M358)-MIN($C$13,(C357+M358))&lt;0.5,0,(C357+M358)-MIN($C$13,(C357+M358))),0)</f>
        <v>0</v>
      </c>
      <c r="D358" s="26">
        <f>IF(D357&gt;0,IF((D357+N358)-MIN($D$13,(D357+N358))&lt;0.5,0,(D357+N358)-MIN($D$13,(D357+N358))),0)</f>
        <v>0</v>
      </c>
      <c r="E358" s="26">
        <f>IF(E357&gt;0,IF((E357+O358)-MIN($E$13,(E357+O358))&lt;0.5,0,(E357+O358)-MIN($E$13,(E357+O358))),0)</f>
        <v>0</v>
      </c>
      <c r="F358" s="26">
        <f>IF(F357&gt;0,IF((F357+P358)-MIN($F$13,(F357+P358))&lt;0.5,0,(F357+P358)-MIN($F$13,(F357+P358))),0)</f>
        <v>0</v>
      </c>
      <c r="G358" s="26">
        <f>IF(G357&gt;0,IF((G357+Q358)-MIN($G$13,(G357+Q358))&lt;0.5,0,(G357+Q358)-MIN($G$13,(G357+Q358))),0)</f>
        <v>0</v>
      </c>
      <c r="H358" s="26">
        <f>IF(H357&gt;0,IF((H357+R358)-MIN($H$13,(H357+R358))&lt;0.5,0,(H357+R358)-MIN($H$13,(H357+R358))),0)</f>
        <v>0</v>
      </c>
      <c r="I358" s="26">
        <f>IF(I357&gt;0,IF((I357+S358)-MIN($I$13,(I357+S358))&lt;0.5,0,(I357+S358)-MIN($I$13,(I357+S358))),0)</f>
        <v>0</v>
      </c>
      <c r="J358" s="13">
        <f>SUM(B358:I358)</f>
        <v>0</v>
      </c>
      <c r="K358" s="26">
        <f>SUM(L358:S358)</f>
        <v>0</v>
      </c>
      <c r="L358" s="26">
        <f>B357*$B$12/1200</f>
        <v>0</v>
      </c>
      <c r="M358" s="26">
        <f>C357*$C$12/1200</f>
        <v>0</v>
      </c>
      <c r="N358" s="26">
        <f>D357*$D$12/1200</f>
        <v>0</v>
      </c>
      <c r="O358" s="26">
        <f>E357*$E$12/1200</f>
        <v>0</v>
      </c>
      <c r="P358" s="26">
        <f>F357*$F$12/1200</f>
        <v>0</v>
      </c>
      <c r="Q358" s="26">
        <f>G357*$G$12/1200</f>
        <v>0</v>
      </c>
      <c r="R358" s="26">
        <f>H357*$H$12/1200</f>
        <v>0</v>
      </c>
      <c r="S358" s="26">
        <f>I357*$I$12/1200</f>
        <v>0</v>
      </c>
      <c r="T358" s="27">
        <f>IF(B357-B358&gt;0.005,1,0)</f>
        <v>0</v>
      </c>
      <c r="U358" s="27">
        <f>IF(C357-C358&gt;0.005,1,0)</f>
        <v>0</v>
      </c>
      <c r="V358" s="27">
        <f>IF(D357-D358&gt;0.005,1,0)</f>
        <v>0</v>
      </c>
      <c r="W358" s="27">
        <f>IF(E357-E358&gt;0.005,1,0)</f>
        <v>0</v>
      </c>
      <c r="X358" s="27">
        <f>IF(F357-F358&gt;0.005,1,0)</f>
        <v>0</v>
      </c>
      <c r="Y358" s="27">
        <f>IF(G357-G358&gt;0.005,1,0)</f>
        <v>0</v>
      </c>
      <c r="Z358" s="27">
        <f>IF(H357-H358&gt;0.005,1,0)</f>
        <v>0</v>
      </c>
      <c r="AA358" s="27">
        <f>IF(I357-I358&gt;0.005,1,0)</f>
        <v>0</v>
      </c>
    </row>
    <row r="359">
      <c r="A359" s="14" t="n">
        <v>323</v>
      </c>
      <c r="B359" s="26">
        <f>IF(B358&gt;0,IF((B358+L359)-MIN($B$13,(B358+L359))&lt;0.5,0,(B358+L359)-MIN($B$13,(B358+L359))),0)</f>
        <v>0</v>
      </c>
      <c r="C359" s="26">
        <f>IF(C358&gt;0,IF((C358+M359)-MIN($C$13,(C358+M359))&lt;0.5,0,(C358+M359)-MIN($C$13,(C358+M359))),0)</f>
        <v>0</v>
      </c>
      <c r="D359" s="26">
        <f>IF(D358&gt;0,IF((D358+N359)-MIN($D$13,(D358+N359))&lt;0.5,0,(D358+N359)-MIN($D$13,(D358+N359))),0)</f>
        <v>0</v>
      </c>
      <c r="E359" s="26">
        <f>IF(E358&gt;0,IF((E358+O359)-MIN($E$13,(E358+O359))&lt;0.5,0,(E358+O359)-MIN($E$13,(E358+O359))),0)</f>
        <v>0</v>
      </c>
      <c r="F359" s="26">
        <f>IF(F358&gt;0,IF((F358+P359)-MIN($F$13,(F358+P359))&lt;0.5,0,(F358+P359)-MIN($F$13,(F358+P359))),0)</f>
        <v>0</v>
      </c>
      <c r="G359" s="26">
        <f>IF(G358&gt;0,IF((G358+Q359)-MIN($G$13,(G358+Q359))&lt;0.5,0,(G358+Q359)-MIN($G$13,(G358+Q359))),0)</f>
        <v>0</v>
      </c>
      <c r="H359" s="26">
        <f>IF(H358&gt;0,IF((H358+R359)-MIN($H$13,(H358+R359))&lt;0.5,0,(H358+R359)-MIN($H$13,(H358+R359))),0)</f>
        <v>0</v>
      </c>
      <c r="I359" s="26">
        <f>IF(I358&gt;0,IF((I358+S359)-MIN($I$13,(I358+S359))&lt;0.5,0,(I358+S359)-MIN($I$13,(I358+S359))),0)</f>
        <v>0</v>
      </c>
      <c r="J359" s="13">
        <f>SUM(B359:I359)</f>
        <v>0</v>
      </c>
      <c r="K359" s="26">
        <f>SUM(L359:S359)</f>
        <v>0</v>
      </c>
      <c r="L359" s="26">
        <f>B358*$B$12/1200</f>
        <v>0</v>
      </c>
      <c r="M359" s="26">
        <f>C358*$C$12/1200</f>
        <v>0</v>
      </c>
      <c r="N359" s="26">
        <f>D358*$D$12/1200</f>
        <v>0</v>
      </c>
      <c r="O359" s="26">
        <f>E358*$E$12/1200</f>
        <v>0</v>
      </c>
      <c r="P359" s="26">
        <f>F358*$F$12/1200</f>
        <v>0</v>
      </c>
      <c r="Q359" s="26">
        <f>G358*$G$12/1200</f>
        <v>0</v>
      </c>
      <c r="R359" s="26">
        <f>H358*$H$12/1200</f>
        <v>0</v>
      </c>
      <c r="S359" s="26">
        <f>I358*$I$12/1200</f>
        <v>0</v>
      </c>
      <c r="T359" s="27">
        <f>IF(B358-B359&gt;0.005,1,0)</f>
        <v>0</v>
      </c>
      <c r="U359" s="27">
        <f>IF(C358-C359&gt;0.005,1,0)</f>
        <v>0</v>
      </c>
      <c r="V359" s="27">
        <f>IF(D358-D359&gt;0.005,1,0)</f>
        <v>0</v>
      </c>
      <c r="W359" s="27">
        <f>IF(E358-E359&gt;0.005,1,0)</f>
        <v>0</v>
      </c>
      <c r="X359" s="27">
        <f>IF(F358-F359&gt;0.005,1,0)</f>
        <v>0</v>
      </c>
      <c r="Y359" s="27">
        <f>IF(G358-G359&gt;0.005,1,0)</f>
        <v>0</v>
      </c>
      <c r="Z359" s="27">
        <f>IF(H358-H359&gt;0.005,1,0)</f>
        <v>0</v>
      </c>
      <c r="AA359" s="27">
        <f>IF(I358-I359&gt;0.005,1,0)</f>
        <v>0</v>
      </c>
    </row>
    <row r="360">
      <c r="A360" s="14" t="n">
        <v>324</v>
      </c>
      <c r="B360" s="26">
        <f>IF(B359&gt;0,IF((B359+L360)-MIN($B$13,(B359+L360))&lt;0.5,0,(B359+L360)-MIN($B$13,(B359+L360))),0)</f>
        <v>0</v>
      </c>
      <c r="C360" s="26">
        <f>IF(C359&gt;0,IF((C359+M360)-MIN($C$13,(C359+M360))&lt;0.5,0,(C359+M360)-MIN($C$13,(C359+M360))),0)</f>
        <v>0</v>
      </c>
      <c r="D360" s="26">
        <f>IF(D359&gt;0,IF((D359+N360)-MIN($D$13,(D359+N360))&lt;0.5,0,(D359+N360)-MIN($D$13,(D359+N360))),0)</f>
        <v>0</v>
      </c>
      <c r="E360" s="26">
        <f>IF(E359&gt;0,IF((E359+O360)-MIN($E$13,(E359+O360))&lt;0.5,0,(E359+O360)-MIN($E$13,(E359+O360))),0)</f>
        <v>0</v>
      </c>
      <c r="F360" s="26">
        <f>IF(F359&gt;0,IF((F359+P360)-MIN($F$13,(F359+P360))&lt;0.5,0,(F359+P360)-MIN($F$13,(F359+P360))),0)</f>
        <v>0</v>
      </c>
      <c r="G360" s="26">
        <f>IF(G359&gt;0,IF((G359+Q360)-MIN($G$13,(G359+Q360))&lt;0.5,0,(G359+Q360)-MIN($G$13,(G359+Q360))),0)</f>
        <v>0</v>
      </c>
      <c r="H360" s="26">
        <f>IF(H359&gt;0,IF((H359+R360)-MIN($H$13,(H359+R360))&lt;0.5,0,(H359+R360)-MIN($H$13,(H359+R360))),0)</f>
        <v>0</v>
      </c>
      <c r="I360" s="26">
        <f>IF(I359&gt;0,IF((I359+S360)-MIN($I$13,(I359+S360))&lt;0.5,0,(I359+S360)-MIN($I$13,(I359+S360))),0)</f>
        <v>0</v>
      </c>
      <c r="J360" s="13">
        <f>SUM(B360:I360)</f>
        <v>0</v>
      </c>
      <c r="K360" s="26">
        <f>SUM(L360:S360)</f>
        <v>0</v>
      </c>
      <c r="L360" s="26">
        <f>B359*$B$12/1200</f>
        <v>0</v>
      </c>
      <c r="M360" s="26">
        <f>C359*$C$12/1200</f>
        <v>0</v>
      </c>
      <c r="N360" s="26">
        <f>D359*$D$12/1200</f>
        <v>0</v>
      </c>
      <c r="O360" s="26">
        <f>E359*$E$12/1200</f>
        <v>0</v>
      </c>
      <c r="P360" s="26">
        <f>F359*$F$12/1200</f>
        <v>0</v>
      </c>
      <c r="Q360" s="26">
        <f>G359*$G$12/1200</f>
        <v>0</v>
      </c>
      <c r="R360" s="26">
        <f>H359*$H$12/1200</f>
        <v>0</v>
      </c>
      <c r="S360" s="26">
        <f>I359*$I$12/1200</f>
        <v>0</v>
      </c>
      <c r="T360" s="27">
        <f>IF(B359-B360&gt;0.005,1,0)</f>
        <v>0</v>
      </c>
      <c r="U360" s="27">
        <f>IF(C359-C360&gt;0.005,1,0)</f>
        <v>0</v>
      </c>
      <c r="V360" s="27">
        <f>IF(D359-D360&gt;0.005,1,0)</f>
        <v>0</v>
      </c>
      <c r="W360" s="27">
        <f>IF(E359-E360&gt;0.005,1,0)</f>
        <v>0</v>
      </c>
      <c r="X360" s="27">
        <f>IF(F359-F360&gt;0.005,1,0)</f>
        <v>0</v>
      </c>
      <c r="Y360" s="27">
        <f>IF(G359-G360&gt;0.005,1,0)</f>
        <v>0</v>
      </c>
      <c r="Z360" s="27">
        <f>IF(H359-H360&gt;0.005,1,0)</f>
        <v>0</v>
      </c>
      <c r="AA360" s="27">
        <f>IF(I359-I360&gt;0.005,1,0)</f>
        <v>0</v>
      </c>
    </row>
    <row r="361">
      <c r="A361" s="14" t="n">
        <v>325</v>
      </c>
      <c r="B361" s="26">
        <f>IF(B360&gt;0,IF((B360+L361)-MIN($B$13,(B360+L361))&lt;0.5,0,(B360+L361)-MIN($B$13,(B360+L361))),0)</f>
        <v>0</v>
      </c>
      <c r="C361" s="26">
        <f>IF(C360&gt;0,IF((C360+M361)-MIN($C$13,(C360+M361))&lt;0.5,0,(C360+M361)-MIN($C$13,(C360+M361))),0)</f>
        <v>0</v>
      </c>
      <c r="D361" s="26">
        <f>IF(D360&gt;0,IF((D360+N361)-MIN($D$13,(D360+N361))&lt;0.5,0,(D360+N361)-MIN($D$13,(D360+N361))),0)</f>
        <v>0</v>
      </c>
      <c r="E361" s="26">
        <f>IF(E360&gt;0,IF((E360+O361)-MIN($E$13,(E360+O361))&lt;0.5,0,(E360+O361)-MIN($E$13,(E360+O361))),0)</f>
        <v>0</v>
      </c>
      <c r="F361" s="26">
        <f>IF(F360&gt;0,IF((F360+P361)-MIN($F$13,(F360+P361))&lt;0.5,0,(F360+P361)-MIN($F$13,(F360+P361))),0)</f>
        <v>0</v>
      </c>
      <c r="G361" s="26">
        <f>IF(G360&gt;0,IF((G360+Q361)-MIN($G$13,(G360+Q361))&lt;0.5,0,(G360+Q361)-MIN($G$13,(G360+Q361))),0)</f>
        <v>0</v>
      </c>
      <c r="H361" s="26">
        <f>IF(H360&gt;0,IF((H360+R361)-MIN($H$13,(H360+R361))&lt;0.5,0,(H360+R361)-MIN($H$13,(H360+R361))),0)</f>
        <v>0</v>
      </c>
      <c r="I361" s="26">
        <f>IF(I360&gt;0,IF((I360+S361)-MIN($I$13,(I360+S361))&lt;0.5,0,(I360+S361)-MIN($I$13,(I360+S361))),0)</f>
        <v>0</v>
      </c>
      <c r="J361" s="13">
        <f>SUM(B361:I361)</f>
        <v>0</v>
      </c>
      <c r="K361" s="26">
        <f>SUM(L361:S361)</f>
        <v>0</v>
      </c>
      <c r="L361" s="26">
        <f>B360*$B$12/1200</f>
        <v>0</v>
      </c>
      <c r="M361" s="26">
        <f>C360*$C$12/1200</f>
        <v>0</v>
      </c>
      <c r="N361" s="26">
        <f>D360*$D$12/1200</f>
        <v>0</v>
      </c>
      <c r="O361" s="26">
        <f>E360*$E$12/1200</f>
        <v>0</v>
      </c>
      <c r="P361" s="26">
        <f>F360*$F$12/1200</f>
        <v>0</v>
      </c>
      <c r="Q361" s="26">
        <f>G360*$G$12/1200</f>
        <v>0</v>
      </c>
      <c r="R361" s="26">
        <f>H360*$H$12/1200</f>
        <v>0</v>
      </c>
      <c r="S361" s="26">
        <f>I360*$I$12/1200</f>
        <v>0</v>
      </c>
      <c r="T361" s="27">
        <f>IF(B360-B361&gt;0.005,1,0)</f>
        <v>0</v>
      </c>
      <c r="U361" s="27">
        <f>IF(C360-C361&gt;0.005,1,0)</f>
        <v>0</v>
      </c>
      <c r="V361" s="27">
        <f>IF(D360-D361&gt;0.005,1,0)</f>
        <v>0</v>
      </c>
      <c r="W361" s="27">
        <f>IF(E360-E361&gt;0.005,1,0)</f>
        <v>0</v>
      </c>
      <c r="X361" s="27">
        <f>IF(F360-F361&gt;0.005,1,0)</f>
        <v>0</v>
      </c>
      <c r="Y361" s="27">
        <f>IF(G360-G361&gt;0.005,1,0)</f>
        <v>0</v>
      </c>
      <c r="Z361" s="27">
        <f>IF(H360-H361&gt;0.005,1,0)</f>
        <v>0</v>
      </c>
      <c r="AA361" s="27">
        <f>IF(I360-I361&gt;0.005,1,0)</f>
        <v>0</v>
      </c>
    </row>
    <row r="362">
      <c r="A362" s="14" t="n">
        <v>326</v>
      </c>
      <c r="B362" s="26">
        <f>IF(B361&gt;0,IF((B361+L362)-MIN($B$13,(B361+L362))&lt;0.5,0,(B361+L362)-MIN($B$13,(B361+L362))),0)</f>
        <v>0</v>
      </c>
      <c r="C362" s="26">
        <f>IF(C361&gt;0,IF((C361+M362)-MIN($C$13,(C361+M362))&lt;0.5,0,(C361+M362)-MIN($C$13,(C361+M362))),0)</f>
        <v>0</v>
      </c>
      <c r="D362" s="26">
        <f>IF(D361&gt;0,IF((D361+N362)-MIN($D$13,(D361+N362))&lt;0.5,0,(D361+N362)-MIN($D$13,(D361+N362))),0)</f>
        <v>0</v>
      </c>
      <c r="E362" s="26">
        <f>IF(E361&gt;0,IF((E361+O362)-MIN($E$13,(E361+O362))&lt;0.5,0,(E361+O362)-MIN($E$13,(E361+O362))),0)</f>
        <v>0</v>
      </c>
      <c r="F362" s="26">
        <f>IF(F361&gt;0,IF((F361+P362)-MIN($F$13,(F361+P362))&lt;0.5,0,(F361+P362)-MIN($F$13,(F361+P362))),0)</f>
        <v>0</v>
      </c>
      <c r="G362" s="26">
        <f>IF(G361&gt;0,IF((G361+Q362)-MIN($G$13,(G361+Q362))&lt;0.5,0,(G361+Q362)-MIN($G$13,(G361+Q362))),0)</f>
        <v>0</v>
      </c>
      <c r="H362" s="26">
        <f>IF(H361&gt;0,IF((H361+R362)-MIN($H$13,(H361+R362))&lt;0.5,0,(H361+R362)-MIN($H$13,(H361+R362))),0)</f>
        <v>0</v>
      </c>
      <c r="I362" s="26">
        <f>IF(I361&gt;0,IF((I361+S362)-MIN($I$13,(I361+S362))&lt;0.5,0,(I361+S362)-MIN($I$13,(I361+S362))),0)</f>
        <v>0</v>
      </c>
      <c r="J362" s="13">
        <f>SUM(B362:I362)</f>
        <v>0</v>
      </c>
      <c r="K362" s="26">
        <f>SUM(L362:S362)</f>
        <v>0</v>
      </c>
      <c r="L362" s="26">
        <f>B361*$B$12/1200</f>
        <v>0</v>
      </c>
      <c r="M362" s="26">
        <f>C361*$C$12/1200</f>
        <v>0</v>
      </c>
      <c r="N362" s="26">
        <f>D361*$D$12/1200</f>
        <v>0</v>
      </c>
      <c r="O362" s="26">
        <f>E361*$E$12/1200</f>
        <v>0</v>
      </c>
      <c r="P362" s="26">
        <f>F361*$F$12/1200</f>
        <v>0</v>
      </c>
      <c r="Q362" s="26">
        <f>G361*$G$12/1200</f>
        <v>0</v>
      </c>
      <c r="R362" s="26">
        <f>H361*$H$12/1200</f>
        <v>0</v>
      </c>
      <c r="S362" s="26">
        <f>I361*$I$12/1200</f>
        <v>0</v>
      </c>
      <c r="T362" s="27">
        <f>IF(B361-B362&gt;0.005,1,0)</f>
        <v>0</v>
      </c>
      <c r="U362" s="27">
        <f>IF(C361-C362&gt;0.005,1,0)</f>
        <v>0</v>
      </c>
      <c r="V362" s="27">
        <f>IF(D361-D362&gt;0.005,1,0)</f>
        <v>0</v>
      </c>
      <c r="W362" s="27">
        <f>IF(E361-E362&gt;0.005,1,0)</f>
        <v>0</v>
      </c>
      <c r="X362" s="27">
        <f>IF(F361-F362&gt;0.005,1,0)</f>
        <v>0</v>
      </c>
      <c r="Y362" s="27">
        <f>IF(G361-G362&gt;0.005,1,0)</f>
        <v>0</v>
      </c>
      <c r="Z362" s="27">
        <f>IF(H361-H362&gt;0.005,1,0)</f>
        <v>0</v>
      </c>
      <c r="AA362" s="27">
        <f>IF(I361-I362&gt;0.005,1,0)</f>
        <v>0</v>
      </c>
    </row>
    <row r="363">
      <c r="A363" s="14" t="n">
        <v>327</v>
      </c>
      <c r="B363" s="26">
        <f>IF(B362&gt;0,IF((B362+L363)-MIN($B$13,(B362+L363))&lt;0.5,0,(B362+L363)-MIN($B$13,(B362+L363))),0)</f>
        <v>0</v>
      </c>
      <c r="C363" s="26">
        <f>IF(C362&gt;0,IF((C362+M363)-MIN($C$13,(C362+M363))&lt;0.5,0,(C362+M363)-MIN($C$13,(C362+M363))),0)</f>
        <v>0</v>
      </c>
      <c r="D363" s="26">
        <f>IF(D362&gt;0,IF((D362+N363)-MIN($D$13,(D362+N363))&lt;0.5,0,(D362+N363)-MIN($D$13,(D362+N363))),0)</f>
        <v>0</v>
      </c>
      <c r="E363" s="26">
        <f>IF(E362&gt;0,IF((E362+O363)-MIN($E$13,(E362+O363))&lt;0.5,0,(E362+O363)-MIN($E$13,(E362+O363))),0)</f>
        <v>0</v>
      </c>
      <c r="F363" s="26">
        <f>IF(F362&gt;0,IF((F362+P363)-MIN($F$13,(F362+P363))&lt;0.5,0,(F362+P363)-MIN($F$13,(F362+P363))),0)</f>
        <v>0</v>
      </c>
      <c r="G363" s="26">
        <f>IF(G362&gt;0,IF((G362+Q363)-MIN($G$13,(G362+Q363))&lt;0.5,0,(G362+Q363)-MIN($G$13,(G362+Q363))),0)</f>
        <v>0</v>
      </c>
      <c r="H363" s="26">
        <f>IF(H362&gt;0,IF((H362+R363)-MIN($H$13,(H362+R363))&lt;0.5,0,(H362+R363)-MIN($H$13,(H362+R363))),0)</f>
        <v>0</v>
      </c>
      <c r="I363" s="26">
        <f>IF(I362&gt;0,IF((I362+S363)-MIN($I$13,(I362+S363))&lt;0.5,0,(I362+S363)-MIN($I$13,(I362+S363))),0)</f>
        <v>0</v>
      </c>
      <c r="J363" s="13">
        <f>SUM(B363:I363)</f>
        <v>0</v>
      </c>
      <c r="K363" s="26">
        <f>SUM(L363:S363)</f>
        <v>0</v>
      </c>
      <c r="L363" s="26">
        <f>B362*$B$12/1200</f>
        <v>0</v>
      </c>
      <c r="M363" s="26">
        <f>C362*$C$12/1200</f>
        <v>0</v>
      </c>
      <c r="N363" s="26">
        <f>D362*$D$12/1200</f>
        <v>0</v>
      </c>
      <c r="O363" s="26">
        <f>E362*$E$12/1200</f>
        <v>0</v>
      </c>
      <c r="P363" s="26">
        <f>F362*$F$12/1200</f>
        <v>0</v>
      </c>
      <c r="Q363" s="26">
        <f>G362*$G$12/1200</f>
        <v>0</v>
      </c>
      <c r="R363" s="26">
        <f>H362*$H$12/1200</f>
        <v>0</v>
      </c>
      <c r="S363" s="26">
        <f>I362*$I$12/1200</f>
        <v>0</v>
      </c>
      <c r="T363" s="27">
        <f>IF(B362-B363&gt;0.005,1,0)</f>
        <v>0</v>
      </c>
      <c r="U363" s="27">
        <f>IF(C362-C363&gt;0.005,1,0)</f>
        <v>0</v>
      </c>
      <c r="V363" s="27">
        <f>IF(D362-D363&gt;0.005,1,0)</f>
        <v>0</v>
      </c>
      <c r="W363" s="27">
        <f>IF(E362-E363&gt;0.005,1,0)</f>
        <v>0</v>
      </c>
      <c r="X363" s="27">
        <f>IF(F362-F363&gt;0.005,1,0)</f>
        <v>0</v>
      </c>
      <c r="Y363" s="27">
        <f>IF(G362-G363&gt;0.005,1,0)</f>
        <v>0</v>
      </c>
      <c r="Z363" s="27">
        <f>IF(H362-H363&gt;0.005,1,0)</f>
        <v>0</v>
      </c>
      <c r="AA363" s="27">
        <f>IF(I362-I363&gt;0.005,1,0)</f>
        <v>0</v>
      </c>
    </row>
    <row r="364">
      <c r="A364" s="14" t="n">
        <v>328</v>
      </c>
      <c r="B364" s="26">
        <f>IF(B363&gt;0,IF((B363+L364)-MIN($B$13,(B363+L364))&lt;0.5,0,(B363+L364)-MIN($B$13,(B363+L364))),0)</f>
        <v>0</v>
      </c>
      <c r="C364" s="26">
        <f>IF(C363&gt;0,IF((C363+M364)-MIN($C$13,(C363+M364))&lt;0.5,0,(C363+M364)-MIN($C$13,(C363+M364))),0)</f>
        <v>0</v>
      </c>
      <c r="D364" s="26">
        <f>IF(D363&gt;0,IF((D363+N364)-MIN($D$13,(D363+N364))&lt;0.5,0,(D363+N364)-MIN($D$13,(D363+N364))),0)</f>
        <v>0</v>
      </c>
      <c r="E364" s="26">
        <f>IF(E363&gt;0,IF((E363+O364)-MIN($E$13,(E363+O364))&lt;0.5,0,(E363+O364)-MIN($E$13,(E363+O364))),0)</f>
        <v>0</v>
      </c>
      <c r="F364" s="26">
        <f>IF(F363&gt;0,IF((F363+P364)-MIN($F$13,(F363+P364))&lt;0.5,0,(F363+P364)-MIN($F$13,(F363+P364))),0)</f>
        <v>0</v>
      </c>
      <c r="G364" s="26">
        <f>IF(G363&gt;0,IF((G363+Q364)-MIN($G$13,(G363+Q364))&lt;0.5,0,(G363+Q364)-MIN($G$13,(G363+Q364))),0)</f>
        <v>0</v>
      </c>
      <c r="H364" s="26">
        <f>IF(H363&gt;0,IF((H363+R364)-MIN($H$13,(H363+R364))&lt;0.5,0,(H363+R364)-MIN($H$13,(H363+R364))),0)</f>
        <v>0</v>
      </c>
      <c r="I364" s="26">
        <f>IF(I363&gt;0,IF((I363+S364)-MIN($I$13,(I363+S364))&lt;0.5,0,(I363+S364)-MIN($I$13,(I363+S364))),0)</f>
        <v>0</v>
      </c>
      <c r="J364" s="13">
        <f>SUM(B364:I364)</f>
        <v>0</v>
      </c>
      <c r="K364" s="26">
        <f>SUM(L364:S364)</f>
        <v>0</v>
      </c>
      <c r="L364" s="26">
        <f>B363*$B$12/1200</f>
        <v>0</v>
      </c>
      <c r="M364" s="26">
        <f>C363*$C$12/1200</f>
        <v>0</v>
      </c>
      <c r="N364" s="26">
        <f>D363*$D$12/1200</f>
        <v>0</v>
      </c>
      <c r="O364" s="26">
        <f>E363*$E$12/1200</f>
        <v>0</v>
      </c>
      <c r="P364" s="26">
        <f>F363*$F$12/1200</f>
        <v>0</v>
      </c>
      <c r="Q364" s="26">
        <f>G363*$G$12/1200</f>
        <v>0</v>
      </c>
      <c r="R364" s="26">
        <f>H363*$H$12/1200</f>
        <v>0</v>
      </c>
      <c r="S364" s="26">
        <f>I363*$I$12/1200</f>
        <v>0</v>
      </c>
      <c r="T364" s="27">
        <f>IF(B363-B364&gt;0.005,1,0)</f>
        <v>0</v>
      </c>
      <c r="U364" s="27">
        <f>IF(C363-C364&gt;0.005,1,0)</f>
        <v>0</v>
      </c>
      <c r="V364" s="27">
        <f>IF(D363-D364&gt;0.005,1,0)</f>
        <v>0</v>
      </c>
      <c r="W364" s="27">
        <f>IF(E363-E364&gt;0.005,1,0)</f>
        <v>0</v>
      </c>
      <c r="X364" s="27">
        <f>IF(F363-F364&gt;0.005,1,0)</f>
        <v>0</v>
      </c>
      <c r="Y364" s="27">
        <f>IF(G363-G364&gt;0.005,1,0)</f>
        <v>0</v>
      </c>
      <c r="Z364" s="27">
        <f>IF(H363-H364&gt;0.005,1,0)</f>
        <v>0</v>
      </c>
      <c r="AA364" s="27">
        <f>IF(I363-I364&gt;0.005,1,0)</f>
        <v>0</v>
      </c>
    </row>
    <row r="365">
      <c r="A365" s="14" t="n">
        <v>329</v>
      </c>
      <c r="B365" s="26">
        <f>IF(B364&gt;0,IF((B364+L365)-MIN($B$13,(B364+L365))&lt;0.5,0,(B364+L365)-MIN($B$13,(B364+L365))),0)</f>
        <v>0</v>
      </c>
      <c r="C365" s="26">
        <f>IF(C364&gt;0,IF((C364+M365)-MIN($C$13,(C364+M365))&lt;0.5,0,(C364+M365)-MIN($C$13,(C364+M365))),0)</f>
        <v>0</v>
      </c>
      <c r="D365" s="26">
        <f>IF(D364&gt;0,IF((D364+N365)-MIN($D$13,(D364+N365))&lt;0.5,0,(D364+N365)-MIN($D$13,(D364+N365))),0)</f>
        <v>0</v>
      </c>
      <c r="E365" s="26">
        <f>IF(E364&gt;0,IF((E364+O365)-MIN($E$13,(E364+O365))&lt;0.5,0,(E364+O365)-MIN($E$13,(E364+O365))),0)</f>
        <v>0</v>
      </c>
      <c r="F365" s="26">
        <f>IF(F364&gt;0,IF((F364+P365)-MIN($F$13,(F364+P365))&lt;0.5,0,(F364+P365)-MIN($F$13,(F364+P365))),0)</f>
        <v>0</v>
      </c>
      <c r="G365" s="26">
        <f>IF(G364&gt;0,IF((G364+Q365)-MIN($G$13,(G364+Q365))&lt;0.5,0,(G364+Q365)-MIN($G$13,(G364+Q365))),0)</f>
        <v>0</v>
      </c>
      <c r="H365" s="26">
        <f>IF(H364&gt;0,IF((H364+R365)-MIN($H$13,(H364+R365))&lt;0.5,0,(H364+R365)-MIN($H$13,(H364+R365))),0)</f>
        <v>0</v>
      </c>
      <c r="I365" s="26">
        <f>IF(I364&gt;0,IF((I364+S365)-MIN($I$13,(I364+S365))&lt;0.5,0,(I364+S365)-MIN($I$13,(I364+S365))),0)</f>
        <v>0</v>
      </c>
      <c r="J365" s="13">
        <f>SUM(B365:I365)</f>
        <v>0</v>
      </c>
      <c r="K365" s="26">
        <f>SUM(L365:S365)</f>
        <v>0</v>
      </c>
      <c r="L365" s="26">
        <f>B364*$B$12/1200</f>
        <v>0</v>
      </c>
      <c r="M365" s="26">
        <f>C364*$C$12/1200</f>
        <v>0</v>
      </c>
      <c r="N365" s="26">
        <f>D364*$D$12/1200</f>
        <v>0</v>
      </c>
      <c r="O365" s="26">
        <f>E364*$E$12/1200</f>
        <v>0</v>
      </c>
      <c r="P365" s="26">
        <f>F364*$F$12/1200</f>
        <v>0</v>
      </c>
      <c r="Q365" s="26">
        <f>G364*$G$12/1200</f>
        <v>0</v>
      </c>
      <c r="R365" s="26">
        <f>H364*$H$12/1200</f>
        <v>0</v>
      </c>
      <c r="S365" s="26">
        <f>I364*$I$12/1200</f>
        <v>0</v>
      </c>
      <c r="T365" s="27">
        <f>IF(B364-B365&gt;0.005,1,0)</f>
        <v>0</v>
      </c>
      <c r="U365" s="27">
        <f>IF(C364-C365&gt;0.005,1,0)</f>
        <v>0</v>
      </c>
      <c r="V365" s="27">
        <f>IF(D364-D365&gt;0.005,1,0)</f>
        <v>0</v>
      </c>
      <c r="W365" s="27">
        <f>IF(E364-E365&gt;0.005,1,0)</f>
        <v>0</v>
      </c>
      <c r="X365" s="27">
        <f>IF(F364-F365&gt;0.005,1,0)</f>
        <v>0</v>
      </c>
      <c r="Y365" s="27">
        <f>IF(G364-G365&gt;0.005,1,0)</f>
        <v>0</v>
      </c>
      <c r="Z365" s="27">
        <f>IF(H364-H365&gt;0.005,1,0)</f>
        <v>0</v>
      </c>
      <c r="AA365" s="27">
        <f>IF(I364-I365&gt;0.005,1,0)</f>
        <v>0</v>
      </c>
    </row>
    <row r="366">
      <c r="A366" s="14" t="n">
        <v>330</v>
      </c>
      <c r="B366" s="26">
        <f>IF(B365&gt;0,IF((B365+L366)-MIN($B$13,(B365+L366))&lt;0.5,0,(B365+L366)-MIN($B$13,(B365+L366))),0)</f>
        <v>0</v>
      </c>
      <c r="C366" s="26">
        <f>IF(C365&gt;0,IF((C365+M366)-MIN($C$13,(C365+M366))&lt;0.5,0,(C365+M366)-MIN($C$13,(C365+M366))),0)</f>
        <v>0</v>
      </c>
      <c r="D366" s="26">
        <f>IF(D365&gt;0,IF((D365+N366)-MIN($D$13,(D365+N366))&lt;0.5,0,(D365+N366)-MIN($D$13,(D365+N366))),0)</f>
        <v>0</v>
      </c>
      <c r="E366" s="26">
        <f>IF(E365&gt;0,IF((E365+O366)-MIN($E$13,(E365+O366))&lt;0.5,0,(E365+O366)-MIN($E$13,(E365+O366))),0)</f>
        <v>0</v>
      </c>
      <c r="F366" s="26">
        <f>IF(F365&gt;0,IF((F365+P366)-MIN($F$13,(F365+P366))&lt;0.5,0,(F365+P366)-MIN($F$13,(F365+P366))),0)</f>
        <v>0</v>
      </c>
      <c r="G366" s="26">
        <f>IF(G365&gt;0,IF((G365+Q366)-MIN($G$13,(G365+Q366))&lt;0.5,0,(G365+Q366)-MIN($G$13,(G365+Q366))),0)</f>
        <v>0</v>
      </c>
      <c r="H366" s="26">
        <f>IF(H365&gt;0,IF((H365+R366)-MIN($H$13,(H365+R366))&lt;0.5,0,(H365+R366)-MIN($H$13,(H365+R366))),0)</f>
        <v>0</v>
      </c>
      <c r="I366" s="26">
        <f>IF(I365&gt;0,IF((I365+S366)-MIN($I$13,(I365+S366))&lt;0.5,0,(I365+S366)-MIN($I$13,(I365+S366))),0)</f>
        <v>0</v>
      </c>
      <c r="J366" s="13">
        <f>SUM(B366:I366)</f>
        <v>0</v>
      </c>
      <c r="K366" s="26">
        <f>SUM(L366:S366)</f>
        <v>0</v>
      </c>
      <c r="L366" s="26">
        <f>B365*$B$12/1200</f>
        <v>0</v>
      </c>
      <c r="M366" s="26">
        <f>C365*$C$12/1200</f>
        <v>0</v>
      </c>
      <c r="N366" s="26">
        <f>D365*$D$12/1200</f>
        <v>0</v>
      </c>
      <c r="O366" s="26">
        <f>E365*$E$12/1200</f>
        <v>0</v>
      </c>
      <c r="P366" s="26">
        <f>F365*$F$12/1200</f>
        <v>0</v>
      </c>
      <c r="Q366" s="26">
        <f>G365*$G$12/1200</f>
        <v>0</v>
      </c>
      <c r="R366" s="26">
        <f>H365*$H$12/1200</f>
        <v>0</v>
      </c>
      <c r="S366" s="26">
        <f>I365*$I$12/1200</f>
        <v>0</v>
      </c>
      <c r="T366" s="27">
        <f>IF(B365-B366&gt;0.005,1,0)</f>
        <v>0</v>
      </c>
      <c r="U366" s="27">
        <f>IF(C365-C366&gt;0.005,1,0)</f>
        <v>0</v>
      </c>
      <c r="V366" s="27">
        <f>IF(D365-D366&gt;0.005,1,0)</f>
        <v>0</v>
      </c>
      <c r="W366" s="27">
        <f>IF(E365-E366&gt;0.005,1,0)</f>
        <v>0</v>
      </c>
      <c r="X366" s="27">
        <f>IF(F365-F366&gt;0.005,1,0)</f>
        <v>0</v>
      </c>
      <c r="Y366" s="27">
        <f>IF(G365-G366&gt;0.005,1,0)</f>
        <v>0</v>
      </c>
      <c r="Z366" s="27">
        <f>IF(H365-H366&gt;0.005,1,0)</f>
        <v>0</v>
      </c>
      <c r="AA366" s="27">
        <f>IF(I365-I366&gt;0.005,1,0)</f>
        <v>0</v>
      </c>
    </row>
    <row r="367">
      <c r="A367" s="14" t="n">
        <v>331</v>
      </c>
      <c r="B367" s="26">
        <f>IF(B366&gt;0,IF((B366+L367)-MIN($B$13,(B366+L367))&lt;0.5,0,(B366+L367)-MIN($B$13,(B366+L367))),0)</f>
        <v>0</v>
      </c>
      <c r="C367" s="26">
        <f>IF(C366&gt;0,IF((C366+M367)-MIN($C$13,(C366+M367))&lt;0.5,0,(C366+M367)-MIN($C$13,(C366+M367))),0)</f>
        <v>0</v>
      </c>
      <c r="D367" s="26">
        <f>IF(D366&gt;0,IF((D366+N367)-MIN($D$13,(D366+N367))&lt;0.5,0,(D366+N367)-MIN($D$13,(D366+N367))),0)</f>
        <v>0</v>
      </c>
      <c r="E367" s="26">
        <f>IF(E366&gt;0,IF((E366+O367)-MIN($E$13,(E366+O367))&lt;0.5,0,(E366+O367)-MIN($E$13,(E366+O367))),0)</f>
        <v>0</v>
      </c>
      <c r="F367" s="26">
        <f>IF(F366&gt;0,IF((F366+P367)-MIN($F$13,(F366+P367))&lt;0.5,0,(F366+P367)-MIN($F$13,(F366+P367))),0)</f>
        <v>0</v>
      </c>
      <c r="G367" s="26">
        <f>IF(G366&gt;0,IF((G366+Q367)-MIN($G$13,(G366+Q367))&lt;0.5,0,(G366+Q367)-MIN($G$13,(G366+Q367))),0)</f>
        <v>0</v>
      </c>
      <c r="H367" s="26">
        <f>IF(H366&gt;0,IF((H366+R367)-MIN($H$13,(H366+R367))&lt;0.5,0,(H366+R367)-MIN($H$13,(H366+R367))),0)</f>
        <v>0</v>
      </c>
      <c r="I367" s="26">
        <f>IF(I366&gt;0,IF((I366+S367)-MIN($I$13,(I366+S367))&lt;0.5,0,(I366+S367)-MIN($I$13,(I366+S367))),0)</f>
        <v>0</v>
      </c>
      <c r="J367" s="13">
        <f>SUM(B367:I367)</f>
        <v>0</v>
      </c>
      <c r="K367" s="26">
        <f>SUM(L367:S367)</f>
        <v>0</v>
      </c>
      <c r="L367" s="26">
        <f>B366*$B$12/1200</f>
        <v>0</v>
      </c>
      <c r="M367" s="26">
        <f>C366*$C$12/1200</f>
        <v>0</v>
      </c>
      <c r="N367" s="26">
        <f>D366*$D$12/1200</f>
        <v>0</v>
      </c>
      <c r="O367" s="26">
        <f>E366*$E$12/1200</f>
        <v>0</v>
      </c>
      <c r="P367" s="26">
        <f>F366*$F$12/1200</f>
        <v>0</v>
      </c>
      <c r="Q367" s="26">
        <f>G366*$G$12/1200</f>
        <v>0</v>
      </c>
      <c r="R367" s="26">
        <f>H366*$H$12/1200</f>
        <v>0</v>
      </c>
      <c r="S367" s="26">
        <f>I366*$I$12/1200</f>
        <v>0</v>
      </c>
      <c r="T367" s="27">
        <f>IF(B366-B367&gt;0.005,1,0)</f>
        <v>0</v>
      </c>
      <c r="U367" s="27">
        <f>IF(C366-C367&gt;0.005,1,0)</f>
        <v>0</v>
      </c>
      <c r="V367" s="27">
        <f>IF(D366-D367&gt;0.005,1,0)</f>
        <v>0</v>
      </c>
      <c r="W367" s="27">
        <f>IF(E366-E367&gt;0.005,1,0)</f>
        <v>0</v>
      </c>
      <c r="X367" s="27">
        <f>IF(F366-F367&gt;0.005,1,0)</f>
        <v>0</v>
      </c>
      <c r="Y367" s="27">
        <f>IF(G366-G367&gt;0.005,1,0)</f>
        <v>0</v>
      </c>
      <c r="Z367" s="27">
        <f>IF(H366-H367&gt;0.005,1,0)</f>
        <v>0</v>
      </c>
      <c r="AA367" s="27">
        <f>IF(I366-I367&gt;0.005,1,0)</f>
        <v>0</v>
      </c>
    </row>
    <row r="368">
      <c r="A368" s="14" t="n">
        <v>332</v>
      </c>
      <c r="B368" s="26">
        <f>IF(B367&gt;0,IF((B367+L368)-MIN($B$13,(B367+L368))&lt;0.5,0,(B367+L368)-MIN($B$13,(B367+L368))),0)</f>
        <v>0</v>
      </c>
      <c r="C368" s="26">
        <f>IF(C367&gt;0,IF((C367+M368)-MIN($C$13,(C367+M368))&lt;0.5,0,(C367+M368)-MIN($C$13,(C367+M368))),0)</f>
        <v>0</v>
      </c>
      <c r="D368" s="26">
        <f>IF(D367&gt;0,IF((D367+N368)-MIN($D$13,(D367+N368))&lt;0.5,0,(D367+N368)-MIN($D$13,(D367+N368))),0)</f>
        <v>0</v>
      </c>
      <c r="E368" s="26">
        <f>IF(E367&gt;0,IF((E367+O368)-MIN($E$13,(E367+O368))&lt;0.5,0,(E367+O368)-MIN($E$13,(E367+O368))),0)</f>
        <v>0</v>
      </c>
      <c r="F368" s="26">
        <f>IF(F367&gt;0,IF((F367+P368)-MIN($F$13,(F367+P368))&lt;0.5,0,(F367+P368)-MIN($F$13,(F367+P368))),0)</f>
        <v>0</v>
      </c>
      <c r="G368" s="26">
        <f>IF(G367&gt;0,IF((G367+Q368)-MIN($G$13,(G367+Q368))&lt;0.5,0,(G367+Q368)-MIN($G$13,(G367+Q368))),0)</f>
        <v>0</v>
      </c>
      <c r="H368" s="26">
        <f>IF(H367&gt;0,IF((H367+R368)-MIN($H$13,(H367+R368))&lt;0.5,0,(H367+R368)-MIN($H$13,(H367+R368))),0)</f>
        <v>0</v>
      </c>
      <c r="I368" s="26">
        <f>IF(I367&gt;0,IF((I367+S368)-MIN($I$13,(I367+S368))&lt;0.5,0,(I367+S368)-MIN($I$13,(I367+S368))),0)</f>
        <v>0</v>
      </c>
      <c r="J368" s="13">
        <f>SUM(B368:I368)</f>
        <v>0</v>
      </c>
      <c r="K368" s="26">
        <f>SUM(L368:S368)</f>
        <v>0</v>
      </c>
      <c r="L368" s="26">
        <f>B367*$B$12/1200</f>
        <v>0</v>
      </c>
      <c r="M368" s="26">
        <f>C367*$C$12/1200</f>
        <v>0</v>
      </c>
      <c r="N368" s="26">
        <f>D367*$D$12/1200</f>
        <v>0</v>
      </c>
      <c r="O368" s="26">
        <f>E367*$E$12/1200</f>
        <v>0</v>
      </c>
      <c r="P368" s="26">
        <f>F367*$F$12/1200</f>
        <v>0</v>
      </c>
      <c r="Q368" s="26">
        <f>G367*$G$12/1200</f>
        <v>0</v>
      </c>
      <c r="R368" s="26">
        <f>H367*$H$12/1200</f>
        <v>0</v>
      </c>
      <c r="S368" s="26">
        <f>I367*$I$12/1200</f>
        <v>0</v>
      </c>
      <c r="T368" s="27">
        <f>IF(B367-B368&gt;0.005,1,0)</f>
        <v>0</v>
      </c>
      <c r="U368" s="27">
        <f>IF(C367-C368&gt;0.005,1,0)</f>
        <v>0</v>
      </c>
      <c r="V368" s="27">
        <f>IF(D367-D368&gt;0.005,1,0)</f>
        <v>0</v>
      </c>
      <c r="W368" s="27">
        <f>IF(E367-E368&gt;0.005,1,0)</f>
        <v>0</v>
      </c>
      <c r="X368" s="27">
        <f>IF(F367-F368&gt;0.005,1,0)</f>
        <v>0</v>
      </c>
      <c r="Y368" s="27">
        <f>IF(G367-G368&gt;0.005,1,0)</f>
        <v>0</v>
      </c>
      <c r="Z368" s="27">
        <f>IF(H367-H368&gt;0.005,1,0)</f>
        <v>0</v>
      </c>
      <c r="AA368" s="27">
        <f>IF(I367-I368&gt;0.005,1,0)</f>
        <v>0</v>
      </c>
    </row>
    <row r="369">
      <c r="A369" s="14" t="n">
        <v>333</v>
      </c>
      <c r="B369" s="26">
        <f>IF(B368&gt;0,IF((B368+L369)-MIN($B$13,(B368+L369))&lt;0.5,0,(B368+L369)-MIN($B$13,(B368+L369))),0)</f>
        <v>0</v>
      </c>
      <c r="C369" s="26">
        <f>IF(C368&gt;0,IF((C368+M369)-MIN($C$13,(C368+M369))&lt;0.5,0,(C368+M369)-MIN($C$13,(C368+M369))),0)</f>
        <v>0</v>
      </c>
      <c r="D369" s="26">
        <f>IF(D368&gt;0,IF((D368+N369)-MIN($D$13,(D368+N369))&lt;0.5,0,(D368+N369)-MIN($D$13,(D368+N369))),0)</f>
        <v>0</v>
      </c>
      <c r="E369" s="26">
        <f>IF(E368&gt;0,IF((E368+O369)-MIN($E$13,(E368+O369))&lt;0.5,0,(E368+O369)-MIN($E$13,(E368+O369))),0)</f>
        <v>0</v>
      </c>
      <c r="F369" s="26">
        <f>IF(F368&gt;0,IF((F368+P369)-MIN($F$13,(F368+P369))&lt;0.5,0,(F368+P369)-MIN($F$13,(F368+P369))),0)</f>
        <v>0</v>
      </c>
      <c r="G369" s="26">
        <f>IF(G368&gt;0,IF((G368+Q369)-MIN($G$13,(G368+Q369))&lt;0.5,0,(G368+Q369)-MIN($G$13,(G368+Q369))),0)</f>
        <v>0</v>
      </c>
      <c r="H369" s="26">
        <f>IF(H368&gt;0,IF((H368+R369)-MIN($H$13,(H368+R369))&lt;0.5,0,(H368+R369)-MIN($H$13,(H368+R369))),0)</f>
        <v>0</v>
      </c>
      <c r="I369" s="26">
        <f>IF(I368&gt;0,IF((I368+S369)-MIN($I$13,(I368+S369))&lt;0.5,0,(I368+S369)-MIN($I$13,(I368+S369))),0)</f>
        <v>0</v>
      </c>
      <c r="J369" s="13">
        <f>SUM(B369:I369)</f>
        <v>0</v>
      </c>
      <c r="K369" s="26">
        <f>SUM(L369:S369)</f>
        <v>0</v>
      </c>
      <c r="L369" s="26">
        <f>B368*$B$12/1200</f>
        <v>0</v>
      </c>
      <c r="M369" s="26">
        <f>C368*$C$12/1200</f>
        <v>0</v>
      </c>
      <c r="N369" s="26">
        <f>D368*$D$12/1200</f>
        <v>0</v>
      </c>
      <c r="O369" s="26">
        <f>E368*$E$12/1200</f>
        <v>0</v>
      </c>
      <c r="P369" s="26">
        <f>F368*$F$12/1200</f>
        <v>0</v>
      </c>
      <c r="Q369" s="26">
        <f>G368*$G$12/1200</f>
        <v>0</v>
      </c>
      <c r="R369" s="26">
        <f>H368*$H$12/1200</f>
        <v>0</v>
      </c>
      <c r="S369" s="26">
        <f>I368*$I$12/1200</f>
        <v>0</v>
      </c>
      <c r="T369" s="27">
        <f>IF(B368-B369&gt;0.005,1,0)</f>
        <v>0</v>
      </c>
      <c r="U369" s="27">
        <f>IF(C368-C369&gt;0.005,1,0)</f>
        <v>0</v>
      </c>
      <c r="V369" s="27">
        <f>IF(D368-D369&gt;0.005,1,0)</f>
        <v>0</v>
      </c>
      <c r="W369" s="27">
        <f>IF(E368-E369&gt;0.005,1,0)</f>
        <v>0</v>
      </c>
      <c r="X369" s="27">
        <f>IF(F368-F369&gt;0.005,1,0)</f>
        <v>0</v>
      </c>
      <c r="Y369" s="27">
        <f>IF(G368-G369&gt;0.005,1,0)</f>
        <v>0</v>
      </c>
      <c r="Z369" s="27">
        <f>IF(H368-H369&gt;0.005,1,0)</f>
        <v>0</v>
      </c>
      <c r="AA369" s="27">
        <f>IF(I368-I369&gt;0.005,1,0)</f>
        <v>0</v>
      </c>
    </row>
    <row r="370">
      <c r="A370" s="14" t="n">
        <v>334</v>
      </c>
      <c r="B370" s="26">
        <f>IF(B369&gt;0,IF((B369+L370)-MIN($B$13,(B369+L370))&lt;0.5,0,(B369+L370)-MIN($B$13,(B369+L370))),0)</f>
        <v>0</v>
      </c>
      <c r="C370" s="26">
        <f>IF(C369&gt;0,IF((C369+M370)-MIN($C$13,(C369+M370))&lt;0.5,0,(C369+M370)-MIN($C$13,(C369+M370))),0)</f>
        <v>0</v>
      </c>
      <c r="D370" s="26">
        <f>IF(D369&gt;0,IF((D369+N370)-MIN($D$13,(D369+N370))&lt;0.5,0,(D369+N370)-MIN($D$13,(D369+N370))),0)</f>
        <v>0</v>
      </c>
      <c r="E370" s="26">
        <f>IF(E369&gt;0,IF((E369+O370)-MIN($E$13,(E369+O370))&lt;0.5,0,(E369+O370)-MIN($E$13,(E369+O370))),0)</f>
        <v>0</v>
      </c>
      <c r="F370" s="26">
        <f>IF(F369&gt;0,IF((F369+P370)-MIN($F$13,(F369+P370))&lt;0.5,0,(F369+P370)-MIN($F$13,(F369+P370))),0)</f>
        <v>0</v>
      </c>
      <c r="G370" s="26">
        <f>IF(G369&gt;0,IF((G369+Q370)-MIN($G$13,(G369+Q370))&lt;0.5,0,(G369+Q370)-MIN($G$13,(G369+Q370))),0)</f>
        <v>0</v>
      </c>
      <c r="H370" s="26">
        <f>IF(H369&gt;0,IF((H369+R370)-MIN($H$13,(H369+R370))&lt;0.5,0,(H369+R370)-MIN($H$13,(H369+R370))),0)</f>
        <v>0</v>
      </c>
      <c r="I370" s="26">
        <f>IF(I369&gt;0,IF((I369+S370)-MIN($I$13,(I369+S370))&lt;0.5,0,(I369+S370)-MIN($I$13,(I369+S370))),0)</f>
        <v>0</v>
      </c>
      <c r="J370" s="13">
        <f>SUM(B370:I370)</f>
        <v>0</v>
      </c>
      <c r="K370" s="26">
        <f>SUM(L370:S370)</f>
        <v>0</v>
      </c>
      <c r="L370" s="26">
        <f>B369*$B$12/1200</f>
        <v>0</v>
      </c>
      <c r="M370" s="26">
        <f>C369*$C$12/1200</f>
        <v>0</v>
      </c>
      <c r="N370" s="26">
        <f>D369*$D$12/1200</f>
        <v>0</v>
      </c>
      <c r="O370" s="26">
        <f>E369*$E$12/1200</f>
        <v>0</v>
      </c>
      <c r="P370" s="26">
        <f>F369*$F$12/1200</f>
        <v>0</v>
      </c>
      <c r="Q370" s="26">
        <f>G369*$G$12/1200</f>
        <v>0</v>
      </c>
      <c r="R370" s="26">
        <f>H369*$H$12/1200</f>
        <v>0</v>
      </c>
      <c r="S370" s="26">
        <f>I369*$I$12/1200</f>
        <v>0</v>
      </c>
      <c r="T370" s="27">
        <f>IF(B369-B370&gt;0.005,1,0)</f>
        <v>0</v>
      </c>
      <c r="U370" s="27">
        <f>IF(C369-C370&gt;0.005,1,0)</f>
        <v>0</v>
      </c>
      <c r="V370" s="27">
        <f>IF(D369-D370&gt;0.005,1,0)</f>
        <v>0</v>
      </c>
      <c r="W370" s="27">
        <f>IF(E369-E370&gt;0.005,1,0)</f>
        <v>0</v>
      </c>
      <c r="X370" s="27">
        <f>IF(F369-F370&gt;0.005,1,0)</f>
        <v>0</v>
      </c>
      <c r="Y370" s="27">
        <f>IF(G369-G370&gt;0.005,1,0)</f>
        <v>0</v>
      </c>
      <c r="Z370" s="27">
        <f>IF(H369-H370&gt;0.005,1,0)</f>
        <v>0</v>
      </c>
      <c r="AA370" s="27">
        <f>IF(I369-I370&gt;0.005,1,0)</f>
        <v>0</v>
      </c>
    </row>
    <row r="371">
      <c r="A371" s="14" t="n">
        <v>335</v>
      </c>
      <c r="B371" s="26">
        <f>IF(B370&gt;0,IF((B370+L371)-MIN($B$13,(B370+L371))&lt;0.5,0,(B370+L371)-MIN($B$13,(B370+L371))),0)</f>
        <v>0</v>
      </c>
      <c r="C371" s="26">
        <f>IF(C370&gt;0,IF((C370+M371)-MIN($C$13,(C370+M371))&lt;0.5,0,(C370+M371)-MIN($C$13,(C370+M371))),0)</f>
        <v>0</v>
      </c>
      <c r="D371" s="26">
        <f>IF(D370&gt;0,IF((D370+N371)-MIN($D$13,(D370+N371))&lt;0.5,0,(D370+N371)-MIN($D$13,(D370+N371))),0)</f>
        <v>0</v>
      </c>
      <c r="E371" s="26">
        <f>IF(E370&gt;0,IF((E370+O371)-MIN($E$13,(E370+O371))&lt;0.5,0,(E370+O371)-MIN($E$13,(E370+O371))),0)</f>
        <v>0</v>
      </c>
      <c r="F371" s="26">
        <f>IF(F370&gt;0,IF((F370+P371)-MIN($F$13,(F370+P371))&lt;0.5,0,(F370+P371)-MIN($F$13,(F370+P371))),0)</f>
        <v>0</v>
      </c>
      <c r="G371" s="26">
        <f>IF(G370&gt;0,IF((G370+Q371)-MIN($G$13,(G370+Q371))&lt;0.5,0,(G370+Q371)-MIN($G$13,(G370+Q371))),0)</f>
        <v>0</v>
      </c>
      <c r="H371" s="26">
        <f>IF(H370&gt;0,IF((H370+R371)-MIN($H$13,(H370+R371))&lt;0.5,0,(H370+R371)-MIN($H$13,(H370+R371))),0)</f>
        <v>0</v>
      </c>
      <c r="I371" s="26">
        <f>IF(I370&gt;0,IF((I370+S371)-MIN($I$13,(I370+S371))&lt;0.5,0,(I370+S371)-MIN($I$13,(I370+S371))),0)</f>
        <v>0</v>
      </c>
      <c r="J371" s="13">
        <f>SUM(B371:I371)</f>
        <v>0</v>
      </c>
      <c r="K371" s="26">
        <f>SUM(L371:S371)</f>
        <v>0</v>
      </c>
      <c r="L371" s="26">
        <f>B370*$B$12/1200</f>
        <v>0</v>
      </c>
      <c r="M371" s="26">
        <f>C370*$C$12/1200</f>
        <v>0</v>
      </c>
      <c r="N371" s="26">
        <f>D370*$D$12/1200</f>
        <v>0</v>
      </c>
      <c r="O371" s="26">
        <f>E370*$E$12/1200</f>
        <v>0</v>
      </c>
      <c r="P371" s="26">
        <f>F370*$F$12/1200</f>
        <v>0</v>
      </c>
      <c r="Q371" s="26">
        <f>G370*$G$12/1200</f>
        <v>0</v>
      </c>
      <c r="R371" s="26">
        <f>H370*$H$12/1200</f>
        <v>0</v>
      </c>
      <c r="S371" s="26">
        <f>I370*$I$12/1200</f>
        <v>0</v>
      </c>
      <c r="T371" s="27">
        <f>IF(B370-B371&gt;0.005,1,0)</f>
        <v>0</v>
      </c>
      <c r="U371" s="27">
        <f>IF(C370-C371&gt;0.005,1,0)</f>
        <v>0</v>
      </c>
      <c r="V371" s="27">
        <f>IF(D370-D371&gt;0.005,1,0)</f>
        <v>0</v>
      </c>
      <c r="W371" s="27">
        <f>IF(E370-E371&gt;0.005,1,0)</f>
        <v>0</v>
      </c>
      <c r="X371" s="27">
        <f>IF(F370-F371&gt;0.005,1,0)</f>
        <v>0</v>
      </c>
      <c r="Y371" s="27">
        <f>IF(G370-G371&gt;0.005,1,0)</f>
        <v>0</v>
      </c>
      <c r="Z371" s="27">
        <f>IF(H370-H371&gt;0.005,1,0)</f>
        <v>0</v>
      </c>
      <c r="AA371" s="27">
        <f>IF(I370-I371&gt;0.005,1,0)</f>
        <v>0</v>
      </c>
    </row>
    <row r="372">
      <c r="A372" s="14" t="n">
        <v>336</v>
      </c>
      <c r="B372" s="26">
        <f>IF(B371&gt;0,IF((B371+L372)-MIN($B$13,(B371+L372))&lt;0.5,0,(B371+L372)-MIN($B$13,(B371+L372))),0)</f>
        <v>0</v>
      </c>
      <c r="C372" s="26">
        <f>IF(C371&gt;0,IF((C371+M372)-MIN($C$13,(C371+M372))&lt;0.5,0,(C371+M372)-MIN($C$13,(C371+M372))),0)</f>
        <v>0</v>
      </c>
      <c r="D372" s="26">
        <f>IF(D371&gt;0,IF((D371+N372)-MIN($D$13,(D371+N372))&lt;0.5,0,(D371+N372)-MIN($D$13,(D371+N372))),0)</f>
        <v>0</v>
      </c>
      <c r="E372" s="26">
        <f>IF(E371&gt;0,IF((E371+O372)-MIN($E$13,(E371+O372))&lt;0.5,0,(E371+O372)-MIN($E$13,(E371+O372))),0)</f>
        <v>0</v>
      </c>
      <c r="F372" s="26">
        <f>IF(F371&gt;0,IF((F371+P372)-MIN($F$13,(F371+P372))&lt;0.5,0,(F371+P372)-MIN($F$13,(F371+P372))),0)</f>
        <v>0</v>
      </c>
      <c r="G372" s="26">
        <f>IF(G371&gt;0,IF((G371+Q372)-MIN($G$13,(G371+Q372))&lt;0.5,0,(G371+Q372)-MIN($G$13,(G371+Q372))),0)</f>
        <v>0</v>
      </c>
      <c r="H372" s="26">
        <f>IF(H371&gt;0,IF((H371+R372)-MIN($H$13,(H371+R372))&lt;0.5,0,(H371+R372)-MIN($H$13,(H371+R372))),0)</f>
        <v>0</v>
      </c>
      <c r="I372" s="26">
        <f>IF(I371&gt;0,IF((I371+S372)-MIN($I$13,(I371+S372))&lt;0.5,0,(I371+S372)-MIN($I$13,(I371+S372))),0)</f>
        <v>0</v>
      </c>
      <c r="J372" s="13">
        <f>SUM(B372:I372)</f>
        <v>0</v>
      </c>
      <c r="K372" s="26">
        <f>SUM(L372:S372)</f>
        <v>0</v>
      </c>
      <c r="L372" s="26">
        <f>B371*$B$12/1200</f>
        <v>0</v>
      </c>
      <c r="M372" s="26">
        <f>C371*$C$12/1200</f>
        <v>0</v>
      </c>
      <c r="N372" s="26">
        <f>D371*$D$12/1200</f>
        <v>0</v>
      </c>
      <c r="O372" s="26">
        <f>E371*$E$12/1200</f>
        <v>0</v>
      </c>
      <c r="P372" s="26">
        <f>F371*$F$12/1200</f>
        <v>0</v>
      </c>
      <c r="Q372" s="26">
        <f>G371*$G$12/1200</f>
        <v>0</v>
      </c>
      <c r="R372" s="26">
        <f>H371*$H$12/1200</f>
        <v>0</v>
      </c>
      <c r="S372" s="26">
        <f>I371*$I$12/1200</f>
        <v>0</v>
      </c>
      <c r="T372" s="27">
        <f>IF(B371-B372&gt;0.005,1,0)</f>
        <v>0</v>
      </c>
      <c r="U372" s="27">
        <f>IF(C371-C372&gt;0.005,1,0)</f>
        <v>0</v>
      </c>
      <c r="V372" s="27">
        <f>IF(D371-D372&gt;0.005,1,0)</f>
        <v>0</v>
      </c>
      <c r="W372" s="27">
        <f>IF(E371-E372&gt;0.005,1,0)</f>
        <v>0</v>
      </c>
      <c r="X372" s="27">
        <f>IF(F371-F372&gt;0.005,1,0)</f>
        <v>0</v>
      </c>
      <c r="Y372" s="27">
        <f>IF(G371-G372&gt;0.005,1,0)</f>
        <v>0</v>
      </c>
      <c r="Z372" s="27">
        <f>IF(H371-H372&gt;0.005,1,0)</f>
        <v>0</v>
      </c>
      <c r="AA372" s="27">
        <f>IF(I371-I372&gt;0.005,1,0)</f>
        <v>0</v>
      </c>
    </row>
    <row r="373">
      <c r="A373" s="14" t="n">
        <v>337</v>
      </c>
      <c r="B373" s="26">
        <f>IF(B372&gt;0,IF((B372+L373)-MIN($B$13,(B372+L373))&lt;0.5,0,(B372+L373)-MIN($B$13,(B372+L373))),0)</f>
        <v>0</v>
      </c>
      <c r="C373" s="26">
        <f>IF(C372&gt;0,IF((C372+M373)-MIN($C$13,(C372+M373))&lt;0.5,0,(C372+M373)-MIN($C$13,(C372+M373))),0)</f>
        <v>0</v>
      </c>
      <c r="D373" s="26">
        <f>IF(D372&gt;0,IF((D372+N373)-MIN($D$13,(D372+N373))&lt;0.5,0,(D372+N373)-MIN($D$13,(D372+N373))),0)</f>
        <v>0</v>
      </c>
      <c r="E373" s="26">
        <f>IF(E372&gt;0,IF((E372+O373)-MIN($E$13,(E372+O373))&lt;0.5,0,(E372+O373)-MIN($E$13,(E372+O373))),0)</f>
        <v>0</v>
      </c>
      <c r="F373" s="26">
        <f>IF(F372&gt;0,IF((F372+P373)-MIN($F$13,(F372+P373))&lt;0.5,0,(F372+P373)-MIN($F$13,(F372+P373))),0)</f>
        <v>0</v>
      </c>
      <c r="G373" s="26">
        <f>IF(G372&gt;0,IF((G372+Q373)-MIN($G$13,(G372+Q373))&lt;0.5,0,(G372+Q373)-MIN($G$13,(G372+Q373))),0)</f>
        <v>0</v>
      </c>
      <c r="H373" s="26">
        <f>IF(H372&gt;0,IF((H372+R373)-MIN($H$13,(H372+R373))&lt;0.5,0,(H372+R373)-MIN($H$13,(H372+R373))),0)</f>
        <v>0</v>
      </c>
      <c r="I373" s="26">
        <f>IF(I372&gt;0,IF((I372+S373)-MIN($I$13,(I372+S373))&lt;0.5,0,(I372+S373)-MIN($I$13,(I372+S373))),0)</f>
        <v>0</v>
      </c>
      <c r="J373" s="13">
        <f>SUM(B373:I373)</f>
        <v>0</v>
      </c>
      <c r="K373" s="26">
        <f>SUM(L373:S373)</f>
        <v>0</v>
      </c>
      <c r="L373" s="26">
        <f>B372*$B$12/1200</f>
        <v>0</v>
      </c>
      <c r="M373" s="26">
        <f>C372*$C$12/1200</f>
        <v>0</v>
      </c>
      <c r="N373" s="26">
        <f>D372*$D$12/1200</f>
        <v>0</v>
      </c>
      <c r="O373" s="26">
        <f>E372*$E$12/1200</f>
        <v>0</v>
      </c>
      <c r="P373" s="26">
        <f>F372*$F$12/1200</f>
        <v>0</v>
      </c>
      <c r="Q373" s="26">
        <f>G372*$G$12/1200</f>
        <v>0</v>
      </c>
      <c r="R373" s="26">
        <f>H372*$H$12/1200</f>
        <v>0</v>
      </c>
      <c r="S373" s="26">
        <f>I372*$I$12/1200</f>
        <v>0</v>
      </c>
      <c r="T373" s="27">
        <f>IF(B372-B373&gt;0.005,1,0)</f>
        <v>0</v>
      </c>
      <c r="U373" s="27">
        <f>IF(C372-C373&gt;0.005,1,0)</f>
        <v>0</v>
      </c>
      <c r="V373" s="27">
        <f>IF(D372-D373&gt;0.005,1,0)</f>
        <v>0</v>
      </c>
      <c r="W373" s="27">
        <f>IF(E372-E373&gt;0.005,1,0)</f>
        <v>0</v>
      </c>
      <c r="X373" s="27">
        <f>IF(F372-F373&gt;0.005,1,0)</f>
        <v>0</v>
      </c>
      <c r="Y373" s="27">
        <f>IF(G372-G373&gt;0.005,1,0)</f>
        <v>0</v>
      </c>
      <c r="Z373" s="27">
        <f>IF(H372-H373&gt;0.005,1,0)</f>
        <v>0</v>
      </c>
      <c r="AA373" s="27">
        <f>IF(I372-I373&gt;0.005,1,0)</f>
        <v>0</v>
      </c>
    </row>
    <row r="374">
      <c r="A374" s="14" t="n">
        <v>338</v>
      </c>
      <c r="B374" s="26">
        <f>IF(B373&gt;0,IF((B373+L374)-MIN($B$13,(B373+L374))&lt;0.5,0,(B373+L374)-MIN($B$13,(B373+L374))),0)</f>
        <v>0</v>
      </c>
      <c r="C374" s="26">
        <f>IF(C373&gt;0,IF((C373+M374)-MIN($C$13,(C373+M374))&lt;0.5,0,(C373+M374)-MIN($C$13,(C373+M374))),0)</f>
        <v>0</v>
      </c>
      <c r="D374" s="26">
        <f>IF(D373&gt;0,IF((D373+N374)-MIN($D$13,(D373+N374))&lt;0.5,0,(D373+N374)-MIN($D$13,(D373+N374))),0)</f>
        <v>0</v>
      </c>
      <c r="E374" s="26">
        <f>IF(E373&gt;0,IF((E373+O374)-MIN($E$13,(E373+O374))&lt;0.5,0,(E373+O374)-MIN($E$13,(E373+O374))),0)</f>
        <v>0</v>
      </c>
      <c r="F374" s="26">
        <f>IF(F373&gt;0,IF((F373+P374)-MIN($F$13,(F373+P374))&lt;0.5,0,(F373+P374)-MIN($F$13,(F373+P374))),0)</f>
        <v>0</v>
      </c>
      <c r="G374" s="26">
        <f>IF(G373&gt;0,IF((G373+Q374)-MIN($G$13,(G373+Q374))&lt;0.5,0,(G373+Q374)-MIN($G$13,(G373+Q374))),0)</f>
        <v>0</v>
      </c>
      <c r="H374" s="26">
        <f>IF(H373&gt;0,IF((H373+R374)-MIN($H$13,(H373+R374))&lt;0.5,0,(H373+R374)-MIN($H$13,(H373+R374))),0)</f>
        <v>0</v>
      </c>
      <c r="I374" s="26">
        <f>IF(I373&gt;0,IF((I373+S374)-MIN($I$13,(I373+S374))&lt;0.5,0,(I373+S374)-MIN($I$13,(I373+S374))),0)</f>
        <v>0</v>
      </c>
      <c r="J374" s="13">
        <f>SUM(B374:I374)</f>
        <v>0</v>
      </c>
      <c r="K374" s="26">
        <f>SUM(L374:S374)</f>
        <v>0</v>
      </c>
      <c r="L374" s="26">
        <f>B373*$B$12/1200</f>
        <v>0</v>
      </c>
      <c r="M374" s="26">
        <f>C373*$C$12/1200</f>
        <v>0</v>
      </c>
      <c r="N374" s="26">
        <f>D373*$D$12/1200</f>
        <v>0</v>
      </c>
      <c r="O374" s="26">
        <f>E373*$E$12/1200</f>
        <v>0</v>
      </c>
      <c r="P374" s="26">
        <f>F373*$F$12/1200</f>
        <v>0</v>
      </c>
      <c r="Q374" s="26">
        <f>G373*$G$12/1200</f>
        <v>0</v>
      </c>
      <c r="R374" s="26">
        <f>H373*$H$12/1200</f>
        <v>0</v>
      </c>
      <c r="S374" s="26">
        <f>I373*$I$12/1200</f>
        <v>0</v>
      </c>
      <c r="T374" s="27">
        <f>IF(B373-B374&gt;0.005,1,0)</f>
        <v>0</v>
      </c>
      <c r="U374" s="27">
        <f>IF(C373-C374&gt;0.005,1,0)</f>
        <v>0</v>
      </c>
      <c r="V374" s="27">
        <f>IF(D373-D374&gt;0.005,1,0)</f>
        <v>0</v>
      </c>
      <c r="W374" s="27">
        <f>IF(E373-E374&gt;0.005,1,0)</f>
        <v>0</v>
      </c>
      <c r="X374" s="27">
        <f>IF(F373-F374&gt;0.005,1,0)</f>
        <v>0</v>
      </c>
      <c r="Y374" s="27">
        <f>IF(G373-G374&gt;0.005,1,0)</f>
        <v>0</v>
      </c>
      <c r="Z374" s="27">
        <f>IF(H373-H374&gt;0.005,1,0)</f>
        <v>0</v>
      </c>
      <c r="AA374" s="27">
        <f>IF(I373-I374&gt;0.005,1,0)</f>
        <v>0</v>
      </c>
    </row>
    <row r="375">
      <c r="A375" s="14" t="n">
        <v>339</v>
      </c>
      <c r="B375" s="26">
        <f>IF(B374&gt;0,IF((B374+L375)-MIN($B$13,(B374+L375))&lt;0.5,0,(B374+L375)-MIN($B$13,(B374+L375))),0)</f>
        <v>0</v>
      </c>
      <c r="C375" s="26">
        <f>IF(C374&gt;0,IF((C374+M375)-MIN($C$13,(C374+M375))&lt;0.5,0,(C374+M375)-MIN($C$13,(C374+M375))),0)</f>
        <v>0</v>
      </c>
      <c r="D375" s="26">
        <f>IF(D374&gt;0,IF((D374+N375)-MIN($D$13,(D374+N375))&lt;0.5,0,(D374+N375)-MIN($D$13,(D374+N375))),0)</f>
        <v>0</v>
      </c>
      <c r="E375" s="26">
        <f>IF(E374&gt;0,IF((E374+O375)-MIN($E$13,(E374+O375))&lt;0.5,0,(E374+O375)-MIN($E$13,(E374+O375))),0)</f>
        <v>0</v>
      </c>
      <c r="F375" s="26">
        <f>IF(F374&gt;0,IF((F374+P375)-MIN($F$13,(F374+P375))&lt;0.5,0,(F374+P375)-MIN($F$13,(F374+P375))),0)</f>
        <v>0</v>
      </c>
      <c r="G375" s="26">
        <f>IF(G374&gt;0,IF((G374+Q375)-MIN($G$13,(G374+Q375))&lt;0.5,0,(G374+Q375)-MIN($G$13,(G374+Q375))),0)</f>
        <v>0</v>
      </c>
      <c r="H375" s="26">
        <f>IF(H374&gt;0,IF((H374+R375)-MIN($H$13,(H374+R375))&lt;0.5,0,(H374+R375)-MIN($H$13,(H374+R375))),0)</f>
        <v>0</v>
      </c>
      <c r="I375" s="26">
        <f>IF(I374&gt;0,IF((I374+S375)-MIN($I$13,(I374+S375))&lt;0.5,0,(I374+S375)-MIN($I$13,(I374+S375))),0)</f>
        <v>0</v>
      </c>
      <c r="J375" s="13">
        <f>SUM(B375:I375)</f>
        <v>0</v>
      </c>
      <c r="K375" s="26">
        <f>SUM(L375:S375)</f>
        <v>0</v>
      </c>
      <c r="L375" s="26">
        <f>B374*$B$12/1200</f>
        <v>0</v>
      </c>
      <c r="M375" s="26">
        <f>C374*$C$12/1200</f>
        <v>0</v>
      </c>
      <c r="N375" s="26">
        <f>D374*$D$12/1200</f>
        <v>0</v>
      </c>
      <c r="O375" s="26">
        <f>E374*$E$12/1200</f>
        <v>0</v>
      </c>
      <c r="P375" s="26">
        <f>F374*$F$12/1200</f>
        <v>0</v>
      </c>
      <c r="Q375" s="26">
        <f>G374*$G$12/1200</f>
        <v>0</v>
      </c>
      <c r="R375" s="26">
        <f>H374*$H$12/1200</f>
        <v>0</v>
      </c>
      <c r="S375" s="26">
        <f>I374*$I$12/1200</f>
        <v>0</v>
      </c>
      <c r="T375" s="27">
        <f>IF(B374-B375&gt;0.005,1,0)</f>
        <v>0</v>
      </c>
      <c r="U375" s="27">
        <f>IF(C374-C375&gt;0.005,1,0)</f>
        <v>0</v>
      </c>
      <c r="V375" s="27">
        <f>IF(D374-D375&gt;0.005,1,0)</f>
        <v>0</v>
      </c>
      <c r="W375" s="27">
        <f>IF(E374-E375&gt;0.005,1,0)</f>
        <v>0</v>
      </c>
      <c r="X375" s="27">
        <f>IF(F374-F375&gt;0.005,1,0)</f>
        <v>0</v>
      </c>
      <c r="Y375" s="27">
        <f>IF(G374-G375&gt;0.005,1,0)</f>
        <v>0</v>
      </c>
      <c r="Z375" s="27">
        <f>IF(H374-H375&gt;0.005,1,0)</f>
        <v>0</v>
      </c>
      <c r="AA375" s="27">
        <f>IF(I374-I375&gt;0.005,1,0)</f>
        <v>0</v>
      </c>
    </row>
    <row r="376">
      <c r="A376" s="14" t="n">
        <v>340</v>
      </c>
      <c r="B376" s="26">
        <f>IF(B375&gt;0,IF((B375+L376)-MIN($B$13,(B375+L376))&lt;0.5,0,(B375+L376)-MIN($B$13,(B375+L376))),0)</f>
        <v>0</v>
      </c>
      <c r="C376" s="26">
        <f>IF(C375&gt;0,IF((C375+M376)-MIN($C$13,(C375+M376))&lt;0.5,0,(C375+M376)-MIN($C$13,(C375+M376))),0)</f>
        <v>0</v>
      </c>
      <c r="D376" s="26">
        <f>IF(D375&gt;0,IF((D375+N376)-MIN($D$13,(D375+N376))&lt;0.5,0,(D375+N376)-MIN($D$13,(D375+N376))),0)</f>
        <v>0</v>
      </c>
      <c r="E376" s="26">
        <f>IF(E375&gt;0,IF((E375+O376)-MIN($E$13,(E375+O376))&lt;0.5,0,(E375+O376)-MIN($E$13,(E375+O376))),0)</f>
        <v>0</v>
      </c>
      <c r="F376" s="26">
        <f>IF(F375&gt;0,IF((F375+P376)-MIN($F$13,(F375+P376))&lt;0.5,0,(F375+P376)-MIN($F$13,(F375+P376))),0)</f>
        <v>0</v>
      </c>
      <c r="G376" s="26">
        <f>IF(G375&gt;0,IF((G375+Q376)-MIN($G$13,(G375+Q376))&lt;0.5,0,(G375+Q376)-MIN($G$13,(G375+Q376))),0)</f>
        <v>0</v>
      </c>
      <c r="H376" s="26">
        <f>IF(H375&gt;0,IF((H375+R376)-MIN($H$13,(H375+R376))&lt;0.5,0,(H375+R376)-MIN($H$13,(H375+R376))),0)</f>
        <v>0</v>
      </c>
      <c r="I376" s="26">
        <f>IF(I375&gt;0,IF((I375+S376)-MIN($I$13,(I375+S376))&lt;0.5,0,(I375+S376)-MIN($I$13,(I375+S376))),0)</f>
        <v>0</v>
      </c>
      <c r="J376" s="13">
        <f>SUM(B376:I376)</f>
        <v>0</v>
      </c>
      <c r="K376" s="26">
        <f>SUM(L376:S376)</f>
        <v>0</v>
      </c>
      <c r="L376" s="26">
        <f>B375*$B$12/1200</f>
        <v>0</v>
      </c>
      <c r="M376" s="26">
        <f>C375*$C$12/1200</f>
        <v>0</v>
      </c>
      <c r="N376" s="26">
        <f>D375*$D$12/1200</f>
        <v>0</v>
      </c>
      <c r="O376" s="26">
        <f>E375*$E$12/1200</f>
        <v>0</v>
      </c>
      <c r="P376" s="26">
        <f>F375*$F$12/1200</f>
        <v>0</v>
      </c>
      <c r="Q376" s="26">
        <f>G375*$G$12/1200</f>
        <v>0</v>
      </c>
      <c r="R376" s="26">
        <f>H375*$H$12/1200</f>
        <v>0</v>
      </c>
      <c r="S376" s="26">
        <f>I375*$I$12/1200</f>
        <v>0</v>
      </c>
      <c r="T376" s="27">
        <f>IF(B375-B376&gt;0.005,1,0)</f>
        <v>0</v>
      </c>
      <c r="U376" s="27">
        <f>IF(C375-C376&gt;0.005,1,0)</f>
        <v>0</v>
      </c>
      <c r="V376" s="27">
        <f>IF(D375-D376&gt;0.005,1,0)</f>
        <v>0</v>
      </c>
      <c r="W376" s="27">
        <f>IF(E375-E376&gt;0.005,1,0)</f>
        <v>0</v>
      </c>
      <c r="X376" s="27">
        <f>IF(F375-F376&gt;0.005,1,0)</f>
        <v>0</v>
      </c>
      <c r="Y376" s="27">
        <f>IF(G375-G376&gt;0.005,1,0)</f>
        <v>0</v>
      </c>
      <c r="Z376" s="27">
        <f>IF(H375-H376&gt;0.005,1,0)</f>
        <v>0</v>
      </c>
      <c r="AA376" s="27">
        <f>IF(I375-I376&gt;0.005,1,0)</f>
        <v>0</v>
      </c>
    </row>
    <row r="377">
      <c r="A377" s="14" t="n">
        <v>341</v>
      </c>
      <c r="B377" s="26">
        <f>IF(B376&gt;0,IF((B376+L377)-MIN($B$13,(B376+L377))&lt;0.5,0,(B376+L377)-MIN($B$13,(B376+L377))),0)</f>
        <v>0</v>
      </c>
      <c r="C377" s="26">
        <f>IF(C376&gt;0,IF((C376+M377)-MIN($C$13,(C376+M377))&lt;0.5,0,(C376+M377)-MIN($C$13,(C376+M377))),0)</f>
        <v>0</v>
      </c>
      <c r="D377" s="26">
        <f>IF(D376&gt;0,IF((D376+N377)-MIN($D$13,(D376+N377))&lt;0.5,0,(D376+N377)-MIN($D$13,(D376+N377))),0)</f>
        <v>0</v>
      </c>
      <c r="E377" s="26">
        <f>IF(E376&gt;0,IF((E376+O377)-MIN($E$13,(E376+O377))&lt;0.5,0,(E376+O377)-MIN($E$13,(E376+O377))),0)</f>
        <v>0</v>
      </c>
      <c r="F377" s="26">
        <f>IF(F376&gt;0,IF((F376+P377)-MIN($F$13,(F376+P377))&lt;0.5,0,(F376+P377)-MIN($F$13,(F376+P377))),0)</f>
        <v>0</v>
      </c>
      <c r="G377" s="26">
        <f>IF(G376&gt;0,IF((G376+Q377)-MIN($G$13,(G376+Q377))&lt;0.5,0,(G376+Q377)-MIN($G$13,(G376+Q377))),0)</f>
        <v>0</v>
      </c>
      <c r="H377" s="26">
        <f>IF(H376&gt;0,IF((H376+R377)-MIN($H$13,(H376+R377))&lt;0.5,0,(H376+R377)-MIN($H$13,(H376+R377))),0)</f>
        <v>0</v>
      </c>
      <c r="I377" s="26">
        <f>IF(I376&gt;0,IF((I376+S377)-MIN($I$13,(I376+S377))&lt;0.5,0,(I376+S377)-MIN($I$13,(I376+S377))),0)</f>
        <v>0</v>
      </c>
      <c r="J377" s="13">
        <f>SUM(B377:I377)</f>
        <v>0</v>
      </c>
      <c r="K377" s="26">
        <f>SUM(L377:S377)</f>
        <v>0</v>
      </c>
      <c r="L377" s="26">
        <f>B376*$B$12/1200</f>
        <v>0</v>
      </c>
      <c r="M377" s="26">
        <f>C376*$C$12/1200</f>
        <v>0</v>
      </c>
      <c r="N377" s="26">
        <f>D376*$D$12/1200</f>
        <v>0</v>
      </c>
      <c r="O377" s="26">
        <f>E376*$E$12/1200</f>
        <v>0</v>
      </c>
      <c r="P377" s="26">
        <f>F376*$F$12/1200</f>
        <v>0</v>
      </c>
      <c r="Q377" s="26">
        <f>G376*$G$12/1200</f>
        <v>0</v>
      </c>
      <c r="R377" s="26">
        <f>H376*$H$12/1200</f>
        <v>0</v>
      </c>
      <c r="S377" s="26">
        <f>I376*$I$12/1200</f>
        <v>0</v>
      </c>
      <c r="T377" s="27">
        <f>IF(B376-B377&gt;0.005,1,0)</f>
        <v>0</v>
      </c>
      <c r="U377" s="27">
        <f>IF(C376-C377&gt;0.005,1,0)</f>
        <v>0</v>
      </c>
      <c r="V377" s="27">
        <f>IF(D376-D377&gt;0.005,1,0)</f>
        <v>0</v>
      </c>
      <c r="W377" s="27">
        <f>IF(E376-E377&gt;0.005,1,0)</f>
        <v>0</v>
      </c>
      <c r="X377" s="27">
        <f>IF(F376-F377&gt;0.005,1,0)</f>
        <v>0</v>
      </c>
      <c r="Y377" s="27">
        <f>IF(G376-G377&gt;0.005,1,0)</f>
        <v>0</v>
      </c>
      <c r="Z377" s="27">
        <f>IF(H376-H377&gt;0.005,1,0)</f>
        <v>0</v>
      </c>
      <c r="AA377" s="27">
        <f>IF(I376-I377&gt;0.005,1,0)</f>
        <v>0</v>
      </c>
    </row>
    <row r="378">
      <c r="A378" s="14" t="n">
        <v>342</v>
      </c>
      <c r="B378" s="26">
        <f>IF(B377&gt;0,IF((B377+L378)-MIN($B$13,(B377+L378))&lt;0.5,0,(B377+L378)-MIN($B$13,(B377+L378))),0)</f>
        <v>0</v>
      </c>
      <c r="C378" s="26">
        <f>IF(C377&gt;0,IF((C377+M378)-MIN($C$13,(C377+M378))&lt;0.5,0,(C377+M378)-MIN($C$13,(C377+M378))),0)</f>
        <v>0</v>
      </c>
      <c r="D378" s="26">
        <f>IF(D377&gt;0,IF((D377+N378)-MIN($D$13,(D377+N378))&lt;0.5,0,(D377+N378)-MIN($D$13,(D377+N378))),0)</f>
        <v>0</v>
      </c>
      <c r="E378" s="26">
        <f>IF(E377&gt;0,IF((E377+O378)-MIN($E$13,(E377+O378))&lt;0.5,0,(E377+O378)-MIN($E$13,(E377+O378))),0)</f>
        <v>0</v>
      </c>
      <c r="F378" s="26">
        <f>IF(F377&gt;0,IF((F377+P378)-MIN($F$13,(F377+P378))&lt;0.5,0,(F377+P378)-MIN($F$13,(F377+P378))),0)</f>
        <v>0</v>
      </c>
      <c r="G378" s="26">
        <f>IF(G377&gt;0,IF((G377+Q378)-MIN($G$13,(G377+Q378))&lt;0.5,0,(G377+Q378)-MIN($G$13,(G377+Q378))),0)</f>
        <v>0</v>
      </c>
      <c r="H378" s="26">
        <f>IF(H377&gt;0,IF((H377+R378)-MIN($H$13,(H377+R378))&lt;0.5,0,(H377+R378)-MIN($H$13,(H377+R378))),0)</f>
        <v>0</v>
      </c>
      <c r="I378" s="26">
        <f>IF(I377&gt;0,IF((I377+S378)-MIN($I$13,(I377+S378))&lt;0.5,0,(I377+S378)-MIN($I$13,(I377+S378))),0)</f>
        <v>0</v>
      </c>
      <c r="J378" s="13">
        <f>SUM(B378:I378)</f>
        <v>0</v>
      </c>
      <c r="K378" s="26">
        <f>SUM(L378:S378)</f>
        <v>0</v>
      </c>
      <c r="L378" s="26">
        <f>B377*$B$12/1200</f>
        <v>0</v>
      </c>
      <c r="M378" s="26">
        <f>C377*$C$12/1200</f>
        <v>0</v>
      </c>
      <c r="N378" s="26">
        <f>D377*$D$12/1200</f>
        <v>0</v>
      </c>
      <c r="O378" s="26">
        <f>E377*$E$12/1200</f>
        <v>0</v>
      </c>
      <c r="P378" s="26">
        <f>F377*$F$12/1200</f>
        <v>0</v>
      </c>
      <c r="Q378" s="26">
        <f>G377*$G$12/1200</f>
        <v>0</v>
      </c>
      <c r="R378" s="26">
        <f>H377*$H$12/1200</f>
        <v>0</v>
      </c>
      <c r="S378" s="26">
        <f>I377*$I$12/1200</f>
        <v>0</v>
      </c>
      <c r="T378" s="27">
        <f>IF(B377-B378&gt;0.005,1,0)</f>
        <v>0</v>
      </c>
      <c r="U378" s="27">
        <f>IF(C377-C378&gt;0.005,1,0)</f>
        <v>0</v>
      </c>
      <c r="V378" s="27">
        <f>IF(D377-D378&gt;0.005,1,0)</f>
        <v>0</v>
      </c>
      <c r="W378" s="27">
        <f>IF(E377-E378&gt;0.005,1,0)</f>
        <v>0</v>
      </c>
      <c r="X378" s="27">
        <f>IF(F377-F378&gt;0.005,1,0)</f>
        <v>0</v>
      </c>
      <c r="Y378" s="27">
        <f>IF(G377-G378&gt;0.005,1,0)</f>
        <v>0</v>
      </c>
      <c r="Z378" s="27">
        <f>IF(H377-H378&gt;0.005,1,0)</f>
        <v>0</v>
      </c>
      <c r="AA378" s="27">
        <f>IF(I377-I378&gt;0.005,1,0)</f>
        <v>0</v>
      </c>
    </row>
    <row r="379">
      <c r="A379" s="14" t="n">
        <v>343</v>
      </c>
      <c r="B379" s="26">
        <f>IF(B378&gt;0,IF((B378+L379)-MIN($B$13,(B378+L379))&lt;0.5,0,(B378+L379)-MIN($B$13,(B378+L379))),0)</f>
        <v>0</v>
      </c>
      <c r="C379" s="26">
        <f>IF(C378&gt;0,IF((C378+M379)-MIN($C$13,(C378+M379))&lt;0.5,0,(C378+M379)-MIN($C$13,(C378+M379))),0)</f>
        <v>0</v>
      </c>
      <c r="D379" s="26">
        <f>IF(D378&gt;0,IF((D378+N379)-MIN($D$13,(D378+N379))&lt;0.5,0,(D378+N379)-MIN($D$13,(D378+N379))),0)</f>
        <v>0</v>
      </c>
      <c r="E379" s="26">
        <f>IF(E378&gt;0,IF((E378+O379)-MIN($E$13,(E378+O379))&lt;0.5,0,(E378+O379)-MIN($E$13,(E378+O379))),0)</f>
        <v>0</v>
      </c>
      <c r="F379" s="26">
        <f>IF(F378&gt;0,IF((F378+P379)-MIN($F$13,(F378+P379))&lt;0.5,0,(F378+P379)-MIN($F$13,(F378+P379))),0)</f>
        <v>0</v>
      </c>
      <c r="G379" s="26">
        <f>IF(G378&gt;0,IF((G378+Q379)-MIN($G$13,(G378+Q379))&lt;0.5,0,(G378+Q379)-MIN($G$13,(G378+Q379))),0)</f>
        <v>0</v>
      </c>
      <c r="H379" s="26">
        <f>IF(H378&gt;0,IF((H378+R379)-MIN($H$13,(H378+R379))&lt;0.5,0,(H378+R379)-MIN($H$13,(H378+R379))),0)</f>
        <v>0</v>
      </c>
      <c r="I379" s="26">
        <f>IF(I378&gt;0,IF((I378+S379)-MIN($I$13,(I378+S379))&lt;0.5,0,(I378+S379)-MIN($I$13,(I378+S379))),0)</f>
        <v>0</v>
      </c>
      <c r="J379" s="13">
        <f>SUM(B379:I379)</f>
        <v>0</v>
      </c>
      <c r="K379" s="26">
        <f>SUM(L379:S379)</f>
        <v>0</v>
      </c>
      <c r="L379" s="26">
        <f>B378*$B$12/1200</f>
        <v>0</v>
      </c>
      <c r="M379" s="26">
        <f>C378*$C$12/1200</f>
        <v>0</v>
      </c>
      <c r="N379" s="26">
        <f>D378*$D$12/1200</f>
        <v>0</v>
      </c>
      <c r="O379" s="26">
        <f>E378*$E$12/1200</f>
        <v>0</v>
      </c>
      <c r="P379" s="26">
        <f>F378*$F$12/1200</f>
        <v>0</v>
      </c>
      <c r="Q379" s="26">
        <f>G378*$G$12/1200</f>
        <v>0</v>
      </c>
      <c r="R379" s="26">
        <f>H378*$H$12/1200</f>
        <v>0</v>
      </c>
      <c r="S379" s="26">
        <f>I378*$I$12/1200</f>
        <v>0</v>
      </c>
      <c r="T379" s="27">
        <f>IF(B378-B379&gt;0.005,1,0)</f>
        <v>0</v>
      </c>
      <c r="U379" s="27">
        <f>IF(C378-C379&gt;0.005,1,0)</f>
        <v>0</v>
      </c>
      <c r="V379" s="27">
        <f>IF(D378-D379&gt;0.005,1,0)</f>
        <v>0</v>
      </c>
      <c r="W379" s="27">
        <f>IF(E378-E379&gt;0.005,1,0)</f>
        <v>0</v>
      </c>
      <c r="X379" s="27">
        <f>IF(F378-F379&gt;0.005,1,0)</f>
        <v>0</v>
      </c>
      <c r="Y379" s="27">
        <f>IF(G378-G379&gt;0.005,1,0)</f>
        <v>0</v>
      </c>
      <c r="Z379" s="27">
        <f>IF(H378-H379&gt;0.005,1,0)</f>
        <v>0</v>
      </c>
      <c r="AA379" s="27">
        <f>IF(I378-I379&gt;0.005,1,0)</f>
        <v>0</v>
      </c>
    </row>
    <row r="380">
      <c r="A380" s="14" t="n">
        <v>344</v>
      </c>
      <c r="B380" s="26">
        <f>IF(B379&gt;0,IF((B379+L380)-MIN($B$13,(B379+L380))&lt;0.5,0,(B379+L380)-MIN($B$13,(B379+L380))),0)</f>
        <v>0</v>
      </c>
      <c r="C380" s="26">
        <f>IF(C379&gt;0,IF((C379+M380)-MIN($C$13,(C379+M380))&lt;0.5,0,(C379+M380)-MIN($C$13,(C379+M380))),0)</f>
        <v>0</v>
      </c>
      <c r="D380" s="26">
        <f>IF(D379&gt;0,IF((D379+N380)-MIN($D$13,(D379+N380))&lt;0.5,0,(D379+N380)-MIN($D$13,(D379+N380))),0)</f>
        <v>0</v>
      </c>
      <c r="E380" s="26">
        <f>IF(E379&gt;0,IF((E379+O380)-MIN($E$13,(E379+O380))&lt;0.5,0,(E379+O380)-MIN($E$13,(E379+O380))),0)</f>
        <v>0</v>
      </c>
      <c r="F380" s="26">
        <f>IF(F379&gt;0,IF((F379+P380)-MIN($F$13,(F379+P380))&lt;0.5,0,(F379+P380)-MIN($F$13,(F379+P380))),0)</f>
        <v>0</v>
      </c>
      <c r="G380" s="26">
        <f>IF(G379&gt;0,IF((G379+Q380)-MIN($G$13,(G379+Q380))&lt;0.5,0,(G379+Q380)-MIN($G$13,(G379+Q380))),0)</f>
        <v>0</v>
      </c>
      <c r="H380" s="26">
        <f>IF(H379&gt;0,IF((H379+R380)-MIN($H$13,(H379+R380))&lt;0.5,0,(H379+R380)-MIN($H$13,(H379+R380))),0)</f>
        <v>0</v>
      </c>
      <c r="I380" s="26">
        <f>IF(I379&gt;0,IF((I379+S380)-MIN($I$13,(I379+S380))&lt;0.5,0,(I379+S380)-MIN($I$13,(I379+S380))),0)</f>
        <v>0</v>
      </c>
      <c r="J380" s="13">
        <f>SUM(B380:I380)</f>
        <v>0</v>
      </c>
      <c r="K380" s="26">
        <f>SUM(L380:S380)</f>
        <v>0</v>
      </c>
      <c r="L380" s="26">
        <f>B379*$B$12/1200</f>
        <v>0</v>
      </c>
      <c r="M380" s="26">
        <f>C379*$C$12/1200</f>
        <v>0</v>
      </c>
      <c r="N380" s="26">
        <f>D379*$D$12/1200</f>
        <v>0</v>
      </c>
      <c r="O380" s="26">
        <f>E379*$E$12/1200</f>
        <v>0</v>
      </c>
      <c r="P380" s="26">
        <f>F379*$F$12/1200</f>
        <v>0</v>
      </c>
      <c r="Q380" s="26">
        <f>G379*$G$12/1200</f>
        <v>0</v>
      </c>
      <c r="R380" s="26">
        <f>H379*$H$12/1200</f>
        <v>0</v>
      </c>
      <c r="S380" s="26">
        <f>I379*$I$12/1200</f>
        <v>0</v>
      </c>
      <c r="T380" s="27">
        <f>IF(B379-B380&gt;0.005,1,0)</f>
        <v>0</v>
      </c>
      <c r="U380" s="27">
        <f>IF(C379-C380&gt;0.005,1,0)</f>
        <v>0</v>
      </c>
      <c r="V380" s="27">
        <f>IF(D379-D380&gt;0.005,1,0)</f>
        <v>0</v>
      </c>
      <c r="W380" s="27">
        <f>IF(E379-E380&gt;0.005,1,0)</f>
        <v>0</v>
      </c>
      <c r="X380" s="27">
        <f>IF(F379-F380&gt;0.005,1,0)</f>
        <v>0</v>
      </c>
      <c r="Y380" s="27">
        <f>IF(G379-G380&gt;0.005,1,0)</f>
        <v>0</v>
      </c>
      <c r="Z380" s="27">
        <f>IF(H379-H380&gt;0.005,1,0)</f>
        <v>0</v>
      </c>
      <c r="AA380" s="27">
        <f>IF(I379-I380&gt;0.005,1,0)</f>
        <v>0</v>
      </c>
    </row>
    <row r="381">
      <c r="A381" s="14" t="n">
        <v>345</v>
      </c>
      <c r="B381" s="26">
        <f>IF(B380&gt;0,IF((B380+L381)-MIN($B$13,(B380+L381))&lt;0.5,0,(B380+L381)-MIN($B$13,(B380+L381))),0)</f>
        <v>0</v>
      </c>
      <c r="C381" s="26">
        <f>IF(C380&gt;0,IF((C380+M381)-MIN($C$13,(C380+M381))&lt;0.5,0,(C380+M381)-MIN($C$13,(C380+M381))),0)</f>
        <v>0</v>
      </c>
      <c r="D381" s="26">
        <f>IF(D380&gt;0,IF((D380+N381)-MIN($D$13,(D380+N381))&lt;0.5,0,(D380+N381)-MIN($D$13,(D380+N381))),0)</f>
        <v>0</v>
      </c>
      <c r="E381" s="26">
        <f>IF(E380&gt;0,IF((E380+O381)-MIN($E$13,(E380+O381))&lt;0.5,0,(E380+O381)-MIN($E$13,(E380+O381))),0)</f>
        <v>0</v>
      </c>
      <c r="F381" s="26">
        <f>IF(F380&gt;0,IF((F380+P381)-MIN($F$13,(F380+P381))&lt;0.5,0,(F380+P381)-MIN($F$13,(F380+P381))),0)</f>
        <v>0</v>
      </c>
      <c r="G381" s="26">
        <f>IF(G380&gt;0,IF((G380+Q381)-MIN($G$13,(G380+Q381))&lt;0.5,0,(G380+Q381)-MIN($G$13,(G380+Q381))),0)</f>
        <v>0</v>
      </c>
      <c r="H381" s="26">
        <f>IF(H380&gt;0,IF((H380+R381)-MIN($H$13,(H380+R381))&lt;0.5,0,(H380+R381)-MIN($H$13,(H380+R381))),0)</f>
        <v>0</v>
      </c>
      <c r="I381" s="26">
        <f>IF(I380&gt;0,IF((I380+S381)-MIN($I$13,(I380+S381))&lt;0.5,0,(I380+S381)-MIN($I$13,(I380+S381))),0)</f>
        <v>0</v>
      </c>
      <c r="J381" s="13">
        <f>SUM(B381:I381)</f>
        <v>0</v>
      </c>
      <c r="K381" s="26">
        <f>SUM(L381:S381)</f>
        <v>0</v>
      </c>
      <c r="L381" s="26">
        <f>B380*$B$12/1200</f>
        <v>0</v>
      </c>
      <c r="M381" s="26">
        <f>C380*$C$12/1200</f>
        <v>0</v>
      </c>
      <c r="N381" s="26">
        <f>D380*$D$12/1200</f>
        <v>0</v>
      </c>
      <c r="O381" s="26">
        <f>E380*$E$12/1200</f>
        <v>0</v>
      </c>
      <c r="P381" s="26">
        <f>F380*$F$12/1200</f>
        <v>0</v>
      </c>
      <c r="Q381" s="26">
        <f>G380*$G$12/1200</f>
        <v>0</v>
      </c>
      <c r="R381" s="26">
        <f>H380*$H$12/1200</f>
        <v>0</v>
      </c>
      <c r="S381" s="26">
        <f>I380*$I$12/1200</f>
        <v>0</v>
      </c>
      <c r="T381" s="27">
        <f>IF(B380-B381&gt;0.005,1,0)</f>
        <v>0</v>
      </c>
      <c r="U381" s="27">
        <f>IF(C380-C381&gt;0.005,1,0)</f>
        <v>0</v>
      </c>
      <c r="V381" s="27">
        <f>IF(D380-D381&gt;0.005,1,0)</f>
        <v>0</v>
      </c>
      <c r="W381" s="27">
        <f>IF(E380-E381&gt;0.005,1,0)</f>
        <v>0</v>
      </c>
      <c r="X381" s="27">
        <f>IF(F380-F381&gt;0.005,1,0)</f>
        <v>0</v>
      </c>
      <c r="Y381" s="27">
        <f>IF(G380-G381&gt;0.005,1,0)</f>
        <v>0</v>
      </c>
      <c r="Z381" s="27">
        <f>IF(H380-H381&gt;0.005,1,0)</f>
        <v>0</v>
      </c>
      <c r="AA381" s="27">
        <f>IF(I380-I381&gt;0.005,1,0)</f>
        <v>0</v>
      </c>
    </row>
    <row r="382">
      <c r="A382" s="14" t="n">
        <v>346</v>
      </c>
      <c r="B382" s="26">
        <f>IF(B381&gt;0,IF((B381+L382)-MIN($B$13,(B381+L382))&lt;0.5,0,(B381+L382)-MIN($B$13,(B381+L382))),0)</f>
        <v>0</v>
      </c>
      <c r="C382" s="26">
        <f>IF(C381&gt;0,IF((C381+M382)-MIN($C$13,(C381+M382))&lt;0.5,0,(C381+M382)-MIN($C$13,(C381+M382))),0)</f>
        <v>0</v>
      </c>
      <c r="D382" s="26">
        <f>IF(D381&gt;0,IF((D381+N382)-MIN($D$13,(D381+N382))&lt;0.5,0,(D381+N382)-MIN($D$13,(D381+N382))),0)</f>
        <v>0</v>
      </c>
      <c r="E382" s="26">
        <f>IF(E381&gt;0,IF((E381+O382)-MIN($E$13,(E381+O382))&lt;0.5,0,(E381+O382)-MIN($E$13,(E381+O382))),0)</f>
        <v>0</v>
      </c>
      <c r="F382" s="26">
        <f>IF(F381&gt;0,IF((F381+P382)-MIN($F$13,(F381+P382))&lt;0.5,0,(F381+P382)-MIN($F$13,(F381+P382))),0)</f>
        <v>0</v>
      </c>
      <c r="G382" s="26">
        <f>IF(G381&gt;0,IF((G381+Q382)-MIN($G$13,(G381+Q382))&lt;0.5,0,(G381+Q382)-MIN($G$13,(G381+Q382))),0)</f>
        <v>0</v>
      </c>
      <c r="H382" s="26">
        <f>IF(H381&gt;0,IF((H381+R382)-MIN($H$13,(H381+R382))&lt;0.5,0,(H381+R382)-MIN($H$13,(H381+R382))),0)</f>
        <v>0</v>
      </c>
      <c r="I382" s="26">
        <f>IF(I381&gt;0,IF((I381+S382)-MIN($I$13,(I381+S382))&lt;0.5,0,(I381+S382)-MIN($I$13,(I381+S382))),0)</f>
        <v>0</v>
      </c>
      <c r="J382" s="13">
        <f>SUM(B382:I382)</f>
        <v>0</v>
      </c>
      <c r="K382" s="26">
        <f>SUM(L382:S382)</f>
        <v>0</v>
      </c>
      <c r="L382" s="26">
        <f>B381*$B$12/1200</f>
        <v>0</v>
      </c>
      <c r="M382" s="26">
        <f>C381*$C$12/1200</f>
        <v>0</v>
      </c>
      <c r="N382" s="26">
        <f>D381*$D$12/1200</f>
        <v>0</v>
      </c>
      <c r="O382" s="26">
        <f>E381*$E$12/1200</f>
        <v>0</v>
      </c>
      <c r="P382" s="26">
        <f>F381*$F$12/1200</f>
        <v>0</v>
      </c>
      <c r="Q382" s="26">
        <f>G381*$G$12/1200</f>
        <v>0</v>
      </c>
      <c r="R382" s="26">
        <f>H381*$H$12/1200</f>
        <v>0</v>
      </c>
      <c r="S382" s="26">
        <f>I381*$I$12/1200</f>
        <v>0</v>
      </c>
      <c r="T382" s="27">
        <f>IF(B381-B382&gt;0.005,1,0)</f>
        <v>0</v>
      </c>
      <c r="U382" s="27">
        <f>IF(C381-C382&gt;0.005,1,0)</f>
        <v>0</v>
      </c>
      <c r="V382" s="27">
        <f>IF(D381-D382&gt;0.005,1,0)</f>
        <v>0</v>
      </c>
      <c r="W382" s="27">
        <f>IF(E381-E382&gt;0.005,1,0)</f>
        <v>0</v>
      </c>
      <c r="X382" s="27">
        <f>IF(F381-F382&gt;0.005,1,0)</f>
        <v>0</v>
      </c>
      <c r="Y382" s="27">
        <f>IF(G381-G382&gt;0.005,1,0)</f>
        <v>0</v>
      </c>
      <c r="Z382" s="27">
        <f>IF(H381-H382&gt;0.005,1,0)</f>
        <v>0</v>
      </c>
      <c r="AA382" s="27">
        <f>IF(I381-I382&gt;0.005,1,0)</f>
        <v>0</v>
      </c>
    </row>
    <row r="383">
      <c r="A383" s="14" t="n">
        <v>347</v>
      </c>
      <c r="B383" s="26">
        <f>IF(B382&gt;0,IF((B382+L383)-MIN($B$13,(B382+L383))&lt;0.5,0,(B382+L383)-MIN($B$13,(B382+L383))),0)</f>
        <v>0</v>
      </c>
      <c r="C383" s="26">
        <f>IF(C382&gt;0,IF((C382+M383)-MIN($C$13,(C382+M383))&lt;0.5,0,(C382+M383)-MIN($C$13,(C382+M383))),0)</f>
        <v>0</v>
      </c>
      <c r="D383" s="26">
        <f>IF(D382&gt;0,IF((D382+N383)-MIN($D$13,(D382+N383))&lt;0.5,0,(D382+N383)-MIN($D$13,(D382+N383))),0)</f>
        <v>0</v>
      </c>
      <c r="E383" s="26">
        <f>IF(E382&gt;0,IF((E382+O383)-MIN($E$13,(E382+O383))&lt;0.5,0,(E382+O383)-MIN($E$13,(E382+O383))),0)</f>
        <v>0</v>
      </c>
      <c r="F383" s="26">
        <f>IF(F382&gt;0,IF((F382+P383)-MIN($F$13,(F382+P383))&lt;0.5,0,(F382+P383)-MIN($F$13,(F382+P383))),0)</f>
        <v>0</v>
      </c>
      <c r="G383" s="26">
        <f>IF(G382&gt;0,IF((G382+Q383)-MIN($G$13,(G382+Q383))&lt;0.5,0,(G382+Q383)-MIN($G$13,(G382+Q383))),0)</f>
        <v>0</v>
      </c>
      <c r="H383" s="26">
        <f>IF(H382&gt;0,IF((H382+R383)-MIN($H$13,(H382+R383))&lt;0.5,0,(H382+R383)-MIN($H$13,(H382+R383))),0)</f>
        <v>0</v>
      </c>
      <c r="I383" s="26">
        <f>IF(I382&gt;0,IF((I382+S383)-MIN($I$13,(I382+S383))&lt;0.5,0,(I382+S383)-MIN($I$13,(I382+S383))),0)</f>
        <v>0</v>
      </c>
      <c r="J383" s="13">
        <f>SUM(B383:I383)</f>
        <v>0</v>
      </c>
      <c r="K383" s="26">
        <f>SUM(L383:S383)</f>
        <v>0</v>
      </c>
      <c r="L383" s="26">
        <f>B382*$B$12/1200</f>
        <v>0</v>
      </c>
      <c r="M383" s="26">
        <f>C382*$C$12/1200</f>
        <v>0</v>
      </c>
      <c r="N383" s="26">
        <f>D382*$D$12/1200</f>
        <v>0</v>
      </c>
      <c r="O383" s="26">
        <f>E382*$E$12/1200</f>
        <v>0</v>
      </c>
      <c r="P383" s="26">
        <f>F382*$F$12/1200</f>
        <v>0</v>
      </c>
      <c r="Q383" s="26">
        <f>G382*$G$12/1200</f>
        <v>0</v>
      </c>
      <c r="R383" s="26">
        <f>H382*$H$12/1200</f>
        <v>0</v>
      </c>
      <c r="S383" s="26">
        <f>I382*$I$12/1200</f>
        <v>0</v>
      </c>
      <c r="T383" s="27">
        <f>IF(B382-B383&gt;0.005,1,0)</f>
        <v>0</v>
      </c>
      <c r="U383" s="27">
        <f>IF(C382-C383&gt;0.005,1,0)</f>
        <v>0</v>
      </c>
      <c r="V383" s="27">
        <f>IF(D382-D383&gt;0.005,1,0)</f>
        <v>0</v>
      </c>
      <c r="W383" s="27">
        <f>IF(E382-E383&gt;0.005,1,0)</f>
        <v>0</v>
      </c>
      <c r="X383" s="27">
        <f>IF(F382-F383&gt;0.005,1,0)</f>
        <v>0</v>
      </c>
      <c r="Y383" s="27">
        <f>IF(G382-G383&gt;0.005,1,0)</f>
        <v>0</v>
      </c>
      <c r="Z383" s="27">
        <f>IF(H382-H383&gt;0.005,1,0)</f>
        <v>0</v>
      </c>
      <c r="AA383" s="27">
        <f>IF(I382-I383&gt;0.005,1,0)</f>
        <v>0</v>
      </c>
    </row>
    <row r="384">
      <c r="A384" s="14" t="n">
        <v>348</v>
      </c>
      <c r="B384" s="26">
        <f>IF(B383&gt;0,IF((B383+L384)-MIN($B$13,(B383+L384))&lt;0.5,0,(B383+L384)-MIN($B$13,(B383+L384))),0)</f>
        <v>0</v>
      </c>
      <c r="C384" s="26">
        <f>IF(C383&gt;0,IF((C383+M384)-MIN($C$13,(C383+M384))&lt;0.5,0,(C383+M384)-MIN($C$13,(C383+M384))),0)</f>
        <v>0</v>
      </c>
      <c r="D384" s="26">
        <f>IF(D383&gt;0,IF((D383+N384)-MIN($D$13,(D383+N384))&lt;0.5,0,(D383+N384)-MIN($D$13,(D383+N384))),0)</f>
        <v>0</v>
      </c>
      <c r="E384" s="26">
        <f>IF(E383&gt;0,IF((E383+O384)-MIN($E$13,(E383+O384))&lt;0.5,0,(E383+O384)-MIN($E$13,(E383+O384))),0)</f>
        <v>0</v>
      </c>
      <c r="F384" s="26">
        <f>IF(F383&gt;0,IF((F383+P384)-MIN($F$13,(F383+P384))&lt;0.5,0,(F383+P384)-MIN($F$13,(F383+P384))),0)</f>
        <v>0</v>
      </c>
      <c r="G384" s="26">
        <f>IF(G383&gt;0,IF((G383+Q384)-MIN($G$13,(G383+Q384))&lt;0.5,0,(G383+Q384)-MIN($G$13,(G383+Q384))),0)</f>
        <v>0</v>
      </c>
      <c r="H384" s="26">
        <f>IF(H383&gt;0,IF((H383+R384)-MIN($H$13,(H383+R384))&lt;0.5,0,(H383+R384)-MIN($H$13,(H383+R384))),0)</f>
        <v>0</v>
      </c>
      <c r="I384" s="26">
        <f>IF(I383&gt;0,IF((I383+S384)-MIN($I$13,(I383+S384))&lt;0.5,0,(I383+S384)-MIN($I$13,(I383+S384))),0)</f>
        <v>0</v>
      </c>
      <c r="J384" s="13">
        <f>SUM(B384:I384)</f>
        <v>0</v>
      </c>
      <c r="K384" s="26">
        <f>SUM(L384:S384)</f>
        <v>0</v>
      </c>
      <c r="L384" s="26">
        <f>B383*$B$12/1200</f>
        <v>0</v>
      </c>
      <c r="M384" s="26">
        <f>C383*$C$12/1200</f>
        <v>0</v>
      </c>
      <c r="N384" s="26">
        <f>D383*$D$12/1200</f>
        <v>0</v>
      </c>
      <c r="O384" s="26">
        <f>E383*$E$12/1200</f>
        <v>0</v>
      </c>
      <c r="P384" s="26">
        <f>F383*$F$12/1200</f>
        <v>0</v>
      </c>
      <c r="Q384" s="26">
        <f>G383*$G$12/1200</f>
        <v>0</v>
      </c>
      <c r="R384" s="26">
        <f>H383*$H$12/1200</f>
        <v>0</v>
      </c>
      <c r="S384" s="26">
        <f>I383*$I$12/1200</f>
        <v>0</v>
      </c>
      <c r="T384" s="27">
        <f>IF(B383-B384&gt;0.005,1,0)</f>
        <v>0</v>
      </c>
      <c r="U384" s="27">
        <f>IF(C383-C384&gt;0.005,1,0)</f>
        <v>0</v>
      </c>
      <c r="V384" s="27">
        <f>IF(D383-D384&gt;0.005,1,0)</f>
        <v>0</v>
      </c>
      <c r="W384" s="27">
        <f>IF(E383-E384&gt;0.005,1,0)</f>
        <v>0</v>
      </c>
      <c r="X384" s="27">
        <f>IF(F383-F384&gt;0.005,1,0)</f>
        <v>0</v>
      </c>
      <c r="Y384" s="27">
        <f>IF(G383-G384&gt;0.005,1,0)</f>
        <v>0</v>
      </c>
      <c r="Z384" s="27">
        <f>IF(H383-H384&gt;0.005,1,0)</f>
        <v>0</v>
      </c>
      <c r="AA384" s="27">
        <f>IF(I383-I384&gt;0.005,1,0)</f>
        <v>0</v>
      </c>
    </row>
    <row r="385">
      <c r="A385" s="14" t="n">
        <v>349</v>
      </c>
      <c r="B385" s="26">
        <f>IF(B384&gt;0,IF((B384+L385)-MIN($B$13,(B384+L385))&lt;0.5,0,(B384+L385)-MIN($B$13,(B384+L385))),0)</f>
        <v>0</v>
      </c>
      <c r="C385" s="26">
        <f>IF(C384&gt;0,IF((C384+M385)-MIN($C$13,(C384+M385))&lt;0.5,0,(C384+M385)-MIN($C$13,(C384+M385))),0)</f>
        <v>0</v>
      </c>
      <c r="D385" s="26">
        <f>IF(D384&gt;0,IF((D384+N385)-MIN($D$13,(D384+N385))&lt;0.5,0,(D384+N385)-MIN($D$13,(D384+N385))),0)</f>
        <v>0</v>
      </c>
      <c r="E385" s="26">
        <f>IF(E384&gt;0,IF((E384+O385)-MIN($E$13,(E384+O385))&lt;0.5,0,(E384+O385)-MIN($E$13,(E384+O385))),0)</f>
        <v>0</v>
      </c>
      <c r="F385" s="26">
        <f>IF(F384&gt;0,IF((F384+P385)-MIN($F$13,(F384+P385))&lt;0.5,0,(F384+P385)-MIN($F$13,(F384+P385))),0)</f>
        <v>0</v>
      </c>
      <c r="G385" s="26">
        <f>IF(G384&gt;0,IF((G384+Q385)-MIN($G$13,(G384+Q385))&lt;0.5,0,(G384+Q385)-MIN($G$13,(G384+Q385))),0)</f>
        <v>0</v>
      </c>
      <c r="H385" s="26">
        <f>IF(H384&gt;0,IF((H384+R385)-MIN($H$13,(H384+R385))&lt;0.5,0,(H384+R385)-MIN($H$13,(H384+R385))),0)</f>
        <v>0</v>
      </c>
      <c r="I385" s="26">
        <f>IF(I384&gt;0,IF((I384+S385)-MIN($I$13,(I384+S385))&lt;0.5,0,(I384+S385)-MIN($I$13,(I384+S385))),0)</f>
        <v>0</v>
      </c>
      <c r="J385" s="13">
        <f>SUM(B385:I385)</f>
        <v>0</v>
      </c>
      <c r="K385" s="26">
        <f>SUM(L385:S385)</f>
        <v>0</v>
      </c>
      <c r="L385" s="26">
        <f>B384*$B$12/1200</f>
        <v>0</v>
      </c>
      <c r="M385" s="26">
        <f>C384*$C$12/1200</f>
        <v>0</v>
      </c>
      <c r="N385" s="26">
        <f>D384*$D$12/1200</f>
        <v>0</v>
      </c>
      <c r="O385" s="26">
        <f>E384*$E$12/1200</f>
        <v>0</v>
      </c>
      <c r="P385" s="26">
        <f>F384*$F$12/1200</f>
        <v>0</v>
      </c>
      <c r="Q385" s="26">
        <f>G384*$G$12/1200</f>
        <v>0</v>
      </c>
      <c r="R385" s="26">
        <f>H384*$H$12/1200</f>
        <v>0</v>
      </c>
      <c r="S385" s="26">
        <f>I384*$I$12/1200</f>
        <v>0</v>
      </c>
      <c r="T385" s="27">
        <f>IF(B384-B385&gt;0.005,1,0)</f>
        <v>0</v>
      </c>
      <c r="U385" s="27">
        <f>IF(C384-C385&gt;0.005,1,0)</f>
        <v>0</v>
      </c>
      <c r="V385" s="27">
        <f>IF(D384-D385&gt;0.005,1,0)</f>
        <v>0</v>
      </c>
      <c r="W385" s="27">
        <f>IF(E384-E385&gt;0.005,1,0)</f>
        <v>0</v>
      </c>
      <c r="X385" s="27">
        <f>IF(F384-F385&gt;0.005,1,0)</f>
        <v>0</v>
      </c>
      <c r="Y385" s="27">
        <f>IF(G384-G385&gt;0.005,1,0)</f>
        <v>0</v>
      </c>
      <c r="Z385" s="27">
        <f>IF(H384-H385&gt;0.005,1,0)</f>
        <v>0</v>
      </c>
      <c r="AA385" s="27">
        <f>IF(I384-I385&gt;0.005,1,0)</f>
        <v>0</v>
      </c>
    </row>
    <row r="386">
      <c r="A386" s="14" t="n">
        <v>350</v>
      </c>
      <c r="B386" s="26">
        <f>IF(B385&gt;0,IF((B385+L386)-MIN($B$13,(B385+L386))&lt;0.5,0,(B385+L386)-MIN($B$13,(B385+L386))),0)</f>
        <v>0</v>
      </c>
      <c r="C386" s="26">
        <f>IF(C385&gt;0,IF((C385+M386)-MIN($C$13,(C385+M386))&lt;0.5,0,(C385+M386)-MIN($C$13,(C385+M386))),0)</f>
        <v>0</v>
      </c>
      <c r="D386" s="26">
        <f>IF(D385&gt;0,IF((D385+N386)-MIN($D$13,(D385+N386))&lt;0.5,0,(D385+N386)-MIN($D$13,(D385+N386))),0)</f>
        <v>0</v>
      </c>
      <c r="E386" s="26">
        <f>IF(E385&gt;0,IF((E385+O386)-MIN($E$13,(E385+O386))&lt;0.5,0,(E385+O386)-MIN($E$13,(E385+O386))),0)</f>
        <v>0</v>
      </c>
      <c r="F386" s="26">
        <f>IF(F385&gt;0,IF((F385+P386)-MIN($F$13,(F385+P386))&lt;0.5,0,(F385+P386)-MIN($F$13,(F385+P386))),0)</f>
        <v>0</v>
      </c>
      <c r="G386" s="26">
        <f>IF(G385&gt;0,IF((G385+Q386)-MIN($G$13,(G385+Q386))&lt;0.5,0,(G385+Q386)-MIN($G$13,(G385+Q386))),0)</f>
        <v>0</v>
      </c>
      <c r="H386" s="26">
        <f>IF(H385&gt;0,IF((H385+R386)-MIN($H$13,(H385+R386))&lt;0.5,0,(H385+R386)-MIN($H$13,(H385+R386))),0)</f>
        <v>0</v>
      </c>
      <c r="I386" s="26">
        <f>IF(I385&gt;0,IF((I385+S386)-MIN($I$13,(I385+S386))&lt;0.5,0,(I385+S386)-MIN($I$13,(I385+S386))),0)</f>
        <v>0</v>
      </c>
      <c r="J386" s="13">
        <f>SUM(B386:I386)</f>
        <v>0</v>
      </c>
      <c r="K386" s="26">
        <f>SUM(L386:S386)</f>
        <v>0</v>
      </c>
      <c r="L386" s="26">
        <f>B385*$B$12/1200</f>
        <v>0</v>
      </c>
      <c r="M386" s="26">
        <f>C385*$C$12/1200</f>
        <v>0</v>
      </c>
      <c r="N386" s="26">
        <f>D385*$D$12/1200</f>
        <v>0</v>
      </c>
      <c r="O386" s="26">
        <f>E385*$E$12/1200</f>
        <v>0</v>
      </c>
      <c r="P386" s="26">
        <f>F385*$F$12/1200</f>
        <v>0</v>
      </c>
      <c r="Q386" s="26">
        <f>G385*$G$12/1200</f>
        <v>0</v>
      </c>
      <c r="R386" s="26">
        <f>H385*$H$12/1200</f>
        <v>0</v>
      </c>
      <c r="S386" s="26">
        <f>I385*$I$12/1200</f>
        <v>0</v>
      </c>
      <c r="T386" s="27">
        <f>IF(B385-B386&gt;0.005,1,0)</f>
        <v>0</v>
      </c>
      <c r="U386" s="27">
        <f>IF(C385-C386&gt;0.005,1,0)</f>
        <v>0</v>
      </c>
      <c r="V386" s="27">
        <f>IF(D385-D386&gt;0.005,1,0)</f>
        <v>0</v>
      </c>
      <c r="W386" s="27">
        <f>IF(E385-E386&gt;0.005,1,0)</f>
        <v>0</v>
      </c>
      <c r="X386" s="27">
        <f>IF(F385-F386&gt;0.005,1,0)</f>
        <v>0</v>
      </c>
      <c r="Y386" s="27">
        <f>IF(G385-G386&gt;0.005,1,0)</f>
        <v>0</v>
      </c>
      <c r="Z386" s="27">
        <f>IF(H385-H386&gt;0.005,1,0)</f>
        <v>0</v>
      </c>
      <c r="AA386" s="27">
        <f>IF(I385-I386&gt;0.005,1,0)</f>
        <v>0</v>
      </c>
    </row>
    <row r="387">
      <c r="A387" s="14" t="n">
        <v>351</v>
      </c>
      <c r="B387" s="26">
        <f>IF(B386&gt;0,IF((B386+L387)-MIN($B$13,(B386+L387))&lt;0.5,0,(B386+L387)-MIN($B$13,(B386+L387))),0)</f>
        <v>0</v>
      </c>
      <c r="C387" s="26">
        <f>IF(C386&gt;0,IF((C386+M387)-MIN($C$13,(C386+M387))&lt;0.5,0,(C386+M387)-MIN($C$13,(C386+M387))),0)</f>
        <v>0</v>
      </c>
      <c r="D387" s="26">
        <f>IF(D386&gt;0,IF((D386+N387)-MIN($D$13,(D386+N387))&lt;0.5,0,(D386+N387)-MIN($D$13,(D386+N387))),0)</f>
        <v>0</v>
      </c>
      <c r="E387" s="26">
        <f>IF(E386&gt;0,IF((E386+O387)-MIN($E$13,(E386+O387))&lt;0.5,0,(E386+O387)-MIN($E$13,(E386+O387))),0)</f>
        <v>0</v>
      </c>
      <c r="F387" s="26">
        <f>IF(F386&gt;0,IF((F386+P387)-MIN($F$13,(F386+P387))&lt;0.5,0,(F386+P387)-MIN($F$13,(F386+P387))),0)</f>
        <v>0</v>
      </c>
      <c r="G387" s="26">
        <f>IF(G386&gt;0,IF((G386+Q387)-MIN($G$13,(G386+Q387))&lt;0.5,0,(G386+Q387)-MIN($G$13,(G386+Q387))),0)</f>
        <v>0</v>
      </c>
      <c r="H387" s="26">
        <f>IF(H386&gt;0,IF((H386+R387)-MIN($H$13,(H386+R387))&lt;0.5,0,(H386+R387)-MIN($H$13,(H386+R387))),0)</f>
        <v>0</v>
      </c>
      <c r="I387" s="26">
        <f>IF(I386&gt;0,IF((I386+S387)-MIN($I$13,(I386+S387))&lt;0.5,0,(I386+S387)-MIN($I$13,(I386+S387))),0)</f>
        <v>0</v>
      </c>
      <c r="J387" s="13">
        <f>SUM(B387:I387)</f>
        <v>0</v>
      </c>
      <c r="K387" s="26">
        <f>SUM(L387:S387)</f>
        <v>0</v>
      </c>
      <c r="L387" s="26">
        <f>B386*$B$12/1200</f>
        <v>0</v>
      </c>
      <c r="M387" s="26">
        <f>C386*$C$12/1200</f>
        <v>0</v>
      </c>
      <c r="N387" s="26">
        <f>D386*$D$12/1200</f>
        <v>0</v>
      </c>
      <c r="O387" s="26">
        <f>E386*$E$12/1200</f>
        <v>0</v>
      </c>
      <c r="P387" s="26">
        <f>F386*$F$12/1200</f>
        <v>0</v>
      </c>
      <c r="Q387" s="26">
        <f>G386*$G$12/1200</f>
        <v>0</v>
      </c>
      <c r="R387" s="26">
        <f>H386*$H$12/1200</f>
        <v>0</v>
      </c>
      <c r="S387" s="26">
        <f>I386*$I$12/1200</f>
        <v>0</v>
      </c>
      <c r="T387" s="27">
        <f>IF(B386-B387&gt;0.005,1,0)</f>
        <v>0</v>
      </c>
      <c r="U387" s="27">
        <f>IF(C386-C387&gt;0.005,1,0)</f>
        <v>0</v>
      </c>
      <c r="V387" s="27">
        <f>IF(D386-D387&gt;0.005,1,0)</f>
        <v>0</v>
      </c>
      <c r="W387" s="27">
        <f>IF(E386-E387&gt;0.005,1,0)</f>
        <v>0</v>
      </c>
      <c r="X387" s="27">
        <f>IF(F386-F387&gt;0.005,1,0)</f>
        <v>0</v>
      </c>
      <c r="Y387" s="27">
        <f>IF(G386-G387&gt;0.005,1,0)</f>
        <v>0</v>
      </c>
      <c r="Z387" s="27">
        <f>IF(H386-H387&gt;0.005,1,0)</f>
        <v>0</v>
      </c>
      <c r="AA387" s="27">
        <f>IF(I386-I387&gt;0.005,1,0)</f>
        <v>0</v>
      </c>
    </row>
    <row r="388">
      <c r="A388" s="14" t="n">
        <v>352</v>
      </c>
      <c r="B388" s="26">
        <f>IF(B387&gt;0,IF((B387+L388)-MIN($B$13,(B387+L388))&lt;0.5,0,(B387+L388)-MIN($B$13,(B387+L388))),0)</f>
        <v>0</v>
      </c>
      <c r="C388" s="26">
        <f>IF(C387&gt;0,IF((C387+M388)-MIN($C$13,(C387+M388))&lt;0.5,0,(C387+M388)-MIN($C$13,(C387+M388))),0)</f>
        <v>0</v>
      </c>
      <c r="D388" s="26">
        <f>IF(D387&gt;0,IF((D387+N388)-MIN($D$13,(D387+N388))&lt;0.5,0,(D387+N388)-MIN($D$13,(D387+N388))),0)</f>
        <v>0</v>
      </c>
      <c r="E388" s="26">
        <f>IF(E387&gt;0,IF((E387+O388)-MIN($E$13,(E387+O388))&lt;0.5,0,(E387+O388)-MIN($E$13,(E387+O388))),0)</f>
        <v>0</v>
      </c>
      <c r="F388" s="26">
        <f>IF(F387&gt;0,IF((F387+P388)-MIN($F$13,(F387+P388))&lt;0.5,0,(F387+P388)-MIN($F$13,(F387+P388))),0)</f>
        <v>0</v>
      </c>
      <c r="G388" s="26">
        <f>IF(G387&gt;0,IF((G387+Q388)-MIN($G$13,(G387+Q388))&lt;0.5,0,(G387+Q388)-MIN($G$13,(G387+Q388))),0)</f>
        <v>0</v>
      </c>
      <c r="H388" s="26">
        <f>IF(H387&gt;0,IF((H387+R388)-MIN($H$13,(H387+R388))&lt;0.5,0,(H387+R388)-MIN($H$13,(H387+R388))),0)</f>
        <v>0</v>
      </c>
      <c r="I388" s="26">
        <f>IF(I387&gt;0,IF((I387+S388)-MIN($I$13,(I387+S388))&lt;0.5,0,(I387+S388)-MIN($I$13,(I387+S388))),0)</f>
        <v>0</v>
      </c>
      <c r="J388" s="13">
        <f>SUM(B388:I388)</f>
        <v>0</v>
      </c>
      <c r="K388" s="26">
        <f>SUM(L388:S388)</f>
        <v>0</v>
      </c>
      <c r="L388" s="26">
        <f>B387*$B$12/1200</f>
        <v>0</v>
      </c>
      <c r="M388" s="26">
        <f>C387*$C$12/1200</f>
        <v>0</v>
      </c>
      <c r="N388" s="26">
        <f>D387*$D$12/1200</f>
        <v>0</v>
      </c>
      <c r="O388" s="26">
        <f>E387*$E$12/1200</f>
        <v>0</v>
      </c>
      <c r="P388" s="26">
        <f>F387*$F$12/1200</f>
        <v>0</v>
      </c>
      <c r="Q388" s="26">
        <f>G387*$G$12/1200</f>
        <v>0</v>
      </c>
      <c r="R388" s="26">
        <f>H387*$H$12/1200</f>
        <v>0</v>
      </c>
      <c r="S388" s="26">
        <f>I387*$I$12/1200</f>
        <v>0</v>
      </c>
      <c r="T388" s="27">
        <f>IF(B387-B388&gt;0.005,1,0)</f>
        <v>0</v>
      </c>
      <c r="U388" s="27">
        <f>IF(C387-C388&gt;0.005,1,0)</f>
        <v>0</v>
      </c>
      <c r="V388" s="27">
        <f>IF(D387-D388&gt;0.005,1,0)</f>
        <v>0</v>
      </c>
      <c r="W388" s="27">
        <f>IF(E387-E388&gt;0.005,1,0)</f>
        <v>0</v>
      </c>
      <c r="X388" s="27">
        <f>IF(F387-F388&gt;0.005,1,0)</f>
        <v>0</v>
      </c>
      <c r="Y388" s="27">
        <f>IF(G387-G388&gt;0.005,1,0)</f>
        <v>0</v>
      </c>
      <c r="Z388" s="27">
        <f>IF(H387-H388&gt;0.005,1,0)</f>
        <v>0</v>
      </c>
      <c r="AA388" s="27">
        <f>IF(I387-I388&gt;0.005,1,0)</f>
        <v>0</v>
      </c>
    </row>
    <row r="389">
      <c r="A389" s="14" t="n">
        <v>353</v>
      </c>
      <c r="B389" s="26">
        <f>IF(B388&gt;0,IF((B388+L389)-MIN($B$13,(B388+L389))&lt;0.5,0,(B388+L389)-MIN($B$13,(B388+L389))),0)</f>
        <v>0</v>
      </c>
      <c r="C389" s="26">
        <f>IF(C388&gt;0,IF((C388+M389)-MIN($C$13,(C388+M389))&lt;0.5,0,(C388+M389)-MIN($C$13,(C388+M389))),0)</f>
        <v>0</v>
      </c>
      <c r="D389" s="26">
        <f>IF(D388&gt;0,IF((D388+N389)-MIN($D$13,(D388+N389))&lt;0.5,0,(D388+N389)-MIN($D$13,(D388+N389))),0)</f>
        <v>0</v>
      </c>
      <c r="E389" s="26">
        <f>IF(E388&gt;0,IF((E388+O389)-MIN($E$13,(E388+O389))&lt;0.5,0,(E388+O389)-MIN($E$13,(E388+O389))),0)</f>
        <v>0</v>
      </c>
      <c r="F389" s="26">
        <f>IF(F388&gt;0,IF((F388+P389)-MIN($F$13,(F388+P389))&lt;0.5,0,(F388+P389)-MIN($F$13,(F388+P389))),0)</f>
        <v>0</v>
      </c>
      <c r="G389" s="26">
        <f>IF(G388&gt;0,IF((G388+Q389)-MIN($G$13,(G388+Q389))&lt;0.5,0,(G388+Q389)-MIN($G$13,(G388+Q389))),0)</f>
        <v>0</v>
      </c>
      <c r="H389" s="26">
        <f>IF(H388&gt;0,IF((H388+R389)-MIN($H$13,(H388+R389))&lt;0.5,0,(H388+R389)-MIN($H$13,(H388+R389))),0)</f>
        <v>0</v>
      </c>
      <c r="I389" s="26">
        <f>IF(I388&gt;0,IF((I388+S389)-MIN($I$13,(I388+S389))&lt;0.5,0,(I388+S389)-MIN($I$13,(I388+S389))),0)</f>
        <v>0</v>
      </c>
      <c r="J389" s="13">
        <f>SUM(B389:I389)</f>
        <v>0</v>
      </c>
      <c r="K389" s="26">
        <f>SUM(L389:S389)</f>
        <v>0</v>
      </c>
      <c r="L389" s="26">
        <f>B388*$B$12/1200</f>
        <v>0</v>
      </c>
      <c r="M389" s="26">
        <f>C388*$C$12/1200</f>
        <v>0</v>
      </c>
      <c r="N389" s="26">
        <f>D388*$D$12/1200</f>
        <v>0</v>
      </c>
      <c r="O389" s="26">
        <f>E388*$E$12/1200</f>
        <v>0</v>
      </c>
      <c r="P389" s="26">
        <f>F388*$F$12/1200</f>
        <v>0</v>
      </c>
      <c r="Q389" s="26">
        <f>G388*$G$12/1200</f>
        <v>0</v>
      </c>
      <c r="R389" s="26">
        <f>H388*$H$12/1200</f>
        <v>0</v>
      </c>
      <c r="S389" s="26">
        <f>I388*$I$12/1200</f>
        <v>0</v>
      </c>
      <c r="T389" s="27">
        <f>IF(B388-B389&gt;0.005,1,0)</f>
        <v>0</v>
      </c>
      <c r="U389" s="27">
        <f>IF(C388-C389&gt;0.005,1,0)</f>
        <v>0</v>
      </c>
      <c r="V389" s="27">
        <f>IF(D388-D389&gt;0.005,1,0)</f>
        <v>0</v>
      </c>
      <c r="W389" s="27">
        <f>IF(E388-E389&gt;0.005,1,0)</f>
        <v>0</v>
      </c>
      <c r="X389" s="27">
        <f>IF(F388-F389&gt;0.005,1,0)</f>
        <v>0</v>
      </c>
      <c r="Y389" s="27">
        <f>IF(G388-G389&gt;0.005,1,0)</f>
        <v>0</v>
      </c>
      <c r="Z389" s="27">
        <f>IF(H388-H389&gt;0.005,1,0)</f>
        <v>0</v>
      </c>
      <c r="AA389" s="27">
        <f>IF(I388-I389&gt;0.005,1,0)</f>
        <v>0</v>
      </c>
    </row>
    <row r="390">
      <c r="A390" s="14" t="n">
        <v>354</v>
      </c>
      <c r="B390" s="26">
        <f>IF(B389&gt;0,IF((B389+L390)-MIN($B$13,(B389+L390))&lt;0.5,0,(B389+L390)-MIN($B$13,(B389+L390))),0)</f>
        <v>0</v>
      </c>
      <c r="C390" s="26">
        <f>IF(C389&gt;0,IF((C389+M390)-MIN($C$13,(C389+M390))&lt;0.5,0,(C389+M390)-MIN($C$13,(C389+M390))),0)</f>
        <v>0</v>
      </c>
      <c r="D390" s="26">
        <f>IF(D389&gt;0,IF((D389+N390)-MIN($D$13,(D389+N390))&lt;0.5,0,(D389+N390)-MIN($D$13,(D389+N390))),0)</f>
        <v>0</v>
      </c>
      <c r="E390" s="26">
        <f>IF(E389&gt;0,IF((E389+O390)-MIN($E$13,(E389+O390))&lt;0.5,0,(E389+O390)-MIN($E$13,(E389+O390))),0)</f>
        <v>0</v>
      </c>
      <c r="F390" s="26">
        <f>IF(F389&gt;0,IF((F389+P390)-MIN($F$13,(F389+P390))&lt;0.5,0,(F389+P390)-MIN($F$13,(F389+P390))),0)</f>
        <v>0</v>
      </c>
      <c r="G390" s="26">
        <f>IF(G389&gt;0,IF((G389+Q390)-MIN($G$13,(G389+Q390))&lt;0.5,0,(G389+Q390)-MIN($G$13,(G389+Q390))),0)</f>
        <v>0</v>
      </c>
      <c r="H390" s="26">
        <f>IF(H389&gt;0,IF((H389+R390)-MIN($H$13,(H389+R390))&lt;0.5,0,(H389+R390)-MIN($H$13,(H389+R390))),0)</f>
        <v>0</v>
      </c>
      <c r="I390" s="26">
        <f>IF(I389&gt;0,IF((I389+S390)-MIN($I$13,(I389+S390))&lt;0.5,0,(I389+S390)-MIN($I$13,(I389+S390))),0)</f>
        <v>0</v>
      </c>
      <c r="J390" s="13">
        <f>SUM(B390:I390)</f>
        <v>0</v>
      </c>
      <c r="K390" s="26">
        <f>SUM(L390:S390)</f>
        <v>0</v>
      </c>
      <c r="L390" s="26">
        <f>B389*$B$12/1200</f>
        <v>0</v>
      </c>
      <c r="M390" s="26">
        <f>C389*$C$12/1200</f>
        <v>0</v>
      </c>
      <c r="N390" s="26">
        <f>D389*$D$12/1200</f>
        <v>0</v>
      </c>
      <c r="O390" s="26">
        <f>E389*$E$12/1200</f>
        <v>0</v>
      </c>
      <c r="P390" s="26">
        <f>F389*$F$12/1200</f>
        <v>0</v>
      </c>
      <c r="Q390" s="26">
        <f>G389*$G$12/1200</f>
        <v>0</v>
      </c>
      <c r="R390" s="26">
        <f>H389*$H$12/1200</f>
        <v>0</v>
      </c>
      <c r="S390" s="26">
        <f>I389*$I$12/1200</f>
        <v>0</v>
      </c>
      <c r="T390" s="27">
        <f>IF(B389-B390&gt;0.005,1,0)</f>
        <v>0</v>
      </c>
      <c r="U390" s="27">
        <f>IF(C389-C390&gt;0.005,1,0)</f>
        <v>0</v>
      </c>
      <c r="V390" s="27">
        <f>IF(D389-D390&gt;0.005,1,0)</f>
        <v>0</v>
      </c>
      <c r="W390" s="27">
        <f>IF(E389-E390&gt;0.005,1,0)</f>
        <v>0</v>
      </c>
      <c r="X390" s="27">
        <f>IF(F389-F390&gt;0.005,1,0)</f>
        <v>0</v>
      </c>
      <c r="Y390" s="27">
        <f>IF(G389-G390&gt;0.005,1,0)</f>
        <v>0</v>
      </c>
      <c r="Z390" s="27">
        <f>IF(H389-H390&gt;0.005,1,0)</f>
        <v>0</v>
      </c>
      <c r="AA390" s="27">
        <f>IF(I389-I390&gt;0.005,1,0)</f>
        <v>0</v>
      </c>
    </row>
    <row r="391">
      <c r="A391" s="14" t="n">
        <v>355</v>
      </c>
      <c r="B391" s="26">
        <f>IF(B390&gt;0,IF((B390+L391)-MIN($B$13,(B390+L391))&lt;0.5,0,(B390+L391)-MIN($B$13,(B390+L391))),0)</f>
        <v>0</v>
      </c>
      <c r="C391" s="26">
        <f>IF(C390&gt;0,IF((C390+M391)-MIN($C$13,(C390+M391))&lt;0.5,0,(C390+M391)-MIN($C$13,(C390+M391))),0)</f>
        <v>0</v>
      </c>
      <c r="D391" s="26">
        <f>IF(D390&gt;0,IF((D390+N391)-MIN($D$13,(D390+N391))&lt;0.5,0,(D390+N391)-MIN($D$13,(D390+N391))),0)</f>
        <v>0</v>
      </c>
      <c r="E391" s="26">
        <f>IF(E390&gt;0,IF((E390+O391)-MIN($E$13,(E390+O391))&lt;0.5,0,(E390+O391)-MIN($E$13,(E390+O391))),0)</f>
        <v>0</v>
      </c>
      <c r="F391" s="26">
        <f>IF(F390&gt;0,IF((F390+P391)-MIN($F$13,(F390+P391))&lt;0.5,0,(F390+P391)-MIN($F$13,(F390+P391))),0)</f>
        <v>0</v>
      </c>
      <c r="G391" s="26">
        <f>IF(G390&gt;0,IF((G390+Q391)-MIN($G$13,(G390+Q391))&lt;0.5,0,(G390+Q391)-MIN($G$13,(G390+Q391))),0)</f>
        <v>0</v>
      </c>
      <c r="H391" s="26">
        <f>IF(H390&gt;0,IF((H390+R391)-MIN($H$13,(H390+R391))&lt;0.5,0,(H390+R391)-MIN($H$13,(H390+R391))),0)</f>
        <v>0</v>
      </c>
      <c r="I391" s="26">
        <f>IF(I390&gt;0,IF((I390+S391)-MIN($I$13,(I390+S391))&lt;0.5,0,(I390+S391)-MIN($I$13,(I390+S391))),0)</f>
        <v>0</v>
      </c>
      <c r="J391" s="13">
        <f>SUM(B391:I391)</f>
        <v>0</v>
      </c>
      <c r="K391" s="26">
        <f>SUM(L391:S391)</f>
        <v>0</v>
      </c>
      <c r="L391" s="26">
        <f>B390*$B$12/1200</f>
        <v>0</v>
      </c>
      <c r="M391" s="26">
        <f>C390*$C$12/1200</f>
        <v>0</v>
      </c>
      <c r="N391" s="26">
        <f>D390*$D$12/1200</f>
        <v>0</v>
      </c>
      <c r="O391" s="26">
        <f>E390*$E$12/1200</f>
        <v>0</v>
      </c>
      <c r="P391" s="26">
        <f>F390*$F$12/1200</f>
        <v>0</v>
      </c>
      <c r="Q391" s="26">
        <f>G390*$G$12/1200</f>
        <v>0</v>
      </c>
      <c r="R391" s="26">
        <f>H390*$H$12/1200</f>
        <v>0</v>
      </c>
      <c r="S391" s="26">
        <f>I390*$I$12/1200</f>
        <v>0</v>
      </c>
      <c r="T391" s="27">
        <f>IF(B390-B391&gt;0.005,1,0)</f>
        <v>0</v>
      </c>
      <c r="U391" s="27">
        <f>IF(C390-C391&gt;0.005,1,0)</f>
        <v>0</v>
      </c>
      <c r="V391" s="27">
        <f>IF(D390-D391&gt;0.005,1,0)</f>
        <v>0</v>
      </c>
      <c r="W391" s="27">
        <f>IF(E390-E391&gt;0.005,1,0)</f>
        <v>0</v>
      </c>
      <c r="X391" s="27">
        <f>IF(F390-F391&gt;0.005,1,0)</f>
        <v>0</v>
      </c>
      <c r="Y391" s="27">
        <f>IF(G390-G391&gt;0.005,1,0)</f>
        <v>0</v>
      </c>
      <c r="Z391" s="27">
        <f>IF(H390-H391&gt;0.005,1,0)</f>
        <v>0</v>
      </c>
      <c r="AA391" s="27">
        <f>IF(I390-I391&gt;0.005,1,0)</f>
        <v>0</v>
      </c>
    </row>
    <row r="392">
      <c r="A392" s="14" t="n">
        <v>356</v>
      </c>
      <c r="B392" s="26">
        <f>IF(B391&gt;0,IF((B391+L392)-MIN($B$13,(B391+L392))&lt;0.5,0,(B391+L392)-MIN($B$13,(B391+L392))),0)</f>
        <v>0</v>
      </c>
      <c r="C392" s="26">
        <f>IF(C391&gt;0,IF((C391+M392)-MIN($C$13,(C391+M392))&lt;0.5,0,(C391+M392)-MIN($C$13,(C391+M392))),0)</f>
        <v>0</v>
      </c>
      <c r="D392" s="26">
        <f>IF(D391&gt;0,IF((D391+N392)-MIN($D$13,(D391+N392))&lt;0.5,0,(D391+N392)-MIN($D$13,(D391+N392))),0)</f>
        <v>0</v>
      </c>
      <c r="E392" s="26">
        <f>IF(E391&gt;0,IF((E391+O392)-MIN($E$13,(E391+O392))&lt;0.5,0,(E391+O392)-MIN($E$13,(E391+O392))),0)</f>
        <v>0</v>
      </c>
      <c r="F392" s="26">
        <f>IF(F391&gt;0,IF((F391+P392)-MIN($F$13,(F391+P392))&lt;0.5,0,(F391+P392)-MIN($F$13,(F391+P392))),0)</f>
        <v>0</v>
      </c>
      <c r="G392" s="26">
        <f>IF(G391&gt;0,IF((G391+Q392)-MIN($G$13,(G391+Q392))&lt;0.5,0,(G391+Q392)-MIN($G$13,(G391+Q392))),0)</f>
        <v>0</v>
      </c>
      <c r="H392" s="26">
        <f>IF(H391&gt;0,IF((H391+R392)-MIN($H$13,(H391+R392))&lt;0.5,0,(H391+R392)-MIN($H$13,(H391+R392))),0)</f>
        <v>0</v>
      </c>
      <c r="I392" s="26">
        <f>IF(I391&gt;0,IF((I391+S392)-MIN($I$13,(I391+S392))&lt;0.5,0,(I391+S392)-MIN($I$13,(I391+S392))),0)</f>
        <v>0</v>
      </c>
      <c r="J392" s="13">
        <f>SUM(B392:I392)</f>
        <v>0</v>
      </c>
      <c r="K392" s="26">
        <f>SUM(L392:S392)</f>
        <v>0</v>
      </c>
      <c r="L392" s="26">
        <f>B391*$B$12/1200</f>
        <v>0</v>
      </c>
      <c r="M392" s="26">
        <f>C391*$C$12/1200</f>
        <v>0</v>
      </c>
      <c r="N392" s="26">
        <f>D391*$D$12/1200</f>
        <v>0</v>
      </c>
      <c r="O392" s="26">
        <f>E391*$E$12/1200</f>
        <v>0</v>
      </c>
      <c r="P392" s="26">
        <f>F391*$F$12/1200</f>
        <v>0</v>
      </c>
      <c r="Q392" s="26">
        <f>G391*$G$12/1200</f>
        <v>0</v>
      </c>
      <c r="R392" s="26">
        <f>H391*$H$12/1200</f>
        <v>0</v>
      </c>
      <c r="S392" s="26">
        <f>I391*$I$12/1200</f>
        <v>0</v>
      </c>
      <c r="T392" s="27">
        <f>IF(B391-B392&gt;0.005,1,0)</f>
        <v>0</v>
      </c>
      <c r="U392" s="27">
        <f>IF(C391-C392&gt;0.005,1,0)</f>
        <v>0</v>
      </c>
      <c r="V392" s="27">
        <f>IF(D391-D392&gt;0.005,1,0)</f>
        <v>0</v>
      </c>
      <c r="W392" s="27">
        <f>IF(E391-E392&gt;0.005,1,0)</f>
        <v>0</v>
      </c>
      <c r="X392" s="27">
        <f>IF(F391-F392&gt;0.005,1,0)</f>
        <v>0</v>
      </c>
      <c r="Y392" s="27">
        <f>IF(G391-G392&gt;0.005,1,0)</f>
        <v>0</v>
      </c>
      <c r="Z392" s="27">
        <f>IF(H391-H392&gt;0.005,1,0)</f>
        <v>0</v>
      </c>
      <c r="AA392" s="27">
        <f>IF(I391-I392&gt;0.005,1,0)</f>
        <v>0</v>
      </c>
    </row>
    <row r="393">
      <c r="A393" s="14" t="n">
        <v>357</v>
      </c>
      <c r="B393" s="26">
        <f>IF(B392&gt;0,IF((B392+L393)-MIN($B$13,(B392+L393))&lt;0.5,0,(B392+L393)-MIN($B$13,(B392+L393))),0)</f>
        <v>0</v>
      </c>
      <c r="C393" s="26">
        <f>IF(C392&gt;0,IF((C392+M393)-MIN($C$13,(C392+M393))&lt;0.5,0,(C392+M393)-MIN($C$13,(C392+M393))),0)</f>
        <v>0</v>
      </c>
      <c r="D393" s="26">
        <f>IF(D392&gt;0,IF((D392+N393)-MIN($D$13,(D392+N393))&lt;0.5,0,(D392+N393)-MIN($D$13,(D392+N393))),0)</f>
        <v>0</v>
      </c>
      <c r="E393" s="26">
        <f>IF(E392&gt;0,IF((E392+O393)-MIN($E$13,(E392+O393))&lt;0.5,0,(E392+O393)-MIN($E$13,(E392+O393))),0)</f>
        <v>0</v>
      </c>
      <c r="F393" s="26">
        <f>IF(F392&gt;0,IF((F392+P393)-MIN($F$13,(F392+P393))&lt;0.5,0,(F392+P393)-MIN($F$13,(F392+P393))),0)</f>
        <v>0</v>
      </c>
      <c r="G393" s="26">
        <f>IF(G392&gt;0,IF((G392+Q393)-MIN($G$13,(G392+Q393))&lt;0.5,0,(G392+Q393)-MIN($G$13,(G392+Q393))),0)</f>
        <v>0</v>
      </c>
      <c r="H393" s="26">
        <f>IF(H392&gt;0,IF((H392+R393)-MIN($H$13,(H392+R393))&lt;0.5,0,(H392+R393)-MIN($H$13,(H392+R393))),0)</f>
        <v>0</v>
      </c>
      <c r="I393" s="26">
        <f>IF(I392&gt;0,IF((I392+S393)-MIN($I$13,(I392+S393))&lt;0.5,0,(I392+S393)-MIN($I$13,(I392+S393))),0)</f>
        <v>0</v>
      </c>
      <c r="J393" s="13">
        <f>SUM(B393:I393)</f>
        <v>0</v>
      </c>
      <c r="K393" s="26">
        <f>SUM(L393:S393)</f>
        <v>0</v>
      </c>
      <c r="L393" s="26">
        <f>B392*$B$12/1200</f>
        <v>0</v>
      </c>
      <c r="M393" s="26">
        <f>C392*$C$12/1200</f>
        <v>0</v>
      </c>
      <c r="N393" s="26">
        <f>D392*$D$12/1200</f>
        <v>0</v>
      </c>
      <c r="O393" s="26">
        <f>E392*$E$12/1200</f>
        <v>0</v>
      </c>
      <c r="P393" s="26">
        <f>F392*$F$12/1200</f>
        <v>0</v>
      </c>
      <c r="Q393" s="26">
        <f>G392*$G$12/1200</f>
        <v>0</v>
      </c>
      <c r="R393" s="26">
        <f>H392*$H$12/1200</f>
        <v>0</v>
      </c>
      <c r="S393" s="26">
        <f>I392*$I$12/1200</f>
        <v>0</v>
      </c>
      <c r="T393" s="27">
        <f>IF(B392-B393&gt;0.005,1,0)</f>
        <v>0</v>
      </c>
      <c r="U393" s="27">
        <f>IF(C392-C393&gt;0.005,1,0)</f>
        <v>0</v>
      </c>
      <c r="V393" s="27">
        <f>IF(D392-D393&gt;0.005,1,0)</f>
        <v>0</v>
      </c>
      <c r="W393" s="27">
        <f>IF(E392-E393&gt;0.005,1,0)</f>
        <v>0</v>
      </c>
      <c r="X393" s="27">
        <f>IF(F392-F393&gt;0.005,1,0)</f>
        <v>0</v>
      </c>
      <c r="Y393" s="27">
        <f>IF(G392-G393&gt;0.005,1,0)</f>
        <v>0</v>
      </c>
      <c r="Z393" s="27">
        <f>IF(H392-H393&gt;0.005,1,0)</f>
        <v>0</v>
      </c>
      <c r="AA393" s="27">
        <f>IF(I392-I393&gt;0.005,1,0)</f>
        <v>0</v>
      </c>
    </row>
    <row r="394">
      <c r="A394" s="14" t="n">
        <v>358</v>
      </c>
      <c r="B394" s="26">
        <f>IF(B393&gt;0,IF((B393+L394)-MIN($B$13,(B393+L394))&lt;0.5,0,(B393+L394)-MIN($B$13,(B393+L394))),0)</f>
        <v>0</v>
      </c>
      <c r="C394" s="26">
        <f>IF(C393&gt;0,IF((C393+M394)-MIN($C$13,(C393+M394))&lt;0.5,0,(C393+M394)-MIN($C$13,(C393+M394))),0)</f>
        <v>0</v>
      </c>
      <c r="D394" s="26">
        <f>IF(D393&gt;0,IF((D393+N394)-MIN($D$13,(D393+N394))&lt;0.5,0,(D393+N394)-MIN($D$13,(D393+N394))),0)</f>
        <v>0</v>
      </c>
      <c r="E394" s="26">
        <f>IF(E393&gt;0,IF((E393+O394)-MIN($E$13,(E393+O394))&lt;0.5,0,(E393+O394)-MIN($E$13,(E393+O394))),0)</f>
        <v>0</v>
      </c>
      <c r="F394" s="26">
        <f>IF(F393&gt;0,IF((F393+P394)-MIN($F$13,(F393+P394))&lt;0.5,0,(F393+P394)-MIN($F$13,(F393+P394))),0)</f>
        <v>0</v>
      </c>
      <c r="G394" s="26">
        <f>IF(G393&gt;0,IF((G393+Q394)-MIN($G$13,(G393+Q394))&lt;0.5,0,(G393+Q394)-MIN($G$13,(G393+Q394))),0)</f>
        <v>0</v>
      </c>
      <c r="H394" s="26">
        <f>IF(H393&gt;0,IF((H393+R394)-MIN($H$13,(H393+R394))&lt;0.5,0,(H393+R394)-MIN($H$13,(H393+R394))),0)</f>
        <v>0</v>
      </c>
      <c r="I394" s="26">
        <f>IF(I393&gt;0,IF((I393+S394)-MIN($I$13,(I393+S394))&lt;0.5,0,(I393+S394)-MIN($I$13,(I393+S394))),0)</f>
        <v>0</v>
      </c>
      <c r="J394" s="13">
        <f>SUM(B394:I394)</f>
        <v>0</v>
      </c>
      <c r="K394" s="26">
        <f>SUM(L394:S394)</f>
        <v>0</v>
      </c>
      <c r="L394" s="26">
        <f>B393*$B$12/1200</f>
        <v>0</v>
      </c>
      <c r="M394" s="26">
        <f>C393*$C$12/1200</f>
        <v>0</v>
      </c>
      <c r="N394" s="26">
        <f>D393*$D$12/1200</f>
        <v>0</v>
      </c>
      <c r="O394" s="26">
        <f>E393*$E$12/1200</f>
        <v>0</v>
      </c>
      <c r="P394" s="26">
        <f>F393*$F$12/1200</f>
        <v>0</v>
      </c>
      <c r="Q394" s="26">
        <f>G393*$G$12/1200</f>
        <v>0</v>
      </c>
      <c r="R394" s="26">
        <f>H393*$H$12/1200</f>
        <v>0</v>
      </c>
      <c r="S394" s="26">
        <f>I393*$I$12/1200</f>
        <v>0</v>
      </c>
      <c r="T394" s="27">
        <f>IF(B393-B394&gt;0.005,1,0)</f>
        <v>0</v>
      </c>
      <c r="U394" s="27">
        <f>IF(C393-C394&gt;0.005,1,0)</f>
        <v>0</v>
      </c>
      <c r="V394" s="27">
        <f>IF(D393-D394&gt;0.005,1,0)</f>
        <v>0</v>
      </c>
      <c r="W394" s="27">
        <f>IF(E393-E394&gt;0.005,1,0)</f>
        <v>0</v>
      </c>
      <c r="X394" s="27">
        <f>IF(F393-F394&gt;0.005,1,0)</f>
        <v>0</v>
      </c>
      <c r="Y394" s="27">
        <f>IF(G393-G394&gt;0.005,1,0)</f>
        <v>0</v>
      </c>
      <c r="Z394" s="27">
        <f>IF(H393-H394&gt;0.005,1,0)</f>
        <v>0</v>
      </c>
      <c r="AA394" s="27">
        <f>IF(I393-I394&gt;0.005,1,0)</f>
        <v>0</v>
      </c>
    </row>
    <row r="395">
      <c r="A395" s="14" t="n">
        <v>359</v>
      </c>
      <c r="B395" s="26">
        <f>IF(B394&gt;0,IF((B394+L395)-MIN($B$13,(B394+L395))&lt;0.5,0,(B394+L395)-MIN($B$13,(B394+L395))),0)</f>
        <v>0</v>
      </c>
      <c r="C395" s="26">
        <f>IF(C394&gt;0,IF((C394+M395)-MIN($C$13,(C394+M395))&lt;0.5,0,(C394+M395)-MIN($C$13,(C394+M395))),0)</f>
        <v>0</v>
      </c>
      <c r="D395" s="26">
        <f>IF(D394&gt;0,IF((D394+N395)-MIN($D$13,(D394+N395))&lt;0.5,0,(D394+N395)-MIN($D$13,(D394+N395))),0)</f>
        <v>0</v>
      </c>
      <c r="E395" s="26">
        <f>IF(E394&gt;0,IF((E394+O395)-MIN($E$13,(E394+O395))&lt;0.5,0,(E394+O395)-MIN($E$13,(E394+O395))),0)</f>
        <v>0</v>
      </c>
      <c r="F395" s="26">
        <f>IF(F394&gt;0,IF((F394+P395)-MIN($F$13,(F394+P395))&lt;0.5,0,(F394+P395)-MIN($F$13,(F394+P395))),0)</f>
        <v>0</v>
      </c>
      <c r="G395" s="26">
        <f>IF(G394&gt;0,IF((G394+Q395)-MIN($G$13,(G394+Q395))&lt;0.5,0,(G394+Q395)-MIN($G$13,(G394+Q395))),0)</f>
        <v>0</v>
      </c>
      <c r="H395" s="26">
        <f>IF(H394&gt;0,IF((H394+R395)-MIN($H$13,(H394+R395))&lt;0.5,0,(H394+R395)-MIN($H$13,(H394+R395))),0)</f>
        <v>0</v>
      </c>
      <c r="I395" s="26">
        <f>IF(I394&gt;0,IF((I394+S395)-MIN($I$13,(I394+S395))&lt;0.5,0,(I394+S395)-MIN($I$13,(I394+S395))),0)</f>
        <v>0</v>
      </c>
      <c r="J395" s="13">
        <f>SUM(B395:I395)</f>
        <v>0</v>
      </c>
      <c r="K395" s="26">
        <f>SUM(L395:S395)</f>
        <v>0</v>
      </c>
      <c r="L395" s="26">
        <f>B394*$B$12/1200</f>
        <v>0</v>
      </c>
      <c r="M395" s="26">
        <f>C394*$C$12/1200</f>
        <v>0</v>
      </c>
      <c r="N395" s="26">
        <f>D394*$D$12/1200</f>
        <v>0</v>
      </c>
      <c r="O395" s="26">
        <f>E394*$E$12/1200</f>
        <v>0</v>
      </c>
      <c r="P395" s="26">
        <f>F394*$F$12/1200</f>
        <v>0</v>
      </c>
      <c r="Q395" s="26">
        <f>G394*$G$12/1200</f>
        <v>0</v>
      </c>
      <c r="R395" s="26">
        <f>H394*$H$12/1200</f>
        <v>0</v>
      </c>
      <c r="S395" s="26">
        <f>I394*$I$12/1200</f>
        <v>0</v>
      </c>
      <c r="T395" s="27">
        <f>IF(B394-B395&gt;0.005,1,0)</f>
        <v>0</v>
      </c>
      <c r="U395" s="27">
        <f>IF(C394-C395&gt;0.005,1,0)</f>
        <v>0</v>
      </c>
      <c r="V395" s="27">
        <f>IF(D394-D395&gt;0.005,1,0)</f>
        <v>0</v>
      </c>
      <c r="W395" s="27">
        <f>IF(E394-E395&gt;0.005,1,0)</f>
        <v>0</v>
      </c>
      <c r="X395" s="27">
        <f>IF(F394-F395&gt;0.005,1,0)</f>
        <v>0</v>
      </c>
      <c r="Y395" s="27">
        <f>IF(G394-G395&gt;0.005,1,0)</f>
        <v>0</v>
      </c>
      <c r="Z395" s="27">
        <f>IF(H394-H395&gt;0.005,1,0)</f>
        <v>0</v>
      </c>
      <c r="AA395" s="27">
        <f>IF(I394-I395&gt;0.005,1,0)</f>
        <v>0</v>
      </c>
    </row>
    <row r="396">
      <c r="A396" s="14" t="n">
        <v>360</v>
      </c>
      <c r="B396" s="26">
        <f>IF(B395&gt;0,IF((B395+L396)-MIN($B$13,(B395+L396))&lt;0.5,0,(B395+L396)-MIN($B$13,(B395+L396))),0)</f>
        <v>0</v>
      </c>
      <c r="C396" s="26">
        <f>IF(C395&gt;0,IF((C395+M396)-MIN($C$13,(C395+M396))&lt;0.5,0,(C395+M396)-MIN($C$13,(C395+M396))),0)</f>
        <v>0</v>
      </c>
      <c r="D396" s="26">
        <f>IF(D395&gt;0,IF((D395+N396)-MIN($D$13,(D395+N396))&lt;0.5,0,(D395+N396)-MIN($D$13,(D395+N396))),0)</f>
        <v>0</v>
      </c>
      <c r="E396" s="26">
        <f>IF(E395&gt;0,IF((E395+O396)-MIN($E$13,(E395+O396))&lt;0.5,0,(E395+O396)-MIN($E$13,(E395+O396))),0)</f>
        <v>0</v>
      </c>
      <c r="F396" s="26">
        <f>IF(F395&gt;0,IF((F395+P396)-MIN($F$13,(F395+P396))&lt;0.5,0,(F395+P396)-MIN($F$13,(F395+P396))),0)</f>
        <v>0</v>
      </c>
      <c r="G396" s="26">
        <f>IF(G395&gt;0,IF((G395+Q396)-MIN($G$13,(G395+Q396))&lt;0.5,0,(G395+Q396)-MIN($G$13,(G395+Q396))),0)</f>
        <v>0</v>
      </c>
      <c r="H396" s="26">
        <f>IF(H395&gt;0,IF((H395+R396)-MIN($H$13,(H395+R396))&lt;0.5,0,(H395+R396)-MIN($H$13,(H395+R396))),0)</f>
        <v>0</v>
      </c>
      <c r="I396" s="26">
        <f>IF(I395&gt;0,IF((I395+S396)-MIN($I$13,(I395+S396))&lt;0.5,0,(I395+S396)-MIN($I$13,(I395+S396))),0)</f>
        <v>0</v>
      </c>
      <c r="J396" s="13">
        <f>SUM(B396:I396)</f>
        <v>0</v>
      </c>
      <c r="K396" s="26">
        <f>SUM(L396:S396)</f>
        <v>0</v>
      </c>
      <c r="L396" s="26">
        <f>B395*$B$12/1200</f>
        <v>0</v>
      </c>
      <c r="M396" s="26">
        <f>C395*$C$12/1200</f>
        <v>0</v>
      </c>
      <c r="N396" s="26">
        <f>D395*$D$12/1200</f>
        <v>0</v>
      </c>
      <c r="O396" s="26">
        <f>E395*$E$12/1200</f>
        <v>0</v>
      </c>
      <c r="P396" s="26">
        <f>F395*$F$12/1200</f>
        <v>0</v>
      </c>
      <c r="Q396" s="26">
        <f>G395*$G$12/1200</f>
        <v>0</v>
      </c>
      <c r="R396" s="26">
        <f>H395*$H$12/1200</f>
        <v>0</v>
      </c>
      <c r="S396" s="26">
        <f>I395*$I$12/1200</f>
        <v>0</v>
      </c>
      <c r="T396" s="27">
        <f>IF(B395-B396&gt;0.005,1,0)</f>
        <v>0</v>
      </c>
      <c r="U396" s="27">
        <f>IF(C395-C396&gt;0.005,1,0)</f>
        <v>0</v>
      </c>
      <c r="V396" s="27">
        <f>IF(D395-D396&gt;0.005,1,0)</f>
        <v>0</v>
      </c>
      <c r="W396" s="27">
        <f>IF(E395-E396&gt;0.005,1,0)</f>
        <v>0</v>
      </c>
      <c r="X396" s="27">
        <f>IF(F395-F396&gt;0.005,1,0)</f>
        <v>0</v>
      </c>
      <c r="Y396" s="27">
        <f>IF(G395-G396&gt;0.005,1,0)</f>
        <v>0</v>
      </c>
      <c r="Z396" s="27">
        <f>IF(H395-H396&gt;0.005,1,0)</f>
        <v>0</v>
      </c>
      <c r="AA396" s="27">
        <f>IF(I395-I396&gt;0.005,1,0)</f>
        <v>0</v>
      </c>
    </row>
    <row r="397">
      <c r="A397" s="14" t="n">
        <v>361</v>
      </c>
      <c r="B397" s="26">
        <f>IF(B396&gt;0,IF((B396+L397)-MIN($B$13,(B396+L397))&lt;0.5,0,(B396+L397)-MIN($B$13,(B396+L397))),0)</f>
        <v>0</v>
      </c>
      <c r="C397" s="26">
        <f>IF(C396&gt;0,IF((C396+M397)-MIN($C$13,(C396+M397))&lt;0.5,0,(C396+M397)-MIN($C$13,(C396+M397))),0)</f>
        <v>0</v>
      </c>
      <c r="D397" s="26">
        <f>IF(D396&gt;0,IF((D396+N397)-MIN($D$13,(D396+N397))&lt;0.5,0,(D396+N397)-MIN($D$13,(D396+N397))),0)</f>
        <v>0</v>
      </c>
      <c r="E397" s="26">
        <f>IF(E396&gt;0,IF((E396+O397)-MIN($E$13,(E396+O397))&lt;0.5,0,(E396+O397)-MIN($E$13,(E396+O397))),0)</f>
        <v>0</v>
      </c>
      <c r="F397" s="26">
        <f>IF(F396&gt;0,IF((F396+P397)-MIN($F$13,(F396+P397))&lt;0.5,0,(F396+P397)-MIN($F$13,(F396+P397))),0)</f>
        <v>0</v>
      </c>
      <c r="G397" s="26">
        <f>IF(G396&gt;0,IF((G396+Q397)-MIN($G$13,(G396+Q397))&lt;0.5,0,(G396+Q397)-MIN($G$13,(G396+Q397))),0)</f>
        <v>0</v>
      </c>
      <c r="H397" s="26">
        <f>IF(H396&gt;0,IF((H396+R397)-MIN($H$13,(H396+R397))&lt;0.5,0,(H396+R397)-MIN($H$13,(H396+R397))),0)</f>
        <v>0</v>
      </c>
      <c r="I397" s="26">
        <f>IF(I396&gt;0,IF((I396+S397)-MIN($I$13,(I396+S397))&lt;0.5,0,(I396+S397)-MIN($I$13,(I396+S397))),0)</f>
        <v>0</v>
      </c>
      <c r="J397" s="13">
        <f>SUM(B397:I397)</f>
        <v>0</v>
      </c>
      <c r="K397" s="26">
        <f>SUM(L397:S397)</f>
        <v>0</v>
      </c>
      <c r="L397" s="26">
        <f>B396*$B$12/1200</f>
        <v>0</v>
      </c>
      <c r="M397" s="26">
        <f>C396*$C$12/1200</f>
        <v>0</v>
      </c>
      <c r="N397" s="26">
        <f>D396*$D$12/1200</f>
        <v>0</v>
      </c>
      <c r="O397" s="26">
        <f>E396*$E$12/1200</f>
        <v>0</v>
      </c>
      <c r="P397" s="26">
        <f>F396*$F$12/1200</f>
        <v>0</v>
      </c>
      <c r="Q397" s="26">
        <f>G396*$G$12/1200</f>
        <v>0</v>
      </c>
      <c r="R397" s="26">
        <f>H396*$H$12/1200</f>
        <v>0</v>
      </c>
      <c r="S397" s="26">
        <f>I396*$I$12/1200</f>
        <v>0</v>
      </c>
      <c r="T397" s="27">
        <f>IF(B396-B397&gt;0.005,1,0)</f>
        <v>0</v>
      </c>
      <c r="U397" s="27">
        <f>IF(C396-C397&gt;0.005,1,0)</f>
        <v>0</v>
      </c>
      <c r="V397" s="27">
        <f>IF(D396-D397&gt;0.005,1,0)</f>
        <v>0</v>
      </c>
      <c r="W397" s="27">
        <f>IF(E396-E397&gt;0.005,1,0)</f>
        <v>0</v>
      </c>
      <c r="X397" s="27">
        <f>IF(F396-F397&gt;0.005,1,0)</f>
        <v>0</v>
      </c>
      <c r="Y397" s="27">
        <f>IF(G396-G397&gt;0.005,1,0)</f>
        <v>0</v>
      </c>
      <c r="Z397" s="27">
        <f>IF(H396-H397&gt;0.005,1,0)</f>
        <v>0</v>
      </c>
      <c r="AA397" s="27">
        <f>IF(I396-I397&gt;0.005,1,0)</f>
        <v>0</v>
      </c>
    </row>
    <row r="398">
      <c r="A398" s="14" t="n">
        <v>362</v>
      </c>
      <c r="B398" s="26">
        <f>IF(B397&gt;0,IF((B397+L398)-MIN($B$13,(B397+L398))&lt;0.5,0,(B397+L398)-MIN($B$13,(B397+L398))),0)</f>
        <v>0</v>
      </c>
      <c r="C398" s="26">
        <f>IF(C397&gt;0,IF((C397+M398)-MIN($C$13,(C397+M398))&lt;0.5,0,(C397+M398)-MIN($C$13,(C397+M398))),0)</f>
        <v>0</v>
      </c>
      <c r="D398" s="26">
        <f>IF(D397&gt;0,IF((D397+N398)-MIN($D$13,(D397+N398))&lt;0.5,0,(D397+N398)-MIN($D$13,(D397+N398))),0)</f>
        <v>0</v>
      </c>
      <c r="E398" s="26">
        <f>IF(E397&gt;0,IF((E397+O398)-MIN($E$13,(E397+O398))&lt;0.5,0,(E397+O398)-MIN($E$13,(E397+O398))),0)</f>
        <v>0</v>
      </c>
      <c r="F398" s="26">
        <f>IF(F397&gt;0,IF((F397+P398)-MIN($F$13,(F397+P398))&lt;0.5,0,(F397+P398)-MIN($F$13,(F397+P398))),0)</f>
        <v>0</v>
      </c>
      <c r="G398" s="26">
        <f>IF(G397&gt;0,IF((G397+Q398)-MIN($G$13,(G397+Q398))&lt;0.5,0,(G397+Q398)-MIN($G$13,(G397+Q398))),0)</f>
        <v>0</v>
      </c>
      <c r="H398" s="26">
        <f>IF(H397&gt;0,IF((H397+R398)-MIN($H$13,(H397+R398))&lt;0.5,0,(H397+R398)-MIN($H$13,(H397+R398))),0)</f>
        <v>0</v>
      </c>
      <c r="I398" s="26">
        <f>IF(I397&gt;0,IF((I397+S398)-MIN($I$13,(I397+S398))&lt;0.5,0,(I397+S398)-MIN($I$13,(I397+S398))),0)</f>
        <v>0</v>
      </c>
      <c r="J398" s="13">
        <f>SUM(B398:I398)</f>
        <v>0</v>
      </c>
      <c r="K398" s="26">
        <f>SUM(L398:S398)</f>
        <v>0</v>
      </c>
      <c r="L398" s="26">
        <f>B397*$B$12/1200</f>
        <v>0</v>
      </c>
      <c r="M398" s="26">
        <f>C397*$C$12/1200</f>
        <v>0</v>
      </c>
      <c r="N398" s="26">
        <f>D397*$D$12/1200</f>
        <v>0</v>
      </c>
      <c r="O398" s="26">
        <f>E397*$E$12/1200</f>
        <v>0</v>
      </c>
      <c r="P398" s="26">
        <f>F397*$F$12/1200</f>
        <v>0</v>
      </c>
      <c r="Q398" s="26">
        <f>G397*$G$12/1200</f>
        <v>0</v>
      </c>
      <c r="R398" s="26">
        <f>H397*$H$12/1200</f>
        <v>0</v>
      </c>
      <c r="S398" s="26">
        <f>I397*$I$12/1200</f>
        <v>0</v>
      </c>
      <c r="T398" s="27">
        <f>IF(B397-B398&gt;0.005,1,0)</f>
        <v>0</v>
      </c>
      <c r="U398" s="27">
        <f>IF(C397-C398&gt;0.005,1,0)</f>
        <v>0</v>
      </c>
      <c r="V398" s="27">
        <f>IF(D397-D398&gt;0.005,1,0)</f>
        <v>0</v>
      </c>
      <c r="W398" s="27">
        <f>IF(E397-E398&gt;0.005,1,0)</f>
        <v>0</v>
      </c>
      <c r="X398" s="27">
        <f>IF(F397-F398&gt;0.005,1,0)</f>
        <v>0</v>
      </c>
      <c r="Y398" s="27">
        <f>IF(G397-G398&gt;0.005,1,0)</f>
        <v>0</v>
      </c>
      <c r="Z398" s="27">
        <f>IF(H397-H398&gt;0.005,1,0)</f>
        <v>0</v>
      </c>
      <c r="AA398" s="27">
        <f>IF(I397-I398&gt;0.005,1,0)</f>
        <v>0</v>
      </c>
    </row>
    <row r="399">
      <c r="A399" s="14" t="n">
        <v>363</v>
      </c>
      <c r="B399" s="26">
        <f>IF(B398&gt;0,IF((B398+L399)-MIN($B$13,(B398+L399))&lt;0.5,0,(B398+L399)-MIN($B$13,(B398+L399))),0)</f>
        <v>0</v>
      </c>
      <c r="C399" s="26">
        <f>IF(C398&gt;0,IF((C398+M399)-MIN($C$13,(C398+M399))&lt;0.5,0,(C398+M399)-MIN($C$13,(C398+M399))),0)</f>
        <v>0</v>
      </c>
      <c r="D399" s="26">
        <f>IF(D398&gt;0,IF((D398+N399)-MIN($D$13,(D398+N399))&lt;0.5,0,(D398+N399)-MIN($D$13,(D398+N399))),0)</f>
        <v>0</v>
      </c>
      <c r="E399" s="26">
        <f>IF(E398&gt;0,IF((E398+O399)-MIN($E$13,(E398+O399))&lt;0.5,0,(E398+O399)-MIN($E$13,(E398+O399))),0)</f>
        <v>0</v>
      </c>
      <c r="F399" s="26">
        <f>IF(F398&gt;0,IF((F398+P399)-MIN($F$13,(F398+P399))&lt;0.5,0,(F398+P399)-MIN($F$13,(F398+P399))),0)</f>
        <v>0</v>
      </c>
      <c r="G399" s="26">
        <f>IF(G398&gt;0,IF((G398+Q399)-MIN($G$13,(G398+Q399))&lt;0.5,0,(G398+Q399)-MIN($G$13,(G398+Q399))),0)</f>
        <v>0</v>
      </c>
      <c r="H399" s="26">
        <f>IF(H398&gt;0,IF((H398+R399)-MIN($H$13,(H398+R399))&lt;0.5,0,(H398+R399)-MIN($H$13,(H398+R399))),0)</f>
        <v>0</v>
      </c>
      <c r="I399" s="26">
        <f>IF(I398&gt;0,IF((I398+S399)-MIN($I$13,(I398+S399))&lt;0.5,0,(I398+S399)-MIN($I$13,(I398+S399))),0)</f>
        <v>0</v>
      </c>
      <c r="J399" s="13">
        <f>SUM(B399:I399)</f>
        <v>0</v>
      </c>
      <c r="K399" s="26">
        <f>SUM(L399:S399)</f>
        <v>0</v>
      </c>
      <c r="L399" s="26">
        <f>B398*$B$12/1200</f>
        <v>0</v>
      </c>
      <c r="M399" s="26">
        <f>C398*$C$12/1200</f>
        <v>0</v>
      </c>
      <c r="N399" s="26">
        <f>D398*$D$12/1200</f>
        <v>0</v>
      </c>
      <c r="O399" s="26">
        <f>E398*$E$12/1200</f>
        <v>0</v>
      </c>
      <c r="P399" s="26">
        <f>F398*$F$12/1200</f>
        <v>0</v>
      </c>
      <c r="Q399" s="26">
        <f>G398*$G$12/1200</f>
        <v>0</v>
      </c>
      <c r="R399" s="26">
        <f>H398*$H$12/1200</f>
        <v>0</v>
      </c>
      <c r="S399" s="26">
        <f>I398*$I$12/1200</f>
        <v>0</v>
      </c>
      <c r="T399" s="27">
        <f>IF(B398-B399&gt;0.005,1,0)</f>
        <v>0</v>
      </c>
      <c r="U399" s="27">
        <f>IF(C398-C399&gt;0.005,1,0)</f>
        <v>0</v>
      </c>
      <c r="V399" s="27">
        <f>IF(D398-D399&gt;0.005,1,0)</f>
        <v>0</v>
      </c>
      <c r="W399" s="27">
        <f>IF(E398-E399&gt;0.005,1,0)</f>
        <v>0</v>
      </c>
      <c r="X399" s="27">
        <f>IF(F398-F399&gt;0.005,1,0)</f>
        <v>0</v>
      </c>
      <c r="Y399" s="27">
        <f>IF(G398-G399&gt;0.005,1,0)</f>
        <v>0</v>
      </c>
      <c r="Z399" s="27">
        <f>IF(H398-H399&gt;0.005,1,0)</f>
        <v>0</v>
      </c>
      <c r="AA399" s="27">
        <f>IF(I398-I399&gt;0.005,1,0)</f>
        <v>0</v>
      </c>
    </row>
    <row r="400">
      <c r="A400" s="14" t="n">
        <v>364</v>
      </c>
      <c r="B400" s="26">
        <f>IF(B399&gt;0,IF((B399+L400)-MIN($B$13,(B399+L400))&lt;0.5,0,(B399+L400)-MIN($B$13,(B399+L400))),0)</f>
        <v>0</v>
      </c>
      <c r="C400" s="26">
        <f>IF(C399&gt;0,IF((C399+M400)-MIN($C$13,(C399+M400))&lt;0.5,0,(C399+M400)-MIN($C$13,(C399+M400))),0)</f>
        <v>0</v>
      </c>
      <c r="D400" s="26">
        <f>IF(D399&gt;0,IF((D399+N400)-MIN($D$13,(D399+N400))&lt;0.5,0,(D399+N400)-MIN($D$13,(D399+N400))),0)</f>
        <v>0</v>
      </c>
      <c r="E400" s="26">
        <f>IF(E399&gt;0,IF((E399+O400)-MIN($E$13,(E399+O400))&lt;0.5,0,(E399+O400)-MIN($E$13,(E399+O400))),0)</f>
        <v>0</v>
      </c>
      <c r="F400" s="26">
        <f>IF(F399&gt;0,IF((F399+P400)-MIN($F$13,(F399+P400))&lt;0.5,0,(F399+P400)-MIN($F$13,(F399+P400))),0)</f>
        <v>0</v>
      </c>
      <c r="G400" s="26">
        <f>IF(G399&gt;0,IF((G399+Q400)-MIN($G$13,(G399+Q400))&lt;0.5,0,(G399+Q400)-MIN($G$13,(G399+Q400))),0)</f>
        <v>0</v>
      </c>
      <c r="H400" s="26">
        <f>IF(H399&gt;0,IF((H399+R400)-MIN($H$13,(H399+R400))&lt;0.5,0,(H399+R400)-MIN($H$13,(H399+R400))),0)</f>
        <v>0</v>
      </c>
      <c r="I400" s="26">
        <f>IF(I399&gt;0,IF((I399+S400)-MIN($I$13,(I399+S400))&lt;0.5,0,(I399+S400)-MIN($I$13,(I399+S400))),0)</f>
        <v>0</v>
      </c>
      <c r="J400" s="13">
        <f>SUM(B400:I400)</f>
        <v>0</v>
      </c>
      <c r="K400" s="26">
        <f>SUM(L400:S400)</f>
        <v>0</v>
      </c>
      <c r="L400" s="26">
        <f>B399*$B$12/1200</f>
        <v>0</v>
      </c>
      <c r="M400" s="26">
        <f>C399*$C$12/1200</f>
        <v>0</v>
      </c>
      <c r="N400" s="26">
        <f>D399*$D$12/1200</f>
        <v>0</v>
      </c>
      <c r="O400" s="26">
        <f>E399*$E$12/1200</f>
        <v>0</v>
      </c>
      <c r="P400" s="26">
        <f>F399*$F$12/1200</f>
        <v>0</v>
      </c>
      <c r="Q400" s="26">
        <f>G399*$G$12/1200</f>
        <v>0</v>
      </c>
      <c r="R400" s="26">
        <f>H399*$H$12/1200</f>
        <v>0</v>
      </c>
      <c r="S400" s="26">
        <f>I399*$I$12/1200</f>
        <v>0</v>
      </c>
      <c r="T400" s="27">
        <f>IF(B399-B400&gt;0.005,1,0)</f>
        <v>0</v>
      </c>
      <c r="U400" s="27">
        <f>IF(C399-C400&gt;0.005,1,0)</f>
        <v>0</v>
      </c>
      <c r="V400" s="27">
        <f>IF(D399-D400&gt;0.005,1,0)</f>
        <v>0</v>
      </c>
      <c r="W400" s="27">
        <f>IF(E399-E400&gt;0.005,1,0)</f>
        <v>0</v>
      </c>
      <c r="X400" s="27">
        <f>IF(F399-F400&gt;0.005,1,0)</f>
        <v>0</v>
      </c>
      <c r="Y400" s="27">
        <f>IF(G399-G400&gt;0.005,1,0)</f>
        <v>0</v>
      </c>
      <c r="Z400" s="27">
        <f>IF(H399-H400&gt;0.005,1,0)</f>
        <v>0</v>
      </c>
      <c r="AA400" s="27">
        <f>IF(I399-I400&gt;0.005,1,0)</f>
        <v>0</v>
      </c>
    </row>
    <row r="401">
      <c r="A401" s="14" t="n">
        <v>365</v>
      </c>
      <c r="B401" s="26">
        <f>IF(B400&gt;0,IF((B400+L401)-MIN($B$13,(B400+L401))&lt;0.5,0,(B400+L401)-MIN($B$13,(B400+L401))),0)</f>
        <v>0</v>
      </c>
      <c r="C401" s="26">
        <f>IF(C400&gt;0,IF((C400+M401)-MIN($C$13,(C400+M401))&lt;0.5,0,(C400+M401)-MIN($C$13,(C400+M401))),0)</f>
        <v>0</v>
      </c>
      <c r="D401" s="26">
        <f>IF(D400&gt;0,IF((D400+N401)-MIN($D$13,(D400+N401))&lt;0.5,0,(D400+N401)-MIN($D$13,(D400+N401))),0)</f>
        <v>0</v>
      </c>
      <c r="E401" s="26">
        <f>IF(E400&gt;0,IF((E400+O401)-MIN($E$13,(E400+O401))&lt;0.5,0,(E400+O401)-MIN($E$13,(E400+O401))),0)</f>
        <v>0</v>
      </c>
      <c r="F401" s="26">
        <f>IF(F400&gt;0,IF((F400+P401)-MIN($F$13,(F400+P401))&lt;0.5,0,(F400+P401)-MIN($F$13,(F400+P401))),0)</f>
        <v>0</v>
      </c>
      <c r="G401" s="26">
        <f>IF(G400&gt;0,IF((G400+Q401)-MIN($G$13,(G400+Q401))&lt;0.5,0,(G400+Q401)-MIN($G$13,(G400+Q401))),0)</f>
        <v>0</v>
      </c>
      <c r="H401" s="26">
        <f>IF(H400&gt;0,IF((H400+R401)-MIN($H$13,(H400+R401))&lt;0.5,0,(H400+R401)-MIN($H$13,(H400+R401))),0)</f>
        <v>0</v>
      </c>
      <c r="I401" s="26">
        <f>IF(I400&gt;0,IF((I400+S401)-MIN($I$13,(I400+S401))&lt;0.5,0,(I400+S401)-MIN($I$13,(I400+S401))),0)</f>
        <v>0</v>
      </c>
      <c r="J401" s="13">
        <f>SUM(B401:I401)</f>
        <v>0</v>
      </c>
      <c r="K401" s="26">
        <f>SUM(L401:S401)</f>
        <v>0</v>
      </c>
      <c r="L401" s="26">
        <f>B400*$B$12/1200</f>
        <v>0</v>
      </c>
      <c r="M401" s="26">
        <f>C400*$C$12/1200</f>
        <v>0</v>
      </c>
      <c r="N401" s="26">
        <f>D400*$D$12/1200</f>
        <v>0</v>
      </c>
      <c r="O401" s="26">
        <f>E400*$E$12/1200</f>
        <v>0</v>
      </c>
      <c r="P401" s="26">
        <f>F400*$F$12/1200</f>
        <v>0</v>
      </c>
      <c r="Q401" s="26">
        <f>G400*$G$12/1200</f>
        <v>0</v>
      </c>
      <c r="R401" s="26">
        <f>H400*$H$12/1200</f>
        <v>0</v>
      </c>
      <c r="S401" s="26">
        <f>I400*$I$12/1200</f>
        <v>0</v>
      </c>
      <c r="T401" s="27">
        <f>IF(B400-B401&gt;0.005,1,0)</f>
        <v>0</v>
      </c>
      <c r="U401" s="27">
        <f>IF(C400-C401&gt;0.005,1,0)</f>
        <v>0</v>
      </c>
      <c r="V401" s="27">
        <f>IF(D400-D401&gt;0.005,1,0)</f>
        <v>0</v>
      </c>
      <c r="W401" s="27">
        <f>IF(E400-E401&gt;0.005,1,0)</f>
        <v>0</v>
      </c>
      <c r="X401" s="27">
        <f>IF(F400-F401&gt;0.005,1,0)</f>
        <v>0</v>
      </c>
      <c r="Y401" s="27">
        <f>IF(G400-G401&gt;0.005,1,0)</f>
        <v>0</v>
      </c>
      <c r="Z401" s="27">
        <f>IF(H400-H401&gt;0.005,1,0)</f>
        <v>0</v>
      </c>
      <c r="AA401" s="27">
        <f>IF(I400-I401&gt;0.005,1,0)</f>
        <v>0</v>
      </c>
    </row>
    <row r="402">
      <c r="A402" s="14" t="n">
        <v>366</v>
      </c>
      <c r="B402" s="26">
        <f>IF(B401&gt;0,IF((B401+L402)-MIN($B$13,(B401+L402))&lt;0.5,0,(B401+L402)-MIN($B$13,(B401+L402))),0)</f>
        <v>0</v>
      </c>
      <c r="C402" s="26">
        <f>IF(C401&gt;0,IF((C401+M402)-MIN($C$13,(C401+M402))&lt;0.5,0,(C401+M402)-MIN($C$13,(C401+M402))),0)</f>
        <v>0</v>
      </c>
      <c r="D402" s="26">
        <f>IF(D401&gt;0,IF((D401+N402)-MIN($D$13,(D401+N402))&lt;0.5,0,(D401+N402)-MIN($D$13,(D401+N402))),0)</f>
        <v>0</v>
      </c>
      <c r="E402" s="26">
        <f>IF(E401&gt;0,IF((E401+O402)-MIN($E$13,(E401+O402))&lt;0.5,0,(E401+O402)-MIN($E$13,(E401+O402))),0)</f>
        <v>0</v>
      </c>
      <c r="F402" s="26">
        <f>IF(F401&gt;0,IF((F401+P402)-MIN($F$13,(F401+P402))&lt;0.5,0,(F401+P402)-MIN($F$13,(F401+P402))),0)</f>
        <v>0</v>
      </c>
      <c r="G402" s="26">
        <f>IF(G401&gt;0,IF((G401+Q402)-MIN($G$13,(G401+Q402))&lt;0.5,0,(G401+Q402)-MIN($G$13,(G401+Q402))),0)</f>
        <v>0</v>
      </c>
      <c r="H402" s="26">
        <f>IF(H401&gt;0,IF((H401+R402)-MIN($H$13,(H401+R402))&lt;0.5,0,(H401+R402)-MIN($H$13,(H401+R402))),0)</f>
        <v>0</v>
      </c>
      <c r="I402" s="26">
        <f>IF(I401&gt;0,IF((I401+S402)-MIN($I$13,(I401+S402))&lt;0.5,0,(I401+S402)-MIN($I$13,(I401+S402))),0)</f>
        <v>0</v>
      </c>
      <c r="J402" s="13">
        <f>SUM(B402:I402)</f>
        <v>0</v>
      </c>
      <c r="K402" s="26">
        <f>SUM(L402:S402)</f>
        <v>0</v>
      </c>
      <c r="L402" s="26">
        <f>B401*$B$12/1200</f>
        <v>0</v>
      </c>
      <c r="M402" s="26">
        <f>C401*$C$12/1200</f>
        <v>0</v>
      </c>
      <c r="N402" s="26">
        <f>D401*$D$12/1200</f>
        <v>0</v>
      </c>
      <c r="O402" s="26">
        <f>E401*$E$12/1200</f>
        <v>0</v>
      </c>
      <c r="P402" s="26">
        <f>F401*$F$12/1200</f>
        <v>0</v>
      </c>
      <c r="Q402" s="26">
        <f>G401*$G$12/1200</f>
        <v>0</v>
      </c>
      <c r="R402" s="26">
        <f>H401*$H$12/1200</f>
        <v>0</v>
      </c>
      <c r="S402" s="26">
        <f>I401*$I$12/1200</f>
        <v>0</v>
      </c>
      <c r="T402" s="27">
        <f>IF(B401-B402&gt;0.005,1,0)</f>
        <v>0</v>
      </c>
      <c r="U402" s="27">
        <f>IF(C401-C402&gt;0.005,1,0)</f>
        <v>0</v>
      </c>
      <c r="V402" s="27">
        <f>IF(D401-D402&gt;0.005,1,0)</f>
        <v>0</v>
      </c>
      <c r="W402" s="27">
        <f>IF(E401-E402&gt;0.005,1,0)</f>
        <v>0</v>
      </c>
      <c r="X402" s="27">
        <f>IF(F401-F402&gt;0.005,1,0)</f>
        <v>0</v>
      </c>
      <c r="Y402" s="27">
        <f>IF(G401-G402&gt;0.005,1,0)</f>
        <v>0</v>
      </c>
      <c r="Z402" s="27">
        <f>IF(H401-H402&gt;0.005,1,0)</f>
        <v>0</v>
      </c>
      <c r="AA402" s="27">
        <f>IF(I401-I402&gt;0.005,1,0)</f>
        <v>0</v>
      </c>
    </row>
    <row r="403">
      <c r="A403" s="14" t="n">
        <v>367</v>
      </c>
      <c r="B403" s="26">
        <f>IF(B402&gt;0,IF((B402+L403)-MIN($B$13,(B402+L403))&lt;0.5,0,(B402+L403)-MIN($B$13,(B402+L403))),0)</f>
        <v>0</v>
      </c>
      <c r="C403" s="26">
        <f>IF(C402&gt;0,IF((C402+M403)-MIN($C$13,(C402+M403))&lt;0.5,0,(C402+M403)-MIN($C$13,(C402+M403))),0)</f>
        <v>0</v>
      </c>
      <c r="D403" s="26">
        <f>IF(D402&gt;0,IF((D402+N403)-MIN($D$13,(D402+N403))&lt;0.5,0,(D402+N403)-MIN($D$13,(D402+N403))),0)</f>
        <v>0</v>
      </c>
      <c r="E403" s="26">
        <f>IF(E402&gt;0,IF((E402+O403)-MIN($E$13,(E402+O403))&lt;0.5,0,(E402+O403)-MIN($E$13,(E402+O403))),0)</f>
        <v>0</v>
      </c>
      <c r="F403" s="26">
        <f>IF(F402&gt;0,IF((F402+P403)-MIN($F$13,(F402+P403))&lt;0.5,0,(F402+P403)-MIN($F$13,(F402+P403))),0)</f>
        <v>0</v>
      </c>
      <c r="G403" s="26">
        <f>IF(G402&gt;0,IF((G402+Q403)-MIN($G$13,(G402+Q403))&lt;0.5,0,(G402+Q403)-MIN($G$13,(G402+Q403))),0)</f>
        <v>0</v>
      </c>
      <c r="H403" s="26">
        <f>IF(H402&gt;0,IF((H402+R403)-MIN($H$13,(H402+R403))&lt;0.5,0,(H402+R403)-MIN($H$13,(H402+R403))),0)</f>
        <v>0</v>
      </c>
      <c r="I403" s="26">
        <f>IF(I402&gt;0,IF((I402+S403)-MIN($I$13,(I402+S403))&lt;0.5,0,(I402+S403)-MIN($I$13,(I402+S403))),0)</f>
        <v>0</v>
      </c>
      <c r="J403" s="13">
        <f>SUM(B403:I403)</f>
        <v>0</v>
      </c>
      <c r="K403" s="26">
        <f>SUM(L403:S403)</f>
        <v>0</v>
      </c>
      <c r="L403" s="26">
        <f>B402*$B$12/1200</f>
        <v>0</v>
      </c>
      <c r="M403" s="26">
        <f>C402*$C$12/1200</f>
        <v>0</v>
      </c>
      <c r="N403" s="26">
        <f>D402*$D$12/1200</f>
        <v>0</v>
      </c>
      <c r="O403" s="26">
        <f>E402*$E$12/1200</f>
        <v>0</v>
      </c>
      <c r="P403" s="26">
        <f>F402*$F$12/1200</f>
        <v>0</v>
      </c>
      <c r="Q403" s="26">
        <f>G402*$G$12/1200</f>
        <v>0</v>
      </c>
      <c r="R403" s="26">
        <f>H402*$H$12/1200</f>
        <v>0</v>
      </c>
      <c r="S403" s="26">
        <f>I402*$I$12/1200</f>
        <v>0</v>
      </c>
      <c r="T403" s="27">
        <f>IF(B402-B403&gt;0.005,1,0)</f>
        <v>0</v>
      </c>
      <c r="U403" s="27">
        <f>IF(C402-C403&gt;0.005,1,0)</f>
        <v>0</v>
      </c>
      <c r="V403" s="27">
        <f>IF(D402-D403&gt;0.005,1,0)</f>
        <v>0</v>
      </c>
      <c r="W403" s="27">
        <f>IF(E402-E403&gt;0.005,1,0)</f>
        <v>0</v>
      </c>
      <c r="X403" s="27">
        <f>IF(F402-F403&gt;0.005,1,0)</f>
        <v>0</v>
      </c>
      <c r="Y403" s="27">
        <f>IF(G402-G403&gt;0.005,1,0)</f>
        <v>0</v>
      </c>
      <c r="Z403" s="27">
        <f>IF(H402-H403&gt;0.005,1,0)</f>
        <v>0</v>
      </c>
      <c r="AA403" s="27">
        <f>IF(I402-I403&gt;0.005,1,0)</f>
        <v>0</v>
      </c>
    </row>
    <row r="404">
      <c r="A404" s="14" t="n">
        <v>368</v>
      </c>
      <c r="B404" s="26">
        <f>IF(B403&gt;0,IF((B403+L404)-MIN($B$13,(B403+L404))&lt;0.5,0,(B403+L404)-MIN($B$13,(B403+L404))),0)</f>
        <v>0</v>
      </c>
      <c r="C404" s="26">
        <f>IF(C403&gt;0,IF((C403+M404)-MIN($C$13,(C403+M404))&lt;0.5,0,(C403+M404)-MIN($C$13,(C403+M404))),0)</f>
        <v>0</v>
      </c>
      <c r="D404" s="26">
        <f>IF(D403&gt;0,IF((D403+N404)-MIN($D$13,(D403+N404))&lt;0.5,0,(D403+N404)-MIN($D$13,(D403+N404))),0)</f>
        <v>0</v>
      </c>
      <c r="E404" s="26">
        <f>IF(E403&gt;0,IF((E403+O404)-MIN($E$13,(E403+O404))&lt;0.5,0,(E403+O404)-MIN($E$13,(E403+O404))),0)</f>
        <v>0</v>
      </c>
      <c r="F404" s="26">
        <f>IF(F403&gt;0,IF((F403+P404)-MIN($F$13,(F403+P404))&lt;0.5,0,(F403+P404)-MIN($F$13,(F403+P404))),0)</f>
        <v>0</v>
      </c>
      <c r="G404" s="26">
        <f>IF(G403&gt;0,IF((G403+Q404)-MIN($G$13,(G403+Q404))&lt;0.5,0,(G403+Q404)-MIN($G$13,(G403+Q404))),0)</f>
        <v>0</v>
      </c>
      <c r="H404" s="26">
        <f>IF(H403&gt;0,IF((H403+R404)-MIN($H$13,(H403+R404))&lt;0.5,0,(H403+R404)-MIN($H$13,(H403+R404))),0)</f>
        <v>0</v>
      </c>
      <c r="I404" s="26">
        <f>IF(I403&gt;0,IF((I403+S404)-MIN($I$13,(I403+S404))&lt;0.5,0,(I403+S404)-MIN($I$13,(I403+S404))),0)</f>
        <v>0</v>
      </c>
      <c r="J404" s="13">
        <f>SUM(B404:I404)</f>
        <v>0</v>
      </c>
      <c r="K404" s="26">
        <f>SUM(L404:S404)</f>
        <v>0</v>
      </c>
      <c r="L404" s="26">
        <f>B403*$B$12/1200</f>
        <v>0</v>
      </c>
      <c r="M404" s="26">
        <f>C403*$C$12/1200</f>
        <v>0</v>
      </c>
      <c r="N404" s="26">
        <f>D403*$D$12/1200</f>
        <v>0</v>
      </c>
      <c r="O404" s="26">
        <f>E403*$E$12/1200</f>
        <v>0</v>
      </c>
      <c r="P404" s="26">
        <f>F403*$F$12/1200</f>
        <v>0</v>
      </c>
      <c r="Q404" s="26">
        <f>G403*$G$12/1200</f>
        <v>0</v>
      </c>
      <c r="R404" s="26">
        <f>H403*$H$12/1200</f>
        <v>0</v>
      </c>
      <c r="S404" s="26">
        <f>I403*$I$12/1200</f>
        <v>0</v>
      </c>
      <c r="T404" s="27">
        <f>IF(B403-B404&gt;0.005,1,0)</f>
        <v>0</v>
      </c>
      <c r="U404" s="27">
        <f>IF(C403-C404&gt;0.005,1,0)</f>
        <v>0</v>
      </c>
      <c r="V404" s="27">
        <f>IF(D403-D404&gt;0.005,1,0)</f>
        <v>0</v>
      </c>
      <c r="W404" s="27">
        <f>IF(E403-E404&gt;0.005,1,0)</f>
        <v>0</v>
      </c>
      <c r="X404" s="27">
        <f>IF(F403-F404&gt;0.005,1,0)</f>
        <v>0</v>
      </c>
      <c r="Y404" s="27">
        <f>IF(G403-G404&gt;0.005,1,0)</f>
        <v>0</v>
      </c>
      <c r="Z404" s="27">
        <f>IF(H403-H404&gt;0.005,1,0)</f>
        <v>0</v>
      </c>
      <c r="AA404" s="27">
        <f>IF(I403-I404&gt;0.005,1,0)</f>
        <v>0</v>
      </c>
    </row>
    <row r="405">
      <c r="A405" s="14" t="n">
        <v>369</v>
      </c>
      <c r="B405" s="26">
        <f>IF(B404&gt;0,IF((B404+L405)-MIN($B$13,(B404+L405))&lt;0.5,0,(B404+L405)-MIN($B$13,(B404+L405))),0)</f>
        <v>0</v>
      </c>
      <c r="C405" s="26">
        <f>IF(C404&gt;0,IF((C404+M405)-MIN($C$13,(C404+M405))&lt;0.5,0,(C404+M405)-MIN($C$13,(C404+M405))),0)</f>
        <v>0</v>
      </c>
      <c r="D405" s="26">
        <f>IF(D404&gt;0,IF((D404+N405)-MIN($D$13,(D404+N405))&lt;0.5,0,(D404+N405)-MIN($D$13,(D404+N405))),0)</f>
        <v>0</v>
      </c>
      <c r="E405" s="26">
        <f>IF(E404&gt;0,IF((E404+O405)-MIN($E$13,(E404+O405))&lt;0.5,0,(E404+O405)-MIN($E$13,(E404+O405))),0)</f>
        <v>0</v>
      </c>
      <c r="F405" s="26">
        <f>IF(F404&gt;0,IF((F404+P405)-MIN($F$13,(F404+P405))&lt;0.5,0,(F404+P405)-MIN($F$13,(F404+P405))),0)</f>
        <v>0</v>
      </c>
      <c r="G405" s="26">
        <f>IF(G404&gt;0,IF((G404+Q405)-MIN($G$13,(G404+Q405))&lt;0.5,0,(G404+Q405)-MIN($G$13,(G404+Q405))),0)</f>
        <v>0</v>
      </c>
      <c r="H405" s="26">
        <f>IF(H404&gt;0,IF((H404+R405)-MIN($H$13,(H404+R405))&lt;0.5,0,(H404+R405)-MIN($H$13,(H404+R405))),0)</f>
        <v>0</v>
      </c>
      <c r="I405" s="26">
        <f>IF(I404&gt;0,IF((I404+S405)-MIN($I$13,(I404+S405))&lt;0.5,0,(I404+S405)-MIN($I$13,(I404+S405))),0)</f>
        <v>0</v>
      </c>
      <c r="J405" s="13">
        <f>SUM(B405:I405)</f>
        <v>0</v>
      </c>
      <c r="K405" s="26">
        <f>SUM(L405:S405)</f>
        <v>0</v>
      </c>
      <c r="L405" s="26">
        <f>B404*$B$12/1200</f>
        <v>0</v>
      </c>
      <c r="M405" s="26">
        <f>C404*$C$12/1200</f>
        <v>0</v>
      </c>
      <c r="N405" s="26">
        <f>D404*$D$12/1200</f>
        <v>0</v>
      </c>
      <c r="O405" s="26">
        <f>E404*$E$12/1200</f>
        <v>0</v>
      </c>
      <c r="P405" s="26">
        <f>F404*$F$12/1200</f>
        <v>0</v>
      </c>
      <c r="Q405" s="26">
        <f>G404*$G$12/1200</f>
        <v>0</v>
      </c>
      <c r="R405" s="26">
        <f>H404*$H$12/1200</f>
        <v>0</v>
      </c>
      <c r="S405" s="26">
        <f>I404*$I$12/1200</f>
        <v>0</v>
      </c>
      <c r="T405" s="27">
        <f>IF(B404-B405&gt;0.005,1,0)</f>
        <v>0</v>
      </c>
      <c r="U405" s="27">
        <f>IF(C404-C405&gt;0.005,1,0)</f>
        <v>0</v>
      </c>
      <c r="V405" s="27">
        <f>IF(D404-D405&gt;0.005,1,0)</f>
        <v>0</v>
      </c>
      <c r="W405" s="27">
        <f>IF(E404-E405&gt;0.005,1,0)</f>
        <v>0</v>
      </c>
      <c r="X405" s="27">
        <f>IF(F404-F405&gt;0.005,1,0)</f>
        <v>0</v>
      </c>
      <c r="Y405" s="27">
        <f>IF(G404-G405&gt;0.005,1,0)</f>
        <v>0</v>
      </c>
      <c r="Z405" s="27">
        <f>IF(H404-H405&gt;0.005,1,0)</f>
        <v>0</v>
      </c>
      <c r="AA405" s="27">
        <f>IF(I404-I405&gt;0.005,1,0)</f>
        <v>0</v>
      </c>
    </row>
    <row r="406">
      <c r="A406" s="14" t="n">
        <v>370</v>
      </c>
      <c r="B406" s="26">
        <f>IF(B405&gt;0,IF((B405+L406)-MIN($B$13,(B405+L406))&lt;0.5,0,(B405+L406)-MIN($B$13,(B405+L406))),0)</f>
        <v>0</v>
      </c>
      <c r="C406" s="26">
        <f>IF(C405&gt;0,IF((C405+M406)-MIN($C$13,(C405+M406))&lt;0.5,0,(C405+M406)-MIN($C$13,(C405+M406))),0)</f>
        <v>0</v>
      </c>
      <c r="D406" s="26">
        <f>IF(D405&gt;0,IF((D405+N406)-MIN($D$13,(D405+N406))&lt;0.5,0,(D405+N406)-MIN($D$13,(D405+N406))),0)</f>
        <v>0</v>
      </c>
      <c r="E406" s="26">
        <f>IF(E405&gt;0,IF((E405+O406)-MIN($E$13,(E405+O406))&lt;0.5,0,(E405+O406)-MIN($E$13,(E405+O406))),0)</f>
        <v>0</v>
      </c>
      <c r="F406" s="26">
        <f>IF(F405&gt;0,IF((F405+P406)-MIN($F$13,(F405+P406))&lt;0.5,0,(F405+P406)-MIN($F$13,(F405+P406))),0)</f>
        <v>0</v>
      </c>
      <c r="G406" s="26">
        <f>IF(G405&gt;0,IF((G405+Q406)-MIN($G$13,(G405+Q406))&lt;0.5,0,(G405+Q406)-MIN($G$13,(G405+Q406))),0)</f>
        <v>0</v>
      </c>
      <c r="H406" s="26">
        <f>IF(H405&gt;0,IF((H405+R406)-MIN($H$13,(H405+R406))&lt;0.5,0,(H405+R406)-MIN($H$13,(H405+R406))),0)</f>
        <v>0</v>
      </c>
      <c r="I406" s="26">
        <f>IF(I405&gt;0,IF((I405+S406)-MIN($I$13,(I405+S406))&lt;0.5,0,(I405+S406)-MIN($I$13,(I405+S406))),0)</f>
        <v>0</v>
      </c>
      <c r="J406" s="13">
        <f>SUM(B406:I406)</f>
        <v>0</v>
      </c>
      <c r="K406" s="26">
        <f>SUM(L406:S406)</f>
        <v>0</v>
      </c>
      <c r="L406" s="26">
        <f>B405*$B$12/1200</f>
        <v>0</v>
      </c>
      <c r="M406" s="26">
        <f>C405*$C$12/1200</f>
        <v>0</v>
      </c>
      <c r="N406" s="26">
        <f>D405*$D$12/1200</f>
        <v>0</v>
      </c>
      <c r="O406" s="26">
        <f>E405*$E$12/1200</f>
        <v>0</v>
      </c>
      <c r="P406" s="26">
        <f>F405*$F$12/1200</f>
        <v>0</v>
      </c>
      <c r="Q406" s="26">
        <f>G405*$G$12/1200</f>
        <v>0</v>
      </c>
      <c r="R406" s="26">
        <f>H405*$H$12/1200</f>
        <v>0</v>
      </c>
      <c r="S406" s="26">
        <f>I405*$I$12/1200</f>
        <v>0</v>
      </c>
      <c r="T406" s="27">
        <f>IF(B405-B406&gt;0.005,1,0)</f>
        <v>0</v>
      </c>
      <c r="U406" s="27">
        <f>IF(C405-C406&gt;0.005,1,0)</f>
        <v>0</v>
      </c>
      <c r="V406" s="27">
        <f>IF(D405-D406&gt;0.005,1,0)</f>
        <v>0</v>
      </c>
      <c r="W406" s="27">
        <f>IF(E405-E406&gt;0.005,1,0)</f>
        <v>0</v>
      </c>
      <c r="X406" s="27">
        <f>IF(F405-F406&gt;0.005,1,0)</f>
        <v>0</v>
      </c>
      <c r="Y406" s="27">
        <f>IF(G405-G406&gt;0.005,1,0)</f>
        <v>0</v>
      </c>
      <c r="Z406" s="27">
        <f>IF(H405-H406&gt;0.005,1,0)</f>
        <v>0</v>
      </c>
      <c r="AA406" s="27">
        <f>IF(I405-I406&gt;0.005,1,0)</f>
        <v>0</v>
      </c>
    </row>
    <row r="407">
      <c r="A407" s="14" t="n">
        <v>371</v>
      </c>
      <c r="B407" s="26">
        <f>IF(B406&gt;0,IF((B406+L407)-MIN($B$13,(B406+L407))&lt;0.5,0,(B406+L407)-MIN($B$13,(B406+L407))),0)</f>
        <v>0</v>
      </c>
      <c r="C407" s="26">
        <f>IF(C406&gt;0,IF((C406+M407)-MIN($C$13,(C406+M407))&lt;0.5,0,(C406+M407)-MIN($C$13,(C406+M407))),0)</f>
        <v>0</v>
      </c>
      <c r="D407" s="26">
        <f>IF(D406&gt;0,IF((D406+N407)-MIN($D$13,(D406+N407))&lt;0.5,0,(D406+N407)-MIN($D$13,(D406+N407))),0)</f>
        <v>0</v>
      </c>
      <c r="E407" s="26">
        <f>IF(E406&gt;0,IF((E406+O407)-MIN($E$13,(E406+O407))&lt;0.5,0,(E406+O407)-MIN($E$13,(E406+O407))),0)</f>
        <v>0</v>
      </c>
      <c r="F407" s="26">
        <f>IF(F406&gt;0,IF((F406+P407)-MIN($F$13,(F406+P407))&lt;0.5,0,(F406+P407)-MIN($F$13,(F406+P407))),0)</f>
        <v>0</v>
      </c>
      <c r="G407" s="26">
        <f>IF(G406&gt;0,IF((G406+Q407)-MIN($G$13,(G406+Q407))&lt;0.5,0,(G406+Q407)-MIN($G$13,(G406+Q407))),0)</f>
        <v>0</v>
      </c>
      <c r="H407" s="26">
        <f>IF(H406&gt;0,IF((H406+R407)-MIN($H$13,(H406+R407))&lt;0.5,0,(H406+R407)-MIN($H$13,(H406+R407))),0)</f>
        <v>0</v>
      </c>
      <c r="I407" s="26">
        <f>IF(I406&gt;0,IF((I406+S407)-MIN($I$13,(I406+S407))&lt;0.5,0,(I406+S407)-MIN($I$13,(I406+S407))),0)</f>
        <v>0</v>
      </c>
      <c r="J407" s="13">
        <f>SUM(B407:I407)</f>
        <v>0</v>
      </c>
      <c r="K407" s="26">
        <f>SUM(L407:S407)</f>
        <v>0</v>
      </c>
      <c r="L407" s="26">
        <f>B406*$B$12/1200</f>
        <v>0</v>
      </c>
      <c r="M407" s="26">
        <f>C406*$C$12/1200</f>
        <v>0</v>
      </c>
      <c r="N407" s="26">
        <f>D406*$D$12/1200</f>
        <v>0</v>
      </c>
      <c r="O407" s="26">
        <f>E406*$E$12/1200</f>
        <v>0</v>
      </c>
      <c r="P407" s="26">
        <f>F406*$F$12/1200</f>
        <v>0</v>
      </c>
      <c r="Q407" s="26">
        <f>G406*$G$12/1200</f>
        <v>0</v>
      </c>
      <c r="R407" s="26">
        <f>H406*$H$12/1200</f>
        <v>0</v>
      </c>
      <c r="S407" s="26">
        <f>I406*$I$12/1200</f>
        <v>0</v>
      </c>
      <c r="T407" s="27">
        <f>IF(B406-B407&gt;0.005,1,0)</f>
        <v>0</v>
      </c>
      <c r="U407" s="27">
        <f>IF(C406-C407&gt;0.005,1,0)</f>
        <v>0</v>
      </c>
      <c r="V407" s="27">
        <f>IF(D406-D407&gt;0.005,1,0)</f>
        <v>0</v>
      </c>
      <c r="W407" s="27">
        <f>IF(E406-E407&gt;0.005,1,0)</f>
        <v>0</v>
      </c>
      <c r="X407" s="27">
        <f>IF(F406-F407&gt;0.005,1,0)</f>
        <v>0</v>
      </c>
      <c r="Y407" s="27">
        <f>IF(G406-G407&gt;0.005,1,0)</f>
        <v>0</v>
      </c>
      <c r="Z407" s="27">
        <f>IF(H406-H407&gt;0.005,1,0)</f>
        <v>0</v>
      </c>
      <c r="AA407" s="27">
        <f>IF(I406-I407&gt;0.005,1,0)</f>
        <v>0</v>
      </c>
    </row>
    <row r="408">
      <c r="A408" s="14" t="n">
        <v>372</v>
      </c>
      <c r="B408" s="26">
        <f>IF(B407&gt;0,IF((B407+L408)-MIN($B$13,(B407+L408))&lt;0.5,0,(B407+L408)-MIN($B$13,(B407+L408))),0)</f>
        <v>0</v>
      </c>
      <c r="C408" s="26">
        <f>IF(C407&gt;0,IF((C407+M408)-MIN($C$13,(C407+M408))&lt;0.5,0,(C407+M408)-MIN($C$13,(C407+M408))),0)</f>
        <v>0</v>
      </c>
      <c r="D408" s="26">
        <f>IF(D407&gt;0,IF((D407+N408)-MIN($D$13,(D407+N408))&lt;0.5,0,(D407+N408)-MIN($D$13,(D407+N408))),0)</f>
        <v>0</v>
      </c>
      <c r="E408" s="26">
        <f>IF(E407&gt;0,IF((E407+O408)-MIN($E$13,(E407+O408))&lt;0.5,0,(E407+O408)-MIN($E$13,(E407+O408))),0)</f>
        <v>0</v>
      </c>
      <c r="F408" s="26">
        <f>IF(F407&gt;0,IF((F407+P408)-MIN($F$13,(F407+P408))&lt;0.5,0,(F407+P408)-MIN($F$13,(F407+P408))),0)</f>
        <v>0</v>
      </c>
      <c r="G408" s="26">
        <f>IF(G407&gt;0,IF((G407+Q408)-MIN($G$13,(G407+Q408))&lt;0.5,0,(G407+Q408)-MIN($G$13,(G407+Q408))),0)</f>
        <v>0</v>
      </c>
      <c r="H408" s="26">
        <f>IF(H407&gt;0,IF((H407+R408)-MIN($H$13,(H407+R408))&lt;0.5,0,(H407+R408)-MIN($H$13,(H407+R408))),0)</f>
        <v>0</v>
      </c>
      <c r="I408" s="26">
        <f>IF(I407&gt;0,IF((I407+S408)-MIN($I$13,(I407+S408))&lt;0.5,0,(I407+S408)-MIN($I$13,(I407+S408))),0)</f>
        <v>0</v>
      </c>
      <c r="J408" s="13">
        <f>SUM(B408:I408)</f>
        <v>0</v>
      </c>
      <c r="K408" s="26">
        <f>SUM(L408:S408)</f>
        <v>0</v>
      </c>
      <c r="L408" s="26">
        <f>B407*$B$12/1200</f>
        <v>0</v>
      </c>
      <c r="M408" s="26">
        <f>C407*$C$12/1200</f>
        <v>0</v>
      </c>
      <c r="N408" s="26">
        <f>D407*$D$12/1200</f>
        <v>0</v>
      </c>
      <c r="O408" s="26">
        <f>E407*$E$12/1200</f>
        <v>0</v>
      </c>
      <c r="P408" s="26">
        <f>F407*$F$12/1200</f>
        <v>0</v>
      </c>
      <c r="Q408" s="26">
        <f>G407*$G$12/1200</f>
        <v>0</v>
      </c>
      <c r="R408" s="26">
        <f>H407*$H$12/1200</f>
        <v>0</v>
      </c>
      <c r="S408" s="26">
        <f>I407*$I$12/1200</f>
        <v>0</v>
      </c>
      <c r="T408" s="27">
        <f>IF(B407-B408&gt;0.005,1,0)</f>
        <v>0</v>
      </c>
      <c r="U408" s="27">
        <f>IF(C407-C408&gt;0.005,1,0)</f>
        <v>0</v>
      </c>
      <c r="V408" s="27">
        <f>IF(D407-D408&gt;0.005,1,0)</f>
        <v>0</v>
      </c>
      <c r="W408" s="27">
        <f>IF(E407-E408&gt;0.005,1,0)</f>
        <v>0</v>
      </c>
      <c r="X408" s="27">
        <f>IF(F407-F408&gt;0.005,1,0)</f>
        <v>0</v>
      </c>
      <c r="Y408" s="27">
        <f>IF(G407-G408&gt;0.005,1,0)</f>
        <v>0</v>
      </c>
      <c r="Z408" s="27">
        <f>IF(H407-H408&gt;0.005,1,0)</f>
        <v>0</v>
      </c>
      <c r="AA408" s="27">
        <f>IF(I407-I408&gt;0.005,1,0)</f>
        <v>0</v>
      </c>
    </row>
    <row r="409">
      <c r="A409" s="14" t="n">
        <v>373</v>
      </c>
      <c r="B409" s="26">
        <f>IF(B408&gt;0,IF((B408+L409)-MIN($B$13,(B408+L409))&lt;0.5,0,(B408+L409)-MIN($B$13,(B408+L409))),0)</f>
        <v>0</v>
      </c>
      <c r="C409" s="26">
        <f>IF(C408&gt;0,IF((C408+M409)-MIN($C$13,(C408+M409))&lt;0.5,0,(C408+M409)-MIN($C$13,(C408+M409))),0)</f>
        <v>0</v>
      </c>
      <c r="D409" s="26">
        <f>IF(D408&gt;0,IF((D408+N409)-MIN($D$13,(D408+N409))&lt;0.5,0,(D408+N409)-MIN($D$13,(D408+N409))),0)</f>
        <v>0</v>
      </c>
      <c r="E409" s="26">
        <f>IF(E408&gt;0,IF((E408+O409)-MIN($E$13,(E408+O409))&lt;0.5,0,(E408+O409)-MIN($E$13,(E408+O409))),0)</f>
        <v>0</v>
      </c>
      <c r="F409" s="26">
        <f>IF(F408&gt;0,IF((F408+P409)-MIN($F$13,(F408+P409))&lt;0.5,0,(F408+P409)-MIN($F$13,(F408+P409))),0)</f>
        <v>0</v>
      </c>
      <c r="G409" s="26">
        <f>IF(G408&gt;0,IF((G408+Q409)-MIN($G$13,(G408+Q409))&lt;0.5,0,(G408+Q409)-MIN($G$13,(G408+Q409))),0)</f>
        <v>0</v>
      </c>
      <c r="H409" s="26">
        <f>IF(H408&gt;0,IF((H408+R409)-MIN($H$13,(H408+R409))&lt;0.5,0,(H408+R409)-MIN($H$13,(H408+R409))),0)</f>
        <v>0</v>
      </c>
      <c r="I409" s="26">
        <f>IF(I408&gt;0,IF((I408+S409)-MIN($I$13,(I408+S409))&lt;0.5,0,(I408+S409)-MIN($I$13,(I408+S409))),0)</f>
        <v>0</v>
      </c>
      <c r="J409" s="13">
        <f>SUM(B409:I409)</f>
        <v>0</v>
      </c>
      <c r="K409" s="26">
        <f>SUM(L409:S409)</f>
        <v>0</v>
      </c>
      <c r="L409" s="26">
        <f>B408*$B$12/1200</f>
        <v>0</v>
      </c>
      <c r="M409" s="26">
        <f>C408*$C$12/1200</f>
        <v>0</v>
      </c>
      <c r="N409" s="26">
        <f>D408*$D$12/1200</f>
        <v>0</v>
      </c>
      <c r="O409" s="26">
        <f>E408*$E$12/1200</f>
        <v>0</v>
      </c>
      <c r="P409" s="26">
        <f>F408*$F$12/1200</f>
        <v>0</v>
      </c>
      <c r="Q409" s="26">
        <f>G408*$G$12/1200</f>
        <v>0</v>
      </c>
      <c r="R409" s="26">
        <f>H408*$H$12/1200</f>
        <v>0</v>
      </c>
      <c r="S409" s="26">
        <f>I408*$I$12/1200</f>
        <v>0</v>
      </c>
      <c r="T409" s="27">
        <f>IF(B408-B409&gt;0.005,1,0)</f>
        <v>0</v>
      </c>
      <c r="U409" s="27">
        <f>IF(C408-C409&gt;0.005,1,0)</f>
        <v>0</v>
      </c>
      <c r="V409" s="27">
        <f>IF(D408-D409&gt;0.005,1,0)</f>
        <v>0</v>
      </c>
      <c r="W409" s="27">
        <f>IF(E408-E409&gt;0.005,1,0)</f>
        <v>0</v>
      </c>
      <c r="X409" s="27">
        <f>IF(F408-F409&gt;0.005,1,0)</f>
        <v>0</v>
      </c>
      <c r="Y409" s="27">
        <f>IF(G408-G409&gt;0.005,1,0)</f>
        <v>0</v>
      </c>
      <c r="Z409" s="27">
        <f>IF(H408-H409&gt;0.005,1,0)</f>
        <v>0</v>
      </c>
      <c r="AA409" s="27">
        <f>IF(I408-I409&gt;0.005,1,0)</f>
        <v>0</v>
      </c>
    </row>
    <row r="410">
      <c r="A410" s="14" t="n">
        <v>374</v>
      </c>
      <c r="B410" s="26">
        <f>IF(B409&gt;0,IF((B409+L410)-MIN($B$13,(B409+L410))&lt;0.5,0,(B409+L410)-MIN($B$13,(B409+L410))),0)</f>
        <v>0</v>
      </c>
      <c r="C410" s="26">
        <f>IF(C409&gt;0,IF((C409+M410)-MIN($C$13,(C409+M410))&lt;0.5,0,(C409+M410)-MIN($C$13,(C409+M410))),0)</f>
        <v>0</v>
      </c>
      <c r="D410" s="26">
        <f>IF(D409&gt;0,IF((D409+N410)-MIN($D$13,(D409+N410))&lt;0.5,0,(D409+N410)-MIN($D$13,(D409+N410))),0)</f>
        <v>0</v>
      </c>
      <c r="E410" s="26">
        <f>IF(E409&gt;0,IF((E409+O410)-MIN($E$13,(E409+O410))&lt;0.5,0,(E409+O410)-MIN($E$13,(E409+O410))),0)</f>
        <v>0</v>
      </c>
      <c r="F410" s="26">
        <f>IF(F409&gt;0,IF((F409+P410)-MIN($F$13,(F409+P410))&lt;0.5,0,(F409+P410)-MIN($F$13,(F409+P410))),0)</f>
        <v>0</v>
      </c>
      <c r="G410" s="26">
        <f>IF(G409&gt;0,IF((G409+Q410)-MIN($G$13,(G409+Q410))&lt;0.5,0,(G409+Q410)-MIN($G$13,(G409+Q410))),0)</f>
        <v>0</v>
      </c>
      <c r="H410" s="26">
        <f>IF(H409&gt;0,IF((H409+R410)-MIN($H$13,(H409+R410))&lt;0.5,0,(H409+R410)-MIN($H$13,(H409+R410))),0)</f>
        <v>0</v>
      </c>
      <c r="I410" s="26">
        <f>IF(I409&gt;0,IF((I409+S410)-MIN($I$13,(I409+S410))&lt;0.5,0,(I409+S410)-MIN($I$13,(I409+S410))),0)</f>
        <v>0</v>
      </c>
      <c r="J410" s="13">
        <f>SUM(B410:I410)</f>
        <v>0</v>
      </c>
      <c r="K410" s="26">
        <f>SUM(L410:S410)</f>
        <v>0</v>
      </c>
      <c r="L410" s="26">
        <f>B409*$B$12/1200</f>
        <v>0</v>
      </c>
      <c r="M410" s="26">
        <f>C409*$C$12/1200</f>
        <v>0</v>
      </c>
      <c r="N410" s="26">
        <f>D409*$D$12/1200</f>
        <v>0</v>
      </c>
      <c r="O410" s="26">
        <f>E409*$E$12/1200</f>
        <v>0</v>
      </c>
      <c r="P410" s="26">
        <f>F409*$F$12/1200</f>
        <v>0</v>
      </c>
      <c r="Q410" s="26">
        <f>G409*$G$12/1200</f>
        <v>0</v>
      </c>
      <c r="R410" s="26">
        <f>H409*$H$12/1200</f>
        <v>0</v>
      </c>
      <c r="S410" s="26">
        <f>I409*$I$12/1200</f>
        <v>0</v>
      </c>
      <c r="T410" s="27">
        <f>IF(B409-B410&gt;0.005,1,0)</f>
        <v>0</v>
      </c>
      <c r="U410" s="27">
        <f>IF(C409-C410&gt;0.005,1,0)</f>
        <v>0</v>
      </c>
      <c r="V410" s="27">
        <f>IF(D409-D410&gt;0.005,1,0)</f>
        <v>0</v>
      </c>
      <c r="W410" s="27">
        <f>IF(E409-E410&gt;0.005,1,0)</f>
        <v>0</v>
      </c>
      <c r="X410" s="27">
        <f>IF(F409-F410&gt;0.005,1,0)</f>
        <v>0</v>
      </c>
      <c r="Y410" s="27">
        <f>IF(G409-G410&gt;0.005,1,0)</f>
        <v>0</v>
      </c>
      <c r="Z410" s="27">
        <f>IF(H409-H410&gt;0.005,1,0)</f>
        <v>0</v>
      </c>
      <c r="AA410" s="27">
        <f>IF(I409-I410&gt;0.005,1,0)</f>
        <v>0</v>
      </c>
    </row>
    <row r="411">
      <c r="A411" s="14" t="n">
        <v>375</v>
      </c>
      <c r="B411" s="26">
        <f>IF(B410&gt;0,IF((B410+L411)-MIN($B$13,(B410+L411))&lt;0.5,0,(B410+L411)-MIN($B$13,(B410+L411))),0)</f>
        <v>0</v>
      </c>
      <c r="C411" s="26">
        <f>IF(C410&gt;0,IF((C410+M411)-MIN($C$13,(C410+M411))&lt;0.5,0,(C410+M411)-MIN($C$13,(C410+M411))),0)</f>
        <v>0</v>
      </c>
      <c r="D411" s="26">
        <f>IF(D410&gt;0,IF((D410+N411)-MIN($D$13,(D410+N411))&lt;0.5,0,(D410+N411)-MIN($D$13,(D410+N411))),0)</f>
        <v>0</v>
      </c>
      <c r="E411" s="26">
        <f>IF(E410&gt;0,IF((E410+O411)-MIN($E$13,(E410+O411))&lt;0.5,0,(E410+O411)-MIN($E$13,(E410+O411))),0)</f>
        <v>0</v>
      </c>
      <c r="F411" s="26">
        <f>IF(F410&gt;0,IF((F410+P411)-MIN($F$13,(F410+P411))&lt;0.5,0,(F410+P411)-MIN($F$13,(F410+P411))),0)</f>
        <v>0</v>
      </c>
      <c r="G411" s="26">
        <f>IF(G410&gt;0,IF((G410+Q411)-MIN($G$13,(G410+Q411))&lt;0.5,0,(G410+Q411)-MIN($G$13,(G410+Q411))),0)</f>
        <v>0</v>
      </c>
      <c r="H411" s="26">
        <f>IF(H410&gt;0,IF((H410+R411)-MIN($H$13,(H410+R411))&lt;0.5,0,(H410+R411)-MIN($H$13,(H410+R411))),0)</f>
        <v>0</v>
      </c>
      <c r="I411" s="26">
        <f>IF(I410&gt;0,IF((I410+S411)-MIN($I$13,(I410+S411))&lt;0.5,0,(I410+S411)-MIN($I$13,(I410+S411))),0)</f>
        <v>0</v>
      </c>
      <c r="J411" s="13">
        <f>SUM(B411:I411)</f>
        <v>0</v>
      </c>
      <c r="K411" s="26">
        <f>SUM(L411:S411)</f>
        <v>0</v>
      </c>
      <c r="L411" s="26">
        <f>B410*$B$12/1200</f>
        <v>0</v>
      </c>
      <c r="M411" s="26">
        <f>C410*$C$12/1200</f>
        <v>0</v>
      </c>
      <c r="N411" s="26">
        <f>D410*$D$12/1200</f>
        <v>0</v>
      </c>
      <c r="O411" s="26">
        <f>E410*$E$12/1200</f>
        <v>0</v>
      </c>
      <c r="P411" s="26">
        <f>F410*$F$12/1200</f>
        <v>0</v>
      </c>
      <c r="Q411" s="26">
        <f>G410*$G$12/1200</f>
        <v>0</v>
      </c>
      <c r="R411" s="26">
        <f>H410*$H$12/1200</f>
        <v>0</v>
      </c>
      <c r="S411" s="26">
        <f>I410*$I$12/1200</f>
        <v>0</v>
      </c>
      <c r="T411" s="27">
        <f>IF(B410-B411&gt;0.005,1,0)</f>
        <v>0</v>
      </c>
      <c r="U411" s="27">
        <f>IF(C410-C411&gt;0.005,1,0)</f>
        <v>0</v>
      </c>
      <c r="V411" s="27">
        <f>IF(D410-D411&gt;0.005,1,0)</f>
        <v>0</v>
      </c>
      <c r="W411" s="27">
        <f>IF(E410-E411&gt;0.005,1,0)</f>
        <v>0</v>
      </c>
      <c r="X411" s="27">
        <f>IF(F410-F411&gt;0.005,1,0)</f>
        <v>0</v>
      </c>
      <c r="Y411" s="27">
        <f>IF(G410-G411&gt;0.005,1,0)</f>
        <v>0</v>
      </c>
      <c r="Z411" s="27">
        <f>IF(H410-H411&gt;0.005,1,0)</f>
        <v>0</v>
      </c>
      <c r="AA411" s="27">
        <f>IF(I410-I411&gt;0.005,1,0)</f>
        <v>0</v>
      </c>
    </row>
    <row r="412">
      <c r="A412" s="14" t="n">
        <v>376</v>
      </c>
      <c r="B412" s="26">
        <f>IF(B411&gt;0,IF((B411+L412)-MIN($B$13,(B411+L412))&lt;0.5,0,(B411+L412)-MIN($B$13,(B411+L412))),0)</f>
        <v>0</v>
      </c>
      <c r="C412" s="26">
        <f>IF(C411&gt;0,IF((C411+M412)-MIN($C$13,(C411+M412))&lt;0.5,0,(C411+M412)-MIN($C$13,(C411+M412))),0)</f>
        <v>0</v>
      </c>
      <c r="D412" s="26">
        <f>IF(D411&gt;0,IF((D411+N412)-MIN($D$13,(D411+N412))&lt;0.5,0,(D411+N412)-MIN($D$13,(D411+N412))),0)</f>
        <v>0</v>
      </c>
      <c r="E412" s="26">
        <f>IF(E411&gt;0,IF((E411+O412)-MIN($E$13,(E411+O412))&lt;0.5,0,(E411+O412)-MIN($E$13,(E411+O412))),0)</f>
        <v>0</v>
      </c>
      <c r="F412" s="26">
        <f>IF(F411&gt;0,IF((F411+P412)-MIN($F$13,(F411+P412))&lt;0.5,0,(F411+P412)-MIN($F$13,(F411+P412))),0)</f>
        <v>0</v>
      </c>
      <c r="G412" s="26">
        <f>IF(G411&gt;0,IF((G411+Q412)-MIN($G$13,(G411+Q412))&lt;0.5,0,(G411+Q412)-MIN($G$13,(G411+Q412))),0)</f>
        <v>0</v>
      </c>
      <c r="H412" s="26">
        <f>IF(H411&gt;0,IF((H411+R412)-MIN($H$13,(H411+R412))&lt;0.5,0,(H411+R412)-MIN($H$13,(H411+R412))),0)</f>
        <v>0</v>
      </c>
      <c r="I412" s="26">
        <f>IF(I411&gt;0,IF((I411+S412)-MIN($I$13,(I411+S412))&lt;0.5,0,(I411+S412)-MIN($I$13,(I411+S412))),0)</f>
        <v>0</v>
      </c>
      <c r="J412" s="13">
        <f>SUM(B412:I412)</f>
        <v>0</v>
      </c>
      <c r="K412" s="26">
        <f>SUM(L412:S412)</f>
        <v>0</v>
      </c>
      <c r="L412" s="26">
        <f>B411*$B$12/1200</f>
        <v>0</v>
      </c>
      <c r="M412" s="26">
        <f>C411*$C$12/1200</f>
        <v>0</v>
      </c>
      <c r="N412" s="26">
        <f>D411*$D$12/1200</f>
        <v>0</v>
      </c>
      <c r="O412" s="26">
        <f>E411*$E$12/1200</f>
        <v>0</v>
      </c>
      <c r="P412" s="26">
        <f>F411*$F$12/1200</f>
        <v>0</v>
      </c>
      <c r="Q412" s="26">
        <f>G411*$G$12/1200</f>
        <v>0</v>
      </c>
      <c r="R412" s="26">
        <f>H411*$H$12/1200</f>
        <v>0</v>
      </c>
      <c r="S412" s="26">
        <f>I411*$I$12/1200</f>
        <v>0</v>
      </c>
      <c r="T412" s="27">
        <f>IF(B411-B412&gt;0.005,1,0)</f>
        <v>0</v>
      </c>
      <c r="U412" s="27">
        <f>IF(C411-C412&gt;0.005,1,0)</f>
        <v>0</v>
      </c>
      <c r="V412" s="27">
        <f>IF(D411-D412&gt;0.005,1,0)</f>
        <v>0</v>
      </c>
      <c r="W412" s="27">
        <f>IF(E411-E412&gt;0.005,1,0)</f>
        <v>0</v>
      </c>
      <c r="X412" s="27">
        <f>IF(F411-F412&gt;0.005,1,0)</f>
        <v>0</v>
      </c>
      <c r="Y412" s="27">
        <f>IF(G411-G412&gt;0.005,1,0)</f>
        <v>0</v>
      </c>
      <c r="Z412" s="27">
        <f>IF(H411-H412&gt;0.005,1,0)</f>
        <v>0</v>
      </c>
      <c r="AA412" s="27">
        <f>IF(I411-I412&gt;0.005,1,0)</f>
        <v>0</v>
      </c>
    </row>
    <row r="413">
      <c r="A413" s="14" t="n">
        <v>377</v>
      </c>
      <c r="B413" s="26">
        <f>IF(B412&gt;0,IF((B412+L413)-MIN($B$13,(B412+L413))&lt;0.5,0,(B412+L413)-MIN($B$13,(B412+L413))),0)</f>
        <v>0</v>
      </c>
      <c r="C413" s="26">
        <f>IF(C412&gt;0,IF((C412+M413)-MIN($C$13,(C412+M413))&lt;0.5,0,(C412+M413)-MIN($C$13,(C412+M413))),0)</f>
        <v>0</v>
      </c>
      <c r="D413" s="26">
        <f>IF(D412&gt;0,IF((D412+N413)-MIN($D$13,(D412+N413))&lt;0.5,0,(D412+N413)-MIN($D$13,(D412+N413))),0)</f>
        <v>0</v>
      </c>
      <c r="E413" s="26">
        <f>IF(E412&gt;0,IF((E412+O413)-MIN($E$13,(E412+O413))&lt;0.5,0,(E412+O413)-MIN($E$13,(E412+O413))),0)</f>
        <v>0</v>
      </c>
      <c r="F413" s="26">
        <f>IF(F412&gt;0,IF((F412+P413)-MIN($F$13,(F412+P413))&lt;0.5,0,(F412+P413)-MIN($F$13,(F412+P413))),0)</f>
        <v>0</v>
      </c>
      <c r="G413" s="26">
        <f>IF(G412&gt;0,IF((G412+Q413)-MIN($G$13,(G412+Q413))&lt;0.5,0,(G412+Q413)-MIN($G$13,(G412+Q413))),0)</f>
        <v>0</v>
      </c>
      <c r="H413" s="26">
        <f>IF(H412&gt;0,IF((H412+R413)-MIN($H$13,(H412+R413))&lt;0.5,0,(H412+R413)-MIN($H$13,(H412+R413))),0)</f>
        <v>0</v>
      </c>
      <c r="I413" s="26">
        <f>IF(I412&gt;0,IF((I412+S413)-MIN($I$13,(I412+S413))&lt;0.5,0,(I412+S413)-MIN($I$13,(I412+S413))),0)</f>
        <v>0</v>
      </c>
      <c r="J413" s="13">
        <f>SUM(B413:I413)</f>
        <v>0</v>
      </c>
      <c r="K413" s="26">
        <f>SUM(L413:S413)</f>
        <v>0</v>
      </c>
      <c r="L413" s="26">
        <f>B412*$B$12/1200</f>
        <v>0</v>
      </c>
      <c r="M413" s="26">
        <f>C412*$C$12/1200</f>
        <v>0</v>
      </c>
      <c r="N413" s="26">
        <f>D412*$D$12/1200</f>
        <v>0</v>
      </c>
      <c r="O413" s="26">
        <f>E412*$E$12/1200</f>
        <v>0</v>
      </c>
      <c r="P413" s="26">
        <f>F412*$F$12/1200</f>
        <v>0</v>
      </c>
      <c r="Q413" s="26">
        <f>G412*$G$12/1200</f>
        <v>0</v>
      </c>
      <c r="R413" s="26">
        <f>H412*$H$12/1200</f>
        <v>0</v>
      </c>
      <c r="S413" s="26">
        <f>I412*$I$12/1200</f>
        <v>0</v>
      </c>
      <c r="T413" s="27">
        <f>IF(B412-B413&gt;0.005,1,0)</f>
        <v>0</v>
      </c>
      <c r="U413" s="27">
        <f>IF(C412-C413&gt;0.005,1,0)</f>
        <v>0</v>
      </c>
      <c r="V413" s="27">
        <f>IF(D412-D413&gt;0.005,1,0)</f>
        <v>0</v>
      </c>
      <c r="W413" s="27">
        <f>IF(E412-E413&gt;0.005,1,0)</f>
        <v>0</v>
      </c>
      <c r="X413" s="27">
        <f>IF(F412-F413&gt;0.005,1,0)</f>
        <v>0</v>
      </c>
      <c r="Y413" s="27">
        <f>IF(G412-G413&gt;0.005,1,0)</f>
        <v>0</v>
      </c>
      <c r="Z413" s="27">
        <f>IF(H412-H413&gt;0.005,1,0)</f>
        <v>0</v>
      </c>
      <c r="AA413" s="27">
        <f>IF(I412-I413&gt;0.005,1,0)</f>
        <v>0</v>
      </c>
    </row>
    <row r="414">
      <c r="A414" s="14" t="n">
        <v>378</v>
      </c>
      <c r="B414" s="26">
        <f>IF(B413&gt;0,IF((B413+L414)-MIN($B$13,(B413+L414))&lt;0.5,0,(B413+L414)-MIN($B$13,(B413+L414))),0)</f>
        <v>0</v>
      </c>
      <c r="C414" s="26">
        <f>IF(C413&gt;0,IF((C413+M414)-MIN($C$13,(C413+M414))&lt;0.5,0,(C413+M414)-MIN($C$13,(C413+M414))),0)</f>
        <v>0</v>
      </c>
      <c r="D414" s="26">
        <f>IF(D413&gt;0,IF((D413+N414)-MIN($D$13,(D413+N414))&lt;0.5,0,(D413+N414)-MIN($D$13,(D413+N414))),0)</f>
        <v>0</v>
      </c>
      <c r="E414" s="26">
        <f>IF(E413&gt;0,IF((E413+O414)-MIN($E$13,(E413+O414))&lt;0.5,0,(E413+O414)-MIN($E$13,(E413+O414))),0)</f>
        <v>0</v>
      </c>
      <c r="F414" s="26">
        <f>IF(F413&gt;0,IF((F413+P414)-MIN($F$13,(F413+P414))&lt;0.5,0,(F413+P414)-MIN($F$13,(F413+P414))),0)</f>
        <v>0</v>
      </c>
      <c r="G414" s="26">
        <f>IF(G413&gt;0,IF((G413+Q414)-MIN($G$13,(G413+Q414))&lt;0.5,0,(G413+Q414)-MIN($G$13,(G413+Q414))),0)</f>
        <v>0</v>
      </c>
      <c r="H414" s="26">
        <f>IF(H413&gt;0,IF((H413+R414)-MIN($H$13,(H413+R414))&lt;0.5,0,(H413+R414)-MIN($H$13,(H413+R414))),0)</f>
        <v>0</v>
      </c>
      <c r="I414" s="26">
        <f>IF(I413&gt;0,IF((I413+S414)-MIN($I$13,(I413+S414))&lt;0.5,0,(I413+S414)-MIN($I$13,(I413+S414))),0)</f>
        <v>0</v>
      </c>
      <c r="J414" s="13">
        <f>SUM(B414:I414)</f>
        <v>0</v>
      </c>
      <c r="K414" s="26">
        <f>SUM(L414:S414)</f>
        <v>0</v>
      </c>
      <c r="L414" s="26">
        <f>B413*$B$12/1200</f>
        <v>0</v>
      </c>
      <c r="M414" s="26">
        <f>C413*$C$12/1200</f>
        <v>0</v>
      </c>
      <c r="N414" s="26">
        <f>D413*$D$12/1200</f>
        <v>0</v>
      </c>
      <c r="O414" s="26">
        <f>E413*$E$12/1200</f>
        <v>0</v>
      </c>
      <c r="P414" s="26">
        <f>F413*$F$12/1200</f>
        <v>0</v>
      </c>
      <c r="Q414" s="26">
        <f>G413*$G$12/1200</f>
        <v>0</v>
      </c>
      <c r="R414" s="26">
        <f>H413*$H$12/1200</f>
        <v>0</v>
      </c>
      <c r="S414" s="26">
        <f>I413*$I$12/1200</f>
        <v>0</v>
      </c>
      <c r="T414" s="27">
        <f>IF(B413-B414&gt;0.005,1,0)</f>
        <v>0</v>
      </c>
      <c r="U414" s="27">
        <f>IF(C413-C414&gt;0.005,1,0)</f>
        <v>0</v>
      </c>
      <c r="V414" s="27">
        <f>IF(D413-D414&gt;0.005,1,0)</f>
        <v>0</v>
      </c>
      <c r="W414" s="27">
        <f>IF(E413-E414&gt;0.005,1,0)</f>
        <v>0</v>
      </c>
      <c r="X414" s="27">
        <f>IF(F413-F414&gt;0.005,1,0)</f>
        <v>0</v>
      </c>
      <c r="Y414" s="27">
        <f>IF(G413-G414&gt;0.005,1,0)</f>
        <v>0</v>
      </c>
      <c r="Z414" s="27">
        <f>IF(H413-H414&gt;0.005,1,0)</f>
        <v>0</v>
      </c>
      <c r="AA414" s="27">
        <f>IF(I413-I414&gt;0.005,1,0)</f>
        <v>0</v>
      </c>
    </row>
    <row r="415">
      <c r="A415" s="14" t="n">
        <v>379</v>
      </c>
      <c r="B415" s="26">
        <f>IF(B414&gt;0,IF((B414+L415)-MIN($B$13,(B414+L415))&lt;0.5,0,(B414+L415)-MIN($B$13,(B414+L415))),0)</f>
        <v>0</v>
      </c>
      <c r="C415" s="26">
        <f>IF(C414&gt;0,IF((C414+M415)-MIN($C$13,(C414+M415))&lt;0.5,0,(C414+M415)-MIN($C$13,(C414+M415))),0)</f>
        <v>0</v>
      </c>
      <c r="D415" s="26">
        <f>IF(D414&gt;0,IF((D414+N415)-MIN($D$13,(D414+N415))&lt;0.5,0,(D414+N415)-MIN($D$13,(D414+N415))),0)</f>
        <v>0</v>
      </c>
      <c r="E415" s="26">
        <f>IF(E414&gt;0,IF((E414+O415)-MIN($E$13,(E414+O415))&lt;0.5,0,(E414+O415)-MIN($E$13,(E414+O415))),0)</f>
        <v>0</v>
      </c>
      <c r="F415" s="26">
        <f>IF(F414&gt;0,IF((F414+P415)-MIN($F$13,(F414+P415))&lt;0.5,0,(F414+P415)-MIN($F$13,(F414+P415))),0)</f>
        <v>0</v>
      </c>
      <c r="G415" s="26">
        <f>IF(G414&gt;0,IF((G414+Q415)-MIN($G$13,(G414+Q415))&lt;0.5,0,(G414+Q415)-MIN($G$13,(G414+Q415))),0)</f>
        <v>0</v>
      </c>
      <c r="H415" s="26">
        <f>IF(H414&gt;0,IF((H414+R415)-MIN($H$13,(H414+R415))&lt;0.5,0,(H414+R415)-MIN($H$13,(H414+R415))),0)</f>
        <v>0</v>
      </c>
      <c r="I415" s="26">
        <f>IF(I414&gt;0,IF((I414+S415)-MIN($I$13,(I414+S415))&lt;0.5,0,(I414+S415)-MIN($I$13,(I414+S415))),0)</f>
        <v>0</v>
      </c>
      <c r="J415" s="13">
        <f>SUM(B415:I415)</f>
        <v>0</v>
      </c>
      <c r="K415" s="26">
        <f>SUM(L415:S415)</f>
        <v>0</v>
      </c>
      <c r="L415" s="26">
        <f>B414*$B$12/1200</f>
        <v>0</v>
      </c>
      <c r="M415" s="26">
        <f>C414*$C$12/1200</f>
        <v>0</v>
      </c>
      <c r="N415" s="26">
        <f>D414*$D$12/1200</f>
        <v>0</v>
      </c>
      <c r="O415" s="26">
        <f>E414*$E$12/1200</f>
        <v>0</v>
      </c>
      <c r="P415" s="26">
        <f>F414*$F$12/1200</f>
        <v>0</v>
      </c>
      <c r="Q415" s="26">
        <f>G414*$G$12/1200</f>
        <v>0</v>
      </c>
      <c r="R415" s="26">
        <f>H414*$H$12/1200</f>
        <v>0</v>
      </c>
      <c r="S415" s="26">
        <f>I414*$I$12/1200</f>
        <v>0</v>
      </c>
      <c r="T415" s="27">
        <f>IF(B414-B415&gt;0.005,1,0)</f>
        <v>0</v>
      </c>
      <c r="U415" s="27">
        <f>IF(C414-C415&gt;0.005,1,0)</f>
        <v>0</v>
      </c>
      <c r="V415" s="27">
        <f>IF(D414-D415&gt;0.005,1,0)</f>
        <v>0</v>
      </c>
      <c r="W415" s="27">
        <f>IF(E414-E415&gt;0.005,1,0)</f>
        <v>0</v>
      </c>
      <c r="X415" s="27">
        <f>IF(F414-F415&gt;0.005,1,0)</f>
        <v>0</v>
      </c>
      <c r="Y415" s="27">
        <f>IF(G414-G415&gt;0.005,1,0)</f>
        <v>0</v>
      </c>
      <c r="Z415" s="27">
        <f>IF(H414-H415&gt;0.005,1,0)</f>
        <v>0</v>
      </c>
      <c r="AA415" s="27">
        <f>IF(I414-I415&gt;0.005,1,0)</f>
        <v>0</v>
      </c>
    </row>
    <row r="416">
      <c r="A416" s="14" t="n">
        <v>380</v>
      </c>
      <c r="B416" s="26">
        <f>IF(B415&gt;0,IF((B415+L416)-MIN($B$13,(B415+L416))&lt;0.5,0,(B415+L416)-MIN($B$13,(B415+L416))),0)</f>
        <v>0</v>
      </c>
      <c r="C416" s="26">
        <f>IF(C415&gt;0,IF((C415+M416)-MIN($C$13,(C415+M416))&lt;0.5,0,(C415+M416)-MIN($C$13,(C415+M416))),0)</f>
        <v>0</v>
      </c>
      <c r="D416" s="26">
        <f>IF(D415&gt;0,IF((D415+N416)-MIN($D$13,(D415+N416))&lt;0.5,0,(D415+N416)-MIN($D$13,(D415+N416))),0)</f>
        <v>0</v>
      </c>
      <c r="E416" s="26">
        <f>IF(E415&gt;0,IF((E415+O416)-MIN($E$13,(E415+O416))&lt;0.5,0,(E415+O416)-MIN($E$13,(E415+O416))),0)</f>
        <v>0</v>
      </c>
      <c r="F416" s="26">
        <f>IF(F415&gt;0,IF((F415+P416)-MIN($F$13,(F415+P416))&lt;0.5,0,(F415+P416)-MIN($F$13,(F415+P416))),0)</f>
        <v>0</v>
      </c>
      <c r="G416" s="26">
        <f>IF(G415&gt;0,IF((G415+Q416)-MIN($G$13,(G415+Q416))&lt;0.5,0,(G415+Q416)-MIN($G$13,(G415+Q416))),0)</f>
        <v>0</v>
      </c>
      <c r="H416" s="26">
        <f>IF(H415&gt;0,IF((H415+R416)-MIN($H$13,(H415+R416))&lt;0.5,0,(H415+R416)-MIN($H$13,(H415+R416))),0)</f>
        <v>0</v>
      </c>
      <c r="I416" s="26">
        <f>IF(I415&gt;0,IF((I415+S416)-MIN($I$13,(I415+S416))&lt;0.5,0,(I415+S416)-MIN($I$13,(I415+S416))),0)</f>
        <v>0</v>
      </c>
      <c r="J416" s="13">
        <f>SUM(B416:I416)</f>
        <v>0</v>
      </c>
      <c r="K416" s="26">
        <f>SUM(L416:S416)</f>
        <v>0</v>
      </c>
      <c r="L416" s="26">
        <f>B415*$B$12/1200</f>
        <v>0</v>
      </c>
      <c r="M416" s="26">
        <f>C415*$C$12/1200</f>
        <v>0</v>
      </c>
      <c r="N416" s="26">
        <f>D415*$D$12/1200</f>
        <v>0</v>
      </c>
      <c r="O416" s="26">
        <f>E415*$E$12/1200</f>
        <v>0</v>
      </c>
      <c r="P416" s="26">
        <f>F415*$F$12/1200</f>
        <v>0</v>
      </c>
      <c r="Q416" s="26">
        <f>G415*$G$12/1200</f>
        <v>0</v>
      </c>
      <c r="R416" s="26">
        <f>H415*$H$12/1200</f>
        <v>0</v>
      </c>
      <c r="S416" s="26">
        <f>I415*$I$12/1200</f>
        <v>0</v>
      </c>
      <c r="T416" s="27">
        <f>IF(B415-B416&gt;0.005,1,0)</f>
        <v>0</v>
      </c>
      <c r="U416" s="27">
        <f>IF(C415-C416&gt;0.005,1,0)</f>
        <v>0</v>
      </c>
      <c r="V416" s="27">
        <f>IF(D415-D416&gt;0.005,1,0)</f>
        <v>0</v>
      </c>
      <c r="W416" s="27">
        <f>IF(E415-E416&gt;0.005,1,0)</f>
        <v>0</v>
      </c>
      <c r="X416" s="27">
        <f>IF(F415-F416&gt;0.005,1,0)</f>
        <v>0</v>
      </c>
      <c r="Y416" s="27">
        <f>IF(G415-G416&gt;0.005,1,0)</f>
        <v>0</v>
      </c>
      <c r="Z416" s="27">
        <f>IF(H415-H416&gt;0.005,1,0)</f>
        <v>0</v>
      </c>
      <c r="AA416" s="27">
        <f>IF(I415-I416&gt;0.005,1,0)</f>
        <v>0</v>
      </c>
    </row>
    <row r="417">
      <c r="A417" s="14" t="n">
        <v>381</v>
      </c>
      <c r="B417" s="26">
        <f>IF(B416&gt;0,IF((B416+L417)-MIN($B$13,(B416+L417))&lt;0.5,0,(B416+L417)-MIN($B$13,(B416+L417))),0)</f>
        <v>0</v>
      </c>
      <c r="C417" s="26">
        <f>IF(C416&gt;0,IF((C416+M417)-MIN($C$13,(C416+M417))&lt;0.5,0,(C416+M417)-MIN($C$13,(C416+M417))),0)</f>
        <v>0</v>
      </c>
      <c r="D417" s="26">
        <f>IF(D416&gt;0,IF((D416+N417)-MIN($D$13,(D416+N417))&lt;0.5,0,(D416+N417)-MIN($D$13,(D416+N417))),0)</f>
        <v>0</v>
      </c>
      <c r="E417" s="26">
        <f>IF(E416&gt;0,IF((E416+O417)-MIN($E$13,(E416+O417))&lt;0.5,0,(E416+O417)-MIN($E$13,(E416+O417))),0)</f>
        <v>0</v>
      </c>
      <c r="F417" s="26">
        <f>IF(F416&gt;0,IF((F416+P417)-MIN($F$13,(F416+P417))&lt;0.5,0,(F416+P417)-MIN($F$13,(F416+P417))),0)</f>
        <v>0</v>
      </c>
      <c r="G417" s="26">
        <f>IF(G416&gt;0,IF((G416+Q417)-MIN($G$13,(G416+Q417))&lt;0.5,0,(G416+Q417)-MIN($G$13,(G416+Q417))),0)</f>
        <v>0</v>
      </c>
      <c r="H417" s="26">
        <f>IF(H416&gt;0,IF((H416+R417)-MIN($H$13,(H416+R417))&lt;0.5,0,(H416+R417)-MIN($H$13,(H416+R417))),0)</f>
        <v>0</v>
      </c>
      <c r="I417" s="26">
        <f>IF(I416&gt;0,IF((I416+S417)-MIN($I$13,(I416+S417))&lt;0.5,0,(I416+S417)-MIN($I$13,(I416+S417))),0)</f>
        <v>0</v>
      </c>
      <c r="J417" s="13">
        <f>SUM(B417:I417)</f>
        <v>0</v>
      </c>
      <c r="K417" s="26">
        <f>SUM(L417:S417)</f>
        <v>0</v>
      </c>
      <c r="L417" s="26">
        <f>B416*$B$12/1200</f>
        <v>0</v>
      </c>
      <c r="M417" s="26">
        <f>C416*$C$12/1200</f>
        <v>0</v>
      </c>
      <c r="N417" s="26">
        <f>D416*$D$12/1200</f>
        <v>0</v>
      </c>
      <c r="O417" s="26">
        <f>E416*$E$12/1200</f>
        <v>0</v>
      </c>
      <c r="P417" s="26">
        <f>F416*$F$12/1200</f>
        <v>0</v>
      </c>
      <c r="Q417" s="26">
        <f>G416*$G$12/1200</f>
        <v>0</v>
      </c>
      <c r="R417" s="26">
        <f>H416*$H$12/1200</f>
        <v>0</v>
      </c>
      <c r="S417" s="26">
        <f>I416*$I$12/1200</f>
        <v>0</v>
      </c>
      <c r="T417" s="27">
        <f>IF(B416-B417&gt;0.005,1,0)</f>
        <v>0</v>
      </c>
      <c r="U417" s="27">
        <f>IF(C416-C417&gt;0.005,1,0)</f>
        <v>0</v>
      </c>
      <c r="V417" s="27">
        <f>IF(D416-D417&gt;0.005,1,0)</f>
        <v>0</v>
      </c>
      <c r="W417" s="27">
        <f>IF(E416-E417&gt;0.005,1,0)</f>
        <v>0</v>
      </c>
      <c r="X417" s="27">
        <f>IF(F416-F417&gt;0.005,1,0)</f>
        <v>0</v>
      </c>
      <c r="Y417" s="27">
        <f>IF(G416-G417&gt;0.005,1,0)</f>
        <v>0</v>
      </c>
      <c r="Z417" s="27">
        <f>IF(H416-H417&gt;0.005,1,0)</f>
        <v>0</v>
      </c>
      <c r="AA417" s="27">
        <f>IF(I416-I417&gt;0.005,1,0)</f>
        <v>0</v>
      </c>
    </row>
    <row r="418">
      <c r="A418" s="14" t="n">
        <v>382</v>
      </c>
      <c r="B418" s="26">
        <f>IF(B417&gt;0,IF((B417+L418)-MIN($B$13,(B417+L418))&lt;0.5,0,(B417+L418)-MIN($B$13,(B417+L418))),0)</f>
        <v>0</v>
      </c>
      <c r="C418" s="26">
        <f>IF(C417&gt;0,IF((C417+M418)-MIN($C$13,(C417+M418))&lt;0.5,0,(C417+M418)-MIN($C$13,(C417+M418))),0)</f>
        <v>0</v>
      </c>
      <c r="D418" s="26">
        <f>IF(D417&gt;0,IF((D417+N418)-MIN($D$13,(D417+N418))&lt;0.5,0,(D417+N418)-MIN($D$13,(D417+N418))),0)</f>
        <v>0</v>
      </c>
      <c r="E418" s="26">
        <f>IF(E417&gt;0,IF((E417+O418)-MIN($E$13,(E417+O418))&lt;0.5,0,(E417+O418)-MIN($E$13,(E417+O418))),0)</f>
        <v>0</v>
      </c>
      <c r="F418" s="26">
        <f>IF(F417&gt;0,IF((F417+P418)-MIN($F$13,(F417+P418))&lt;0.5,0,(F417+P418)-MIN($F$13,(F417+P418))),0)</f>
        <v>0</v>
      </c>
      <c r="G418" s="26">
        <f>IF(G417&gt;0,IF((G417+Q418)-MIN($G$13,(G417+Q418))&lt;0.5,0,(G417+Q418)-MIN($G$13,(G417+Q418))),0)</f>
        <v>0</v>
      </c>
      <c r="H418" s="26">
        <f>IF(H417&gt;0,IF((H417+R418)-MIN($H$13,(H417+R418))&lt;0.5,0,(H417+R418)-MIN($H$13,(H417+R418))),0)</f>
        <v>0</v>
      </c>
      <c r="I418" s="26">
        <f>IF(I417&gt;0,IF((I417+S418)-MIN($I$13,(I417+S418))&lt;0.5,0,(I417+S418)-MIN($I$13,(I417+S418))),0)</f>
        <v>0</v>
      </c>
      <c r="J418" s="13">
        <f>SUM(B418:I418)</f>
        <v>0</v>
      </c>
      <c r="K418" s="26">
        <f>SUM(L418:S418)</f>
        <v>0</v>
      </c>
      <c r="L418" s="26">
        <f>B417*$B$12/1200</f>
        <v>0</v>
      </c>
      <c r="M418" s="26">
        <f>C417*$C$12/1200</f>
        <v>0</v>
      </c>
      <c r="N418" s="26">
        <f>D417*$D$12/1200</f>
        <v>0</v>
      </c>
      <c r="O418" s="26">
        <f>E417*$E$12/1200</f>
        <v>0</v>
      </c>
      <c r="P418" s="26">
        <f>F417*$F$12/1200</f>
        <v>0</v>
      </c>
      <c r="Q418" s="26">
        <f>G417*$G$12/1200</f>
        <v>0</v>
      </c>
      <c r="R418" s="26">
        <f>H417*$H$12/1200</f>
        <v>0</v>
      </c>
      <c r="S418" s="26">
        <f>I417*$I$12/1200</f>
        <v>0</v>
      </c>
      <c r="T418" s="27">
        <f>IF(B417-B418&gt;0.005,1,0)</f>
        <v>0</v>
      </c>
      <c r="U418" s="27">
        <f>IF(C417-C418&gt;0.005,1,0)</f>
        <v>0</v>
      </c>
      <c r="V418" s="27">
        <f>IF(D417-D418&gt;0.005,1,0)</f>
        <v>0</v>
      </c>
      <c r="W418" s="27">
        <f>IF(E417-E418&gt;0.005,1,0)</f>
        <v>0</v>
      </c>
      <c r="X418" s="27">
        <f>IF(F417-F418&gt;0.005,1,0)</f>
        <v>0</v>
      </c>
      <c r="Y418" s="27">
        <f>IF(G417-G418&gt;0.005,1,0)</f>
        <v>0</v>
      </c>
      <c r="Z418" s="27">
        <f>IF(H417-H418&gt;0.005,1,0)</f>
        <v>0</v>
      </c>
      <c r="AA418" s="27">
        <f>IF(I417-I418&gt;0.005,1,0)</f>
        <v>0</v>
      </c>
    </row>
    <row r="419">
      <c r="A419" s="14" t="n">
        <v>383</v>
      </c>
      <c r="B419" s="26">
        <f>IF(B418&gt;0,IF((B418+L419)-MIN($B$13,(B418+L419))&lt;0.5,0,(B418+L419)-MIN($B$13,(B418+L419))),0)</f>
        <v>0</v>
      </c>
      <c r="C419" s="26">
        <f>IF(C418&gt;0,IF((C418+M419)-MIN($C$13,(C418+M419))&lt;0.5,0,(C418+M419)-MIN($C$13,(C418+M419))),0)</f>
        <v>0</v>
      </c>
      <c r="D419" s="26">
        <f>IF(D418&gt;0,IF((D418+N419)-MIN($D$13,(D418+N419))&lt;0.5,0,(D418+N419)-MIN($D$13,(D418+N419))),0)</f>
        <v>0</v>
      </c>
      <c r="E419" s="26">
        <f>IF(E418&gt;0,IF((E418+O419)-MIN($E$13,(E418+O419))&lt;0.5,0,(E418+O419)-MIN($E$13,(E418+O419))),0)</f>
        <v>0</v>
      </c>
      <c r="F419" s="26">
        <f>IF(F418&gt;0,IF((F418+P419)-MIN($F$13,(F418+P419))&lt;0.5,0,(F418+P419)-MIN($F$13,(F418+P419))),0)</f>
        <v>0</v>
      </c>
      <c r="G419" s="26">
        <f>IF(G418&gt;0,IF((G418+Q419)-MIN($G$13,(G418+Q419))&lt;0.5,0,(G418+Q419)-MIN($G$13,(G418+Q419))),0)</f>
        <v>0</v>
      </c>
      <c r="H419" s="26">
        <f>IF(H418&gt;0,IF((H418+R419)-MIN($H$13,(H418+R419))&lt;0.5,0,(H418+R419)-MIN($H$13,(H418+R419))),0)</f>
        <v>0</v>
      </c>
      <c r="I419" s="26">
        <f>IF(I418&gt;0,IF((I418+S419)-MIN($I$13,(I418+S419))&lt;0.5,0,(I418+S419)-MIN($I$13,(I418+S419))),0)</f>
        <v>0</v>
      </c>
      <c r="J419" s="13">
        <f>SUM(B419:I419)</f>
        <v>0</v>
      </c>
      <c r="K419" s="26">
        <f>SUM(L419:S419)</f>
        <v>0</v>
      </c>
      <c r="L419" s="26">
        <f>B418*$B$12/1200</f>
        <v>0</v>
      </c>
      <c r="M419" s="26">
        <f>C418*$C$12/1200</f>
        <v>0</v>
      </c>
      <c r="N419" s="26">
        <f>D418*$D$12/1200</f>
        <v>0</v>
      </c>
      <c r="O419" s="26">
        <f>E418*$E$12/1200</f>
        <v>0</v>
      </c>
      <c r="P419" s="26">
        <f>F418*$F$12/1200</f>
        <v>0</v>
      </c>
      <c r="Q419" s="26">
        <f>G418*$G$12/1200</f>
        <v>0</v>
      </c>
      <c r="R419" s="26">
        <f>H418*$H$12/1200</f>
        <v>0</v>
      </c>
      <c r="S419" s="26">
        <f>I418*$I$12/1200</f>
        <v>0</v>
      </c>
      <c r="T419" s="27">
        <f>IF(B418-B419&gt;0.005,1,0)</f>
        <v>0</v>
      </c>
      <c r="U419" s="27">
        <f>IF(C418-C419&gt;0.005,1,0)</f>
        <v>0</v>
      </c>
      <c r="V419" s="27">
        <f>IF(D418-D419&gt;0.005,1,0)</f>
        <v>0</v>
      </c>
      <c r="W419" s="27">
        <f>IF(E418-E419&gt;0.005,1,0)</f>
        <v>0</v>
      </c>
      <c r="X419" s="27">
        <f>IF(F418-F419&gt;0.005,1,0)</f>
        <v>0</v>
      </c>
      <c r="Y419" s="27">
        <f>IF(G418-G419&gt;0.005,1,0)</f>
        <v>0</v>
      </c>
      <c r="Z419" s="27">
        <f>IF(H418-H419&gt;0.005,1,0)</f>
        <v>0</v>
      </c>
      <c r="AA419" s="27">
        <f>IF(I418-I419&gt;0.005,1,0)</f>
        <v>0</v>
      </c>
    </row>
    <row r="420">
      <c r="A420" s="14" t="n">
        <v>384</v>
      </c>
      <c r="B420" s="26">
        <f>IF(B419&gt;0,IF((B419+L420)-MIN($B$13,(B419+L420))&lt;0.5,0,(B419+L420)-MIN($B$13,(B419+L420))),0)</f>
        <v>0</v>
      </c>
      <c r="C420" s="26">
        <f>IF(C419&gt;0,IF((C419+M420)-MIN($C$13,(C419+M420))&lt;0.5,0,(C419+M420)-MIN($C$13,(C419+M420))),0)</f>
        <v>0</v>
      </c>
      <c r="D420" s="26">
        <f>IF(D419&gt;0,IF((D419+N420)-MIN($D$13,(D419+N420))&lt;0.5,0,(D419+N420)-MIN($D$13,(D419+N420))),0)</f>
        <v>0</v>
      </c>
      <c r="E420" s="26">
        <f>IF(E419&gt;0,IF((E419+O420)-MIN($E$13,(E419+O420))&lt;0.5,0,(E419+O420)-MIN($E$13,(E419+O420))),0)</f>
        <v>0</v>
      </c>
      <c r="F420" s="26">
        <f>IF(F419&gt;0,IF((F419+P420)-MIN($F$13,(F419+P420))&lt;0.5,0,(F419+P420)-MIN($F$13,(F419+P420))),0)</f>
        <v>0</v>
      </c>
      <c r="G420" s="26">
        <f>IF(G419&gt;0,IF((G419+Q420)-MIN($G$13,(G419+Q420))&lt;0.5,0,(G419+Q420)-MIN($G$13,(G419+Q420))),0)</f>
        <v>0</v>
      </c>
      <c r="H420" s="26">
        <f>IF(H419&gt;0,IF((H419+R420)-MIN($H$13,(H419+R420))&lt;0.5,0,(H419+R420)-MIN($H$13,(H419+R420))),0)</f>
        <v>0</v>
      </c>
      <c r="I420" s="26">
        <f>IF(I419&gt;0,IF((I419+S420)-MIN($I$13,(I419+S420))&lt;0.5,0,(I419+S420)-MIN($I$13,(I419+S420))),0)</f>
        <v>0</v>
      </c>
      <c r="J420" s="13">
        <f>SUM(B420:I420)</f>
        <v>0</v>
      </c>
      <c r="K420" s="26">
        <f>SUM(L420:S420)</f>
        <v>0</v>
      </c>
      <c r="L420" s="26">
        <f>B419*$B$12/1200</f>
        <v>0</v>
      </c>
      <c r="M420" s="26">
        <f>C419*$C$12/1200</f>
        <v>0</v>
      </c>
      <c r="N420" s="26">
        <f>D419*$D$12/1200</f>
        <v>0</v>
      </c>
      <c r="O420" s="26">
        <f>E419*$E$12/1200</f>
        <v>0</v>
      </c>
      <c r="P420" s="26">
        <f>F419*$F$12/1200</f>
        <v>0</v>
      </c>
      <c r="Q420" s="26">
        <f>G419*$G$12/1200</f>
        <v>0</v>
      </c>
      <c r="R420" s="26">
        <f>H419*$H$12/1200</f>
        <v>0</v>
      </c>
      <c r="S420" s="26">
        <f>I419*$I$12/1200</f>
        <v>0</v>
      </c>
      <c r="T420" s="27">
        <f>IF(B419-B420&gt;0.005,1,0)</f>
        <v>0</v>
      </c>
      <c r="U420" s="27">
        <f>IF(C419-C420&gt;0.005,1,0)</f>
        <v>0</v>
      </c>
      <c r="V420" s="27">
        <f>IF(D419-D420&gt;0.005,1,0)</f>
        <v>0</v>
      </c>
      <c r="W420" s="27">
        <f>IF(E419-E420&gt;0.005,1,0)</f>
        <v>0</v>
      </c>
      <c r="X420" s="27">
        <f>IF(F419-F420&gt;0.005,1,0)</f>
        <v>0</v>
      </c>
      <c r="Y420" s="27">
        <f>IF(G419-G420&gt;0.005,1,0)</f>
        <v>0</v>
      </c>
      <c r="Z420" s="27">
        <f>IF(H419-H420&gt;0.005,1,0)</f>
        <v>0</v>
      </c>
      <c r="AA420" s="27">
        <f>IF(I419-I420&gt;0.005,1,0)</f>
        <v>0</v>
      </c>
    </row>
    <row r="421">
      <c r="A421" s="14" t="n">
        <v>385</v>
      </c>
      <c r="B421" s="26">
        <f>IF(B420&gt;0,IF((B420+L421)-MIN($B$13,(B420+L421))&lt;0.5,0,(B420+L421)-MIN($B$13,(B420+L421))),0)</f>
        <v>0</v>
      </c>
      <c r="C421" s="26">
        <f>IF(C420&gt;0,IF((C420+M421)-MIN($C$13,(C420+M421))&lt;0.5,0,(C420+M421)-MIN($C$13,(C420+M421))),0)</f>
        <v>0</v>
      </c>
      <c r="D421" s="26">
        <f>IF(D420&gt;0,IF((D420+N421)-MIN($D$13,(D420+N421))&lt;0.5,0,(D420+N421)-MIN($D$13,(D420+N421))),0)</f>
        <v>0</v>
      </c>
      <c r="E421" s="26">
        <f>IF(E420&gt;0,IF((E420+O421)-MIN($E$13,(E420+O421))&lt;0.5,0,(E420+O421)-MIN($E$13,(E420+O421))),0)</f>
        <v>0</v>
      </c>
      <c r="F421" s="26">
        <f>IF(F420&gt;0,IF((F420+P421)-MIN($F$13,(F420+P421))&lt;0.5,0,(F420+P421)-MIN($F$13,(F420+P421))),0)</f>
        <v>0</v>
      </c>
      <c r="G421" s="26">
        <f>IF(G420&gt;0,IF((G420+Q421)-MIN($G$13,(G420+Q421))&lt;0.5,0,(G420+Q421)-MIN($G$13,(G420+Q421))),0)</f>
        <v>0</v>
      </c>
      <c r="H421" s="26">
        <f>IF(H420&gt;0,IF((H420+R421)-MIN($H$13,(H420+R421))&lt;0.5,0,(H420+R421)-MIN($H$13,(H420+R421))),0)</f>
        <v>0</v>
      </c>
      <c r="I421" s="26">
        <f>IF(I420&gt;0,IF((I420+S421)-MIN($I$13,(I420+S421))&lt;0.5,0,(I420+S421)-MIN($I$13,(I420+S421))),0)</f>
        <v>0</v>
      </c>
      <c r="J421" s="13">
        <f>SUM(B421:I421)</f>
        <v>0</v>
      </c>
      <c r="K421" s="26">
        <f>SUM(L421:S421)</f>
        <v>0</v>
      </c>
      <c r="L421" s="26">
        <f>B420*$B$12/1200</f>
        <v>0</v>
      </c>
      <c r="M421" s="26">
        <f>C420*$C$12/1200</f>
        <v>0</v>
      </c>
      <c r="N421" s="26">
        <f>D420*$D$12/1200</f>
        <v>0</v>
      </c>
      <c r="O421" s="26">
        <f>E420*$E$12/1200</f>
        <v>0</v>
      </c>
      <c r="P421" s="26">
        <f>F420*$F$12/1200</f>
        <v>0</v>
      </c>
      <c r="Q421" s="26">
        <f>G420*$G$12/1200</f>
        <v>0</v>
      </c>
      <c r="R421" s="26">
        <f>H420*$H$12/1200</f>
        <v>0</v>
      </c>
      <c r="S421" s="26">
        <f>I420*$I$12/1200</f>
        <v>0</v>
      </c>
      <c r="T421" s="27">
        <f>IF(B420-B421&gt;0.005,1,0)</f>
        <v>0</v>
      </c>
      <c r="U421" s="27">
        <f>IF(C420-C421&gt;0.005,1,0)</f>
        <v>0</v>
      </c>
      <c r="V421" s="27">
        <f>IF(D420-D421&gt;0.005,1,0)</f>
        <v>0</v>
      </c>
      <c r="W421" s="27">
        <f>IF(E420-E421&gt;0.005,1,0)</f>
        <v>0</v>
      </c>
      <c r="X421" s="27">
        <f>IF(F420-F421&gt;0.005,1,0)</f>
        <v>0</v>
      </c>
      <c r="Y421" s="27">
        <f>IF(G420-G421&gt;0.005,1,0)</f>
        <v>0</v>
      </c>
      <c r="Z421" s="27">
        <f>IF(H420-H421&gt;0.005,1,0)</f>
        <v>0</v>
      </c>
      <c r="AA421" s="27">
        <f>IF(I420-I421&gt;0.005,1,0)</f>
        <v>0</v>
      </c>
    </row>
    <row r="422">
      <c r="A422" s="14" t="n">
        <v>386</v>
      </c>
      <c r="B422" s="26">
        <f>IF(B421&gt;0,IF((B421+L422)-MIN($B$13,(B421+L422))&lt;0.5,0,(B421+L422)-MIN($B$13,(B421+L422))),0)</f>
        <v>0</v>
      </c>
      <c r="C422" s="26">
        <f>IF(C421&gt;0,IF((C421+M422)-MIN($C$13,(C421+M422))&lt;0.5,0,(C421+M422)-MIN($C$13,(C421+M422))),0)</f>
        <v>0</v>
      </c>
      <c r="D422" s="26">
        <f>IF(D421&gt;0,IF((D421+N422)-MIN($D$13,(D421+N422))&lt;0.5,0,(D421+N422)-MIN($D$13,(D421+N422))),0)</f>
        <v>0</v>
      </c>
      <c r="E422" s="26">
        <f>IF(E421&gt;0,IF((E421+O422)-MIN($E$13,(E421+O422))&lt;0.5,0,(E421+O422)-MIN($E$13,(E421+O422))),0)</f>
        <v>0</v>
      </c>
      <c r="F422" s="26">
        <f>IF(F421&gt;0,IF((F421+P422)-MIN($F$13,(F421+P422))&lt;0.5,0,(F421+P422)-MIN($F$13,(F421+P422))),0)</f>
        <v>0</v>
      </c>
      <c r="G422" s="26">
        <f>IF(G421&gt;0,IF((G421+Q422)-MIN($G$13,(G421+Q422))&lt;0.5,0,(G421+Q422)-MIN($G$13,(G421+Q422))),0)</f>
        <v>0</v>
      </c>
      <c r="H422" s="26">
        <f>IF(H421&gt;0,IF((H421+R422)-MIN($H$13,(H421+R422))&lt;0.5,0,(H421+R422)-MIN($H$13,(H421+R422))),0)</f>
        <v>0</v>
      </c>
      <c r="I422" s="26">
        <f>IF(I421&gt;0,IF((I421+S422)-MIN($I$13,(I421+S422))&lt;0.5,0,(I421+S422)-MIN($I$13,(I421+S422))),0)</f>
        <v>0</v>
      </c>
      <c r="J422" s="13">
        <f>SUM(B422:I422)</f>
        <v>0</v>
      </c>
      <c r="K422" s="26">
        <f>SUM(L422:S422)</f>
        <v>0</v>
      </c>
      <c r="L422" s="26">
        <f>B421*$B$12/1200</f>
        <v>0</v>
      </c>
      <c r="M422" s="26">
        <f>C421*$C$12/1200</f>
        <v>0</v>
      </c>
      <c r="N422" s="26">
        <f>D421*$D$12/1200</f>
        <v>0</v>
      </c>
      <c r="O422" s="26">
        <f>E421*$E$12/1200</f>
        <v>0</v>
      </c>
      <c r="P422" s="26">
        <f>F421*$F$12/1200</f>
        <v>0</v>
      </c>
      <c r="Q422" s="26">
        <f>G421*$G$12/1200</f>
        <v>0</v>
      </c>
      <c r="R422" s="26">
        <f>H421*$H$12/1200</f>
        <v>0</v>
      </c>
      <c r="S422" s="26">
        <f>I421*$I$12/1200</f>
        <v>0</v>
      </c>
      <c r="T422" s="27">
        <f>IF(B421-B422&gt;0.005,1,0)</f>
        <v>0</v>
      </c>
      <c r="U422" s="27">
        <f>IF(C421-C422&gt;0.005,1,0)</f>
        <v>0</v>
      </c>
      <c r="V422" s="27">
        <f>IF(D421-D422&gt;0.005,1,0)</f>
        <v>0</v>
      </c>
      <c r="W422" s="27">
        <f>IF(E421-E422&gt;0.005,1,0)</f>
        <v>0</v>
      </c>
      <c r="X422" s="27">
        <f>IF(F421-F422&gt;0.005,1,0)</f>
        <v>0</v>
      </c>
      <c r="Y422" s="27">
        <f>IF(G421-G422&gt;0.005,1,0)</f>
        <v>0</v>
      </c>
      <c r="Z422" s="27">
        <f>IF(H421-H422&gt;0.005,1,0)</f>
        <v>0</v>
      </c>
      <c r="AA422" s="27">
        <f>IF(I421-I422&gt;0.005,1,0)</f>
        <v>0</v>
      </c>
    </row>
    <row r="423">
      <c r="A423" s="14" t="n">
        <v>387</v>
      </c>
      <c r="B423" s="26">
        <f>IF(B422&gt;0,IF((B422+L423)-MIN($B$13,(B422+L423))&lt;0.5,0,(B422+L423)-MIN($B$13,(B422+L423))),0)</f>
        <v>0</v>
      </c>
      <c r="C423" s="26">
        <f>IF(C422&gt;0,IF((C422+M423)-MIN($C$13,(C422+M423))&lt;0.5,0,(C422+M423)-MIN($C$13,(C422+M423))),0)</f>
        <v>0</v>
      </c>
      <c r="D423" s="26">
        <f>IF(D422&gt;0,IF((D422+N423)-MIN($D$13,(D422+N423))&lt;0.5,0,(D422+N423)-MIN($D$13,(D422+N423))),0)</f>
        <v>0</v>
      </c>
      <c r="E423" s="26">
        <f>IF(E422&gt;0,IF((E422+O423)-MIN($E$13,(E422+O423))&lt;0.5,0,(E422+O423)-MIN($E$13,(E422+O423))),0)</f>
        <v>0</v>
      </c>
      <c r="F423" s="26">
        <f>IF(F422&gt;0,IF((F422+P423)-MIN($F$13,(F422+P423))&lt;0.5,0,(F422+P423)-MIN($F$13,(F422+P423))),0)</f>
        <v>0</v>
      </c>
      <c r="G423" s="26">
        <f>IF(G422&gt;0,IF((G422+Q423)-MIN($G$13,(G422+Q423))&lt;0.5,0,(G422+Q423)-MIN($G$13,(G422+Q423))),0)</f>
        <v>0</v>
      </c>
      <c r="H423" s="26">
        <f>IF(H422&gt;0,IF((H422+R423)-MIN($H$13,(H422+R423))&lt;0.5,0,(H422+R423)-MIN($H$13,(H422+R423))),0)</f>
        <v>0</v>
      </c>
      <c r="I423" s="26">
        <f>IF(I422&gt;0,IF((I422+S423)-MIN($I$13,(I422+S423))&lt;0.5,0,(I422+S423)-MIN($I$13,(I422+S423))),0)</f>
        <v>0</v>
      </c>
      <c r="J423" s="13">
        <f>SUM(B423:I423)</f>
        <v>0</v>
      </c>
      <c r="K423" s="26">
        <f>SUM(L423:S423)</f>
        <v>0</v>
      </c>
      <c r="L423" s="26">
        <f>B422*$B$12/1200</f>
        <v>0</v>
      </c>
      <c r="M423" s="26">
        <f>C422*$C$12/1200</f>
        <v>0</v>
      </c>
      <c r="N423" s="26">
        <f>D422*$D$12/1200</f>
        <v>0</v>
      </c>
      <c r="O423" s="26">
        <f>E422*$E$12/1200</f>
        <v>0</v>
      </c>
      <c r="P423" s="26">
        <f>F422*$F$12/1200</f>
        <v>0</v>
      </c>
      <c r="Q423" s="26">
        <f>G422*$G$12/1200</f>
        <v>0</v>
      </c>
      <c r="R423" s="26">
        <f>H422*$H$12/1200</f>
        <v>0</v>
      </c>
      <c r="S423" s="26">
        <f>I422*$I$12/1200</f>
        <v>0</v>
      </c>
      <c r="T423" s="27">
        <f>IF(B422-B423&gt;0.005,1,0)</f>
        <v>0</v>
      </c>
      <c r="U423" s="27">
        <f>IF(C422-C423&gt;0.005,1,0)</f>
        <v>0</v>
      </c>
      <c r="V423" s="27">
        <f>IF(D422-D423&gt;0.005,1,0)</f>
        <v>0</v>
      </c>
      <c r="W423" s="27">
        <f>IF(E422-E423&gt;0.005,1,0)</f>
        <v>0</v>
      </c>
      <c r="X423" s="27">
        <f>IF(F422-F423&gt;0.005,1,0)</f>
        <v>0</v>
      </c>
      <c r="Y423" s="27">
        <f>IF(G422-G423&gt;0.005,1,0)</f>
        <v>0</v>
      </c>
      <c r="Z423" s="27">
        <f>IF(H422-H423&gt;0.005,1,0)</f>
        <v>0</v>
      </c>
      <c r="AA423" s="27">
        <f>IF(I422-I423&gt;0.005,1,0)</f>
        <v>0</v>
      </c>
    </row>
    <row r="424">
      <c r="A424" s="14" t="n">
        <v>388</v>
      </c>
      <c r="B424" s="26">
        <f>IF(B423&gt;0,IF((B423+L424)-MIN($B$13,(B423+L424))&lt;0.5,0,(B423+L424)-MIN($B$13,(B423+L424))),0)</f>
        <v>0</v>
      </c>
      <c r="C424" s="26">
        <f>IF(C423&gt;0,IF((C423+M424)-MIN($C$13,(C423+M424))&lt;0.5,0,(C423+M424)-MIN($C$13,(C423+M424))),0)</f>
        <v>0</v>
      </c>
      <c r="D424" s="26">
        <f>IF(D423&gt;0,IF((D423+N424)-MIN($D$13,(D423+N424))&lt;0.5,0,(D423+N424)-MIN($D$13,(D423+N424))),0)</f>
        <v>0</v>
      </c>
      <c r="E424" s="26">
        <f>IF(E423&gt;0,IF((E423+O424)-MIN($E$13,(E423+O424))&lt;0.5,0,(E423+O424)-MIN($E$13,(E423+O424))),0)</f>
        <v>0</v>
      </c>
      <c r="F424" s="26">
        <f>IF(F423&gt;0,IF((F423+P424)-MIN($F$13,(F423+P424))&lt;0.5,0,(F423+P424)-MIN($F$13,(F423+P424))),0)</f>
        <v>0</v>
      </c>
      <c r="G424" s="26">
        <f>IF(G423&gt;0,IF((G423+Q424)-MIN($G$13,(G423+Q424))&lt;0.5,0,(G423+Q424)-MIN($G$13,(G423+Q424))),0)</f>
        <v>0</v>
      </c>
      <c r="H424" s="26">
        <f>IF(H423&gt;0,IF((H423+R424)-MIN($H$13,(H423+R424))&lt;0.5,0,(H423+R424)-MIN($H$13,(H423+R424))),0)</f>
        <v>0</v>
      </c>
      <c r="I424" s="26">
        <f>IF(I423&gt;0,IF((I423+S424)-MIN($I$13,(I423+S424))&lt;0.5,0,(I423+S424)-MIN($I$13,(I423+S424))),0)</f>
        <v>0</v>
      </c>
      <c r="J424" s="13">
        <f>SUM(B424:I424)</f>
        <v>0</v>
      </c>
      <c r="K424" s="26">
        <f>SUM(L424:S424)</f>
        <v>0</v>
      </c>
      <c r="L424" s="26">
        <f>B423*$B$12/1200</f>
        <v>0</v>
      </c>
      <c r="M424" s="26">
        <f>C423*$C$12/1200</f>
        <v>0</v>
      </c>
      <c r="N424" s="26">
        <f>D423*$D$12/1200</f>
        <v>0</v>
      </c>
      <c r="O424" s="26">
        <f>E423*$E$12/1200</f>
        <v>0</v>
      </c>
      <c r="P424" s="26">
        <f>F423*$F$12/1200</f>
        <v>0</v>
      </c>
      <c r="Q424" s="26">
        <f>G423*$G$12/1200</f>
        <v>0</v>
      </c>
      <c r="R424" s="26">
        <f>H423*$H$12/1200</f>
        <v>0</v>
      </c>
      <c r="S424" s="26">
        <f>I423*$I$12/1200</f>
        <v>0</v>
      </c>
      <c r="T424" s="27">
        <f>IF(B423-B424&gt;0.005,1,0)</f>
        <v>0</v>
      </c>
      <c r="U424" s="27">
        <f>IF(C423-C424&gt;0.005,1,0)</f>
        <v>0</v>
      </c>
      <c r="V424" s="27">
        <f>IF(D423-D424&gt;0.005,1,0)</f>
        <v>0</v>
      </c>
      <c r="W424" s="27">
        <f>IF(E423-E424&gt;0.005,1,0)</f>
        <v>0</v>
      </c>
      <c r="X424" s="27">
        <f>IF(F423-F424&gt;0.005,1,0)</f>
        <v>0</v>
      </c>
      <c r="Y424" s="27">
        <f>IF(G423-G424&gt;0.005,1,0)</f>
        <v>0</v>
      </c>
      <c r="Z424" s="27">
        <f>IF(H423-H424&gt;0.005,1,0)</f>
        <v>0</v>
      </c>
      <c r="AA424" s="27">
        <f>IF(I423-I424&gt;0.005,1,0)</f>
        <v>0</v>
      </c>
    </row>
    <row r="425">
      <c r="A425" s="14" t="n">
        <v>389</v>
      </c>
      <c r="B425" s="26">
        <f>IF(B424&gt;0,IF((B424+L425)-MIN($B$13,(B424+L425))&lt;0.5,0,(B424+L425)-MIN($B$13,(B424+L425))),0)</f>
        <v>0</v>
      </c>
      <c r="C425" s="26">
        <f>IF(C424&gt;0,IF((C424+M425)-MIN($C$13,(C424+M425))&lt;0.5,0,(C424+M425)-MIN($C$13,(C424+M425))),0)</f>
        <v>0</v>
      </c>
      <c r="D425" s="26">
        <f>IF(D424&gt;0,IF((D424+N425)-MIN($D$13,(D424+N425))&lt;0.5,0,(D424+N425)-MIN($D$13,(D424+N425))),0)</f>
        <v>0</v>
      </c>
      <c r="E425" s="26">
        <f>IF(E424&gt;0,IF((E424+O425)-MIN($E$13,(E424+O425))&lt;0.5,0,(E424+O425)-MIN($E$13,(E424+O425))),0)</f>
        <v>0</v>
      </c>
      <c r="F425" s="26">
        <f>IF(F424&gt;0,IF((F424+P425)-MIN($F$13,(F424+P425))&lt;0.5,0,(F424+P425)-MIN($F$13,(F424+P425))),0)</f>
        <v>0</v>
      </c>
      <c r="G425" s="26">
        <f>IF(G424&gt;0,IF((G424+Q425)-MIN($G$13,(G424+Q425))&lt;0.5,0,(G424+Q425)-MIN($G$13,(G424+Q425))),0)</f>
        <v>0</v>
      </c>
      <c r="H425" s="26">
        <f>IF(H424&gt;0,IF((H424+R425)-MIN($H$13,(H424+R425))&lt;0.5,0,(H424+R425)-MIN($H$13,(H424+R425))),0)</f>
        <v>0</v>
      </c>
      <c r="I425" s="26">
        <f>IF(I424&gt;0,IF((I424+S425)-MIN($I$13,(I424+S425))&lt;0.5,0,(I424+S425)-MIN($I$13,(I424+S425))),0)</f>
        <v>0</v>
      </c>
      <c r="J425" s="13">
        <f>SUM(B425:I425)</f>
        <v>0</v>
      </c>
      <c r="K425" s="26">
        <f>SUM(L425:S425)</f>
        <v>0</v>
      </c>
      <c r="L425" s="26">
        <f>B424*$B$12/1200</f>
        <v>0</v>
      </c>
      <c r="M425" s="26">
        <f>C424*$C$12/1200</f>
        <v>0</v>
      </c>
      <c r="N425" s="26">
        <f>D424*$D$12/1200</f>
        <v>0</v>
      </c>
      <c r="O425" s="26">
        <f>E424*$E$12/1200</f>
        <v>0</v>
      </c>
      <c r="P425" s="26">
        <f>F424*$F$12/1200</f>
        <v>0</v>
      </c>
      <c r="Q425" s="26">
        <f>G424*$G$12/1200</f>
        <v>0</v>
      </c>
      <c r="R425" s="26">
        <f>H424*$H$12/1200</f>
        <v>0</v>
      </c>
      <c r="S425" s="26">
        <f>I424*$I$12/1200</f>
        <v>0</v>
      </c>
      <c r="T425" s="27">
        <f>IF(B424-B425&gt;0.005,1,0)</f>
        <v>0</v>
      </c>
      <c r="U425" s="27">
        <f>IF(C424-C425&gt;0.005,1,0)</f>
        <v>0</v>
      </c>
      <c r="V425" s="27">
        <f>IF(D424-D425&gt;0.005,1,0)</f>
        <v>0</v>
      </c>
      <c r="W425" s="27">
        <f>IF(E424-E425&gt;0.005,1,0)</f>
        <v>0</v>
      </c>
      <c r="X425" s="27">
        <f>IF(F424-F425&gt;0.005,1,0)</f>
        <v>0</v>
      </c>
      <c r="Y425" s="27">
        <f>IF(G424-G425&gt;0.005,1,0)</f>
        <v>0</v>
      </c>
      <c r="Z425" s="27">
        <f>IF(H424-H425&gt;0.005,1,0)</f>
        <v>0</v>
      </c>
      <c r="AA425" s="27">
        <f>IF(I424-I425&gt;0.005,1,0)</f>
        <v>0</v>
      </c>
    </row>
    <row r="426">
      <c r="A426" s="14" t="n">
        <v>390</v>
      </c>
      <c r="B426" s="26">
        <f>IF(B425&gt;0,IF((B425+L426)-MIN($B$13,(B425+L426))&lt;0.5,0,(B425+L426)-MIN($B$13,(B425+L426))),0)</f>
        <v>0</v>
      </c>
      <c r="C426" s="26">
        <f>IF(C425&gt;0,IF((C425+M426)-MIN($C$13,(C425+M426))&lt;0.5,0,(C425+M426)-MIN($C$13,(C425+M426))),0)</f>
        <v>0</v>
      </c>
      <c r="D426" s="26">
        <f>IF(D425&gt;0,IF((D425+N426)-MIN($D$13,(D425+N426))&lt;0.5,0,(D425+N426)-MIN($D$13,(D425+N426))),0)</f>
        <v>0</v>
      </c>
      <c r="E426" s="26">
        <f>IF(E425&gt;0,IF((E425+O426)-MIN($E$13,(E425+O426))&lt;0.5,0,(E425+O426)-MIN($E$13,(E425+O426))),0)</f>
        <v>0</v>
      </c>
      <c r="F426" s="26">
        <f>IF(F425&gt;0,IF((F425+P426)-MIN($F$13,(F425+P426))&lt;0.5,0,(F425+P426)-MIN($F$13,(F425+P426))),0)</f>
        <v>0</v>
      </c>
      <c r="G426" s="26">
        <f>IF(G425&gt;0,IF((G425+Q426)-MIN($G$13,(G425+Q426))&lt;0.5,0,(G425+Q426)-MIN($G$13,(G425+Q426))),0)</f>
        <v>0</v>
      </c>
      <c r="H426" s="26">
        <f>IF(H425&gt;0,IF((H425+R426)-MIN($H$13,(H425+R426))&lt;0.5,0,(H425+R426)-MIN($H$13,(H425+R426))),0)</f>
        <v>0</v>
      </c>
      <c r="I426" s="26">
        <f>IF(I425&gt;0,IF((I425+S426)-MIN($I$13,(I425+S426))&lt;0.5,0,(I425+S426)-MIN($I$13,(I425+S426))),0)</f>
        <v>0</v>
      </c>
      <c r="J426" s="13">
        <f>SUM(B426:I426)</f>
        <v>0</v>
      </c>
      <c r="K426" s="26">
        <f>SUM(L426:S426)</f>
        <v>0</v>
      </c>
      <c r="L426" s="26">
        <f>B425*$B$12/1200</f>
        <v>0</v>
      </c>
      <c r="M426" s="26">
        <f>C425*$C$12/1200</f>
        <v>0</v>
      </c>
      <c r="N426" s="26">
        <f>D425*$D$12/1200</f>
        <v>0</v>
      </c>
      <c r="O426" s="26">
        <f>E425*$E$12/1200</f>
        <v>0</v>
      </c>
      <c r="P426" s="26">
        <f>F425*$F$12/1200</f>
        <v>0</v>
      </c>
      <c r="Q426" s="26">
        <f>G425*$G$12/1200</f>
        <v>0</v>
      </c>
      <c r="R426" s="26">
        <f>H425*$H$12/1200</f>
        <v>0</v>
      </c>
      <c r="S426" s="26">
        <f>I425*$I$12/1200</f>
        <v>0</v>
      </c>
      <c r="T426" s="27">
        <f>IF(B425-B426&gt;0.005,1,0)</f>
        <v>0</v>
      </c>
      <c r="U426" s="27">
        <f>IF(C425-C426&gt;0.005,1,0)</f>
        <v>0</v>
      </c>
      <c r="V426" s="27">
        <f>IF(D425-D426&gt;0.005,1,0)</f>
        <v>0</v>
      </c>
      <c r="W426" s="27">
        <f>IF(E425-E426&gt;0.005,1,0)</f>
        <v>0</v>
      </c>
      <c r="X426" s="27">
        <f>IF(F425-F426&gt;0.005,1,0)</f>
        <v>0</v>
      </c>
      <c r="Y426" s="27">
        <f>IF(G425-G426&gt;0.005,1,0)</f>
        <v>0</v>
      </c>
      <c r="Z426" s="27">
        <f>IF(H425-H426&gt;0.005,1,0)</f>
        <v>0</v>
      </c>
      <c r="AA426" s="27">
        <f>IF(I425-I426&gt;0.005,1,0)</f>
        <v>0</v>
      </c>
    </row>
    <row r="427">
      <c r="A427" s="14" t="n">
        <v>391</v>
      </c>
      <c r="B427" s="26">
        <f>IF(B426&gt;0,IF((B426+L427)-MIN($B$13,(B426+L427))&lt;0.5,0,(B426+L427)-MIN($B$13,(B426+L427))),0)</f>
        <v>0</v>
      </c>
      <c r="C427" s="26">
        <f>IF(C426&gt;0,IF((C426+M427)-MIN($C$13,(C426+M427))&lt;0.5,0,(C426+M427)-MIN($C$13,(C426+M427))),0)</f>
        <v>0</v>
      </c>
      <c r="D427" s="26">
        <f>IF(D426&gt;0,IF((D426+N427)-MIN($D$13,(D426+N427))&lt;0.5,0,(D426+N427)-MIN($D$13,(D426+N427))),0)</f>
        <v>0</v>
      </c>
      <c r="E427" s="26">
        <f>IF(E426&gt;0,IF((E426+O427)-MIN($E$13,(E426+O427))&lt;0.5,0,(E426+O427)-MIN($E$13,(E426+O427))),0)</f>
        <v>0</v>
      </c>
      <c r="F427" s="26">
        <f>IF(F426&gt;0,IF((F426+P427)-MIN($F$13,(F426+P427))&lt;0.5,0,(F426+P427)-MIN($F$13,(F426+P427))),0)</f>
        <v>0</v>
      </c>
      <c r="G427" s="26">
        <f>IF(G426&gt;0,IF((G426+Q427)-MIN($G$13,(G426+Q427))&lt;0.5,0,(G426+Q427)-MIN($G$13,(G426+Q427))),0)</f>
        <v>0</v>
      </c>
      <c r="H427" s="26">
        <f>IF(H426&gt;0,IF((H426+R427)-MIN($H$13,(H426+R427))&lt;0.5,0,(H426+R427)-MIN($H$13,(H426+R427))),0)</f>
        <v>0</v>
      </c>
      <c r="I427" s="26">
        <f>IF(I426&gt;0,IF((I426+S427)-MIN($I$13,(I426+S427))&lt;0.5,0,(I426+S427)-MIN($I$13,(I426+S427))),0)</f>
        <v>0</v>
      </c>
      <c r="J427" s="13">
        <f>SUM(B427:I427)</f>
        <v>0</v>
      </c>
      <c r="K427" s="26">
        <f>SUM(L427:S427)</f>
        <v>0</v>
      </c>
      <c r="L427" s="26">
        <f>B426*$B$12/1200</f>
        <v>0</v>
      </c>
      <c r="M427" s="26">
        <f>C426*$C$12/1200</f>
        <v>0</v>
      </c>
      <c r="N427" s="26">
        <f>D426*$D$12/1200</f>
        <v>0</v>
      </c>
      <c r="O427" s="26">
        <f>E426*$E$12/1200</f>
        <v>0</v>
      </c>
      <c r="P427" s="26">
        <f>F426*$F$12/1200</f>
        <v>0</v>
      </c>
      <c r="Q427" s="26">
        <f>G426*$G$12/1200</f>
        <v>0</v>
      </c>
      <c r="R427" s="26">
        <f>H426*$H$12/1200</f>
        <v>0</v>
      </c>
      <c r="S427" s="26">
        <f>I426*$I$12/1200</f>
        <v>0</v>
      </c>
      <c r="T427" s="27">
        <f>IF(B426-B427&gt;0.005,1,0)</f>
        <v>0</v>
      </c>
      <c r="U427" s="27">
        <f>IF(C426-C427&gt;0.005,1,0)</f>
        <v>0</v>
      </c>
      <c r="V427" s="27">
        <f>IF(D426-D427&gt;0.005,1,0)</f>
        <v>0</v>
      </c>
      <c r="W427" s="27">
        <f>IF(E426-E427&gt;0.005,1,0)</f>
        <v>0</v>
      </c>
      <c r="X427" s="27">
        <f>IF(F426-F427&gt;0.005,1,0)</f>
        <v>0</v>
      </c>
      <c r="Y427" s="27">
        <f>IF(G426-G427&gt;0.005,1,0)</f>
        <v>0</v>
      </c>
      <c r="Z427" s="27">
        <f>IF(H426-H427&gt;0.005,1,0)</f>
        <v>0</v>
      </c>
      <c r="AA427" s="27">
        <f>IF(I426-I427&gt;0.005,1,0)</f>
        <v>0</v>
      </c>
    </row>
    <row r="428">
      <c r="A428" s="14" t="n">
        <v>392</v>
      </c>
      <c r="B428" s="26">
        <f>IF(B427&gt;0,IF((B427+L428)-MIN($B$13,(B427+L428))&lt;0.5,0,(B427+L428)-MIN($B$13,(B427+L428))),0)</f>
        <v>0</v>
      </c>
      <c r="C428" s="26">
        <f>IF(C427&gt;0,IF((C427+M428)-MIN($C$13,(C427+M428))&lt;0.5,0,(C427+M428)-MIN($C$13,(C427+M428))),0)</f>
        <v>0</v>
      </c>
      <c r="D428" s="26">
        <f>IF(D427&gt;0,IF((D427+N428)-MIN($D$13,(D427+N428))&lt;0.5,0,(D427+N428)-MIN($D$13,(D427+N428))),0)</f>
        <v>0</v>
      </c>
      <c r="E428" s="26">
        <f>IF(E427&gt;0,IF((E427+O428)-MIN($E$13,(E427+O428))&lt;0.5,0,(E427+O428)-MIN($E$13,(E427+O428))),0)</f>
        <v>0</v>
      </c>
      <c r="F428" s="26">
        <f>IF(F427&gt;0,IF((F427+P428)-MIN($F$13,(F427+P428))&lt;0.5,0,(F427+P428)-MIN($F$13,(F427+P428))),0)</f>
        <v>0</v>
      </c>
      <c r="G428" s="26">
        <f>IF(G427&gt;0,IF((G427+Q428)-MIN($G$13,(G427+Q428))&lt;0.5,0,(G427+Q428)-MIN($G$13,(G427+Q428))),0)</f>
        <v>0</v>
      </c>
      <c r="H428" s="26">
        <f>IF(H427&gt;0,IF((H427+R428)-MIN($H$13,(H427+R428))&lt;0.5,0,(H427+R428)-MIN($H$13,(H427+R428))),0)</f>
        <v>0</v>
      </c>
      <c r="I428" s="26">
        <f>IF(I427&gt;0,IF((I427+S428)-MIN($I$13,(I427+S428))&lt;0.5,0,(I427+S428)-MIN($I$13,(I427+S428))),0)</f>
        <v>0</v>
      </c>
      <c r="J428" s="13">
        <f>SUM(B428:I428)</f>
        <v>0</v>
      </c>
      <c r="K428" s="26">
        <f>SUM(L428:S428)</f>
        <v>0</v>
      </c>
      <c r="L428" s="26">
        <f>B427*$B$12/1200</f>
        <v>0</v>
      </c>
      <c r="M428" s="26">
        <f>C427*$C$12/1200</f>
        <v>0</v>
      </c>
      <c r="N428" s="26">
        <f>D427*$D$12/1200</f>
        <v>0</v>
      </c>
      <c r="O428" s="26">
        <f>E427*$E$12/1200</f>
        <v>0</v>
      </c>
      <c r="P428" s="26">
        <f>F427*$F$12/1200</f>
        <v>0</v>
      </c>
      <c r="Q428" s="26">
        <f>G427*$G$12/1200</f>
        <v>0</v>
      </c>
      <c r="R428" s="26">
        <f>H427*$H$12/1200</f>
        <v>0</v>
      </c>
      <c r="S428" s="26">
        <f>I427*$I$12/1200</f>
        <v>0</v>
      </c>
      <c r="T428" s="27">
        <f>IF(B427-B428&gt;0.005,1,0)</f>
        <v>0</v>
      </c>
      <c r="U428" s="27">
        <f>IF(C427-C428&gt;0.005,1,0)</f>
        <v>0</v>
      </c>
      <c r="V428" s="27">
        <f>IF(D427-D428&gt;0.005,1,0)</f>
        <v>0</v>
      </c>
      <c r="W428" s="27">
        <f>IF(E427-E428&gt;0.005,1,0)</f>
        <v>0</v>
      </c>
      <c r="X428" s="27">
        <f>IF(F427-F428&gt;0.005,1,0)</f>
        <v>0</v>
      </c>
      <c r="Y428" s="27">
        <f>IF(G427-G428&gt;0.005,1,0)</f>
        <v>0</v>
      </c>
      <c r="Z428" s="27">
        <f>IF(H427-H428&gt;0.005,1,0)</f>
        <v>0</v>
      </c>
      <c r="AA428" s="27">
        <f>IF(I427-I428&gt;0.005,1,0)</f>
        <v>0</v>
      </c>
    </row>
    <row r="429">
      <c r="A429" s="14" t="n">
        <v>393</v>
      </c>
      <c r="B429" s="26">
        <f>IF(B428&gt;0,IF((B428+L429)-MIN($B$13,(B428+L429))&lt;0.5,0,(B428+L429)-MIN($B$13,(B428+L429))),0)</f>
        <v>0</v>
      </c>
      <c r="C429" s="26">
        <f>IF(C428&gt;0,IF((C428+M429)-MIN($C$13,(C428+M429))&lt;0.5,0,(C428+M429)-MIN($C$13,(C428+M429))),0)</f>
        <v>0</v>
      </c>
      <c r="D429" s="26">
        <f>IF(D428&gt;0,IF((D428+N429)-MIN($D$13,(D428+N429))&lt;0.5,0,(D428+N429)-MIN($D$13,(D428+N429))),0)</f>
        <v>0</v>
      </c>
      <c r="E429" s="26">
        <f>IF(E428&gt;0,IF((E428+O429)-MIN($E$13,(E428+O429))&lt;0.5,0,(E428+O429)-MIN($E$13,(E428+O429))),0)</f>
        <v>0</v>
      </c>
      <c r="F429" s="26">
        <f>IF(F428&gt;0,IF((F428+P429)-MIN($F$13,(F428+P429))&lt;0.5,0,(F428+P429)-MIN($F$13,(F428+P429))),0)</f>
        <v>0</v>
      </c>
      <c r="G429" s="26">
        <f>IF(G428&gt;0,IF((G428+Q429)-MIN($G$13,(G428+Q429))&lt;0.5,0,(G428+Q429)-MIN($G$13,(G428+Q429))),0)</f>
        <v>0</v>
      </c>
      <c r="H429" s="26">
        <f>IF(H428&gt;0,IF((H428+R429)-MIN($H$13,(H428+R429))&lt;0.5,0,(H428+R429)-MIN($H$13,(H428+R429))),0)</f>
        <v>0</v>
      </c>
      <c r="I429" s="26">
        <f>IF(I428&gt;0,IF((I428+S429)-MIN($I$13,(I428+S429))&lt;0.5,0,(I428+S429)-MIN($I$13,(I428+S429))),0)</f>
        <v>0</v>
      </c>
      <c r="J429" s="13">
        <f>SUM(B429:I429)</f>
        <v>0</v>
      </c>
      <c r="K429" s="26">
        <f>SUM(L429:S429)</f>
        <v>0</v>
      </c>
      <c r="L429" s="26">
        <f>B428*$B$12/1200</f>
        <v>0</v>
      </c>
      <c r="M429" s="26">
        <f>C428*$C$12/1200</f>
        <v>0</v>
      </c>
      <c r="N429" s="26">
        <f>D428*$D$12/1200</f>
        <v>0</v>
      </c>
      <c r="O429" s="26">
        <f>E428*$E$12/1200</f>
        <v>0</v>
      </c>
      <c r="P429" s="26">
        <f>F428*$F$12/1200</f>
        <v>0</v>
      </c>
      <c r="Q429" s="26">
        <f>G428*$G$12/1200</f>
        <v>0</v>
      </c>
      <c r="R429" s="26">
        <f>H428*$H$12/1200</f>
        <v>0</v>
      </c>
      <c r="S429" s="26">
        <f>I428*$I$12/1200</f>
        <v>0</v>
      </c>
      <c r="T429" s="27">
        <f>IF(B428-B429&gt;0.005,1,0)</f>
        <v>0</v>
      </c>
      <c r="U429" s="27">
        <f>IF(C428-C429&gt;0.005,1,0)</f>
        <v>0</v>
      </c>
      <c r="V429" s="27">
        <f>IF(D428-D429&gt;0.005,1,0)</f>
        <v>0</v>
      </c>
      <c r="W429" s="27">
        <f>IF(E428-E429&gt;0.005,1,0)</f>
        <v>0</v>
      </c>
      <c r="X429" s="27">
        <f>IF(F428-F429&gt;0.005,1,0)</f>
        <v>0</v>
      </c>
      <c r="Y429" s="27">
        <f>IF(G428-G429&gt;0.005,1,0)</f>
        <v>0</v>
      </c>
      <c r="Z429" s="27">
        <f>IF(H428-H429&gt;0.005,1,0)</f>
        <v>0</v>
      </c>
      <c r="AA429" s="27">
        <f>IF(I428-I429&gt;0.005,1,0)</f>
        <v>0</v>
      </c>
    </row>
    <row r="430">
      <c r="A430" s="14" t="n">
        <v>394</v>
      </c>
      <c r="B430" s="26">
        <f>IF(B429&gt;0,IF((B429+L430)-MIN($B$13,(B429+L430))&lt;0.5,0,(B429+L430)-MIN($B$13,(B429+L430))),0)</f>
        <v>0</v>
      </c>
      <c r="C430" s="26">
        <f>IF(C429&gt;0,IF((C429+M430)-MIN($C$13,(C429+M430))&lt;0.5,0,(C429+M430)-MIN($C$13,(C429+M430))),0)</f>
        <v>0</v>
      </c>
      <c r="D430" s="26">
        <f>IF(D429&gt;0,IF((D429+N430)-MIN($D$13,(D429+N430))&lt;0.5,0,(D429+N430)-MIN($D$13,(D429+N430))),0)</f>
        <v>0</v>
      </c>
      <c r="E430" s="26">
        <f>IF(E429&gt;0,IF((E429+O430)-MIN($E$13,(E429+O430))&lt;0.5,0,(E429+O430)-MIN($E$13,(E429+O430))),0)</f>
        <v>0</v>
      </c>
      <c r="F430" s="26">
        <f>IF(F429&gt;0,IF((F429+P430)-MIN($F$13,(F429+P430))&lt;0.5,0,(F429+P430)-MIN($F$13,(F429+P430))),0)</f>
        <v>0</v>
      </c>
      <c r="G430" s="26">
        <f>IF(G429&gt;0,IF((G429+Q430)-MIN($G$13,(G429+Q430))&lt;0.5,0,(G429+Q430)-MIN($G$13,(G429+Q430))),0)</f>
        <v>0</v>
      </c>
      <c r="H430" s="26">
        <f>IF(H429&gt;0,IF((H429+R430)-MIN($H$13,(H429+R430))&lt;0.5,0,(H429+R430)-MIN($H$13,(H429+R430))),0)</f>
        <v>0</v>
      </c>
      <c r="I430" s="26">
        <f>IF(I429&gt;0,IF((I429+S430)-MIN($I$13,(I429+S430))&lt;0.5,0,(I429+S430)-MIN($I$13,(I429+S430))),0)</f>
        <v>0</v>
      </c>
      <c r="J430" s="13">
        <f>SUM(B430:I430)</f>
        <v>0</v>
      </c>
      <c r="K430" s="26">
        <f>SUM(L430:S430)</f>
        <v>0</v>
      </c>
      <c r="L430" s="26">
        <f>B429*$B$12/1200</f>
        <v>0</v>
      </c>
      <c r="M430" s="26">
        <f>C429*$C$12/1200</f>
        <v>0</v>
      </c>
      <c r="N430" s="26">
        <f>D429*$D$12/1200</f>
        <v>0</v>
      </c>
      <c r="O430" s="26">
        <f>E429*$E$12/1200</f>
        <v>0</v>
      </c>
      <c r="P430" s="26">
        <f>F429*$F$12/1200</f>
        <v>0</v>
      </c>
      <c r="Q430" s="26">
        <f>G429*$G$12/1200</f>
        <v>0</v>
      </c>
      <c r="R430" s="26">
        <f>H429*$H$12/1200</f>
        <v>0</v>
      </c>
      <c r="S430" s="26">
        <f>I429*$I$12/1200</f>
        <v>0</v>
      </c>
      <c r="T430" s="27">
        <f>IF(B429-B430&gt;0.005,1,0)</f>
        <v>0</v>
      </c>
      <c r="U430" s="27">
        <f>IF(C429-C430&gt;0.005,1,0)</f>
        <v>0</v>
      </c>
      <c r="V430" s="27">
        <f>IF(D429-D430&gt;0.005,1,0)</f>
        <v>0</v>
      </c>
      <c r="W430" s="27">
        <f>IF(E429-E430&gt;0.005,1,0)</f>
        <v>0</v>
      </c>
      <c r="X430" s="27">
        <f>IF(F429-F430&gt;0.005,1,0)</f>
        <v>0</v>
      </c>
      <c r="Y430" s="27">
        <f>IF(G429-G430&gt;0.005,1,0)</f>
        <v>0</v>
      </c>
      <c r="Z430" s="27">
        <f>IF(H429-H430&gt;0.005,1,0)</f>
        <v>0</v>
      </c>
      <c r="AA430" s="27">
        <f>IF(I429-I430&gt;0.005,1,0)</f>
        <v>0</v>
      </c>
    </row>
    <row r="431">
      <c r="A431" s="14" t="n">
        <v>395</v>
      </c>
      <c r="B431" s="26">
        <f>IF(B430&gt;0,IF((B430+L431)-MIN($B$13,(B430+L431))&lt;0.5,0,(B430+L431)-MIN($B$13,(B430+L431))),0)</f>
        <v>0</v>
      </c>
      <c r="C431" s="26">
        <f>IF(C430&gt;0,IF((C430+M431)-MIN($C$13,(C430+M431))&lt;0.5,0,(C430+M431)-MIN($C$13,(C430+M431))),0)</f>
        <v>0</v>
      </c>
      <c r="D431" s="26">
        <f>IF(D430&gt;0,IF((D430+N431)-MIN($D$13,(D430+N431))&lt;0.5,0,(D430+N431)-MIN($D$13,(D430+N431))),0)</f>
        <v>0</v>
      </c>
      <c r="E431" s="26">
        <f>IF(E430&gt;0,IF((E430+O431)-MIN($E$13,(E430+O431))&lt;0.5,0,(E430+O431)-MIN($E$13,(E430+O431))),0)</f>
        <v>0</v>
      </c>
      <c r="F431" s="26">
        <f>IF(F430&gt;0,IF((F430+P431)-MIN($F$13,(F430+P431))&lt;0.5,0,(F430+P431)-MIN($F$13,(F430+P431))),0)</f>
        <v>0</v>
      </c>
      <c r="G431" s="26">
        <f>IF(G430&gt;0,IF((G430+Q431)-MIN($G$13,(G430+Q431))&lt;0.5,0,(G430+Q431)-MIN($G$13,(G430+Q431))),0)</f>
        <v>0</v>
      </c>
      <c r="H431" s="26">
        <f>IF(H430&gt;0,IF((H430+R431)-MIN($H$13,(H430+R431))&lt;0.5,0,(H430+R431)-MIN($H$13,(H430+R431))),0)</f>
        <v>0</v>
      </c>
      <c r="I431" s="26">
        <f>IF(I430&gt;0,IF((I430+S431)-MIN($I$13,(I430+S431))&lt;0.5,0,(I430+S431)-MIN($I$13,(I430+S431))),0)</f>
        <v>0</v>
      </c>
      <c r="J431" s="13">
        <f>SUM(B431:I431)</f>
        <v>0</v>
      </c>
      <c r="K431" s="26">
        <f>SUM(L431:S431)</f>
        <v>0</v>
      </c>
      <c r="L431" s="26">
        <f>B430*$B$12/1200</f>
        <v>0</v>
      </c>
      <c r="M431" s="26">
        <f>C430*$C$12/1200</f>
        <v>0</v>
      </c>
      <c r="N431" s="26">
        <f>D430*$D$12/1200</f>
        <v>0</v>
      </c>
      <c r="O431" s="26">
        <f>E430*$E$12/1200</f>
        <v>0</v>
      </c>
      <c r="P431" s="26">
        <f>F430*$F$12/1200</f>
        <v>0</v>
      </c>
      <c r="Q431" s="26">
        <f>G430*$G$12/1200</f>
        <v>0</v>
      </c>
      <c r="R431" s="26">
        <f>H430*$H$12/1200</f>
        <v>0</v>
      </c>
      <c r="S431" s="26">
        <f>I430*$I$12/1200</f>
        <v>0</v>
      </c>
      <c r="T431" s="27">
        <f>IF(B430-B431&gt;0.005,1,0)</f>
        <v>0</v>
      </c>
      <c r="U431" s="27">
        <f>IF(C430-C431&gt;0.005,1,0)</f>
        <v>0</v>
      </c>
      <c r="V431" s="27">
        <f>IF(D430-D431&gt;0.005,1,0)</f>
        <v>0</v>
      </c>
      <c r="W431" s="27">
        <f>IF(E430-E431&gt;0.005,1,0)</f>
        <v>0</v>
      </c>
      <c r="X431" s="27">
        <f>IF(F430-F431&gt;0.005,1,0)</f>
        <v>0</v>
      </c>
      <c r="Y431" s="27">
        <f>IF(G430-G431&gt;0.005,1,0)</f>
        <v>0</v>
      </c>
      <c r="Z431" s="27">
        <f>IF(H430-H431&gt;0.005,1,0)</f>
        <v>0</v>
      </c>
      <c r="AA431" s="27">
        <f>IF(I430-I431&gt;0.005,1,0)</f>
        <v>0</v>
      </c>
    </row>
    <row r="432">
      <c r="A432" s="14" t="n">
        <v>396</v>
      </c>
      <c r="B432" s="26">
        <f>IF(B431&gt;0,IF((B431+L432)-MIN($B$13,(B431+L432))&lt;0.5,0,(B431+L432)-MIN($B$13,(B431+L432))),0)</f>
        <v>0</v>
      </c>
      <c r="C432" s="26">
        <f>IF(C431&gt;0,IF((C431+M432)-MIN($C$13,(C431+M432))&lt;0.5,0,(C431+M432)-MIN($C$13,(C431+M432))),0)</f>
        <v>0</v>
      </c>
      <c r="D432" s="26">
        <f>IF(D431&gt;0,IF((D431+N432)-MIN($D$13,(D431+N432))&lt;0.5,0,(D431+N432)-MIN($D$13,(D431+N432))),0)</f>
        <v>0</v>
      </c>
      <c r="E432" s="26">
        <f>IF(E431&gt;0,IF((E431+O432)-MIN($E$13,(E431+O432))&lt;0.5,0,(E431+O432)-MIN($E$13,(E431+O432))),0)</f>
        <v>0</v>
      </c>
      <c r="F432" s="26">
        <f>IF(F431&gt;0,IF((F431+P432)-MIN($F$13,(F431+P432))&lt;0.5,0,(F431+P432)-MIN($F$13,(F431+P432))),0)</f>
        <v>0</v>
      </c>
      <c r="G432" s="26">
        <f>IF(G431&gt;0,IF((G431+Q432)-MIN($G$13,(G431+Q432))&lt;0.5,0,(G431+Q432)-MIN($G$13,(G431+Q432))),0)</f>
        <v>0</v>
      </c>
      <c r="H432" s="26">
        <f>IF(H431&gt;0,IF((H431+R432)-MIN($H$13,(H431+R432))&lt;0.5,0,(H431+R432)-MIN($H$13,(H431+R432))),0)</f>
        <v>0</v>
      </c>
      <c r="I432" s="26">
        <f>IF(I431&gt;0,IF((I431+S432)-MIN($I$13,(I431+S432))&lt;0.5,0,(I431+S432)-MIN($I$13,(I431+S432))),0)</f>
        <v>0</v>
      </c>
      <c r="J432" s="13">
        <f>SUM(B432:I432)</f>
        <v>0</v>
      </c>
      <c r="K432" s="26">
        <f>SUM(L432:S432)</f>
        <v>0</v>
      </c>
      <c r="L432" s="26">
        <f>B431*$B$12/1200</f>
        <v>0</v>
      </c>
      <c r="M432" s="26">
        <f>C431*$C$12/1200</f>
        <v>0</v>
      </c>
      <c r="N432" s="26">
        <f>D431*$D$12/1200</f>
        <v>0</v>
      </c>
      <c r="O432" s="26">
        <f>E431*$E$12/1200</f>
        <v>0</v>
      </c>
      <c r="P432" s="26">
        <f>F431*$F$12/1200</f>
        <v>0</v>
      </c>
      <c r="Q432" s="26">
        <f>G431*$G$12/1200</f>
        <v>0</v>
      </c>
      <c r="R432" s="26">
        <f>H431*$H$12/1200</f>
        <v>0</v>
      </c>
      <c r="S432" s="26">
        <f>I431*$I$12/1200</f>
        <v>0</v>
      </c>
      <c r="T432" s="27">
        <f>IF(B431-B432&gt;0.005,1,0)</f>
        <v>0</v>
      </c>
      <c r="U432" s="27">
        <f>IF(C431-C432&gt;0.005,1,0)</f>
        <v>0</v>
      </c>
      <c r="V432" s="27">
        <f>IF(D431-D432&gt;0.005,1,0)</f>
        <v>0</v>
      </c>
      <c r="W432" s="27">
        <f>IF(E431-E432&gt;0.005,1,0)</f>
        <v>0</v>
      </c>
      <c r="X432" s="27">
        <f>IF(F431-F432&gt;0.005,1,0)</f>
        <v>0</v>
      </c>
      <c r="Y432" s="27">
        <f>IF(G431-G432&gt;0.005,1,0)</f>
        <v>0</v>
      </c>
      <c r="Z432" s="27">
        <f>IF(H431-H432&gt;0.005,1,0)</f>
        <v>0</v>
      </c>
      <c r="AA432" s="27">
        <f>IF(I431-I432&gt;0.005,1,0)</f>
        <v>0</v>
      </c>
    </row>
    <row r="433">
      <c r="A433" s="14" t="n">
        <v>397</v>
      </c>
      <c r="B433" s="26">
        <f>IF(B432&gt;0,IF((B432+L433)-MIN($B$13,(B432+L433))&lt;0.5,0,(B432+L433)-MIN($B$13,(B432+L433))),0)</f>
        <v>0</v>
      </c>
      <c r="C433" s="26">
        <f>IF(C432&gt;0,IF((C432+M433)-MIN($C$13,(C432+M433))&lt;0.5,0,(C432+M433)-MIN($C$13,(C432+M433))),0)</f>
        <v>0</v>
      </c>
      <c r="D433" s="26">
        <f>IF(D432&gt;0,IF((D432+N433)-MIN($D$13,(D432+N433))&lt;0.5,0,(D432+N433)-MIN($D$13,(D432+N433))),0)</f>
        <v>0</v>
      </c>
      <c r="E433" s="26">
        <f>IF(E432&gt;0,IF((E432+O433)-MIN($E$13,(E432+O433))&lt;0.5,0,(E432+O433)-MIN($E$13,(E432+O433))),0)</f>
        <v>0</v>
      </c>
      <c r="F433" s="26">
        <f>IF(F432&gt;0,IF((F432+P433)-MIN($F$13,(F432+P433))&lt;0.5,0,(F432+P433)-MIN($F$13,(F432+P433))),0)</f>
        <v>0</v>
      </c>
      <c r="G433" s="26">
        <f>IF(G432&gt;0,IF((G432+Q433)-MIN($G$13,(G432+Q433))&lt;0.5,0,(G432+Q433)-MIN($G$13,(G432+Q433))),0)</f>
        <v>0</v>
      </c>
      <c r="H433" s="26">
        <f>IF(H432&gt;0,IF((H432+R433)-MIN($H$13,(H432+R433))&lt;0.5,0,(H432+R433)-MIN($H$13,(H432+R433))),0)</f>
        <v>0</v>
      </c>
      <c r="I433" s="26">
        <f>IF(I432&gt;0,IF((I432+S433)-MIN($I$13,(I432+S433))&lt;0.5,0,(I432+S433)-MIN($I$13,(I432+S433))),0)</f>
        <v>0</v>
      </c>
      <c r="J433" s="13">
        <f>SUM(B433:I433)</f>
        <v>0</v>
      </c>
      <c r="K433" s="26">
        <f>SUM(L433:S433)</f>
        <v>0</v>
      </c>
      <c r="L433" s="26">
        <f>B432*$B$12/1200</f>
        <v>0</v>
      </c>
      <c r="M433" s="26">
        <f>C432*$C$12/1200</f>
        <v>0</v>
      </c>
      <c r="N433" s="26">
        <f>D432*$D$12/1200</f>
        <v>0</v>
      </c>
      <c r="O433" s="26">
        <f>E432*$E$12/1200</f>
        <v>0</v>
      </c>
      <c r="P433" s="26">
        <f>F432*$F$12/1200</f>
        <v>0</v>
      </c>
      <c r="Q433" s="26">
        <f>G432*$G$12/1200</f>
        <v>0</v>
      </c>
      <c r="R433" s="26">
        <f>H432*$H$12/1200</f>
        <v>0</v>
      </c>
      <c r="S433" s="26">
        <f>I432*$I$12/1200</f>
        <v>0</v>
      </c>
      <c r="T433" s="27">
        <f>IF(B432-B433&gt;0.005,1,0)</f>
        <v>0</v>
      </c>
      <c r="U433" s="27">
        <f>IF(C432-C433&gt;0.005,1,0)</f>
        <v>0</v>
      </c>
      <c r="V433" s="27">
        <f>IF(D432-D433&gt;0.005,1,0)</f>
        <v>0</v>
      </c>
      <c r="W433" s="27">
        <f>IF(E432-E433&gt;0.005,1,0)</f>
        <v>0</v>
      </c>
      <c r="X433" s="27">
        <f>IF(F432-F433&gt;0.005,1,0)</f>
        <v>0</v>
      </c>
      <c r="Y433" s="27">
        <f>IF(G432-G433&gt;0.005,1,0)</f>
        <v>0</v>
      </c>
      <c r="Z433" s="27">
        <f>IF(H432-H433&gt;0.005,1,0)</f>
        <v>0</v>
      </c>
      <c r="AA433" s="27">
        <f>IF(I432-I433&gt;0.005,1,0)</f>
        <v>0</v>
      </c>
    </row>
    <row r="434">
      <c r="A434" s="14" t="n">
        <v>398</v>
      </c>
      <c r="B434" s="26">
        <f>IF(B433&gt;0,IF((B433+L434)-MIN($B$13,(B433+L434))&lt;0.5,0,(B433+L434)-MIN($B$13,(B433+L434))),0)</f>
        <v>0</v>
      </c>
      <c r="C434" s="26">
        <f>IF(C433&gt;0,IF((C433+M434)-MIN($C$13,(C433+M434))&lt;0.5,0,(C433+M434)-MIN($C$13,(C433+M434))),0)</f>
        <v>0</v>
      </c>
      <c r="D434" s="26">
        <f>IF(D433&gt;0,IF((D433+N434)-MIN($D$13,(D433+N434))&lt;0.5,0,(D433+N434)-MIN($D$13,(D433+N434))),0)</f>
        <v>0</v>
      </c>
      <c r="E434" s="26">
        <f>IF(E433&gt;0,IF((E433+O434)-MIN($E$13,(E433+O434))&lt;0.5,0,(E433+O434)-MIN($E$13,(E433+O434))),0)</f>
        <v>0</v>
      </c>
      <c r="F434" s="26">
        <f>IF(F433&gt;0,IF((F433+P434)-MIN($F$13,(F433+P434))&lt;0.5,0,(F433+P434)-MIN($F$13,(F433+P434))),0)</f>
        <v>0</v>
      </c>
      <c r="G434" s="26">
        <f>IF(G433&gt;0,IF((G433+Q434)-MIN($G$13,(G433+Q434))&lt;0.5,0,(G433+Q434)-MIN($G$13,(G433+Q434))),0)</f>
        <v>0</v>
      </c>
      <c r="H434" s="26">
        <f>IF(H433&gt;0,IF((H433+R434)-MIN($H$13,(H433+R434))&lt;0.5,0,(H433+R434)-MIN($H$13,(H433+R434))),0)</f>
        <v>0</v>
      </c>
      <c r="I434" s="26">
        <f>IF(I433&gt;0,IF((I433+S434)-MIN($I$13,(I433+S434))&lt;0.5,0,(I433+S434)-MIN($I$13,(I433+S434))),0)</f>
        <v>0</v>
      </c>
      <c r="J434" s="13">
        <f>SUM(B434:I434)</f>
        <v>0</v>
      </c>
      <c r="K434" s="26">
        <f>SUM(L434:S434)</f>
        <v>0</v>
      </c>
      <c r="L434" s="26">
        <f>B433*$B$12/1200</f>
        <v>0</v>
      </c>
      <c r="M434" s="26">
        <f>C433*$C$12/1200</f>
        <v>0</v>
      </c>
      <c r="N434" s="26">
        <f>D433*$D$12/1200</f>
        <v>0</v>
      </c>
      <c r="O434" s="26">
        <f>E433*$E$12/1200</f>
        <v>0</v>
      </c>
      <c r="P434" s="26">
        <f>F433*$F$12/1200</f>
        <v>0</v>
      </c>
      <c r="Q434" s="26">
        <f>G433*$G$12/1200</f>
        <v>0</v>
      </c>
      <c r="R434" s="26">
        <f>H433*$H$12/1200</f>
        <v>0</v>
      </c>
      <c r="S434" s="26">
        <f>I433*$I$12/1200</f>
        <v>0</v>
      </c>
      <c r="T434" s="27">
        <f>IF(B433-B434&gt;0.005,1,0)</f>
        <v>0</v>
      </c>
      <c r="U434" s="27">
        <f>IF(C433-C434&gt;0.005,1,0)</f>
        <v>0</v>
      </c>
      <c r="V434" s="27">
        <f>IF(D433-D434&gt;0.005,1,0)</f>
        <v>0</v>
      </c>
      <c r="W434" s="27">
        <f>IF(E433-E434&gt;0.005,1,0)</f>
        <v>0</v>
      </c>
      <c r="X434" s="27">
        <f>IF(F433-F434&gt;0.005,1,0)</f>
        <v>0</v>
      </c>
      <c r="Y434" s="27">
        <f>IF(G433-G434&gt;0.005,1,0)</f>
        <v>0</v>
      </c>
      <c r="Z434" s="27">
        <f>IF(H433-H434&gt;0.005,1,0)</f>
        <v>0</v>
      </c>
      <c r="AA434" s="27">
        <f>IF(I433-I434&gt;0.005,1,0)</f>
        <v>0</v>
      </c>
    </row>
    <row r="435">
      <c r="A435" s="14" t="n">
        <v>399</v>
      </c>
      <c r="B435" s="26">
        <f>IF(B434&gt;0,IF((B434+L435)-MIN($B$13,(B434+L435))&lt;0.5,0,(B434+L435)-MIN($B$13,(B434+L435))),0)</f>
        <v>0</v>
      </c>
      <c r="C435" s="26">
        <f>IF(C434&gt;0,IF((C434+M435)-MIN($C$13,(C434+M435))&lt;0.5,0,(C434+M435)-MIN($C$13,(C434+M435))),0)</f>
        <v>0</v>
      </c>
      <c r="D435" s="26">
        <f>IF(D434&gt;0,IF((D434+N435)-MIN($D$13,(D434+N435))&lt;0.5,0,(D434+N435)-MIN($D$13,(D434+N435))),0)</f>
        <v>0</v>
      </c>
      <c r="E435" s="26">
        <f>IF(E434&gt;0,IF((E434+O435)-MIN($E$13,(E434+O435))&lt;0.5,0,(E434+O435)-MIN($E$13,(E434+O435))),0)</f>
        <v>0</v>
      </c>
      <c r="F435" s="26">
        <f>IF(F434&gt;0,IF((F434+P435)-MIN($F$13,(F434+P435))&lt;0.5,0,(F434+P435)-MIN($F$13,(F434+P435))),0)</f>
        <v>0</v>
      </c>
      <c r="G435" s="26">
        <f>IF(G434&gt;0,IF((G434+Q435)-MIN($G$13,(G434+Q435))&lt;0.5,0,(G434+Q435)-MIN($G$13,(G434+Q435))),0)</f>
        <v>0</v>
      </c>
      <c r="H435" s="26">
        <f>IF(H434&gt;0,IF((H434+R435)-MIN($H$13,(H434+R435))&lt;0.5,0,(H434+R435)-MIN($H$13,(H434+R435))),0)</f>
        <v>0</v>
      </c>
      <c r="I435" s="26">
        <f>IF(I434&gt;0,IF((I434+S435)-MIN($I$13,(I434+S435))&lt;0.5,0,(I434+S435)-MIN($I$13,(I434+S435))),0)</f>
        <v>0</v>
      </c>
      <c r="J435" s="13">
        <f>SUM(B435:I435)</f>
        <v>0</v>
      </c>
      <c r="K435" s="26">
        <f>SUM(L435:S435)</f>
        <v>0</v>
      </c>
      <c r="L435" s="26">
        <f>B434*$B$12/1200</f>
        <v>0</v>
      </c>
      <c r="M435" s="26">
        <f>C434*$C$12/1200</f>
        <v>0</v>
      </c>
      <c r="N435" s="26">
        <f>D434*$D$12/1200</f>
        <v>0</v>
      </c>
      <c r="O435" s="26">
        <f>E434*$E$12/1200</f>
        <v>0</v>
      </c>
      <c r="P435" s="26">
        <f>F434*$F$12/1200</f>
        <v>0</v>
      </c>
      <c r="Q435" s="26">
        <f>G434*$G$12/1200</f>
        <v>0</v>
      </c>
      <c r="R435" s="26">
        <f>H434*$H$12/1200</f>
        <v>0</v>
      </c>
      <c r="S435" s="26">
        <f>I434*$I$12/1200</f>
        <v>0</v>
      </c>
      <c r="T435" s="27">
        <f>IF(B434-B435&gt;0.005,1,0)</f>
        <v>0</v>
      </c>
      <c r="U435" s="27">
        <f>IF(C434-C435&gt;0.005,1,0)</f>
        <v>0</v>
      </c>
      <c r="V435" s="27">
        <f>IF(D434-D435&gt;0.005,1,0)</f>
        <v>0</v>
      </c>
      <c r="W435" s="27">
        <f>IF(E434-E435&gt;0.005,1,0)</f>
        <v>0</v>
      </c>
      <c r="X435" s="27">
        <f>IF(F434-F435&gt;0.005,1,0)</f>
        <v>0</v>
      </c>
      <c r="Y435" s="27">
        <f>IF(G434-G435&gt;0.005,1,0)</f>
        <v>0</v>
      </c>
      <c r="Z435" s="27">
        <f>IF(H434-H435&gt;0.005,1,0)</f>
        <v>0</v>
      </c>
      <c r="AA435" s="27">
        <f>IF(I434-I435&gt;0.005,1,0)</f>
        <v>0</v>
      </c>
    </row>
    <row r="436">
      <c r="A436" s="14" t="n">
        <v>400</v>
      </c>
      <c r="B436" s="26">
        <f>IF(B435&gt;0,IF((B435+L436)-MIN($B$13,(B435+L436))&lt;0.5,0,(B435+L436)-MIN($B$13,(B435+L436))),0)</f>
        <v>0</v>
      </c>
      <c r="C436" s="26">
        <f>IF(C435&gt;0,IF((C435+M436)-MIN($C$13,(C435+M436))&lt;0.5,0,(C435+M436)-MIN($C$13,(C435+M436))),0)</f>
        <v>0</v>
      </c>
      <c r="D436" s="26">
        <f>IF(D435&gt;0,IF((D435+N436)-MIN($D$13,(D435+N436))&lt;0.5,0,(D435+N436)-MIN($D$13,(D435+N436))),0)</f>
        <v>0</v>
      </c>
      <c r="E436" s="26">
        <f>IF(E435&gt;0,IF((E435+O436)-MIN($E$13,(E435+O436))&lt;0.5,0,(E435+O436)-MIN($E$13,(E435+O436))),0)</f>
        <v>0</v>
      </c>
      <c r="F436" s="26">
        <f>IF(F435&gt;0,IF((F435+P436)-MIN($F$13,(F435+P436))&lt;0.5,0,(F435+P436)-MIN($F$13,(F435+P436))),0)</f>
        <v>0</v>
      </c>
      <c r="G436" s="26">
        <f>IF(G435&gt;0,IF((G435+Q436)-MIN($G$13,(G435+Q436))&lt;0.5,0,(G435+Q436)-MIN($G$13,(G435+Q436))),0)</f>
        <v>0</v>
      </c>
      <c r="H436" s="26">
        <f>IF(H435&gt;0,IF((H435+R436)-MIN($H$13,(H435+R436))&lt;0.5,0,(H435+R436)-MIN($H$13,(H435+R436))),0)</f>
        <v>0</v>
      </c>
      <c r="I436" s="26">
        <f>IF(I435&gt;0,IF((I435+S436)-MIN($I$13,(I435+S436))&lt;0.5,0,(I435+S436)-MIN($I$13,(I435+S436))),0)</f>
        <v>0</v>
      </c>
      <c r="J436" s="13">
        <f>SUM(B436:I436)</f>
        <v>0</v>
      </c>
      <c r="K436" s="26">
        <f>SUM(L436:S436)</f>
        <v>0</v>
      </c>
      <c r="L436" s="26">
        <f>B435*$B$12/1200</f>
        <v>0</v>
      </c>
      <c r="M436" s="26">
        <f>C435*$C$12/1200</f>
        <v>0</v>
      </c>
      <c r="N436" s="26">
        <f>D435*$D$12/1200</f>
        <v>0</v>
      </c>
      <c r="O436" s="26">
        <f>E435*$E$12/1200</f>
        <v>0</v>
      </c>
      <c r="P436" s="26">
        <f>F435*$F$12/1200</f>
        <v>0</v>
      </c>
      <c r="Q436" s="26">
        <f>G435*$G$12/1200</f>
        <v>0</v>
      </c>
      <c r="R436" s="26">
        <f>H435*$H$12/1200</f>
        <v>0</v>
      </c>
      <c r="S436" s="26">
        <f>I435*$I$12/1200</f>
        <v>0</v>
      </c>
      <c r="T436" s="27">
        <f>IF(B435-B436&gt;0.005,1,0)</f>
        <v>0</v>
      </c>
      <c r="U436" s="27">
        <f>IF(C435-C436&gt;0.005,1,0)</f>
        <v>0</v>
      </c>
      <c r="V436" s="27">
        <f>IF(D435-D436&gt;0.005,1,0)</f>
        <v>0</v>
      </c>
      <c r="W436" s="27">
        <f>IF(E435-E436&gt;0.005,1,0)</f>
        <v>0</v>
      </c>
      <c r="X436" s="27">
        <f>IF(F435-F436&gt;0.005,1,0)</f>
        <v>0</v>
      </c>
      <c r="Y436" s="27">
        <f>IF(G435-G436&gt;0.005,1,0)</f>
        <v>0</v>
      </c>
      <c r="Z436" s="27">
        <f>IF(H435-H436&gt;0.005,1,0)</f>
        <v>0</v>
      </c>
      <c r="AA436" s="27">
        <f>IF(I435-I436&gt;0.005,1,0)</f>
        <v>0</v>
      </c>
    </row>
    <row r="437">
      <c r="A437" s="14" t="n">
        <v>401</v>
      </c>
      <c r="B437" s="26">
        <f>IF(B436&gt;0,IF((B436+L437)-MIN($B$13,(B436+L437))&lt;0.5,0,(B436+L437)-MIN($B$13,(B436+L437))),0)</f>
        <v>0</v>
      </c>
      <c r="C437" s="26">
        <f>IF(C436&gt;0,IF((C436+M437)-MIN($C$13,(C436+M437))&lt;0.5,0,(C436+M437)-MIN($C$13,(C436+M437))),0)</f>
        <v>0</v>
      </c>
      <c r="D437" s="26">
        <f>IF(D436&gt;0,IF((D436+N437)-MIN($D$13,(D436+N437))&lt;0.5,0,(D436+N437)-MIN($D$13,(D436+N437))),0)</f>
        <v>0</v>
      </c>
      <c r="E437" s="26">
        <f>IF(E436&gt;0,IF((E436+O437)-MIN($E$13,(E436+O437))&lt;0.5,0,(E436+O437)-MIN($E$13,(E436+O437))),0)</f>
        <v>0</v>
      </c>
      <c r="F437" s="26">
        <f>IF(F436&gt;0,IF((F436+P437)-MIN($F$13,(F436+P437))&lt;0.5,0,(F436+P437)-MIN($F$13,(F436+P437))),0)</f>
        <v>0</v>
      </c>
      <c r="G437" s="26">
        <f>IF(G436&gt;0,IF((G436+Q437)-MIN($G$13,(G436+Q437))&lt;0.5,0,(G436+Q437)-MIN($G$13,(G436+Q437))),0)</f>
        <v>0</v>
      </c>
      <c r="H437" s="26">
        <f>IF(H436&gt;0,IF((H436+R437)-MIN($H$13,(H436+R437))&lt;0.5,0,(H436+R437)-MIN($H$13,(H436+R437))),0)</f>
        <v>0</v>
      </c>
      <c r="I437" s="26">
        <f>IF(I436&gt;0,IF((I436+S437)-MIN($I$13,(I436+S437))&lt;0.5,0,(I436+S437)-MIN($I$13,(I436+S437))),0)</f>
        <v>0</v>
      </c>
      <c r="J437" s="13">
        <f>SUM(B437:I437)</f>
        <v>0</v>
      </c>
      <c r="K437" s="26">
        <f>SUM(L437:S437)</f>
        <v>0</v>
      </c>
      <c r="L437" s="26">
        <f>B436*$B$12/1200</f>
        <v>0</v>
      </c>
      <c r="M437" s="26">
        <f>C436*$C$12/1200</f>
        <v>0</v>
      </c>
      <c r="N437" s="26">
        <f>D436*$D$12/1200</f>
        <v>0</v>
      </c>
      <c r="O437" s="26">
        <f>E436*$E$12/1200</f>
        <v>0</v>
      </c>
      <c r="P437" s="26">
        <f>F436*$F$12/1200</f>
        <v>0</v>
      </c>
      <c r="Q437" s="26">
        <f>G436*$G$12/1200</f>
        <v>0</v>
      </c>
      <c r="R437" s="26">
        <f>H436*$H$12/1200</f>
        <v>0</v>
      </c>
      <c r="S437" s="26">
        <f>I436*$I$12/1200</f>
        <v>0</v>
      </c>
      <c r="T437" s="27">
        <f>IF(B436-B437&gt;0.005,1,0)</f>
        <v>0</v>
      </c>
      <c r="U437" s="27">
        <f>IF(C436-C437&gt;0.005,1,0)</f>
        <v>0</v>
      </c>
      <c r="V437" s="27">
        <f>IF(D436-D437&gt;0.005,1,0)</f>
        <v>0</v>
      </c>
      <c r="W437" s="27">
        <f>IF(E436-E437&gt;0.005,1,0)</f>
        <v>0</v>
      </c>
      <c r="X437" s="27">
        <f>IF(F436-F437&gt;0.005,1,0)</f>
        <v>0</v>
      </c>
      <c r="Y437" s="27">
        <f>IF(G436-G437&gt;0.005,1,0)</f>
        <v>0</v>
      </c>
      <c r="Z437" s="27">
        <f>IF(H436-H437&gt;0.005,1,0)</f>
        <v>0</v>
      </c>
      <c r="AA437" s="27">
        <f>IF(I436-I437&gt;0.005,1,0)</f>
        <v>0</v>
      </c>
    </row>
    <row r="438">
      <c r="A438" s="14" t="n">
        <v>402</v>
      </c>
      <c r="B438" s="26">
        <f>IF(B437&gt;0,IF((B437+L438)-MIN($B$13,(B437+L438))&lt;0.5,0,(B437+L438)-MIN($B$13,(B437+L438))),0)</f>
        <v>0</v>
      </c>
      <c r="C438" s="26">
        <f>IF(C437&gt;0,IF((C437+M438)-MIN($C$13,(C437+M438))&lt;0.5,0,(C437+M438)-MIN($C$13,(C437+M438))),0)</f>
        <v>0</v>
      </c>
      <c r="D438" s="26">
        <f>IF(D437&gt;0,IF((D437+N438)-MIN($D$13,(D437+N438))&lt;0.5,0,(D437+N438)-MIN($D$13,(D437+N438))),0)</f>
        <v>0</v>
      </c>
      <c r="E438" s="26">
        <f>IF(E437&gt;0,IF((E437+O438)-MIN($E$13,(E437+O438))&lt;0.5,0,(E437+O438)-MIN($E$13,(E437+O438))),0)</f>
        <v>0</v>
      </c>
      <c r="F438" s="26">
        <f>IF(F437&gt;0,IF((F437+P438)-MIN($F$13,(F437+P438))&lt;0.5,0,(F437+P438)-MIN($F$13,(F437+P438))),0)</f>
        <v>0</v>
      </c>
      <c r="G438" s="26">
        <f>IF(G437&gt;0,IF((G437+Q438)-MIN($G$13,(G437+Q438))&lt;0.5,0,(G437+Q438)-MIN($G$13,(G437+Q438))),0)</f>
        <v>0</v>
      </c>
      <c r="H438" s="26">
        <f>IF(H437&gt;0,IF((H437+R438)-MIN($H$13,(H437+R438))&lt;0.5,0,(H437+R438)-MIN($H$13,(H437+R438))),0)</f>
        <v>0</v>
      </c>
      <c r="I438" s="26">
        <f>IF(I437&gt;0,IF((I437+S438)-MIN($I$13,(I437+S438))&lt;0.5,0,(I437+S438)-MIN($I$13,(I437+S438))),0)</f>
        <v>0</v>
      </c>
      <c r="J438" s="13">
        <f>SUM(B438:I438)</f>
        <v>0</v>
      </c>
      <c r="K438" s="26">
        <f>SUM(L438:S438)</f>
        <v>0</v>
      </c>
      <c r="L438" s="26">
        <f>B437*$B$12/1200</f>
        <v>0</v>
      </c>
      <c r="M438" s="26">
        <f>C437*$C$12/1200</f>
        <v>0</v>
      </c>
      <c r="N438" s="26">
        <f>D437*$D$12/1200</f>
        <v>0</v>
      </c>
      <c r="O438" s="26">
        <f>E437*$E$12/1200</f>
        <v>0</v>
      </c>
      <c r="P438" s="26">
        <f>F437*$F$12/1200</f>
        <v>0</v>
      </c>
      <c r="Q438" s="26">
        <f>G437*$G$12/1200</f>
        <v>0</v>
      </c>
      <c r="R438" s="26">
        <f>H437*$H$12/1200</f>
        <v>0</v>
      </c>
      <c r="S438" s="26">
        <f>I437*$I$12/1200</f>
        <v>0</v>
      </c>
      <c r="T438" s="27">
        <f>IF(B437-B438&gt;0.005,1,0)</f>
        <v>0</v>
      </c>
      <c r="U438" s="27">
        <f>IF(C437-C438&gt;0.005,1,0)</f>
        <v>0</v>
      </c>
      <c r="V438" s="27">
        <f>IF(D437-D438&gt;0.005,1,0)</f>
        <v>0</v>
      </c>
      <c r="W438" s="27">
        <f>IF(E437-E438&gt;0.005,1,0)</f>
        <v>0</v>
      </c>
      <c r="X438" s="27">
        <f>IF(F437-F438&gt;0.005,1,0)</f>
        <v>0</v>
      </c>
      <c r="Y438" s="27">
        <f>IF(G437-G438&gt;0.005,1,0)</f>
        <v>0</v>
      </c>
      <c r="Z438" s="27">
        <f>IF(H437-H438&gt;0.005,1,0)</f>
        <v>0</v>
      </c>
      <c r="AA438" s="27">
        <f>IF(I437-I438&gt;0.005,1,0)</f>
        <v>0</v>
      </c>
    </row>
    <row r="439">
      <c r="A439" s="14" t="n">
        <v>403</v>
      </c>
      <c r="B439" s="26">
        <f>IF(B438&gt;0,IF((B438+L439)-MIN($B$13,(B438+L439))&lt;0.5,0,(B438+L439)-MIN($B$13,(B438+L439))),0)</f>
        <v>0</v>
      </c>
      <c r="C439" s="26">
        <f>IF(C438&gt;0,IF((C438+M439)-MIN($C$13,(C438+M439))&lt;0.5,0,(C438+M439)-MIN($C$13,(C438+M439))),0)</f>
        <v>0</v>
      </c>
      <c r="D439" s="26">
        <f>IF(D438&gt;0,IF((D438+N439)-MIN($D$13,(D438+N439))&lt;0.5,0,(D438+N439)-MIN($D$13,(D438+N439))),0)</f>
        <v>0</v>
      </c>
      <c r="E439" s="26">
        <f>IF(E438&gt;0,IF((E438+O439)-MIN($E$13,(E438+O439))&lt;0.5,0,(E438+O439)-MIN($E$13,(E438+O439))),0)</f>
        <v>0</v>
      </c>
      <c r="F439" s="26">
        <f>IF(F438&gt;0,IF((F438+P439)-MIN($F$13,(F438+P439))&lt;0.5,0,(F438+P439)-MIN($F$13,(F438+P439))),0)</f>
        <v>0</v>
      </c>
      <c r="G439" s="26">
        <f>IF(G438&gt;0,IF((G438+Q439)-MIN($G$13,(G438+Q439))&lt;0.5,0,(G438+Q439)-MIN($G$13,(G438+Q439))),0)</f>
        <v>0</v>
      </c>
      <c r="H439" s="26">
        <f>IF(H438&gt;0,IF((H438+R439)-MIN($H$13,(H438+R439))&lt;0.5,0,(H438+R439)-MIN($H$13,(H438+R439))),0)</f>
        <v>0</v>
      </c>
      <c r="I439" s="26">
        <f>IF(I438&gt;0,IF((I438+S439)-MIN($I$13,(I438+S439))&lt;0.5,0,(I438+S439)-MIN($I$13,(I438+S439))),0)</f>
        <v>0</v>
      </c>
      <c r="J439" s="13">
        <f>SUM(B439:I439)</f>
        <v>0</v>
      </c>
      <c r="K439" s="26">
        <f>SUM(L439:S439)</f>
        <v>0</v>
      </c>
      <c r="L439" s="26">
        <f>B438*$B$12/1200</f>
        <v>0</v>
      </c>
      <c r="M439" s="26">
        <f>C438*$C$12/1200</f>
        <v>0</v>
      </c>
      <c r="N439" s="26">
        <f>D438*$D$12/1200</f>
        <v>0</v>
      </c>
      <c r="O439" s="26">
        <f>E438*$E$12/1200</f>
        <v>0</v>
      </c>
      <c r="P439" s="26">
        <f>F438*$F$12/1200</f>
        <v>0</v>
      </c>
      <c r="Q439" s="26">
        <f>G438*$G$12/1200</f>
        <v>0</v>
      </c>
      <c r="R439" s="26">
        <f>H438*$H$12/1200</f>
        <v>0</v>
      </c>
      <c r="S439" s="26">
        <f>I438*$I$12/1200</f>
        <v>0</v>
      </c>
      <c r="T439" s="27">
        <f>IF(B438-B439&gt;0.005,1,0)</f>
        <v>0</v>
      </c>
      <c r="U439" s="27">
        <f>IF(C438-C439&gt;0.005,1,0)</f>
        <v>0</v>
      </c>
      <c r="V439" s="27">
        <f>IF(D438-D439&gt;0.005,1,0)</f>
        <v>0</v>
      </c>
      <c r="W439" s="27">
        <f>IF(E438-E439&gt;0.005,1,0)</f>
        <v>0</v>
      </c>
      <c r="X439" s="27">
        <f>IF(F438-F439&gt;0.005,1,0)</f>
        <v>0</v>
      </c>
      <c r="Y439" s="27">
        <f>IF(G438-G439&gt;0.005,1,0)</f>
        <v>0</v>
      </c>
      <c r="Z439" s="27">
        <f>IF(H438-H439&gt;0.005,1,0)</f>
        <v>0</v>
      </c>
      <c r="AA439" s="27">
        <f>IF(I438-I439&gt;0.005,1,0)</f>
        <v>0</v>
      </c>
    </row>
    <row r="440">
      <c r="A440" s="14" t="n">
        <v>404</v>
      </c>
      <c r="B440" s="26">
        <f>IF(B439&gt;0,IF((B439+L440)-MIN($B$13,(B439+L440))&lt;0.5,0,(B439+L440)-MIN($B$13,(B439+L440))),0)</f>
        <v>0</v>
      </c>
      <c r="C440" s="26">
        <f>IF(C439&gt;0,IF((C439+M440)-MIN($C$13,(C439+M440))&lt;0.5,0,(C439+M440)-MIN($C$13,(C439+M440))),0)</f>
        <v>0</v>
      </c>
      <c r="D440" s="26">
        <f>IF(D439&gt;0,IF((D439+N440)-MIN($D$13,(D439+N440))&lt;0.5,0,(D439+N440)-MIN($D$13,(D439+N440))),0)</f>
        <v>0</v>
      </c>
      <c r="E440" s="26">
        <f>IF(E439&gt;0,IF((E439+O440)-MIN($E$13,(E439+O440))&lt;0.5,0,(E439+O440)-MIN($E$13,(E439+O440))),0)</f>
        <v>0</v>
      </c>
      <c r="F440" s="26">
        <f>IF(F439&gt;0,IF((F439+P440)-MIN($F$13,(F439+P440))&lt;0.5,0,(F439+P440)-MIN($F$13,(F439+P440))),0)</f>
        <v>0</v>
      </c>
      <c r="G440" s="26">
        <f>IF(G439&gt;0,IF((G439+Q440)-MIN($G$13,(G439+Q440))&lt;0.5,0,(G439+Q440)-MIN($G$13,(G439+Q440))),0)</f>
        <v>0</v>
      </c>
      <c r="H440" s="26">
        <f>IF(H439&gt;0,IF((H439+R440)-MIN($H$13,(H439+R440))&lt;0.5,0,(H439+R440)-MIN($H$13,(H439+R440))),0)</f>
        <v>0</v>
      </c>
      <c r="I440" s="26">
        <f>IF(I439&gt;0,IF((I439+S440)-MIN($I$13,(I439+S440))&lt;0.5,0,(I439+S440)-MIN($I$13,(I439+S440))),0)</f>
        <v>0</v>
      </c>
      <c r="J440" s="13">
        <f>SUM(B440:I440)</f>
        <v>0</v>
      </c>
      <c r="K440" s="26">
        <f>SUM(L440:S440)</f>
        <v>0</v>
      </c>
      <c r="L440" s="26">
        <f>B439*$B$12/1200</f>
        <v>0</v>
      </c>
      <c r="M440" s="26">
        <f>C439*$C$12/1200</f>
        <v>0</v>
      </c>
      <c r="N440" s="26">
        <f>D439*$D$12/1200</f>
        <v>0</v>
      </c>
      <c r="O440" s="26">
        <f>E439*$E$12/1200</f>
        <v>0</v>
      </c>
      <c r="P440" s="26">
        <f>F439*$F$12/1200</f>
        <v>0</v>
      </c>
      <c r="Q440" s="26">
        <f>G439*$G$12/1200</f>
        <v>0</v>
      </c>
      <c r="R440" s="26">
        <f>H439*$H$12/1200</f>
        <v>0</v>
      </c>
      <c r="S440" s="26">
        <f>I439*$I$12/1200</f>
        <v>0</v>
      </c>
      <c r="T440" s="27">
        <f>IF(B439-B440&gt;0.005,1,0)</f>
        <v>0</v>
      </c>
      <c r="U440" s="27">
        <f>IF(C439-C440&gt;0.005,1,0)</f>
        <v>0</v>
      </c>
      <c r="V440" s="27">
        <f>IF(D439-D440&gt;0.005,1,0)</f>
        <v>0</v>
      </c>
      <c r="W440" s="27">
        <f>IF(E439-E440&gt;0.005,1,0)</f>
        <v>0</v>
      </c>
      <c r="X440" s="27">
        <f>IF(F439-F440&gt;0.005,1,0)</f>
        <v>0</v>
      </c>
      <c r="Y440" s="27">
        <f>IF(G439-G440&gt;0.005,1,0)</f>
        <v>0</v>
      </c>
      <c r="Z440" s="27">
        <f>IF(H439-H440&gt;0.005,1,0)</f>
        <v>0</v>
      </c>
      <c r="AA440" s="27">
        <f>IF(I439-I440&gt;0.005,1,0)</f>
        <v>0</v>
      </c>
    </row>
    <row r="441">
      <c r="A441" s="14" t="n">
        <v>405</v>
      </c>
      <c r="B441" s="26">
        <f>IF(B440&gt;0,IF((B440+L441)-MIN($B$13,(B440+L441))&lt;0.5,0,(B440+L441)-MIN($B$13,(B440+L441))),0)</f>
        <v>0</v>
      </c>
      <c r="C441" s="26">
        <f>IF(C440&gt;0,IF((C440+M441)-MIN($C$13,(C440+M441))&lt;0.5,0,(C440+M441)-MIN($C$13,(C440+M441))),0)</f>
        <v>0</v>
      </c>
      <c r="D441" s="26">
        <f>IF(D440&gt;0,IF((D440+N441)-MIN($D$13,(D440+N441))&lt;0.5,0,(D440+N441)-MIN($D$13,(D440+N441))),0)</f>
        <v>0</v>
      </c>
      <c r="E441" s="26">
        <f>IF(E440&gt;0,IF((E440+O441)-MIN($E$13,(E440+O441))&lt;0.5,0,(E440+O441)-MIN($E$13,(E440+O441))),0)</f>
        <v>0</v>
      </c>
      <c r="F441" s="26">
        <f>IF(F440&gt;0,IF((F440+P441)-MIN($F$13,(F440+P441))&lt;0.5,0,(F440+P441)-MIN($F$13,(F440+P441))),0)</f>
        <v>0</v>
      </c>
      <c r="G441" s="26">
        <f>IF(G440&gt;0,IF((G440+Q441)-MIN($G$13,(G440+Q441))&lt;0.5,0,(G440+Q441)-MIN($G$13,(G440+Q441))),0)</f>
        <v>0</v>
      </c>
      <c r="H441" s="26">
        <f>IF(H440&gt;0,IF((H440+R441)-MIN($H$13,(H440+R441))&lt;0.5,0,(H440+R441)-MIN($H$13,(H440+R441))),0)</f>
        <v>0</v>
      </c>
      <c r="I441" s="26">
        <f>IF(I440&gt;0,IF((I440+S441)-MIN($I$13,(I440+S441))&lt;0.5,0,(I440+S441)-MIN($I$13,(I440+S441))),0)</f>
        <v>0</v>
      </c>
      <c r="J441" s="13">
        <f>SUM(B441:I441)</f>
        <v>0</v>
      </c>
      <c r="K441" s="26">
        <f>SUM(L441:S441)</f>
        <v>0</v>
      </c>
      <c r="L441" s="26">
        <f>B440*$B$12/1200</f>
        <v>0</v>
      </c>
      <c r="M441" s="26">
        <f>C440*$C$12/1200</f>
        <v>0</v>
      </c>
      <c r="N441" s="26">
        <f>D440*$D$12/1200</f>
        <v>0</v>
      </c>
      <c r="O441" s="26">
        <f>E440*$E$12/1200</f>
        <v>0</v>
      </c>
      <c r="P441" s="26">
        <f>F440*$F$12/1200</f>
        <v>0</v>
      </c>
      <c r="Q441" s="26">
        <f>G440*$G$12/1200</f>
        <v>0</v>
      </c>
      <c r="R441" s="26">
        <f>H440*$H$12/1200</f>
        <v>0</v>
      </c>
      <c r="S441" s="26">
        <f>I440*$I$12/1200</f>
        <v>0</v>
      </c>
      <c r="T441" s="27">
        <f>IF(B440-B441&gt;0.005,1,0)</f>
        <v>0</v>
      </c>
      <c r="U441" s="27">
        <f>IF(C440-C441&gt;0.005,1,0)</f>
        <v>0</v>
      </c>
      <c r="V441" s="27">
        <f>IF(D440-D441&gt;0.005,1,0)</f>
        <v>0</v>
      </c>
      <c r="W441" s="27">
        <f>IF(E440-E441&gt;0.005,1,0)</f>
        <v>0</v>
      </c>
      <c r="X441" s="27">
        <f>IF(F440-F441&gt;0.005,1,0)</f>
        <v>0</v>
      </c>
      <c r="Y441" s="27">
        <f>IF(G440-G441&gt;0.005,1,0)</f>
        <v>0</v>
      </c>
      <c r="Z441" s="27">
        <f>IF(H440-H441&gt;0.005,1,0)</f>
        <v>0</v>
      </c>
      <c r="AA441" s="27">
        <f>IF(I440-I441&gt;0.005,1,0)</f>
        <v>0</v>
      </c>
    </row>
    <row r="442">
      <c r="A442" s="14" t="n">
        <v>406</v>
      </c>
      <c r="B442" s="26">
        <f>IF(B441&gt;0,IF((B441+L442)-MIN($B$13,(B441+L442))&lt;0.5,0,(B441+L442)-MIN($B$13,(B441+L442))),0)</f>
        <v>0</v>
      </c>
      <c r="C442" s="26">
        <f>IF(C441&gt;0,IF((C441+M442)-MIN($C$13,(C441+M442))&lt;0.5,0,(C441+M442)-MIN($C$13,(C441+M442))),0)</f>
        <v>0</v>
      </c>
      <c r="D442" s="26">
        <f>IF(D441&gt;0,IF((D441+N442)-MIN($D$13,(D441+N442))&lt;0.5,0,(D441+N442)-MIN($D$13,(D441+N442))),0)</f>
        <v>0</v>
      </c>
      <c r="E442" s="26">
        <f>IF(E441&gt;0,IF((E441+O442)-MIN($E$13,(E441+O442))&lt;0.5,0,(E441+O442)-MIN($E$13,(E441+O442))),0)</f>
        <v>0</v>
      </c>
      <c r="F442" s="26">
        <f>IF(F441&gt;0,IF((F441+P442)-MIN($F$13,(F441+P442))&lt;0.5,0,(F441+P442)-MIN($F$13,(F441+P442))),0)</f>
        <v>0</v>
      </c>
      <c r="G442" s="26">
        <f>IF(G441&gt;0,IF((G441+Q442)-MIN($G$13,(G441+Q442))&lt;0.5,0,(G441+Q442)-MIN($G$13,(G441+Q442))),0)</f>
        <v>0</v>
      </c>
      <c r="H442" s="26">
        <f>IF(H441&gt;0,IF((H441+R442)-MIN($H$13,(H441+R442))&lt;0.5,0,(H441+R442)-MIN($H$13,(H441+R442))),0)</f>
        <v>0</v>
      </c>
      <c r="I442" s="26">
        <f>IF(I441&gt;0,IF((I441+S442)-MIN($I$13,(I441+S442))&lt;0.5,0,(I441+S442)-MIN($I$13,(I441+S442))),0)</f>
        <v>0</v>
      </c>
      <c r="J442" s="13">
        <f>SUM(B442:I442)</f>
        <v>0</v>
      </c>
      <c r="K442" s="26">
        <f>SUM(L442:S442)</f>
        <v>0</v>
      </c>
      <c r="L442" s="26">
        <f>B441*$B$12/1200</f>
        <v>0</v>
      </c>
      <c r="M442" s="26">
        <f>C441*$C$12/1200</f>
        <v>0</v>
      </c>
      <c r="N442" s="26">
        <f>D441*$D$12/1200</f>
        <v>0</v>
      </c>
      <c r="O442" s="26">
        <f>E441*$E$12/1200</f>
        <v>0</v>
      </c>
      <c r="P442" s="26">
        <f>F441*$F$12/1200</f>
        <v>0</v>
      </c>
      <c r="Q442" s="26">
        <f>G441*$G$12/1200</f>
        <v>0</v>
      </c>
      <c r="R442" s="26">
        <f>H441*$H$12/1200</f>
        <v>0</v>
      </c>
      <c r="S442" s="26">
        <f>I441*$I$12/1200</f>
        <v>0</v>
      </c>
      <c r="T442" s="27">
        <f>IF(B441-B442&gt;0.005,1,0)</f>
        <v>0</v>
      </c>
      <c r="U442" s="27">
        <f>IF(C441-C442&gt;0.005,1,0)</f>
        <v>0</v>
      </c>
      <c r="V442" s="27">
        <f>IF(D441-D442&gt;0.005,1,0)</f>
        <v>0</v>
      </c>
      <c r="W442" s="27">
        <f>IF(E441-E442&gt;0.005,1,0)</f>
        <v>0</v>
      </c>
      <c r="X442" s="27">
        <f>IF(F441-F442&gt;0.005,1,0)</f>
        <v>0</v>
      </c>
      <c r="Y442" s="27">
        <f>IF(G441-G442&gt;0.005,1,0)</f>
        <v>0</v>
      </c>
      <c r="Z442" s="27">
        <f>IF(H441-H442&gt;0.005,1,0)</f>
        <v>0</v>
      </c>
      <c r="AA442" s="27">
        <f>IF(I441-I442&gt;0.005,1,0)</f>
        <v>0</v>
      </c>
    </row>
    <row r="443">
      <c r="A443" s="14" t="n">
        <v>407</v>
      </c>
      <c r="B443" s="26">
        <f>IF(B442&gt;0,IF((B442+L443)-MIN($B$13,(B442+L443))&lt;0.5,0,(B442+L443)-MIN($B$13,(B442+L443))),0)</f>
        <v>0</v>
      </c>
      <c r="C443" s="26">
        <f>IF(C442&gt;0,IF((C442+M443)-MIN($C$13,(C442+M443))&lt;0.5,0,(C442+M443)-MIN($C$13,(C442+M443))),0)</f>
        <v>0</v>
      </c>
      <c r="D443" s="26">
        <f>IF(D442&gt;0,IF((D442+N443)-MIN($D$13,(D442+N443))&lt;0.5,0,(D442+N443)-MIN($D$13,(D442+N443))),0)</f>
        <v>0</v>
      </c>
      <c r="E443" s="26">
        <f>IF(E442&gt;0,IF((E442+O443)-MIN($E$13,(E442+O443))&lt;0.5,0,(E442+O443)-MIN($E$13,(E442+O443))),0)</f>
        <v>0</v>
      </c>
      <c r="F443" s="26">
        <f>IF(F442&gt;0,IF((F442+P443)-MIN($F$13,(F442+P443))&lt;0.5,0,(F442+P443)-MIN($F$13,(F442+P443))),0)</f>
        <v>0</v>
      </c>
      <c r="G443" s="26">
        <f>IF(G442&gt;0,IF((G442+Q443)-MIN($G$13,(G442+Q443))&lt;0.5,0,(G442+Q443)-MIN($G$13,(G442+Q443))),0)</f>
        <v>0</v>
      </c>
      <c r="H443" s="26">
        <f>IF(H442&gt;0,IF((H442+R443)-MIN($H$13,(H442+R443))&lt;0.5,0,(H442+R443)-MIN($H$13,(H442+R443))),0)</f>
        <v>0</v>
      </c>
      <c r="I443" s="26">
        <f>IF(I442&gt;0,IF((I442+S443)-MIN($I$13,(I442+S443))&lt;0.5,0,(I442+S443)-MIN($I$13,(I442+S443))),0)</f>
        <v>0</v>
      </c>
      <c r="J443" s="13">
        <f>SUM(B443:I443)</f>
        <v>0</v>
      </c>
      <c r="K443" s="26">
        <f>SUM(L443:S443)</f>
        <v>0</v>
      </c>
      <c r="L443" s="26">
        <f>B442*$B$12/1200</f>
        <v>0</v>
      </c>
      <c r="M443" s="26">
        <f>C442*$C$12/1200</f>
        <v>0</v>
      </c>
      <c r="N443" s="26">
        <f>D442*$D$12/1200</f>
        <v>0</v>
      </c>
      <c r="O443" s="26">
        <f>E442*$E$12/1200</f>
        <v>0</v>
      </c>
      <c r="P443" s="26">
        <f>F442*$F$12/1200</f>
        <v>0</v>
      </c>
      <c r="Q443" s="26">
        <f>G442*$G$12/1200</f>
        <v>0</v>
      </c>
      <c r="R443" s="26">
        <f>H442*$H$12/1200</f>
        <v>0</v>
      </c>
      <c r="S443" s="26">
        <f>I442*$I$12/1200</f>
        <v>0</v>
      </c>
      <c r="T443" s="27">
        <f>IF(B442-B443&gt;0.005,1,0)</f>
        <v>0</v>
      </c>
      <c r="U443" s="27">
        <f>IF(C442-C443&gt;0.005,1,0)</f>
        <v>0</v>
      </c>
      <c r="V443" s="27">
        <f>IF(D442-D443&gt;0.005,1,0)</f>
        <v>0</v>
      </c>
      <c r="W443" s="27">
        <f>IF(E442-E443&gt;0.005,1,0)</f>
        <v>0</v>
      </c>
      <c r="X443" s="27">
        <f>IF(F442-F443&gt;0.005,1,0)</f>
        <v>0</v>
      </c>
      <c r="Y443" s="27">
        <f>IF(G442-G443&gt;0.005,1,0)</f>
        <v>0</v>
      </c>
      <c r="Z443" s="27">
        <f>IF(H442-H443&gt;0.005,1,0)</f>
        <v>0</v>
      </c>
      <c r="AA443" s="27">
        <f>IF(I442-I443&gt;0.005,1,0)</f>
        <v>0</v>
      </c>
    </row>
    <row r="444">
      <c r="A444" s="14" t="n">
        <v>408</v>
      </c>
      <c r="B444" s="26">
        <f>IF(B443&gt;0,IF((B443+L444)-MIN($B$13,(B443+L444))&lt;0.5,0,(B443+L444)-MIN($B$13,(B443+L444))),0)</f>
        <v>0</v>
      </c>
      <c r="C444" s="26">
        <f>IF(C443&gt;0,IF((C443+M444)-MIN($C$13,(C443+M444))&lt;0.5,0,(C443+M444)-MIN($C$13,(C443+M444))),0)</f>
        <v>0</v>
      </c>
      <c r="D444" s="26">
        <f>IF(D443&gt;0,IF((D443+N444)-MIN($D$13,(D443+N444))&lt;0.5,0,(D443+N444)-MIN($D$13,(D443+N444))),0)</f>
        <v>0</v>
      </c>
      <c r="E444" s="26">
        <f>IF(E443&gt;0,IF((E443+O444)-MIN($E$13,(E443+O444))&lt;0.5,0,(E443+O444)-MIN($E$13,(E443+O444))),0)</f>
        <v>0</v>
      </c>
      <c r="F444" s="26">
        <f>IF(F443&gt;0,IF((F443+P444)-MIN($F$13,(F443+P444))&lt;0.5,0,(F443+P444)-MIN($F$13,(F443+P444))),0)</f>
        <v>0</v>
      </c>
      <c r="G444" s="26">
        <f>IF(G443&gt;0,IF((G443+Q444)-MIN($G$13,(G443+Q444))&lt;0.5,0,(G443+Q444)-MIN($G$13,(G443+Q444))),0)</f>
        <v>0</v>
      </c>
      <c r="H444" s="26">
        <f>IF(H443&gt;0,IF((H443+R444)-MIN($H$13,(H443+R444))&lt;0.5,0,(H443+R444)-MIN($H$13,(H443+R444))),0)</f>
        <v>0</v>
      </c>
      <c r="I444" s="26">
        <f>IF(I443&gt;0,IF((I443+S444)-MIN($I$13,(I443+S444))&lt;0.5,0,(I443+S444)-MIN($I$13,(I443+S444))),0)</f>
        <v>0</v>
      </c>
      <c r="J444" s="13">
        <f>SUM(B444:I444)</f>
        <v>0</v>
      </c>
      <c r="K444" s="26">
        <f>SUM(L444:S444)</f>
        <v>0</v>
      </c>
      <c r="L444" s="26">
        <f>B443*$B$12/1200</f>
        <v>0</v>
      </c>
      <c r="M444" s="26">
        <f>C443*$C$12/1200</f>
        <v>0</v>
      </c>
      <c r="N444" s="26">
        <f>D443*$D$12/1200</f>
        <v>0</v>
      </c>
      <c r="O444" s="26">
        <f>E443*$E$12/1200</f>
        <v>0</v>
      </c>
      <c r="P444" s="26">
        <f>F443*$F$12/1200</f>
        <v>0</v>
      </c>
      <c r="Q444" s="26">
        <f>G443*$G$12/1200</f>
        <v>0</v>
      </c>
      <c r="R444" s="26">
        <f>H443*$H$12/1200</f>
        <v>0</v>
      </c>
      <c r="S444" s="26">
        <f>I443*$I$12/1200</f>
        <v>0</v>
      </c>
      <c r="T444" s="27">
        <f>IF(B443-B444&gt;0.005,1,0)</f>
        <v>0</v>
      </c>
      <c r="U444" s="27">
        <f>IF(C443-C444&gt;0.005,1,0)</f>
        <v>0</v>
      </c>
      <c r="V444" s="27">
        <f>IF(D443-D444&gt;0.005,1,0)</f>
        <v>0</v>
      </c>
      <c r="W444" s="27">
        <f>IF(E443-E444&gt;0.005,1,0)</f>
        <v>0</v>
      </c>
      <c r="X444" s="27">
        <f>IF(F443-F444&gt;0.005,1,0)</f>
        <v>0</v>
      </c>
      <c r="Y444" s="27">
        <f>IF(G443-G444&gt;0.005,1,0)</f>
        <v>0</v>
      </c>
      <c r="Z444" s="27">
        <f>IF(H443-H444&gt;0.005,1,0)</f>
        <v>0</v>
      </c>
      <c r="AA444" s="27">
        <f>IF(I443-I444&gt;0.005,1,0)</f>
        <v>0</v>
      </c>
    </row>
    <row r="445">
      <c r="A445" s="14" t="n">
        <v>409</v>
      </c>
      <c r="B445" s="26">
        <f>IF(B444&gt;0,IF((B444+L445)-MIN($B$13,(B444+L445))&lt;0.5,0,(B444+L445)-MIN($B$13,(B444+L445))),0)</f>
        <v>0</v>
      </c>
      <c r="C445" s="26">
        <f>IF(C444&gt;0,IF((C444+M445)-MIN($C$13,(C444+M445))&lt;0.5,0,(C444+M445)-MIN($C$13,(C444+M445))),0)</f>
        <v>0</v>
      </c>
      <c r="D445" s="26">
        <f>IF(D444&gt;0,IF((D444+N445)-MIN($D$13,(D444+N445))&lt;0.5,0,(D444+N445)-MIN($D$13,(D444+N445))),0)</f>
        <v>0</v>
      </c>
      <c r="E445" s="26">
        <f>IF(E444&gt;0,IF((E444+O445)-MIN($E$13,(E444+O445))&lt;0.5,0,(E444+O445)-MIN($E$13,(E444+O445))),0)</f>
        <v>0</v>
      </c>
      <c r="F445" s="26">
        <f>IF(F444&gt;0,IF((F444+P445)-MIN($F$13,(F444+P445))&lt;0.5,0,(F444+P445)-MIN($F$13,(F444+P445))),0)</f>
        <v>0</v>
      </c>
      <c r="G445" s="26">
        <f>IF(G444&gt;0,IF((G444+Q445)-MIN($G$13,(G444+Q445))&lt;0.5,0,(G444+Q445)-MIN($G$13,(G444+Q445))),0)</f>
        <v>0</v>
      </c>
      <c r="H445" s="26">
        <f>IF(H444&gt;0,IF((H444+R445)-MIN($H$13,(H444+R445))&lt;0.5,0,(H444+R445)-MIN($H$13,(H444+R445))),0)</f>
        <v>0</v>
      </c>
      <c r="I445" s="26">
        <f>IF(I444&gt;0,IF((I444+S445)-MIN($I$13,(I444+S445))&lt;0.5,0,(I444+S445)-MIN($I$13,(I444+S445))),0)</f>
        <v>0</v>
      </c>
      <c r="J445" s="13">
        <f>SUM(B445:I445)</f>
        <v>0</v>
      </c>
      <c r="K445" s="26">
        <f>SUM(L445:S445)</f>
        <v>0</v>
      </c>
      <c r="L445" s="26">
        <f>B444*$B$12/1200</f>
        <v>0</v>
      </c>
      <c r="M445" s="26">
        <f>C444*$C$12/1200</f>
        <v>0</v>
      </c>
      <c r="N445" s="26">
        <f>D444*$D$12/1200</f>
        <v>0</v>
      </c>
      <c r="O445" s="26">
        <f>E444*$E$12/1200</f>
        <v>0</v>
      </c>
      <c r="P445" s="26">
        <f>F444*$F$12/1200</f>
        <v>0</v>
      </c>
      <c r="Q445" s="26">
        <f>G444*$G$12/1200</f>
        <v>0</v>
      </c>
      <c r="R445" s="26">
        <f>H444*$H$12/1200</f>
        <v>0</v>
      </c>
      <c r="S445" s="26">
        <f>I444*$I$12/1200</f>
        <v>0</v>
      </c>
      <c r="T445" s="27">
        <f>IF(B444-B445&gt;0.005,1,0)</f>
        <v>0</v>
      </c>
      <c r="U445" s="27">
        <f>IF(C444-C445&gt;0.005,1,0)</f>
        <v>0</v>
      </c>
      <c r="V445" s="27">
        <f>IF(D444-D445&gt;0.005,1,0)</f>
        <v>0</v>
      </c>
      <c r="W445" s="27">
        <f>IF(E444-E445&gt;0.005,1,0)</f>
        <v>0</v>
      </c>
      <c r="X445" s="27">
        <f>IF(F444-F445&gt;0.005,1,0)</f>
        <v>0</v>
      </c>
      <c r="Y445" s="27">
        <f>IF(G444-G445&gt;0.005,1,0)</f>
        <v>0</v>
      </c>
      <c r="Z445" s="27">
        <f>IF(H444-H445&gt;0.005,1,0)</f>
        <v>0</v>
      </c>
      <c r="AA445" s="27">
        <f>IF(I444-I445&gt;0.005,1,0)</f>
        <v>0</v>
      </c>
    </row>
    <row r="446">
      <c r="A446" s="14" t="n">
        <v>410</v>
      </c>
      <c r="B446" s="26">
        <f>IF(B445&gt;0,IF((B445+L446)-MIN($B$13,(B445+L446))&lt;0.5,0,(B445+L446)-MIN($B$13,(B445+L446))),0)</f>
        <v>0</v>
      </c>
      <c r="C446" s="26">
        <f>IF(C445&gt;0,IF((C445+M446)-MIN($C$13,(C445+M446))&lt;0.5,0,(C445+M446)-MIN($C$13,(C445+M446))),0)</f>
        <v>0</v>
      </c>
      <c r="D446" s="26">
        <f>IF(D445&gt;0,IF((D445+N446)-MIN($D$13,(D445+N446))&lt;0.5,0,(D445+N446)-MIN($D$13,(D445+N446))),0)</f>
        <v>0</v>
      </c>
      <c r="E446" s="26">
        <f>IF(E445&gt;0,IF((E445+O446)-MIN($E$13,(E445+O446))&lt;0.5,0,(E445+O446)-MIN($E$13,(E445+O446))),0)</f>
        <v>0</v>
      </c>
      <c r="F446" s="26">
        <f>IF(F445&gt;0,IF((F445+P446)-MIN($F$13,(F445+P446))&lt;0.5,0,(F445+P446)-MIN($F$13,(F445+P446))),0)</f>
        <v>0</v>
      </c>
      <c r="G446" s="26">
        <f>IF(G445&gt;0,IF((G445+Q446)-MIN($G$13,(G445+Q446))&lt;0.5,0,(G445+Q446)-MIN($G$13,(G445+Q446))),0)</f>
        <v>0</v>
      </c>
      <c r="H446" s="26">
        <f>IF(H445&gt;0,IF((H445+R446)-MIN($H$13,(H445+R446))&lt;0.5,0,(H445+R446)-MIN($H$13,(H445+R446))),0)</f>
        <v>0</v>
      </c>
      <c r="I446" s="26">
        <f>IF(I445&gt;0,IF((I445+S446)-MIN($I$13,(I445+S446))&lt;0.5,0,(I445+S446)-MIN($I$13,(I445+S446))),0)</f>
        <v>0</v>
      </c>
      <c r="J446" s="13">
        <f>SUM(B446:I446)</f>
        <v>0</v>
      </c>
      <c r="K446" s="26">
        <f>SUM(L446:S446)</f>
        <v>0</v>
      </c>
      <c r="L446" s="26">
        <f>B445*$B$12/1200</f>
        <v>0</v>
      </c>
      <c r="M446" s="26">
        <f>C445*$C$12/1200</f>
        <v>0</v>
      </c>
      <c r="N446" s="26">
        <f>D445*$D$12/1200</f>
        <v>0</v>
      </c>
      <c r="O446" s="26">
        <f>E445*$E$12/1200</f>
        <v>0</v>
      </c>
      <c r="P446" s="26">
        <f>F445*$F$12/1200</f>
        <v>0</v>
      </c>
      <c r="Q446" s="26">
        <f>G445*$G$12/1200</f>
        <v>0</v>
      </c>
      <c r="R446" s="26">
        <f>H445*$H$12/1200</f>
        <v>0</v>
      </c>
      <c r="S446" s="26">
        <f>I445*$I$12/1200</f>
        <v>0</v>
      </c>
      <c r="T446" s="27">
        <f>IF(B445-B446&gt;0.005,1,0)</f>
        <v>0</v>
      </c>
      <c r="U446" s="27">
        <f>IF(C445-C446&gt;0.005,1,0)</f>
        <v>0</v>
      </c>
      <c r="V446" s="27">
        <f>IF(D445-D446&gt;0.005,1,0)</f>
        <v>0</v>
      </c>
      <c r="W446" s="27">
        <f>IF(E445-E446&gt;0.005,1,0)</f>
        <v>0</v>
      </c>
      <c r="X446" s="27">
        <f>IF(F445-F446&gt;0.005,1,0)</f>
        <v>0</v>
      </c>
      <c r="Y446" s="27">
        <f>IF(G445-G446&gt;0.005,1,0)</f>
        <v>0</v>
      </c>
      <c r="Z446" s="27">
        <f>IF(H445-H446&gt;0.005,1,0)</f>
        <v>0</v>
      </c>
      <c r="AA446" s="27">
        <f>IF(I445-I446&gt;0.005,1,0)</f>
        <v>0</v>
      </c>
    </row>
    <row r="447">
      <c r="A447" s="14" t="n">
        <v>411</v>
      </c>
      <c r="B447" s="26">
        <f>IF(B446&gt;0,IF((B446+L447)-MIN($B$13,(B446+L447))&lt;0.5,0,(B446+L447)-MIN($B$13,(B446+L447))),0)</f>
        <v>0</v>
      </c>
      <c r="C447" s="26">
        <f>IF(C446&gt;0,IF((C446+M447)-MIN($C$13,(C446+M447))&lt;0.5,0,(C446+M447)-MIN($C$13,(C446+M447))),0)</f>
        <v>0</v>
      </c>
      <c r="D447" s="26">
        <f>IF(D446&gt;0,IF((D446+N447)-MIN($D$13,(D446+N447))&lt;0.5,0,(D446+N447)-MIN($D$13,(D446+N447))),0)</f>
        <v>0</v>
      </c>
      <c r="E447" s="26">
        <f>IF(E446&gt;0,IF((E446+O447)-MIN($E$13,(E446+O447))&lt;0.5,0,(E446+O447)-MIN($E$13,(E446+O447))),0)</f>
        <v>0</v>
      </c>
      <c r="F447" s="26">
        <f>IF(F446&gt;0,IF((F446+P447)-MIN($F$13,(F446+P447))&lt;0.5,0,(F446+P447)-MIN($F$13,(F446+P447))),0)</f>
        <v>0</v>
      </c>
      <c r="G447" s="26">
        <f>IF(G446&gt;0,IF((G446+Q447)-MIN($G$13,(G446+Q447))&lt;0.5,0,(G446+Q447)-MIN($G$13,(G446+Q447))),0)</f>
        <v>0</v>
      </c>
      <c r="H447" s="26">
        <f>IF(H446&gt;0,IF((H446+R447)-MIN($H$13,(H446+R447))&lt;0.5,0,(H446+R447)-MIN($H$13,(H446+R447))),0)</f>
        <v>0</v>
      </c>
      <c r="I447" s="26">
        <f>IF(I446&gt;0,IF((I446+S447)-MIN($I$13,(I446+S447))&lt;0.5,0,(I446+S447)-MIN($I$13,(I446+S447))),0)</f>
        <v>0</v>
      </c>
      <c r="J447" s="13">
        <f>SUM(B447:I447)</f>
        <v>0</v>
      </c>
      <c r="K447" s="26">
        <f>SUM(L447:S447)</f>
        <v>0</v>
      </c>
      <c r="L447" s="26">
        <f>B446*$B$12/1200</f>
        <v>0</v>
      </c>
      <c r="M447" s="26">
        <f>C446*$C$12/1200</f>
        <v>0</v>
      </c>
      <c r="N447" s="26">
        <f>D446*$D$12/1200</f>
        <v>0</v>
      </c>
      <c r="O447" s="26">
        <f>E446*$E$12/1200</f>
        <v>0</v>
      </c>
      <c r="P447" s="26">
        <f>F446*$F$12/1200</f>
        <v>0</v>
      </c>
      <c r="Q447" s="26">
        <f>G446*$G$12/1200</f>
        <v>0</v>
      </c>
      <c r="R447" s="26">
        <f>H446*$H$12/1200</f>
        <v>0</v>
      </c>
      <c r="S447" s="26">
        <f>I446*$I$12/1200</f>
        <v>0</v>
      </c>
      <c r="T447" s="27">
        <f>IF(B446-B447&gt;0.005,1,0)</f>
        <v>0</v>
      </c>
      <c r="U447" s="27">
        <f>IF(C446-C447&gt;0.005,1,0)</f>
        <v>0</v>
      </c>
      <c r="V447" s="27">
        <f>IF(D446-D447&gt;0.005,1,0)</f>
        <v>0</v>
      </c>
      <c r="W447" s="27">
        <f>IF(E446-E447&gt;0.005,1,0)</f>
        <v>0</v>
      </c>
      <c r="X447" s="27">
        <f>IF(F446-F447&gt;0.005,1,0)</f>
        <v>0</v>
      </c>
      <c r="Y447" s="27">
        <f>IF(G446-G447&gt;0.005,1,0)</f>
        <v>0</v>
      </c>
      <c r="Z447" s="27">
        <f>IF(H446-H447&gt;0.005,1,0)</f>
        <v>0</v>
      </c>
      <c r="AA447" s="27">
        <f>IF(I446-I447&gt;0.005,1,0)</f>
        <v>0</v>
      </c>
    </row>
    <row r="448">
      <c r="A448" s="14" t="n">
        <v>412</v>
      </c>
      <c r="B448" s="26">
        <f>IF(B447&gt;0,IF((B447+L448)-MIN($B$13,(B447+L448))&lt;0.5,0,(B447+L448)-MIN($B$13,(B447+L448))),0)</f>
        <v>0</v>
      </c>
      <c r="C448" s="26">
        <f>IF(C447&gt;0,IF((C447+M448)-MIN($C$13,(C447+M448))&lt;0.5,0,(C447+M448)-MIN($C$13,(C447+M448))),0)</f>
        <v>0</v>
      </c>
      <c r="D448" s="26">
        <f>IF(D447&gt;0,IF((D447+N448)-MIN($D$13,(D447+N448))&lt;0.5,0,(D447+N448)-MIN($D$13,(D447+N448))),0)</f>
        <v>0</v>
      </c>
      <c r="E448" s="26">
        <f>IF(E447&gt;0,IF((E447+O448)-MIN($E$13,(E447+O448))&lt;0.5,0,(E447+O448)-MIN($E$13,(E447+O448))),0)</f>
        <v>0</v>
      </c>
      <c r="F448" s="26">
        <f>IF(F447&gt;0,IF((F447+P448)-MIN($F$13,(F447+P448))&lt;0.5,0,(F447+P448)-MIN($F$13,(F447+P448))),0)</f>
        <v>0</v>
      </c>
      <c r="G448" s="26">
        <f>IF(G447&gt;0,IF((G447+Q448)-MIN($G$13,(G447+Q448))&lt;0.5,0,(G447+Q448)-MIN($G$13,(G447+Q448))),0)</f>
        <v>0</v>
      </c>
      <c r="H448" s="26">
        <f>IF(H447&gt;0,IF((H447+R448)-MIN($H$13,(H447+R448))&lt;0.5,0,(H447+R448)-MIN($H$13,(H447+R448))),0)</f>
        <v>0</v>
      </c>
      <c r="I448" s="26">
        <f>IF(I447&gt;0,IF((I447+S448)-MIN($I$13,(I447+S448))&lt;0.5,0,(I447+S448)-MIN($I$13,(I447+S448))),0)</f>
        <v>0</v>
      </c>
      <c r="J448" s="13">
        <f>SUM(B448:I448)</f>
        <v>0</v>
      </c>
      <c r="K448" s="26">
        <f>SUM(L448:S448)</f>
        <v>0</v>
      </c>
      <c r="L448" s="26">
        <f>B447*$B$12/1200</f>
        <v>0</v>
      </c>
      <c r="M448" s="26">
        <f>C447*$C$12/1200</f>
        <v>0</v>
      </c>
      <c r="N448" s="26">
        <f>D447*$D$12/1200</f>
        <v>0</v>
      </c>
      <c r="O448" s="26">
        <f>E447*$E$12/1200</f>
        <v>0</v>
      </c>
      <c r="P448" s="26">
        <f>F447*$F$12/1200</f>
        <v>0</v>
      </c>
      <c r="Q448" s="26">
        <f>G447*$G$12/1200</f>
        <v>0</v>
      </c>
      <c r="R448" s="26">
        <f>H447*$H$12/1200</f>
        <v>0</v>
      </c>
      <c r="S448" s="26">
        <f>I447*$I$12/1200</f>
        <v>0</v>
      </c>
      <c r="T448" s="27">
        <f>IF(B447-B448&gt;0.005,1,0)</f>
        <v>0</v>
      </c>
      <c r="U448" s="27">
        <f>IF(C447-C448&gt;0.005,1,0)</f>
        <v>0</v>
      </c>
      <c r="V448" s="27">
        <f>IF(D447-D448&gt;0.005,1,0)</f>
        <v>0</v>
      </c>
      <c r="W448" s="27">
        <f>IF(E447-E448&gt;0.005,1,0)</f>
        <v>0</v>
      </c>
      <c r="X448" s="27">
        <f>IF(F447-F448&gt;0.005,1,0)</f>
        <v>0</v>
      </c>
      <c r="Y448" s="27">
        <f>IF(G447-G448&gt;0.005,1,0)</f>
        <v>0</v>
      </c>
      <c r="Z448" s="27">
        <f>IF(H447-H448&gt;0.005,1,0)</f>
        <v>0</v>
      </c>
      <c r="AA448" s="27">
        <f>IF(I447-I448&gt;0.005,1,0)</f>
        <v>0</v>
      </c>
    </row>
    <row r="449">
      <c r="A449" s="14" t="n">
        <v>413</v>
      </c>
      <c r="B449" s="26">
        <f>IF(B448&gt;0,IF((B448+L449)-MIN($B$13,(B448+L449))&lt;0.5,0,(B448+L449)-MIN($B$13,(B448+L449))),0)</f>
        <v>0</v>
      </c>
      <c r="C449" s="26">
        <f>IF(C448&gt;0,IF((C448+M449)-MIN($C$13,(C448+M449))&lt;0.5,0,(C448+M449)-MIN($C$13,(C448+M449))),0)</f>
        <v>0</v>
      </c>
      <c r="D449" s="26">
        <f>IF(D448&gt;0,IF((D448+N449)-MIN($D$13,(D448+N449))&lt;0.5,0,(D448+N449)-MIN($D$13,(D448+N449))),0)</f>
        <v>0</v>
      </c>
      <c r="E449" s="26">
        <f>IF(E448&gt;0,IF((E448+O449)-MIN($E$13,(E448+O449))&lt;0.5,0,(E448+O449)-MIN($E$13,(E448+O449))),0)</f>
        <v>0</v>
      </c>
      <c r="F449" s="26">
        <f>IF(F448&gt;0,IF((F448+P449)-MIN($F$13,(F448+P449))&lt;0.5,0,(F448+P449)-MIN($F$13,(F448+P449))),0)</f>
        <v>0</v>
      </c>
      <c r="G449" s="26">
        <f>IF(G448&gt;0,IF((G448+Q449)-MIN($G$13,(G448+Q449))&lt;0.5,0,(G448+Q449)-MIN($G$13,(G448+Q449))),0)</f>
        <v>0</v>
      </c>
      <c r="H449" s="26">
        <f>IF(H448&gt;0,IF((H448+R449)-MIN($H$13,(H448+R449))&lt;0.5,0,(H448+R449)-MIN($H$13,(H448+R449))),0)</f>
        <v>0</v>
      </c>
      <c r="I449" s="26">
        <f>IF(I448&gt;0,IF((I448+S449)-MIN($I$13,(I448+S449))&lt;0.5,0,(I448+S449)-MIN($I$13,(I448+S449))),0)</f>
        <v>0</v>
      </c>
      <c r="J449" s="13">
        <f>SUM(B449:I449)</f>
        <v>0</v>
      </c>
      <c r="K449" s="26">
        <f>SUM(L449:S449)</f>
        <v>0</v>
      </c>
      <c r="L449" s="26">
        <f>B448*$B$12/1200</f>
        <v>0</v>
      </c>
      <c r="M449" s="26">
        <f>C448*$C$12/1200</f>
        <v>0</v>
      </c>
      <c r="N449" s="26">
        <f>D448*$D$12/1200</f>
        <v>0</v>
      </c>
      <c r="O449" s="26">
        <f>E448*$E$12/1200</f>
        <v>0</v>
      </c>
      <c r="P449" s="26">
        <f>F448*$F$12/1200</f>
        <v>0</v>
      </c>
      <c r="Q449" s="26">
        <f>G448*$G$12/1200</f>
        <v>0</v>
      </c>
      <c r="R449" s="26">
        <f>H448*$H$12/1200</f>
        <v>0</v>
      </c>
      <c r="S449" s="26">
        <f>I448*$I$12/1200</f>
        <v>0</v>
      </c>
      <c r="T449" s="27">
        <f>IF(B448-B449&gt;0.005,1,0)</f>
        <v>0</v>
      </c>
      <c r="U449" s="27">
        <f>IF(C448-C449&gt;0.005,1,0)</f>
        <v>0</v>
      </c>
      <c r="V449" s="27">
        <f>IF(D448-D449&gt;0.005,1,0)</f>
        <v>0</v>
      </c>
      <c r="W449" s="27">
        <f>IF(E448-E449&gt;0.005,1,0)</f>
        <v>0</v>
      </c>
      <c r="X449" s="27">
        <f>IF(F448-F449&gt;0.005,1,0)</f>
        <v>0</v>
      </c>
      <c r="Y449" s="27">
        <f>IF(G448-G449&gt;0.005,1,0)</f>
        <v>0</v>
      </c>
      <c r="Z449" s="27">
        <f>IF(H448-H449&gt;0.005,1,0)</f>
        <v>0</v>
      </c>
      <c r="AA449" s="27">
        <f>IF(I448-I449&gt;0.005,1,0)</f>
        <v>0</v>
      </c>
    </row>
    <row r="450">
      <c r="A450" s="14" t="n">
        <v>414</v>
      </c>
      <c r="B450" s="26">
        <f>IF(B449&gt;0,IF((B449+L450)-MIN($B$13,(B449+L450))&lt;0.5,0,(B449+L450)-MIN($B$13,(B449+L450))),0)</f>
        <v>0</v>
      </c>
      <c r="C450" s="26">
        <f>IF(C449&gt;0,IF((C449+M450)-MIN($C$13,(C449+M450))&lt;0.5,0,(C449+M450)-MIN($C$13,(C449+M450))),0)</f>
        <v>0</v>
      </c>
      <c r="D450" s="26">
        <f>IF(D449&gt;0,IF((D449+N450)-MIN($D$13,(D449+N450))&lt;0.5,0,(D449+N450)-MIN($D$13,(D449+N450))),0)</f>
        <v>0</v>
      </c>
      <c r="E450" s="26">
        <f>IF(E449&gt;0,IF((E449+O450)-MIN($E$13,(E449+O450))&lt;0.5,0,(E449+O450)-MIN($E$13,(E449+O450))),0)</f>
        <v>0</v>
      </c>
      <c r="F450" s="26">
        <f>IF(F449&gt;0,IF((F449+P450)-MIN($F$13,(F449+P450))&lt;0.5,0,(F449+P450)-MIN($F$13,(F449+P450))),0)</f>
        <v>0</v>
      </c>
      <c r="G450" s="26">
        <f>IF(G449&gt;0,IF((G449+Q450)-MIN($G$13,(G449+Q450))&lt;0.5,0,(G449+Q450)-MIN($G$13,(G449+Q450))),0)</f>
        <v>0</v>
      </c>
      <c r="H450" s="26">
        <f>IF(H449&gt;0,IF((H449+R450)-MIN($H$13,(H449+R450))&lt;0.5,0,(H449+R450)-MIN($H$13,(H449+R450))),0)</f>
        <v>0</v>
      </c>
      <c r="I450" s="26">
        <f>IF(I449&gt;0,IF((I449+S450)-MIN($I$13,(I449+S450))&lt;0.5,0,(I449+S450)-MIN($I$13,(I449+S450))),0)</f>
        <v>0</v>
      </c>
      <c r="J450" s="13">
        <f>SUM(B450:I450)</f>
        <v>0</v>
      </c>
      <c r="K450" s="26">
        <f>SUM(L450:S450)</f>
        <v>0</v>
      </c>
      <c r="L450" s="26">
        <f>B449*$B$12/1200</f>
        <v>0</v>
      </c>
      <c r="M450" s="26">
        <f>C449*$C$12/1200</f>
        <v>0</v>
      </c>
      <c r="N450" s="26">
        <f>D449*$D$12/1200</f>
        <v>0</v>
      </c>
      <c r="O450" s="26">
        <f>E449*$E$12/1200</f>
        <v>0</v>
      </c>
      <c r="P450" s="26">
        <f>F449*$F$12/1200</f>
        <v>0</v>
      </c>
      <c r="Q450" s="26">
        <f>G449*$G$12/1200</f>
        <v>0</v>
      </c>
      <c r="R450" s="26">
        <f>H449*$H$12/1200</f>
        <v>0</v>
      </c>
      <c r="S450" s="26">
        <f>I449*$I$12/1200</f>
        <v>0</v>
      </c>
      <c r="T450" s="27">
        <f>IF(B449-B450&gt;0.005,1,0)</f>
        <v>0</v>
      </c>
      <c r="U450" s="27">
        <f>IF(C449-C450&gt;0.005,1,0)</f>
        <v>0</v>
      </c>
      <c r="V450" s="27">
        <f>IF(D449-D450&gt;0.005,1,0)</f>
        <v>0</v>
      </c>
      <c r="W450" s="27">
        <f>IF(E449-E450&gt;0.005,1,0)</f>
        <v>0</v>
      </c>
      <c r="X450" s="27">
        <f>IF(F449-F450&gt;0.005,1,0)</f>
        <v>0</v>
      </c>
      <c r="Y450" s="27">
        <f>IF(G449-G450&gt;0.005,1,0)</f>
        <v>0</v>
      </c>
      <c r="Z450" s="27">
        <f>IF(H449-H450&gt;0.005,1,0)</f>
        <v>0</v>
      </c>
      <c r="AA450" s="27">
        <f>IF(I449-I450&gt;0.005,1,0)</f>
        <v>0</v>
      </c>
    </row>
    <row r="451">
      <c r="A451" s="14" t="n">
        <v>415</v>
      </c>
      <c r="B451" s="26">
        <f>IF(B450&gt;0,IF((B450+L451)-MIN($B$13,(B450+L451))&lt;0.5,0,(B450+L451)-MIN($B$13,(B450+L451))),0)</f>
        <v>0</v>
      </c>
      <c r="C451" s="26">
        <f>IF(C450&gt;0,IF((C450+M451)-MIN($C$13,(C450+M451))&lt;0.5,0,(C450+M451)-MIN($C$13,(C450+M451))),0)</f>
        <v>0</v>
      </c>
      <c r="D451" s="26">
        <f>IF(D450&gt;0,IF((D450+N451)-MIN($D$13,(D450+N451))&lt;0.5,0,(D450+N451)-MIN($D$13,(D450+N451))),0)</f>
        <v>0</v>
      </c>
      <c r="E451" s="26">
        <f>IF(E450&gt;0,IF((E450+O451)-MIN($E$13,(E450+O451))&lt;0.5,0,(E450+O451)-MIN($E$13,(E450+O451))),0)</f>
        <v>0</v>
      </c>
      <c r="F451" s="26">
        <f>IF(F450&gt;0,IF((F450+P451)-MIN($F$13,(F450+P451))&lt;0.5,0,(F450+P451)-MIN($F$13,(F450+P451))),0)</f>
        <v>0</v>
      </c>
      <c r="G451" s="26">
        <f>IF(G450&gt;0,IF((G450+Q451)-MIN($G$13,(G450+Q451))&lt;0.5,0,(G450+Q451)-MIN($G$13,(G450+Q451))),0)</f>
        <v>0</v>
      </c>
      <c r="H451" s="26">
        <f>IF(H450&gt;0,IF((H450+R451)-MIN($H$13,(H450+R451))&lt;0.5,0,(H450+R451)-MIN($H$13,(H450+R451))),0)</f>
        <v>0</v>
      </c>
      <c r="I451" s="26">
        <f>IF(I450&gt;0,IF((I450+S451)-MIN($I$13,(I450+S451))&lt;0.5,0,(I450+S451)-MIN($I$13,(I450+S451))),0)</f>
        <v>0</v>
      </c>
      <c r="J451" s="13">
        <f>SUM(B451:I451)</f>
        <v>0</v>
      </c>
      <c r="K451" s="26">
        <f>SUM(L451:S451)</f>
        <v>0</v>
      </c>
      <c r="L451" s="26">
        <f>B450*$B$12/1200</f>
        <v>0</v>
      </c>
      <c r="M451" s="26">
        <f>C450*$C$12/1200</f>
        <v>0</v>
      </c>
      <c r="N451" s="26">
        <f>D450*$D$12/1200</f>
        <v>0</v>
      </c>
      <c r="O451" s="26">
        <f>E450*$E$12/1200</f>
        <v>0</v>
      </c>
      <c r="P451" s="26">
        <f>F450*$F$12/1200</f>
        <v>0</v>
      </c>
      <c r="Q451" s="26">
        <f>G450*$G$12/1200</f>
        <v>0</v>
      </c>
      <c r="R451" s="26">
        <f>H450*$H$12/1200</f>
        <v>0</v>
      </c>
      <c r="S451" s="26">
        <f>I450*$I$12/1200</f>
        <v>0</v>
      </c>
      <c r="T451" s="27">
        <f>IF(B450-B451&gt;0.005,1,0)</f>
        <v>0</v>
      </c>
      <c r="U451" s="27">
        <f>IF(C450-C451&gt;0.005,1,0)</f>
        <v>0</v>
      </c>
      <c r="V451" s="27">
        <f>IF(D450-D451&gt;0.005,1,0)</f>
        <v>0</v>
      </c>
      <c r="W451" s="27">
        <f>IF(E450-E451&gt;0.005,1,0)</f>
        <v>0</v>
      </c>
      <c r="X451" s="27">
        <f>IF(F450-F451&gt;0.005,1,0)</f>
        <v>0</v>
      </c>
      <c r="Y451" s="27">
        <f>IF(G450-G451&gt;0.005,1,0)</f>
        <v>0</v>
      </c>
      <c r="Z451" s="27">
        <f>IF(H450-H451&gt;0.005,1,0)</f>
        <v>0</v>
      </c>
      <c r="AA451" s="27">
        <f>IF(I450-I451&gt;0.005,1,0)</f>
        <v>0</v>
      </c>
    </row>
    <row r="452">
      <c r="A452" s="14" t="n">
        <v>416</v>
      </c>
      <c r="B452" s="26">
        <f>IF(B451&gt;0,IF((B451+L452)-MIN($B$13,(B451+L452))&lt;0.5,0,(B451+L452)-MIN($B$13,(B451+L452))),0)</f>
        <v>0</v>
      </c>
      <c r="C452" s="26">
        <f>IF(C451&gt;0,IF((C451+M452)-MIN($C$13,(C451+M452))&lt;0.5,0,(C451+M452)-MIN($C$13,(C451+M452))),0)</f>
        <v>0</v>
      </c>
      <c r="D452" s="26">
        <f>IF(D451&gt;0,IF((D451+N452)-MIN($D$13,(D451+N452))&lt;0.5,0,(D451+N452)-MIN($D$13,(D451+N452))),0)</f>
        <v>0</v>
      </c>
      <c r="E452" s="26">
        <f>IF(E451&gt;0,IF((E451+O452)-MIN($E$13,(E451+O452))&lt;0.5,0,(E451+O452)-MIN($E$13,(E451+O452))),0)</f>
        <v>0</v>
      </c>
      <c r="F452" s="26">
        <f>IF(F451&gt;0,IF((F451+P452)-MIN($F$13,(F451+P452))&lt;0.5,0,(F451+P452)-MIN($F$13,(F451+P452))),0)</f>
        <v>0</v>
      </c>
      <c r="G452" s="26">
        <f>IF(G451&gt;0,IF((G451+Q452)-MIN($G$13,(G451+Q452))&lt;0.5,0,(G451+Q452)-MIN($G$13,(G451+Q452))),0)</f>
        <v>0</v>
      </c>
      <c r="H452" s="26">
        <f>IF(H451&gt;0,IF((H451+R452)-MIN($H$13,(H451+R452))&lt;0.5,0,(H451+R452)-MIN($H$13,(H451+R452))),0)</f>
        <v>0</v>
      </c>
      <c r="I452" s="26">
        <f>IF(I451&gt;0,IF((I451+S452)-MIN($I$13,(I451+S452))&lt;0.5,0,(I451+S452)-MIN($I$13,(I451+S452))),0)</f>
        <v>0</v>
      </c>
      <c r="J452" s="13">
        <f>SUM(B452:I452)</f>
        <v>0</v>
      </c>
      <c r="K452" s="26">
        <f>SUM(L452:S452)</f>
        <v>0</v>
      </c>
      <c r="L452" s="26">
        <f>B451*$B$12/1200</f>
        <v>0</v>
      </c>
      <c r="M452" s="26">
        <f>C451*$C$12/1200</f>
        <v>0</v>
      </c>
      <c r="N452" s="26">
        <f>D451*$D$12/1200</f>
        <v>0</v>
      </c>
      <c r="O452" s="26">
        <f>E451*$E$12/1200</f>
        <v>0</v>
      </c>
      <c r="P452" s="26">
        <f>F451*$F$12/1200</f>
        <v>0</v>
      </c>
      <c r="Q452" s="26">
        <f>G451*$G$12/1200</f>
        <v>0</v>
      </c>
      <c r="R452" s="26">
        <f>H451*$H$12/1200</f>
        <v>0</v>
      </c>
      <c r="S452" s="26">
        <f>I451*$I$12/1200</f>
        <v>0</v>
      </c>
      <c r="T452" s="27">
        <f>IF(B451-B452&gt;0.005,1,0)</f>
        <v>0</v>
      </c>
      <c r="U452" s="27">
        <f>IF(C451-C452&gt;0.005,1,0)</f>
        <v>0</v>
      </c>
      <c r="V452" s="27">
        <f>IF(D451-D452&gt;0.005,1,0)</f>
        <v>0</v>
      </c>
      <c r="W452" s="27">
        <f>IF(E451-E452&gt;0.005,1,0)</f>
        <v>0</v>
      </c>
      <c r="X452" s="27">
        <f>IF(F451-F452&gt;0.005,1,0)</f>
        <v>0</v>
      </c>
      <c r="Y452" s="27">
        <f>IF(G451-G452&gt;0.005,1,0)</f>
        <v>0</v>
      </c>
      <c r="Z452" s="27">
        <f>IF(H451-H452&gt;0.005,1,0)</f>
        <v>0</v>
      </c>
      <c r="AA452" s="27">
        <f>IF(I451-I452&gt;0.005,1,0)</f>
        <v>0</v>
      </c>
    </row>
    <row r="453">
      <c r="A453" s="14" t="n">
        <v>417</v>
      </c>
      <c r="B453" s="26">
        <f>IF(B452&gt;0,IF((B452+L453)-MIN($B$13,(B452+L453))&lt;0.5,0,(B452+L453)-MIN($B$13,(B452+L453))),0)</f>
        <v>0</v>
      </c>
      <c r="C453" s="26">
        <f>IF(C452&gt;0,IF((C452+M453)-MIN($C$13,(C452+M453))&lt;0.5,0,(C452+M453)-MIN($C$13,(C452+M453))),0)</f>
        <v>0</v>
      </c>
      <c r="D453" s="26">
        <f>IF(D452&gt;0,IF((D452+N453)-MIN($D$13,(D452+N453))&lt;0.5,0,(D452+N453)-MIN($D$13,(D452+N453))),0)</f>
        <v>0</v>
      </c>
      <c r="E453" s="26">
        <f>IF(E452&gt;0,IF((E452+O453)-MIN($E$13,(E452+O453))&lt;0.5,0,(E452+O453)-MIN($E$13,(E452+O453))),0)</f>
        <v>0</v>
      </c>
      <c r="F453" s="26">
        <f>IF(F452&gt;0,IF((F452+P453)-MIN($F$13,(F452+P453))&lt;0.5,0,(F452+P453)-MIN($F$13,(F452+P453))),0)</f>
        <v>0</v>
      </c>
      <c r="G453" s="26">
        <f>IF(G452&gt;0,IF((G452+Q453)-MIN($G$13,(G452+Q453))&lt;0.5,0,(G452+Q453)-MIN($G$13,(G452+Q453))),0)</f>
        <v>0</v>
      </c>
      <c r="H453" s="26">
        <f>IF(H452&gt;0,IF((H452+R453)-MIN($H$13,(H452+R453))&lt;0.5,0,(H452+R453)-MIN($H$13,(H452+R453))),0)</f>
        <v>0</v>
      </c>
      <c r="I453" s="26">
        <f>IF(I452&gt;0,IF((I452+S453)-MIN($I$13,(I452+S453))&lt;0.5,0,(I452+S453)-MIN($I$13,(I452+S453))),0)</f>
        <v>0</v>
      </c>
      <c r="J453" s="13">
        <f>SUM(B453:I453)</f>
        <v>0</v>
      </c>
      <c r="K453" s="26">
        <f>SUM(L453:S453)</f>
        <v>0</v>
      </c>
      <c r="L453" s="26">
        <f>B452*$B$12/1200</f>
        <v>0</v>
      </c>
      <c r="M453" s="26">
        <f>C452*$C$12/1200</f>
        <v>0</v>
      </c>
      <c r="N453" s="26">
        <f>D452*$D$12/1200</f>
        <v>0</v>
      </c>
      <c r="O453" s="26">
        <f>E452*$E$12/1200</f>
        <v>0</v>
      </c>
      <c r="P453" s="26">
        <f>F452*$F$12/1200</f>
        <v>0</v>
      </c>
      <c r="Q453" s="26">
        <f>G452*$G$12/1200</f>
        <v>0</v>
      </c>
      <c r="R453" s="26">
        <f>H452*$H$12/1200</f>
        <v>0</v>
      </c>
      <c r="S453" s="26">
        <f>I452*$I$12/1200</f>
        <v>0</v>
      </c>
      <c r="T453" s="27">
        <f>IF(B452-B453&gt;0.005,1,0)</f>
        <v>0</v>
      </c>
      <c r="U453" s="27">
        <f>IF(C452-C453&gt;0.005,1,0)</f>
        <v>0</v>
      </c>
      <c r="V453" s="27">
        <f>IF(D452-D453&gt;0.005,1,0)</f>
        <v>0</v>
      </c>
      <c r="W453" s="27">
        <f>IF(E452-E453&gt;0.005,1,0)</f>
        <v>0</v>
      </c>
      <c r="X453" s="27">
        <f>IF(F452-F453&gt;0.005,1,0)</f>
        <v>0</v>
      </c>
      <c r="Y453" s="27">
        <f>IF(G452-G453&gt;0.005,1,0)</f>
        <v>0</v>
      </c>
      <c r="Z453" s="27">
        <f>IF(H452-H453&gt;0.005,1,0)</f>
        <v>0</v>
      </c>
      <c r="AA453" s="27">
        <f>IF(I452-I453&gt;0.005,1,0)</f>
        <v>0</v>
      </c>
    </row>
    <row r="454">
      <c r="A454" s="14" t="n">
        <v>418</v>
      </c>
      <c r="B454" s="26">
        <f>IF(B453&gt;0,IF((B453+L454)-MIN($B$13,(B453+L454))&lt;0.5,0,(B453+L454)-MIN($B$13,(B453+L454))),0)</f>
        <v>0</v>
      </c>
      <c r="C454" s="26">
        <f>IF(C453&gt;0,IF((C453+M454)-MIN($C$13,(C453+M454))&lt;0.5,0,(C453+M454)-MIN($C$13,(C453+M454))),0)</f>
        <v>0</v>
      </c>
      <c r="D454" s="26">
        <f>IF(D453&gt;0,IF((D453+N454)-MIN($D$13,(D453+N454))&lt;0.5,0,(D453+N454)-MIN($D$13,(D453+N454))),0)</f>
        <v>0</v>
      </c>
      <c r="E454" s="26">
        <f>IF(E453&gt;0,IF((E453+O454)-MIN($E$13,(E453+O454))&lt;0.5,0,(E453+O454)-MIN($E$13,(E453+O454))),0)</f>
        <v>0</v>
      </c>
      <c r="F454" s="26">
        <f>IF(F453&gt;0,IF((F453+P454)-MIN($F$13,(F453+P454))&lt;0.5,0,(F453+P454)-MIN($F$13,(F453+P454))),0)</f>
        <v>0</v>
      </c>
      <c r="G454" s="26">
        <f>IF(G453&gt;0,IF((G453+Q454)-MIN($G$13,(G453+Q454))&lt;0.5,0,(G453+Q454)-MIN($G$13,(G453+Q454))),0)</f>
        <v>0</v>
      </c>
      <c r="H454" s="26">
        <f>IF(H453&gt;0,IF((H453+R454)-MIN($H$13,(H453+R454))&lt;0.5,0,(H453+R454)-MIN($H$13,(H453+R454))),0)</f>
        <v>0</v>
      </c>
      <c r="I454" s="26">
        <f>IF(I453&gt;0,IF((I453+S454)-MIN($I$13,(I453+S454))&lt;0.5,0,(I453+S454)-MIN($I$13,(I453+S454))),0)</f>
        <v>0</v>
      </c>
      <c r="J454" s="13">
        <f>SUM(B454:I454)</f>
        <v>0</v>
      </c>
      <c r="K454" s="26">
        <f>SUM(L454:S454)</f>
        <v>0</v>
      </c>
      <c r="L454" s="26">
        <f>B453*$B$12/1200</f>
        <v>0</v>
      </c>
      <c r="M454" s="26">
        <f>C453*$C$12/1200</f>
        <v>0</v>
      </c>
      <c r="N454" s="26">
        <f>D453*$D$12/1200</f>
        <v>0</v>
      </c>
      <c r="O454" s="26">
        <f>E453*$E$12/1200</f>
        <v>0</v>
      </c>
      <c r="P454" s="26">
        <f>F453*$F$12/1200</f>
        <v>0</v>
      </c>
      <c r="Q454" s="26">
        <f>G453*$G$12/1200</f>
        <v>0</v>
      </c>
      <c r="R454" s="26">
        <f>H453*$H$12/1200</f>
        <v>0</v>
      </c>
      <c r="S454" s="26">
        <f>I453*$I$12/1200</f>
        <v>0</v>
      </c>
      <c r="T454" s="27">
        <f>IF(B453-B454&gt;0.005,1,0)</f>
        <v>0</v>
      </c>
      <c r="U454" s="27">
        <f>IF(C453-C454&gt;0.005,1,0)</f>
        <v>0</v>
      </c>
      <c r="V454" s="27">
        <f>IF(D453-D454&gt;0.005,1,0)</f>
        <v>0</v>
      </c>
      <c r="W454" s="27">
        <f>IF(E453-E454&gt;0.005,1,0)</f>
        <v>0</v>
      </c>
      <c r="X454" s="27">
        <f>IF(F453-F454&gt;0.005,1,0)</f>
        <v>0</v>
      </c>
      <c r="Y454" s="27">
        <f>IF(G453-G454&gt;0.005,1,0)</f>
        <v>0</v>
      </c>
      <c r="Z454" s="27">
        <f>IF(H453-H454&gt;0.005,1,0)</f>
        <v>0</v>
      </c>
      <c r="AA454" s="27">
        <f>IF(I453-I454&gt;0.005,1,0)</f>
        <v>0</v>
      </c>
    </row>
    <row r="455">
      <c r="A455" s="14" t="n">
        <v>419</v>
      </c>
      <c r="B455" s="26">
        <f>IF(B454&gt;0,IF((B454+L455)-MIN($B$13,(B454+L455))&lt;0.5,0,(B454+L455)-MIN($B$13,(B454+L455))),0)</f>
        <v>0</v>
      </c>
      <c r="C455" s="26">
        <f>IF(C454&gt;0,IF((C454+M455)-MIN($C$13,(C454+M455))&lt;0.5,0,(C454+M455)-MIN($C$13,(C454+M455))),0)</f>
        <v>0</v>
      </c>
      <c r="D455" s="26">
        <f>IF(D454&gt;0,IF((D454+N455)-MIN($D$13,(D454+N455))&lt;0.5,0,(D454+N455)-MIN($D$13,(D454+N455))),0)</f>
        <v>0</v>
      </c>
      <c r="E455" s="26">
        <f>IF(E454&gt;0,IF((E454+O455)-MIN($E$13,(E454+O455))&lt;0.5,0,(E454+O455)-MIN($E$13,(E454+O455))),0)</f>
        <v>0</v>
      </c>
      <c r="F455" s="26">
        <f>IF(F454&gt;0,IF((F454+P455)-MIN($F$13,(F454+P455))&lt;0.5,0,(F454+P455)-MIN($F$13,(F454+P455))),0)</f>
        <v>0</v>
      </c>
      <c r="G455" s="26">
        <f>IF(G454&gt;0,IF((G454+Q455)-MIN($G$13,(G454+Q455))&lt;0.5,0,(G454+Q455)-MIN($G$13,(G454+Q455))),0)</f>
        <v>0</v>
      </c>
      <c r="H455" s="26">
        <f>IF(H454&gt;0,IF((H454+R455)-MIN($H$13,(H454+R455))&lt;0.5,0,(H454+R455)-MIN($H$13,(H454+R455))),0)</f>
        <v>0</v>
      </c>
      <c r="I455" s="26">
        <f>IF(I454&gt;0,IF((I454+S455)-MIN($I$13,(I454+S455))&lt;0.5,0,(I454+S455)-MIN($I$13,(I454+S455))),0)</f>
        <v>0</v>
      </c>
      <c r="J455" s="13">
        <f>SUM(B455:I455)</f>
        <v>0</v>
      </c>
      <c r="K455" s="26">
        <f>SUM(L455:S455)</f>
        <v>0</v>
      </c>
      <c r="L455" s="26">
        <f>B454*$B$12/1200</f>
        <v>0</v>
      </c>
      <c r="M455" s="26">
        <f>C454*$C$12/1200</f>
        <v>0</v>
      </c>
      <c r="N455" s="26">
        <f>D454*$D$12/1200</f>
        <v>0</v>
      </c>
      <c r="O455" s="26">
        <f>E454*$E$12/1200</f>
        <v>0</v>
      </c>
      <c r="P455" s="26">
        <f>F454*$F$12/1200</f>
        <v>0</v>
      </c>
      <c r="Q455" s="26">
        <f>G454*$G$12/1200</f>
        <v>0</v>
      </c>
      <c r="R455" s="26">
        <f>H454*$H$12/1200</f>
        <v>0</v>
      </c>
      <c r="S455" s="26">
        <f>I454*$I$12/1200</f>
        <v>0</v>
      </c>
      <c r="T455" s="27">
        <f>IF(B454-B455&gt;0.005,1,0)</f>
        <v>0</v>
      </c>
      <c r="U455" s="27">
        <f>IF(C454-C455&gt;0.005,1,0)</f>
        <v>0</v>
      </c>
      <c r="V455" s="27">
        <f>IF(D454-D455&gt;0.005,1,0)</f>
        <v>0</v>
      </c>
      <c r="W455" s="27">
        <f>IF(E454-E455&gt;0.005,1,0)</f>
        <v>0</v>
      </c>
      <c r="X455" s="27">
        <f>IF(F454-F455&gt;0.005,1,0)</f>
        <v>0</v>
      </c>
      <c r="Y455" s="27">
        <f>IF(G454-G455&gt;0.005,1,0)</f>
        <v>0</v>
      </c>
      <c r="Z455" s="27">
        <f>IF(H454-H455&gt;0.005,1,0)</f>
        <v>0</v>
      </c>
      <c r="AA455" s="27">
        <f>IF(I454-I455&gt;0.005,1,0)</f>
        <v>0</v>
      </c>
    </row>
    <row r="456">
      <c r="A456" s="14" t="n">
        <v>420</v>
      </c>
      <c r="B456" s="26">
        <f>IF(B455&gt;0,IF((B455+L456)-MIN($B$13,(B455+L456))&lt;0.5,0,(B455+L456)-MIN($B$13,(B455+L456))),0)</f>
        <v>0</v>
      </c>
      <c r="C456" s="26">
        <f>IF(C455&gt;0,IF((C455+M456)-MIN($C$13,(C455+M456))&lt;0.5,0,(C455+M456)-MIN($C$13,(C455+M456))),0)</f>
        <v>0</v>
      </c>
      <c r="D456" s="26">
        <f>IF(D455&gt;0,IF((D455+N456)-MIN($D$13,(D455+N456))&lt;0.5,0,(D455+N456)-MIN($D$13,(D455+N456))),0)</f>
        <v>0</v>
      </c>
      <c r="E456" s="26">
        <f>IF(E455&gt;0,IF((E455+O456)-MIN($E$13,(E455+O456))&lt;0.5,0,(E455+O456)-MIN($E$13,(E455+O456))),0)</f>
        <v>0</v>
      </c>
      <c r="F456" s="26">
        <f>IF(F455&gt;0,IF((F455+P456)-MIN($F$13,(F455+P456))&lt;0.5,0,(F455+P456)-MIN($F$13,(F455+P456))),0)</f>
        <v>0</v>
      </c>
      <c r="G456" s="26">
        <f>IF(G455&gt;0,IF((G455+Q456)-MIN($G$13,(G455+Q456))&lt;0.5,0,(G455+Q456)-MIN($G$13,(G455+Q456))),0)</f>
        <v>0</v>
      </c>
      <c r="H456" s="26">
        <f>IF(H455&gt;0,IF((H455+R456)-MIN($H$13,(H455+R456))&lt;0.5,0,(H455+R456)-MIN($H$13,(H455+R456))),0)</f>
        <v>0</v>
      </c>
      <c r="I456" s="26">
        <f>IF(I455&gt;0,IF((I455+S456)-MIN($I$13,(I455+S456))&lt;0.5,0,(I455+S456)-MIN($I$13,(I455+S456))),0)</f>
        <v>0</v>
      </c>
      <c r="J456" s="13">
        <f>SUM(B456:I456)</f>
        <v>0</v>
      </c>
      <c r="K456" s="26">
        <f>SUM(L456:S456)</f>
        <v>0</v>
      </c>
      <c r="L456" s="26">
        <f>B455*$B$12/1200</f>
        <v>0</v>
      </c>
      <c r="M456" s="26">
        <f>C455*$C$12/1200</f>
        <v>0</v>
      </c>
      <c r="N456" s="26">
        <f>D455*$D$12/1200</f>
        <v>0</v>
      </c>
      <c r="O456" s="26">
        <f>E455*$E$12/1200</f>
        <v>0</v>
      </c>
      <c r="P456" s="26">
        <f>F455*$F$12/1200</f>
        <v>0</v>
      </c>
      <c r="Q456" s="26">
        <f>G455*$G$12/1200</f>
        <v>0</v>
      </c>
      <c r="R456" s="26">
        <f>H455*$H$12/1200</f>
        <v>0</v>
      </c>
      <c r="S456" s="26">
        <f>I455*$I$12/1200</f>
        <v>0</v>
      </c>
      <c r="T456" s="27">
        <f>IF(B455-B456&gt;0.005,1,0)</f>
        <v>0</v>
      </c>
      <c r="U456" s="27">
        <f>IF(C455-C456&gt;0.005,1,0)</f>
        <v>0</v>
      </c>
      <c r="V456" s="27">
        <f>IF(D455-D456&gt;0.005,1,0)</f>
        <v>0</v>
      </c>
      <c r="W456" s="27">
        <f>IF(E455-E456&gt;0.005,1,0)</f>
        <v>0</v>
      </c>
      <c r="X456" s="27">
        <f>IF(F455-F456&gt;0.005,1,0)</f>
        <v>0</v>
      </c>
      <c r="Y456" s="27">
        <f>IF(G455-G456&gt;0.005,1,0)</f>
        <v>0</v>
      </c>
      <c r="Z456" s="27">
        <f>IF(H455-H456&gt;0.005,1,0)</f>
        <v>0</v>
      </c>
      <c r="AA456" s="27">
        <f>IF(I455-I456&gt;0.005,1,0)</f>
        <v>0</v>
      </c>
    </row>
    <row r="457">
      <c r="A457" s="14" t="n">
        <v>421</v>
      </c>
      <c r="B457" s="26">
        <f>IF(B456&gt;0,IF((B456+L457)-MIN($B$13,(B456+L457))&lt;0.5,0,(B456+L457)-MIN($B$13,(B456+L457))),0)</f>
        <v>0</v>
      </c>
      <c r="C457" s="26">
        <f>IF(C456&gt;0,IF((C456+M457)-MIN($C$13,(C456+M457))&lt;0.5,0,(C456+M457)-MIN($C$13,(C456+M457))),0)</f>
        <v>0</v>
      </c>
      <c r="D457" s="26">
        <f>IF(D456&gt;0,IF((D456+N457)-MIN($D$13,(D456+N457))&lt;0.5,0,(D456+N457)-MIN($D$13,(D456+N457))),0)</f>
        <v>0</v>
      </c>
      <c r="E457" s="26">
        <f>IF(E456&gt;0,IF((E456+O457)-MIN($E$13,(E456+O457))&lt;0.5,0,(E456+O457)-MIN($E$13,(E456+O457))),0)</f>
        <v>0</v>
      </c>
      <c r="F457" s="26">
        <f>IF(F456&gt;0,IF((F456+P457)-MIN($F$13,(F456+P457))&lt;0.5,0,(F456+P457)-MIN($F$13,(F456+P457))),0)</f>
        <v>0</v>
      </c>
      <c r="G457" s="26">
        <f>IF(G456&gt;0,IF((G456+Q457)-MIN($G$13,(G456+Q457))&lt;0.5,0,(G456+Q457)-MIN($G$13,(G456+Q457))),0)</f>
        <v>0</v>
      </c>
      <c r="H457" s="26">
        <f>IF(H456&gt;0,IF((H456+R457)-MIN($H$13,(H456+R457))&lt;0.5,0,(H456+R457)-MIN($H$13,(H456+R457))),0)</f>
        <v>0</v>
      </c>
      <c r="I457" s="26">
        <f>IF(I456&gt;0,IF((I456+S457)-MIN($I$13,(I456+S457))&lt;0.5,0,(I456+S457)-MIN($I$13,(I456+S457))),0)</f>
        <v>0</v>
      </c>
      <c r="J457" s="13">
        <f>SUM(B457:I457)</f>
        <v>0</v>
      </c>
      <c r="K457" s="26">
        <f>SUM(L457:S457)</f>
        <v>0</v>
      </c>
      <c r="L457" s="26">
        <f>B456*$B$12/1200</f>
        <v>0</v>
      </c>
      <c r="M457" s="26">
        <f>C456*$C$12/1200</f>
        <v>0</v>
      </c>
      <c r="N457" s="26">
        <f>D456*$D$12/1200</f>
        <v>0</v>
      </c>
      <c r="O457" s="26">
        <f>E456*$E$12/1200</f>
        <v>0</v>
      </c>
      <c r="P457" s="26">
        <f>F456*$F$12/1200</f>
        <v>0</v>
      </c>
      <c r="Q457" s="26">
        <f>G456*$G$12/1200</f>
        <v>0</v>
      </c>
      <c r="R457" s="26">
        <f>H456*$H$12/1200</f>
        <v>0</v>
      </c>
      <c r="S457" s="26">
        <f>I456*$I$12/1200</f>
        <v>0</v>
      </c>
      <c r="T457" s="27">
        <f>IF(B456-B457&gt;0.005,1,0)</f>
        <v>0</v>
      </c>
      <c r="U457" s="27">
        <f>IF(C456-C457&gt;0.005,1,0)</f>
        <v>0</v>
      </c>
      <c r="V457" s="27">
        <f>IF(D456-D457&gt;0.005,1,0)</f>
        <v>0</v>
      </c>
      <c r="W457" s="27">
        <f>IF(E456-E457&gt;0.005,1,0)</f>
        <v>0</v>
      </c>
      <c r="X457" s="27">
        <f>IF(F456-F457&gt;0.005,1,0)</f>
        <v>0</v>
      </c>
      <c r="Y457" s="27">
        <f>IF(G456-G457&gt;0.005,1,0)</f>
        <v>0</v>
      </c>
      <c r="Z457" s="27">
        <f>IF(H456-H457&gt;0.005,1,0)</f>
        <v>0</v>
      </c>
      <c r="AA457" s="27">
        <f>IF(I456-I457&gt;0.005,1,0)</f>
        <v>0</v>
      </c>
    </row>
    <row r="458">
      <c r="A458" s="14" t="n">
        <v>422</v>
      </c>
      <c r="B458" s="26">
        <f>IF(B457&gt;0,IF((B457+L458)-MIN($B$13,(B457+L458))&lt;0.5,0,(B457+L458)-MIN($B$13,(B457+L458))),0)</f>
        <v>0</v>
      </c>
      <c r="C458" s="26">
        <f>IF(C457&gt;0,IF((C457+M458)-MIN($C$13,(C457+M458))&lt;0.5,0,(C457+M458)-MIN($C$13,(C457+M458))),0)</f>
        <v>0</v>
      </c>
      <c r="D458" s="26">
        <f>IF(D457&gt;0,IF((D457+N458)-MIN($D$13,(D457+N458))&lt;0.5,0,(D457+N458)-MIN($D$13,(D457+N458))),0)</f>
        <v>0</v>
      </c>
      <c r="E458" s="26">
        <f>IF(E457&gt;0,IF((E457+O458)-MIN($E$13,(E457+O458))&lt;0.5,0,(E457+O458)-MIN($E$13,(E457+O458))),0)</f>
        <v>0</v>
      </c>
      <c r="F458" s="26">
        <f>IF(F457&gt;0,IF((F457+P458)-MIN($F$13,(F457+P458))&lt;0.5,0,(F457+P458)-MIN($F$13,(F457+P458))),0)</f>
        <v>0</v>
      </c>
      <c r="G458" s="26">
        <f>IF(G457&gt;0,IF((G457+Q458)-MIN($G$13,(G457+Q458))&lt;0.5,0,(G457+Q458)-MIN($G$13,(G457+Q458))),0)</f>
        <v>0</v>
      </c>
      <c r="H458" s="26">
        <f>IF(H457&gt;0,IF((H457+R458)-MIN($H$13,(H457+R458))&lt;0.5,0,(H457+R458)-MIN($H$13,(H457+R458))),0)</f>
        <v>0</v>
      </c>
      <c r="I458" s="26">
        <f>IF(I457&gt;0,IF((I457+S458)-MIN($I$13,(I457+S458))&lt;0.5,0,(I457+S458)-MIN($I$13,(I457+S458))),0)</f>
        <v>0</v>
      </c>
      <c r="J458" s="13">
        <f>SUM(B458:I458)</f>
        <v>0</v>
      </c>
      <c r="K458" s="26">
        <f>SUM(L458:S458)</f>
        <v>0</v>
      </c>
      <c r="L458" s="26">
        <f>B457*$B$12/1200</f>
        <v>0</v>
      </c>
      <c r="M458" s="26">
        <f>C457*$C$12/1200</f>
        <v>0</v>
      </c>
      <c r="N458" s="26">
        <f>D457*$D$12/1200</f>
        <v>0</v>
      </c>
      <c r="O458" s="26">
        <f>E457*$E$12/1200</f>
        <v>0</v>
      </c>
      <c r="P458" s="26">
        <f>F457*$F$12/1200</f>
        <v>0</v>
      </c>
      <c r="Q458" s="26">
        <f>G457*$G$12/1200</f>
        <v>0</v>
      </c>
      <c r="R458" s="26">
        <f>H457*$H$12/1200</f>
        <v>0</v>
      </c>
      <c r="S458" s="26">
        <f>I457*$I$12/1200</f>
        <v>0</v>
      </c>
      <c r="T458" s="27">
        <f>IF(B457-B458&gt;0.005,1,0)</f>
        <v>0</v>
      </c>
      <c r="U458" s="27">
        <f>IF(C457-C458&gt;0.005,1,0)</f>
        <v>0</v>
      </c>
      <c r="V458" s="27">
        <f>IF(D457-D458&gt;0.005,1,0)</f>
        <v>0</v>
      </c>
      <c r="W458" s="27">
        <f>IF(E457-E458&gt;0.005,1,0)</f>
        <v>0</v>
      </c>
      <c r="X458" s="27">
        <f>IF(F457-F458&gt;0.005,1,0)</f>
        <v>0</v>
      </c>
      <c r="Y458" s="27">
        <f>IF(G457-G458&gt;0.005,1,0)</f>
        <v>0</v>
      </c>
      <c r="Z458" s="27">
        <f>IF(H457-H458&gt;0.005,1,0)</f>
        <v>0</v>
      </c>
      <c r="AA458" s="27">
        <f>IF(I457-I458&gt;0.005,1,0)</f>
        <v>0</v>
      </c>
    </row>
    <row r="459">
      <c r="A459" s="14" t="n">
        <v>423</v>
      </c>
      <c r="B459" s="26">
        <f>IF(B458&gt;0,IF((B458+L459)-MIN($B$13,(B458+L459))&lt;0.5,0,(B458+L459)-MIN($B$13,(B458+L459))),0)</f>
        <v>0</v>
      </c>
      <c r="C459" s="26">
        <f>IF(C458&gt;0,IF((C458+M459)-MIN($C$13,(C458+M459))&lt;0.5,0,(C458+M459)-MIN($C$13,(C458+M459))),0)</f>
        <v>0</v>
      </c>
      <c r="D459" s="26">
        <f>IF(D458&gt;0,IF((D458+N459)-MIN($D$13,(D458+N459))&lt;0.5,0,(D458+N459)-MIN($D$13,(D458+N459))),0)</f>
        <v>0</v>
      </c>
      <c r="E459" s="26">
        <f>IF(E458&gt;0,IF((E458+O459)-MIN($E$13,(E458+O459))&lt;0.5,0,(E458+O459)-MIN($E$13,(E458+O459))),0)</f>
        <v>0</v>
      </c>
      <c r="F459" s="26">
        <f>IF(F458&gt;0,IF((F458+P459)-MIN($F$13,(F458+P459))&lt;0.5,0,(F458+P459)-MIN($F$13,(F458+P459))),0)</f>
        <v>0</v>
      </c>
      <c r="G459" s="26">
        <f>IF(G458&gt;0,IF((G458+Q459)-MIN($G$13,(G458+Q459))&lt;0.5,0,(G458+Q459)-MIN($G$13,(G458+Q459))),0)</f>
        <v>0</v>
      </c>
      <c r="H459" s="26">
        <f>IF(H458&gt;0,IF((H458+R459)-MIN($H$13,(H458+R459))&lt;0.5,0,(H458+R459)-MIN($H$13,(H458+R459))),0)</f>
        <v>0</v>
      </c>
      <c r="I459" s="26">
        <f>IF(I458&gt;0,IF((I458+S459)-MIN($I$13,(I458+S459))&lt;0.5,0,(I458+S459)-MIN($I$13,(I458+S459))),0)</f>
        <v>0</v>
      </c>
      <c r="J459" s="13">
        <f>SUM(B459:I459)</f>
        <v>0</v>
      </c>
      <c r="K459" s="26">
        <f>SUM(L459:S459)</f>
        <v>0</v>
      </c>
      <c r="L459" s="26">
        <f>B458*$B$12/1200</f>
        <v>0</v>
      </c>
      <c r="M459" s="26">
        <f>C458*$C$12/1200</f>
        <v>0</v>
      </c>
      <c r="N459" s="26">
        <f>D458*$D$12/1200</f>
        <v>0</v>
      </c>
      <c r="O459" s="26">
        <f>E458*$E$12/1200</f>
        <v>0</v>
      </c>
      <c r="P459" s="26">
        <f>F458*$F$12/1200</f>
        <v>0</v>
      </c>
      <c r="Q459" s="26">
        <f>G458*$G$12/1200</f>
        <v>0</v>
      </c>
      <c r="R459" s="26">
        <f>H458*$H$12/1200</f>
        <v>0</v>
      </c>
      <c r="S459" s="26">
        <f>I458*$I$12/1200</f>
        <v>0</v>
      </c>
      <c r="T459" s="27">
        <f>IF(B458-B459&gt;0.005,1,0)</f>
        <v>0</v>
      </c>
      <c r="U459" s="27">
        <f>IF(C458-C459&gt;0.005,1,0)</f>
        <v>0</v>
      </c>
      <c r="V459" s="27">
        <f>IF(D458-D459&gt;0.005,1,0)</f>
        <v>0</v>
      </c>
      <c r="W459" s="27">
        <f>IF(E458-E459&gt;0.005,1,0)</f>
        <v>0</v>
      </c>
      <c r="X459" s="27">
        <f>IF(F458-F459&gt;0.005,1,0)</f>
        <v>0</v>
      </c>
      <c r="Y459" s="27">
        <f>IF(G458-G459&gt;0.005,1,0)</f>
        <v>0</v>
      </c>
      <c r="Z459" s="27">
        <f>IF(H458-H459&gt;0.005,1,0)</f>
        <v>0</v>
      </c>
      <c r="AA459" s="27">
        <f>IF(I458-I459&gt;0.005,1,0)</f>
        <v>0</v>
      </c>
    </row>
    <row r="460">
      <c r="A460" s="14" t="n">
        <v>424</v>
      </c>
      <c r="B460" s="26">
        <f>IF(B459&gt;0,IF((B459+L460)-MIN($B$13,(B459+L460))&lt;0.5,0,(B459+L460)-MIN($B$13,(B459+L460))),0)</f>
        <v>0</v>
      </c>
      <c r="C460" s="26">
        <f>IF(C459&gt;0,IF((C459+M460)-MIN($C$13,(C459+M460))&lt;0.5,0,(C459+M460)-MIN($C$13,(C459+M460))),0)</f>
        <v>0</v>
      </c>
      <c r="D460" s="26">
        <f>IF(D459&gt;0,IF((D459+N460)-MIN($D$13,(D459+N460))&lt;0.5,0,(D459+N460)-MIN($D$13,(D459+N460))),0)</f>
        <v>0</v>
      </c>
      <c r="E460" s="26">
        <f>IF(E459&gt;0,IF((E459+O460)-MIN($E$13,(E459+O460))&lt;0.5,0,(E459+O460)-MIN($E$13,(E459+O460))),0)</f>
        <v>0</v>
      </c>
      <c r="F460" s="26">
        <f>IF(F459&gt;0,IF((F459+P460)-MIN($F$13,(F459+P460))&lt;0.5,0,(F459+P460)-MIN($F$13,(F459+P460))),0)</f>
        <v>0</v>
      </c>
      <c r="G460" s="26">
        <f>IF(G459&gt;0,IF((G459+Q460)-MIN($G$13,(G459+Q460))&lt;0.5,0,(G459+Q460)-MIN($G$13,(G459+Q460))),0)</f>
        <v>0</v>
      </c>
      <c r="H460" s="26">
        <f>IF(H459&gt;0,IF((H459+R460)-MIN($H$13,(H459+R460))&lt;0.5,0,(H459+R460)-MIN($H$13,(H459+R460))),0)</f>
        <v>0</v>
      </c>
      <c r="I460" s="26">
        <f>IF(I459&gt;0,IF((I459+S460)-MIN($I$13,(I459+S460))&lt;0.5,0,(I459+S460)-MIN($I$13,(I459+S460))),0)</f>
        <v>0</v>
      </c>
      <c r="J460" s="13">
        <f>SUM(B460:I460)</f>
        <v>0</v>
      </c>
      <c r="K460" s="26">
        <f>SUM(L460:S460)</f>
        <v>0</v>
      </c>
      <c r="L460" s="26">
        <f>B459*$B$12/1200</f>
        <v>0</v>
      </c>
      <c r="M460" s="26">
        <f>C459*$C$12/1200</f>
        <v>0</v>
      </c>
      <c r="N460" s="26">
        <f>D459*$D$12/1200</f>
        <v>0</v>
      </c>
      <c r="O460" s="26">
        <f>E459*$E$12/1200</f>
        <v>0</v>
      </c>
      <c r="P460" s="26">
        <f>F459*$F$12/1200</f>
        <v>0</v>
      </c>
      <c r="Q460" s="26">
        <f>G459*$G$12/1200</f>
        <v>0</v>
      </c>
      <c r="R460" s="26">
        <f>H459*$H$12/1200</f>
        <v>0</v>
      </c>
      <c r="S460" s="26">
        <f>I459*$I$12/1200</f>
        <v>0</v>
      </c>
      <c r="T460" s="27">
        <f>IF(B459-B460&gt;0.005,1,0)</f>
        <v>0</v>
      </c>
      <c r="U460" s="27">
        <f>IF(C459-C460&gt;0.005,1,0)</f>
        <v>0</v>
      </c>
      <c r="V460" s="27">
        <f>IF(D459-D460&gt;0.005,1,0)</f>
        <v>0</v>
      </c>
      <c r="W460" s="27">
        <f>IF(E459-E460&gt;0.005,1,0)</f>
        <v>0</v>
      </c>
      <c r="X460" s="27">
        <f>IF(F459-F460&gt;0.005,1,0)</f>
        <v>0</v>
      </c>
      <c r="Y460" s="27">
        <f>IF(G459-G460&gt;0.005,1,0)</f>
        <v>0</v>
      </c>
      <c r="Z460" s="27">
        <f>IF(H459-H460&gt;0.005,1,0)</f>
        <v>0</v>
      </c>
      <c r="AA460" s="27">
        <f>IF(I459-I460&gt;0.005,1,0)</f>
        <v>0</v>
      </c>
    </row>
    <row r="461">
      <c r="A461" s="14" t="n">
        <v>425</v>
      </c>
      <c r="B461" s="26">
        <f>IF(B460&gt;0,IF((B460+L461)-MIN($B$13,(B460+L461))&lt;0.5,0,(B460+L461)-MIN($B$13,(B460+L461))),0)</f>
        <v>0</v>
      </c>
      <c r="C461" s="26">
        <f>IF(C460&gt;0,IF((C460+M461)-MIN($C$13,(C460+M461))&lt;0.5,0,(C460+M461)-MIN($C$13,(C460+M461))),0)</f>
        <v>0</v>
      </c>
      <c r="D461" s="26">
        <f>IF(D460&gt;0,IF((D460+N461)-MIN($D$13,(D460+N461))&lt;0.5,0,(D460+N461)-MIN($D$13,(D460+N461))),0)</f>
        <v>0</v>
      </c>
      <c r="E461" s="26">
        <f>IF(E460&gt;0,IF((E460+O461)-MIN($E$13,(E460+O461))&lt;0.5,0,(E460+O461)-MIN($E$13,(E460+O461))),0)</f>
        <v>0</v>
      </c>
      <c r="F461" s="26">
        <f>IF(F460&gt;0,IF((F460+P461)-MIN($F$13,(F460+P461))&lt;0.5,0,(F460+P461)-MIN($F$13,(F460+P461))),0)</f>
        <v>0</v>
      </c>
      <c r="G461" s="26">
        <f>IF(G460&gt;0,IF((G460+Q461)-MIN($G$13,(G460+Q461))&lt;0.5,0,(G460+Q461)-MIN($G$13,(G460+Q461))),0)</f>
        <v>0</v>
      </c>
      <c r="H461" s="26">
        <f>IF(H460&gt;0,IF((H460+R461)-MIN($H$13,(H460+R461))&lt;0.5,0,(H460+R461)-MIN($H$13,(H460+R461))),0)</f>
        <v>0</v>
      </c>
      <c r="I461" s="26">
        <f>IF(I460&gt;0,IF((I460+S461)-MIN($I$13,(I460+S461))&lt;0.5,0,(I460+S461)-MIN($I$13,(I460+S461))),0)</f>
        <v>0</v>
      </c>
      <c r="J461" s="13">
        <f>SUM(B461:I461)</f>
        <v>0</v>
      </c>
      <c r="K461" s="26">
        <f>SUM(L461:S461)</f>
        <v>0</v>
      </c>
      <c r="L461" s="26">
        <f>B460*$B$12/1200</f>
        <v>0</v>
      </c>
      <c r="M461" s="26">
        <f>C460*$C$12/1200</f>
        <v>0</v>
      </c>
      <c r="N461" s="26">
        <f>D460*$D$12/1200</f>
        <v>0</v>
      </c>
      <c r="O461" s="26">
        <f>E460*$E$12/1200</f>
        <v>0</v>
      </c>
      <c r="P461" s="26">
        <f>F460*$F$12/1200</f>
        <v>0</v>
      </c>
      <c r="Q461" s="26">
        <f>G460*$G$12/1200</f>
        <v>0</v>
      </c>
      <c r="R461" s="26">
        <f>H460*$H$12/1200</f>
        <v>0</v>
      </c>
      <c r="S461" s="26">
        <f>I460*$I$12/1200</f>
        <v>0</v>
      </c>
      <c r="T461" s="27">
        <f>IF(B460-B461&gt;0.005,1,0)</f>
        <v>0</v>
      </c>
      <c r="U461" s="27">
        <f>IF(C460-C461&gt;0.005,1,0)</f>
        <v>0</v>
      </c>
      <c r="V461" s="27">
        <f>IF(D460-D461&gt;0.005,1,0)</f>
        <v>0</v>
      </c>
      <c r="W461" s="27">
        <f>IF(E460-E461&gt;0.005,1,0)</f>
        <v>0</v>
      </c>
      <c r="X461" s="27">
        <f>IF(F460-F461&gt;0.005,1,0)</f>
        <v>0</v>
      </c>
      <c r="Y461" s="27">
        <f>IF(G460-G461&gt;0.005,1,0)</f>
        <v>0</v>
      </c>
      <c r="Z461" s="27">
        <f>IF(H460-H461&gt;0.005,1,0)</f>
        <v>0</v>
      </c>
      <c r="AA461" s="27">
        <f>IF(I460-I461&gt;0.005,1,0)</f>
        <v>0</v>
      </c>
    </row>
    <row r="462">
      <c r="A462" s="14" t="n">
        <v>426</v>
      </c>
      <c r="B462" s="26">
        <f>IF(B461&gt;0,IF((B461+L462)-MIN($B$13,(B461+L462))&lt;0.5,0,(B461+L462)-MIN($B$13,(B461+L462))),0)</f>
        <v>0</v>
      </c>
      <c r="C462" s="26">
        <f>IF(C461&gt;0,IF((C461+M462)-MIN($C$13,(C461+M462))&lt;0.5,0,(C461+M462)-MIN($C$13,(C461+M462))),0)</f>
        <v>0</v>
      </c>
      <c r="D462" s="26">
        <f>IF(D461&gt;0,IF((D461+N462)-MIN($D$13,(D461+N462))&lt;0.5,0,(D461+N462)-MIN($D$13,(D461+N462))),0)</f>
        <v>0</v>
      </c>
      <c r="E462" s="26">
        <f>IF(E461&gt;0,IF((E461+O462)-MIN($E$13,(E461+O462))&lt;0.5,0,(E461+O462)-MIN($E$13,(E461+O462))),0)</f>
        <v>0</v>
      </c>
      <c r="F462" s="26">
        <f>IF(F461&gt;0,IF((F461+P462)-MIN($F$13,(F461+P462))&lt;0.5,0,(F461+P462)-MIN($F$13,(F461+P462))),0)</f>
        <v>0</v>
      </c>
      <c r="G462" s="26">
        <f>IF(G461&gt;0,IF((G461+Q462)-MIN($G$13,(G461+Q462))&lt;0.5,0,(G461+Q462)-MIN($G$13,(G461+Q462))),0)</f>
        <v>0</v>
      </c>
      <c r="H462" s="26">
        <f>IF(H461&gt;0,IF((H461+R462)-MIN($H$13,(H461+R462))&lt;0.5,0,(H461+R462)-MIN($H$13,(H461+R462))),0)</f>
        <v>0</v>
      </c>
      <c r="I462" s="26">
        <f>IF(I461&gt;0,IF((I461+S462)-MIN($I$13,(I461+S462))&lt;0.5,0,(I461+S462)-MIN($I$13,(I461+S462))),0)</f>
        <v>0</v>
      </c>
      <c r="J462" s="13">
        <f>SUM(B462:I462)</f>
        <v>0</v>
      </c>
      <c r="K462" s="26">
        <f>SUM(L462:S462)</f>
        <v>0</v>
      </c>
      <c r="L462" s="26">
        <f>B461*$B$12/1200</f>
        <v>0</v>
      </c>
      <c r="M462" s="26">
        <f>C461*$C$12/1200</f>
        <v>0</v>
      </c>
      <c r="N462" s="26">
        <f>D461*$D$12/1200</f>
        <v>0</v>
      </c>
      <c r="O462" s="26">
        <f>E461*$E$12/1200</f>
        <v>0</v>
      </c>
      <c r="P462" s="26">
        <f>F461*$F$12/1200</f>
        <v>0</v>
      </c>
      <c r="Q462" s="26">
        <f>G461*$G$12/1200</f>
        <v>0</v>
      </c>
      <c r="R462" s="26">
        <f>H461*$H$12/1200</f>
        <v>0</v>
      </c>
      <c r="S462" s="26">
        <f>I461*$I$12/1200</f>
        <v>0</v>
      </c>
      <c r="T462" s="27">
        <f>IF(B461-B462&gt;0.005,1,0)</f>
        <v>0</v>
      </c>
      <c r="U462" s="27">
        <f>IF(C461-C462&gt;0.005,1,0)</f>
        <v>0</v>
      </c>
      <c r="V462" s="27">
        <f>IF(D461-D462&gt;0.005,1,0)</f>
        <v>0</v>
      </c>
      <c r="W462" s="27">
        <f>IF(E461-E462&gt;0.005,1,0)</f>
        <v>0</v>
      </c>
      <c r="X462" s="27">
        <f>IF(F461-F462&gt;0.005,1,0)</f>
        <v>0</v>
      </c>
      <c r="Y462" s="27">
        <f>IF(G461-G462&gt;0.005,1,0)</f>
        <v>0</v>
      </c>
      <c r="Z462" s="27">
        <f>IF(H461-H462&gt;0.005,1,0)</f>
        <v>0</v>
      </c>
      <c r="AA462" s="27">
        <f>IF(I461-I462&gt;0.005,1,0)</f>
        <v>0</v>
      </c>
    </row>
    <row r="463">
      <c r="A463" s="14" t="n">
        <v>427</v>
      </c>
      <c r="B463" s="26">
        <f>IF(B462&gt;0,IF((B462+L463)-MIN($B$13,(B462+L463))&lt;0.5,0,(B462+L463)-MIN($B$13,(B462+L463))),0)</f>
        <v>0</v>
      </c>
      <c r="C463" s="26">
        <f>IF(C462&gt;0,IF((C462+M463)-MIN($C$13,(C462+M463))&lt;0.5,0,(C462+M463)-MIN($C$13,(C462+M463))),0)</f>
        <v>0</v>
      </c>
      <c r="D463" s="26">
        <f>IF(D462&gt;0,IF((D462+N463)-MIN($D$13,(D462+N463))&lt;0.5,0,(D462+N463)-MIN($D$13,(D462+N463))),0)</f>
        <v>0</v>
      </c>
      <c r="E463" s="26">
        <f>IF(E462&gt;0,IF((E462+O463)-MIN($E$13,(E462+O463))&lt;0.5,0,(E462+O463)-MIN($E$13,(E462+O463))),0)</f>
        <v>0</v>
      </c>
      <c r="F463" s="26">
        <f>IF(F462&gt;0,IF((F462+P463)-MIN($F$13,(F462+P463))&lt;0.5,0,(F462+P463)-MIN($F$13,(F462+P463))),0)</f>
        <v>0</v>
      </c>
      <c r="G463" s="26">
        <f>IF(G462&gt;0,IF((G462+Q463)-MIN($G$13,(G462+Q463))&lt;0.5,0,(G462+Q463)-MIN($G$13,(G462+Q463))),0)</f>
        <v>0</v>
      </c>
      <c r="H463" s="26">
        <f>IF(H462&gt;0,IF((H462+R463)-MIN($H$13,(H462+R463))&lt;0.5,0,(H462+R463)-MIN($H$13,(H462+R463))),0)</f>
        <v>0</v>
      </c>
      <c r="I463" s="26">
        <f>IF(I462&gt;0,IF((I462+S463)-MIN($I$13,(I462+S463))&lt;0.5,0,(I462+S463)-MIN($I$13,(I462+S463))),0)</f>
        <v>0</v>
      </c>
      <c r="J463" s="13">
        <f>SUM(B463:I463)</f>
        <v>0</v>
      </c>
      <c r="K463" s="26">
        <f>SUM(L463:S463)</f>
        <v>0</v>
      </c>
      <c r="L463" s="26">
        <f>B462*$B$12/1200</f>
        <v>0</v>
      </c>
      <c r="M463" s="26">
        <f>C462*$C$12/1200</f>
        <v>0</v>
      </c>
      <c r="N463" s="26">
        <f>D462*$D$12/1200</f>
        <v>0</v>
      </c>
      <c r="O463" s="26">
        <f>E462*$E$12/1200</f>
        <v>0</v>
      </c>
      <c r="P463" s="26">
        <f>F462*$F$12/1200</f>
        <v>0</v>
      </c>
      <c r="Q463" s="26">
        <f>G462*$G$12/1200</f>
        <v>0</v>
      </c>
      <c r="R463" s="26">
        <f>H462*$H$12/1200</f>
        <v>0</v>
      </c>
      <c r="S463" s="26">
        <f>I462*$I$12/1200</f>
        <v>0</v>
      </c>
      <c r="T463" s="27">
        <f>IF(B462-B463&gt;0.005,1,0)</f>
        <v>0</v>
      </c>
      <c r="U463" s="27">
        <f>IF(C462-C463&gt;0.005,1,0)</f>
        <v>0</v>
      </c>
      <c r="V463" s="27">
        <f>IF(D462-D463&gt;0.005,1,0)</f>
        <v>0</v>
      </c>
      <c r="W463" s="27">
        <f>IF(E462-E463&gt;0.005,1,0)</f>
        <v>0</v>
      </c>
      <c r="X463" s="27">
        <f>IF(F462-F463&gt;0.005,1,0)</f>
        <v>0</v>
      </c>
      <c r="Y463" s="27">
        <f>IF(G462-G463&gt;0.005,1,0)</f>
        <v>0</v>
      </c>
      <c r="Z463" s="27">
        <f>IF(H462-H463&gt;0.005,1,0)</f>
        <v>0</v>
      </c>
      <c r="AA463" s="27">
        <f>IF(I462-I463&gt;0.005,1,0)</f>
        <v>0</v>
      </c>
    </row>
    <row r="464">
      <c r="A464" s="14" t="n">
        <v>428</v>
      </c>
      <c r="B464" s="26">
        <f>IF(B463&gt;0,IF((B463+L464)-MIN($B$13,(B463+L464))&lt;0.5,0,(B463+L464)-MIN($B$13,(B463+L464))),0)</f>
        <v>0</v>
      </c>
      <c r="C464" s="26">
        <f>IF(C463&gt;0,IF((C463+M464)-MIN($C$13,(C463+M464))&lt;0.5,0,(C463+M464)-MIN($C$13,(C463+M464))),0)</f>
        <v>0</v>
      </c>
      <c r="D464" s="26">
        <f>IF(D463&gt;0,IF((D463+N464)-MIN($D$13,(D463+N464))&lt;0.5,0,(D463+N464)-MIN($D$13,(D463+N464))),0)</f>
        <v>0</v>
      </c>
      <c r="E464" s="26">
        <f>IF(E463&gt;0,IF((E463+O464)-MIN($E$13,(E463+O464))&lt;0.5,0,(E463+O464)-MIN($E$13,(E463+O464))),0)</f>
        <v>0</v>
      </c>
      <c r="F464" s="26">
        <f>IF(F463&gt;0,IF((F463+P464)-MIN($F$13,(F463+P464))&lt;0.5,0,(F463+P464)-MIN($F$13,(F463+P464))),0)</f>
        <v>0</v>
      </c>
      <c r="G464" s="26">
        <f>IF(G463&gt;0,IF((G463+Q464)-MIN($G$13,(G463+Q464))&lt;0.5,0,(G463+Q464)-MIN($G$13,(G463+Q464))),0)</f>
        <v>0</v>
      </c>
      <c r="H464" s="26">
        <f>IF(H463&gt;0,IF((H463+R464)-MIN($H$13,(H463+R464))&lt;0.5,0,(H463+R464)-MIN($H$13,(H463+R464))),0)</f>
        <v>0</v>
      </c>
      <c r="I464" s="26">
        <f>IF(I463&gt;0,IF((I463+S464)-MIN($I$13,(I463+S464))&lt;0.5,0,(I463+S464)-MIN($I$13,(I463+S464))),0)</f>
        <v>0</v>
      </c>
      <c r="J464" s="13">
        <f>SUM(B464:I464)</f>
        <v>0</v>
      </c>
      <c r="K464" s="26">
        <f>SUM(L464:S464)</f>
        <v>0</v>
      </c>
      <c r="L464" s="26">
        <f>B463*$B$12/1200</f>
        <v>0</v>
      </c>
      <c r="M464" s="26">
        <f>C463*$C$12/1200</f>
        <v>0</v>
      </c>
      <c r="N464" s="26">
        <f>D463*$D$12/1200</f>
        <v>0</v>
      </c>
      <c r="O464" s="26">
        <f>E463*$E$12/1200</f>
        <v>0</v>
      </c>
      <c r="P464" s="26">
        <f>F463*$F$12/1200</f>
        <v>0</v>
      </c>
      <c r="Q464" s="26">
        <f>G463*$G$12/1200</f>
        <v>0</v>
      </c>
      <c r="R464" s="26">
        <f>H463*$H$12/1200</f>
        <v>0</v>
      </c>
      <c r="S464" s="26">
        <f>I463*$I$12/1200</f>
        <v>0</v>
      </c>
      <c r="T464" s="27">
        <f>IF(B463-B464&gt;0.005,1,0)</f>
        <v>0</v>
      </c>
      <c r="U464" s="27">
        <f>IF(C463-C464&gt;0.005,1,0)</f>
        <v>0</v>
      </c>
      <c r="V464" s="27">
        <f>IF(D463-D464&gt;0.005,1,0)</f>
        <v>0</v>
      </c>
      <c r="W464" s="27">
        <f>IF(E463-E464&gt;0.005,1,0)</f>
        <v>0</v>
      </c>
      <c r="X464" s="27">
        <f>IF(F463-F464&gt;0.005,1,0)</f>
        <v>0</v>
      </c>
      <c r="Y464" s="27">
        <f>IF(G463-G464&gt;0.005,1,0)</f>
        <v>0</v>
      </c>
      <c r="Z464" s="27">
        <f>IF(H463-H464&gt;0.005,1,0)</f>
        <v>0</v>
      </c>
      <c r="AA464" s="27">
        <f>IF(I463-I464&gt;0.005,1,0)</f>
        <v>0</v>
      </c>
    </row>
    <row r="465">
      <c r="A465" s="14" t="n">
        <v>429</v>
      </c>
      <c r="B465" s="26">
        <f>IF(B464&gt;0,IF((B464+L465)-MIN($B$13,(B464+L465))&lt;0.5,0,(B464+L465)-MIN($B$13,(B464+L465))),0)</f>
        <v>0</v>
      </c>
      <c r="C465" s="26">
        <f>IF(C464&gt;0,IF((C464+M465)-MIN($C$13,(C464+M465))&lt;0.5,0,(C464+M465)-MIN($C$13,(C464+M465))),0)</f>
        <v>0</v>
      </c>
      <c r="D465" s="26">
        <f>IF(D464&gt;0,IF((D464+N465)-MIN($D$13,(D464+N465))&lt;0.5,0,(D464+N465)-MIN($D$13,(D464+N465))),0)</f>
        <v>0</v>
      </c>
      <c r="E465" s="26">
        <f>IF(E464&gt;0,IF((E464+O465)-MIN($E$13,(E464+O465))&lt;0.5,0,(E464+O465)-MIN($E$13,(E464+O465))),0)</f>
        <v>0</v>
      </c>
      <c r="F465" s="26">
        <f>IF(F464&gt;0,IF((F464+P465)-MIN($F$13,(F464+P465))&lt;0.5,0,(F464+P465)-MIN($F$13,(F464+P465))),0)</f>
        <v>0</v>
      </c>
      <c r="G465" s="26">
        <f>IF(G464&gt;0,IF((G464+Q465)-MIN($G$13,(G464+Q465))&lt;0.5,0,(G464+Q465)-MIN($G$13,(G464+Q465))),0)</f>
        <v>0</v>
      </c>
      <c r="H465" s="26">
        <f>IF(H464&gt;0,IF((H464+R465)-MIN($H$13,(H464+R465))&lt;0.5,0,(H464+R465)-MIN($H$13,(H464+R465))),0)</f>
        <v>0</v>
      </c>
      <c r="I465" s="26">
        <f>IF(I464&gt;0,IF((I464+S465)-MIN($I$13,(I464+S465))&lt;0.5,0,(I464+S465)-MIN($I$13,(I464+S465))),0)</f>
        <v>0</v>
      </c>
      <c r="J465" s="13">
        <f>SUM(B465:I465)</f>
        <v>0</v>
      </c>
      <c r="K465" s="26">
        <f>SUM(L465:S465)</f>
        <v>0</v>
      </c>
      <c r="L465" s="26">
        <f>B464*$B$12/1200</f>
        <v>0</v>
      </c>
      <c r="M465" s="26">
        <f>C464*$C$12/1200</f>
        <v>0</v>
      </c>
      <c r="N465" s="26">
        <f>D464*$D$12/1200</f>
        <v>0</v>
      </c>
      <c r="O465" s="26">
        <f>E464*$E$12/1200</f>
        <v>0</v>
      </c>
      <c r="P465" s="26">
        <f>F464*$F$12/1200</f>
        <v>0</v>
      </c>
      <c r="Q465" s="26">
        <f>G464*$G$12/1200</f>
        <v>0</v>
      </c>
      <c r="R465" s="26">
        <f>H464*$H$12/1200</f>
        <v>0</v>
      </c>
      <c r="S465" s="26">
        <f>I464*$I$12/1200</f>
        <v>0</v>
      </c>
      <c r="T465" s="27">
        <f>IF(B464-B465&gt;0.005,1,0)</f>
        <v>0</v>
      </c>
      <c r="U465" s="27">
        <f>IF(C464-C465&gt;0.005,1,0)</f>
        <v>0</v>
      </c>
      <c r="V465" s="27">
        <f>IF(D464-D465&gt;0.005,1,0)</f>
        <v>0</v>
      </c>
      <c r="W465" s="27">
        <f>IF(E464-E465&gt;0.005,1,0)</f>
        <v>0</v>
      </c>
      <c r="X465" s="27">
        <f>IF(F464-F465&gt;0.005,1,0)</f>
        <v>0</v>
      </c>
      <c r="Y465" s="27">
        <f>IF(G464-G465&gt;0.005,1,0)</f>
        <v>0</v>
      </c>
      <c r="Z465" s="27">
        <f>IF(H464-H465&gt;0.005,1,0)</f>
        <v>0</v>
      </c>
      <c r="AA465" s="27">
        <f>IF(I464-I465&gt;0.005,1,0)</f>
        <v>0</v>
      </c>
    </row>
    <row r="466">
      <c r="A466" s="14" t="n">
        <v>430</v>
      </c>
      <c r="B466" s="26">
        <f>IF(B465&gt;0,IF((B465+L466)-MIN($B$13,(B465+L466))&lt;0.5,0,(B465+L466)-MIN($B$13,(B465+L466))),0)</f>
        <v>0</v>
      </c>
      <c r="C466" s="26">
        <f>IF(C465&gt;0,IF((C465+M466)-MIN($C$13,(C465+M466))&lt;0.5,0,(C465+M466)-MIN($C$13,(C465+M466))),0)</f>
        <v>0</v>
      </c>
      <c r="D466" s="26">
        <f>IF(D465&gt;0,IF((D465+N466)-MIN($D$13,(D465+N466))&lt;0.5,0,(D465+N466)-MIN($D$13,(D465+N466))),0)</f>
        <v>0</v>
      </c>
      <c r="E466" s="26">
        <f>IF(E465&gt;0,IF((E465+O466)-MIN($E$13,(E465+O466))&lt;0.5,0,(E465+O466)-MIN($E$13,(E465+O466))),0)</f>
        <v>0</v>
      </c>
      <c r="F466" s="26">
        <f>IF(F465&gt;0,IF((F465+P466)-MIN($F$13,(F465+P466))&lt;0.5,0,(F465+P466)-MIN($F$13,(F465+P466))),0)</f>
        <v>0</v>
      </c>
      <c r="G466" s="26">
        <f>IF(G465&gt;0,IF((G465+Q466)-MIN($G$13,(G465+Q466))&lt;0.5,0,(G465+Q466)-MIN($G$13,(G465+Q466))),0)</f>
        <v>0</v>
      </c>
      <c r="H466" s="26">
        <f>IF(H465&gt;0,IF((H465+R466)-MIN($H$13,(H465+R466))&lt;0.5,0,(H465+R466)-MIN($H$13,(H465+R466))),0)</f>
        <v>0</v>
      </c>
      <c r="I466" s="26">
        <f>IF(I465&gt;0,IF((I465+S466)-MIN($I$13,(I465+S466))&lt;0.5,0,(I465+S466)-MIN($I$13,(I465+S466))),0)</f>
        <v>0</v>
      </c>
      <c r="J466" s="13">
        <f>SUM(B466:I466)</f>
        <v>0</v>
      </c>
      <c r="K466" s="26">
        <f>SUM(L466:S466)</f>
        <v>0</v>
      </c>
      <c r="L466" s="26">
        <f>B465*$B$12/1200</f>
        <v>0</v>
      </c>
      <c r="M466" s="26">
        <f>C465*$C$12/1200</f>
        <v>0</v>
      </c>
      <c r="N466" s="26">
        <f>D465*$D$12/1200</f>
        <v>0</v>
      </c>
      <c r="O466" s="26">
        <f>E465*$E$12/1200</f>
        <v>0</v>
      </c>
      <c r="P466" s="26">
        <f>F465*$F$12/1200</f>
        <v>0</v>
      </c>
      <c r="Q466" s="26">
        <f>G465*$G$12/1200</f>
        <v>0</v>
      </c>
      <c r="R466" s="26">
        <f>H465*$H$12/1200</f>
        <v>0</v>
      </c>
      <c r="S466" s="26">
        <f>I465*$I$12/1200</f>
        <v>0</v>
      </c>
      <c r="T466" s="27">
        <f>IF(B465-B466&gt;0.005,1,0)</f>
        <v>0</v>
      </c>
      <c r="U466" s="27">
        <f>IF(C465-C466&gt;0.005,1,0)</f>
        <v>0</v>
      </c>
      <c r="V466" s="27">
        <f>IF(D465-D466&gt;0.005,1,0)</f>
        <v>0</v>
      </c>
      <c r="W466" s="27">
        <f>IF(E465-E466&gt;0.005,1,0)</f>
        <v>0</v>
      </c>
      <c r="X466" s="27">
        <f>IF(F465-F466&gt;0.005,1,0)</f>
        <v>0</v>
      </c>
      <c r="Y466" s="27">
        <f>IF(G465-G466&gt;0.005,1,0)</f>
        <v>0</v>
      </c>
      <c r="Z466" s="27">
        <f>IF(H465-H466&gt;0.005,1,0)</f>
        <v>0</v>
      </c>
      <c r="AA466" s="27">
        <f>IF(I465-I466&gt;0.005,1,0)</f>
        <v>0</v>
      </c>
    </row>
    <row r="467">
      <c r="A467" s="14" t="n">
        <v>431</v>
      </c>
      <c r="B467" s="26">
        <f>IF(B466&gt;0,IF((B466+L467)-MIN($B$13,(B466+L467))&lt;0.5,0,(B466+L467)-MIN($B$13,(B466+L467))),0)</f>
        <v>0</v>
      </c>
      <c r="C467" s="26">
        <f>IF(C466&gt;0,IF((C466+M467)-MIN($C$13,(C466+M467))&lt;0.5,0,(C466+M467)-MIN($C$13,(C466+M467))),0)</f>
        <v>0</v>
      </c>
      <c r="D467" s="26">
        <f>IF(D466&gt;0,IF((D466+N467)-MIN($D$13,(D466+N467))&lt;0.5,0,(D466+N467)-MIN($D$13,(D466+N467))),0)</f>
        <v>0</v>
      </c>
      <c r="E467" s="26">
        <f>IF(E466&gt;0,IF((E466+O467)-MIN($E$13,(E466+O467))&lt;0.5,0,(E466+O467)-MIN($E$13,(E466+O467))),0)</f>
        <v>0</v>
      </c>
      <c r="F467" s="26">
        <f>IF(F466&gt;0,IF((F466+P467)-MIN($F$13,(F466+P467))&lt;0.5,0,(F466+P467)-MIN($F$13,(F466+P467))),0)</f>
        <v>0</v>
      </c>
      <c r="G467" s="26">
        <f>IF(G466&gt;0,IF((G466+Q467)-MIN($G$13,(G466+Q467))&lt;0.5,0,(G466+Q467)-MIN($G$13,(G466+Q467))),0)</f>
        <v>0</v>
      </c>
      <c r="H467" s="26">
        <f>IF(H466&gt;0,IF((H466+R467)-MIN($H$13,(H466+R467))&lt;0.5,0,(H466+R467)-MIN($H$13,(H466+R467))),0)</f>
        <v>0</v>
      </c>
      <c r="I467" s="26">
        <f>IF(I466&gt;0,IF((I466+S467)-MIN($I$13,(I466+S467))&lt;0.5,0,(I466+S467)-MIN($I$13,(I466+S467))),0)</f>
        <v>0</v>
      </c>
      <c r="J467" s="13">
        <f>SUM(B467:I467)</f>
        <v>0</v>
      </c>
      <c r="K467" s="26">
        <f>SUM(L467:S467)</f>
        <v>0</v>
      </c>
      <c r="L467" s="26">
        <f>B466*$B$12/1200</f>
        <v>0</v>
      </c>
      <c r="M467" s="26">
        <f>C466*$C$12/1200</f>
        <v>0</v>
      </c>
      <c r="N467" s="26">
        <f>D466*$D$12/1200</f>
        <v>0</v>
      </c>
      <c r="O467" s="26">
        <f>E466*$E$12/1200</f>
        <v>0</v>
      </c>
      <c r="P467" s="26">
        <f>F466*$F$12/1200</f>
        <v>0</v>
      </c>
      <c r="Q467" s="26">
        <f>G466*$G$12/1200</f>
        <v>0</v>
      </c>
      <c r="R467" s="26">
        <f>H466*$H$12/1200</f>
        <v>0</v>
      </c>
      <c r="S467" s="26">
        <f>I466*$I$12/1200</f>
        <v>0</v>
      </c>
      <c r="T467" s="27">
        <f>IF(B466-B467&gt;0.005,1,0)</f>
        <v>0</v>
      </c>
      <c r="U467" s="27">
        <f>IF(C466-C467&gt;0.005,1,0)</f>
        <v>0</v>
      </c>
      <c r="V467" s="27">
        <f>IF(D466-D467&gt;0.005,1,0)</f>
        <v>0</v>
      </c>
      <c r="W467" s="27">
        <f>IF(E466-E467&gt;0.005,1,0)</f>
        <v>0</v>
      </c>
      <c r="X467" s="27">
        <f>IF(F466-F467&gt;0.005,1,0)</f>
        <v>0</v>
      </c>
      <c r="Y467" s="27">
        <f>IF(G466-G467&gt;0.005,1,0)</f>
        <v>0</v>
      </c>
      <c r="Z467" s="27">
        <f>IF(H466-H467&gt;0.005,1,0)</f>
        <v>0</v>
      </c>
      <c r="AA467" s="27">
        <f>IF(I466-I467&gt;0.005,1,0)</f>
        <v>0</v>
      </c>
    </row>
    <row r="468">
      <c r="A468" s="14" t="n">
        <v>432</v>
      </c>
      <c r="B468" s="26">
        <f>IF(B467&gt;0,IF((B467+L468)-MIN($B$13,(B467+L468))&lt;0.5,0,(B467+L468)-MIN($B$13,(B467+L468))),0)</f>
        <v>0</v>
      </c>
      <c r="C468" s="26">
        <f>IF(C467&gt;0,IF((C467+M468)-MIN($C$13,(C467+M468))&lt;0.5,0,(C467+M468)-MIN($C$13,(C467+M468))),0)</f>
        <v>0</v>
      </c>
      <c r="D468" s="26">
        <f>IF(D467&gt;0,IF((D467+N468)-MIN($D$13,(D467+N468))&lt;0.5,0,(D467+N468)-MIN($D$13,(D467+N468))),0)</f>
        <v>0</v>
      </c>
      <c r="E468" s="26">
        <f>IF(E467&gt;0,IF((E467+O468)-MIN($E$13,(E467+O468))&lt;0.5,0,(E467+O468)-MIN($E$13,(E467+O468))),0)</f>
        <v>0</v>
      </c>
      <c r="F468" s="26">
        <f>IF(F467&gt;0,IF((F467+P468)-MIN($F$13,(F467+P468))&lt;0.5,0,(F467+P468)-MIN($F$13,(F467+P468))),0)</f>
        <v>0</v>
      </c>
      <c r="G468" s="26">
        <f>IF(G467&gt;0,IF((G467+Q468)-MIN($G$13,(G467+Q468))&lt;0.5,0,(G467+Q468)-MIN($G$13,(G467+Q468))),0)</f>
        <v>0</v>
      </c>
      <c r="H468" s="26">
        <f>IF(H467&gt;0,IF((H467+R468)-MIN($H$13,(H467+R468))&lt;0.5,0,(H467+R468)-MIN($H$13,(H467+R468))),0)</f>
        <v>0</v>
      </c>
      <c r="I468" s="26">
        <f>IF(I467&gt;0,IF((I467+S468)-MIN($I$13,(I467+S468))&lt;0.5,0,(I467+S468)-MIN($I$13,(I467+S468))),0)</f>
        <v>0</v>
      </c>
      <c r="J468" s="13">
        <f>SUM(B468:I468)</f>
        <v>0</v>
      </c>
      <c r="K468" s="26">
        <f>SUM(L468:S468)</f>
        <v>0</v>
      </c>
      <c r="L468" s="26">
        <f>B467*$B$12/1200</f>
        <v>0</v>
      </c>
      <c r="M468" s="26">
        <f>C467*$C$12/1200</f>
        <v>0</v>
      </c>
      <c r="N468" s="26">
        <f>D467*$D$12/1200</f>
        <v>0</v>
      </c>
      <c r="O468" s="26">
        <f>E467*$E$12/1200</f>
        <v>0</v>
      </c>
      <c r="P468" s="26">
        <f>F467*$F$12/1200</f>
        <v>0</v>
      </c>
      <c r="Q468" s="26">
        <f>G467*$G$12/1200</f>
        <v>0</v>
      </c>
      <c r="R468" s="26">
        <f>H467*$H$12/1200</f>
        <v>0</v>
      </c>
      <c r="S468" s="26">
        <f>I467*$I$12/1200</f>
        <v>0</v>
      </c>
      <c r="T468" s="27">
        <f>IF(B467-B468&gt;0.005,1,0)</f>
        <v>0</v>
      </c>
      <c r="U468" s="27">
        <f>IF(C467-C468&gt;0.005,1,0)</f>
        <v>0</v>
      </c>
      <c r="V468" s="27">
        <f>IF(D467-D468&gt;0.005,1,0)</f>
        <v>0</v>
      </c>
      <c r="W468" s="27">
        <f>IF(E467-E468&gt;0.005,1,0)</f>
        <v>0</v>
      </c>
      <c r="X468" s="27">
        <f>IF(F467-F468&gt;0.005,1,0)</f>
        <v>0</v>
      </c>
      <c r="Y468" s="27">
        <f>IF(G467-G468&gt;0.005,1,0)</f>
        <v>0</v>
      </c>
      <c r="Z468" s="27">
        <f>IF(H467-H468&gt;0.005,1,0)</f>
        <v>0</v>
      </c>
      <c r="AA468" s="27">
        <f>IF(I467-I468&gt;0.005,1,0)</f>
        <v>0</v>
      </c>
    </row>
    <row r="469">
      <c r="A469" s="14" t="n">
        <v>433</v>
      </c>
      <c r="B469" s="26">
        <f>IF(B468&gt;0,IF((B468+L469)-MIN($B$13,(B468+L469))&lt;0.5,0,(B468+L469)-MIN($B$13,(B468+L469))),0)</f>
        <v>0</v>
      </c>
      <c r="C469" s="26">
        <f>IF(C468&gt;0,IF((C468+M469)-MIN($C$13,(C468+M469))&lt;0.5,0,(C468+M469)-MIN($C$13,(C468+M469))),0)</f>
        <v>0</v>
      </c>
      <c r="D469" s="26">
        <f>IF(D468&gt;0,IF((D468+N469)-MIN($D$13,(D468+N469))&lt;0.5,0,(D468+N469)-MIN($D$13,(D468+N469))),0)</f>
        <v>0</v>
      </c>
      <c r="E469" s="26">
        <f>IF(E468&gt;0,IF((E468+O469)-MIN($E$13,(E468+O469))&lt;0.5,0,(E468+O469)-MIN($E$13,(E468+O469))),0)</f>
        <v>0</v>
      </c>
      <c r="F469" s="26">
        <f>IF(F468&gt;0,IF((F468+P469)-MIN($F$13,(F468+P469))&lt;0.5,0,(F468+P469)-MIN($F$13,(F468+P469))),0)</f>
        <v>0</v>
      </c>
      <c r="G469" s="26">
        <f>IF(G468&gt;0,IF((G468+Q469)-MIN($G$13,(G468+Q469))&lt;0.5,0,(G468+Q469)-MIN($G$13,(G468+Q469))),0)</f>
        <v>0</v>
      </c>
      <c r="H469" s="26">
        <f>IF(H468&gt;0,IF((H468+R469)-MIN($H$13,(H468+R469))&lt;0.5,0,(H468+R469)-MIN($H$13,(H468+R469))),0)</f>
        <v>0</v>
      </c>
      <c r="I469" s="26">
        <f>IF(I468&gt;0,IF((I468+S469)-MIN($I$13,(I468+S469))&lt;0.5,0,(I468+S469)-MIN($I$13,(I468+S469))),0)</f>
        <v>0</v>
      </c>
      <c r="J469" s="13">
        <f>SUM(B469:I469)</f>
        <v>0</v>
      </c>
      <c r="K469" s="26">
        <f>SUM(L469:S469)</f>
        <v>0</v>
      </c>
      <c r="L469" s="26">
        <f>B468*$B$12/1200</f>
        <v>0</v>
      </c>
      <c r="M469" s="26">
        <f>C468*$C$12/1200</f>
        <v>0</v>
      </c>
      <c r="N469" s="26">
        <f>D468*$D$12/1200</f>
        <v>0</v>
      </c>
      <c r="O469" s="26">
        <f>E468*$E$12/1200</f>
        <v>0</v>
      </c>
      <c r="P469" s="26">
        <f>F468*$F$12/1200</f>
        <v>0</v>
      </c>
      <c r="Q469" s="26">
        <f>G468*$G$12/1200</f>
        <v>0</v>
      </c>
      <c r="R469" s="26">
        <f>H468*$H$12/1200</f>
        <v>0</v>
      </c>
      <c r="S469" s="26">
        <f>I468*$I$12/1200</f>
        <v>0</v>
      </c>
      <c r="T469" s="27">
        <f>IF(B468-B469&gt;0.005,1,0)</f>
        <v>0</v>
      </c>
      <c r="U469" s="27">
        <f>IF(C468-C469&gt;0.005,1,0)</f>
        <v>0</v>
      </c>
      <c r="V469" s="27">
        <f>IF(D468-D469&gt;0.005,1,0)</f>
        <v>0</v>
      </c>
      <c r="W469" s="27">
        <f>IF(E468-E469&gt;0.005,1,0)</f>
        <v>0</v>
      </c>
      <c r="X469" s="27">
        <f>IF(F468-F469&gt;0.005,1,0)</f>
        <v>0</v>
      </c>
      <c r="Y469" s="27">
        <f>IF(G468-G469&gt;0.005,1,0)</f>
        <v>0</v>
      </c>
      <c r="Z469" s="27">
        <f>IF(H468-H469&gt;0.005,1,0)</f>
        <v>0</v>
      </c>
      <c r="AA469" s="27">
        <f>IF(I468-I469&gt;0.005,1,0)</f>
        <v>0</v>
      </c>
    </row>
    <row r="470">
      <c r="A470" s="14" t="n">
        <v>434</v>
      </c>
      <c r="B470" s="26">
        <f>IF(B469&gt;0,IF((B469+L470)-MIN($B$13,(B469+L470))&lt;0.5,0,(B469+L470)-MIN($B$13,(B469+L470))),0)</f>
        <v>0</v>
      </c>
      <c r="C470" s="26">
        <f>IF(C469&gt;0,IF((C469+M470)-MIN($C$13,(C469+M470))&lt;0.5,0,(C469+M470)-MIN($C$13,(C469+M470))),0)</f>
        <v>0</v>
      </c>
      <c r="D470" s="26">
        <f>IF(D469&gt;0,IF((D469+N470)-MIN($D$13,(D469+N470))&lt;0.5,0,(D469+N470)-MIN($D$13,(D469+N470))),0)</f>
        <v>0</v>
      </c>
      <c r="E470" s="26">
        <f>IF(E469&gt;0,IF((E469+O470)-MIN($E$13,(E469+O470))&lt;0.5,0,(E469+O470)-MIN($E$13,(E469+O470))),0)</f>
        <v>0</v>
      </c>
      <c r="F470" s="26">
        <f>IF(F469&gt;0,IF((F469+P470)-MIN($F$13,(F469+P470))&lt;0.5,0,(F469+P470)-MIN($F$13,(F469+P470))),0)</f>
        <v>0</v>
      </c>
      <c r="G470" s="26">
        <f>IF(G469&gt;0,IF((G469+Q470)-MIN($G$13,(G469+Q470))&lt;0.5,0,(G469+Q470)-MIN($G$13,(G469+Q470))),0)</f>
        <v>0</v>
      </c>
      <c r="H470" s="26">
        <f>IF(H469&gt;0,IF((H469+R470)-MIN($H$13,(H469+R470))&lt;0.5,0,(H469+R470)-MIN($H$13,(H469+R470))),0)</f>
        <v>0</v>
      </c>
      <c r="I470" s="26">
        <f>IF(I469&gt;0,IF((I469+S470)-MIN($I$13,(I469+S470))&lt;0.5,0,(I469+S470)-MIN($I$13,(I469+S470))),0)</f>
        <v>0</v>
      </c>
      <c r="J470" s="13">
        <f>SUM(B470:I470)</f>
        <v>0</v>
      </c>
      <c r="K470" s="26">
        <f>SUM(L470:S470)</f>
        <v>0</v>
      </c>
      <c r="L470" s="26">
        <f>B469*$B$12/1200</f>
        <v>0</v>
      </c>
      <c r="M470" s="26">
        <f>C469*$C$12/1200</f>
        <v>0</v>
      </c>
      <c r="N470" s="26">
        <f>D469*$D$12/1200</f>
        <v>0</v>
      </c>
      <c r="O470" s="26">
        <f>E469*$E$12/1200</f>
        <v>0</v>
      </c>
      <c r="P470" s="26">
        <f>F469*$F$12/1200</f>
        <v>0</v>
      </c>
      <c r="Q470" s="26">
        <f>G469*$G$12/1200</f>
        <v>0</v>
      </c>
      <c r="R470" s="26">
        <f>H469*$H$12/1200</f>
        <v>0</v>
      </c>
      <c r="S470" s="26">
        <f>I469*$I$12/1200</f>
        <v>0</v>
      </c>
      <c r="T470" s="27">
        <f>IF(B469-B470&gt;0.005,1,0)</f>
        <v>0</v>
      </c>
      <c r="U470" s="27">
        <f>IF(C469-C470&gt;0.005,1,0)</f>
        <v>0</v>
      </c>
      <c r="V470" s="27">
        <f>IF(D469-D470&gt;0.005,1,0)</f>
        <v>0</v>
      </c>
      <c r="W470" s="27">
        <f>IF(E469-E470&gt;0.005,1,0)</f>
        <v>0</v>
      </c>
      <c r="X470" s="27">
        <f>IF(F469-F470&gt;0.005,1,0)</f>
        <v>0</v>
      </c>
      <c r="Y470" s="27">
        <f>IF(G469-G470&gt;0.005,1,0)</f>
        <v>0</v>
      </c>
      <c r="Z470" s="27">
        <f>IF(H469-H470&gt;0.005,1,0)</f>
        <v>0</v>
      </c>
      <c r="AA470" s="27">
        <f>IF(I469-I470&gt;0.005,1,0)</f>
        <v>0</v>
      </c>
    </row>
    <row r="471">
      <c r="A471" s="14" t="n">
        <v>435</v>
      </c>
      <c r="B471" s="26">
        <f>IF(B470&gt;0,IF((B470+L471)-MIN($B$13,(B470+L471))&lt;0.5,0,(B470+L471)-MIN($B$13,(B470+L471))),0)</f>
        <v>0</v>
      </c>
      <c r="C471" s="26">
        <f>IF(C470&gt;0,IF((C470+M471)-MIN($C$13,(C470+M471))&lt;0.5,0,(C470+M471)-MIN($C$13,(C470+M471))),0)</f>
        <v>0</v>
      </c>
      <c r="D471" s="26">
        <f>IF(D470&gt;0,IF((D470+N471)-MIN($D$13,(D470+N471))&lt;0.5,0,(D470+N471)-MIN($D$13,(D470+N471))),0)</f>
        <v>0</v>
      </c>
      <c r="E471" s="26">
        <f>IF(E470&gt;0,IF((E470+O471)-MIN($E$13,(E470+O471))&lt;0.5,0,(E470+O471)-MIN($E$13,(E470+O471))),0)</f>
        <v>0</v>
      </c>
      <c r="F471" s="26">
        <f>IF(F470&gt;0,IF((F470+P471)-MIN($F$13,(F470+P471))&lt;0.5,0,(F470+P471)-MIN($F$13,(F470+P471))),0)</f>
        <v>0</v>
      </c>
      <c r="G471" s="26">
        <f>IF(G470&gt;0,IF((G470+Q471)-MIN($G$13,(G470+Q471))&lt;0.5,0,(G470+Q471)-MIN($G$13,(G470+Q471))),0)</f>
        <v>0</v>
      </c>
      <c r="H471" s="26">
        <f>IF(H470&gt;0,IF((H470+R471)-MIN($H$13,(H470+R471))&lt;0.5,0,(H470+R471)-MIN($H$13,(H470+R471))),0)</f>
        <v>0</v>
      </c>
      <c r="I471" s="26">
        <f>IF(I470&gt;0,IF((I470+S471)-MIN($I$13,(I470+S471))&lt;0.5,0,(I470+S471)-MIN($I$13,(I470+S471))),0)</f>
        <v>0</v>
      </c>
      <c r="J471" s="13">
        <f>SUM(B471:I471)</f>
        <v>0</v>
      </c>
      <c r="K471" s="26">
        <f>SUM(L471:S471)</f>
        <v>0</v>
      </c>
      <c r="L471" s="26">
        <f>B470*$B$12/1200</f>
        <v>0</v>
      </c>
      <c r="M471" s="26">
        <f>C470*$C$12/1200</f>
        <v>0</v>
      </c>
      <c r="N471" s="26">
        <f>D470*$D$12/1200</f>
        <v>0</v>
      </c>
      <c r="O471" s="26">
        <f>E470*$E$12/1200</f>
        <v>0</v>
      </c>
      <c r="P471" s="26">
        <f>F470*$F$12/1200</f>
        <v>0</v>
      </c>
      <c r="Q471" s="26">
        <f>G470*$G$12/1200</f>
        <v>0</v>
      </c>
      <c r="R471" s="26">
        <f>H470*$H$12/1200</f>
        <v>0</v>
      </c>
      <c r="S471" s="26">
        <f>I470*$I$12/1200</f>
        <v>0</v>
      </c>
      <c r="T471" s="27">
        <f>IF(B470-B471&gt;0.005,1,0)</f>
        <v>0</v>
      </c>
      <c r="U471" s="27">
        <f>IF(C470-C471&gt;0.005,1,0)</f>
        <v>0</v>
      </c>
      <c r="V471" s="27">
        <f>IF(D470-D471&gt;0.005,1,0)</f>
        <v>0</v>
      </c>
      <c r="W471" s="27">
        <f>IF(E470-E471&gt;0.005,1,0)</f>
        <v>0</v>
      </c>
      <c r="X471" s="27">
        <f>IF(F470-F471&gt;0.005,1,0)</f>
        <v>0</v>
      </c>
      <c r="Y471" s="27">
        <f>IF(G470-G471&gt;0.005,1,0)</f>
        <v>0</v>
      </c>
      <c r="Z471" s="27">
        <f>IF(H470-H471&gt;0.005,1,0)</f>
        <v>0</v>
      </c>
      <c r="AA471" s="27">
        <f>IF(I470-I471&gt;0.005,1,0)</f>
        <v>0</v>
      </c>
    </row>
    <row r="472">
      <c r="A472" s="14" t="n">
        <v>436</v>
      </c>
      <c r="B472" s="26">
        <f>IF(B471&gt;0,IF((B471+L472)-MIN($B$13,(B471+L472))&lt;0.5,0,(B471+L472)-MIN($B$13,(B471+L472))),0)</f>
        <v>0</v>
      </c>
      <c r="C472" s="26">
        <f>IF(C471&gt;0,IF((C471+M472)-MIN($C$13,(C471+M472))&lt;0.5,0,(C471+M472)-MIN($C$13,(C471+M472))),0)</f>
        <v>0</v>
      </c>
      <c r="D472" s="26">
        <f>IF(D471&gt;0,IF((D471+N472)-MIN($D$13,(D471+N472))&lt;0.5,0,(D471+N472)-MIN($D$13,(D471+N472))),0)</f>
        <v>0</v>
      </c>
      <c r="E472" s="26">
        <f>IF(E471&gt;0,IF((E471+O472)-MIN($E$13,(E471+O472))&lt;0.5,0,(E471+O472)-MIN($E$13,(E471+O472))),0)</f>
        <v>0</v>
      </c>
      <c r="F472" s="26">
        <f>IF(F471&gt;0,IF((F471+P472)-MIN($F$13,(F471+P472))&lt;0.5,0,(F471+P472)-MIN($F$13,(F471+P472))),0)</f>
        <v>0</v>
      </c>
      <c r="G472" s="26">
        <f>IF(G471&gt;0,IF((G471+Q472)-MIN($G$13,(G471+Q472))&lt;0.5,0,(G471+Q472)-MIN($G$13,(G471+Q472))),0)</f>
        <v>0</v>
      </c>
      <c r="H472" s="26">
        <f>IF(H471&gt;0,IF((H471+R472)-MIN($H$13,(H471+R472))&lt;0.5,0,(H471+R472)-MIN($H$13,(H471+R472))),0)</f>
        <v>0</v>
      </c>
      <c r="I472" s="26">
        <f>IF(I471&gt;0,IF((I471+S472)-MIN($I$13,(I471+S472))&lt;0.5,0,(I471+S472)-MIN($I$13,(I471+S472))),0)</f>
        <v>0</v>
      </c>
      <c r="J472" s="13">
        <f>SUM(B472:I472)</f>
        <v>0</v>
      </c>
      <c r="K472" s="26">
        <f>SUM(L472:S472)</f>
        <v>0</v>
      </c>
      <c r="L472" s="26">
        <f>B471*$B$12/1200</f>
        <v>0</v>
      </c>
      <c r="M472" s="26">
        <f>C471*$C$12/1200</f>
        <v>0</v>
      </c>
      <c r="N472" s="26">
        <f>D471*$D$12/1200</f>
        <v>0</v>
      </c>
      <c r="O472" s="26">
        <f>E471*$E$12/1200</f>
        <v>0</v>
      </c>
      <c r="P472" s="26">
        <f>F471*$F$12/1200</f>
        <v>0</v>
      </c>
      <c r="Q472" s="26">
        <f>G471*$G$12/1200</f>
        <v>0</v>
      </c>
      <c r="R472" s="26">
        <f>H471*$H$12/1200</f>
        <v>0</v>
      </c>
      <c r="S472" s="26">
        <f>I471*$I$12/1200</f>
        <v>0</v>
      </c>
      <c r="T472" s="27">
        <f>IF(B471-B472&gt;0.005,1,0)</f>
        <v>0</v>
      </c>
      <c r="U472" s="27">
        <f>IF(C471-C472&gt;0.005,1,0)</f>
        <v>0</v>
      </c>
      <c r="V472" s="27">
        <f>IF(D471-D472&gt;0.005,1,0)</f>
        <v>0</v>
      </c>
      <c r="W472" s="27">
        <f>IF(E471-E472&gt;0.005,1,0)</f>
        <v>0</v>
      </c>
      <c r="X472" s="27">
        <f>IF(F471-F472&gt;0.005,1,0)</f>
        <v>0</v>
      </c>
      <c r="Y472" s="27">
        <f>IF(G471-G472&gt;0.005,1,0)</f>
        <v>0</v>
      </c>
      <c r="Z472" s="27">
        <f>IF(H471-H472&gt;0.005,1,0)</f>
        <v>0</v>
      </c>
      <c r="AA472" s="27">
        <f>IF(I471-I472&gt;0.005,1,0)</f>
        <v>0</v>
      </c>
    </row>
    <row r="473">
      <c r="A473" s="14" t="n">
        <v>437</v>
      </c>
      <c r="B473" s="26">
        <f>IF(B472&gt;0,IF((B472+L473)-MIN($B$13,(B472+L473))&lt;0.5,0,(B472+L473)-MIN($B$13,(B472+L473))),0)</f>
        <v>0</v>
      </c>
      <c r="C473" s="26">
        <f>IF(C472&gt;0,IF((C472+M473)-MIN($C$13,(C472+M473))&lt;0.5,0,(C472+M473)-MIN($C$13,(C472+M473))),0)</f>
        <v>0</v>
      </c>
      <c r="D473" s="26">
        <f>IF(D472&gt;0,IF((D472+N473)-MIN($D$13,(D472+N473))&lt;0.5,0,(D472+N473)-MIN($D$13,(D472+N473))),0)</f>
        <v>0</v>
      </c>
      <c r="E473" s="26">
        <f>IF(E472&gt;0,IF((E472+O473)-MIN($E$13,(E472+O473))&lt;0.5,0,(E472+O473)-MIN($E$13,(E472+O473))),0)</f>
        <v>0</v>
      </c>
      <c r="F473" s="26">
        <f>IF(F472&gt;0,IF((F472+P473)-MIN($F$13,(F472+P473))&lt;0.5,0,(F472+P473)-MIN($F$13,(F472+P473))),0)</f>
        <v>0</v>
      </c>
      <c r="G473" s="26">
        <f>IF(G472&gt;0,IF((G472+Q473)-MIN($G$13,(G472+Q473))&lt;0.5,0,(G472+Q473)-MIN($G$13,(G472+Q473))),0)</f>
        <v>0</v>
      </c>
      <c r="H473" s="26">
        <f>IF(H472&gt;0,IF((H472+R473)-MIN($H$13,(H472+R473))&lt;0.5,0,(H472+R473)-MIN($H$13,(H472+R473))),0)</f>
        <v>0</v>
      </c>
      <c r="I473" s="26">
        <f>IF(I472&gt;0,IF((I472+S473)-MIN($I$13,(I472+S473))&lt;0.5,0,(I472+S473)-MIN($I$13,(I472+S473))),0)</f>
        <v>0</v>
      </c>
      <c r="J473" s="13">
        <f>SUM(B473:I473)</f>
        <v>0</v>
      </c>
      <c r="K473" s="26">
        <f>SUM(L473:S473)</f>
        <v>0</v>
      </c>
      <c r="L473" s="26">
        <f>B472*$B$12/1200</f>
        <v>0</v>
      </c>
      <c r="M473" s="26">
        <f>C472*$C$12/1200</f>
        <v>0</v>
      </c>
      <c r="N473" s="26">
        <f>D472*$D$12/1200</f>
        <v>0</v>
      </c>
      <c r="O473" s="26">
        <f>E472*$E$12/1200</f>
        <v>0</v>
      </c>
      <c r="P473" s="26">
        <f>F472*$F$12/1200</f>
        <v>0</v>
      </c>
      <c r="Q473" s="26">
        <f>G472*$G$12/1200</f>
        <v>0</v>
      </c>
      <c r="R473" s="26">
        <f>H472*$H$12/1200</f>
        <v>0</v>
      </c>
      <c r="S473" s="26">
        <f>I472*$I$12/1200</f>
        <v>0</v>
      </c>
      <c r="T473" s="27">
        <f>IF(B472-B473&gt;0.005,1,0)</f>
        <v>0</v>
      </c>
      <c r="U473" s="27">
        <f>IF(C472-C473&gt;0.005,1,0)</f>
        <v>0</v>
      </c>
      <c r="V473" s="27">
        <f>IF(D472-D473&gt;0.005,1,0)</f>
        <v>0</v>
      </c>
      <c r="W473" s="27">
        <f>IF(E472-E473&gt;0.005,1,0)</f>
        <v>0</v>
      </c>
      <c r="X473" s="27">
        <f>IF(F472-F473&gt;0.005,1,0)</f>
        <v>0</v>
      </c>
      <c r="Y473" s="27">
        <f>IF(G472-G473&gt;0.005,1,0)</f>
        <v>0</v>
      </c>
      <c r="Z473" s="27">
        <f>IF(H472-H473&gt;0.005,1,0)</f>
        <v>0</v>
      </c>
      <c r="AA473" s="27">
        <f>IF(I472-I473&gt;0.005,1,0)</f>
        <v>0</v>
      </c>
    </row>
    <row r="474">
      <c r="A474" s="14" t="n">
        <v>438</v>
      </c>
      <c r="B474" s="26">
        <f>IF(B473&gt;0,IF((B473+L474)-MIN($B$13,(B473+L474))&lt;0.5,0,(B473+L474)-MIN($B$13,(B473+L474))),0)</f>
        <v>0</v>
      </c>
      <c r="C474" s="26">
        <f>IF(C473&gt;0,IF((C473+M474)-MIN($C$13,(C473+M474))&lt;0.5,0,(C473+M474)-MIN($C$13,(C473+M474))),0)</f>
        <v>0</v>
      </c>
      <c r="D474" s="26">
        <f>IF(D473&gt;0,IF((D473+N474)-MIN($D$13,(D473+N474))&lt;0.5,0,(D473+N474)-MIN($D$13,(D473+N474))),0)</f>
        <v>0</v>
      </c>
      <c r="E474" s="26">
        <f>IF(E473&gt;0,IF((E473+O474)-MIN($E$13,(E473+O474))&lt;0.5,0,(E473+O474)-MIN($E$13,(E473+O474))),0)</f>
        <v>0</v>
      </c>
      <c r="F474" s="26">
        <f>IF(F473&gt;0,IF((F473+P474)-MIN($F$13,(F473+P474))&lt;0.5,0,(F473+P474)-MIN($F$13,(F473+P474))),0)</f>
        <v>0</v>
      </c>
      <c r="G474" s="26">
        <f>IF(G473&gt;0,IF((G473+Q474)-MIN($G$13,(G473+Q474))&lt;0.5,0,(G473+Q474)-MIN($G$13,(G473+Q474))),0)</f>
        <v>0</v>
      </c>
      <c r="H474" s="26">
        <f>IF(H473&gt;0,IF((H473+R474)-MIN($H$13,(H473+R474))&lt;0.5,0,(H473+R474)-MIN($H$13,(H473+R474))),0)</f>
        <v>0</v>
      </c>
      <c r="I474" s="26">
        <f>IF(I473&gt;0,IF((I473+S474)-MIN($I$13,(I473+S474))&lt;0.5,0,(I473+S474)-MIN($I$13,(I473+S474))),0)</f>
        <v>0</v>
      </c>
      <c r="J474" s="13">
        <f>SUM(B474:I474)</f>
        <v>0</v>
      </c>
      <c r="K474" s="26">
        <f>SUM(L474:S474)</f>
        <v>0</v>
      </c>
      <c r="L474" s="26">
        <f>B473*$B$12/1200</f>
        <v>0</v>
      </c>
      <c r="M474" s="26">
        <f>C473*$C$12/1200</f>
        <v>0</v>
      </c>
      <c r="N474" s="26">
        <f>D473*$D$12/1200</f>
        <v>0</v>
      </c>
      <c r="O474" s="26">
        <f>E473*$E$12/1200</f>
        <v>0</v>
      </c>
      <c r="P474" s="26">
        <f>F473*$F$12/1200</f>
        <v>0</v>
      </c>
      <c r="Q474" s="26">
        <f>G473*$G$12/1200</f>
        <v>0</v>
      </c>
      <c r="R474" s="26">
        <f>H473*$H$12/1200</f>
        <v>0</v>
      </c>
      <c r="S474" s="26">
        <f>I473*$I$12/1200</f>
        <v>0</v>
      </c>
      <c r="T474" s="27">
        <f>IF(B473-B474&gt;0.005,1,0)</f>
        <v>0</v>
      </c>
      <c r="U474" s="27">
        <f>IF(C473-C474&gt;0.005,1,0)</f>
        <v>0</v>
      </c>
      <c r="V474" s="27">
        <f>IF(D473-D474&gt;0.005,1,0)</f>
        <v>0</v>
      </c>
      <c r="W474" s="27">
        <f>IF(E473-E474&gt;0.005,1,0)</f>
        <v>0</v>
      </c>
      <c r="X474" s="27">
        <f>IF(F473-F474&gt;0.005,1,0)</f>
        <v>0</v>
      </c>
      <c r="Y474" s="27">
        <f>IF(G473-G474&gt;0.005,1,0)</f>
        <v>0</v>
      </c>
      <c r="Z474" s="27">
        <f>IF(H473-H474&gt;0.005,1,0)</f>
        <v>0</v>
      </c>
      <c r="AA474" s="27">
        <f>IF(I473-I474&gt;0.005,1,0)</f>
        <v>0</v>
      </c>
    </row>
    <row r="475">
      <c r="A475" s="14" t="n">
        <v>439</v>
      </c>
      <c r="B475" s="26">
        <f>IF(B474&gt;0,IF((B474+L475)-MIN($B$13,(B474+L475))&lt;0.5,0,(B474+L475)-MIN($B$13,(B474+L475))),0)</f>
        <v>0</v>
      </c>
      <c r="C475" s="26">
        <f>IF(C474&gt;0,IF((C474+M475)-MIN($C$13,(C474+M475))&lt;0.5,0,(C474+M475)-MIN($C$13,(C474+M475))),0)</f>
        <v>0</v>
      </c>
      <c r="D475" s="26">
        <f>IF(D474&gt;0,IF((D474+N475)-MIN($D$13,(D474+N475))&lt;0.5,0,(D474+N475)-MIN($D$13,(D474+N475))),0)</f>
        <v>0</v>
      </c>
      <c r="E475" s="26">
        <f>IF(E474&gt;0,IF((E474+O475)-MIN($E$13,(E474+O475))&lt;0.5,0,(E474+O475)-MIN($E$13,(E474+O475))),0)</f>
        <v>0</v>
      </c>
      <c r="F475" s="26">
        <f>IF(F474&gt;0,IF((F474+P475)-MIN($F$13,(F474+P475))&lt;0.5,0,(F474+P475)-MIN($F$13,(F474+P475))),0)</f>
        <v>0</v>
      </c>
      <c r="G475" s="26">
        <f>IF(G474&gt;0,IF((G474+Q475)-MIN($G$13,(G474+Q475))&lt;0.5,0,(G474+Q475)-MIN($G$13,(G474+Q475))),0)</f>
        <v>0</v>
      </c>
      <c r="H475" s="26">
        <f>IF(H474&gt;0,IF((H474+R475)-MIN($H$13,(H474+R475))&lt;0.5,0,(H474+R475)-MIN($H$13,(H474+R475))),0)</f>
        <v>0</v>
      </c>
      <c r="I475" s="26">
        <f>IF(I474&gt;0,IF((I474+S475)-MIN($I$13,(I474+S475))&lt;0.5,0,(I474+S475)-MIN($I$13,(I474+S475))),0)</f>
        <v>0</v>
      </c>
      <c r="J475" s="13">
        <f>SUM(B475:I475)</f>
        <v>0</v>
      </c>
      <c r="K475" s="26">
        <f>SUM(L475:S475)</f>
        <v>0</v>
      </c>
      <c r="L475" s="26">
        <f>B474*$B$12/1200</f>
        <v>0</v>
      </c>
      <c r="M475" s="26">
        <f>C474*$C$12/1200</f>
        <v>0</v>
      </c>
      <c r="N475" s="26">
        <f>D474*$D$12/1200</f>
        <v>0</v>
      </c>
      <c r="O475" s="26">
        <f>E474*$E$12/1200</f>
        <v>0</v>
      </c>
      <c r="P475" s="26">
        <f>F474*$F$12/1200</f>
        <v>0</v>
      </c>
      <c r="Q475" s="26">
        <f>G474*$G$12/1200</f>
        <v>0</v>
      </c>
      <c r="R475" s="26">
        <f>H474*$H$12/1200</f>
        <v>0</v>
      </c>
      <c r="S475" s="26">
        <f>I474*$I$12/1200</f>
        <v>0</v>
      </c>
      <c r="T475" s="27">
        <f>IF(B474-B475&gt;0.005,1,0)</f>
        <v>0</v>
      </c>
      <c r="U475" s="27">
        <f>IF(C474-C475&gt;0.005,1,0)</f>
        <v>0</v>
      </c>
      <c r="V475" s="27">
        <f>IF(D474-D475&gt;0.005,1,0)</f>
        <v>0</v>
      </c>
      <c r="W475" s="27">
        <f>IF(E474-E475&gt;0.005,1,0)</f>
        <v>0</v>
      </c>
      <c r="X475" s="27">
        <f>IF(F474-F475&gt;0.005,1,0)</f>
        <v>0</v>
      </c>
      <c r="Y475" s="27">
        <f>IF(G474-G475&gt;0.005,1,0)</f>
        <v>0</v>
      </c>
      <c r="Z475" s="27">
        <f>IF(H474-H475&gt;0.005,1,0)</f>
        <v>0</v>
      </c>
      <c r="AA475" s="27">
        <f>IF(I474-I475&gt;0.005,1,0)</f>
        <v>0</v>
      </c>
    </row>
    <row r="476">
      <c r="A476" s="14" t="n">
        <v>440</v>
      </c>
      <c r="B476" s="26">
        <f>IF(B475&gt;0,IF((B475+L476)-MIN($B$13,(B475+L476))&lt;0.5,0,(B475+L476)-MIN($B$13,(B475+L476))),0)</f>
        <v>0</v>
      </c>
      <c r="C476" s="26">
        <f>IF(C475&gt;0,IF((C475+M476)-MIN($C$13,(C475+M476))&lt;0.5,0,(C475+M476)-MIN($C$13,(C475+M476))),0)</f>
        <v>0</v>
      </c>
      <c r="D476" s="26">
        <f>IF(D475&gt;0,IF((D475+N476)-MIN($D$13,(D475+N476))&lt;0.5,0,(D475+N476)-MIN($D$13,(D475+N476))),0)</f>
        <v>0</v>
      </c>
      <c r="E476" s="26">
        <f>IF(E475&gt;0,IF((E475+O476)-MIN($E$13,(E475+O476))&lt;0.5,0,(E475+O476)-MIN($E$13,(E475+O476))),0)</f>
        <v>0</v>
      </c>
      <c r="F476" s="26">
        <f>IF(F475&gt;0,IF((F475+P476)-MIN($F$13,(F475+P476))&lt;0.5,0,(F475+P476)-MIN($F$13,(F475+P476))),0)</f>
        <v>0</v>
      </c>
      <c r="G476" s="26">
        <f>IF(G475&gt;0,IF((G475+Q476)-MIN($G$13,(G475+Q476))&lt;0.5,0,(G475+Q476)-MIN($G$13,(G475+Q476))),0)</f>
        <v>0</v>
      </c>
      <c r="H476" s="26">
        <f>IF(H475&gt;0,IF((H475+R476)-MIN($H$13,(H475+R476))&lt;0.5,0,(H475+R476)-MIN($H$13,(H475+R476))),0)</f>
        <v>0</v>
      </c>
      <c r="I476" s="26">
        <f>IF(I475&gt;0,IF((I475+S476)-MIN($I$13,(I475+S476))&lt;0.5,0,(I475+S476)-MIN($I$13,(I475+S476))),0)</f>
        <v>0</v>
      </c>
      <c r="J476" s="13">
        <f>SUM(B476:I476)</f>
        <v>0</v>
      </c>
      <c r="K476" s="26">
        <f>SUM(L476:S476)</f>
        <v>0</v>
      </c>
      <c r="L476" s="26">
        <f>B475*$B$12/1200</f>
        <v>0</v>
      </c>
      <c r="M476" s="26">
        <f>C475*$C$12/1200</f>
        <v>0</v>
      </c>
      <c r="N476" s="26">
        <f>D475*$D$12/1200</f>
        <v>0</v>
      </c>
      <c r="O476" s="26">
        <f>E475*$E$12/1200</f>
        <v>0</v>
      </c>
      <c r="P476" s="26">
        <f>F475*$F$12/1200</f>
        <v>0</v>
      </c>
      <c r="Q476" s="26">
        <f>G475*$G$12/1200</f>
        <v>0</v>
      </c>
      <c r="R476" s="26">
        <f>H475*$H$12/1200</f>
        <v>0</v>
      </c>
      <c r="S476" s="26">
        <f>I475*$I$12/1200</f>
        <v>0</v>
      </c>
      <c r="T476" s="27">
        <f>IF(B475-B476&gt;0.005,1,0)</f>
        <v>0</v>
      </c>
      <c r="U476" s="27">
        <f>IF(C475-C476&gt;0.005,1,0)</f>
        <v>0</v>
      </c>
      <c r="V476" s="27">
        <f>IF(D475-D476&gt;0.005,1,0)</f>
        <v>0</v>
      </c>
      <c r="W476" s="27">
        <f>IF(E475-E476&gt;0.005,1,0)</f>
        <v>0</v>
      </c>
      <c r="X476" s="27">
        <f>IF(F475-F476&gt;0.005,1,0)</f>
        <v>0</v>
      </c>
      <c r="Y476" s="27">
        <f>IF(G475-G476&gt;0.005,1,0)</f>
        <v>0</v>
      </c>
      <c r="Z476" s="27">
        <f>IF(H475-H476&gt;0.005,1,0)</f>
        <v>0</v>
      </c>
      <c r="AA476" s="27">
        <f>IF(I475-I476&gt;0.005,1,0)</f>
        <v>0</v>
      </c>
    </row>
    <row r="477">
      <c r="A477" s="14" t="n">
        <v>441</v>
      </c>
      <c r="B477" s="26">
        <f>IF(B476&gt;0,IF((B476+L477)-MIN($B$13,(B476+L477))&lt;0.5,0,(B476+L477)-MIN($B$13,(B476+L477))),0)</f>
        <v>0</v>
      </c>
      <c r="C477" s="26">
        <f>IF(C476&gt;0,IF((C476+M477)-MIN($C$13,(C476+M477))&lt;0.5,0,(C476+M477)-MIN($C$13,(C476+M477))),0)</f>
        <v>0</v>
      </c>
      <c r="D477" s="26">
        <f>IF(D476&gt;0,IF((D476+N477)-MIN($D$13,(D476+N477))&lt;0.5,0,(D476+N477)-MIN($D$13,(D476+N477))),0)</f>
        <v>0</v>
      </c>
      <c r="E477" s="26">
        <f>IF(E476&gt;0,IF((E476+O477)-MIN($E$13,(E476+O477))&lt;0.5,0,(E476+O477)-MIN($E$13,(E476+O477))),0)</f>
        <v>0</v>
      </c>
      <c r="F477" s="26">
        <f>IF(F476&gt;0,IF((F476+P477)-MIN($F$13,(F476+P477))&lt;0.5,0,(F476+P477)-MIN($F$13,(F476+P477))),0)</f>
        <v>0</v>
      </c>
      <c r="G477" s="26">
        <f>IF(G476&gt;0,IF((G476+Q477)-MIN($G$13,(G476+Q477))&lt;0.5,0,(G476+Q477)-MIN($G$13,(G476+Q477))),0)</f>
        <v>0</v>
      </c>
      <c r="H477" s="26">
        <f>IF(H476&gt;0,IF((H476+R477)-MIN($H$13,(H476+R477))&lt;0.5,0,(H476+R477)-MIN($H$13,(H476+R477))),0)</f>
        <v>0</v>
      </c>
      <c r="I477" s="26">
        <f>IF(I476&gt;0,IF((I476+S477)-MIN($I$13,(I476+S477))&lt;0.5,0,(I476+S477)-MIN($I$13,(I476+S477))),0)</f>
        <v>0</v>
      </c>
      <c r="J477" s="13">
        <f>SUM(B477:I477)</f>
        <v>0</v>
      </c>
      <c r="K477" s="26">
        <f>SUM(L477:S477)</f>
        <v>0</v>
      </c>
      <c r="L477" s="26">
        <f>B476*$B$12/1200</f>
        <v>0</v>
      </c>
      <c r="M477" s="26">
        <f>C476*$C$12/1200</f>
        <v>0</v>
      </c>
      <c r="N477" s="26">
        <f>D476*$D$12/1200</f>
        <v>0</v>
      </c>
      <c r="O477" s="26">
        <f>E476*$E$12/1200</f>
        <v>0</v>
      </c>
      <c r="P477" s="26">
        <f>F476*$F$12/1200</f>
        <v>0</v>
      </c>
      <c r="Q477" s="26">
        <f>G476*$G$12/1200</f>
        <v>0</v>
      </c>
      <c r="R477" s="26">
        <f>H476*$H$12/1200</f>
        <v>0</v>
      </c>
      <c r="S477" s="26">
        <f>I476*$I$12/1200</f>
        <v>0</v>
      </c>
      <c r="T477" s="27">
        <f>IF(B476-B477&gt;0.005,1,0)</f>
        <v>0</v>
      </c>
      <c r="U477" s="27">
        <f>IF(C476-C477&gt;0.005,1,0)</f>
        <v>0</v>
      </c>
      <c r="V477" s="27">
        <f>IF(D476-D477&gt;0.005,1,0)</f>
        <v>0</v>
      </c>
      <c r="W477" s="27">
        <f>IF(E476-E477&gt;0.005,1,0)</f>
        <v>0</v>
      </c>
      <c r="X477" s="27">
        <f>IF(F476-F477&gt;0.005,1,0)</f>
        <v>0</v>
      </c>
      <c r="Y477" s="27">
        <f>IF(G476-G477&gt;0.005,1,0)</f>
        <v>0</v>
      </c>
      <c r="Z477" s="27">
        <f>IF(H476-H477&gt;0.005,1,0)</f>
        <v>0</v>
      </c>
      <c r="AA477" s="27">
        <f>IF(I476-I477&gt;0.005,1,0)</f>
        <v>0</v>
      </c>
    </row>
    <row r="478">
      <c r="A478" s="14" t="n">
        <v>442</v>
      </c>
      <c r="B478" s="26">
        <f>IF(B477&gt;0,IF((B477+L478)-MIN($B$13,(B477+L478))&lt;0.5,0,(B477+L478)-MIN($B$13,(B477+L478))),0)</f>
        <v>0</v>
      </c>
      <c r="C478" s="26">
        <f>IF(C477&gt;0,IF((C477+M478)-MIN($C$13,(C477+M478))&lt;0.5,0,(C477+M478)-MIN($C$13,(C477+M478))),0)</f>
        <v>0</v>
      </c>
      <c r="D478" s="26">
        <f>IF(D477&gt;0,IF((D477+N478)-MIN($D$13,(D477+N478))&lt;0.5,0,(D477+N478)-MIN($D$13,(D477+N478))),0)</f>
        <v>0</v>
      </c>
      <c r="E478" s="26">
        <f>IF(E477&gt;0,IF((E477+O478)-MIN($E$13,(E477+O478))&lt;0.5,0,(E477+O478)-MIN($E$13,(E477+O478))),0)</f>
        <v>0</v>
      </c>
      <c r="F478" s="26">
        <f>IF(F477&gt;0,IF((F477+P478)-MIN($F$13,(F477+P478))&lt;0.5,0,(F477+P478)-MIN($F$13,(F477+P478))),0)</f>
        <v>0</v>
      </c>
      <c r="G478" s="26">
        <f>IF(G477&gt;0,IF((G477+Q478)-MIN($G$13,(G477+Q478))&lt;0.5,0,(G477+Q478)-MIN($G$13,(G477+Q478))),0)</f>
        <v>0</v>
      </c>
      <c r="H478" s="26">
        <f>IF(H477&gt;0,IF((H477+R478)-MIN($H$13,(H477+R478))&lt;0.5,0,(H477+R478)-MIN($H$13,(H477+R478))),0)</f>
        <v>0</v>
      </c>
      <c r="I478" s="26">
        <f>IF(I477&gt;0,IF((I477+S478)-MIN($I$13,(I477+S478))&lt;0.5,0,(I477+S478)-MIN($I$13,(I477+S478))),0)</f>
        <v>0</v>
      </c>
      <c r="J478" s="13">
        <f>SUM(B478:I478)</f>
        <v>0</v>
      </c>
      <c r="K478" s="26">
        <f>SUM(L478:S478)</f>
        <v>0</v>
      </c>
      <c r="L478" s="26">
        <f>B477*$B$12/1200</f>
        <v>0</v>
      </c>
      <c r="M478" s="26">
        <f>C477*$C$12/1200</f>
        <v>0</v>
      </c>
      <c r="N478" s="26">
        <f>D477*$D$12/1200</f>
        <v>0</v>
      </c>
      <c r="O478" s="26">
        <f>E477*$E$12/1200</f>
        <v>0</v>
      </c>
      <c r="P478" s="26">
        <f>F477*$F$12/1200</f>
        <v>0</v>
      </c>
      <c r="Q478" s="26">
        <f>G477*$G$12/1200</f>
        <v>0</v>
      </c>
      <c r="R478" s="26">
        <f>H477*$H$12/1200</f>
        <v>0</v>
      </c>
      <c r="S478" s="26">
        <f>I477*$I$12/1200</f>
        <v>0</v>
      </c>
      <c r="T478" s="27">
        <f>IF(B477-B478&gt;0.005,1,0)</f>
        <v>0</v>
      </c>
      <c r="U478" s="27">
        <f>IF(C477-C478&gt;0.005,1,0)</f>
        <v>0</v>
      </c>
      <c r="V478" s="27">
        <f>IF(D477-D478&gt;0.005,1,0)</f>
        <v>0</v>
      </c>
      <c r="W478" s="27">
        <f>IF(E477-E478&gt;0.005,1,0)</f>
        <v>0</v>
      </c>
      <c r="X478" s="27">
        <f>IF(F477-F478&gt;0.005,1,0)</f>
        <v>0</v>
      </c>
      <c r="Y478" s="27">
        <f>IF(G477-G478&gt;0.005,1,0)</f>
        <v>0</v>
      </c>
      <c r="Z478" s="27">
        <f>IF(H477-H478&gt;0.005,1,0)</f>
        <v>0</v>
      </c>
      <c r="AA478" s="27">
        <f>IF(I477-I478&gt;0.005,1,0)</f>
        <v>0</v>
      </c>
    </row>
    <row r="479">
      <c r="A479" s="14" t="n">
        <v>443</v>
      </c>
      <c r="B479" s="26">
        <f>IF(B478&gt;0,IF((B478+L479)-MIN($B$13,(B478+L479))&lt;0.5,0,(B478+L479)-MIN($B$13,(B478+L479))),0)</f>
        <v>0</v>
      </c>
      <c r="C479" s="26">
        <f>IF(C478&gt;0,IF((C478+M479)-MIN($C$13,(C478+M479))&lt;0.5,0,(C478+M479)-MIN($C$13,(C478+M479))),0)</f>
        <v>0</v>
      </c>
      <c r="D479" s="26">
        <f>IF(D478&gt;0,IF((D478+N479)-MIN($D$13,(D478+N479))&lt;0.5,0,(D478+N479)-MIN($D$13,(D478+N479))),0)</f>
        <v>0</v>
      </c>
      <c r="E479" s="26">
        <f>IF(E478&gt;0,IF((E478+O479)-MIN($E$13,(E478+O479))&lt;0.5,0,(E478+O479)-MIN($E$13,(E478+O479))),0)</f>
        <v>0</v>
      </c>
      <c r="F479" s="26">
        <f>IF(F478&gt;0,IF((F478+P479)-MIN($F$13,(F478+P479))&lt;0.5,0,(F478+P479)-MIN($F$13,(F478+P479))),0)</f>
        <v>0</v>
      </c>
      <c r="G479" s="26">
        <f>IF(G478&gt;0,IF((G478+Q479)-MIN($G$13,(G478+Q479))&lt;0.5,0,(G478+Q479)-MIN($G$13,(G478+Q479))),0)</f>
        <v>0</v>
      </c>
      <c r="H479" s="26">
        <f>IF(H478&gt;0,IF((H478+R479)-MIN($H$13,(H478+R479))&lt;0.5,0,(H478+R479)-MIN($H$13,(H478+R479))),0)</f>
        <v>0</v>
      </c>
      <c r="I479" s="26">
        <f>IF(I478&gt;0,IF((I478+S479)-MIN($I$13,(I478+S479))&lt;0.5,0,(I478+S479)-MIN($I$13,(I478+S479))),0)</f>
        <v>0</v>
      </c>
      <c r="J479" s="13">
        <f>SUM(B479:I479)</f>
        <v>0</v>
      </c>
      <c r="K479" s="26">
        <f>SUM(L479:S479)</f>
        <v>0</v>
      </c>
      <c r="L479" s="26">
        <f>B478*$B$12/1200</f>
        <v>0</v>
      </c>
      <c r="M479" s="26">
        <f>C478*$C$12/1200</f>
        <v>0</v>
      </c>
      <c r="N479" s="26">
        <f>D478*$D$12/1200</f>
        <v>0</v>
      </c>
      <c r="O479" s="26">
        <f>E478*$E$12/1200</f>
        <v>0</v>
      </c>
      <c r="P479" s="26">
        <f>F478*$F$12/1200</f>
        <v>0</v>
      </c>
      <c r="Q479" s="26">
        <f>G478*$G$12/1200</f>
        <v>0</v>
      </c>
      <c r="R479" s="26">
        <f>H478*$H$12/1200</f>
        <v>0</v>
      </c>
      <c r="S479" s="26">
        <f>I478*$I$12/1200</f>
        <v>0</v>
      </c>
      <c r="T479" s="27">
        <f>IF(B478-B479&gt;0.005,1,0)</f>
        <v>0</v>
      </c>
      <c r="U479" s="27">
        <f>IF(C478-C479&gt;0.005,1,0)</f>
        <v>0</v>
      </c>
      <c r="V479" s="27">
        <f>IF(D478-D479&gt;0.005,1,0)</f>
        <v>0</v>
      </c>
      <c r="W479" s="27">
        <f>IF(E478-E479&gt;0.005,1,0)</f>
        <v>0</v>
      </c>
      <c r="X479" s="27">
        <f>IF(F478-F479&gt;0.005,1,0)</f>
        <v>0</v>
      </c>
      <c r="Y479" s="27">
        <f>IF(G478-G479&gt;0.005,1,0)</f>
        <v>0</v>
      </c>
      <c r="Z479" s="27">
        <f>IF(H478-H479&gt;0.005,1,0)</f>
        <v>0</v>
      </c>
      <c r="AA479" s="27">
        <f>IF(I478-I479&gt;0.005,1,0)</f>
        <v>0</v>
      </c>
    </row>
    <row r="480">
      <c r="A480" s="14" t="n">
        <v>444</v>
      </c>
      <c r="B480" s="26">
        <f>IF(B479&gt;0,IF((B479+L480)-MIN($B$13,(B479+L480))&lt;0.5,0,(B479+L480)-MIN($B$13,(B479+L480))),0)</f>
        <v>0</v>
      </c>
      <c r="C480" s="26">
        <f>IF(C479&gt;0,IF((C479+M480)-MIN($C$13,(C479+M480))&lt;0.5,0,(C479+M480)-MIN($C$13,(C479+M480))),0)</f>
        <v>0</v>
      </c>
      <c r="D480" s="26">
        <f>IF(D479&gt;0,IF((D479+N480)-MIN($D$13,(D479+N480))&lt;0.5,0,(D479+N480)-MIN($D$13,(D479+N480))),0)</f>
        <v>0</v>
      </c>
      <c r="E480" s="26">
        <f>IF(E479&gt;0,IF((E479+O480)-MIN($E$13,(E479+O480))&lt;0.5,0,(E479+O480)-MIN($E$13,(E479+O480))),0)</f>
        <v>0</v>
      </c>
      <c r="F480" s="26">
        <f>IF(F479&gt;0,IF((F479+P480)-MIN($F$13,(F479+P480))&lt;0.5,0,(F479+P480)-MIN($F$13,(F479+P480))),0)</f>
        <v>0</v>
      </c>
      <c r="G480" s="26">
        <f>IF(G479&gt;0,IF((G479+Q480)-MIN($G$13,(G479+Q480))&lt;0.5,0,(G479+Q480)-MIN($G$13,(G479+Q480))),0)</f>
        <v>0</v>
      </c>
      <c r="H480" s="26">
        <f>IF(H479&gt;0,IF((H479+R480)-MIN($H$13,(H479+R480))&lt;0.5,0,(H479+R480)-MIN($H$13,(H479+R480))),0)</f>
        <v>0</v>
      </c>
      <c r="I480" s="26">
        <f>IF(I479&gt;0,IF((I479+S480)-MIN($I$13,(I479+S480))&lt;0.5,0,(I479+S480)-MIN($I$13,(I479+S480))),0)</f>
        <v>0</v>
      </c>
      <c r="J480" s="13">
        <f>SUM(B480:I480)</f>
        <v>0</v>
      </c>
      <c r="K480" s="26">
        <f>SUM(L480:S480)</f>
        <v>0</v>
      </c>
      <c r="L480" s="26">
        <f>B479*$B$12/1200</f>
        <v>0</v>
      </c>
      <c r="M480" s="26">
        <f>C479*$C$12/1200</f>
        <v>0</v>
      </c>
      <c r="N480" s="26">
        <f>D479*$D$12/1200</f>
        <v>0</v>
      </c>
      <c r="O480" s="26">
        <f>E479*$E$12/1200</f>
        <v>0</v>
      </c>
      <c r="P480" s="26">
        <f>F479*$F$12/1200</f>
        <v>0</v>
      </c>
      <c r="Q480" s="26">
        <f>G479*$G$12/1200</f>
        <v>0</v>
      </c>
      <c r="R480" s="26">
        <f>H479*$H$12/1200</f>
        <v>0</v>
      </c>
      <c r="S480" s="26">
        <f>I479*$I$12/1200</f>
        <v>0</v>
      </c>
      <c r="T480" s="27">
        <f>IF(B479-B480&gt;0.005,1,0)</f>
        <v>0</v>
      </c>
      <c r="U480" s="27">
        <f>IF(C479-C480&gt;0.005,1,0)</f>
        <v>0</v>
      </c>
      <c r="V480" s="27">
        <f>IF(D479-D480&gt;0.005,1,0)</f>
        <v>0</v>
      </c>
      <c r="W480" s="27">
        <f>IF(E479-E480&gt;0.005,1,0)</f>
        <v>0</v>
      </c>
      <c r="X480" s="27">
        <f>IF(F479-F480&gt;0.005,1,0)</f>
        <v>0</v>
      </c>
      <c r="Y480" s="27">
        <f>IF(G479-G480&gt;0.005,1,0)</f>
        <v>0</v>
      </c>
      <c r="Z480" s="27">
        <f>IF(H479-H480&gt;0.005,1,0)</f>
        <v>0</v>
      </c>
      <c r="AA480" s="27">
        <f>IF(I479-I480&gt;0.005,1,0)</f>
        <v>0</v>
      </c>
    </row>
    <row r="481">
      <c r="A481" s="14" t="n">
        <v>445</v>
      </c>
      <c r="B481" s="26">
        <f>IF(B480&gt;0,IF((B480+L481)-MIN($B$13,(B480+L481))&lt;0.5,0,(B480+L481)-MIN($B$13,(B480+L481))),0)</f>
        <v>0</v>
      </c>
      <c r="C481" s="26">
        <f>IF(C480&gt;0,IF((C480+M481)-MIN($C$13,(C480+M481))&lt;0.5,0,(C480+M481)-MIN($C$13,(C480+M481))),0)</f>
        <v>0</v>
      </c>
      <c r="D481" s="26">
        <f>IF(D480&gt;0,IF((D480+N481)-MIN($D$13,(D480+N481))&lt;0.5,0,(D480+N481)-MIN($D$13,(D480+N481))),0)</f>
        <v>0</v>
      </c>
      <c r="E481" s="26">
        <f>IF(E480&gt;0,IF((E480+O481)-MIN($E$13,(E480+O481))&lt;0.5,0,(E480+O481)-MIN($E$13,(E480+O481))),0)</f>
        <v>0</v>
      </c>
      <c r="F481" s="26">
        <f>IF(F480&gt;0,IF((F480+P481)-MIN($F$13,(F480+P481))&lt;0.5,0,(F480+P481)-MIN($F$13,(F480+P481))),0)</f>
        <v>0</v>
      </c>
      <c r="G481" s="26">
        <f>IF(G480&gt;0,IF((G480+Q481)-MIN($G$13,(G480+Q481))&lt;0.5,0,(G480+Q481)-MIN($G$13,(G480+Q481))),0)</f>
        <v>0</v>
      </c>
      <c r="H481" s="26">
        <f>IF(H480&gt;0,IF((H480+R481)-MIN($H$13,(H480+R481))&lt;0.5,0,(H480+R481)-MIN($H$13,(H480+R481))),0)</f>
        <v>0</v>
      </c>
      <c r="I481" s="26">
        <f>IF(I480&gt;0,IF((I480+S481)-MIN($I$13,(I480+S481))&lt;0.5,0,(I480+S481)-MIN($I$13,(I480+S481))),0)</f>
        <v>0</v>
      </c>
      <c r="J481" s="13">
        <f>SUM(B481:I481)</f>
        <v>0</v>
      </c>
      <c r="K481" s="26">
        <f>SUM(L481:S481)</f>
        <v>0</v>
      </c>
      <c r="L481" s="26">
        <f>B480*$B$12/1200</f>
        <v>0</v>
      </c>
      <c r="M481" s="26">
        <f>C480*$C$12/1200</f>
        <v>0</v>
      </c>
      <c r="N481" s="26">
        <f>D480*$D$12/1200</f>
        <v>0</v>
      </c>
      <c r="O481" s="26">
        <f>E480*$E$12/1200</f>
        <v>0</v>
      </c>
      <c r="P481" s="26">
        <f>F480*$F$12/1200</f>
        <v>0</v>
      </c>
      <c r="Q481" s="26">
        <f>G480*$G$12/1200</f>
        <v>0</v>
      </c>
      <c r="R481" s="26">
        <f>H480*$H$12/1200</f>
        <v>0</v>
      </c>
      <c r="S481" s="26">
        <f>I480*$I$12/1200</f>
        <v>0</v>
      </c>
      <c r="T481" s="27">
        <f>IF(B480-B481&gt;0.005,1,0)</f>
        <v>0</v>
      </c>
      <c r="U481" s="27">
        <f>IF(C480-C481&gt;0.005,1,0)</f>
        <v>0</v>
      </c>
      <c r="V481" s="27">
        <f>IF(D480-D481&gt;0.005,1,0)</f>
        <v>0</v>
      </c>
      <c r="W481" s="27">
        <f>IF(E480-E481&gt;0.005,1,0)</f>
        <v>0</v>
      </c>
      <c r="X481" s="27">
        <f>IF(F480-F481&gt;0.005,1,0)</f>
        <v>0</v>
      </c>
      <c r="Y481" s="27">
        <f>IF(G480-G481&gt;0.005,1,0)</f>
        <v>0</v>
      </c>
      <c r="Z481" s="27">
        <f>IF(H480-H481&gt;0.005,1,0)</f>
        <v>0</v>
      </c>
      <c r="AA481" s="27">
        <f>IF(I480-I481&gt;0.005,1,0)</f>
        <v>0</v>
      </c>
    </row>
    <row r="482">
      <c r="A482" s="14" t="n">
        <v>446</v>
      </c>
      <c r="B482" s="26">
        <f>IF(B481&gt;0,IF((B481+L482)-MIN($B$13,(B481+L482))&lt;0.5,0,(B481+L482)-MIN($B$13,(B481+L482))),0)</f>
        <v>0</v>
      </c>
      <c r="C482" s="26">
        <f>IF(C481&gt;0,IF((C481+M482)-MIN($C$13,(C481+M482))&lt;0.5,0,(C481+M482)-MIN($C$13,(C481+M482))),0)</f>
        <v>0</v>
      </c>
      <c r="D482" s="26">
        <f>IF(D481&gt;0,IF((D481+N482)-MIN($D$13,(D481+N482))&lt;0.5,0,(D481+N482)-MIN($D$13,(D481+N482))),0)</f>
        <v>0</v>
      </c>
      <c r="E482" s="26">
        <f>IF(E481&gt;0,IF((E481+O482)-MIN($E$13,(E481+O482))&lt;0.5,0,(E481+O482)-MIN($E$13,(E481+O482))),0)</f>
        <v>0</v>
      </c>
      <c r="F482" s="26">
        <f>IF(F481&gt;0,IF((F481+P482)-MIN($F$13,(F481+P482))&lt;0.5,0,(F481+P482)-MIN($F$13,(F481+P482))),0)</f>
        <v>0</v>
      </c>
      <c r="G482" s="26">
        <f>IF(G481&gt;0,IF((G481+Q482)-MIN($G$13,(G481+Q482))&lt;0.5,0,(G481+Q482)-MIN($G$13,(G481+Q482))),0)</f>
        <v>0</v>
      </c>
      <c r="H482" s="26">
        <f>IF(H481&gt;0,IF((H481+R482)-MIN($H$13,(H481+R482))&lt;0.5,0,(H481+R482)-MIN($H$13,(H481+R482))),0)</f>
        <v>0</v>
      </c>
      <c r="I482" s="26">
        <f>IF(I481&gt;0,IF((I481+S482)-MIN($I$13,(I481+S482))&lt;0.5,0,(I481+S482)-MIN($I$13,(I481+S482))),0)</f>
        <v>0</v>
      </c>
      <c r="J482" s="13">
        <f>SUM(B482:I482)</f>
        <v>0</v>
      </c>
      <c r="K482" s="26">
        <f>SUM(L482:S482)</f>
        <v>0</v>
      </c>
      <c r="L482" s="26">
        <f>B481*$B$12/1200</f>
        <v>0</v>
      </c>
      <c r="M482" s="26">
        <f>C481*$C$12/1200</f>
        <v>0</v>
      </c>
      <c r="N482" s="26">
        <f>D481*$D$12/1200</f>
        <v>0</v>
      </c>
      <c r="O482" s="26">
        <f>E481*$E$12/1200</f>
        <v>0</v>
      </c>
      <c r="P482" s="26">
        <f>F481*$F$12/1200</f>
        <v>0</v>
      </c>
      <c r="Q482" s="26">
        <f>G481*$G$12/1200</f>
        <v>0</v>
      </c>
      <c r="R482" s="26">
        <f>H481*$H$12/1200</f>
        <v>0</v>
      </c>
      <c r="S482" s="26">
        <f>I481*$I$12/1200</f>
        <v>0</v>
      </c>
      <c r="T482" s="27">
        <f>IF(B481-B482&gt;0.005,1,0)</f>
        <v>0</v>
      </c>
      <c r="U482" s="27">
        <f>IF(C481-C482&gt;0.005,1,0)</f>
        <v>0</v>
      </c>
      <c r="V482" s="27">
        <f>IF(D481-D482&gt;0.005,1,0)</f>
        <v>0</v>
      </c>
      <c r="W482" s="27">
        <f>IF(E481-E482&gt;0.005,1,0)</f>
        <v>0</v>
      </c>
      <c r="X482" s="27">
        <f>IF(F481-F482&gt;0.005,1,0)</f>
        <v>0</v>
      </c>
      <c r="Y482" s="27">
        <f>IF(G481-G482&gt;0.005,1,0)</f>
        <v>0</v>
      </c>
      <c r="Z482" s="27">
        <f>IF(H481-H482&gt;0.005,1,0)</f>
        <v>0</v>
      </c>
      <c r="AA482" s="27">
        <f>IF(I481-I482&gt;0.005,1,0)</f>
        <v>0</v>
      </c>
    </row>
    <row r="483">
      <c r="A483" s="14" t="n">
        <v>447</v>
      </c>
      <c r="B483" s="26">
        <f>IF(B482&gt;0,IF((B482+L483)-MIN($B$13,(B482+L483))&lt;0.5,0,(B482+L483)-MIN($B$13,(B482+L483))),0)</f>
        <v>0</v>
      </c>
      <c r="C483" s="26">
        <f>IF(C482&gt;0,IF((C482+M483)-MIN($C$13,(C482+M483))&lt;0.5,0,(C482+M483)-MIN($C$13,(C482+M483))),0)</f>
        <v>0</v>
      </c>
      <c r="D483" s="26">
        <f>IF(D482&gt;0,IF((D482+N483)-MIN($D$13,(D482+N483))&lt;0.5,0,(D482+N483)-MIN($D$13,(D482+N483))),0)</f>
        <v>0</v>
      </c>
      <c r="E483" s="26">
        <f>IF(E482&gt;0,IF((E482+O483)-MIN($E$13,(E482+O483))&lt;0.5,0,(E482+O483)-MIN($E$13,(E482+O483))),0)</f>
        <v>0</v>
      </c>
      <c r="F483" s="26">
        <f>IF(F482&gt;0,IF((F482+P483)-MIN($F$13,(F482+P483))&lt;0.5,0,(F482+P483)-MIN($F$13,(F482+P483))),0)</f>
        <v>0</v>
      </c>
      <c r="G483" s="26">
        <f>IF(G482&gt;0,IF((G482+Q483)-MIN($G$13,(G482+Q483))&lt;0.5,0,(G482+Q483)-MIN($G$13,(G482+Q483))),0)</f>
        <v>0</v>
      </c>
      <c r="H483" s="26">
        <f>IF(H482&gt;0,IF((H482+R483)-MIN($H$13,(H482+R483))&lt;0.5,0,(H482+R483)-MIN($H$13,(H482+R483))),0)</f>
        <v>0</v>
      </c>
      <c r="I483" s="26">
        <f>IF(I482&gt;0,IF((I482+S483)-MIN($I$13,(I482+S483))&lt;0.5,0,(I482+S483)-MIN($I$13,(I482+S483))),0)</f>
        <v>0</v>
      </c>
      <c r="J483" s="13">
        <f>SUM(B483:I483)</f>
        <v>0</v>
      </c>
      <c r="K483" s="26">
        <f>SUM(L483:S483)</f>
        <v>0</v>
      </c>
      <c r="L483" s="26">
        <f>B482*$B$12/1200</f>
        <v>0</v>
      </c>
      <c r="M483" s="26">
        <f>C482*$C$12/1200</f>
        <v>0</v>
      </c>
      <c r="N483" s="26">
        <f>D482*$D$12/1200</f>
        <v>0</v>
      </c>
      <c r="O483" s="26">
        <f>E482*$E$12/1200</f>
        <v>0</v>
      </c>
      <c r="P483" s="26">
        <f>F482*$F$12/1200</f>
        <v>0</v>
      </c>
      <c r="Q483" s="26">
        <f>G482*$G$12/1200</f>
        <v>0</v>
      </c>
      <c r="R483" s="26">
        <f>H482*$H$12/1200</f>
        <v>0</v>
      </c>
      <c r="S483" s="26">
        <f>I482*$I$12/1200</f>
        <v>0</v>
      </c>
      <c r="T483" s="27">
        <f>IF(B482-B483&gt;0.005,1,0)</f>
        <v>0</v>
      </c>
      <c r="U483" s="27">
        <f>IF(C482-C483&gt;0.005,1,0)</f>
        <v>0</v>
      </c>
      <c r="V483" s="27">
        <f>IF(D482-D483&gt;0.005,1,0)</f>
        <v>0</v>
      </c>
      <c r="W483" s="27">
        <f>IF(E482-E483&gt;0.005,1,0)</f>
        <v>0</v>
      </c>
      <c r="X483" s="27">
        <f>IF(F482-F483&gt;0.005,1,0)</f>
        <v>0</v>
      </c>
      <c r="Y483" s="27">
        <f>IF(G482-G483&gt;0.005,1,0)</f>
        <v>0</v>
      </c>
      <c r="Z483" s="27">
        <f>IF(H482-H483&gt;0.005,1,0)</f>
        <v>0</v>
      </c>
      <c r="AA483" s="27">
        <f>IF(I482-I483&gt;0.005,1,0)</f>
        <v>0</v>
      </c>
    </row>
    <row r="484">
      <c r="A484" s="14" t="n">
        <v>448</v>
      </c>
      <c r="B484" s="26">
        <f>IF(B483&gt;0,IF((B483+L484)-MIN($B$13,(B483+L484))&lt;0.5,0,(B483+L484)-MIN($B$13,(B483+L484))),0)</f>
        <v>0</v>
      </c>
      <c r="C484" s="26">
        <f>IF(C483&gt;0,IF((C483+M484)-MIN($C$13,(C483+M484))&lt;0.5,0,(C483+M484)-MIN($C$13,(C483+M484))),0)</f>
        <v>0</v>
      </c>
      <c r="D484" s="26">
        <f>IF(D483&gt;0,IF((D483+N484)-MIN($D$13,(D483+N484))&lt;0.5,0,(D483+N484)-MIN($D$13,(D483+N484))),0)</f>
        <v>0</v>
      </c>
      <c r="E484" s="26">
        <f>IF(E483&gt;0,IF((E483+O484)-MIN($E$13,(E483+O484))&lt;0.5,0,(E483+O484)-MIN($E$13,(E483+O484))),0)</f>
        <v>0</v>
      </c>
      <c r="F484" s="26">
        <f>IF(F483&gt;0,IF((F483+P484)-MIN($F$13,(F483+P484))&lt;0.5,0,(F483+P484)-MIN($F$13,(F483+P484))),0)</f>
        <v>0</v>
      </c>
      <c r="G484" s="26">
        <f>IF(G483&gt;0,IF((G483+Q484)-MIN($G$13,(G483+Q484))&lt;0.5,0,(G483+Q484)-MIN($G$13,(G483+Q484))),0)</f>
        <v>0</v>
      </c>
      <c r="H484" s="26">
        <f>IF(H483&gt;0,IF((H483+R484)-MIN($H$13,(H483+R484))&lt;0.5,0,(H483+R484)-MIN($H$13,(H483+R484))),0)</f>
        <v>0</v>
      </c>
      <c r="I484" s="26">
        <f>IF(I483&gt;0,IF((I483+S484)-MIN($I$13,(I483+S484))&lt;0.5,0,(I483+S484)-MIN($I$13,(I483+S484))),0)</f>
        <v>0</v>
      </c>
      <c r="J484" s="13">
        <f>SUM(B484:I484)</f>
        <v>0</v>
      </c>
      <c r="K484" s="26">
        <f>SUM(L484:S484)</f>
        <v>0</v>
      </c>
      <c r="L484" s="26">
        <f>B483*$B$12/1200</f>
        <v>0</v>
      </c>
      <c r="M484" s="26">
        <f>C483*$C$12/1200</f>
        <v>0</v>
      </c>
      <c r="N484" s="26">
        <f>D483*$D$12/1200</f>
        <v>0</v>
      </c>
      <c r="O484" s="26">
        <f>E483*$E$12/1200</f>
        <v>0</v>
      </c>
      <c r="P484" s="26">
        <f>F483*$F$12/1200</f>
        <v>0</v>
      </c>
      <c r="Q484" s="26">
        <f>G483*$G$12/1200</f>
        <v>0</v>
      </c>
      <c r="R484" s="26">
        <f>H483*$H$12/1200</f>
        <v>0</v>
      </c>
      <c r="S484" s="26">
        <f>I483*$I$12/1200</f>
        <v>0</v>
      </c>
      <c r="T484" s="27">
        <f>IF(B483-B484&gt;0.005,1,0)</f>
        <v>0</v>
      </c>
      <c r="U484" s="27">
        <f>IF(C483-C484&gt;0.005,1,0)</f>
        <v>0</v>
      </c>
      <c r="V484" s="27">
        <f>IF(D483-D484&gt;0.005,1,0)</f>
        <v>0</v>
      </c>
      <c r="W484" s="27">
        <f>IF(E483-E484&gt;0.005,1,0)</f>
        <v>0</v>
      </c>
      <c r="X484" s="27">
        <f>IF(F483-F484&gt;0.005,1,0)</f>
        <v>0</v>
      </c>
      <c r="Y484" s="27">
        <f>IF(G483-G484&gt;0.005,1,0)</f>
        <v>0</v>
      </c>
      <c r="Z484" s="27">
        <f>IF(H483-H484&gt;0.005,1,0)</f>
        <v>0</v>
      </c>
      <c r="AA484" s="27">
        <f>IF(I483-I484&gt;0.005,1,0)</f>
        <v>0</v>
      </c>
    </row>
    <row r="485">
      <c r="A485" s="14" t="n">
        <v>449</v>
      </c>
      <c r="B485" s="26">
        <f>IF(B484&gt;0,IF((B484+L485)-MIN($B$13,(B484+L485))&lt;0.5,0,(B484+L485)-MIN($B$13,(B484+L485))),0)</f>
        <v>0</v>
      </c>
      <c r="C485" s="26">
        <f>IF(C484&gt;0,IF((C484+M485)-MIN($C$13,(C484+M485))&lt;0.5,0,(C484+M485)-MIN($C$13,(C484+M485))),0)</f>
        <v>0</v>
      </c>
      <c r="D485" s="26">
        <f>IF(D484&gt;0,IF((D484+N485)-MIN($D$13,(D484+N485))&lt;0.5,0,(D484+N485)-MIN($D$13,(D484+N485))),0)</f>
        <v>0</v>
      </c>
      <c r="E485" s="26">
        <f>IF(E484&gt;0,IF((E484+O485)-MIN($E$13,(E484+O485))&lt;0.5,0,(E484+O485)-MIN($E$13,(E484+O485))),0)</f>
        <v>0</v>
      </c>
      <c r="F485" s="26">
        <f>IF(F484&gt;0,IF((F484+P485)-MIN($F$13,(F484+P485))&lt;0.5,0,(F484+P485)-MIN($F$13,(F484+P485))),0)</f>
        <v>0</v>
      </c>
      <c r="G485" s="26">
        <f>IF(G484&gt;0,IF((G484+Q485)-MIN($G$13,(G484+Q485))&lt;0.5,0,(G484+Q485)-MIN($G$13,(G484+Q485))),0)</f>
        <v>0</v>
      </c>
      <c r="H485" s="26">
        <f>IF(H484&gt;0,IF((H484+R485)-MIN($H$13,(H484+R485))&lt;0.5,0,(H484+R485)-MIN($H$13,(H484+R485))),0)</f>
        <v>0</v>
      </c>
      <c r="I485" s="26">
        <f>IF(I484&gt;0,IF((I484+S485)-MIN($I$13,(I484+S485))&lt;0.5,0,(I484+S485)-MIN($I$13,(I484+S485))),0)</f>
        <v>0</v>
      </c>
      <c r="J485" s="13">
        <f>SUM(B485:I485)</f>
        <v>0</v>
      </c>
      <c r="K485" s="26">
        <f>SUM(L485:S485)</f>
        <v>0</v>
      </c>
      <c r="L485" s="26">
        <f>B484*$B$12/1200</f>
        <v>0</v>
      </c>
      <c r="M485" s="26">
        <f>C484*$C$12/1200</f>
        <v>0</v>
      </c>
      <c r="N485" s="26">
        <f>D484*$D$12/1200</f>
        <v>0</v>
      </c>
      <c r="O485" s="26">
        <f>E484*$E$12/1200</f>
        <v>0</v>
      </c>
      <c r="P485" s="26">
        <f>F484*$F$12/1200</f>
        <v>0</v>
      </c>
      <c r="Q485" s="26">
        <f>G484*$G$12/1200</f>
        <v>0</v>
      </c>
      <c r="R485" s="26">
        <f>H484*$H$12/1200</f>
        <v>0</v>
      </c>
      <c r="S485" s="26">
        <f>I484*$I$12/1200</f>
        <v>0</v>
      </c>
      <c r="T485" s="27">
        <f>IF(B484-B485&gt;0.005,1,0)</f>
        <v>0</v>
      </c>
      <c r="U485" s="27">
        <f>IF(C484-C485&gt;0.005,1,0)</f>
        <v>0</v>
      </c>
      <c r="V485" s="27">
        <f>IF(D484-D485&gt;0.005,1,0)</f>
        <v>0</v>
      </c>
      <c r="W485" s="27">
        <f>IF(E484-E485&gt;0.005,1,0)</f>
        <v>0</v>
      </c>
      <c r="X485" s="27">
        <f>IF(F484-F485&gt;0.005,1,0)</f>
        <v>0</v>
      </c>
      <c r="Y485" s="27">
        <f>IF(G484-G485&gt;0.005,1,0)</f>
        <v>0</v>
      </c>
      <c r="Z485" s="27">
        <f>IF(H484-H485&gt;0.005,1,0)</f>
        <v>0</v>
      </c>
      <c r="AA485" s="27">
        <f>IF(I484-I485&gt;0.005,1,0)</f>
        <v>0</v>
      </c>
    </row>
    <row r="486">
      <c r="A486" s="14" t="n">
        <v>450</v>
      </c>
      <c r="B486" s="26">
        <f>IF(B485&gt;0,IF((B485+L486)-MIN($B$13,(B485+L486))&lt;0.5,0,(B485+L486)-MIN($B$13,(B485+L486))),0)</f>
        <v>0</v>
      </c>
      <c r="C486" s="26">
        <f>IF(C485&gt;0,IF((C485+M486)-MIN($C$13,(C485+M486))&lt;0.5,0,(C485+M486)-MIN($C$13,(C485+M486))),0)</f>
        <v>0</v>
      </c>
      <c r="D486" s="26">
        <f>IF(D485&gt;0,IF((D485+N486)-MIN($D$13,(D485+N486))&lt;0.5,0,(D485+N486)-MIN($D$13,(D485+N486))),0)</f>
        <v>0</v>
      </c>
      <c r="E486" s="26">
        <f>IF(E485&gt;0,IF((E485+O486)-MIN($E$13,(E485+O486))&lt;0.5,0,(E485+O486)-MIN($E$13,(E485+O486))),0)</f>
        <v>0</v>
      </c>
      <c r="F486" s="26">
        <f>IF(F485&gt;0,IF((F485+P486)-MIN($F$13,(F485+P486))&lt;0.5,0,(F485+P486)-MIN($F$13,(F485+P486))),0)</f>
        <v>0</v>
      </c>
      <c r="G486" s="26">
        <f>IF(G485&gt;0,IF((G485+Q486)-MIN($G$13,(G485+Q486))&lt;0.5,0,(G485+Q486)-MIN($G$13,(G485+Q486))),0)</f>
        <v>0</v>
      </c>
      <c r="H486" s="26">
        <f>IF(H485&gt;0,IF((H485+R486)-MIN($H$13,(H485+R486))&lt;0.5,0,(H485+R486)-MIN($H$13,(H485+R486))),0)</f>
        <v>0</v>
      </c>
      <c r="I486" s="26">
        <f>IF(I485&gt;0,IF((I485+S486)-MIN($I$13,(I485+S486))&lt;0.5,0,(I485+S486)-MIN($I$13,(I485+S486))),0)</f>
        <v>0</v>
      </c>
      <c r="J486" s="13">
        <f>SUM(B486:I486)</f>
        <v>0</v>
      </c>
      <c r="K486" s="26">
        <f>SUM(L486:S486)</f>
        <v>0</v>
      </c>
      <c r="L486" s="26">
        <f>B485*$B$12/1200</f>
        <v>0</v>
      </c>
      <c r="M486" s="26">
        <f>C485*$C$12/1200</f>
        <v>0</v>
      </c>
      <c r="N486" s="26">
        <f>D485*$D$12/1200</f>
        <v>0</v>
      </c>
      <c r="O486" s="26">
        <f>E485*$E$12/1200</f>
        <v>0</v>
      </c>
      <c r="P486" s="26">
        <f>F485*$F$12/1200</f>
        <v>0</v>
      </c>
      <c r="Q486" s="26">
        <f>G485*$G$12/1200</f>
        <v>0</v>
      </c>
      <c r="R486" s="26">
        <f>H485*$H$12/1200</f>
        <v>0</v>
      </c>
      <c r="S486" s="26">
        <f>I485*$I$12/1200</f>
        <v>0</v>
      </c>
      <c r="T486" s="27">
        <f>IF(B485-B486&gt;0.005,1,0)</f>
        <v>0</v>
      </c>
      <c r="U486" s="27">
        <f>IF(C485-C486&gt;0.005,1,0)</f>
        <v>0</v>
      </c>
      <c r="V486" s="27">
        <f>IF(D485-D486&gt;0.005,1,0)</f>
        <v>0</v>
      </c>
      <c r="W486" s="27">
        <f>IF(E485-E486&gt;0.005,1,0)</f>
        <v>0</v>
      </c>
      <c r="X486" s="27">
        <f>IF(F485-F486&gt;0.005,1,0)</f>
        <v>0</v>
      </c>
      <c r="Y486" s="27">
        <f>IF(G485-G486&gt;0.005,1,0)</f>
        <v>0</v>
      </c>
      <c r="Z486" s="27">
        <f>IF(H485-H486&gt;0.005,1,0)</f>
        <v>0</v>
      </c>
      <c r="AA486" s="27">
        <f>IF(I485-I486&gt;0.005,1,0)</f>
        <v>0</v>
      </c>
    </row>
    <row r="487">
      <c r="A487" s="14" t="n">
        <v>451</v>
      </c>
      <c r="B487" s="26">
        <f>IF(B486&gt;0,IF((B486+L487)-MIN($B$13,(B486+L487))&lt;0.5,0,(B486+L487)-MIN($B$13,(B486+L487))),0)</f>
        <v>0</v>
      </c>
      <c r="C487" s="26">
        <f>IF(C486&gt;0,IF((C486+M487)-MIN($C$13,(C486+M487))&lt;0.5,0,(C486+M487)-MIN($C$13,(C486+M487))),0)</f>
        <v>0</v>
      </c>
      <c r="D487" s="26">
        <f>IF(D486&gt;0,IF((D486+N487)-MIN($D$13,(D486+N487))&lt;0.5,0,(D486+N487)-MIN($D$13,(D486+N487))),0)</f>
        <v>0</v>
      </c>
      <c r="E487" s="26">
        <f>IF(E486&gt;0,IF((E486+O487)-MIN($E$13,(E486+O487))&lt;0.5,0,(E486+O487)-MIN($E$13,(E486+O487))),0)</f>
        <v>0</v>
      </c>
      <c r="F487" s="26">
        <f>IF(F486&gt;0,IF((F486+P487)-MIN($F$13,(F486+P487))&lt;0.5,0,(F486+P487)-MIN($F$13,(F486+P487))),0)</f>
        <v>0</v>
      </c>
      <c r="G487" s="26">
        <f>IF(G486&gt;0,IF((G486+Q487)-MIN($G$13,(G486+Q487))&lt;0.5,0,(G486+Q487)-MIN($G$13,(G486+Q487))),0)</f>
        <v>0</v>
      </c>
      <c r="H487" s="26">
        <f>IF(H486&gt;0,IF((H486+R487)-MIN($H$13,(H486+R487))&lt;0.5,0,(H486+R487)-MIN($H$13,(H486+R487))),0)</f>
        <v>0</v>
      </c>
      <c r="I487" s="26">
        <f>IF(I486&gt;0,IF((I486+S487)-MIN($I$13,(I486+S487))&lt;0.5,0,(I486+S487)-MIN($I$13,(I486+S487))),0)</f>
        <v>0</v>
      </c>
      <c r="J487" s="13">
        <f>SUM(B487:I487)</f>
        <v>0</v>
      </c>
      <c r="K487" s="26">
        <f>SUM(L487:S487)</f>
        <v>0</v>
      </c>
      <c r="L487" s="26">
        <f>B486*$B$12/1200</f>
        <v>0</v>
      </c>
      <c r="M487" s="26">
        <f>C486*$C$12/1200</f>
        <v>0</v>
      </c>
      <c r="N487" s="26">
        <f>D486*$D$12/1200</f>
        <v>0</v>
      </c>
      <c r="O487" s="26">
        <f>E486*$E$12/1200</f>
        <v>0</v>
      </c>
      <c r="P487" s="26">
        <f>F486*$F$12/1200</f>
        <v>0</v>
      </c>
      <c r="Q487" s="26">
        <f>G486*$G$12/1200</f>
        <v>0</v>
      </c>
      <c r="R487" s="26">
        <f>H486*$H$12/1200</f>
        <v>0</v>
      </c>
      <c r="S487" s="26">
        <f>I486*$I$12/1200</f>
        <v>0</v>
      </c>
      <c r="T487" s="27">
        <f>IF(B486-B487&gt;0.005,1,0)</f>
        <v>0</v>
      </c>
      <c r="U487" s="27">
        <f>IF(C486-C487&gt;0.005,1,0)</f>
        <v>0</v>
      </c>
      <c r="V487" s="27">
        <f>IF(D486-D487&gt;0.005,1,0)</f>
        <v>0</v>
      </c>
      <c r="W487" s="27">
        <f>IF(E486-E487&gt;0.005,1,0)</f>
        <v>0</v>
      </c>
      <c r="X487" s="27">
        <f>IF(F486-F487&gt;0.005,1,0)</f>
        <v>0</v>
      </c>
      <c r="Y487" s="27">
        <f>IF(G486-G487&gt;0.005,1,0)</f>
        <v>0</v>
      </c>
      <c r="Z487" s="27">
        <f>IF(H486-H487&gt;0.005,1,0)</f>
        <v>0</v>
      </c>
      <c r="AA487" s="27">
        <f>IF(I486-I487&gt;0.005,1,0)</f>
        <v>0</v>
      </c>
    </row>
    <row r="488">
      <c r="A488" s="14" t="n">
        <v>452</v>
      </c>
      <c r="B488" s="26">
        <f>IF(B487&gt;0,IF((B487+L488)-MIN($B$13,(B487+L488))&lt;0.5,0,(B487+L488)-MIN($B$13,(B487+L488))),0)</f>
        <v>0</v>
      </c>
      <c r="C488" s="26">
        <f>IF(C487&gt;0,IF((C487+M488)-MIN($C$13,(C487+M488))&lt;0.5,0,(C487+M488)-MIN($C$13,(C487+M488))),0)</f>
        <v>0</v>
      </c>
      <c r="D488" s="26">
        <f>IF(D487&gt;0,IF((D487+N488)-MIN($D$13,(D487+N488))&lt;0.5,0,(D487+N488)-MIN($D$13,(D487+N488))),0)</f>
        <v>0</v>
      </c>
      <c r="E488" s="26">
        <f>IF(E487&gt;0,IF((E487+O488)-MIN($E$13,(E487+O488))&lt;0.5,0,(E487+O488)-MIN($E$13,(E487+O488))),0)</f>
        <v>0</v>
      </c>
      <c r="F488" s="26">
        <f>IF(F487&gt;0,IF((F487+P488)-MIN($F$13,(F487+P488))&lt;0.5,0,(F487+P488)-MIN($F$13,(F487+P488))),0)</f>
        <v>0</v>
      </c>
      <c r="G488" s="26">
        <f>IF(G487&gt;0,IF((G487+Q488)-MIN($G$13,(G487+Q488))&lt;0.5,0,(G487+Q488)-MIN($G$13,(G487+Q488))),0)</f>
        <v>0</v>
      </c>
      <c r="H488" s="26">
        <f>IF(H487&gt;0,IF((H487+R488)-MIN($H$13,(H487+R488))&lt;0.5,0,(H487+R488)-MIN($H$13,(H487+R488))),0)</f>
        <v>0</v>
      </c>
      <c r="I488" s="26">
        <f>IF(I487&gt;0,IF((I487+S488)-MIN($I$13,(I487+S488))&lt;0.5,0,(I487+S488)-MIN($I$13,(I487+S488))),0)</f>
        <v>0</v>
      </c>
      <c r="J488" s="13">
        <f>SUM(B488:I488)</f>
        <v>0</v>
      </c>
      <c r="K488" s="26">
        <f>SUM(L488:S488)</f>
        <v>0</v>
      </c>
      <c r="L488" s="26">
        <f>B487*$B$12/1200</f>
        <v>0</v>
      </c>
      <c r="M488" s="26">
        <f>C487*$C$12/1200</f>
        <v>0</v>
      </c>
      <c r="N488" s="26">
        <f>D487*$D$12/1200</f>
        <v>0</v>
      </c>
      <c r="O488" s="26">
        <f>E487*$E$12/1200</f>
        <v>0</v>
      </c>
      <c r="P488" s="26">
        <f>F487*$F$12/1200</f>
        <v>0</v>
      </c>
      <c r="Q488" s="26">
        <f>G487*$G$12/1200</f>
        <v>0</v>
      </c>
      <c r="R488" s="26">
        <f>H487*$H$12/1200</f>
        <v>0</v>
      </c>
      <c r="S488" s="26">
        <f>I487*$I$12/1200</f>
        <v>0</v>
      </c>
      <c r="T488" s="27">
        <f>IF(B487-B488&gt;0.005,1,0)</f>
        <v>0</v>
      </c>
      <c r="U488" s="27">
        <f>IF(C487-C488&gt;0.005,1,0)</f>
        <v>0</v>
      </c>
      <c r="V488" s="27">
        <f>IF(D487-D488&gt;0.005,1,0)</f>
        <v>0</v>
      </c>
      <c r="W488" s="27">
        <f>IF(E487-E488&gt;0.005,1,0)</f>
        <v>0</v>
      </c>
      <c r="X488" s="27">
        <f>IF(F487-F488&gt;0.005,1,0)</f>
        <v>0</v>
      </c>
      <c r="Y488" s="27">
        <f>IF(G487-G488&gt;0.005,1,0)</f>
        <v>0</v>
      </c>
      <c r="Z488" s="27">
        <f>IF(H487-H488&gt;0.005,1,0)</f>
        <v>0</v>
      </c>
      <c r="AA488" s="27">
        <f>IF(I487-I488&gt;0.005,1,0)</f>
        <v>0</v>
      </c>
    </row>
    <row r="489">
      <c r="A489" s="14" t="n">
        <v>453</v>
      </c>
      <c r="B489" s="26">
        <f>IF(B488&gt;0,IF((B488+L489)-MIN($B$13,(B488+L489))&lt;0.5,0,(B488+L489)-MIN($B$13,(B488+L489))),0)</f>
        <v>0</v>
      </c>
      <c r="C489" s="26">
        <f>IF(C488&gt;0,IF((C488+M489)-MIN($C$13,(C488+M489))&lt;0.5,0,(C488+M489)-MIN($C$13,(C488+M489))),0)</f>
        <v>0</v>
      </c>
      <c r="D489" s="26">
        <f>IF(D488&gt;0,IF((D488+N489)-MIN($D$13,(D488+N489))&lt;0.5,0,(D488+N489)-MIN($D$13,(D488+N489))),0)</f>
        <v>0</v>
      </c>
      <c r="E489" s="26">
        <f>IF(E488&gt;0,IF((E488+O489)-MIN($E$13,(E488+O489))&lt;0.5,0,(E488+O489)-MIN($E$13,(E488+O489))),0)</f>
        <v>0</v>
      </c>
      <c r="F489" s="26">
        <f>IF(F488&gt;0,IF((F488+P489)-MIN($F$13,(F488+P489))&lt;0.5,0,(F488+P489)-MIN($F$13,(F488+P489))),0)</f>
        <v>0</v>
      </c>
      <c r="G489" s="26">
        <f>IF(G488&gt;0,IF((G488+Q489)-MIN($G$13,(G488+Q489))&lt;0.5,0,(G488+Q489)-MIN($G$13,(G488+Q489))),0)</f>
        <v>0</v>
      </c>
      <c r="H489" s="26">
        <f>IF(H488&gt;0,IF((H488+R489)-MIN($H$13,(H488+R489))&lt;0.5,0,(H488+R489)-MIN($H$13,(H488+R489))),0)</f>
        <v>0</v>
      </c>
      <c r="I489" s="26">
        <f>IF(I488&gt;0,IF((I488+S489)-MIN($I$13,(I488+S489))&lt;0.5,0,(I488+S489)-MIN($I$13,(I488+S489))),0)</f>
        <v>0</v>
      </c>
      <c r="J489" s="13">
        <f>SUM(B489:I489)</f>
        <v>0</v>
      </c>
      <c r="K489" s="26">
        <f>SUM(L489:S489)</f>
        <v>0</v>
      </c>
      <c r="L489" s="26">
        <f>B488*$B$12/1200</f>
        <v>0</v>
      </c>
      <c r="M489" s="26">
        <f>C488*$C$12/1200</f>
        <v>0</v>
      </c>
      <c r="N489" s="26">
        <f>D488*$D$12/1200</f>
        <v>0</v>
      </c>
      <c r="O489" s="26">
        <f>E488*$E$12/1200</f>
        <v>0</v>
      </c>
      <c r="P489" s="26">
        <f>F488*$F$12/1200</f>
        <v>0</v>
      </c>
      <c r="Q489" s="26">
        <f>G488*$G$12/1200</f>
        <v>0</v>
      </c>
      <c r="R489" s="26">
        <f>H488*$H$12/1200</f>
        <v>0</v>
      </c>
      <c r="S489" s="26">
        <f>I488*$I$12/1200</f>
        <v>0</v>
      </c>
      <c r="T489" s="27">
        <f>IF(B488-B489&gt;0.005,1,0)</f>
        <v>0</v>
      </c>
      <c r="U489" s="27">
        <f>IF(C488-C489&gt;0.005,1,0)</f>
        <v>0</v>
      </c>
      <c r="V489" s="27">
        <f>IF(D488-D489&gt;0.005,1,0)</f>
        <v>0</v>
      </c>
      <c r="W489" s="27">
        <f>IF(E488-E489&gt;0.005,1,0)</f>
        <v>0</v>
      </c>
      <c r="X489" s="27">
        <f>IF(F488-F489&gt;0.005,1,0)</f>
        <v>0</v>
      </c>
      <c r="Y489" s="27">
        <f>IF(G488-G489&gt;0.005,1,0)</f>
        <v>0</v>
      </c>
      <c r="Z489" s="27">
        <f>IF(H488-H489&gt;0.005,1,0)</f>
        <v>0</v>
      </c>
      <c r="AA489" s="27">
        <f>IF(I488-I489&gt;0.005,1,0)</f>
        <v>0</v>
      </c>
    </row>
    <row r="490">
      <c r="A490" s="14" t="n">
        <v>454</v>
      </c>
      <c r="B490" s="26">
        <f>IF(B489&gt;0,IF((B489+L490)-MIN($B$13,(B489+L490))&lt;0.5,0,(B489+L490)-MIN($B$13,(B489+L490))),0)</f>
        <v>0</v>
      </c>
      <c r="C490" s="26">
        <f>IF(C489&gt;0,IF((C489+M490)-MIN($C$13,(C489+M490))&lt;0.5,0,(C489+M490)-MIN($C$13,(C489+M490))),0)</f>
        <v>0</v>
      </c>
      <c r="D490" s="26">
        <f>IF(D489&gt;0,IF((D489+N490)-MIN($D$13,(D489+N490))&lt;0.5,0,(D489+N490)-MIN($D$13,(D489+N490))),0)</f>
        <v>0</v>
      </c>
      <c r="E490" s="26">
        <f>IF(E489&gt;0,IF((E489+O490)-MIN($E$13,(E489+O490))&lt;0.5,0,(E489+O490)-MIN($E$13,(E489+O490))),0)</f>
        <v>0</v>
      </c>
      <c r="F490" s="26">
        <f>IF(F489&gt;0,IF((F489+P490)-MIN($F$13,(F489+P490))&lt;0.5,0,(F489+P490)-MIN($F$13,(F489+P490))),0)</f>
        <v>0</v>
      </c>
      <c r="G490" s="26">
        <f>IF(G489&gt;0,IF((G489+Q490)-MIN($G$13,(G489+Q490))&lt;0.5,0,(G489+Q490)-MIN($G$13,(G489+Q490))),0)</f>
        <v>0</v>
      </c>
      <c r="H490" s="26">
        <f>IF(H489&gt;0,IF((H489+R490)-MIN($H$13,(H489+R490))&lt;0.5,0,(H489+R490)-MIN($H$13,(H489+R490))),0)</f>
        <v>0</v>
      </c>
      <c r="I490" s="26">
        <f>IF(I489&gt;0,IF((I489+S490)-MIN($I$13,(I489+S490))&lt;0.5,0,(I489+S490)-MIN($I$13,(I489+S490))),0)</f>
        <v>0</v>
      </c>
      <c r="J490" s="13">
        <f>SUM(B490:I490)</f>
        <v>0</v>
      </c>
      <c r="K490" s="26">
        <f>SUM(L490:S490)</f>
        <v>0</v>
      </c>
      <c r="L490" s="26">
        <f>B489*$B$12/1200</f>
        <v>0</v>
      </c>
      <c r="M490" s="26">
        <f>C489*$C$12/1200</f>
        <v>0</v>
      </c>
      <c r="N490" s="26">
        <f>D489*$D$12/1200</f>
        <v>0</v>
      </c>
      <c r="O490" s="26">
        <f>E489*$E$12/1200</f>
        <v>0</v>
      </c>
      <c r="P490" s="26">
        <f>F489*$F$12/1200</f>
        <v>0</v>
      </c>
      <c r="Q490" s="26">
        <f>G489*$G$12/1200</f>
        <v>0</v>
      </c>
      <c r="R490" s="26">
        <f>H489*$H$12/1200</f>
        <v>0</v>
      </c>
      <c r="S490" s="26">
        <f>I489*$I$12/1200</f>
        <v>0</v>
      </c>
      <c r="T490" s="27">
        <f>IF(B489-B490&gt;0.005,1,0)</f>
        <v>0</v>
      </c>
      <c r="U490" s="27">
        <f>IF(C489-C490&gt;0.005,1,0)</f>
        <v>0</v>
      </c>
      <c r="V490" s="27">
        <f>IF(D489-D490&gt;0.005,1,0)</f>
        <v>0</v>
      </c>
      <c r="W490" s="27">
        <f>IF(E489-E490&gt;0.005,1,0)</f>
        <v>0</v>
      </c>
      <c r="X490" s="27">
        <f>IF(F489-F490&gt;0.005,1,0)</f>
        <v>0</v>
      </c>
      <c r="Y490" s="27">
        <f>IF(G489-G490&gt;0.005,1,0)</f>
        <v>0</v>
      </c>
      <c r="Z490" s="27">
        <f>IF(H489-H490&gt;0.005,1,0)</f>
        <v>0</v>
      </c>
      <c r="AA490" s="27">
        <f>IF(I489-I490&gt;0.005,1,0)</f>
        <v>0</v>
      </c>
    </row>
    <row r="491">
      <c r="A491" s="14" t="n">
        <v>455</v>
      </c>
      <c r="B491" s="26">
        <f>IF(B490&gt;0,IF((B490+L491)-MIN($B$13,(B490+L491))&lt;0.5,0,(B490+L491)-MIN($B$13,(B490+L491))),0)</f>
        <v>0</v>
      </c>
      <c r="C491" s="26">
        <f>IF(C490&gt;0,IF((C490+M491)-MIN($C$13,(C490+M491))&lt;0.5,0,(C490+M491)-MIN($C$13,(C490+M491))),0)</f>
        <v>0</v>
      </c>
      <c r="D491" s="26">
        <f>IF(D490&gt;0,IF((D490+N491)-MIN($D$13,(D490+N491))&lt;0.5,0,(D490+N491)-MIN($D$13,(D490+N491))),0)</f>
        <v>0</v>
      </c>
      <c r="E491" s="26">
        <f>IF(E490&gt;0,IF((E490+O491)-MIN($E$13,(E490+O491))&lt;0.5,0,(E490+O491)-MIN($E$13,(E490+O491))),0)</f>
        <v>0</v>
      </c>
      <c r="F491" s="26">
        <f>IF(F490&gt;0,IF((F490+P491)-MIN($F$13,(F490+P491))&lt;0.5,0,(F490+P491)-MIN($F$13,(F490+P491))),0)</f>
        <v>0</v>
      </c>
      <c r="G491" s="26">
        <f>IF(G490&gt;0,IF((G490+Q491)-MIN($G$13,(G490+Q491))&lt;0.5,0,(G490+Q491)-MIN($G$13,(G490+Q491))),0)</f>
        <v>0</v>
      </c>
      <c r="H491" s="26">
        <f>IF(H490&gt;0,IF((H490+R491)-MIN($H$13,(H490+R491))&lt;0.5,0,(H490+R491)-MIN($H$13,(H490+R491))),0)</f>
        <v>0</v>
      </c>
      <c r="I491" s="26">
        <f>IF(I490&gt;0,IF((I490+S491)-MIN($I$13,(I490+S491))&lt;0.5,0,(I490+S491)-MIN($I$13,(I490+S491))),0)</f>
        <v>0</v>
      </c>
      <c r="J491" s="13">
        <f>SUM(B491:I491)</f>
        <v>0</v>
      </c>
      <c r="K491" s="26">
        <f>SUM(L491:S491)</f>
        <v>0</v>
      </c>
      <c r="L491" s="26">
        <f>B490*$B$12/1200</f>
        <v>0</v>
      </c>
      <c r="M491" s="26">
        <f>C490*$C$12/1200</f>
        <v>0</v>
      </c>
      <c r="N491" s="26">
        <f>D490*$D$12/1200</f>
        <v>0</v>
      </c>
      <c r="O491" s="26">
        <f>E490*$E$12/1200</f>
        <v>0</v>
      </c>
      <c r="P491" s="26">
        <f>F490*$F$12/1200</f>
        <v>0</v>
      </c>
      <c r="Q491" s="26">
        <f>G490*$G$12/1200</f>
        <v>0</v>
      </c>
      <c r="R491" s="26">
        <f>H490*$H$12/1200</f>
        <v>0</v>
      </c>
      <c r="S491" s="26">
        <f>I490*$I$12/1200</f>
        <v>0</v>
      </c>
      <c r="T491" s="27">
        <f>IF(B490-B491&gt;0.005,1,0)</f>
        <v>0</v>
      </c>
      <c r="U491" s="27">
        <f>IF(C490-C491&gt;0.005,1,0)</f>
        <v>0</v>
      </c>
      <c r="V491" s="27">
        <f>IF(D490-D491&gt;0.005,1,0)</f>
        <v>0</v>
      </c>
      <c r="W491" s="27">
        <f>IF(E490-E491&gt;0.005,1,0)</f>
        <v>0</v>
      </c>
      <c r="X491" s="27">
        <f>IF(F490-F491&gt;0.005,1,0)</f>
        <v>0</v>
      </c>
      <c r="Y491" s="27">
        <f>IF(G490-G491&gt;0.005,1,0)</f>
        <v>0</v>
      </c>
      <c r="Z491" s="27">
        <f>IF(H490-H491&gt;0.005,1,0)</f>
        <v>0</v>
      </c>
      <c r="AA491" s="27">
        <f>IF(I490-I491&gt;0.005,1,0)</f>
        <v>0</v>
      </c>
    </row>
    <row r="492">
      <c r="A492" s="14" t="n">
        <v>456</v>
      </c>
      <c r="B492" s="26">
        <f>IF(B491&gt;0,IF((B491+L492)-MIN($B$13,(B491+L492))&lt;0.5,0,(B491+L492)-MIN($B$13,(B491+L492))),0)</f>
        <v>0</v>
      </c>
      <c r="C492" s="26">
        <f>IF(C491&gt;0,IF((C491+M492)-MIN($C$13,(C491+M492))&lt;0.5,0,(C491+M492)-MIN($C$13,(C491+M492))),0)</f>
        <v>0</v>
      </c>
      <c r="D492" s="26">
        <f>IF(D491&gt;0,IF((D491+N492)-MIN($D$13,(D491+N492))&lt;0.5,0,(D491+N492)-MIN($D$13,(D491+N492))),0)</f>
        <v>0</v>
      </c>
      <c r="E492" s="26">
        <f>IF(E491&gt;0,IF((E491+O492)-MIN($E$13,(E491+O492))&lt;0.5,0,(E491+O492)-MIN($E$13,(E491+O492))),0)</f>
        <v>0</v>
      </c>
      <c r="F492" s="26">
        <f>IF(F491&gt;0,IF((F491+P492)-MIN($F$13,(F491+P492))&lt;0.5,0,(F491+P492)-MIN($F$13,(F491+P492))),0)</f>
        <v>0</v>
      </c>
      <c r="G492" s="26">
        <f>IF(G491&gt;0,IF((G491+Q492)-MIN($G$13,(G491+Q492))&lt;0.5,0,(G491+Q492)-MIN($G$13,(G491+Q492))),0)</f>
        <v>0</v>
      </c>
      <c r="H492" s="26">
        <f>IF(H491&gt;0,IF((H491+R492)-MIN($H$13,(H491+R492))&lt;0.5,0,(H491+R492)-MIN($H$13,(H491+R492))),0)</f>
        <v>0</v>
      </c>
      <c r="I492" s="26">
        <f>IF(I491&gt;0,IF((I491+S492)-MIN($I$13,(I491+S492))&lt;0.5,0,(I491+S492)-MIN($I$13,(I491+S492))),0)</f>
        <v>0</v>
      </c>
      <c r="J492" s="13">
        <f>SUM(B492:I492)</f>
        <v>0</v>
      </c>
      <c r="K492" s="26">
        <f>SUM(L492:S492)</f>
        <v>0</v>
      </c>
      <c r="L492" s="26">
        <f>B491*$B$12/1200</f>
        <v>0</v>
      </c>
      <c r="M492" s="26">
        <f>C491*$C$12/1200</f>
        <v>0</v>
      </c>
      <c r="N492" s="26">
        <f>D491*$D$12/1200</f>
        <v>0</v>
      </c>
      <c r="O492" s="26">
        <f>E491*$E$12/1200</f>
        <v>0</v>
      </c>
      <c r="P492" s="26">
        <f>F491*$F$12/1200</f>
        <v>0</v>
      </c>
      <c r="Q492" s="26">
        <f>G491*$G$12/1200</f>
        <v>0</v>
      </c>
      <c r="R492" s="26">
        <f>H491*$H$12/1200</f>
        <v>0</v>
      </c>
      <c r="S492" s="26">
        <f>I491*$I$12/1200</f>
        <v>0</v>
      </c>
      <c r="T492" s="27">
        <f>IF(B491-B492&gt;0.005,1,0)</f>
        <v>0</v>
      </c>
      <c r="U492" s="27">
        <f>IF(C491-C492&gt;0.005,1,0)</f>
        <v>0</v>
      </c>
      <c r="V492" s="27">
        <f>IF(D491-D492&gt;0.005,1,0)</f>
        <v>0</v>
      </c>
      <c r="W492" s="27">
        <f>IF(E491-E492&gt;0.005,1,0)</f>
        <v>0</v>
      </c>
      <c r="X492" s="27">
        <f>IF(F491-F492&gt;0.005,1,0)</f>
        <v>0</v>
      </c>
      <c r="Y492" s="27">
        <f>IF(G491-G492&gt;0.005,1,0)</f>
        <v>0</v>
      </c>
      <c r="Z492" s="27">
        <f>IF(H491-H492&gt;0.005,1,0)</f>
        <v>0</v>
      </c>
      <c r="AA492" s="27">
        <f>IF(I491-I492&gt;0.005,1,0)</f>
        <v>0</v>
      </c>
    </row>
    <row r="493">
      <c r="A493" s="14" t="n">
        <v>457</v>
      </c>
      <c r="B493" s="26">
        <f>IF(B492&gt;0,IF((B492+L493)-MIN($B$13,(B492+L493))&lt;0.5,0,(B492+L493)-MIN($B$13,(B492+L493))),0)</f>
        <v>0</v>
      </c>
      <c r="C493" s="26">
        <f>IF(C492&gt;0,IF((C492+M493)-MIN($C$13,(C492+M493))&lt;0.5,0,(C492+M493)-MIN($C$13,(C492+M493))),0)</f>
        <v>0</v>
      </c>
      <c r="D493" s="26">
        <f>IF(D492&gt;0,IF((D492+N493)-MIN($D$13,(D492+N493))&lt;0.5,0,(D492+N493)-MIN($D$13,(D492+N493))),0)</f>
        <v>0</v>
      </c>
      <c r="E493" s="26">
        <f>IF(E492&gt;0,IF((E492+O493)-MIN($E$13,(E492+O493))&lt;0.5,0,(E492+O493)-MIN($E$13,(E492+O493))),0)</f>
        <v>0</v>
      </c>
      <c r="F493" s="26">
        <f>IF(F492&gt;0,IF((F492+P493)-MIN($F$13,(F492+P493))&lt;0.5,0,(F492+P493)-MIN($F$13,(F492+P493))),0)</f>
        <v>0</v>
      </c>
      <c r="G493" s="26">
        <f>IF(G492&gt;0,IF((G492+Q493)-MIN($G$13,(G492+Q493))&lt;0.5,0,(G492+Q493)-MIN($G$13,(G492+Q493))),0)</f>
        <v>0</v>
      </c>
      <c r="H493" s="26">
        <f>IF(H492&gt;0,IF((H492+R493)-MIN($H$13,(H492+R493))&lt;0.5,0,(H492+R493)-MIN($H$13,(H492+R493))),0)</f>
        <v>0</v>
      </c>
      <c r="I493" s="26">
        <f>IF(I492&gt;0,IF((I492+S493)-MIN($I$13,(I492+S493))&lt;0.5,0,(I492+S493)-MIN($I$13,(I492+S493))),0)</f>
        <v>0</v>
      </c>
      <c r="J493" s="13">
        <f>SUM(B493:I493)</f>
        <v>0</v>
      </c>
      <c r="K493" s="26">
        <f>SUM(L493:S493)</f>
        <v>0</v>
      </c>
      <c r="L493" s="26">
        <f>B492*$B$12/1200</f>
        <v>0</v>
      </c>
      <c r="M493" s="26">
        <f>C492*$C$12/1200</f>
        <v>0</v>
      </c>
      <c r="N493" s="26">
        <f>D492*$D$12/1200</f>
        <v>0</v>
      </c>
      <c r="O493" s="26">
        <f>E492*$E$12/1200</f>
        <v>0</v>
      </c>
      <c r="P493" s="26">
        <f>F492*$F$12/1200</f>
        <v>0</v>
      </c>
      <c r="Q493" s="26">
        <f>G492*$G$12/1200</f>
        <v>0</v>
      </c>
      <c r="R493" s="26">
        <f>H492*$H$12/1200</f>
        <v>0</v>
      </c>
      <c r="S493" s="26">
        <f>I492*$I$12/1200</f>
        <v>0</v>
      </c>
      <c r="T493" s="27">
        <f>IF(B492-B493&gt;0.005,1,0)</f>
        <v>0</v>
      </c>
      <c r="U493" s="27">
        <f>IF(C492-C493&gt;0.005,1,0)</f>
        <v>0</v>
      </c>
      <c r="V493" s="27">
        <f>IF(D492-D493&gt;0.005,1,0)</f>
        <v>0</v>
      </c>
      <c r="W493" s="27">
        <f>IF(E492-E493&gt;0.005,1,0)</f>
        <v>0</v>
      </c>
      <c r="X493" s="27">
        <f>IF(F492-F493&gt;0.005,1,0)</f>
        <v>0</v>
      </c>
      <c r="Y493" s="27">
        <f>IF(G492-G493&gt;0.005,1,0)</f>
        <v>0</v>
      </c>
      <c r="Z493" s="27">
        <f>IF(H492-H493&gt;0.005,1,0)</f>
        <v>0</v>
      </c>
      <c r="AA493" s="27">
        <f>IF(I492-I493&gt;0.005,1,0)</f>
        <v>0</v>
      </c>
    </row>
    <row r="494">
      <c r="A494" s="14" t="n">
        <v>458</v>
      </c>
      <c r="B494" s="26">
        <f>IF(B493&gt;0,IF((B493+L494)-MIN($B$13,(B493+L494))&lt;0.5,0,(B493+L494)-MIN($B$13,(B493+L494))),0)</f>
        <v>0</v>
      </c>
      <c r="C494" s="26">
        <f>IF(C493&gt;0,IF((C493+M494)-MIN($C$13,(C493+M494))&lt;0.5,0,(C493+M494)-MIN($C$13,(C493+M494))),0)</f>
        <v>0</v>
      </c>
      <c r="D494" s="26">
        <f>IF(D493&gt;0,IF((D493+N494)-MIN($D$13,(D493+N494))&lt;0.5,0,(D493+N494)-MIN($D$13,(D493+N494))),0)</f>
        <v>0</v>
      </c>
      <c r="E494" s="26">
        <f>IF(E493&gt;0,IF((E493+O494)-MIN($E$13,(E493+O494))&lt;0.5,0,(E493+O494)-MIN($E$13,(E493+O494))),0)</f>
        <v>0</v>
      </c>
      <c r="F494" s="26">
        <f>IF(F493&gt;0,IF((F493+P494)-MIN($F$13,(F493+P494))&lt;0.5,0,(F493+P494)-MIN($F$13,(F493+P494))),0)</f>
        <v>0</v>
      </c>
      <c r="G494" s="26">
        <f>IF(G493&gt;0,IF((G493+Q494)-MIN($G$13,(G493+Q494))&lt;0.5,0,(G493+Q494)-MIN($G$13,(G493+Q494))),0)</f>
        <v>0</v>
      </c>
      <c r="H494" s="26">
        <f>IF(H493&gt;0,IF((H493+R494)-MIN($H$13,(H493+R494))&lt;0.5,0,(H493+R494)-MIN($H$13,(H493+R494))),0)</f>
        <v>0</v>
      </c>
      <c r="I494" s="26">
        <f>IF(I493&gt;0,IF((I493+S494)-MIN($I$13,(I493+S494))&lt;0.5,0,(I493+S494)-MIN($I$13,(I493+S494))),0)</f>
        <v>0</v>
      </c>
      <c r="J494" s="13">
        <f>SUM(B494:I494)</f>
        <v>0</v>
      </c>
      <c r="K494" s="26">
        <f>SUM(L494:S494)</f>
        <v>0</v>
      </c>
      <c r="L494" s="26">
        <f>B493*$B$12/1200</f>
        <v>0</v>
      </c>
      <c r="M494" s="26">
        <f>C493*$C$12/1200</f>
        <v>0</v>
      </c>
      <c r="N494" s="26">
        <f>D493*$D$12/1200</f>
        <v>0</v>
      </c>
      <c r="O494" s="26">
        <f>E493*$E$12/1200</f>
        <v>0</v>
      </c>
      <c r="P494" s="26">
        <f>F493*$F$12/1200</f>
        <v>0</v>
      </c>
      <c r="Q494" s="26">
        <f>G493*$G$12/1200</f>
        <v>0</v>
      </c>
      <c r="R494" s="26">
        <f>H493*$H$12/1200</f>
        <v>0</v>
      </c>
      <c r="S494" s="26">
        <f>I493*$I$12/1200</f>
        <v>0</v>
      </c>
      <c r="T494" s="27">
        <f>IF(B493-B494&gt;0.005,1,0)</f>
        <v>0</v>
      </c>
      <c r="U494" s="27">
        <f>IF(C493-C494&gt;0.005,1,0)</f>
        <v>0</v>
      </c>
      <c r="V494" s="27">
        <f>IF(D493-D494&gt;0.005,1,0)</f>
        <v>0</v>
      </c>
      <c r="W494" s="27">
        <f>IF(E493-E494&gt;0.005,1,0)</f>
        <v>0</v>
      </c>
      <c r="X494" s="27">
        <f>IF(F493-F494&gt;0.005,1,0)</f>
        <v>0</v>
      </c>
      <c r="Y494" s="27">
        <f>IF(G493-G494&gt;0.005,1,0)</f>
        <v>0</v>
      </c>
      <c r="Z494" s="27">
        <f>IF(H493-H494&gt;0.005,1,0)</f>
        <v>0</v>
      </c>
      <c r="AA494" s="27">
        <f>IF(I493-I494&gt;0.005,1,0)</f>
        <v>0</v>
      </c>
    </row>
    <row r="495">
      <c r="A495" s="14" t="n">
        <v>459</v>
      </c>
      <c r="B495" s="26">
        <f>IF(B494&gt;0,IF((B494+L495)-MIN($B$13,(B494+L495))&lt;0.5,0,(B494+L495)-MIN($B$13,(B494+L495))),0)</f>
        <v>0</v>
      </c>
      <c r="C495" s="26">
        <f>IF(C494&gt;0,IF((C494+M495)-MIN($C$13,(C494+M495))&lt;0.5,0,(C494+M495)-MIN($C$13,(C494+M495))),0)</f>
        <v>0</v>
      </c>
      <c r="D495" s="26">
        <f>IF(D494&gt;0,IF((D494+N495)-MIN($D$13,(D494+N495))&lt;0.5,0,(D494+N495)-MIN($D$13,(D494+N495))),0)</f>
        <v>0</v>
      </c>
      <c r="E495" s="26">
        <f>IF(E494&gt;0,IF((E494+O495)-MIN($E$13,(E494+O495))&lt;0.5,0,(E494+O495)-MIN($E$13,(E494+O495))),0)</f>
        <v>0</v>
      </c>
      <c r="F495" s="26">
        <f>IF(F494&gt;0,IF((F494+P495)-MIN($F$13,(F494+P495))&lt;0.5,0,(F494+P495)-MIN($F$13,(F494+P495))),0)</f>
        <v>0</v>
      </c>
      <c r="G495" s="26">
        <f>IF(G494&gt;0,IF((G494+Q495)-MIN($G$13,(G494+Q495))&lt;0.5,0,(G494+Q495)-MIN($G$13,(G494+Q495))),0)</f>
        <v>0</v>
      </c>
      <c r="H495" s="26">
        <f>IF(H494&gt;0,IF((H494+R495)-MIN($H$13,(H494+R495))&lt;0.5,0,(H494+R495)-MIN($H$13,(H494+R495))),0)</f>
        <v>0</v>
      </c>
      <c r="I495" s="26">
        <f>IF(I494&gt;0,IF((I494+S495)-MIN($I$13,(I494+S495))&lt;0.5,0,(I494+S495)-MIN($I$13,(I494+S495))),0)</f>
        <v>0</v>
      </c>
      <c r="J495" s="13">
        <f>SUM(B495:I495)</f>
        <v>0</v>
      </c>
      <c r="K495" s="26">
        <f>SUM(L495:S495)</f>
        <v>0</v>
      </c>
      <c r="L495" s="26">
        <f>B494*$B$12/1200</f>
        <v>0</v>
      </c>
      <c r="M495" s="26">
        <f>C494*$C$12/1200</f>
        <v>0</v>
      </c>
      <c r="N495" s="26">
        <f>D494*$D$12/1200</f>
        <v>0</v>
      </c>
      <c r="O495" s="26">
        <f>E494*$E$12/1200</f>
        <v>0</v>
      </c>
      <c r="P495" s="26">
        <f>F494*$F$12/1200</f>
        <v>0</v>
      </c>
      <c r="Q495" s="26">
        <f>G494*$G$12/1200</f>
        <v>0</v>
      </c>
      <c r="R495" s="26">
        <f>H494*$H$12/1200</f>
        <v>0</v>
      </c>
      <c r="S495" s="26">
        <f>I494*$I$12/1200</f>
        <v>0</v>
      </c>
      <c r="T495" s="27">
        <f>IF(B494-B495&gt;0.005,1,0)</f>
        <v>0</v>
      </c>
      <c r="U495" s="27">
        <f>IF(C494-C495&gt;0.005,1,0)</f>
        <v>0</v>
      </c>
      <c r="V495" s="27">
        <f>IF(D494-D495&gt;0.005,1,0)</f>
        <v>0</v>
      </c>
      <c r="W495" s="27">
        <f>IF(E494-E495&gt;0.005,1,0)</f>
        <v>0</v>
      </c>
      <c r="X495" s="27">
        <f>IF(F494-F495&gt;0.005,1,0)</f>
        <v>0</v>
      </c>
      <c r="Y495" s="27">
        <f>IF(G494-G495&gt;0.005,1,0)</f>
        <v>0</v>
      </c>
      <c r="Z495" s="27">
        <f>IF(H494-H495&gt;0.005,1,0)</f>
        <v>0</v>
      </c>
      <c r="AA495" s="27">
        <f>IF(I494-I495&gt;0.005,1,0)</f>
        <v>0</v>
      </c>
    </row>
    <row r="496">
      <c r="A496" s="14" t="n">
        <v>460</v>
      </c>
      <c r="B496" s="26">
        <f>IF(B495&gt;0,IF((B495+L496)-MIN($B$13,(B495+L496))&lt;0.5,0,(B495+L496)-MIN($B$13,(B495+L496))),0)</f>
        <v>0</v>
      </c>
      <c r="C496" s="26">
        <f>IF(C495&gt;0,IF((C495+M496)-MIN($C$13,(C495+M496))&lt;0.5,0,(C495+M496)-MIN($C$13,(C495+M496))),0)</f>
        <v>0</v>
      </c>
      <c r="D496" s="26">
        <f>IF(D495&gt;0,IF((D495+N496)-MIN($D$13,(D495+N496))&lt;0.5,0,(D495+N496)-MIN($D$13,(D495+N496))),0)</f>
        <v>0</v>
      </c>
      <c r="E496" s="26">
        <f>IF(E495&gt;0,IF((E495+O496)-MIN($E$13,(E495+O496))&lt;0.5,0,(E495+O496)-MIN($E$13,(E495+O496))),0)</f>
        <v>0</v>
      </c>
      <c r="F496" s="26">
        <f>IF(F495&gt;0,IF((F495+P496)-MIN($F$13,(F495+P496))&lt;0.5,0,(F495+P496)-MIN($F$13,(F495+P496))),0)</f>
        <v>0</v>
      </c>
      <c r="G496" s="26">
        <f>IF(G495&gt;0,IF((G495+Q496)-MIN($G$13,(G495+Q496))&lt;0.5,0,(G495+Q496)-MIN($G$13,(G495+Q496))),0)</f>
        <v>0</v>
      </c>
      <c r="H496" s="26">
        <f>IF(H495&gt;0,IF((H495+R496)-MIN($H$13,(H495+R496))&lt;0.5,0,(H495+R496)-MIN($H$13,(H495+R496))),0)</f>
        <v>0</v>
      </c>
      <c r="I496" s="26">
        <f>IF(I495&gt;0,IF((I495+S496)-MIN($I$13,(I495+S496))&lt;0.5,0,(I495+S496)-MIN($I$13,(I495+S496))),0)</f>
        <v>0</v>
      </c>
      <c r="J496" s="13">
        <f>SUM(B496:I496)</f>
        <v>0</v>
      </c>
      <c r="K496" s="26">
        <f>SUM(L496:S496)</f>
        <v>0</v>
      </c>
      <c r="L496" s="26">
        <f>B495*$B$12/1200</f>
        <v>0</v>
      </c>
      <c r="M496" s="26">
        <f>C495*$C$12/1200</f>
        <v>0</v>
      </c>
      <c r="N496" s="26">
        <f>D495*$D$12/1200</f>
        <v>0</v>
      </c>
      <c r="O496" s="26">
        <f>E495*$E$12/1200</f>
        <v>0</v>
      </c>
      <c r="P496" s="26">
        <f>F495*$F$12/1200</f>
        <v>0</v>
      </c>
      <c r="Q496" s="26">
        <f>G495*$G$12/1200</f>
        <v>0</v>
      </c>
      <c r="R496" s="26">
        <f>H495*$H$12/1200</f>
        <v>0</v>
      </c>
      <c r="S496" s="26">
        <f>I495*$I$12/1200</f>
        <v>0</v>
      </c>
      <c r="T496" s="27">
        <f>IF(B495-B496&gt;0.005,1,0)</f>
        <v>0</v>
      </c>
      <c r="U496" s="27">
        <f>IF(C495-C496&gt;0.005,1,0)</f>
        <v>0</v>
      </c>
      <c r="V496" s="27">
        <f>IF(D495-D496&gt;0.005,1,0)</f>
        <v>0</v>
      </c>
      <c r="W496" s="27">
        <f>IF(E495-E496&gt;0.005,1,0)</f>
        <v>0</v>
      </c>
      <c r="X496" s="27">
        <f>IF(F495-F496&gt;0.005,1,0)</f>
        <v>0</v>
      </c>
      <c r="Y496" s="27">
        <f>IF(G495-G496&gt;0.005,1,0)</f>
        <v>0</v>
      </c>
      <c r="Z496" s="27">
        <f>IF(H495-H496&gt;0.005,1,0)</f>
        <v>0</v>
      </c>
      <c r="AA496" s="27">
        <f>IF(I495-I496&gt;0.005,1,0)</f>
        <v>0</v>
      </c>
    </row>
    <row r="497">
      <c r="A497" s="14" t="n">
        <v>461</v>
      </c>
      <c r="B497" s="26">
        <f>IF(B496&gt;0,IF((B496+L497)-MIN($B$13,(B496+L497))&lt;0.5,0,(B496+L497)-MIN($B$13,(B496+L497))),0)</f>
        <v>0</v>
      </c>
      <c r="C497" s="26">
        <f>IF(C496&gt;0,IF((C496+M497)-MIN($C$13,(C496+M497))&lt;0.5,0,(C496+M497)-MIN($C$13,(C496+M497))),0)</f>
        <v>0</v>
      </c>
      <c r="D497" s="26">
        <f>IF(D496&gt;0,IF((D496+N497)-MIN($D$13,(D496+N497))&lt;0.5,0,(D496+N497)-MIN($D$13,(D496+N497))),0)</f>
        <v>0</v>
      </c>
      <c r="E497" s="26">
        <f>IF(E496&gt;0,IF((E496+O497)-MIN($E$13,(E496+O497))&lt;0.5,0,(E496+O497)-MIN($E$13,(E496+O497))),0)</f>
        <v>0</v>
      </c>
      <c r="F497" s="26">
        <f>IF(F496&gt;0,IF((F496+P497)-MIN($F$13,(F496+P497))&lt;0.5,0,(F496+P497)-MIN($F$13,(F496+P497))),0)</f>
        <v>0</v>
      </c>
      <c r="G497" s="26">
        <f>IF(G496&gt;0,IF((G496+Q497)-MIN($G$13,(G496+Q497))&lt;0.5,0,(G496+Q497)-MIN($G$13,(G496+Q497))),0)</f>
        <v>0</v>
      </c>
      <c r="H497" s="26">
        <f>IF(H496&gt;0,IF((H496+R497)-MIN($H$13,(H496+R497))&lt;0.5,0,(H496+R497)-MIN($H$13,(H496+R497))),0)</f>
        <v>0</v>
      </c>
      <c r="I497" s="26">
        <f>IF(I496&gt;0,IF((I496+S497)-MIN($I$13,(I496+S497))&lt;0.5,0,(I496+S497)-MIN($I$13,(I496+S497))),0)</f>
        <v>0</v>
      </c>
      <c r="J497" s="13">
        <f>SUM(B497:I497)</f>
        <v>0</v>
      </c>
      <c r="K497" s="26">
        <f>SUM(L497:S497)</f>
        <v>0</v>
      </c>
      <c r="L497" s="26">
        <f>B496*$B$12/1200</f>
        <v>0</v>
      </c>
      <c r="M497" s="26">
        <f>C496*$C$12/1200</f>
        <v>0</v>
      </c>
      <c r="N497" s="26">
        <f>D496*$D$12/1200</f>
        <v>0</v>
      </c>
      <c r="O497" s="26">
        <f>E496*$E$12/1200</f>
        <v>0</v>
      </c>
      <c r="P497" s="26">
        <f>F496*$F$12/1200</f>
        <v>0</v>
      </c>
      <c r="Q497" s="26">
        <f>G496*$G$12/1200</f>
        <v>0</v>
      </c>
      <c r="R497" s="26">
        <f>H496*$H$12/1200</f>
        <v>0</v>
      </c>
      <c r="S497" s="26">
        <f>I496*$I$12/1200</f>
        <v>0</v>
      </c>
      <c r="T497" s="27">
        <f>IF(B496-B497&gt;0.005,1,0)</f>
        <v>0</v>
      </c>
      <c r="U497" s="27">
        <f>IF(C496-C497&gt;0.005,1,0)</f>
        <v>0</v>
      </c>
      <c r="V497" s="27">
        <f>IF(D496-D497&gt;0.005,1,0)</f>
        <v>0</v>
      </c>
      <c r="W497" s="27">
        <f>IF(E496-E497&gt;0.005,1,0)</f>
        <v>0</v>
      </c>
      <c r="X497" s="27">
        <f>IF(F496-F497&gt;0.005,1,0)</f>
        <v>0</v>
      </c>
      <c r="Y497" s="27">
        <f>IF(G496-G497&gt;0.005,1,0)</f>
        <v>0</v>
      </c>
      <c r="Z497" s="27">
        <f>IF(H496-H497&gt;0.005,1,0)</f>
        <v>0</v>
      </c>
      <c r="AA497" s="27">
        <f>IF(I496-I497&gt;0.005,1,0)</f>
        <v>0</v>
      </c>
    </row>
    <row r="498">
      <c r="A498" s="14" t="n">
        <v>462</v>
      </c>
      <c r="B498" s="26">
        <f>IF(B497&gt;0,IF((B497+L498)-MIN($B$13,(B497+L498))&lt;0.5,0,(B497+L498)-MIN($B$13,(B497+L498))),0)</f>
        <v>0</v>
      </c>
      <c r="C498" s="26">
        <f>IF(C497&gt;0,IF((C497+M498)-MIN($C$13,(C497+M498))&lt;0.5,0,(C497+M498)-MIN($C$13,(C497+M498))),0)</f>
        <v>0</v>
      </c>
      <c r="D498" s="26">
        <f>IF(D497&gt;0,IF((D497+N498)-MIN($D$13,(D497+N498))&lt;0.5,0,(D497+N498)-MIN($D$13,(D497+N498))),0)</f>
        <v>0</v>
      </c>
      <c r="E498" s="26">
        <f>IF(E497&gt;0,IF((E497+O498)-MIN($E$13,(E497+O498))&lt;0.5,0,(E497+O498)-MIN($E$13,(E497+O498))),0)</f>
        <v>0</v>
      </c>
      <c r="F498" s="26">
        <f>IF(F497&gt;0,IF((F497+P498)-MIN($F$13,(F497+P498))&lt;0.5,0,(F497+P498)-MIN($F$13,(F497+P498))),0)</f>
        <v>0</v>
      </c>
      <c r="G498" s="26">
        <f>IF(G497&gt;0,IF((G497+Q498)-MIN($G$13,(G497+Q498))&lt;0.5,0,(G497+Q498)-MIN($G$13,(G497+Q498))),0)</f>
        <v>0</v>
      </c>
      <c r="H498" s="26">
        <f>IF(H497&gt;0,IF((H497+R498)-MIN($H$13,(H497+R498))&lt;0.5,0,(H497+R498)-MIN($H$13,(H497+R498))),0)</f>
        <v>0</v>
      </c>
      <c r="I498" s="26">
        <f>IF(I497&gt;0,IF((I497+S498)-MIN($I$13,(I497+S498))&lt;0.5,0,(I497+S498)-MIN($I$13,(I497+S498))),0)</f>
        <v>0</v>
      </c>
      <c r="J498" s="13">
        <f>SUM(B498:I498)</f>
        <v>0</v>
      </c>
      <c r="K498" s="26">
        <f>SUM(L498:S498)</f>
        <v>0</v>
      </c>
      <c r="L498" s="26">
        <f>B497*$B$12/1200</f>
        <v>0</v>
      </c>
      <c r="M498" s="26">
        <f>C497*$C$12/1200</f>
        <v>0</v>
      </c>
      <c r="N498" s="26">
        <f>D497*$D$12/1200</f>
        <v>0</v>
      </c>
      <c r="O498" s="26">
        <f>E497*$E$12/1200</f>
        <v>0</v>
      </c>
      <c r="P498" s="26">
        <f>F497*$F$12/1200</f>
        <v>0</v>
      </c>
      <c r="Q498" s="26">
        <f>G497*$G$12/1200</f>
        <v>0</v>
      </c>
      <c r="R498" s="26">
        <f>H497*$H$12/1200</f>
        <v>0</v>
      </c>
      <c r="S498" s="26">
        <f>I497*$I$12/1200</f>
        <v>0</v>
      </c>
      <c r="T498" s="27">
        <f>IF(B497-B498&gt;0.005,1,0)</f>
        <v>0</v>
      </c>
      <c r="U498" s="27">
        <f>IF(C497-C498&gt;0.005,1,0)</f>
        <v>0</v>
      </c>
      <c r="V498" s="27">
        <f>IF(D497-D498&gt;0.005,1,0)</f>
        <v>0</v>
      </c>
      <c r="W498" s="27">
        <f>IF(E497-E498&gt;0.005,1,0)</f>
        <v>0</v>
      </c>
      <c r="X498" s="27">
        <f>IF(F497-F498&gt;0.005,1,0)</f>
        <v>0</v>
      </c>
      <c r="Y498" s="27">
        <f>IF(G497-G498&gt;0.005,1,0)</f>
        <v>0</v>
      </c>
      <c r="Z498" s="27">
        <f>IF(H497-H498&gt;0.005,1,0)</f>
        <v>0</v>
      </c>
      <c r="AA498" s="27">
        <f>IF(I497-I498&gt;0.005,1,0)</f>
        <v>0</v>
      </c>
    </row>
    <row r="499">
      <c r="A499" s="14" t="n">
        <v>463</v>
      </c>
      <c r="B499" s="26">
        <f>IF(B498&gt;0,IF((B498+L499)-MIN($B$13,(B498+L499))&lt;0.5,0,(B498+L499)-MIN($B$13,(B498+L499))),0)</f>
        <v>0</v>
      </c>
      <c r="C499" s="26">
        <f>IF(C498&gt;0,IF((C498+M499)-MIN($C$13,(C498+M499))&lt;0.5,0,(C498+M499)-MIN($C$13,(C498+M499))),0)</f>
        <v>0</v>
      </c>
      <c r="D499" s="26">
        <f>IF(D498&gt;0,IF((D498+N499)-MIN($D$13,(D498+N499))&lt;0.5,0,(D498+N499)-MIN($D$13,(D498+N499))),0)</f>
        <v>0</v>
      </c>
      <c r="E499" s="26">
        <f>IF(E498&gt;0,IF((E498+O499)-MIN($E$13,(E498+O499))&lt;0.5,0,(E498+O499)-MIN($E$13,(E498+O499))),0)</f>
        <v>0</v>
      </c>
      <c r="F499" s="26">
        <f>IF(F498&gt;0,IF((F498+P499)-MIN($F$13,(F498+P499))&lt;0.5,0,(F498+P499)-MIN($F$13,(F498+P499))),0)</f>
        <v>0</v>
      </c>
      <c r="G499" s="26">
        <f>IF(G498&gt;0,IF((G498+Q499)-MIN($G$13,(G498+Q499))&lt;0.5,0,(G498+Q499)-MIN($G$13,(G498+Q499))),0)</f>
        <v>0</v>
      </c>
      <c r="H499" s="26">
        <f>IF(H498&gt;0,IF((H498+R499)-MIN($H$13,(H498+R499))&lt;0.5,0,(H498+R499)-MIN($H$13,(H498+R499))),0)</f>
        <v>0</v>
      </c>
      <c r="I499" s="26">
        <f>IF(I498&gt;0,IF((I498+S499)-MIN($I$13,(I498+S499))&lt;0.5,0,(I498+S499)-MIN($I$13,(I498+S499))),0)</f>
        <v>0</v>
      </c>
      <c r="J499" s="13">
        <f>SUM(B499:I499)</f>
        <v>0</v>
      </c>
      <c r="K499" s="26">
        <f>SUM(L499:S499)</f>
        <v>0</v>
      </c>
      <c r="L499" s="26">
        <f>B498*$B$12/1200</f>
        <v>0</v>
      </c>
      <c r="M499" s="26">
        <f>C498*$C$12/1200</f>
        <v>0</v>
      </c>
      <c r="N499" s="26">
        <f>D498*$D$12/1200</f>
        <v>0</v>
      </c>
      <c r="O499" s="26">
        <f>E498*$E$12/1200</f>
        <v>0</v>
      </c>
      <c r="P499" s="26">
        <f>F498*$F$12/1200</f>
        <v>0</v>
      </c>
      <c r="Q499" s="26">
        <f>G498*$G$12/1200</f>
        <v>0</v>
      </c>
      <c r="R499" s="26">
        <f>H498*$H$12/1200</f>
        <v>0</v>
      </c>
      <c r="S499" s="26">
        <f>I498*$I$12/1200</f>
        <v>0</v>
      </c>
      <c r="T499" s="27">
        <f>IF(B498-B499&gt;0.005,1,0)</f>
        <v>0</v>
      </c>
      <c r="U499" s="27">
        <f>IF(C498-C499&gt;0.005,1,0)</f>
        <v>0</v>
      </c>
      <c r="V499" s="27">
        <f>IF(D498-D499&gt;0.005,1,0)</f>
        <v>0</v>
      </c>
      <c r="W499" s="27">
        <f>IF(E498-E499&gt;0.005,1,0)</f>
        <v>0</v>
      </c>
      <c r="X499" s="27">
        <f>IF(F498-F499&gt;0.005,1,0)</f>
        <v>0</v>
      </c>
      <c r="Y499" s="27">
        <f>IF(G498-G499&gt;0.005,1,0)</f>
        <v>0</v>
      </c>
      <c r="Z499" s="27">
        <f>IF(H498-H499&gt;0.005,1,0)</f>
        <v>0</v>
      </c>
      <c r="AA499" s="27">
        <f>IF(I498-I499&gt;0.005,1,0)</f>
        <v>0</v>
      </c>
    </row>
    <row r="500">
      <c r="A500" s="14" t="n">
        <v>464</v>
      </c>
      <c r="B500" s="26">
        <f>IF(B499&gt;0,IF((B499+L500)-MIN($B$13,(B499+L500))&lt;0.5,0,(B499+L500)-MIN($B$13,(B499+L500))),0)</f>
        <v>0</v>
      </c>
      <c r="C500" s="26">
        <f>IF(C499&gt;0,IF((C499+M500)-MIN($C$13,(C499+M500))&lt;0.5,0,(C499+M500)-MIN($C$13,(C499+M500))),0)</f>
        <v>0</v>
      </c>
      <c r="D500" s="26">
        <f>IF(D499&gt;0,IF((D499+N500)-MIN($D$13,(D499+N500))&lt;0.5,0,(D499+N500)-MIN($D$13,(D499+N500))),0)</f>
        <v>0</v>
      </c>
      <c r="E500" s="26">
        <f>IF(E499&gt;0,IF((E499+O500)-MIN($E$13,(E499+O500))&lt;0.5,0,(E499+O500)-MIN($E$13,(E499+O500))),0)</f>
        <v>0</v>
      </c>
      <c r="F500" s="26">
        <f>IF(F499&gt;0,IF((F499+P500)-MIN($F$13,(F499+P500))&lt;0.5,0,(F499+P500)-MIN($F$13,(F499+P500))),0)</f>
        <v>0</v>
      </c>
      <c r="G500" s="26">
        <f>IF(G499&gt;0,IF((G499+Q500)-MIN($G$13,(G499+Q500))&lt;0.5,0,(G499+Q500)-MIN($G$13,(G499+Q500))),0)</f>
        <v>0</v>
      </c>
      <c r="H500" s="26">
        <f>IF(H499&gt;0,IF((H499+R500)-MIN($H$13,(H499+R500))&lt;0.5,0,(H499+R500)-MIN($H$13,(H499+R500))),0)</f>
        <v>0</v>
      </c>
      <c r="I500" s="26">
        <f>IF(I499&gt;0,IF((I499+S500)-MIN($I$13,(I499+S500))&lt;0.5,0,(I499+S500)-MIN($I$13,(I499+S500))),0)</f>
        <v>0</v>
      </c>
      <c r="J500" s="13">
        <f>SUM(B500:I500)</f>
        <v>0</v>
      </c>
      <c r="K500" s="26">
        <f>SUM(L500:S500)</f>
        <v>0</v>
      </c>
      <c r="L500" s="26">
        <f>B499*$B$12/1200</f>
        <v>0</v>
      </c>
      <c r="M500" s="26">
        <f>C499*$C$12/1200</f>
        <v>0</v>
      </c>
      <c r="N500" s="26">
        <f>D499*$D$12/1200</f>
        <v>0</v>
      </c>
      <c r="O500" s="26">
        <f>E499*$E$12/1200</f>
        <v>0</v>
      </c>
      <c r="P500" s="26">
        <f>F499*$F$12/1200</f>
        <v>0</v>
      </c>
      <c r="Q500" s="26">
        <f>G499*$G$12/1200</f>
        <v>0</v>
      </c>
      <c r="R500" s="26">
        <f>H499*$H$12/1200</f>
        <v>0</v>
      </c>
      <c r="S500" s="26">
        <f>I499*$I$12/1200</f>
        <v>0</v>
      </c>
      <c r="T500" s="27">
        <f>IF(B499-B500&gt;0.005,1,0)</f>
        <v>0</v>
      </c>
      <c r="U500" s="27">
        <f>IF(C499-C500&gt;0.005,1,0)</f>
        <v>0</v>
      </c>
      <c r="V500" s="27">
        <f>IF(D499-D500&gt;0.005,1,0)</f>
        <v>0</v>
      </c>
      <c r="W500" s="27">
        <f>IF(E499-E500&gt;0.005,1,0)</f>
        <v>0</v>
      </c>
      <c r="X500" s="27">
        <f>IF(F499-F500&gt;0.005,1,0)</f>
        <v>0</v>
      </c>
      <c r="Y500" s="27">
        <f>IF(G499-G500&gt;0.005,1,0)</f>
        <v>0</v>
      </c>
      <c r="Z500" s="27">
        <f>IF(H499-H500&gt;0.005,1,0)</f>
        <v>0</v>
      </c>
      <c r="AA500" s="27">
        <f>IF(I499-I500&gt;0.005,1,0)</f>
        <v>0</v>
      </c>
    </row>
    <row r="501">
      <c r="A501" s="14" t="n">
        <v>465</v>
      </c>
      <c r="B501" s="26">
        <f>IF(B500&gt;0,IF((B500+L501)-MIN($B$13,(B500+L501))&lt;0.5,0,(B500+L501)-MIN($B$13,(B500+L501))),0)</f>
        <v>0</v>
      </c>
      <c r="C501" s="26">
        <f>IF(C500&gt;0,IF((C500+M501)-MIN($C$13,(C500+M501))&lt;0.5,0,(C500+M501)-MIN($C$13,(C500+M501))),0)</f>
        <v>0</v>
      </c>
      <c r="D501" s="26">
        <f>IF(D500&gt;0,IF((D500+N501)-MIN($D$13,(D500+N501))&lt;0.5,0,(D500+N501)-MIN($D$13,(D500+N501))),0)</f>
        <v>0</v>
      </c>
      <c r="E501" s="26">
        <f>IF(E500&gt;0,IF((E500+O501)-MIN($E$13,(E500+O501))&lt;0.5,0,(E500+O501)-MIN($E$13,(E500+O501))),0)</f>
        <v>0</v>
      </c>
      <c r="F501" s="26">
        <f>IF(F500&gt;0,IF((F500+P501)-MIN($F$13,(F500+P501))&lt;0.5,0,(F500+P501)-MIN($F$13,(F500+P501))),0)</f>
        <v>0</v>
      </c>
      <c r="G501" s="26">
        <f>IF(G500&gt;0,IF((G500+Q501)-MIN($G$13,(G500+Q501))&lt;0.5,0,(G500+Q501)-MIN($G$13,(G500+Q501))),0)</f>
        <v>0</v>
      </c>
      <c r="H501" s="26">
        <f>IF(H500&gt;0,IF((H500+R501)-MIN($H$13,(H500+R501))&lt;0.5,0,(H500+R501)-MIN($H$13,(H500+R501))),0)</f>
        <v>0</v>
      </c>
      <c r="I501" s="26">
        <f>IF(I500&gt;0,IF((I500+S501)-MIN($I$13,(I500+S501))&lt;0.5,0,(I500+S501)-MIN($I$13,(I500+S501))),0)</f>
        <v>0</v>
      </c>
      <c r="J501" s="13">
        <f>SUM(B501:I501)</f>
        <v>0</v>
      </c>
      <c r="K501" s="26">
        <f>SUM(L501:S501)</f>
        <v>0</v>
      </c>
      <c r="L501" s="26">
        <f>B500*$B$12/1200</f>
        <v>0</v>
      </c>
      <c r="M501" s="26">
        <f>C500*$C$12/1200</f>
        <v>0</v>
      </c>
      <c r="N501" s="26">
        <f>D500*$D$12/1200</f>
        <v>0</v>
      </c>
      <c r="O501" s="26">
        <f>E500*$E$12/1200</f>
        <v>0</v>
      </c>
      <c r="P501" s="26">
        <f>F500*$F$12/1200</f>
        <v>0</v>
      </c>
      <c r="Q501" s="26">
        <f>G500*$G$12/1200</f>
        <v>0</v>
      </c>
      <c r="R501" s="26">
        <f>H500*$H$12/1200</f>
        <v>0</v>
      </c>
      <c r="S501" s="26">
        <f>I500*$I$12/1200</f>
        <v>0</v>
      </c>
      <c r="T501" s="27">
        <f>IF(B500-B501&gt;0.005,1,0)</f>
        <v>0</v>
      </c>
      <c r="U501" s="27">
        <f>IF(C500-C501&gt;0.005,1,0)</f>
        <v>0</v>
      </c>
      <c r="V501" s="27">
        <f>IF(D500-D501&gt;0.005,1,0)</f>
        <v>0</v>
      </c>
      <c r="W501" s="27">
        <f>IF(E500-E501&gt;0.005,1,0)</f>
        <v>0</v>
      </c>
      <c r="X501" s="27">
        <f>IF(F500-F501&gt;0.005,1,0)</f>
        <v>0</v>
      </c>
      <c r="Y501" s="27">
        <f>IF(G500-G501&gt;0.005,1,0)</f>
        <v>0</v>
      </c>
      <c r="Z501" s="27">
        <f>IF(H500-H501&gt;0.005,1,0)</f>
        <v>0</v>
      </c>
      <c r="AA501" s="27">
        <f>IF(I500-I501&gt;0.005,1,0)</f>
        <v>0</v>
      </c>
    </row>
    <row r="502">
      <c r="A502" s="14" t="n">
        <v>466</v>
      </c>
      <c r="B502" s="26">
        <f>IF(B501&gt;0,IF((B501+L502)-MIN($B$13,(B501+L502))&lt;0.5,0,(B501+L502)-MIN($B$13,(B501+L502))),0)</f>
        <v>0</v>
      </c>
      <c r="C502" s="26">
        <f>IF(C501&gt;0,IF((C501+M502)-MIN($C$13,(C501+M502))&lt;0.5,0,(C501+M502)-MIN($C$13,(C501+M502))),0)</f>
        <v>0</v>
      </c>
      <c r="D502" s="26">
        <f>IF(D501&gt;0,IF((D501+N502)-MIN($D$13,(D501+N502))&lt;0.5,0,(D501+N502)-MIN($D$13,(D501+N502))),0)</f>
        <v>0</v>
      </c>
      <c r="E502" s="26">
        <f>IF(E501&gt;0,IF((E501+O502)-MIN($E$13,(E501+O502))&lt;0.5,0,(E501+O502)-MIN($E$13,(E501+O502))),0)</f>
        <v>0</v>
      </c>
      <c r="F502" s="26">
        <f>IF(F501&gt;0,IF((F501+P502)-MIN($F$13,(F501+P502))&lt;0.5,0,(F501+P502)-MIN($F$13,(F501+P502))),0)</f>
        <v>0</v>
      </c>
      <c r="G502" s="26">
        <f>IF(G501&gt;0,IF((G501+Q502)-MIN($G$13,(G501+Q502))&lt;0.5,0,(G501+Q502)-MIN($G$13,(G501+Q502))),0)</f>
        <v>0</v>
      </c>
      <c r="H502" s="26">
        <f>IF(H501&gt;0,IF((H501+R502)-MIN($H$13,(H501+R502))&lt;0.5,0,(H501+R502)-MIN($H$13,(H501+R502))),0)</f>
        <v>0</v>
      </c>
      <c r="I502" s="26">
        <f>IF(I501&gt;0,IF((I501+S502)-MIN($I$13,(I501+S502))&lt;0.5,0,(I501+S502)-MIN($I$13,(I501+S502))),0)</f>
        <v>0</v>
      </c>
      <c r="J502" s="13">
        <f>SUM(B502:I502)</f>
        <v>0</v>
      </c>
      <c r="K502" s="26">
        <f>SUM(L502:S502)</f>
        <v>0</v>
      </c>
      <c r="L502" s="26">
        <f>B501*$B$12/1200</f>
        <v>0</v>
      </c>
      <c r="M502" s="26">
        <f>C501*$C$12/1200</f>
        <v>0</v>
      </c>
      <c r="N502" s="26">
        <f>D501*$D$12/1200</f>
        <v>0</v>
      </c>
      <c r="O502" s="26">
        <f>E501*$E$12/1200</f>
        <v>0</v>
      </c>
      <c r="P502" s="26">
        <f>F501*$F$12/1200</f>
        <v>0</v>
      </c>
      <c r="Q502" s="26">
        <f>G501*$G$12/1200</f>
        <v>0</v>
      </c>
      <c r="R502" s="26">
        <f>H501*$H$12/1200</f>
        <v>0</v>
      </c>
      <c r="S502" s="26">
        <f>I501*$I$12/1200</f>
        <v>0</v>
      </c>
      <c r="T502" s="27">
        <f>IF(B501-B502&gt;0.005,1,0)</f>
        <v>0</v>
      </c>
      <c r="U502" s="27">
        <f>IF(C501-C502&gt;0.005,1,0)</f>
        <v>0</v>
      </c>
      <c r="V502" s="27">
        <f>IF(D501-D502&gt;0.005,1,0)</f>
        <v>0</v>
      </c>
      <c r="W502" s="27">
        <f>IF(E501-E502&gt;0.005,1,0)</f>
        <v>0</v>
      </c>
      <c r="X502" s="27">
        <f>IF(F501-F502&gt;0.005,1,0)</f>
        <v>0</v>
      </c>
      <c r="Y502" s="27">
        <f>IF(G501-G502&gt;0.005,1,0)</f>
        <v>0</v>
      </c>
      <c r="Z502" s="27">
        <f>IF(H501-H502&gt;0.005,1,0)</f>
        <v>0</v>
      </c>
      <c r="AA502" s="27">
        <f>IF(I501-I502&gt;0.005,1,0)</f>
        <v>0</v>
      </c>
    </row>
    <row r="503">
      <c r="A503" s="14" t="n">
        <v>467</v>
      </c>
      <c r="B503" s="26">
        <f>IF(B502&gt;0,IF((B502+L503)-MIN($B$13,(B502+L503))&lt;0.5,0,(B502+L503)-MIN($B$13,(B502+L503))),0)</f>
        <v>0</v>
      </c>
      <c r="C503" s="26">
        <f>IF(C502&gt;0,IF((C502+M503)-MIN($C$13,(C502+M503))&lt;0.5,0,(C502+M503)-MIN($C$13,(C502+M503))),0)</f>
        <v>0</v>
      </c>
      <c r="D503" s="26">
        <f>IF(D502&gt;0,IF((D502+N503)-MIN($D$13,(D502+N503))&lt;0.5,0,(D502+N503)-MIN($D$13,(D502+N503))),0)</f>
        <v>0</v>
      </c>
      <c r="E503" s="26">
        <f>IF(E502&gt;0,IF((E502+O503)-MIN($E$13,(E502+O503))&lt;0.5,0,(E502+O503)-MIN($E$13,(E502+O503))),0)</f>
        <v>0</v>
      </c>
      <c r="F503" s="26">
        <f>IF(F502&gt;0,IF((F502+P503)-MIN($F$13,(F502+P503))&lt;0.5,0,(F502+P503)-MIN($F$13,(F502+P503))),0)</f>
        <v>0</v>
      </c>
      <c r="G503" s="26">
        <f>IF(G502&gt;0,IF((G502+Q503)-MIN($G$13,(G502+Q503))&lt;0.5,0,(G502+Q503)-MIN($G$13,(G502+Q503))),0)</f>
        <v>0</v>
      </c>
      <c r="H503" s="26">
        <f>IF(H502&gt;0,IF((H502+R503)-MIN($H$13,(H502+R503))&lt;0.5,0,(H502+R503)-MIN($H$13,(H502+R503))),0)</f>
        <v>0</v>
      </c>
      <c r="I503" s="26">
        <f>IF(I502&gt;0,IF((I502+S503)-MIN($I$13,(I502+S503))&lt;0.5,0,(I502+S503)-MIN($I$13,(I502+S503))),0)</f>
        <v>0</v>
      </c>
      <c r="J503" s="13">
        <f>SUM(B503:I503)</f>
        <v>0</v>
      </c>
      <c r="K503" s="26">
        <f>SUM(L503:S503)</f>
        <v>0</v>
      </c>
      <c r="L503" s="26">
        <f>B502*$B$12/1200</f>
        <v>0</v>
      </c>
      <c r="M503" s="26">
        <f>C502*$C$12/1200</f>
        <v>0</v>
      </c>
      <c r="N503" s="26">
        <f>D502*$D$12/1200</f>
        <v>0</v>
      </c>
      <c r="O503" s="26">
        <f>E502*$E$12/1200</f>
        <v>0</v>
      </c>
      <c r="P503" s="26">
        <f>F502*$F$12/1200</f>
        <v>0</v>
      </c>
      <c r="Q503" s="26">
        <f>G502*$G$12/1200</f>
        <v>0</v>
      </c>
      <c r="R503" s="26">
        <f>H502*$H$12/1200</f>
        <v>0</v>
      </c>
      <c r="S503" s="26">
        <f>I502*$I$12/1200</f>
        <v>0</v>
      </c>
      <c r="T503" s="27">
        <f>IF(B502-B503&gt;0.005,1,0)</f>
        <v>0</v>
      </c>
      <c r="U503" s="27">
        <f>IF(C502-C503&gt;0.005,1,0)</f>
        <v>0</v>
      </c>
      <c r="V503" s="27">
        <f>IF(D502-D503&gt;0.005,1,0)</f>
        <v>0</v>
      </c>
      <c r="W503" s="27">
        <f>IF(E502-E503&gt;0.005,1,0)</f>
        <v>0</v>
      </c>
      <c r="X503" s="27">
        <f>IF(F502-F503&gt;0.005,1,0)</f>
        <v>0</v>
      </c>
      <c r="Y503" s="27">
        <f>IF(G502-G503&gt;0.005,1,0)</f>
        <v>0</v>
      </c>
      <c r="Z503" s="27">
        <f>IF(H502-H503&gt;0.005,1,0)</f>
        <v>0</v>
      </c>
      <c r="AA503" s="27">
        <f>IF(I502-I503&gt;0.005,1,0)</f>
        <v>0</v>
      </c>
    </row>
    <row r="504">
      <c r="A504" s="14" t="n">
        <v>468</v>
      </c>
      <c r="B504" s="26">
        <f>IF(B503&gt;0,IF((B503+L504)-MIN($B$13,(B503+L504))&lt;0.5,0,(B503+L504)-MIN($B$13,(B503+L504))),0)</f>
        <v>0</v>
      </c>
      <c r="C504" s="26">
        <f>IF(C503&gt;0,IF((C503+M504)-MIN($C$13,(C503+M504))&lt;0.5,0,(C503+M504)-MIN($C$13,(C503+M504))),0)</f>
        <v>0</v>
      </c>
      <c r="D504" s="26">
        <f>IF(D503&gt;0,IF((D503+N504)-MIN($D$13,(D503+N504))&lt;0.5,0,(D503+N504)-MIN($D$13,(D503+N504))),0)</f>
        <v>0</v>
      </c>
      <c r="E504" s="26">
        <f>IF(E503&gt;0,IF((E503+O504)-MIN($E$13,(E503+O504))&lt;0.5,0,(E503+O504)-MIN($E$13,(E503+O504))),0)</f>
        <v>0</v>
      </c>
      <c r="F504" s="26">
        <f>IF(F503&gt;0,IF((F503+P504)-MIN($F$13,(F503+P504))&lt;0.5,0,(F503+P504)-MIN($F$13,(F503+P504))),0)</f>
        <v>0</v>
      </c>
      <c r="G504" s="26">
        <f>IF(G503&gt;0,IF((G503+Q504)-MIN($G$13,(G503+Q504))&lt;0.5,0,(G503+Q504)-MIN($G$13,(G503+Q504))),0)</f>
        <v>0</v>
      </c>
      <c r="H504" s="26">
        <f>IF(H503&gt;0,IF((H503+R504)-MIN($H$13,(H503+R504))&lt;0.5,0,(H503+R504)-MIN($H$13,(H503+R504))),0)</f>
        <v>0</v>
      </c>
      <c r="I504" s="26">
        <f>IF(I503&gt;0,IF((I503+S504)-MIN($I$13,(I503+S504))&lt;0.5,0,(I503+S504)-MIN($I$13,(I503+S504))),0)</f>
        <v>0</v>
      </c>
      <c r="J504" s="13">
        <f>SUM(B504:I504)</f>
        <v>0</v>
      </c>
      <c r="K504" s="26">
        <f>SUM(L504:S504)</f>
        <v>0</v>
      </c>
      <c r="L504" s="26">
        <f>B503*$B$12/1200</f>
        <v>0</v>
      </c>
      <c r="M504" s="26">
        <f>C503*$C$12/1200</f>
        <v>0</v>
      </c>
      <c r="N504" s="26">
        <f>D503*$D$12/1200</f>
        <v>0</v>
      </c>
      <c r="O504" s="26">
        <f>E503*$E$12/1200</f>
        <v>0</v>
      </c>
      <c r="P504" s="26">
        <f>F503*$F$12/1200</f>
        <v>0</v>
      </c>
      <c r="Q504" s="26">
        <f>G503*$G$12/1200</f>
        <v>0</v>
      </c>
      <c r="R504" s="26">
        <f>H503*$H$12/1200</f>
        <v>0</v>
      </c>
      <c r="S504" s="26">
        <f>I503*$I$12/1200</f>
        <v>0</v>
      </c>
      <c r="T504" s="27">
        <f>IF(B503-B504&gt;0.005,1,0)</f>
        <v>0</v>
      </c>
      <c r="U504" s="27">
        <f>IF(C503-C504&gt;0.005,1,0)</f>
        <v>0</v>
      </c>
      <c r="V504" s="27">
        <f>IF(D503-D504&gt;0.005,1,0)</f>
        <v>0</v>
      </c>
      <c r="W504" s="27">
        <f>IF(E503-E504&gt;0.005,1,0)</f>
        <v>0</v>
      </c>
      <c r="X504" s="27">
        <f>IF(F503-F504&gt;0.005,1,0)</f>
        <v>0</v>
      </c>
      <c r="Y504" s="27">
        <f>IF(G503-G504&gt;0.005,1,0)</f>
        <v>0</v>
      </c>
      <c r="Z504" s="27">
        <f>IF(H503-H504&gt;0.005,1,0)</f>
        <v>0</v>
      </c>
      <c r="AA504" s="27">
        <f>IF(I503-I504&gt;0.005,1,0)</f>
        <v>0</v>
      </c>
    </row>
    <row r="505">
      <c r="A505" s="14" t="n">
        <v>469</v>
      </c>
      <c r="B505" s="26">
        <f>IF(B504&gt;0,IF((B504+L505)-MIN($B$13,(B504+L505))&lt;0.5,0,(B504+L505)-MIN($B$13,(B504+L505))),0)</f>
        <v>0</v>
      </c>
      <c r="C505" s="26">
        <f>IF(C504&gt;0,IF((C504+M505)-MIN($C$13,(C504+M505))&lt;0.5,0,(C504+M505)-MIN($C$13,(C504+M505))),0)</f>
        <v>0</v>
      </c>
      <c r="D505" s="26">
        <f>IF(D504&gt;0,IF((D504+N505)-MIN($D$13,(D504+N505))&lt;0.5,0,(D504+N505)-MIN($D$13,(D504+N505))),0)</f>
        <v>0</v>
      </c>
      <c r="E505" s="26">
        <f>IF(E504&gt;0,IF((E504+O505)-MIN($E$13,(E504+O505))&lt;0.5,0,(E504+O505)-MIN($E$13,(E504+O505))),0)</f>
        <v>0</v>
      </c>
      <c r="F505" s="26">
        <f>IF(F504&gt;0,IF((F504+P505)-MIN($F$13,(F504+P505))&lt;0.5,0,(F504+P505)-MIN($F$13,(F504+P505))),0)</f>
        <v>0</v>
      </c>
      <c r="G505" s="26">
        <f>IF(G504&gt;0,IF((G504+Q505)-MIN($G$13,(G504+Q505))&lt;0.5,0,(G504+Q505)-MIN($G$13,(G504+Q505))),0)</f>
        <v>0</v>
      </c>
      <c r="H505" s="26">
        <f>IF(H504&gt;0,IF((H504+R505)-MIN($H$13,(H504+R505))&lt;0.5,0,(H504+R505)-MIN($H$13,(H504+R505))),0)</f>
        <v>0</v>
      </c>
      <c r="I505" s="26">
        <f>IF(I504&gt;0,IF((I504+S505)-MIN($I$13,(I504+S505))&lt;0.5,0,(I504+S505)-MIN($I$13,(I504+S505))),0)</f>
        <v>0</v>
      </c>
      <c r="J505" s="13">
        <f>SUM(B505:I505)</f>
        <v>0</v>
      </c>
      <c r="K505" s="26">
        <f>SUM(L505:S505)</f>
        <v>0</v>
      </c>
      <c r="L505" s="26">
        <f>B504*$B$12/1200</f>
        <v>0</v>
      </c>
      <c r="M505" s="26">
        <f>C504*$C$12/1200</f>
        <v>0</v>
      </c>
      <c r="N505" s="26">
        <f>D504*$D$12/1200</f>
        <v>0</v>
      </c>
      <c r="O505" s="26">
        <f>E504*$E$12/1200</f>
        <v>0</v>
      </c>
      <c r="P505" s="26">
        <f>F504*$F$12/1200</f>
        <v>0</v>
      </c>
      <c r="Q505" s="26">
        <f>G504*$G$12/1200</f>
        <v>0</v>
      </c>
      <c r="R505" s="26">
        <f>H504*$H$12/1200</f>
        <v>0</v>
      </c>
      <c r="S505" s="26">
        <f>I504*$I$12/1200</f>
        <v>0</v>
      </c>
      <c r="T505" s="27">
        <f>IF(B504-B505&gt;0.005,1,0)</f>
        <v>0</v>
      </c>
      <c r="U505" s="27">
        <f>IF(C504-C505&gt;0.005,1,0)</f>
        <v>0</v>
      </c>
      <c r="V505" s="27">
        <f>IF(D504-D505&gt;0.005,1,0)</f>
        <v>0</v>
      </c>
      <c r="W505" s="27">
        <f>IF(E504-E505&gt;0.005,1,0)</f>
        <v>0</v>
      </c>
      <c r="X505" s="27">
        <f>IF(F504-F505&gt;0.005,1,0)</f>
        <v>0</v>
      </c>
      <c r="Y505" s="27">
        <f>IF(G504-G505&gt;0.005,1,0)</f>
        <v>0</v>
      </c>
      <c r="Z505" s="27">
        <f>IF(H504-H505&gt;0.005,1,0)</f>
        <v>0</v>
      </c>
      <c r="AA505" s="27">
        <f>IF(I504-I505&gt;0.005,1,0)</f>
        <v>0</v>
      </c>
    </row>
    <row r="506">
      <c r="A506" s="14" t="n">
        <v>470</v>
      </c>
      <c r="B506" s="26">
        <f>IF(B505&gt;0,IF((B505+L506)-MIN($B$13,(B505+L506))&lt;0.5,0,(B505+L506)-MIN($B$13,(B505+L506))),0)</f>
        <v>0</v>
      </c>
      <c r="C506" s="26">
        <f>IF(C505&gt;0,IF((C505+M506)-MIN($C$13,(C505+M506))&lt;0.5,0,(C505+M506)-MIN($C$13,(C505+M506))),0)</f>
        <v>0</v>
      </c>
      <c r="D506" s="26">
        <f>IF(D505&gt;0,IF((D505+N506)-MIN($D$13,(D505+N506))&lt;0.5,0,(D505+N506)-MIN($D$13,(D505+N506))),0)</f>
        <v>0</v>
      </c>
      <c r="E506" s="26">
        <f>IF(E505&gt;0,IF((E505+O506)-MIN($E$13,(E505+O506))&lt;0.5,0,(E505+O506)-MIN($E$13,(E505+O506))),0)</f>
        <v>0</v>
      </c>
      <c r="F506" s="26">
        <f>IF(F505&gt;0,IF((F505+P506)-MIN($F$13,(F505+P506))&lt;0.5,0,(F505+P506)-MIN($F$13,(F505+P506))),0)</f>
        <v>0</v>
      </c>
      <c r="G506" s="26">
        <f>IF(G505&gt;0,IF((G505+Q506)-MIN($G$13,(G505+Q506))&lt;0.5,0,(G505+Q506)-MIN($G$13,(G505+Q506))),0)</f>
        <v>0</v>
      </c>
      <c r="H506" s="26">
        <f>IF(H505&gt;0,IF((H505+R506)-MIN($H$13,(H505+R506))&lt;0.5,0,(H505+R506)-MIN($H$13,(H505+R506))),0)</f>
        <v>0</v>
      </c>
      <c r="I506" s="26">
        <f>IF(I505&gt;0,IF((I505+S506)-MIN($I$13,(I505+S506))&lt;0.5,0,(I505+S506)-MIN($I$13,(I505+S506))),0)</f>
        <v>0</v>
      </c>
      <c r="J506" s="13">
        <f>SUM(B506:I506)</f>
        <v>0</v>
      </c>
      <c r="K506" s="26">
        <f>SUM(L506:S506)</f>
        <v>0</v>
      </c>
      <c r="L506" s="26">
        <f>B505*$B$12/1200</f>
        <v>0</v>
      </c>
      <c r="M506" s="26">
        <f>C505*$C$12/1200</f>
        <v>0</v>
      </c>
      <c r="N506" s="26">
        <f>D505*$D$12/1200</f>
        <v>0</v>
      </c>
      <c r="O506" s="26">
        <f>E505*$E$12/1200</f>
        <v>0</v>
      </c>
      <c r="P506" s="26">
        <f>F505*$F$12/1200</f>
        <v>0</v>
      </c>
      <c r="Q506" s="26">
        <f>G505*$G$12/1200</f>
        <v>0</v>
      </c>
      <c r="R506" s="26">
        <f>H505*$H$12/1200</f>
        <v>0</v>
      </c>
      <c r="S506" s="26">
        <f>I505*$I$12/1200</f>
        <v>0</v>
      </c>
      <c r="T506" s="27">
        <f>IF(B505-B506&gt;0.005,1,0)</f>
        <v>0</v>
      </c>
      <c r="U506" s="27">
        <f>IF(C505-C506&gt;0.005,1,0)</f>
        <v>0</v>
      </c>
      <c r="V506" s="27">
        <f>IF(D505-D506&gt;0.005,1,0)</f>
        <v>0</v>
      </c>
      <c r="W506" s="27">
        <f>IF(E505-E506&gt;0.005,1,0)</f>
        <v>0</v>
      </c>
      <c r="X506" s="27">
        <f>IF(F505-F506&gt;0.005,1,0)</f>
        <v>0</v>
      </c>
      <c r="Y506" s="27">
        <f>IF(G505-G506&gt;0.005,1,0)</f>
        <v>0</v>
      </c>
      <c r="Z506" s="27">
        <f>IF(H505-H506&gt;0.005,1,0)</f>
        <v>0</v>
      </c>
      <c r="AA506" s="27">
        <f>IF(I505-I506&gt;0.005,1,0)</f>
        <v>0</v>
      </c>
    </row>
    <row r="507">
      <c r="A507" s="14" t="n">
        <v>471</v>
      </c>
      <c r="B507" s="26">
        <f>IF(B506&gt;0,IF((B506+L507)-MIN($B$13,(B506+L507))&lt;0.5,0,(B506+L507)-MIN($B$13,(B506+L507))),0)</f>
        <v>0</v>
      </c>
      <c r="C507" s="26">
        <f>IF(C506&gt;0,IF((C506+M507)-MIN($C$13,(C506+M507))&lt;0.5,0,(C506+M507)-MIN($C$13,(C506+M507))),0)</f>
        <v>0</v>
      </c>
      <c r="D507" s="26">
        <f>IF(D506&gt;0,IF((D506+N507)-MIN($D$13,(D506+N507))&lt;0.5,0,(D506+N507)-MIN($D$13,(D506+N507))),0)</f>
        <v>0</v>
      </c>
      <c r="E507" s="26">
        <f>IF(E506&gt;0,IF((E506+O507)-MIN($E$13,(E506+O507))&lt;0.5,0,(E506+O507)-MIN($E$13,(E506+O507))),0)</f>
        <v>0</v>
      </c>
      <c r="F507" s="26">
        <f>IF(F506&gt;0,IF((F506+P507)-MIN($F$13,(F506+P507))&lt;0.5,0,(F506+P507)-MIN($F$13,(F506+P507))),0)</f>
        <v>0</v>
      </c>
      <c r="G507" s="26">
        <f>IF(G506&gt;0,IF((G506+Q507)-MIN($G$13,(G506+Q507))&lt;0.5,0,(G506+Q507)-MIN($G$13,(G506+Q507))),0)</f>
        <v>0</v>
      </c>
      <c r="H507" s="26">
        <f>IF(H506&gt;0,IF((H506+R507)-MIN($H$13,(H506+R507))&lt;0.5,0,(H506+R507)-MIN($H$13,(H506+R507))),0)</f>
        <v>0</v>
      </c>
      <c r="I507" s="26">
        <f>IF(I506&gt;0,IF((I506+S507)-MIN($I$13,(I506+S507))&lt;0.5,0,(I506+S507)-MIN($I$13,(I506+S507))),0)</f>
        <v>0</v>
      </c>
      <c r="J507" s="13">
        <f>SUM(B507:I507)</f>
        <v>0</v>
      </c>
      <c r="K507" s="26">
        <f>SUM(L507:S507)</f>
        <v>0</v>
      </c>
      <c r="L507" s="26">
        <f>B506*$B$12/1200</f>
        <v>0</v>
      </c>
      <c r="M507" s="26">
        <f>C506*$C$12/1200</f>
        <v>0</v>
      </c>
      <c r="N507" s="26">
        <f>D506*$D$12/1200</f>
        <v>0</v>
      </c>
      <c r="O507" s="26">
        <f>E506*$E$12/1200</f>
        <v>0</v>
      </c>
      <c r="P507" s="26">
        <f>F506*$F$12/1200</f>
        <v>0</v>
      </c>
      <c r="Q507" s="26">
        <f>G506*$G$12/1200</f>
        <v>0</v>
      </c>
      <c r="R507" s="26">
        <f>H506*$H$12/1200</f>
        <v>0</v>
      </c>
      <c r="S507" s="26">
        <f>I506*$I$12/1200</f>
        <v>0</v>
      </c>
      <c r="T507" s="27">
        <f>IF(B506-B507&gt;0.005,1,0)</f>
        <v>0</v>
      </c>
      <c r="U507" s="27">
        <f>IF(C506-C507&gt;0.005,1,0)</f>
        <v>0</v>
      </c>
      <c r="V507" s="27">
        <f>IF(D506-D507&gt;0.005,1,0)</f>
        <v>0</v>
      </c>
      <c r="W507" s="27">
        <f>IF(E506-E507&gt;0.005,1,0)</f>
        <v>0</v>
      </c>
      <c r="X507" s="27">
        <f>IF(F506-F507&gt;0.005,1,0)</f>
        <v>0</v>
      </c>
      <c r="Y507" s="27">
        <f>IF(G506-G507&gt;0.005,1,0)</f>
        <v>0</v>
      </c>
      <c r="Z507" s="27">
        <f>IF(H506-H507&gt;0.005,1,0)</f>
        <v>0</v>
      </c>
      <c r="AA507" s="27">
        <f>IF(I506-I507&gt;0.005,1,0)</f>
        <v>0</v>
      </c>
    </row>
    <row r="508">
      <c r="A508" s="14" t="n">
        <v>472</v>
      </c>
      <c r="B508" s="26">
        <f>IF(B507&gt;0,IF((B507+L508)-MIN($B$13,(B507+L508))&lt;0.5,0,(B507+L508)-MIN($B$13,(B507+L508))),0)</f>
        <v>0</v>
      </c>
      <c r="C508" s="26">
        <f>IF(C507&gt;0,IF((C507+M508)-MIN($C$13,(C507+M508))&lt;0.5,0,(C507+M508)-MIN($C$13,(C507+M508))),0)</f>
        <v>0</v>
      </c>
      <c r="D508" s="26">
        <f>IF(D507&gt;0,IF((D507+N508)-MIN($D$13,(D507+N508))&lt;0.5,0,(D507+N508)-MIN($D$13,(D507+N508))),0)</f>
        <v>0</v>
      </c>
      <c r="E508" s="26">
        <f>IF(E507&gt;0,IF((E507+O508)-MIN($E$13,(E507+O508))&lt;0.5,0,(E507+O508)-MIN($E$13,(E507+O508))),0)</f>
        <v>0</v>
      </c>
      <c r="F508" s="26">
        <f>IF(F507&gt;0,IF((F507+P508)-MIN($F$13,(F507+P508))&lt;0.5,0,(F507+P508)-MIN($F$13,(F507+P508))),0)</f>
        <v>0</v>
      </c>
      <c r="G508" s="26">
        <f>IF(G507&gt;0,IF((G507+Q508)-MIN($G$13,(G507+Q508))&lt;0.5,0,(G507+Q508)-MIN($G$13,(G507+Q508))),0)</f>
        <v>0</v>
      </c>
      <c r="H508" s="26">
        <f>IF(H507&gt;0,IF((H507+R508)-MIN($H$13,(H507+R508))&lt;0.5,0,(H507+R508)-MIN($H$13,(H507+R508))),0)</f>
        <v>0</v>
      </c>
      <c r="I508" s="26">
        <f>IF(I507&gt;0,IF((I507+S508)-MIN($I$13,(I507+S508))&lt;0.5,0,(I507+S508)-MIN($I$13,(I507+S508))),0)</f>
        <v>0</v>
      </c>
      <c r="J508" s="13">
        <f>SUM(B508:I508)</f>
        <v>0</v>
      </c>
      <c r="K508" s="26">
        <f>SUM(L508:S508)</f>
        <v>0</v>
      </c>
      <c r="L508" s="26">
        <f>B507*$B$12/1200</f>
        <v>0</v>
      </c>
      <c r="M508" s="26">
        <f>C507*$C$12/1200</f>
        <v>0</v>
      </c>
      <c r="N508" s="26">
        <f>D507*$D$12/1200</f>
        <v>0</v>
      </c>
      <c r="O508" s="26">
        <f>E507*$E$12/1200</f>
        <v>0</v>
      </c>
      <c r="P508" s="26">
        <f>F507*$F$12/1200</f>
        <v>0</v>
      </c>
      <c r="Q508" s="26">
        <f>G507*$G$12/1200</f>
        <v>0</v>
      </c>
      <c r="R508" s="26">
        <f>H507*$H$12/1200</f>
        <v>0</v>
      </c>
      <c r="S508" s="26">
        <f>I507*$I$12/1200</f>
        <v>0</v>
      </c>
      <c r="T508" s="27">
        <f>IF(B507-B508&gt;0.005,1,0)</f>
        <v>0</v>
      </c>
      <c r="U508" s="27">
        <f>IF(C507-C508&gt;0.005,1,0)</f>
        <v>0</v>
      </c>
      <c r="V508" s="27">
        <f>IF(D507-D508&gt;0.005,1,0)</f>
        <v>0</v>
      </c>
      <c r="W508" s="27">
        <f>IF(E507-E508&gt;0.005,1,0)</f>
        <v>0</v>
      </c>
      <c r="X508" s="27">
        <f>IF(F507-F508&gt;0.005,1,0)</f>
        <v>0</v>
      </c>
      <c r="Y508" s="27">
        <f>IF(G507-G508&gt;0.005,1,0)</f>
        <v>0</v>
      </c>
      <c r="Z508" s="27">
        <f>IF(H507-H508&gt;0.005,1,0)</f>
        <v>0</v>
      </c>
      <c r="AA508" s="27">
        <f>IF(I507-I508&gt;0.005,1,0)</f>
        <v>0</v>
      </c>
    </row>
    <row r="509">
      <c r="A509" s="14" t="n">
        <v>473</v>
      </c>
      <c r="B509" s="26">
        <f>IF(B508&gt;0,IF((B508+L509)-MIN($B$13,(B508+L509))&lt;0.5,0,(B508+L509)-MIN($B$13,(B508+L509))),0)</f>
        <v>0</v>
      </c>
      <c r="C509" s="26">
        <f>IF(C508&gt;0,IF((C508+M509)-MIN($C$13,(C508+M509))&lt;0.5,0,(C508+M509)-MIN($C$13,(C508+M509))),0)</f>
        <v>0</v>
      </c>
      <c r="D509" s="26">
        <f>IF(D508&gt;0,IF((D508+N509)-MIN($D$13,(D508+N509))&lt;0.5,0,(D508+N509)-MIN($D$13,(D508+N509))),0)</f>
        <v>0</v>
      </c>
      <c r="E509" s="26">
        <f>IF(E508&gt;0,IF((E508+O509)-MIN($E$13,(E508+O509))&lt;0.5,0,(E508+O509)-MIN($E$13,(E508+O509))),0)</f>
        <v>0</v>
      </c>
      <c r="F509" s="26">
        <f>IF(F508&gt;0,IF((F508+P509)-MIN($F$13,(F508+P509))&lt;0.5,0,(F508+P509)-MIN($F$13,(F508+P509))),0)</f>
        <v>0</v>
      </c>
      <c r="G509" s="26">
        <f>IF(G508&gt;0,IF((G508+Q509)-MIN($G$13,(G508+Q509))&lt;0.5,0,(G508+Q509)-MIN($G$13,(G508+Q509))),0)</f>
        <v>0</v>
      </c>
      <c r="H509" s="26">
        <f>IF(H508&gt;0,IF((H508+R509)-MIN($H$13,(H508+R509))&lt;0.5,0,(H508+R509)-MIN($H$13,(H508+R509))),0)</f>
        <v>0</v>
      </c>
      <c r="I509" s="26">
        <f>IF(I508&gt;0,IF((I508+S509)-MIN($I$13,(I508+S509))&lt;0.5,0,(I508+S509)-MIN($I$13,(I508+S509))),0)</f>
        <v>0</v>
      </c>
      <c r="J509" s="13">
        <f>SUM(B509:I509)</f>
        <v>0</v>
      </c>
      <c r="K509" s="26">
        <f>SUM(L509:S509)</f>
        <v>0</v>
      </c>
      <c r="L509" s="26">
        <f>B508*$B$12/1200</f>
        <v>0</v>
      </c>
      <c r="M509" s="26">
        <f>C508*$C$12/1200</f>
        <v>0</v>
      </c>
      <c r="N509" s="26">
        <f>D508*$D$12/1200</f>
        <v>0</v>
      </c>
      <c r="O509" s="26">
        <f>E508*$E$12/1200</f>
        <v>0</v>
      </c>
      <c r="P509" s="26">
        <f>F508*$F$12/1200</f>
        <v>0</v>
      </c>
      <c r="Q509" s="26">
        <f>G508*$G$12/1200</f>
        <v>0</v>
      </c>
      <c r="R509" s="26">
        <f>H508*$H$12/1200</f>
        <v>0</v>
      </c>
      <c r="S509" s="26">
        <f>I508*$I$12/1200</f>
        <v>0</v>
      </c>
      <c r="T509" s="27">
        <f>IF(B508-B509&gt;0.005,1,0)</f>
        <v>0</v>
      </c>
      <c r="U509" s="27">
        <f>IF(C508-C509&gt;0.005,1,0)</f>
        <v>0</v>
      </c>
      <c r="V509" s="27">
        <f>IF(D508-D509&gt;0.005,1,0)</f>
        <v>0</v>
      </c>
      <c r="W509" s="27">
        <f>IF(E508-E509&gt;0.005,1,0)</f>
        <v>0</v>
      </c>
      <c r="X509" s="27">
        <f>IF(F508-F509&gt;0.005,1,0)</f>
        <v>0</v>
      </c>
      <c r="Y509" s="27">
        <f>IF(G508-G509&gt;0.005,1,0)</f>
        <v>0</v>
      </c>
      <c r="Z509" s="27">
        <f>IF(H508-H509&gt;0.005,1,0)</f>
        <v>0</v>
      </c>
      <c r="AA509" s="27">
        <f>IF(I508-I509&gt;0.005,1,0)</f>
        <v>0</v>
      </c>
    </row>
    <row r="510">
      <c r="A510" s="14" t="n">
        <v>474</v>
      </c>
      <c r="B510" s="26">
        <f>IF(B509&gt;0,IF((B509+L510)-MIN($B$13,(B509+L510))&lt;0.5,0,(B509+L510)-MIN($B$13,(B509+L510))),0)</f>
        <v>0</v>
      </c>
      <c r="C510" s="26">
        <f>IF(C509&gt;0,IF((C509+M510)-MIN($C$13,(C509+M510))&lt;0.5,0,(C509+M510)-MIN($C$13,(C509+M510))),0)</f>
        <v>0</v>
      </c>
      <c r="D510" s="26">
        <f>IF(D509&gt;0,IF((D509+N510)-MIN($D$13,(D509+N510))&lt;0.5,0,(D509+N510)-MIN($D$13,(D509+N510))),0)</f>
        <v>0</v>
      </c>
      <c r="E510" s="26">
        <f>IF(E509&gt;0,IF((E509+O510)-MIN($E$13,(E509+O510))&lt;0.5,0,(E509+O510)-MIN($E$13,(E509+O510))),0)</f>
        <v>0</v>
      </c>
      <c r="F510" s="26">
        <f>IF(F509&gt;0,IF((F509+P510)-MIN($F$13,(F509+P510))&lt;0.5,0,(F509+P510)-MIN($F$13,(F509+P510))),0)</f>
        <v>0</v>
      </c>
      <c r="G510" s="26">
        <f>IF(G509&gt;0,IF((G509+Q510)-MIN($G$13,(G509+Q510))&lt;0.5,0,(G509+Q510)-MIN($G$13,(G509+Q510))),0)</f>
        <v>0</v>
      </c>
      <c r="H510" s="26">
        <f>IF(H509&gt;0,IF((H509+R510)-MIN($H$13,(H509+R510))&lt;0.5,0,(H509+R510)-MIN($H$13,(H509+R510))),0)</f>
        <v>0</v>
      </c>
      <c r="I510" s="26">
        <f>IF(I509&gt;0,IF((I509+S510)-MIN($I$13,(I509+S510))&lt;0.5,0,(I509+S510)-MIN($I$13,(I509+S510))),0)</f>
        <v>0</v>
      </c>
      <c r="J510" s="13">
        <f>SUM(B510:I510)</f>
        <v>0</v>
      </c>
      <c r="K510" s="26">
        <f>SUM(L510:S510)</f>
        <v>0</v>
      </c>
      <c r="L510" s="26">
        <f>B509*$B$12/1200</f>
        <v>0</v>
      </c>
      <c r="M510" s="26">
        <f>C509*$C$12/1200</f>
        <v>0</v>
      </c>
      <c r="N510" s="26">
        <f>D509*$D$12/1200</f>
        <v>0</v>
      </c>
      <c r="O510" s="26">
        <f>E509*$E$12/1200</f>
        <v>0</v>
      </c>
      <c r="P510" s="26">
        <f>F509*$F$12/1200</f>
        <v>0</v>
      </c>
      <c r="Q510" s="26">
        <f>G509*$G$12/1200</f>
        <v>0</v>
      </c>
      <c r="R510" s="26">
        <f>H509*$H$12/1200</f>
        <v>0</v>
      </c>
      <c r="S510" s="26">
        <f>I509*$I$12/1200</f>
        <v>0</v>
      </c>
      <c r="T510" s="27">
        <f>IF(B509-B510&gt;0.005,1,0)</f>
        <v>0</v>
      </c>
      <c r="U510" s="27">
        <f>IF(C509-C510&gt;0.005,1,0)</f>
        <v>0</v>
      </c>
      <c r="V510" s="27">
        <f>IF(D509-D510&gt;0.005,1,0)</f>
        <v>0</v>
      </c>
      <c r="W510" s="27">
        <f>IF(E509-E510&gt;0.005,1,0)</f>
        <v>0</v>
      </c>
      <c r="X510" s="27">
        <f>IF(F509-F510&gt;0.005,1,0)</f>
        <v>0</v>
      </c>
      <c r="Y510" s="27">
        <f>IF(G509-G510&gt;0.005,1,0)</f>
        <v>0</v>
      </c>
      <c r="Z510" s="27">
        <f>IF(H509-H510&gt;0.005,1,0)</f>
        <v>0</v>
      </c>
      <c r="AA510" s="27">
        <f>IF(I509-I510&gt;0.005,1,0)</f>
        <v>0</v>
      </c>
    </row>
    <row r="511">
      <c r="A511" s="14" t="n">
        <v>475</v>
      </c>
      <c r="B511" s="26">
        <f>IF(B510&gt;0,IF((B510+L511)-MIN($B$13,(B510+L511))&lt;0.5,0,(B510+L511)-MIN($B$13,(B510+L511))),0)</f>
        <v>0</v>
      </c>
      <c r="C511" s="26">
        <f>IF(C510&gt;0,IF((C510+M511)-MIN($C$13,(C510+M511))&lt;0.5,0,(C510+M511)-MIN($C$13,(C510+M511))),0)</f>
        <v>0</v>
      </c>
      <c r="D511" s="26">
        <f>IF(D510&gt;0,IF((D510+N511)-MIN($D$13,(D510+N511))&lt;0.5,0,(D510+N511)-MIN($D$13,(D510+N511))),0)</f>
        <v>0</v>
      </c>
      <c r="E511" s="26">
        <f>IF(E510&gt;0,IF((E510+O511)-MIN($E$13,(E510+O511))&lt;0.5,0,(E510+O511)-MIN($E$13,(E510+O511))),0)</f>
        <v>0</v>
      </c>
      <c r="F511" s="26">
        <f>IF(F510&gt;0,IF((F510+P511)-MIN($F$13,(F510+P511))&lt;0.5,0,(F510+P511)-MIN($F$13,(F510+P511))),0)</f>
        <v>0</v>
      </c>
      <c r="G511" s="26">
        <f>IF(G510&gt;0,IF((G510+Q511)-MIN($G$13,(G510+Q511))&lt;0.5,0,(G510+Q511)-MIN($G$13,(G510+Q511))),0)</f>
        <v>0</v>
      </c>
      <c r="H511" s="26">
        <f>IF(H510&gt;0,IF((H510+R511)-MIN($H$13,(H510+R511))&lt;0.5,0,(H510+R511)-MIN($H$13,(H510+R511))),0)</f>
        <v>0</v>
      </c>
      <c r="I511" s="26">
        <f>IF(I510&gt;0,IF((I510+S511)-MIN($I$13,(I510+S511))&lt;0.5,0,(I510+S511)-MIN($I$13,(I510+S511))),0)</f>
        <v>0</v>
      </c>
      <c r="J511" s="13">
        <f>SUM(B511:I511)</f>
        <v>0</v>
      </c>
      <c r="K511" s="26">
        <f>SUM(L511:S511)</f>
        <v>0</v>
      </c>
      <c r="L511" s="26">
        <f>B510*$B$12/1200</f>
        <v>0</v>
      </c>
      <c r="M511" s="26">
        <f>C510*$C$12/1200</f>
        <v>0</v>
      </c>
      <c r="N511" s="26">
        <f>D510*$D$12/1200</f>
        <v>0</v>
      </c>
      <c r="O511" s="26">
        <f>E510*$E$12/1200</f>
        <v>0</v>
      </c>
      <c r="P511" s="26">
        <f>F510*$F$12/1200</f>
        <v>0</v>
      </c>
      <c r="Q511" s="26">
        <f>G510*$G$12/1200</f>
        <v>0</v>
      </c>
      <c r="R511" s="26">
        <f>H510*$H$12/1200</f>
        <v>0</v>
      </c>
      <c r="S511" s="26">
        <f>I510*$I$12/1200</f>
        <v>0</v>
      </c>
      <c r="T511" s="27">
        <f>IF(B510-B511&gt;0.005,1,0)</f>
        <v>0</v>
      </c>
      <c r="U511" s="27">
        <f>IF(C510-C511&gt;0.005,1,0)</f>
        <v>0</v>
      </c>
      <c r="V511" s="27">
        <f>IF(D510-D511&gt;0.005,1,0)</f>
        <v>0</v>
      </c>
      <c r="W511" s="27">
        <f>IF(E510-E511&gt;0.005,1,0)</f>
        <v>0</v>
      </c>
      <c r="X511" s="27">
        <f>IF(F510-F511&gt;0.005,1,0)</f>
        <v>0</v>
      </c>
      <c r="Y511" s="27">
        <f>IF(G510-G511&gt;0.005,1,0)</f>
        <v>0</v>
      </c>
      <c r="Z511" s="27">
        <f>IF(H510-H511&gt;0.005,1,0)</f>
        <v>0</v>
      </c>
      <c r="AA511" s="27">
        <f>IF(I510-I511&gt;0.005,1,0)</f>
        <v>0</v>
      </c>
    </row>
    <row r="512">
      <c r="A512" s="14" t="n">
        <v>476</v>
      </c>
      <c r="B512" s="26">
        <f>IF(B511&gt;0,IF((B511+L512)-MIN($B$13,(B511+L512))&lt;0.5,0,(B511+L512)-MIN($B$13,(B511+L512))),0)</f>
        <v>0</v>
      </c>
      <c r="C512" s="26">
        <f>IF(C511&gt;0,IF((C511+M512)-MIN($C$13,(C511+M512))&lt;0.5,0,(C511+M512)-MIN($C$13,(C511+M512))),0)</f>
        <v>0</v>
      </c>
      <c r="D512" s="26">
        <f>IF(D511&gt;0,IF((D511+N512)-MIN($D$13,(D511+N512))&lt;0.5,0,(D511+N512)-MIN($D$13,(D511+N512))),0)</f>
        <v>0</v>
      </c>
      <c r="E512" s="26">
        <f>IF(E511&gt;0,IF((E511+O512)-MIN($E$13,(E511+O512))&lt;0.5,0,(E511+O512)-MIN($E$13,(E511+O512))),0)</f>
        <v>0</v>
      </c>
      <c r="F512" s="26">
        <f>IF(F511&gt;0,IF((F511+P512)-MIN($F$13,(F511+P512))&lt;0.5,0,(F511+P512)-MIN($F$13,(F511+P512))),0)</f>
        <v>0</v>
      </c>
      <c r="G512" s="26">
        <f>IF(G511&gt;0,IF((G511+Q512)-MIN($G$13,(G511+Q512))&lt;0.5,0,(G511+Q512)-MIN($G$13,(G511+Q512))),0)</f>
        <v>0</v>
      </c>
      <c r="H512" s="26">
        <f>IF(H511&gt;0,IF((H511+R512)-MIN($H$13,(H511+R512))&lt;0.5,0,(H511+R512)-MIN($H$13,(H511+R512))),0)</f>
        <v>0</v>
      </c>
      <c r="I512" s="26">
        <f>IF(I511&gt;0,IF((I511+S512)-MIN($I$13,(I511+S512))&lt;0.5,0,(I511+S512)-MIN($I$13,(I511+S512))),0)</f>
        <v>0</v>
      </c>
      <c r="J512" s="13">
        <f>SUM(B512:I512)</f>
        <v>0</v>
      </c>
      <c r="K512" s="26">
        <f>SUM(L512:S512)</f>
        <v>0</v>
      </c>
      <c r="L512" s="26">
        <f>B511*$B$12/1200</f>
        <v>0</v>
      </c>
      <c r="M512" s="26">
        <f>C511*$C$12/1200</f>
        <v>0</v>
      </c>
      <c r="N512" s="26">
        <f>D511*$D$12/1200</f>
        <v>0</v>
      </c>
      <c r="O512" s="26">
        <f>E511*$E$12/1200</f>
        <v>0</v>
      </c>
      <c r="P512" s="26">
        <f>F511*$F$12/1200</f>
        <v>0</v>
      </c>
      <c r="Q512" s="26">
        <f>G511*$G$12/1200</f>
        <v>0</v>
      </c>
      <c r="R512" s="26">
        <f>H511*$H$12/1200</f>
        <v>0</v>
      </c>
      <c r="S512" s="26">
        <f>I511*$I$12/1200</f>
        <v>0</v>
      </c>
      <c r="T512" s="27">
        <f>IF(B511-B512&gt;0.005,1,0)</f>
        <v>0</v>
      </c>
      <c r="U512" s="27">
        <f>IF(C511-C512&gt;0.005,1,0)</f>
        <v>0</v>
      </c>
      <c r="V512" s="27">
        <f>IF(D511-D512&gt;0.005,1,0)</f>
        <v>0</v>
      </c>
      <c r="W512" s="27">
        <f>IF(E511-E512&gt;0.005,1,0)</f>
        <v>0</v>
      </c>
      <c r="X512" s="27">
        <f>IF(F511-F512&gt;0.005,1,0)</f>
        <v>0</v>
      </c>
      <c r="Y512" s="27">
        <f>IF(G511-G512&gt;0.005,1,0)</f>
        <v>0</v>
      </c>
      <c r="Z512" s="27">
        <f>IF(H511-H512&gt;0.005,1,0)</f>
        <v>0</v>
      </c>
      <c r="AA512" s="27">
        <f>IF(I511-I512&gt;0.005,1,0)</f>
        <v>0</v>
      </c>
    </row>
    <row r="513">
      <c r="A513" s="14" t="n">
        <v>477</v>
      </c>
      <c r="B513" s="26">
        <f>IF(B512&gt;0,IF((B512+L513)-MIN($B$13,(B512+L513))&lt;0.5,0,(B512+L513)-MIN($B$13,(B512+L513))),0)</f>
        <v>0</v>
      </c>
      <c r="C513" s="26">
        <f>IF(C512&gt;0,IF((C512+M513)-MIN($C$13,(C512+M513))&lt;0.5,0,(C512+M513)-MIN($C$13,(C512+M513))),0)</f>
        <v>0</v>
      </c>
      <c r="D513" s="26">
        <f>IF(D512&gt;0,IF((D512+N513)-MIN($D$13,(D512+N513))&lt;0.5,0,(D512+N513)-MIN($D$13,(D512+N513))),0)</f>
        <v>0</v>
      </c>
      <c r="E513" s="26">
        <f>IF(E512&gt;0,IF((E512+O513)-MIN($E$13,(E512+O513))&lt;0.5,0,(E512+O513)-MIN($E$13,(E512+O513))),0)</f>
        <v>0</v>
      </c>
      <c r="F513" s="26">
        <f>IF(F512&gt;0,IF((F512+P513)-MIN($F$13,(F512+P513))&lt;0.5,0,(F512+P513)-MIN($F$13,(F512+P513))),0)</f>
        <v>0</v>
      </c>
      <c r="G513" s="26">
        <f>IF(G512&gt;0,IF((G512+Q513)-MIN($G$13,(G512+Q513))&lt;0.5,0,(G512+Q513)-MIN($G$13,(G512+Q513))),0)</f>
        <v>0</v>
      </c>
      <c r="H513" s="26">
        <f>IF(H512&gt;0,IF((H512+R513)-MIN($H$13,(H512+R513))&lt;0.5,0,(H512+R513)-MIN($H$13,(H512+R513))),0)</f>
        <v>0</v>
      </c>
      <c r="I513" s="26">
        <f>IF(I512&gt;0,IF((I512+S513)-MIN($I$13,(I512+S513))&lt;0.5,0,(I512+S513)-MIN($I$13,(I512+S513))),0)</f>
        <v>0</v>
      </c>
      <c r="J513" s="13">
        <f>SUM(B513:I513)</f>
        <v>0</v>
      </c>
      <c r="K513" s="26">
        <f>SUM(L513:S513)</f>
        <v>0</v>
      </c>
      <c r="L513" s="26">
        <f>B512*$B$12/1200</f>
        <v>0</v>
      </c>
      <c r="M513" s="26">
        <f>C512*$C$12/1200</f>
        <v>0</v>
      </c>
      <c r="N513" s="26">
        <f>D512*$D$12/1200</f>
        <v>0</v>
      </c>
      <c r="O513" s="26">
        <f>E512*$E$12/1200</f>
        <v>0</v>
      </c>
      <c r="P513" s="26">
        <f>F512*$F$12/1200</f>
        <v>0</v>
      </c>
      <c r="Q513" s="26">
        <f>G512*$G$12/1200</f>
        <v>0</v>
      </c>
      <c r="R513" s="26">
        <f>H512*$H$12/1200</f>
        <v>0</v>
      </c>
      <c r="S513" s="26">
        <f>I512*$I$12/1200</f>
        <v>0</v>
      </c>
      <c r="T513" s="27">
        <f>IF(B512-B513&gt;0.005,1,0)</f>
        <v>0</v>
      </c>
      <c r="U513" s="27">
        <f>IF(C512-C513&gt;0.005,1,0)</f>
        <v>0</v>
      </c>
      <c r="V513" s="27">
        <f>IF(D512-D513&gt;0.005,1,0)</f>
        <v>0</v>
      </c>
      <c r="W513" s="27">
        <f>IF(E512-E513&gt;0.005,1,0)</f>
        <v>0</v>
      </c>
      <c r="X513" s="27">
        <f>IF(F512-F513&gt;0.005,1,0)</f>
        <v>0</v>
      </c>
      <c r="Y513" s="27">
        <f>IF(G512-G513&gt;0.005,1,0)</f>
        <v>0</v>
      </c>
      <c r="Z513" s="27">
        <f>IF(H512-H513&gt;0.005,1,0)</f>
        <v>0</v>
      </c>
      <c r="AA513" s="27">
        <f>IF(I512-I513&gt;0.005,1,0)</f>
        <v>0</v>
      </c>
    </row>
    <row r="514">
      <c r="A514" s="14" t="n">
        <v>478</v>
      </c>
      <c r="B514" s="26">
        <f>IF(B513&gt;0,IF((B513+L514)-MIN($B$13,(B513+L514))&lt;0.5,0,(B513+L514)-MIN($B$13,(B513+L514))),0)</f>
        <v>0</v>
      </c>
      <c r="C514" s="26">
        <f>IF(C513&gt;0,IF((C513+M514)-MIN($C$13,(C513+M514))&lt;0.5,0,(C513+M514)-MIN($C$13,(C513+M514))),0)</f>
        <v>0</v>
      </c>
      <c r="D514" s="26">
        <f>IF(D513&gt;0,IF((D513+N514)-MIN($D$13,(D513+N514))&lt;0.5,0,(D513+N514)-MIN($D$13,(D513+N514))),0)</f>
        <v>0</v>
      </c>
      <c r="E514" s="26">
        <f>IF(E513&gt;0,IF((E513+O514)-MIN($E$13,(E513+O514))&lt;0.5,0,(E513+O514)-MIN($E$13,(E513+O514))),0)</f>
        <v>0</v>
      </c>
      <c r="F514" s="26">
        <f>IF(F513&gt;0,IF((F513+P514)-MIN($F$13,(F513+P514))&lt;0.5,0,(F513+P514)-MIN($F$13,(F513+P514))),0)</f>
        <v>0</v>
      </c>
      <c r="G514" s="26">
        <f>IF(G513&gt;0,IF((G513+Q514)-MIN($G$13,(G513+Q514))&lt;0.5,0,(G513+Q514)-MIN($G$13,(G513+Q514))),0)</f>
        <v>0</v>
      </c>
      <c r="H514" s="26">
        <f>IF(H513&gt;0,IF((H513+R514)-MIN($H$13,(H513+R514))&lt;0.5,0,(H513+R514)-MIN($H$13,(H513+R514))),0)</f>
        <v>0</v>
      </c>
      <c r="I514" s="26">
        <f>IF(I513&gt;0,IF((I513+S514)-MIN($I$13,(I513+S514))&lt;0.5,0,(I513+S514)-MIN($I$13,(I513+S514))),0)</f>
        <v>0</v>
      </c>
      <c r="J514" s="13">
        <f>SUM(B514:I514)</f>
        <v>0</v>
      </c>
      <c r="K514" s="26">
        <f>SUM(L514:S514)</f>
        <v>0</v>
      </c>
      <c r="L514" s="26">
        <f>B513*$B$12/1200</f>
        <v>0</v>
      </c>
      <c r="M514" s="26">
        <f>C513*$C$12/1200</f>
        <v>0</v>
      </c>
      <c r="N514" s="26">
        <f>D513*$D$12/1200</f>
        <v>0</v>
      </c>
      <c r="O514" s="26">
        <f>E513*$E$12/1200</f>
        <v>0</v>
      </c>
      <c r="P514" s="26">
        <f>F513*$F$12/1200</f>
        <v>0</v>
      </c>
      <c r="Q514" s="26">
        <f>G513*$G$12/1200</f>
        <v>0</v>
      </c>
      <c r="R514" s="26">
        <f>H513*$H$12/1200</f>
        <v>0</v>
      </c>
      <c r="S514" s="26">
        <f>I513*$I$12/1200</f>
        <v>0</v>
      </c>
      <c r="T514" s="27">
        <f>IF(B513-B514&gt;0.005,1,0)</f>
        <v>0</v>
      </c>
      <c r="U514" s="27">
        <f>IF(C513-C514&gt;0.005,1,0)</f>
        <v>0</v>
      </c>
      <c r="V514" s="27">
        <f>IF(D513-D514&gt;0.005,1,0)</f>
        <v>0</v>
      </c>
      <c r="W514" s="27">
        <f>IF(E513-E514&gt;0.005,1,0)</f>
        <v>0</v>
      </c>
      <c r="X514" s="27">
        <f>IF(F513-F514&gt;0.005,1,0)</f>
        <v>0</v>
      </c>
      <c r="Y514" s="27">
        <f>IF(G513-G514&gt;0.005,1,0)</f>
        <v>0</v>
      </c>
      <c r="Z514" s="27">
        <f>IF(H513-H514&gt;0.005,1,0)</f>
        <v>0</v>
      </c>
      <c r="AA514" s="27">
        <f>IF(I513-I514&gt;0.005,1,0)</f>
        <v>0</v>
      </c>
    </row>
    <row r="515">
      <c r="A515" s="14" t="n">
        <v>479</v>
      </c>
      <c r="B515" s="26">
        <f>IF(B514&gt;0,IF((B514+L515)-MIN($B$13,(B514+L515))&lt;0.5,0,(B514+L515)-MIN($B$13,(B514+L515))),0)</f>
        <v>0</v>
      </c>
      <c r="C515" s="26">
        <f>IF(C514&gt;0,IF((C514+M515)-MIN($C$13,(C514+M515))&lt;0.5,0,(C514+M515)-MIN($C$13,(C514+M515))),0)</f>
        <v>0</v>
      </c>
      <c r="D515" s="26">
        <f>IF(D514&gt;0,IF((D514+N515)-MIN($D$13,(D514+N515))&lt;0.5,0,(D514+N515)-MIN($D$13,(D514+N515))),0)</f>
        <v>0</v>
      </c>
      <c r="E515" s="26">
        <f>IF(E514&gt;0,IF((E514+O515)-MIN($E$13,(E514+O515))&lt;0.5,0,(E514+O515)-MIN($E$13,(E514+O515))),0)</f>
        <v>0</v>
      </c>
      <c r="F515" s="26">
        <f>IF(F514&gt;0,IF((F514+P515)-MIN($F$13,(F514+P515))&lt;0.5,0,(F514+P515)-MIN($F$13,(F514+P515))),0)</f>
        <v>0</v>
      </c>
      <c r="G515" s="26">
        <f>IF(G514&gt;0,IF((G514+Q515)-MIN($G$13,(G514+Q515))&lt;0.5,0,(G514+Q515)-MIN($G$13,(G514+Q515))),0)</f>
        <v>0</v>
      </c>
      <c r="H515" s="26">
        <f>IF(H514&gt;0,IF((H514+R515)-MIN($H$13,(H514+R515))&lt;0.5,0,(H514+R515)-MIN($H$13,(H514+R515))),0)</f>
        <v>0</v>
      </c>
      <c r="I515" s="26">
        <f>IF(I514&gt;0,IF((I514+S515)-MIN($I$13,(I514+S515))&lt;0.5,0,(I514+S515)-MIN($I$13,(I514+S515))),0)</f>
        <v>0</v>
      </c>
      <c r="J515" s="13">
        <f>SUM(B515:I515)</f>
        <v>0</v>
      </c>
      <c r="K515" s="26">
        <f>SUM(L515:S515)</f>
        <v>0</v>
      </c>
      <c r="L515" s="26">
        <f>B514*$B$12/1200</f>
        <v>0</v>
      </c>
      <c r="M515" s="26">
        <f>C514*$C$12/1200</f>
        <v>0</v>
      </c>
      <c r="N515" s="26">
        <f>D514*$D$12/1200</f>
        <v>0</v>
      </c>
      <c r="O515" s="26">
        <f>E514*$E$12/1200</f>
        <v>0</v>
      </c>
      <c r="P515" s="26">
        <f>F514*$F$12/1200</f>
        <v>0</v>
      </c>
      <c r="Q515" s="26">
        <f>G514*$G$12/1200</f>
        <v>0</v>
      </c>
      <c r="R515" s="26">
        <f>H514*$H$12/1200</f>
        <v>0</v>
      </c>
      <c r="S515" s="26">
        <f>I514*$I$12/1200</f>
        <v>0</v>
      </c>
      <c r="T515" s="27">
        <f>IF(B514-B515&gt;0.005,1,0)</f>
        <v>0</v>
      </c>
      <c r="U515" s="27">
        <f>IF(C514-C515&gt;0.005,1,0)</f>
        <v>0</v>
      </c>
      <c r="V515" s="27">
        <f>IF(D514-D515&gt;0.005,1,0)</f>
        <v>0</v>
      </c>
      <c r="W515" s="27">
        <f>IF(E514-E515&gt;0.005,1,0)</f>
        <v>0</v>
      </c>
      <c r="X515" s="27">
        <f>IF(F514-F515&gt;0.005,1,0)</f>
        <v>0</v>
      </c>
      <c r="Y515" s="27">
        <f>IF(G514-G515&gt;0.005,1,0)</f>
        <v>0</v>
      </c>
      <c r="Z515" s="27">
        <f>IF(H514-H515&gt;0.005,1,0)</f>
        <v>0</v>
      </c>
      <c r="AA515" s="27">
        <f>IF(I514-I515&gt;0.005,1,0)</f>
        <v>0</v>
      </c>
    </row>
    <row r="516">
      <c r="A516" s="14" t="n">
        <v>480</v>
      </c>
      <c r="B516" s="26">
        <f>IF(B515&gt;0,IF((B515+L516)-MIN($B$13,(B515+L516))&lt;0.5,0,(B515+L516)-MIN($B$13,(B515+L516))),0)</f>
        <v>0</v>
      </c>
      <c r="C516" s="26">
        <f>IF(C515&gt;0,IF((C515+M516)-MIN($C$13,(C515+M516))&lt;0.5,0,(C515+M516)-MIN($C$13,(C515+M516))),0)</f>
        <v>0</v>
      </c>
      <c r="D516" s="26">
        <f>IF(D515&gt;0,IF((D515+N516)-MIN($D$13,(D515+N516))&lt;0.5,0,(D515+N516)-MIN($D$13,(D515+N516))),0)</f>
        <v>0</v>
      </c>
      <c r="E516" s="26">
        <f>IF(E515&gt;0,IF((E515+O516)-MIN($E$13,(E515+O516))&lt;0.5,0,(E515+O516)-MIN($E$13,(E515+O516))),0)</f>
        <v>0</v>
      </c>
      <c r="F516" s="26">
        <f>IF(F515&gt;0,IF((F515+P516)-MIN($F$13,(F515+P516))&lt;0.5,0,(F515+P516)-MIN($F$13,(F515+P516))),0)</f>
        <v>0</v>
      </c>
      <c r="G516" s="26">
        <f>IF(G515&gt;0,IF((G515+Q516)-MIN($G$13,(G515+Q516))&lt;0.5,0,(G515+Q516)-MIN($G$13,(G515+Q516))),0)</f>
        <v>0</v>
      </c>
      <c r="H516" s="26">
        <f>IF(H515&gt;0,IF((H515+R516)-MIN($H$13,(H515+R516))&lt;0.5,0,(H515+R516)-MIN($H$13,(H515+R516))),0)</f>
        <v>0</v>
      </c>
      <c r="I516" s="26">
        <f>IF(I515&gt;0,IF((I515+S516)-MIN($I$13,(I515+S516))&lt;0.5,0,(I515+S516)-MIN($I$13,(I515+S516))),0)</f>
        <v>0</v>
      </c>
      <c r="J516" s="13">
        <f>SUM(B516:I516)</f>
        <v>0</v>
      </c>
      <c r="K516" s="26">
        <f>SUM(L516:S516)</f>
        <v>0</v>
      </c>
      <c r="L516" s="26">
        <f>B515*$B$12/1200</f>
        <v>0</v>
      </c>
      <c r="M516" s="26">
        <f>C515*$C$12/1200</f>
        <v>0</v>
      </c>
      <c r="N516" s="26">
        <f>D515*$D$12/1200</f>
        <v>0</v>
      </c>
      <c r="O516" s="26">
        <f>E515*$E$12/1200</f>
        <v>0</v>
      </c>
      <c r="P516" s="26">
        <f>F515*$F$12/1200</f>
        <v>0</v>
      </c>
      <c r="Q516" s="26">
        <f>G515*$G$12/1200</f>
        <v>0</v>
      </c>
      <c r="R516" s="26">
        <f>H515*$H$12/1200</f>
        <v>0</v>
      </c>
      <c r="S516" s="26">
        <f>I515*$I$12/1200</f>
        <v>0</v>
      </c>
      <c r="T516" s="27">
        <f>IF(B515-B516&gt;0.005,1,0)</f>
        <v>0</v>
      </c>
      <c r="U516" s="27">
        <f>IF(C515-C516&gt;0.005,1,0)</f>
        <v>0</v>
      </c>
      <c r="V516" s="27">
        <f>IF(D515-D516&gt;0.005,1,0)</f>
        <v>0</v>
      </c>
      <c r="W516" s="27">
        <f>IF(E515-E516&gt;0.005,1,0)</f>
        <v>0</v>
      </c>
      <c r="X516" s="27">
        <f>IF(F515-F516&gt;0.005,1,0)</f>
        <v>0</v>
      </c>
      <c r="Y516" s="27">
        <f>IF(G515-G516&gt;0.005,1,0)</f>
        <v>0</v>
      </c>
      <c r="Z516" s="27">
        <f>IF(H515-H516&gt;0.005,1,0)</f>
        <v>0</v>
      </c>
      <c r="AA516" s="27">
        <f>IF(I515-I516&gt;0.005,1,0)</f>
        <v>0</v>
      </c>
    </row>
    <row r="517">
      <c r="A517" s="14" t="n">
        <v>481</v>
      </c>
      <c r="B517" s="26">
        <f>IF(B516&gt;0,IF((B516+L517)-MIN($B$13,(B516+L517))&lt;0.5,0,(B516+L517)-MIN($B$13,(B516+L517))),0)</f>
        <v>0</v>
      </c>
      <c r="C517" s="26">
        <f>IF(C516&gt;0,IF((C516+M517)-MIN($C$13,(C516+M517))&lt;0.5,0,(C516+M517)-MIN($C$13,(C516+M517))),0)</f>
        <v>0</v>
      </c>
      <c r="D517" s="26">
        <f>IF(D516&gt;0,IF((D516+N517)-MIN($D$13,(D516+N517))&lt;0.5,0,(D516+N517)-MIN($D$13,(D516+N517))),0)</f>
        <v>0</v>
      </c>
      <c r="E517" s="26">
        <f>IF(E516&gt;0,IF((E516+O517)-MIN($E$13,(E516+O517))&lt;0.5,0,(E516+O517)-MIN($E$13,(E516+O517))),0)</f>
        <v>0</v>
      </c>
      <c r="F517" s="26">
        <f>IF(F516&gt;0,IF((F516+P517)-MIN($F$13,(F516+P517))&lt;0.5,0,(F516+P517)-MIN($F$13,(F516+P517))),0)</f>
        <v>0</v>
      </c>
      <c r="G517" s="26">
        <f>IF(G516&gt;0,IF((G516+Q517)-MIN($G$13,(G516+Q517))&lt;0.5,0,(G516+Q517)-MIN($G$13,(G516+Q517))),0)</f>
        <v>0</v>
      </c>
      <c r="H517" s="26">
        <f>IF(H516&gt;0,IF((H516+R517)-MIN($H$13,(H516+R517))&lt;0.5,0,(H516+R517)-MIN($H$13,(H516+R517))),0)</f>
        <v>0</v>
      </c>
      <c r="I517" s="26">
        <f>IF(I516&gt;0,IF((I516+S517)-MIN($I$13,(I516+S517))&lt;0.5,0,(I516+S517)-MIN($I$13,(I516+S517))),0)</f>
        <v>0</v>
      </c>
      <c r="J517" s="13">
        <f>SUM(B517:I517)</f>
        <v>0</v>
      </c>
      <c r="K517" s="26">
        <f>SUM(L517:S517)</f>
        <v>0</v>
      </c>
      <c r="L517" s="26">
        <f>B516*$B$12/1200</f>
        <v>0</v>
      </c>
      <c r="M517" s="26">
        <f>C516*$C$12/1200</f>
        <v>0</v>
      </c>
      <c r="N517" s="26">
        <f>D516*$D$12/1200</f>
        <v>0</v>
      </c>
      <c r="O517" s="26">
        <f>E516*$E$12/1200</f>
        <v>0</v>
      </c>
      <c r="P517" s="26">
        <f>F516*$F$12/1200</f>
        <v>0</v>
      </c>
      <c r="Q517" s="26">
        <f>G516*$G$12/1200</f>
        <v>0</v>
      </c>
      <c r="R517" s="26">
        <f>H516*$H$12/1200</f>
        <v>0</v>
      </c>
      <c r="S517" s="26">
        <f>I516*$I$12/1200</f>
        <v>0</v>
      </c>
      <c r="T517" s="27">
        <f>IF(B516-B517&gt;0.005,1,0)</f>
        <v>0</v>
      </c>
      <c r="U517" s="27">
        <f>IF(C516-C517&gt;0.005,1,0)</f>
        <v>0</v>
      </c>
      <c r="V517" s="27">
        <f>IF(D516-D517&gt;0.005,1,0)</f>
        <v>0</v>
      </c>
      <c r="W517" s="27">
        <f>IF(E516-E517&gt;0.005,1,0)</f>
        <v>0</v>
      </c>
      <c r="X517" s="27">
        <f>IF(F516-F517&gt;0.005,1,0)</f>
        <v>0</v>
      </c>
      <c r="Y517" s="27">
        <f>IF(G516-G517&gt;0.005,1,0)</f>
        <v>0</v>
      </c>
      <c r="Z517" s="27">
        <f>IF(H516-H517&gt;0.005,1,0)</f>
        <v>0</v>
      </c>
      <c r="AA517" s="27">
        <f>IF(I516-I517&gt;0.005,1,0)</f>
        <v>0</v>
      </c>
    </row>
    <row r="518">
      <c r="A518" s="14" t="n">
        <v>482</v>
      </c>
      <c r="B518" s="26">
        <f>IF(B517&gt;0,IF((B517+L518)-MIN($B$13,(B517+L518))&lt;0.5,0,(B517+L518)-MIN($B$13,(B517+L518))),0)</f>
        <v>0</v>
      </c>
      <c r="C518" s="26">
        <f>IF(C517&gt;0,IF((C517+M518)-MIN($C$13,(C517+M518))&lt;0.5,0,(C517+M518)-MIN($C$13,(C517+M518))),0)</f>
        <v>0</v>
      </c>
      <c r="D518" s="26">
        <f>IF(D517&gt;0,IF((D517+N518)-MIN($D$13,(D517+N518))&lt;0.5,0,(D517+N518)-MIN($D$13,(D517+N518))),0)</f>
        <v>0</v>
      </c>
      <c r="E518" s="26">
        <f>IF(E517&gt;0,IF((E517+O518)-MIN($E$13,(E517+O518))&lt;0.5,0,(E517+O518)-MIN($E$13,(E517+O518))),0)</f>
        <v>0</v>
      </c>
      <c r="F518" s="26">
        <f>IF(F517&gt;0,IF((F517+P518)-MIN($F$13,(F517+P518))&lt;0.5,0,(F517+P518)-MIN($F$13,(F517+P518))),0)</f>
        <v>0</v>
      </c>
      <c r="G518" s="26">
        <f>IF(G517&gt;0,IF((G517+Q518)-MIN($G$13,(G517+Q518))&lt;0.5,0,(G517+Q518)-MIN($G$13,(G517+Q518))),0)</f>
        <v>0</v>
      </c>
      <c r="H518" s="26">
        <f>IF(H517&gt;0,IF((H517+R518)-MIN($H$13,(H517+R518))&lt;0.5,0,(H517+R518)-MIN($H$13,(H517+R518))),0)</f>
        <v>0</v>
      </c>
      <c r="I518" s="26">
        <f>IF(I517&gt;0,IF((I517+S518)-MIN($I$13,(I517+S518))&lt;0.5,0,(I517+S518)-MIN($I$13,(I517+S518))),0)</f>
        <v>0</v>
      </c>
      <c r="J518" s="13">
        <f>SUM(B518:I518)</f>
        <v>0</v>
      </c>
      <c r="K518" s="26">
        <f>SUM(L518:S518)</f>
        <v>0</v>
      </c>
      <c r="L518" s="26">
        <f>B517*$B$12/1200</f>
        <v>0</v>
      </c>
      <c r="M518" s="26">
        <f>C517*$C$12/1200</f>
        <v>0</v>
      </c>
      <c r="N518" s="26">
        <f>D517*$D$12/1200</f>
        <v>0</v>
      </c>
      <c r="O518" s="26">
        <f>E517*$E$12/1200</f>
        <v>0</v>
      </c>
      <c r="P518" s="26">
        <f>F517*$F$12/1200</f>
        <v>0</v>
      </c>
      <c r="Q518" s="26">
        <f>G517*$G$12/1200</f>
        <v>0</v>
      </c>
      <c r="R518" s="26">
        <f>H517*$H$12/1200</f>
        <v>0</v>
      </c>
      <c r="S518" s="26">
        <f>I517*$I$12/1200</f>
        <v>0</v>
      </c>
      <c r="T518" s="27">
        <f>IF(B517-B518&gt;0.005,1,0)</f>
        <v>0</v>
      </c>
      <c r="U518" s="27">
        <f>IF(C517-C518&gt;0.005,1,0)</f>
        <v>0</v>
      </c>
      <c r="V518" s="27">
        <f>IF(D517-D518&gt;0.005,1,0)</f>
        <v>0</v>
      </c>
      <c r="W518" s="27">
        <f>IF(E517-E518&gt;0.005,1,0)</f>
        <v>0</v>
      </c>
      <c r="X518" s="27">
        <f>IF(F517-F518&gt;0.005,1,0)</f>
        <v>0</v>
      </c>
      <c r="Y518" s="27">
        <f>IF(G517-G518&gt;0.005,1,0)</f>
        <v>0</v>
      </c>
      <c r="Z518" s="27">
        <f>IF(H517-H518&gt;0.005,1,0)</f>
        <v>0</v>
      </c>
      <c r="AA518" s="27">
        <f>IF(I517-I518&gt;0.005,1,0)</f>
        <v>0</v>
      </c>
    </row>
    <row r="519">
      <c r="A519" s="14" t="n">
        <v>483</v>
      </c>
      <c r="B519" s="26">
        <f>IF(B518&gt;0,IF((B518+L519)-MIN($B$13,(B518+L519))&lt;0.5,0,(B518+L519)-MIN($B$13,(B518+L519))),0)</f>
        <v>0</v>
      </c>
      <c r="C519" s="26">
        <f>IF(C518&gt;0,IF((C518+M519)-MIN($C$13,(C518+M519))&lt;0.5,0,(C518+M519)-MIN($C$13,(C518+M519))),0)</f>
        <v>0</v>
      </c>
      <c r="D519" s="26">
        <f>IF(D518&gt;0,IF((D518+N519)-MIN($D$13,(D518+N519))&lt;0.5,0,(D518+N519)-MIN($D$13,(D518+N519))),0)</f>
        <v>0</v>
      </c>
      <c r="E519" s="26">
        <f>IF(E518&gt;0,IF((E518+O519)-MIN($E$13,(E518+O519))&lt;0.5,0,(E518+O519)-MIN($E$13,(E518+O519))),0)</f>
        <v>0</v>
      </c>
      <c r="F519" s="26">
        <f>IF(F518&gt;0,IF((F518+P519)-MIN($F$13,(F518+P519))&lt;0.5,0,(F518+P519)-MIN($F$13,(F518+P519))),0)</f>
        <v>0</v>
      </c>
      <c r="G519" s="26">
        <f>IF(G518&gt;0,IF((G518+Q519)-MIN($G$13,(G518+Q519))&lt;0.5,0,(G518+Q519)-MIN($G$13,(G518+Q519))),0)</f>
        <v>0</v>
      </c>
      <c r="H519" s="26">
        <f>IF(H518&gt;0,IF((H518+R519)-MIN($H$13,(H518+R519))&lt;0.5,0,(H518+R519)-MIN($H$13,(H518+R519))),0)</f>
        <v>0</v>
      </c>
      <c r="I519" s="26">
        <f>IF(I518&gt;0,IF((I518+S519)-MIN($I$13,(I518+S519))&lt;0.5,0,(I518+S519)-MIN($I$13,(I518+S519))),0)</f>
        <v>0</v>
      </c>
      <c r="J519" s="13">
        <f>SUM(B519:I519)</f>
        <v>0</v>
      </c>
      <c r="K519" s="26">
        <f>SUM(L519:S519)</f>
        <v>0</v>
      </c>
      <c r="L519" s="26">
        <f>B518*$B$12/1200</f>
        <v>0</v>
      </c>
      <c r="M519" s="26">
        <f>C518*$C$12/1200</f>
        <v>0</v>
      </c>
      <c r="N519" s="26">
        <f>D518*$D$12/1200</f>
        <v>0</v>
      </c>
      <c r="O519" s="26">
        <f>E518*$E$12/1200</f>
        <v>0</v>
      </c>
      <c r="P519" s="26">
        <f>F518*$F$12/1200</f>
        <v>0</v>
      </c>
      <c r="Q519" s="26">
        <f>G518*$G$12/1200</f>
        <v>0</v>
      </c>
      <c r="R519" s="26">
        <f>H518*$H$12/1200</f>
        <v>0</v>
      </c>
      <c r="S519" s="26">
        <f>I518*$I$12/1200</f>
        <v>0</v>
      </c>
      <c r="T519" s="27">
        <f>IF(B518-B519&gt;0.005,1,0)</f>
        <v>0</v>
      </c>
      <c r="U519" s="27">
        <f>IF(C518-C519&gt;0.005,1,0)</f>
        <v>0</v>
      </c>
      <c r="V519" s="27">
        <f>IF(D518-D519&gt;0.005,1,0)</f>
        <v>0</v>
      </c>
      <c r="W519" s="27">
        <f>IF(E518-E519&gt;0.005,1,0)</f>
        <v>0</v>
      </c>
      <c r="X519" s="27">
        <f>IF(F518-F519&gt;0.005,1,0)</f>
        <v>0</v>
      </c>
      <c r="Y519" s="27">
        <f>IF(G518-G519&gt;0.005,1,0)</f>
        <v>0</v>
      </c>
      <c r="Z519" s="27">
        <f>IF(H518-H519&gt;0.005,1,0)</f>
        <v>0</v>
      </c>
      <c r="AA519" s="27">
        <f>IF(I518-I519&gt;0.005,1,0)</f>
        <v>0</v>
      </c>
    </row>
    <row r="520">
      <c r="A520" s="14" t="n">
        <v>484</v>
      </c>
      <c r="B520" s="26">
        <f>IF(B519&gt;0,IF((B519+L520)-MIN($B$13,(B519+L520))&lt;0.5,0,(B519+L520)-MIN($B$13,(B519+L520))),0)</f>
        <v>0</v>
      </c>
      <c r="C520" s="26">
        <f>IF(C519&gt;0,IF((C519+M520)-MIN($C$13,(C519+M520))&lt;0.5,0,(C519+M520)-MIN($C$13,(C519+M520))),0)</f>
        <v>0</v>
      </c>
      <c r="D520" s="26">
        <f>IF(D519&gt;0,IF((D519+N520)-MIN($D$13,(D519+N520))&lt;0.5,0,(D519+N520)-MIN($D$13,(D519+N520))),0)</f>
        <v>0</v>
      </c>
      <c r="E520" s="26">
        <f>IF(E519&gt;0,IF((E519+O520)-MIN($E$13,(E519+O520))&lt;0.5,0,(E519+O520)-MIN($E$13,(E519+O520))),0)</f>
        <v>0</v>
      </c>
      <c r="F520" s="26">
        <f>IF(F519&gt;0,IF((F519+P520)-MIN($F$13,(F519+P520))&lt;0.5,0,(F519+P520)-MIN($F$13,(F519+P520))),0)</f>
        <v>0</v>
      </c>
      <c r="G520" s="26">
        <f>IF(G519&gt;0,IF((G519+Q520)-MIN($G$13,(G519+Q520))&lt;0.5,0,(G519+Q520)-MIN($G$13,(G519+Q520))),0)</f>
        <v>0</v>
      </c>
      <c r="H520" s="26">
        <f>IF(H519&gt;0,IF((H519+R520)-MIN($H$13,(H519+R520))&lt;0.5,0,(H519+R520)-MIN($H$13,(H519+R520))),0)</f>
        <v>0</v>
      </c>
      <c r="I520" s="26">
        <f>IF(I519&gt;0,IF((I519+S520)-MIN($I$13,(I519+S520))&lt;0.5,0,(I519+S520)-MIN($I$13,(I519+S520))),0)</f>
        <v>0</v>
      </c>
      <c r="J520" s="13">
        <f>SUM(B520:I520)</f>
        <v>0</v>
      </c>
      <c r="K520" s="26">
        <f>SUM(L520:S520)</f>
        <v>0</v>
      </c>
      <c r="L520" s="26">
        <f>B519*$B$12/1200</f>
        <v>0</v>
      </c>
      <c r="M520" s="26">
        <f>C519*$C$12/1200</f>
        <v>0</v>
      </c>
      <c r="N520" s="26">
        <f>D519*$D$12/1200</f>
        <v>0</v>
      </c>
      <c r="O520" s="26">
        <f>E519*$E$12/1200</f>
        <v>0</v>
      </c>
      <c r="P520" s="26">
        <f>F519*$F$12/1200</f>
        <v>0</v>
      </c>
      <c r="Q520" s="26">
        <f>G519*$G$12/1200</f>
        <v>0</v>
      </c>
      <c r="R520" s="26">
        <f>H519*$H$12/1200</f>
        <v>0</v>
      </c>
      <c r="S520" s="26">
        <f>I519*$I$12/1200</f>
        <v>0</v>
      </c>
      <c r="T520" s="27">
        <f>IF(B519-B520&gt;0.005,1,0)</f>
        <v>0</v>
      </c>
      <c r="U520" s="27">
        <f>IF(C519-C520&gt;0.005,1,0)</f>
        <v>0</v>
      </c>
      <c r="V520" s="27">
        <f>IF(D519-D520&gt;0.005,1,0)</f>
        <v>0</v>
      </c>
      <c r="W520" s="27">
        <f>IF(E519-E520&gt;0.005,1,0)</f>
        <v>0</v>
      </c>
      <c r="X520" s="27">
        <f>IF(F519-F520&gt;0.005,1,0)</f>
        <v>0</v>
      </c>
      <c r="Y520" s="27">
        <f>IF(G519-G520&gt;0.005,1,0)</f>
        <v>0</v>
      </c>
      <c r="Z520" s="27">
        <f>IF(H519-H520&gt;0.005,1,0)</f>
        <v>0</v>
      </c>
      <c r="AA520" s="27">
        <f>IF(I519-I520&gt;0.005,1,0)</f>
        <v>0</v>
      </c>
    </row>
    <row r="521">
      <c r="A521" s="14" t="n">
        <v>485</v>
      </c>
      <c r="B521" s="26">
        <f>IF(B520&gt;0,IF((B520+L521)-MIN($B$13,(B520+L521))&lt;0.5,0,(B520+L521)-MIN($B$13,(B520+L521))),0)</f>
        <v>0</v>
      </c>
      <c r="C521" s="26">
        <f>IF(C520&gt;0,IF((C520+M521)-MIN($C$13,(C520+M521))&lt;0.5,0,(C520+M521)-MIN($C$13,(C520+M521))),0)</f>
        <v>0</v>
      </c>
      <c r="D521" s="26">
        <f>IF(D520&gt;0,IF((D520+N521)-MIN($D$13,(D520+N521))&lt;0.5,0,(D520+N521)-MIN($D$13,(D520+N521))),0)</f>
        <v>0</v>
      </c>
      <c r="E521" s="26">
        <f>IF(E520&gt;0,IF((E520+O521)-MIN($E$13,(E520+O521))&lt;0.5,0,(E520+O521)-MIN($E$13,(E520+O521))),0)</f>
        <v>0</v>
      </c>
      <c r="F521" s="26">
        <f>IF(F520&gt;0,IF((F520+P521)-MIN($F$13,(F520+P521))&lt;0.5,0,(F520+P521)-MIN($F$13,(F520+P521))),0)</f>
        <v>0</v>
      </c>
      <c r="G521" s="26">
        <f>IF(G520&gt;0,IF((G520+Q521)-MIN($G$13,(G520+Q521))&lt;0.5,0,(G520+Q521)-MIN($G$13,(G520+Q521))),0)</f>
        <v>0</v>
      </c>
      <c r="H521" s="26">
        <f>IF(H520&gt;0,IF((H520+R521)-MIN($H$13,(H520+R521))&lt;0.5,0,(H520+R521)-MIN($H$13,(H520+R521))),0)</f>
        <v>0</v>
      </c>
      <c r="I521" s="26">
        <f>IF(I520&gt;0,IF((I520+S521)-MIN($I$13,(I520+S521))&lt;0.5,0,(I520+S521)-MIN($I$13,(I520+S521))),0)</f>
        <v>0</v>
      </c>
      <c r="J521" s="13">
        <f>SUM(B521:I521)</f>
        <v>0</v>
      </c>
      <c r="K521" s="26">
        <f>SUM(L521:S521)</f>
        <v>0</v>
      </c>
      <c r="L521" s="26">
        <f>B520*$B$12/1200</f>
        <v>0</v>
      </c>
      <c r="M521" s="26">
        <f>C520*$C$12/1200</f>
        <v>0</v>
      </c>
      <c r="N521" s="26">
        <f>D520*$D$12/1200</f>
        <v>0</v>
      </c>
      <c r="O521" s="26">
        <f>E520*$E$12/1200</f>
        <v>0</v>
      </c>
      <c r="P521" s="26">
        <f>F520*$F$12/1200</f>
        <v>0</v>
      </c>
      <c r="Q521" s="26">
        <f>G520*$G$12/1200</f>
        <v>0</v>
      </c>
      <c r="R521" s="26">
        <f>H520*$H$12/1200</f>
        <v>0</v>
      </c>
      <c r="S521" s="26">
        <f>I520*$I$12/1200</f>
        <v>0</v>
      </c>
      <c r="T521" s="27">
        <f>IF(B520-B521&gt;0.005,1,0)</f>
        <v>0</v>
      </c>
      <c r="U521" s="27">
        <f>IF(C520-C521&gt;0.005,1,0)</f>
        <v>0</v>
      </c>
      <c r="V521" s="27">
        <f>IF(D520-D521&gt;0.005,1,0)</f>
        <v>0</v>
      </c>
      <c r="W521" s="27">
        <f>IF(E520-E521&gt;0.005,1,0)</f>
        <v>0</v>
      </c>
      <c r="X521" s="27">
        <f>IF(F520-F521&gt;0.005,1,0)</f>
        <v>0</v>
      </c>
      <c r="Y521" s="27">
        <f>IF(G520-G521&gt;0.005,1,0)</f>
        <v>0</v>
      </c>
      <c r="Z521" s="27">
        <f>IF(H520-H521&gt;0.005,1,0)</f>
        <v>0</v>
      </c>
      <c r="AA521" s="27">
        <f>IF(I520-I521&gt;0.005,1,0)</f>
        <v>0</v>
      </c>
    </row>
    <row r="522">
      <c r="A522" s="14" t="n">
        <v>486</v>
      </c>
      <c r="B522" s="26">
        <f>IF(B521&gt;0,IF((B521+L522)-MIN($B$13,(B521+L522))&lt;0.5,0,(B521+L522)-MIN($B$13,(B521+L522))),0)</f>
        <v>0</v>
      </c>
      <c r="C522" s="26">
        <f>IF(C521&gt;0,IF((C521+M522)-MIN($C$13,(C521+M522))&lt;0.5,0,(C521+M522)-MIN($C$13,(C521+M522))),0)</f>
        <v>0</v>
      </c>
      <c r="D522" s="26">
        <f>IF(D521&gt;0,IF((D521+N522)-MIN($D$13,(D521+N522))&lt;0.5,0,(D521+N522)-MIN($D$13,(D521+N522))),0)</f>
        <v>0</v>
      </c>
      <c r="E522" s="26">
        <f>IF(E521&gt;0,IF((E521+O522)-MIN($E$13,(E521+O522))&lt;0.5,0,(E521+O522)-MIN($E$13,(E521+O522))),0)</f>
        <v>0</v>
      </c>
      <c r="F522" s="26">
        <f>IF(F521&gt;0,IF((F521+P522)-MIN($F$13,(F521+P522))&lt;0.5,0,(F521+P522)-MIN($F$13,(F521+P522))),0)</f>
        <v>0</v>
      </c>
      <c r="G522" s="26">
        <f>IF(G521&gt;0,IF((G521+Q522)-MIN($G$13,(G521+Q522))&lt;0.5,0,(G521+Q522)-MIN($G$13,(G521+Q522))),0)</f>
        <v>0</v>
      </c>
      <c r="H522" s="26">
        <f>IF(H521&gt;0,IF((H521+R522)-MIN($H$13,(H521+R522))&lt;0.5,0,(H521+R522)-MIN($H$13,(H521+R522))),0)</f>
        <v>0</v>
      </c>
      <c r="I522" s="26">
        <f>IF(I521&gt;0,IF((I521+S522)-MIN($I$13,(I521+S522))&lt;0.5,0,(I521+S522)-MIN($I$13,(I521+S522))),0)</f>
        <v>0</v>
      </c>
      <c r="J522" s="13">
        <f>SUM(B522:I522)</f>
        <v>0</v>
      </c>
      <c r="K522" s="26">
        <f>SUM(L522:S522)</f>
        <v>0</v>
      </c>
      <c r="L522" s="26">
        <f>B521*$B$12/1200</f>
        <v>0</v>
      </c>
      <c r="M522" s="26">
        <f>C521*$C$12/1200</f>
        <v>0</v>
      </c>
      <c r="N522" s="26">
        <f>D521*$D$12/1200</f>
        <v>0</v>
      </c>
      <c r="O522" s="26">
        <f>E521*$E$12/1200</f>
        <v>0</v>
      </c>
      <c r="P522" s="26">
        <f>F521*$F$12/1200</f>
        <v>0</v>
      </c>
      <c r="Q522" s="26">
        <f>G521*$G$12/1200</f>
        <v>0</v>
      </c>
      <c r="R522" s="26">
        <f>H521*$H$12/1200</f>
        <v>0</v>
      </c>
      <c r="S522" s="26">
        <f>I521*$I$12/1200</f>
        <v>0</v>
      </c>
      <c r="T522" s="27">
        <f>IF(B521-B522&gt;0.005,1,0)</f>
        <v>0</v>
      </c>
      <c r="U522" s="27">
        <f>IF(C521-C522&gt;0.005,1,0)</f>
        <v>0</v>
      </c>
      <c r="V522" s="27">
        <f>IF(D521-D522&gt;0.005,1,0)</f>
        <v>0</v>
      </c>
      <c r="W522" s="27">
        <f>IF(E521-E522&gt;0.005,1,0)</f>
        <v>0</v>
      </c>
      <c r="X522" s="27">
        <f>IF(F521-F522&gt;0.005,1,0)</f>
        <v>0</v>
      </c>
      <c r="Y522" s="27">
        <f>IF(G521-G522&gt;0.005,1,0)</f>
        <v>0</v>
      </c>
      <c r="Z522" s="27">
        <f>IF(H521-H522&gt;0.005,1,0)</f>
        <v>0</v>
      </c>
      <c r="AA522" s="27">
        <f>IF(I521-I522&gt;0.005,1,0)</f>
        <v>0</v>
      </c>
    </row>
    <row r="523">
      <c r="A523" s="14" t="n">
        <v>487</v>
      </c>
      <c r="B523" s="26">
        <f>IF(B522&gt;0,IF((B522+L523)-MIN($B$13,(B522+L523))&lt;0.5,0,(B522+L523)-MIN($B$13,(B522+L523))),0)</f>
        <v>0</v>
      </c>
      <c r="C523" s="26">
        <f>IF(C522&gt;0,IF((C522+M523)-MIN($C$13,(C522+M523))&lt;0.5,0,(C522+M523)-MIN($C$13,(C522+M523))),0)</f>
        <v>0</v>
      </c>
      <c r="D523" s="26">
        <f>IF(D522&gt;0,IF((D522+N523)-MIN($D$13,(D522+N523))&lt;0.5,0,(D522+N523)-MIN($D$13,(D522+N523))),0)</f>
        <v>0</v>
      </c>
      <c r="E523" s="26">
        <f>IF(E522&gt;0,IF((E522+O523)-MIN($E$13,(E522+O523))&lt;0.5,0,(E522+O523)-MIN($E$13,(E522+O523))),0)</f>
        <v>0</v>
      </c>
      <c r="F523" s="26">
        <f>IF(F522&gt;0,IF((F522+P523)-MIN($F$13,(F522+P523))&lt;0.5,0,(F522+P523)-MIN($F$13,(F522+P523))),0)</f>
        <v>0</v>
      </c>
      <c r="G523" s="26">
        <f>IF(G522&gt;0,IF((G522+Q523)-MIN($G$13,(G522+Q523))&lt;0.5,0,(G522+Q523)-MIN($G$13,(G522+Q523))),0)</f>
        <v>0</v>
      </c>
      <c r="H523" s="26">
        <f>IF(H522&gt;0,IF((H522+R523)-MIN($H$13,(H522+R523))&lt;0.5,0,(H522+R523)-MIN($H$13,(H522+R523))),0)</f>
        <v>0</v>
      </c>
      <c r="I523" s="26">
        <f>IF(I522&gt;0,IF((I522+S523)-MIN($I$13,(I522+S523))&lt;0.5,0,(I522+S523)-MIN($I$13,(I522+S523))),0)</f>
        <v>0</v>
      </c>
      <c r="J523" s="13">
        <f>SUM(B523:I523)</f>
        <v>0</v>
      </c>
      <c r="K523" s="26">
        <f>SUM(L523:S523)</f>
        <v>0</v>
      </c>
      <c r="L523" s="26">
        <f>B522*$B$12/1200</f>
        <v>0</v>
      </c>
      <c r="M523" s="26">
        <f>C522*$C$12/1200</f>
        <v>0</v>
      </c>
      <c r="N523" s="26">
        <f>D522*$D$12/1200</f>
        <v>0</v>
      </c>
      <c r="O523" s="26">
        <f>E522*$E$12/1200</f>
        <v>0</v>
      </c>
      <c r="P523" s="26">
        <f>F522*$F$12/1200</f>
        <v>0</v>
      </c>
      <c r="Q523" s="26">
        <f>G522*$G$12/1200</f>
        <v>0</v>
      </c>
      <c r="R523" s="26">
        <f>H522*$H$12/1200</f>
        <v>0</v>
      </c>
      <c r="S523" s="26">
        <f>I522*$I$12/1200</f>
        <v>0</v>
      </c>
      <c r="T523" s="27">
        <f>IF(B522-B523&gt;0.005,1,0)</f>
        <v>0</v>
      </c>
      <c r="U523" s="27">
        <f>IF(C522-C523&gt;0.005,1,0)</f>
        <v>0</v>
      </c>
      <c r="V523" s="27">
        <f>IF(D522-D523&gt;0.005,1,0)</f>
        <v>0</v>
      </c>
      <c r="W523" s="27">
        <f>IF(E522-E523&gt;0.005,1,0)</f>
        <v>0</v>
      </c>
      <c r="X523" s="27">
        <f>IF(F522-F523&gt;0.005,1,0)</f>
        <v>0</v>
      </c>
      <c r="Y523" s="27">
        <f>IF(G522-G523&gt;0.005,1,0)</f>
        <v>0</v>
      </c>
      <c r="Z523" s="27">
        <f>IF(H522-H523&gt;0.005,1,0)</f>
        <v>0</v>
      </c>
      <c r="AA523" s="27">
        <f>IF(I522-I523&gt;0.005,1,0)</f>
        <v>0</v>
      </c>
    </row>
    <row r="524">
      <c r="A524" s="14" t="n">
        <v>488</v>
      </c>
      <c r="B524" s="26">
        <f>IF(B523&gt;0,IF((B523+L524)-MIN($B$13,(B523+L524))&lt;0.5,0,(B523+L524)-MIN($B$13,(B523+L524))),0)</f>
        <v>0</v>
      </c>
      <c r="C524" s="26">
        <f>IF(C523&gt;0,IF((C523+M524)-MIN($C$13,(C523+M524))&lt;0.5,0,(C523+M524)-MIN($C$13,(C523+M524))),0)</f>
        <v>0</v>
      </c>
      <c r="D524" s="26">
        <f>IF(D523&gt;0,IF((D523+N524)-MIN($D$13,(D523+N524))&lt;0.5,0,(D523+N524)-MIN($D$13,(D523+N524))),0)</f>
        <v>0</v>
      </c>
      <c r="E524" s="26">
        <f>IF(E523&gt;0,IF((E523+O524)-MIN($E$13,(E523+O524))&lt;0.5,0,(E523+O524)-MIN($E$13,(E523+O524))),0)</f>
        <v>0</v>
      </c>
      <c r="F524" s="26">
        <f>IF(F523&gt;0,IF((F523+P524)-MIN($F$13,(F523+P524))&lt;0.5,0,(F523+P524)-MIN($F$13,(F523+P524))),0)</f>
        <v>0</v>
      </c>
      <c r="G524" s="26">
        <f>IF(G523&gt;0,IF((G523+Q524)-MIN($G$13,(G523+Q524))&lt;0.5,0,(G523+Q524)-MIN($G$13,(G523+Q524))),0)</f>
        <v>0</v>
      </c>
      <c r="H524" s="26">
        <f>IF(H523&gt;0,IF((H523+R524)-MIN($H$13,(H523+R524))&lt;0.5,0,(H523+R524)-MIN($H$13,(H523+R524))),0)</f>
        <v>0</v>
      </c>
      <c r="I524" s="26">
        <f>IF(I523&gt;0,IF((I523+S524)-MIN($I$13,(I523+S524))&lt;0.5,0,(I523+S524)-MIN($I$13,(I523+S524))),0)</f>
        <v>0</v>
      </c>
      <c r="J524" s="13">
        <f>SUM(B524:I524)</f>
        <v>0</v>
      </c>
      <c r="K524" s="26">
        <f>SUM(L524:S524)</f>
        <v>0</v>
      </c>
      <c r="L524" s="26">
        <f>B523*$B$12/1200</f>
        <v>0</v>
      </c>
      <c r="M524" s="26">
        <f>C523*$C$12/1200</f>
        <v>0</v>
      </c>
      <c r="N524" s="26">
        <f>D523*$D$12/1200</f>
        <v>0</v>
      </c>
      <c r="O524" s="26">
        <f>E523*$E$12/1200</f>
        <v>0</v>
      </c>
      <c r="P524" s="26">
        <f>F523*$F$12/1200</f>
        <v>0</v>
      </c>
      <c r="Q524" s="26">
        <f>G523*$G$12/1200</f>
        <v>0</v>
      </c>
      <c r="R524" s="26">
        <f>H523*$H$12/1200</f>
        <v>0</v>
      </c>
      <c r="S524" s="26">
        <f>I523*$I$12/1200</f>
        <v>0</v>
      </c>
      <c r="T524" s="27">
        <f>IF(B523-B524&gt;0.005,1,0)</f>
        <v>0</v>
      </c>
      <c r="U524" s="27">
        <f>IF(C523-C524&gt;0.005,1,0)</f>
        <v>0</v>
      </c>
      <c r="V524" s="27">
        <f>IF(D523-D524&gt;0.005,1,0)</f>
        <v>0</v>
      </c>
      <c r="W524" s="27">
        <f>IF(E523-E524&gt;0.005,1,0)</f>
        <v>0</v>
      </c>
      <c r="X524" s="27">
        <f>IF(F523-F524&gt;0.005,1,0)</f>
        <v>0</v>
      </c>
      <c r="Y524" s="27">
        <f>IF(G523-G524&gt;0.005,1,0)</f>
        <v>0</v>
      </c>
      <c r="Z524" s="27">
        <f>IF(H523-H524&gt;0.005,1,0)</f>
        <v>0</v>
      </c>
      <c r="AA524" s="27">
        <f>IF(I523-I524&gt;0.005,1,0)</f>
        <v>0</v>
      </c>
    </row>
    <row r="525">
      <c r="A525" s="14" t="n">
        <v>489</v>
      </c>
      <c r="B525" s="26">
        <f>IF(B524&gt;0,IF((B524+L525)-MIN($B$13,(B524+L525))&lt;0.5,0,(B524+L525)-MIN($B$13,(B524+L525))),0)</f>
        <v>0</v>
      </c>
      <c r="C525" s="26">
        <f>IF(C524&gt;0,IF((C524+M525)-MIN($C$13,(C524+M525))&lt;0.5,0,(C524+M525)-MIN($C$13,(C524+M525))),0)</f>
        <v>0</v>
      </c>
      <c r="D525" s="26">
        <f>IF(D524&gt;0,IF((D524+N525)-MIN($D$13,(D524+N525))&lt;0.5,0,(D524+N525)-MIN($D$13,(D524+N525))),0)</f>
        <v>0</v>
      </c>
      <c r="E525" s="26">
        <f>IF(E524&gt;0,IF((E524+O525)-MIN($E$13,(E524+O525))&lt;0.5,0,(E524+O525)-MIN($E$13,(E524+O525))),0)</f>
        <v>0</v>
      </c>
      <c r="F525" s="26">
        <f>IF(F524&gt;0,IF((F524+P525)-MIN($F$13,(F524+P525))&lt;0.5,0,(F524+P525)-MIN($F$13,(F524+P525))),0)</f>
        <v>0</v>
      </c>
      <c r="G525" s="26">
        <f>IF(G524&gt;0,IF((G524+Q525)-MIN($G$13,(G524+Q525))&lt;0.5,0,(G524+Q525)-MIN($G$13,(G524+Q525))),0)</f>
        <v>0</v>
      </c>
      <c r="H525" s="26">
        <f>IF(H524&gt;0,IF((H524+R525)-MIN($H$13,(H524+R525))&lt;0.5,0,(H524+R525)-MIN($H$13,(H524+R525))),0)</f>
        <v>0</v>
      </c>
      <c r="I525" s="26">
        <f>IF(I524&gt;0,IF((I524+S525)-MIN($I$13,(I524+S525))&lt;0.5,0,(I524+S525)-MIN($I$13,(I524+S525))),0)</f>
        <v>0</v>
      </c>
      <c r="J525" s="13">
        <f>SUM(B525:I525)</f>
        <v>0</v>
      </c>
      <c r="K525" s="26">
        <f>SUM(L525:S525)</f>
        <v>0</v>
      </c>
      <c r="L525" s="26">
        <f>B524*$B$12/1200</f>
        <v>0</v>
      </c>
      <c r="M525" s="26">
        <f>C524*$C$12/1200</f>
        <v>0</v>
      </c>
      <c r="N525" s="26">
        <f>D524*$D$12/1200</f>
        <v>0</v>
      </c>
      <c r="O525" s="26">
        <f>E524*$E$12/1200</f>
        <v>0</v>
      </c>
      <c r="P525" s="26">
        <f>F524*$F$12/1200</f>
        <v>0</v>
      </c>
      <c r="Q525" s="26">
        <f>G524*$G$12/1200</f>
        <v>0</v>
      </c>
      <c r="R525" s="26">
        <f>H524*$H$12/1200</f>
        <v>0</v>
      </c>
      <c r="S525" s="26">
        <f>I524*$I$12/1200</f>
        <v>0</v>
      </c>
      <c r="T525" s="27">
        <f>IF(B524-B525&gt;0.005,1,0)</f>
        <v>0</v>
      </c>
      <c r="U525" s="27">
        <f>IF(C524-C525&gt;0.005,1,0)</f>
        <v>0</v>
      </c>
      <c r="V525" s="27">
        <f>IF(D524-D525&gt;0.005,1,0)</f>
        <v>0</v>
      </c>
      <c r="W525" s="27">
        <f>IF(E524-E525&gt;0.005,1,0)</f>
        <v>0</v>
      </c>
      <c r="X525" s="27">
        <f>IF(F524-F525&gt;0.005,1,0)</f>
        <v>0</v>
      </c>
      <c r="Y525" s="27">
        <f>IF(G524-G525&gt;0.005,1,0)</f>
        <v>0</v>
      </c>
      <c r="Z525" s="27">
        <f>IF(H524-H525&gt;0.005,1,0)</f>
        <v>0</v>
      </c>
      <c r="AA525" s="27">
        <f>IF(I524-I525&gt;0.005,1,0)</f>
        <v>0</v>
      </c>
    </row>
    <row r="526">
      <c r="A526" s="14" t="n">
        <v>490</v>
      </c>
      <c r="B526" s="26">
        <f>IF(B525&gt;0,IF((B525+L526)-MIN($B$13,(B525+L526))&lt;0.5,0,(B525+L526)-MIN($B$13,(B525+L526))),0)</f>
        <v>0</v>
      </c>
      <c r="C526" s="26">
        <f>IF(C525&gt;0,IF((C525+M526)-MIN($C$13,(C525+M526))&lt;0.5,0,(C525+M526)-MIN($C$13,(C525+M526))),0)</f>
        <v>0</v>
      </c>
      <c r="D526" s="26">
        <f>IF(D525&gt;0,IF((D525+N526)-MIN($D$13,(D525+N526))&lt;0.5,0,(D525+N526)-MIN($D$13,(D525+N526))),0)</f>
        <v>0</v>
      </c>
      <c r="E526" s="26">
        <f>IF(E525&gt;0,IF((E525+O526)-MIN($E$13,(E525+O526))&lt;0.5,0,(E525+O526)-MIN($E$13,(E525+O526))),0)</f>
        <v>0</v>
      </c>
      <c r="F526" s="26">
        <f>IF(F525&gt;0,IF((F525+P526)-MIN($F$13,(F525+P526))&lt;0.5,0,(F525+P526)-MIN($F$13,(F525+P526))),0)</f>
        <v>0</v>
      </c>
      <c r="G526" s="26">
        <f>IF(G525&gt;0,IF((G525+Q526)-MIN($G$13,(G525+Q526))&lt;0.5,0,(G525+Q526)-MIN($G$13,(G525+Q526))),0)</f>
        <v>0</v>
      </c>
      <c r="H526" s="26">
        <f>IF(H525&gt;0,IF((H525+R526)-MIN($H$13,(H525+R526))&lt;0.5,0,(H525+R526)-MIN($H$13,(H525+R526))),0)</f>
        <v>0</v>
      </c>
      <c r="I526" s="26">
        <f>IF(I525&gt;0,IF((I525+S526)-MIN($I$13,(I525+S526))&lt;0.5,0,(I525+S526)-MIN($I$13,(I525+S526))),0)</f>
        <v>0</v>
      </c>
      <c r="J526" s="13">
        <f>SUM(B526:I526)</f>
        <v>0</v>
      </c>
      <c r="K526" s="26">
        <f>SUM(L526:S526)</f>
        <v>0</v>
      </c>
      <c r="L526" s="26">
        <f>B525*$B$12/1200</f>
        <v>0</v>
      </c>
      <c r="M526" s="26">
        <f>C525*$C$12/1200</f>
        <v>0</v>
      </c>
      <c r="N526" s="26">
        <f>D525*$D$12/1200</f>
        <v>0</v>
      </c>
      <c r="O526" s="26">
        <f>E525*$E$12/1200</f>
        <v>0</v>
      </c>
      <c r="P526" s="26">
        <f>F525*$F$12/1200</f>
        <v>0</v>
      </c>
      <c r="Q526" s="26">
        <f>G525*$G$12/1200</f>
        <v>0</v>
      </c>
      <c r="R526" s="26">
        <f>H525*$H$12/1200</f>
        <v>0</v>
      </c>
      <c r="S526" s="26">
        <f>I525*$I$12/1200</f>
        <v>0</v>
      </c>
      <c r="T526" s="27">
        <f>IF(B525-B526&gt;0.005,1,0)</f>
        <v>0</v>
      </c>
      <c r="U526" s="27">
        <f>IF(C525-C526&gt;0.005,1,0)</f>
        <v>0</v>
      </c>
      <c r="V526" s="27">
        <f>IF(D525-D526&gt;0.005,1,0)</f>
        <v>0</v>
      </c>
      <c r="W526" s="27">
        <f>IF(E525-E526&gt;0.005,1,0)</f>
        <v>0</v>
      </c>
      <c r="X526" s="27">
        <f>IF(F525-F526&gt;0.005,1,0)</f>
        <v>0</v>
      </c>
      <c r="Y526" s="27">
        <f>IF(G525-G526&gt;0.005,1,0)</f>
        <v>0</v>
      </c>
      <c r="Z526" s="27">
        <f>IF(H525-H526&gt;0.005,1,0)</f>
        <v>0</v>
      </c>
      <c r="AA526" s="27">
        <f>IF(I525-I526&gt;0.005,1,0)</f>
        <v>0</v>
      </c>
    </row>
    <row r="527">
      <c r="A527" s="14" t="n">
        <v>491</v>
      </c>
      <c r="B527" s="26">
        <f>IF(B526&gt;0,IF((B526+L527)-MIN($B$13,(B526+L527))&lt;0.5,0,(B526+L527)-MIN($B$13,(B526+L527))),0)</f>
        <v>0</v>
      </c>
      <c r="C527" s="26">
        <f>IF(C526&gt;0,IF((C526+M527)-MIN($C$13,(C526+M527))&lt;0.5,0,(C526+M527)-MIN($C$13,(C526+M527))),0)</f>
        <v>0</v>
      </c>
      <c r="D527" s="26">
        <f>IF(D526&gt;0,IF((D526+N527)-MIN($D$13,(D526+N527))&lt;0.5,0,(D526+N527)-MIN($D$13,(D526+N527))),0)</f>
        <v>0</v>
      </c>
      <c r="E527" s="26">
        <f>IF(E526&gt;0,IF((E526+O527)-MIN($E$13,(E526+O527))&lt;0.5,0,(E526+O527)-MIN($E$13,(E526+O527))),0)</f>
        <v>0</v>
      </c>
      <c r="F527" s="26">
        <f>IF(F526&gt;0,IF((F526+P527)-MIN($F$13,(F526+P527))&lt;0.5,0,(F526+P527)-MIN($F$13,(F526+P527))),0)</f>
        <v>0</v>
      </c>
      <c r="G527" s="26">
        <f>IF(G526&gt;0,IF((G526+Q527)-MIN($G$13,(G526+Q527))&lt;0.5,0,(G526+Q527)-MIN($G$13,(G526+Q527))),0)</f>
        <v>0</v>
      </c>
      <c r="H527" s="26">
        <f>IF(H526&gt;0,IF((H526+R527)-MIN($H$13,(H526+R527))&lt;0.5,0,(H526+R527)-MIN($H$13,(H526+R527))),0)</f>
        <v>0</v>
      </c>
      <c r="I527" s="26">
        <f>IF(I526&gt;0,IF((I526+S527)-MIN($I$13,(I526+S527))&lt;0.5,0,(I526+S527)-MIN($I$13,(I526+S527))),0)</f>
        <v>0</v>
      </c>
      <c r="J527" s="13">
        <f>SUM(B527:I527)</f>
        <v>0</v>
      </c>
      <c r="K527" s="26">
        <f>SUM(L527:S527)</f>
        <v>0</v>
      </c>
      <c r="L527" s="26">
        <f>B526*$B$12/1200</f>
        <v>0</v>
      </c>
      <c r="M527" s="26">
        <f>C526*$C$12/1200</f>
        <v>0</v>
      </c>
      <c r="N527" s="26">
        <f>D526*$D$12/1200</f>
        <v>0</v>
      </c>
      <c r="O527" s="26">
        <f>E526*$E$12/1200</f>
        <v>0</v>
      </c>
      <c r="P527" s="26">
        <f>F526*$F$12/1200</f>
        <v>0</v>
      </c>
      <c r="Q527" s="26">
        <f>G526*$G$12/1200</f>
        <v>0</v>
      </c>
      <c r="R527" s="26">
        <f>H526*$H$12/1200</f>
        <v>0</v>
      </c>
      <c r="S527" s="26">
        <f>I526*$I$12/1200</f>
        <v>0</v>
      </c>
      <c r="T527" s="27">
        <f>IF(B526-B527&gt;0.005,1,0)</f>
        <v>0</v>
      </c>
      <c r="U527" s="27">
        <f>IF(C526-C527&gt;0.005,1,0)</f>
        <v>0</v>
      </c>
      <c r="V527" s="27">
        <f>IF(D526-D527&gt;0.005,1,0)</f>
        <v>0</v>
      </c>
      <c r="W527" s="27">
        <f>IF(E526-E527&gt;0.005,1,0)</f>
        <v>0</v>
      </c>
      <c r="X527" s="27">
        <f>IF(F526-F527&gt;0.005,1,0)</f>
        <v>0</v>
      </c>
      <c r="Y527" s="27">
        <f>IF(G526-G527&gt;0.005,1,0)</f>
        <v>0</v>
      </c>
      <c r="Z527" s="27">
        <f>IF(H526-H527&gt;0.005,1,0)</f>
        <v>0</v>
      </c>
      <c r="AA527" s="27">
        <f>IF(I526-I527&gt;0.005,1,0)</f>
        <v>0</v>
      </c>
    </row>
    <row r="528">
      <c r="A528" s="14" t="n">
        <v>492</v>
      </c>
      <c r="B528" s="26">
        <f>IF(B527&gt;0,IF((B527+L528)-MIN($B$13,(B527+L528))&lt;0.5,0,(B527+L528)-MIN($B$13,(B527+L528))),0)</f>
        <v>0</v>
      </c>
      <c r="C528" s="26">
        <f>IF(C527&gt;0,IF((C527+M528)-MIN($C$13,(C527+M528))&lt;0.5,0,(C527+M528)-MIN($C$13,(C527+M528))),0)</f>
        <v>0</v>
      </c>
      <c r="D528" s="26">
        <f>IF(D527&gt;0,IF((D527+N528)-MIN($D$13,(D527+N528))&lt;0.5,0,(D527+N528)-MIN($D$13,(D527+N528))),0)</f>
        <v>0</v>
      </c>
      <c r="E528" s="26">
        <f>IF(E527&gt;0,IF((E527+O528)-MIN($E$13,(E527+O528))&lt;0.5,0,(E527+O528)-MIN($E$13,(E527+O528))),0)</f>
        <v>0</v>
      </c>
      <c r="F528" s="26">
        <f>IF(F527&gt;0,IF((F527+P528)-MIN($F$13,(F527+P528))&lt;0.5,0,(F527+P528)-MIN($F$13,(F527+P528))),0)</f>
        <v>0</v>
      </c>
      <c r="G528" s="26">
        <f>IF(G527&gt;0,IF((G527+Q528)-MIN($G$13,(G527+Q528))&lt;0.5,0,(G527+Q528)-MIN($G$13,(G527+Q528))),0)</f>
        <v>0</v>
      </c>
      <c r="H528" s="26">
        <f>IF(H527&gt;0,IF((H527+R528)-MIN($H$13,(H527+R528))&lt;0.5,0,(H527+R528)-MIN($H$13,(H527+R528))),0)</f>
        <v>0</v>
      </c>
      <c r="I528" s="26">
        <f>IF(I527&gt;0,IF((I527+S528)-MIN($I$13,(I527+S528))&lt;0.5,0,(I527+S528)-MIN($I$13,(I527+S528))),0)</f>
        <v>0</v>
      </c>
      <c r="J528" s="13">
        <f>SUM(B528:I528)</f>
        <v>0</v>
      </c>
      <c r="K528" s="26">
        <f>SUM(L528:S528)</f>
        <v>0</v>
      </c>
      <c r="L528" s="26">
        <f>B527*$B$12/1200</f>
        <v>0</v>
      </c>
      <c r="M528" s="26">
        <f>C527*$C$12/1200</f>
        <v>0</v>
      </c>
      <c r="N528" s="26">
        <f>D527*$D$12/1200</f>
        <v>0</v>
      </c>
      <c r="O528" s="26">
        <f>E527*$E$12/1200</f>
        <v>0</v>
      </c>
      <c r="P528" s="26">
        <f>F527*$F$12/1200</f>
        <v>0</v>
      </c>
      <c r="Q528" s="26">
        <f>G527*$G$12/1200</f>
        <v>0</v>
      </c>
      <c r="R528" s="26">
        <f>H527*$H$12/1200</f>
        <v>0</v>
      </c>
      <c r="S528" s="26">
        <f>I527*$I$12/1200</f>
        <v>0</v>
      </c>
      <c r="T528" s="27">
        <f>IF(B527-B528&gt;0.005,1,0)</f>
        <v>0</v>
      </c>
      <c r="U528" s="27">
        <f>IF(C527-C528&gt;0.005,1,0)</f>
        <v>0</v>
      </c>
      <c r="V528" s="27">
        <f>IF(D527-D528&gt;0.005,1,0)</f>
        <v>0</v>
      </c>
      <c r="W528" s="27">
        <f>IF(E527-E528&gt;0.005,1,0)</f>
        <v>0</v>
      </c>
      <c r="X528" s="27">
        <f>IF(F527-F528&gt;0.005,1,0)</f>
        <v>0</v>
      </c>
      <c r="Y528" s="27">
        <f>IF(G527-G528&gt;0.005,1,0)</f>
        <v>0</v>
      </c>
      <c r="Z528" s="27">
        <f>IF(H527-H528&gt;0.005,1,0)</f>
        <v>0</v>
      </c>
      <c r="AA528" s="27">
        <f>IF(I527-I528&gt;0.005,1,0)</f>
        <v>0</v>
      </c>
    </row>
    <row r="529">
      <c r="A529" s="14" t="n">
        <v>493</v>
      </c>
      <c r="B529" s="26">
        <f>IF(B528&gt;0,IF((B528+L529)-MIN($B$13,(B528+L529))&lt;0.5,0,(B528+L529)-MIN($B$13,(B528+L529))),0)</f>
        <v>0</v>
      </c>
      <c r="C529" s="26">
        <f>IF(C528&gt;0,IF((C528+M529)-MIN($C$13,(C528+M529))&lt;0.5,0,(C528+M529)-MIN($C$13,(C528+M529))),0)</f>
        <v>0</v>
      </c>
      <c r="D529" s="26">
        <f>IF(D528&gt;0,IF((D528+N529)-MIN($D$13,(D528+N529))&lt;0.5,0,(D528+N529)-MIN($D$13,(D528+N529))),0)</f>
        <v>0</v>
      </c>
      <c r="E529" s="26">
        <f>IF(E528&gt;0,IF((E528+O529)-MIN($E$13,(E528+O529))&lt;0.5,0,(E528+O529)-MIN($E$13,(E528+O529))),0)</f>
        <v>0</v>
      </c>
      <c r="F529" s="26">
        <f>IF(F528&gt;0,IF((F528+P529)-MIN($F$13,(F528+P529))&lt;0.5,0,(F528+P529)-MIN($F$13,(F528+P529))),0)</f>
        <v>0</v>
      </c>
      <c r="G529" s="26">
        <f>IF(G528&gt;0,IF((G528+Q529)-MIN($G$13,(G528+Q529))&lt;0.5,0,(G528+Q529)-MIN($G$13,(G528+Q529))),0)</f>
        <v>0</v>
      </c>
      <c r="H529" s="26">
        <f>IF(H528&gt;0,IF((H528+R529)-MIN($H$13,(H528+R529))&lt;0.5,0,(H528+R529)-MIN($H$13,(H528+R529))),0)</f>
        <v>0</v>
      </c>
      <c r="I529" s="26">
        <f>IF(I528&gt;0,IF((I528+S529)-MIN($I$13,(I528+S529))&lt;0.5,0,(I528+S529)-MIN($I$13,(I528+S529))),0)</f>
        <v>0</v>
      </c>
      <c r="J529" s="13">
        <f>SUM(B529:I529)</f>
        <v>0</v>
      </c>
      <c r="K529" s="26">
        <f>SUM(L529:S529)</f>
        <v>0</v>
      </c>
      <c r="L529" s="26">
        <f>B528*$B$12/1200</f>
        <v>0</v>
      </c>
      <c r="M529" s="26">
        <f>C528*$C$12/1200</f>
        <v>0</v>
      </c>
      <c r="N529" s="26">
        <f>D528*$D$12/1200</f>
        <v>0</v>
      </c>
      <c r="O529" s="26">
        <f>E528*$E$12/1200</f>
        <v>0</v>
      </c>
      <c r="P529" s="26">
        <f>F528*$F$12/1200</f>
        <v>0</v>
      </c>
      <c r="Q529" s="26">
        <f>G528*$G$12/1200</f>
        <v>0</v>
      </c>
      <c r="R529" s="26">
        <f>H528*$H$12/1200</f>
        <v>0</v>
      </c>
      <c r="S529" s="26">
        <f>I528*$I$12/1200</f>
        <v>0</v>
      </c>
      <c r="T529" s="27">
        <f>IF(B528-B529&gt;0.005,1,0)</f>
        <v>0</v>
      </c>
      <c r="U529" s="27">
        <f>IF(C528-C529&gt;0.005,1,0)</f>
        <v>0</v>
      </c>
      <c r="V529" s="27">
        <f>IF(D528-D529&gt;0.005,1,0)</f>
        <v>0</v>
      </c>
      <c r="W529" s="27">
        <f>IF(E528-E529&gt;0.005,1,0)</f>
        <v>0</v>
      </c>
      <c r="X529" s="27">
        <f>IF(F528-F529&gt;0.005,1,0)</f>
        <v>0</v>
      </c>
      <c r="Y529" s="27">
        <f>IF(G528-G529&gt;0.005,1,0)</f>
        <v>0</v>
      </c>
      <c r="Z529" s="27">
        <f>IF(H528-H529&gt;0.005,1,0)</f>
        <v>0</v>
      </c>
      <c r="AA529" s="27">
        <f>IF(I528-I529&gt;0.005,1,0)</f>
        <v>0</v>
      </c>
    </row>
    <row r="530">
      <c r="A530" s="14" t="n">
        <v>494</v>
      </c>
      <c r="B530" s="26">
        <f>IF(B529&gt;0,IF((B529+L530)-MIN($B$13,(B529+L530))&lt;0.5,0,(B529+L530)-MIN($B$13,(B529+L530))),0)</f>
        <v>0</v>
      </c>
      <c r="C530" s="26">
        <f>IF(C529&gt;0,IF((C529+M530)-MIN($C$13,(C529+M530))&lt;0.5,0,(C529+M530)-MIN($C$13,(C529+M530))),0)</f>
        <v>0</v>
      </c>
      <c r="D530" s="26">
        <f>IF(D529&gt;0,IF((D529+N530)-MIN($D$13,(D529+N530))&lt;0.5,0,(D529+N530)-MIN($D$13,(D529+N530))),0)</f>
        <v>0</v>
      </c>
      <c r="E530" s="26">
        <f>IF(E529&gt;0,IF((E529+O530)-MIN($E$13,(E529+O530))&lt;0.5,0,(E529+O530)-MIN($E$13,(E529+O530))),0)</f>
        <v>0</v>
      </c>
      <c r="F530" s="26">
        <f>IF(F529&gt;0,IF((F529+P530)-MIN($F$13,(F529+P530))&lt;0.5,0,(F529+P530)-MIN($F$13,(F529+P530))),0)</f>
        <v>0</v>
      </c>
      <c r="G530" s="26">
        <f>IF(G529&gt;0,IF((G529+Q530)-MIN($G$13,(G529+Q530))&lt;0.5,0,(G529+Q530)-MIN($G$13,(G529+Q530))),0)</f>
        <v>0</v>
      </c>
      <c r="H530" s="26">
        <f>IF(H529&gt;0,IF((H529+R530)-MIN($H$13,(H529+R530))&lt;0.5,0,(H529+R530)-MIN($H$13,(H529+R530))),0)</f>
        <v>0</v>
      </c>
      <c r="I530" s="26">
        <f>IF(I529&gt;0,IF((I529+S530)-MIN($I$13,(I529+S530))&lt;0.5,0,(I529+S530)-MIN($I$13,(I529+S530))),0)</f>
        <v>0</v>
      </c>
      <c r="J530" s="13">
        <f>SUM(B530:I530)</f>
        <v>0</v>
      </c>
      <c r="K530" s="26">
        <f>SUM(L530:S530)</f>
        <v>0</v>
      </c>
      <c r="L530" s="26">
        <f>B529*$B$12/1200</f>
        <v>0</v>
      </c>
      <c r="M530" s="26">
        <f>C529*$C$12/1200</f>
        <v>0</v>
      </c>
      <c r="N530" s="26">
        <f>D529*$D$12/1200</f>
        <v>0</v>
      </c>
      <c r="O530" s="26">
        <f>E529*$E$12/1200</f>
        <v>0</v>
      </c>
      <c r="P530" s="26">
        <f>F529*$F$12/1200</f>
        <v>0</v>
      </c>
      <c r="Q530" s="26">
        <f>G529*$G$12/1200</f>
        <v>0</v>
      </c>
      <c r="R530" s="26">
        <f>H529*$H$12/1200</f>
        <v>0</v>
      </c>
      <c r="S530" s="26">
        <f>I529*$I$12/1200</f>
        <v>0</v>
      </c>
      <c r="T530" s="27">
        <f>IF(B529-B530&gt;0.005,1,0)</f>
        <v>0</v>
      </c>
      <c r="U530" s="27">
        <f>IF(C529-C530&gt;0.005,1,0)</f>
        <v>0</v>
      </c>
      <c r="V530" s="27">
        <f>IF(D529-D530&gt;0.005,1,0)</f>
        <v>0</v>
      </c>
      <c r="W530" s="27">
        <f>IF(E529-E530&gt;0.005,1,0)</f>
        <v>0</v>
      </c>
      <c r="X530" s="27">
        <f>IF(F529-F530&gt;0.005,1,0)</f>
        <v>0</v>
      </c>
      <c r="Y530" s="27">
        <f>IF(G529-G530&gt;0.005,1,0)</f>
        <v>0</v>
      </c>
      <c r="Z530" s="27">
        <f>IF(H529-H530&gt;0.005,1,0)</f>
        <v>0</v>
      </c>
      <c r="AA530" s="27">
        <f>IF(I529-I530&gt;0.005,1,0)</f>
        <v>0</v>
      </c>
    </row>
    <row r="531">
      <c r="A531" s="14" t="n">
        <v>495</v>
      </c>
      <c r="B531" s="26">
        <f>IF(B530&gt;0,IF((B530+L531)-MIN($B$13,(B530+L531))&lt;0.5,0,(B530+L531)-MIN($B$13,(B530+L531))),0)</f>
        <v>0</v>
      </c>
      <c r="C531" s="26">
        <f>IF(C530&gt;0,IF((C530+M531)-MIN($C$13,(C530+M531))&lt;0.5,0,(C530+M531)-MIN($C$13,(C530+M531))),0)</f>
        <v>0</v>
      </c>
      <c r="D531" s="26">
        <f>IF(D530&gt;0,IF((D530+N531)-MIN($D$13,(D530+N531))&lt;0.5,0,(D530+N531)-MIN($D$13,(D530+N531))),0)</f>
        <v>0</v>
      </c>
      <c r="E531" s="26">
        <f>IF(E530&gt;0,IF((E530+O531)-MIN($E$13,(E530+O531))&lt;0.5,0,(E530+O531)-MIN($E$13,(E530+O531))),0)</f>
        <v>0</v>
      </c>
      <c r="F531" s="26">
        <f>IF(F530&gt;0,IF((F530+P531)-MIN($F$13,(F530+P531))&lt;0.5,0,(F530+P531)-MIN($F$13,(F530+P531))),0)</f>
        <v>0</v>
      </c>
      <c r="G531" s="26">
        <f>IF(G530&gt;0,IF((G530+Q531)-MIN($G$13,(G530+Q531))&lt;0.5,0,(G530+Q531)-MIN($G$13,(G530+Q531))),0)</f>
        <v>0</v>
      </c>
      <c r="H531" s="26">
        <f>IF(H530&gt;0,IF((H530+R531)-MIN($H$13,(H530+R531))&lt;0.5,0,(H530+R531)-MIN($H$13,(H530+R531))),0)</f>
        <v>0</v>
      </c>
      <c r="I531" s="26">
        <f>IF(I530&gt;0,IF((I530+S531)-MIN($I$13,(I530+S531))&lt;0.5,0,(I530+S531)-MIN($I$13,(I530+S531))),0)</f>
        <v>0</v>
      </c>
      <c r="J531" s="13">
        <f>SUM(B531:I531)</f>
        <v>0</v>
      </c>
      <c r="K531" s="26">
        <f>SUM(L531:S531)</f>
        <v>0</v>
      </c>
      <c r="L531" s="26">
        <f>B530*$B$12/1200</f>
        <v>0</v>
      </c>
      <c r="M531" s="26">
        <f>C530*$C$12/1200</f>
        <v>0</v>
      </c>
      <c r="N531" s="26">
        <f>D530*$D$12/1200</f>
        <v>0</v>
      </c>
      <c r="O531" s="26">
        <f>E530*$E$12/1200</f>
        <v>0</v>
      </c>
      <c r="P531" s="26">
        <f>F530*$F$12/1200</f>
        <v>0</v>
      </c>
      <c r="Q531" s="26">
        <f>G530*$G$12/1200</f>
        <v>0</v>
      </c>
      <c r="R531" s="26">
        <f>H530*$H$12/1200</f>
        <v>0</v>
      </c>
      <c r="S531" s="26">
        <f>I530*$I$12/1200</f>
        <v>0</v>
      </c>
      <c r="T531" s="27">
        <f>IF(B530-B531&gt;0.005,1,0)</f>
        <v>0</v>
      </c>
      <c r="U531" s="27">
        <f>IF(C530-C531&gt;0.005,1,0)</f>
        <v>0</v>
      </c>
      <c r="V531" s="27">
        <f>IF(D530-D531&gt;0.005,1,0)</f>
        <v>0</v>
      </c>
      <c r="W531" s="27">
        <f>IF(E530-E531&gt;0.005,1,0)</f>
        <v>0</v>
      </c>
      <c r="X531" s="27">
        <f>IF(F530-F531&gt;0.005,1,0)</f>
        <v>0</v>
      </c>
      <c r="Y531" s="27">
        <f>IF(G530-G531&gt;0.005,1,0)</f>
        <v>0</v>
      </c>
      <c r="Z531" s="27">
        <f>IF(H530-H531&gt;0.005,1,0)</f>
        <v>0</v>
      </c>
      <c r="AA531" s="27">
        <f>IF(I530-I531&gt;0.005,1,0)</f>
        <v>0</v>
      </c>
    </row>
    <row r="532">
      <c r="A532" s="14" t="n">
        <v>496</v>
      </c>
      <c r="B532" s="26">
        <f>IF(B531&gt;0,IF((B531+L532)-MIN($B$13,(B531+L532))&lt;0.5,0,(B531+L532)-MIN($B$13,(B531+L532))),0)</f>
        <v>0</v>
      </c>
      <c r="C532" s="26">
        <f>IF(C531&gt;0,IF((C531+M532)-MIN($C$13,(C531+M532))&lt;0.5,0,(C531+M532)-MIN($C$13,(C531+M532))),0)</f>
        <v>0</v>
      </c>
      <c r="D532" s="26">
        <f>IF(D531&gt;0,IF((D531+N532)-MIN($D$13,(D531+N532))&lt;0.5,0,(D531+N532)-MIN($D$13,(D531+N532))),0)</f>
        <v>0</v>
      </c>
      <c r="E532" s="26">
        <f>IF(E531&gt;0,IF((E531+O532)-MIN($E$13,(E531+O532))&lt;0.5,0,(E531+O532)-MIN($E$13,(E531+O532))),0)</f>
        <v>0</v>
      </c>
      <c r="F532" s="26">
        <f>IF(F531&gt;0,IF((F531+P532)-MIN($F$13,(F531+P532))&lt;0.5,0,(F531+P532)-MIN($F$13,(F531+P532))),0)</f>
        <v>0</v>
      </c>
      <c r="G532" s="26">
        <f>IF(G531&gt;0,IF((G531+Q532)-MIN($G$13,(G531+Q532))&lt;0.5,0,(G531+Q532)-MIN($G$13,(G531+Q532))),0)</f>
        <v>0</v>
      </c>
      <c r="H532" s="26">
        <f>IF(H531&gt;0,IF((H531+R532)-MIN($H$13,(H531+R532))&lt;0.5,0,(H531+R532)-MIN($H$13,(H531+R532))),0)</f>
        <v>0</v>
      </c>
      <c r="I532" s="26">
        <f>IF(I531&gt;0,IF((I531+S532)-MIN($I$13,(I531+S532))&lt;0.5,0,(I531+S532)-MIN($I$13,(I531+S532))),0)</f>
        <v>0</v>
      </c>
      <c r="J532" s="13">
        <f>SUM(B532:I532)</f>
        <v>0</v>
      </c>
      <c r="K532" s="26">
        <f>SUM(L532:S532)</f>
        <v>0</v>
      </c>
      <c r="L532" s="26">
        <f>B531*$B$12/1200</f>
        <v>0</v>
      </c>
      <c r="M532" s="26">
        <f>C531*$C$12/1200</f>
        <v>0</v>
      </c>
      <c r="N532" s="26">
        <f>D531*$D$12/1200</f>
        <v>0</v>
      </c>
      <c r="O532" s="26">
        <f>E531*$E$12/1200</f>
        <v>0</v>
      </c>
      <c r="P532" s="26">
        <f>F531*$F$12/1200</f>
        <v>0</v>
      </c>
      <c r="Q532" s="26">
        <f>G531*$G$12/1200</f>
        <v>0</v>
      </c>
      <c r="R532" s="26">
        <f>H531*$H$12/1200</f>
        <v>0</v>
      </c>
      <c r="S532" s="26">
        <f>I531*$I$12/1200</f>
        <v>0</v>
      </c>
      <c r="T532" s="27">
        <f>IF(B531-B532&gt;0.005,1,0)</f>
        <v>0</v>
      </c>
      <c r="U532" s="27">
        <f>IF(C531-C532&gt;0.005,1,0)</f>
        <v>0</v>
      </c>
      <c r="V532" s="27">
        <f>IF(D531-D532&gt;0.005,1,0)</f>
        <v>0</v>
      </c>
      <c r="W532" s="27">
        <f>IF(E531-E532&gt;0.005,1,0)</f>
        <v>0</v>
      </c>
      <c r="X532" s="27">
        <f>IF(F531-F532&gt;0.005,1,0)</f>
        <v>0</v>
      </c>
      <c r="Y532" s="27">
        <f>IF(G531-G532&gt;0.005,1,0)</f>
        <v>0</v>
      </c>
      <c r="Z532" s="27">
        <f>IF(H531-H532&gt;0.005,1,0)</f>
        <v>0</v>
      </c>
      <c r="AA532" s="27">
        <f>IF(I531-I532&gt;0.005,1,0)</f>
        <v>0</v>
      </c>
    </row>
    <row r="533">
      <c r="A533" s="14" t="n">
        <v>497</v>
      </c>
      <c r="B533" s="26">
        <f>IF(B532&gt;0,IF((B532+L533)-MIN($B$13,(B532+L533))&lt;0.5,0,(B532+L533)-MIN($B$13,(B532+L533))),0)</f>
        <v>0</v>
      </c>
      <c r="C533" s="26">
        <f>IF(C532&gt;0,IF((C532+M533)-MIN($C$13,(C532+M533))&lt;0.5,0,(C532+M533)-MIN($C$13,(C532+M533))),0)</f>
        <v>0</v>
      </c>
      <c r="D533" s="26">
        <f>IF(D532&gt;0,IF((D532+N533)-MIN($D$13,(D532+N533))&lt;0.5,0,(D532+N533)-MIN($D$13,(D532+N533))),0)</f>
        <v>0</v>
      </c>
      <c r="E533" s="26">
        <f>IF(E532&gt;0,IF((E532+O533)-MIN($E$13,(E532+O533))&lt;0.5,0,(E532+O533)-MIN($E$13,(E532+O533))),0)</f>
        <v>0</v>
      </c>
      <c r="F533" s="26">
        <f>IF(F532&gt;0,IF((F532+P533)-MIN($F$13,(F532+P533))&lt;0.5,0,(F532+P533)-MIN($F$13,(F532+P533))),0)</f>
        <v>0</v>
      </c>
      <c r="G533" s="26">
        <f>IF(G532&gt;0,IF((G532+Q533)-MIN($G$13,(G532+Q533))&lt;0.5,0,(G532+Q533)-MIN($G$13,(G532+Q533))),0)</f>
        <v>0</v>
      </c>
      <c r="H533" s="26">
        <f>IF(H532&gt;0,IF((H532+R533)-MIN($H$13,(H532+R533))&lt;0.5,0,(H532+R533)-MIN($H$13,(H532+R533))),0)</f>
        <v>0</v>
      </c>
      <c r="I533" s="26">
        <f>IF(I532&gt;0,IF((I532+S533)-MIN($I$13,(I532+S533))&lt;0.5,0,(I532+S533)-MIN($I$13,(I532+S533))),0)</f>
        <v>0</v>
      </c>
      <c r="J533" s="13">
        <f>SUM(B533:I533)</f>
        <v>0</v>
      </c>
      <c r="K533" s="26">
        <f>SUM(L533:S533)</f>
        <v>0</v>
      </c>
      <c r="L533" s="26">
        <f>B532*$B$12/1200</f>
        <v>0</v>
      </c>
      <c r="M533" s="26">
        <f>C532*$C$12/1200</f>
        <v>0</v>
      </c>
      <c r="N533" s="26">
        <f>D532*$D$12/1200</f>
        <v>0</v>
      </c>
      <c r="O533" s="26">
        <f>E532*$E$12/1200</f>
        <v>0</v>
      </c>
      <c r="P533" s="26">
        <f>F532*$F$12/1200</f>
        <v>0</v>
      </c>
      <c r="Q533" s="26">
        <f>G532*$G$12/1200</f>
        <v>0</v>
      </c>
      <c r="R533" s="26">
        <f>H532*$H$12/1200</f>
        <v>0</v>
      </c>
      <c r="S533" s="26">
        <f>I532*$I$12/1200</f>
        <v>0</v>
      </c>
      <c r="T533" s="27">
        <f>IF(B532-B533&gt;0.005,1,0)</f>
        <v>0</v>
      </c>
      <c r="U533" s="27">
        <f>IF(C532-C533&gt;0.005,1,0)</f>
        <v>0</v>
      </c>
      <c r="V533" s="27">
        <f>IF(D532-D533&gt;0.005,1,0)</f>
        <v>0</v>
      </c>
      <c r="W533" s="27">
        <f>IF(E532-E533&gt;0.005,1,0)</f>
        <v>0</v>
      </c>
      <c r="X533" s="27">
        <f>IF(F532-F533&gt;0.005,1,0)</f>
        <v>0</v>
      </c>
      <c r="Y533" s="27">
        <f>IF(G532-G533&gt;0.005,1,0)</f>
        <v>0</v>
      </c>
      <c r="Z533" s="27">
        <f>IF(H532-H533&gt;0.005,1,0)</f>
        <v>0</v>
      </c>
      <c r="AA533" s="27">
        <f>IF(I532-I533&gt;0.005,1,0)</f>
        <v>0</v>
      </c>
    </row>
    <row r="534">
      <c r="A534" s="14" t="n">
        <v>498</v>
      </c>
      <c r="B534" s="26">
        <f>IF(B533&gt;0,IF((B533+L534)-MIN($B$13,(B533+L534))&lt;0.5,0,(B533+L534)-MIN($B$13,(B533+L534))),0)</f>
        <v>0</v>
      </c>
      <c r="C534" s="26">
        <f>IF(C533&gt;0,IF((C533+M534)-MIN($C$13,(C533+M534))&lt;0.5,0,(C533+M534)-MIN($C$13,(C533+M534))),0)</f>
        <v>0</v>
      </c>
      <c r="D534" s="26">
        <f>IF(D533&gt;0,IF((D533+N534)-MIN($D$13,(D533+N534))&lt;0.5,0,(D533+N534)-MIN($D$13,(D533+N534))),0)</f>
        <v>0</v>
      </c>
      <c r="E534" s="26">
        <f>IF(E533&gt;0,IF((E533+O534)-MIN($E$13,(E533+O534))&lt;0.5,0,(E533+O534)-MIN($E$13,(E533+O534))),0)</f>
        <v>0</v>
      </c>
      <c r="F534" s="26">
        <f>IF(F533&gt;0,IF((F533+P534)-MIN($F$13,(F533+P534))&lt;0.5,0,(F533+P534)-MIN($F$13,(F533+P534))),0)</f>
        <v>0</v>
      </c>
      <c r="G534" s="26">
        <f>IF(G533&gt;0,IF((G533+Q534)-MIN($G$13,(G533+Q534))&lt;0.5,0,(G533+Q534)-MIN($G$13,(G533+Q534))),0)</f>
        <v>0</v>
      </c>
      <c r="H534" s="26">
        <f>IF(H533&gt;0,IF((H533+R534)-MIN($H$13,(H533+R534))&lt;0.5,0,(H533+R534)-MIN($H$13,(H533+R534))),0)</f>
        <v>0</v>
      </c>
      <c r="I534" s="26">
        <f>IF(I533&gt;0,IF((I533+S534)-MIN($I$13,(I533+S534))&lt;0.5,0,(I533+S534)-MIN($I$13,(I533+S534))),0)</f>
        <v>0</v>
      </c>
      <c r="J534" s="13">
        <f>SUM(B534:I534)</f>
        <v>0</v>
      </c>
      <c r="K534" s="26">
        <f>SUM(L534:S534)</f>
        <v>0</v>
      </c>
      <c r="L534" s="26">
        <f>B533*$B$12/1200</f>
        <v>0</v>
      </c>
      <c r="M534" s="26">
        <f>C533*$C$12/1200</f>
        <v>0</v>
      </c>
      <c r="N534" s="26">
        <f>D533*$D$12/1200</f>
        <v>0</v>
      </c>
      <c r="O534" s="26">
        <f>E533*$E$12/1200</f>
        <v>0</v>
      </c>
      <c r="P534" s="26">
        <f>F533*$F$12/1200</f>
        <v>0</v>
      </c>
      <c r="Q534" s="26">
        <f>G533*$G$12/1200</f>
        <v>0</v>
      </c>
      <c r="R534" s="26">
        <f>H533*$H$12/1200</f>
        <v>0</v>
      </c>
      <c r="S534" s="26">
        <f>I533*$I$12/1200</f>
        <v>0</v>
      </c>
      <c r="T534" s="27">
        <f>IF(B533-B534&gt;0.005,1,0)</f>
        <v>0</v>
      </c>
      <c r="U534" s="27">
        <f>IF(C533-C534&gt;0.005,1,0)</f>
        <v>0</v>
      </c>
      <c r="V534" s="27">
        <f>IF(D533-D534&gt;0.005,1,0)</f>
        <v>0</v>
      </c>
      <c r="W534" s="27">
        <f>IF(E533-E534&gt;0.005,1,0)</f>
        <v>0</v>
      </c>
      <c r="X534" s="27">
        <f>IF(F533-F534&gt;0.005,1,0)</f>
        <v>0</v>
      </c>
      <c r="Y534" s="27">
        <f>IF(G533-G534&gt;0.005,1,0)</f>
        <v>0</v>
      </c>
      <c r="Z534" s="27">
        <f>IF(H533-H534&gt;0.005,1,0)</f>
        <v>0</v>
      </c>
      <c r="AA534" s="27">
        <f>IF(I533-I534&gt;0.005,1,0)</f>
        <v>0</v>
      </c>
    </row>
    <row r="535">
      <c r="A535" s="14" t="n">
        <v>499</v>
      </c>
      <c r="B535" s="26">
        <f>IF(B534&gt;0,IF((B534+L535)-MIN($B$13,(B534+L535))&lt;0.5,0,(B534+L535)-MIN($B$13,(B534+L535))),0)</f>
        <v>0</v>
      </c>
      <c r="C535" s="26">
        <f>IF(C534&gt;0,IF((C534+M535)-MIN($C$13,(C534+M535))&lt;0.5,0,(C534+M535)-MIN($C$13,(C534+M535))),0)</f>
        <v>0</v>
      </c>
      <c r="D535" s="26">
        <f>IF(D534&gt;0,IF((D534+N535)-MIN($D$13,(D534+N535))&lt;0.5,0,(D534+N535)-MIN($D$13,(D534+N535))),0)</f>
        <v>0</v>
      </c>
      <c r="E535" s="26">
        <f>IF(E534&gt;0,IF((E534+O535)-MIN($E$13,(E534+O535))&lt;0.5,0,(E534+O535)-MIN($E$13,(E534+O535))),0)</f>
        <v>0</v>
      </c>
      <c r="F535" s="26">
        <f>IF(F534&gt;0,IF((F534+P535)-MIN($F$13,(F534+P535))&lt;0.5,0,(F534+P535)-MIN($F$13,(F534+P535))),0)</f>
        <v>0</v>
      </c>
      <c r="G535" s="26">
        <f>IF(G534&gt;0,IF((G534+Q535)-MIN($G$13,(G534+Q535))&lt;0.5,0,(G534+Q535)-MIN($G$13,(G534+Q535))),0)</f>
        <v>0</v>
      </c>
      <c r="H535" s="26">
        <f>IF(H534&gt;0,IF((H534+R535)-MIN($H$13,(H534+R535))&lt;0.5,0,(H534+R535)-MIN($H$13,(H534+R535))),0)</f>
        <v>0</v>
      </c>
      <c r="I535" s="26">
        <f>IF(I534&gt;0,IF((I534+S535)-MIN($I$13,(I534+S535))&lt;0.5,0,(I534+S535)-MIN($I$13,(I534+S535))),0)</f>
        <v>0</v>
      </c>
      <c r="J535" s="13">
        <f>SUM(B535:I535)</f>
        <v>0</v>
      </c>
      <c r="K535" s="26">
        <f>SUM(L535:S535)</f>
        <v>0</v>
      </c>
      <c r="L535" s="26">
        <f>B534*$B$12/1200</f>
        <v>0</v>
      </c>
      <c r="M535" s="26">
        <f>C534*$C$12/1200</f>
        <v>0</v>
      </c>
      <c r="N535" s="26">
        <f>D534*$D$12/1200</f>
        <v>0</v>
      </c>
      <c r="O535" s="26">
        <f>E534*$E$12/1200</f>
        <v>0</v>
      </c>
      <c r="P535" s="26">
        <f>F534*$F$12/1200</f>
        <v>0</v>
      </c>
      <c r="Q535" s="26">
        <f>G534*$G$12/1200</f>
        <v>0</v>
      </c>
      <c r="R535" s="26">
        <f>H534*$H$12/1200</f>
        <v>0</v>
      </c>
      <c r="S535" s="26">
        <f>I534*$I$12/1200</f>
        <v>0</v>
      </c>
      <c r="T535" s="27">
        <f>IF(B534-B535&gt;0.005,1,0)</f>
        <v>0</v>
      </c>
      <c r="U535" s="27">
        <f>IF(C534-C535&gt;0.005,1,0)</f>
        <v>0</v>
      </c>
      <c r="V535" s="27">
        <f>IF(D534-D535&gt;0.005,1,0)</f>
        <v>0</v>
      </c>
      <c r="W535" s="27">
        <f>IF(E534-E535&gt;0.005,1,0)</f>
        <v>0</v>
      </c>
      <c r="X535" s="27">
        <f>IF(F534-F535&gt;0.005,1,0)</f>
        <v>0</v>
      </c>
      <c r="Y535" s="27">
        <f>IF(G534-G535&gt;0.005,1,0)</f>
        <v>0</v>
      </c>
      <c r="Z535" s="27">
        <f>IF(H534-H535&gt;0.005,1,0)</f>
        <v>0</v>
      </c>
      <c r="AA535" s="27">
        <f>IF(I534-I535&gt;0.005,1,0)</f>
        <v>0</v>
      </c>
    </row>
    <row r="536">
      <c r="A536" s="14" t="n">
        <v>500</v>
      </c>
      <c r="B536" s="26">
        <f>IF(B535&gt;0,IF((B535+L536)-MIN($B$13,(B535+L536))&lt;0.5,0,(B535+L536)-MIN($B$13,(B535+L536))),0)</f>
        <v>0</v>
      </c>
      <c r="C536" s="26">
        <f>IF(C535&gt;0,IF((C535+M536)-MIN($C$13,(C535+M536))&lt;0.5,0,(C535+M536)-MIN($C$13,(C535+M536))),0)</f>
        <v>0</v>
      </c>
      <c r="D536" s="26">
        <f>IF(D535&gt;0,IF((D535+N536)-MIN($D$13,(D535+N536))&lt;0.5,0,(D535+N536)-MIN($D$13,(D535+N536))),0)</f>
        <v>0</v>
      </c>
      <c r="E536" s="26">
        <f>IF(E535&gt;0,IF((E535+O536)-MIN($E$13,(E535+O536))&lt;0.5,0,(E535+O536)-MIN($E$13,(E535+O536))),0)</f>
        <v>0</v>
      </c>
      <c r="F536" s="26">
        <f>IF(F535&gt;0,IF((F535+P536)-MIN($F$13,(F535+P536))&lt;0.5,0,(F535+P536)-MIN($F$13,(F535+P536))),0)</f>
        <v>0</v>
      </c>
      <c r="G536" s="26">
        <f>IF(G535&gt;0,IF((G535+Q536)-MIN($G$13,(G535+Q536))&lt;0.5,0,(G535+Q536)-MIN($G$13,(G535+Q536))),0)</f>
        <v>0</v>
      </c>
      <c r="H536" s="26">
        <f>IF(H535&gt;0,IF((H535+R536)-MIN($H$13,(H535+R536))&lt;0.5,0,(H535+R536)-MIN($H$13,(H535+R536))),0)</f>
        <v>0</v>
      </c>
      <c r="I536" s="26">
        <f>IF(I535&gt;0,IF((I535+S536)-MIN($I$13,(I535+S536))&lt;0.5,0,(I535+S536)-MIN($I$13,(I535+S536))),0)</f>
        <v>0</v>
      </c>
      <c r="J536" s="13">
        <f>SUM(B536:I536)</f>
        <v>0</v>
      </c>
      <c r="K536" s="26">
        <f>SUM(L536:S536)</f>
        <v>0</v>
      </c>
      <c r="L536" s="26">
        <f>B535*$B$12/1200</f>
        <v>0</v>
      </c>
      <c r="M536" s="26">
        <f>C535*$C$12/1200</f>
        <v>0</v>
      </c>
      <c r="N536" s="26">
        <f>D535*$D$12/1200</f>
        <v>0</v>
      </c>
      <c r="O536" s="26">
        <f>E535*$E$12/1200</f>
        <v>0</v>
      </c>
      <c r="P536" s="26">
        <f>F535*$F$12/1200</f>
        <v>0</v>
      </c>
      <c r="Q536" s="26">
        <f>G535*$G$12/1200</f>
        <v>0</v>
      </c>
      <c r="R536" s="26">
        <f>H535*$H$12/1200</f>
        <v>0</v>
      </c>
      <c r="S536" s="26">
        <f>I535*$I$12/1200</f>
        <v>0</v>
      </c>
      <c r="T536" s="27">
        <f>IF(B535-B536&gt;0.005,1,0)</f>
        <v>0</v>
      </c>
      <c r="U536" s="27">
        <f>IF(C535-C536&gt;0.005,1,0)</f>
        <v>0</v>
      </c>
      <c r="V536" s="27">
        <f>IF(D535-D536&gt;0.005,1,0)</f>
        <v>0</v>
      </c>
      <c r="W536" s="27">
        <f>IF(E535-E536&gt;0.005,1,0)</f>
        <v>0</v>
      </c>
      <c r="X536" s="27">
        <f>IF(F535-F536&gt;0.005,1,0)</f>
        <v>0</v>
      </c>
      <c r="Y536" s="27">
        <f>IF(G535-G536&gt;0.005,1,0)</f>
        <v>0</v>
      </c>
      <c r="Z536" s="27">
        <f>IF(H535-H536&gt;0.005,1,0)</f>
        <v>0</v>
      </c>
      <c r="AA536" s="27">
        <f>IF(I535-I536&gt;0.005,1,0)</f>
        <v>0</v>
      </c>
    </row>
    <row r="537">
      <c r="A537" s="14" t="n">
        <v>501</v>
      </c>
      <c r="B537" s="26">
        <f>IF(B536&gt;0,IF((B536+L537)-MIN($B$13,(B536+L537))&lt;0.5,0,(B536+L537)-MIN($B$13,(B536+L537))),0)</f>
        <v>0</v>
      </c>
      <c r="C537" s="26">
        <f>IF(C536&gt;0,IF((C536+M537)-MIN($C$13,(C536+M537))&lt;0.5,0,(C536+M537)-MIN($C$13,(C536+M537))),0)</f>
        <v>0</v>
      </c>
      <c r="D537" s="26">
        <f>IF(D536&gt;0,IF((D536+N537)-MIN($D$13,(D536+N537))&lt;0.5,0,(D536+N537)-MIN($D$13,(D536+N537))),0)</f>
        <v>0</v>
      </c>
      <c r="E537" s="26">
        <f>IF(E536&gt;0,IF((E536+O537)-MIN($E$13,(E536+O537))&lt;0.5,0,(E536+O537)-MIN($E$13,(E536+O537))),0)</f>
        <v>0</v>
      </c>
      <c r="F537" s="26">
        <f>IF(F536&gt;0,IF((F536+P537)-MIN($F$13,(F536+P537))&lt;0.5,0,(F536+P537)-MIN($F$13,(F536+P537))),0)</f>
        <v>0</v>
      </c>
      <c r="G537" s="26">
        <f>IF(G536&gt;0,IF((G536+Q537)-MIN($G$13,(G536+Q537))&lt;0.5,0,(G536+Q537)-MIN($G$13,(G536+Q537))),0)</f>
        <v>0</v>
      </c>
      <c r="H537" s="26">
        <f>IF(H536&gt;0,IF((H536+R537)-MIN($H$13,(H536+R537))&lt;0.5,0,(H536+R537)-MIN($H$13,(H536+R537))),0)</f>
        <v>0</v>
      </c>
      <c r="I537" s="26">
        <f>IF(I536&gt;0,IF((I536+S537)-MIN($I$13,(I536+S537))&lt;0.5,0,(I536+S537)-MIN($I$13,(I536+S537))),0)</f>
        <v>0</v>
      </c>
      <c r="J537" s="13">
        <f>SUM(B537:I537)</f>
        <v>0</v>
      </c>
      <c r="K537" s="26">
        <f>SUM(L537:S537)</f>
        <v>0</v>
      </c>
      <c r="L537" s="26">
        <f>B536*$B$12/1200</f>
        <v>0</v>
      </c>
      <c r="M537" s="26">
        <f>C536*$C$12/1200</f>
        <v>0</v>
      </c>
      <c r="N537" s="26">
        <f>D536*$D$12/1200</f>
        <v>0</v>
      </c>
      <c r="O537" s="26">
        <f>E536*$E$12/1200</f>
        <v>0</v>
      </c>
      <c r="P537" s="26">
        <f>F536*$F$12/1200</f>
        <v>0</v>
      </c>
      <c r="Q537" s="26">
        <f>G536*$G$12/1200</f>
        <v>0</v>
      </c>
      <c r="R537" s="26">
        <f>H536*$H$12/1200</f>
        <v>0</v>
      </c>
      <c r="S537" s="26">
        <f>I536*$I$12/1200</f>
        <v>0</v>
      </c>
      <c r="T537" s="27">
        <f>IF(B536-B537&gt;0.005,1,0)</f>
        <v>0</v>
      </c>
      <c r="U537" s="27">
        <f>IF(C536-C537&gt;0.005,1,0)</f>
        <v>0</v>
      </c>
      <c r="V537" s="27">
        <f>IF(D536-D537&gt;0.005,1,0)</f>
        <v>0</v>
      </c>
      <c r="W537" s="27">
        <f>IF(E536-E537&gt;0.005,1,0)</f>
        <v>0</v>
      </c>
      <c r="X537" s="27">
        <f>IF(F536-F537&gt;0.005,1,0)</f>
        <v>0</v>
      </c>
      <c r="Y537" s="27">
        <f>IF(G536-G537&gt;0.005,1,0)</f>
        <v>0</v>
      </c>
      <c r="Z537" s="27">
        <f>IF(H536-H537&gt;0.005,1,0)</f>
        <v>0</v>
      </c>
      <c r="AA537" s="27">
        <f>IF(I536-I537&gt;0.005,1,0)</f>
        <v>0</v>
      </c>
    </row>
    <row r="538">
      <c r="A538" s="14" t="n">
        <v>502</v>
      </c>
      <c r="B538" s="26">
        <f>IF(B537&gt;0,IF((B537+L538)-MIN($B$13,(B537+L538))&lt;0.5,0,(B537+L538)-MIN($B$13,(B537+L538))),0)</f>
        <v>0</v>
      </c>
      <c r="C538" s="26">
        <f>IF(C537&gt;0,IF((C537+M538)-MIN($C$13,(C537+M538))&lt;0.5,0,(C537+M538)-MIN($C$13,(C537+M538))),0)</f>
        <v>0</v>
      </c>
      <c r="D538" s="26">
        <f>IF(D537&gt;0,IF((D537+N538)-MIN($D$13,(D537+N538))&lt;0.5,0,(D537+N538)-MIN($D$13,(D537+N538))),0)</f>
        <v>0</v>
      </c>
      <c r="E538" s="26">
        <f>IF(E537&gt;0,IF((E537+O538)-MIN($E$13,(E537+O538))&lt;0.5,0,(E537+O538)-MIN($E$13,(E537+O538))),0)</f>
        <v>0</v>
      </c>
      <c r="F538" s="26">
        <f>IF(F537&gt;0,IF((F537+P538)-MIN($F$13,(F537+P538))&lt;0.5,0,(F537+P538)-MIN($F$13,(F537+P538))),0)</f>
        <v>0</v>
      </c>
      <c r="G538" s="26">
        <f>IF(G537&gt;0,IF((G537+Q538)-MIN($G$13,(G537+Q538))&lt;0.5,0,(G537+Q538)-MIN($G$13,(G537+Q538))),0)</f>
        <v>0</v>
      </c>
      <c r="H538" s="26">
        <f>IF(H537&gt;0,IF((H537+R538)-MIN($H$13,(H537+R538))&lt;0.5,0,(H537+R538)-MIN($H$13,(H537+R538))),0)</f>
        <v>0</v>
      </c>
      <c r="I538" s="26">
        <f>IF(I537&gt;0,IF((I537+S538)-MIN($I$13,(I537+S538))&lt;0.5,0,(I537+S538)-MIN($I$13,(I537+S538))),0)</f>
        <v>0</v>
      </c>
      <c r="J538" s="13">
        <f>SUM(B538:I538)</f>
        <v>0</v>
      </c>
      <c r="K538" s="26">
        <f>SUM(L538:S538)</f>
        <v>0</v>
      </c>
      <c r="L538" s="26">
        <f>B537*$B$12/1200</f>
        <v>0</v>
      </c>
      <c r="M538" s="26">
        <f>C537*$C$12/1200</f>
        <v>0</v>
      </c>
      <c r="N538" s="26">
        <f>D537*$D$12/1200</f>
        <v>0</v>
      </c>
      <c r="O538" s="26">
        <f>E537*$E$12/1200</f>
        <v>0</v>
      </c>
      <c r="P538" s="26">
        <f>F537*$F$12/1200</f>
        <v>0</v>
      </c>
      <c r="Q538" s="26">
        <f>G537*$G$12/1200</f>
        <v>0</v>
      </c>
      <c r="R538" s="26">
        <f>H537*$H$12/1200</f>
        <v>0</v>
      </c>
      <c r="S538" s="26">
        <f>I537*$I$12/1200</f>
        <v>0</v>
      </c>
      <c r="T538" s="27">
        <f>IF(B537-B538&gt;0.005,1,0)</f>
        <v>0</v>
      </c>
      <c r="U538" s="27">
        <f>IF(C537-C538&gt;0.005,1,0)</f>
        <v>0</v>
      </c>
      <c r="V538" s="27">
        <f>IF(D537-D538&gt;0.005,1,0)</f>
        <v>0</v>
      </c>
      <c r="W538" s="27">
        <f>IF(E537-E538&gt;0.005,1,0)</f>
        <v>0</v>
      </c>
      <c r="X538" s="27">
        <f>IF(F537-F538&gt;0.005,1,0)</f>
        <v>0</v>
      </c>
      <c r="Y538" s="27">
        <f>IF(G537-G538&gt;0.005,1,0)</f>
        <v>0</v>
      </c>
      <c r="Z538" s="27">
        <f>IF(H537-H538&gt;0.005,1,0)</f>
        <v>0</v>
      </c>
      <c r="AA538" s="27">
        <f>IF(I537-I538&gt;0.005,1,0)</f>
        <v>0</v>
      </c>
    </row>
    <row r="539">
      <c r="A539" s="14" t="n">
        <v>503</v>
      </c>
      <c r="B539" s="26">
        <f>IF(B538&gt;0,IF((B538+L539)-MIN($B$13,(B538+L539))&lt;0.5,0,(B538+L539)-MIN($B$13,(B538+L539))),0)</f>
        <v>0</v>
      </c>
      <c r="C539" s="26">
        <f>IF(C538&gt;0,IF((C538+M539)-MIN($C$13,(C538+M539))&lt;0.5,0,(C538+M539)-MIN($C$13,(C538+M539))),0)</f>
        <v>0</v>
      </c>
      <c r="D539" s="26">
        <f>IF(D538&gt;0,IF((D538+N539)-MIN($D$13,(D538+N539))&lt;0.5,0,(D538+N539)-MIN($D$13,(D538+N539))),0)</f>
        <v>0</v>
      </c>
      <c r="E539" s="26">
        <f>IF(E538&gt;0,IF((E538+O539)-MIN($E$13,(E538+O539))&lt;0.5,0,(E538+O539)-MIN($E$13,(E538+O539))),0)</f>
        <v>0</v>
      </c>
      <c r="F539" s="26">
        <f>IF(F538&gt;0,IF((F538+P539)-MIN($F$13,(F538+P539))&lt;0.5,0,(F538+P539)-MIN($F$13,(F538+P539))),0)</f>
        <v>0</v>
      </c>
      <c r="G539" s="26">
        <f>IF(G538&gt;0,IF((G538+Q539)-MIN($G$13,(G538+Q539))&lt;0.5,0,(G538+Q539)-MIN($G$13,(G538+Q539))),0)</f>
        <v>0</v>
      </c>
      <c r="H539" s="26">
        <f>IF(H538&gt;0,IF((H538+R539)-MIN($H$13,(H538+R539))&lt;0.5,0,(H538+R539)-MIN($H$13,(H538+R539))),0)</f>
        <v>0</v>
      </c>
      <c r="I539" s="26">
        <f>IF(I538&gt;0,IF((I538+S539)-MIN($I$13,(I538+S539))&lt;0.5,0,(I538+S539)-MIN($I$13,(I538+S539))),0)</f>
        <v>0</v>
      </c>
      <c r="J539" s="13">
        <f>SUM(B539:I539)</f>
        <v>0</v>
      </c>
      <c r="K539" s="26">
        <f>SUM(L539:S539)</f>
        <v>0</v>
      </c>
      <c r="L539" s="26">
        <f>B538*$B$12/1200</f>
        <v>0</v>
      </c>
      <c r="M539" s="26">
        <f>C538*$C$12/1200</f>
        <v>0</v>
      </c>
      <c r="N539" s="26">
        <f>D538*$D$12/1200</f>
        <v>0</v>
      </c>
      <c r="O539" s="26">
        <f>E538*$E$12/1200</f>
        <v>0</v>
      </c>
      <c r="P539" s="26">
        <f>F538*$F$12/1200</f>
        <v>0</v>
      </c>
      <c r="Q539" s="26">
        <f>G538*$G$12/1200</f>
        <v>0</v>
      </c>
      <c r="R539" s="26">
        <f>H538*$H$12/1200</f>
        <v>0</v>
      </c>
      <c r="S539" s="26">
        <f>I538*$I$12/1200</f>
        <v>0</v>
      </c>
      <c r="T539" s="27">
        <f>IF(B538-B539&gt;0.005,1,0)</f>
        <v>0</v>
      </c>
      <c r="U539" s="27">
        <f>IF(C538-C539&gt;0.005,1,0)</f>
        <v>0</v>
      </c>
      <c r="V539" s="27">
        <f>IF(D538-D539&gt;0.005,1,0)</f>
        <v>0</v>
      </c>
      <c r="W539" s="27">
        <f>IF(E538-E539&gt;0.005,1,0)</f>
        <v>0</v>
      </c>
      <c r="X539" s="27">
        <f>IF(F538-F539&gt;0.005,1,0)</f>
        <v>0</v>
      </c>
      <c r="Y539" s="27">
        <f>IF(G538-G539&gt;0.005,1,0)</f>
        <v>0</v>
      </c>
      <c r="Z539" s="27">
        <f>IF(H538-H539&gt;0.005,1,0)</f>
        <v>0</v>
      </c>
      <c r="AA539" s="27">
        <f>IF(I538-I539&gt;0.005,1,0)</f>
        <v>0</v>
      </c>
    </row>
    <row r="540">
      <c r="A540" s="14" t="n">
        <v>504</v>
      </c>
      <c r="B540" s="26">
        <f>IF(B539&gt;0,IF((B539+L540)-MIN($B$13,(B539+L540))&lt;0.5,0,(B539+L540)-MIN($B$13,(B539+L540))),0)</f>
        <v>0</v>
      </c>
      <c r="C540" s="26">
        <f>IF(C539&gt;0,IF((C539+M540)-MIN($C$13,(C539+M540))&lt;0.5,0,(C539+M540)-MIN($C$13,(C539+M540))),0)</f>
        <v>0</v>
      </c>
      <c r="D540" s="26">
        <f>IF(D539&gt;0,IF((D539+N540)-MIN($D$13,(D539+N540))&lt;0.5,0,(D539+N540)-MIN($D$13,(D539+N540))),0)</f>
        <v>0</v>
      </c>
      <c r="E540" s="26">
        <f>IF(E539&gt;0,IF((E539+O540)-MIN($E$13,(E539+O540))&lt;0.5,0,(E539+O540)-MIN($E$13,(E539+O540))),0)</f>
        <v>0</v>
      </c>
      <c r="F540" s="26">
        <f>IF(F539&gt;0,IF((F539+P540)-MIN($F$13,(F539+P540))&lt;0.5,0,(F539+P540)-MIN($F$13,(F539+P540))),0)</f>
        <v>0</v>
      </c>
      <c r="G540" s="26">
        <f>IF(G539&gt;0,IF((G539+Q540)-MIN($G$13,(G539+Q540))&lt;0.5,0,(G539+Q540)-MIN($G$13,(G539+Q540))),0)</f>
        <v>0</v>
      </c>
      <c r="H540" s="26">
        <f>IF(H539&gt;0,IF((H539+R540)-MIN($H$13,(H539+R540))&lt;0.5,0,(H539+R540)-MIN($H$13,(H539+R540))),0)</f>
        <v>0</v>
      </c>
      <c r="I540" s="26">
        <f>IF(I539&gt;0,IF((I539+S540)-MIN($I$13,(I539+S540))&lt;0.5,0,(I539+S540)-MIN($I$13,(I539+S540))),0)</f>
        <v>0</v>
      </c>
      <c r="J540" s="13">
        <f>SUM(B540:I540)</f>
        <v>0</v>
      </c>
      <c r="K540" s="26">
        <f>SUM(L540:S540)</f>
        <v>0</v>
      </c>
      <c r="L540" s="26">
        <f>B539*$B$12/1200</f>
        <v>0</v>
      </c>
      <c r="M540" s="26">
        <f>C539*$C$12/1200</f>
        <v>0</v>
      </c>
      <c r="N540" s="26">
        <f>D539*$D$12/1200</f>
        <v>0</v>
      </c>
      <c r="O540" s="26">
        <f>E539*$E$12/1200</f>
        <v>0</v>
      </c>
      <c r="P540" s="26">
        <f>F539*$F$12/1200</f>
        <v>0</v>
      </c>
      <c r="Q540" s="26">
        <f>G539*$G$12/1200</f>
        <v>0</v>
      </c>
      <c r="R540" s="26">
        <f>H539*$H$12/1200</f>
        <v>0</v>
      </c>
      <c r="S540" s="26">
        <f>I539*$I$12/1200</f>
        <v>0</v>
      </c>
      <c r="T540" s="27">
        <f>IF(B539-B540&gt;0.005,1,0)</f>
        <v>0</v>
      </c>
      <c r="U540" s="27">
        <f>IF(C539-C540&gt;0.005,1,0)</f>
        <v>0</v>
      </c>
      <c r="V540" s="27">
        <f>IF(D539-D540&gt;0.005,1,0)</f>
        <v>0</v>
      </c>
      <c r="W540" s="27">
        <f>IF(E539-E540&gt;0.005,1,0)</f>
        <v>0</v>
      </c>
      <c r="X540" s="27">
        <f>IF(F539-F540&gt;0.005,1,0)</f>
        <v>0</v>
      </c>
      <c r="Y540" s="27">
        <f>IF(G539-G540&gt;0.005,1,0)</f>
        <v>0</v>
      </c>
      <c r="Z540" s="27">
        <f>IF(H539-H540&gt;0.005,1,0)</f>
        <v>0</v>
      </c>
      <c r="AA540" s="27">
        <f>IF(I539-I540&gt;0.005,1,0)</f>
        <v>0</v>
      </c>
    </row>
    <row r="541">
      <c r="A541" s="14" t="n">
        <v>505</v>
      </c>
      <c r="B541" s="26">
        <f>IF(B540&gt;0,IF((B540+L541)-MIN($B$13,(B540+L541))&lt;0.5,0,(B540+L541)-MIN($B$13,(B540+L541))),0)</f>
        <v>0</v>
      </c>
      <c r="C541" s="26">
        <f>IF(C540&gt;0,IF((C540+M541)-MIN($C$13,(C540+M541))&lt;0.5,0,(C540+M541)-MIN($C$13,(C540+M541))),0)</f>
        <v>0</v>
      </c>
      <c r="D541" s="26">
        <f>IF(D540&gt;0,IF((D540+N541)-MIN($D$13,(D540+N541))&lt;0.5,0,(D540+N541)-MIN($D$13,(D540+N541))),0)</f>
        <v>0</v>
      </c>
      <c r="E541" s="26">
        <f>IF(E540&gt;0,IF((E540+O541)-MIN($E$13,(E540+O541))&lt;0.5,0,(E540+O541)-MIN($E$13,(E540+O541))),0)</f>
        <v>0</v>
      </c>
      <c r="F541" s="26">
        <f>IF(F540&gt;0,IF((F540+P541)-MIN($F$13,(F540+P541))&lt;0.5,0,(F540+P541)-MIN($F$13,(F540+P541))),0)</f>
        <v>0</v>
      </c>
      <c r="G541" s="26">
        <f>IF(G540&gt;0,IF((G540+Q541)-MIN($G$13,(G540+Q541))&lt;0.5,0,(G540+Q541)-MIN($G$13,(G540+Q541))),0)</f>
        <v>0</v>
      </c>
      <c r="H541" s="26">
        <f>IF(H540&gt;0,IF((H540+R541)-MIN($H$13,(H540+R541))&lt;0.5,0,(H540+R541)-MIN($H$13,(H540+R541))),0)</f>
        <v>0</v>
      </c>
      <c r="I541" s="26">
        <f>IF(I540&gt;0,IF((I540+S541)-MIN($I$13,(I540+S541))&lt;0.5,0,(I540+S541)-MIN($I$13,(I540+S541))),0)</f>
        <v>0</v>
      </c>
      <c r="J541" s="13">
        <f>SUM(B541:I541)</f>
        <v>0</v>
      </c>
      <c r="K541" s="26">
        <f>SUM(L541:S541)</f>
        <v>0</v>
      </c>
      <c r="L541" s="26">
        <f>B540*$B$12/1200</f>
        <v>0</v>
      </c>
      <c r="M541" s="26">
        <f>C540*$C$12/1200</f>
        <v>0</v>
      </c>
      <c r="N541" s="26">
        <f>D540*$D$12/1200</f>
        <v>0</v>
      </c>
      <c r="O541" s="26">
        <f>E540*$E$12/1200</f>
        <v>0</v>
      </c>
      <c r="P541" s="26">
        <f>F540*$F$12/1200</f>
        <v>0</v>
      </c>
      <c r="Q541" s="26">
        <f>G540*$G$12/1200</f>
        <v>0</v>
      </c>
      <c r="R541" s="26">
        <f>H540*$H$12/1200</f>
        <v>0</v>
      </c>
      <c r="S541" s="26">
        <f>I540*$I$12/1200</f>
        <v>0</v>
      </c>
      <c r="T541" s="27">
        <f>IF(B540-B541&gt;0.005,1,0)</f>
        <v>0</v>
      </c>
      <c r="U541" s="27">
        <f>IF(C540-C541&gt;0.005,1,0)</f>
        <v>0</v>
      </c>
      <c r="V541" s="27">
        <f>IF(D540-D541&gt;0.005,1,0)</f>
        <v>0</v>
      </c>
      <c r="W541" s="27">
        <f>IF(E540-E541&gt;0.005,1,0)</f>
        <v>0</v>
      </c>
      <c r="X541" s="27">
        <f>IF(F540-F541&gt;0.005,1,0)</f>
        <v>0</v>
      </c>
      <c r="Y541" s="27">
        <f>IF(G540-G541&gt;0.005,1,0)</f>
        <v>0</v>
      </c>
      <c r="Z541" s="27">
        <f>IF(H540-H541&gt;0.005,1,0)</f>
        <v>0</v>
      </c>
      <c r="AA541" s="27">
        <f>IF(I540-I541&gt;0.005,1,0)</f>
        <v>0</v>
      </c>
    </row>
    <row r="542">
      <c r="A542" s="14" t="n">
        <v>506</v>
      </c>
      <c r="B542" s="26">
        <f>IF(B541&gt;0,IF((B541+L542)-MIN($B$13,(B541+L542))&lt;0.5,0,(B541+L542)-MIN($B$13,(B541+L542))),0)</f>
        <v>0</v>
      </c>
      <c r="C542" s="26">
        <f>IF(C541&gt;0,IF((C541+M542)-MIN($C$13,(C541+M542))&lt;0.5,0,(C541+M542)-MIN($C$13,(C541+M542))),0)</f>
        <v>0</v>
      </c>
      <c r="D542" s="26">
        <f>IF(D541&gt;0,IF((D541+N542)-MIN($D$13,(D541+N542))&lt;0.5,0,(D541+N542)-MIN($D$13,(D541+N542))),0)</f>
        <v>0</v>
      </c>
      <c r="E542" s="26">
        <f>IF(E541&gt;0,IF((E541+O542)-MIN($E$13,(E541+O542))&lt;0.5,0,(E541+O542)-MIN($E$13,(E541+O542))),0)</f>
        <v>0</v>
      </c>
      <c r="F542" s="26">
        <f>IF(F541&gt;0,IF((F541+P542)-MIN($F$13,(F541+P542))&lt;0.5,0,(F541+P542)-MIN($F$13,(F541+P542))),0)</f>
        <v>0</v>
      </c>
      <c r="G542" s="26">
        <f>IF(G541&gt;0,IF((G541+Q542)-MIN($G$13,(G541+Q542))&lt;0.5,0,(G541+Q542)-MIN($G$13,(G541+Q542))),0)</f>
        <v>0</v>
      </c>
      <c r="H542" s="26">
        <f>IF(H541&gt;0,IF((H541+R542)-MIN($H$13,(H541+R542))&lt;0.5,0,(H541+R542)-MIN($H$13,(H541+R542))),0)</f>
        <v>0</v>
      </c>
      <c r="I542" s="26">
        <f>IF(I541&gt;0,IF((I541+S542)-MIN($I$13,(I541+S542))&lt;0.5,0,(I541+S542)-MIN($I$13,(I541+S542))),0)</f>
        <v>0</v>
      </c>
      <c r="J542" s="13">
        <f>SUM(B542:I542)</f>
        <v>0</v>
      </c>
      <c r="K542" s="26">
        <f>SUM(L542:S542)</f>
        <v>0</v>
      </c>
      <c r="L542" s="26">
        <f>B541*$B$12/1200</f>
        <v>0</v>
      </c>
      <c r="M542" s="26">
        <f>C541*$C$12/1200</f>
        <v>0</v>
      </c>
      <c r="N542" s="26">
        <f>D541*$D$12/1200</f>
        <v>0</v>
      </c>
      <c r="O542" s="26">
        <f>E541*$E$12/1200</f>
        <v>0</v>
      </c>
      <c r="P542" s="26">
        <f>F541*$F$12/1200</f>
        <v>0</v>
      </c>
      <c r="Q542" s="26">
        <f>G541*$G$12/1200</f>
        <v>0</v>
      </c>
      <c r="R542" s="26">
        <f>H541*$H$12/1200</f>
        <v>0</v>
      </c>
      <c r="S542" s="26">
        <f>I541*$I$12/1200</f>
        <v>0</v>
      </c>
      <c r="T542" s="27">
        <f>IF(B541-B542&gt;0.005,1,0)</f>
        <v>0</v>
      </c>
      <c r="U542" s="27">
        <f>IF(C541-C542&gt;0.005,1,0)</f>
        <v>0</v>
      </c>
      <c r="V542" s="27">
        <f>IF(D541-D542&gt;0.005,1,0)</f>
        <v>0</v>
      </c>
      <c r="W542" s="27">
        <f>IF(E541-E542&gt;0.005,1,0)</f>
        <v>0</v>
      </c>
      <c r="X542" s="27">
        <f>IF(F541-F542&gt;0.005,1,0)</f>
        <v>0</v>
      </c>
      <c r="Y542" s="27">
        <f>IF(G541-G542&gt;0.005,1,0)</f>
        <v>0</v>
      </c>
      <c r="Z542" s="27">
        <f>IF(H541-H542&gt;0.005,1,0)</f>
        <v>0</v>
      </c>
      <c r="AA542" s="27">
        <f>IF(I541-I542&gt;0.005,1,0)</f>
        <v>0</v>
      </c>
    </row>
    <row r="543">
      <c r="A543" s="14" t="n">
        <v>507</v>
      </c>
      <c r="B543" s="26">
        <f>IF(B542&gt;0,IF((B542+L543)-MIN($B$13,(B542+L543))&lt;0.5,0,(B542+L543)-MIN($B$13,(B542+L543))),0)</f>
        <v>0</v>
      </c>
      <c r="C543" s="26">
        <f>IF(C542&gt;0,IF((C542+M543)-MIN($C$13,(C542+M543))&lt;0.5,0,(C542+M543)-MIN($C$13,(C542+M543))),0)</f>
        <v>0</v>
      </c>
      <c r="D543" s="26">
        <f>IF(D542&gt;0,IF((D542+N543)-MIN($D$13,(D542+N543))&lt;0.5,0,(D542+N543)-MIN($D$13,(D542+N543))),0)</f>
        <v>0</v>
      </c>
      <c r="E543" s="26">
        <f>IF(E542&gt;0,IF((E542+O543)-MIN($E$13,(E542+O543))&lt;0.5,0,(E542+O543)-MIN($E$13,(E542+O543))),0)</f>
        <v>0</v>
      </c>
      <c r="F543" s="26">
        <f>IF(F542&gt;0,IF((F542+P543)-MIN($F$13,(F542+P543))&lt;0.5,0,(F542+P543)-MIN($F$13,(F542+P543))),0)</f>
        <v>0</v>
      </c>
      <c r="G543" s="26">
        <f>IF(G542&gt;0,IF((G542+Q543)-MIN($G$13,(G542+Q543))&lt;0.5,0,(G542+Q543)-MIN($G$13,(G542+Q543))),0)</f>
        <v>0</v>
      </c>
      <c r="H543" s="26">
        <f>IF(H542&gt;0,IF((H542+R543)-MIN($H$13,(H542+R543))&lt;0.5,0,(H542+R543)-MIN($H$13,(H542+R543))),0)</f>
        <v>0</v>
      </c>
      <c r="I543" s="26">
        <f>IF(I542&gt;0,IF((I542+S543)-MIN($I$13,(I542+S543))&lt;0.5,0,(I542+S543)-MIN($I$13,(I542+S543))),0)</f>
        <v>0</v>
      </c>
      <c r="J543" s="13">
        <f>SUM(B543:I543)</f>
        <v>0</v>
      </c>
      <c r="K543" s="26">
        <f>SUM(L543:S543)</f>
        <v>0</v>
      </c>
      <c r="L543" s="26">
        <f>B542*$B$12/1200</f>
        <v>0</v>
      </c>
      <c r="M543" s="26">
        <f>C542*$C$12/1200</f>
        <v>0</v>
      </c>
      <c r="N543" s="26">
        <f>D542*$D$12/1200</f>
        <v>0</v>
      </c>
      <c r="O543" s="26">
        <f>E542*$E$12/1200</f>
        <v>0</v>
      </c>
      <c r="P543" s="26">
        <f>F542*$F$12/1200</f>
        <v>0</v>
      </c>
      <c r="Q543" s="26">
        <f>G542*$G$12/1200</f>
        <v>0</v>
      </c>
      <c r="R543" s="26">
        <f>H542*$H$12/1200</f>
        <v>0</v>
      </c>
      <c r="S543" s="26">
        <f>I542*$I$12/1200</f>
        <v>0</v>
      </c>
      <c r="T543" s="27">
        <f>IF(B542-B543&gt;0.005,1,0)</f>
        <v>0</v>
      </c>
      <c r="U543" s="27">
        <f>IF(C542-C543&gt;0.005,1,0)</f>
        <v>0</v>
      </c>
      <c r="V543" s="27">
        <f>IF(D542-D543&gt;0.005,1,0)</f>
        <v>0</v>
      </c>
      <c r="W543" s="27">
        <f>IF(E542-E543&gt;0.005,1,0)</f>
        <v>0</v>
      </c>
      <c r="X543" s="27">
        <f>IF(F542-F543&gt;0.005,1,0)</f>
        <v>0</v>
      </c>
      <c r="Y543" s="27">
        <f>IF(G542-G543&gt;0.005,1,0)</f>
        <v>0</v>
      </c>
      <c r="Z543" s="27">
        <f>IF(H542-H543&gt;0.005,1,0)</f>
        <v>0</v>
      </c>
      <c r="AA543" s="27">
        <f>IF(I542-I543&gt;0.005,1,0)</f>
        <v>0</v>
      </c>
    </row>
    <row r="544">
      <c r="A544" s="14" t="n">
        <v>508</v>
      </c>
      <c r="B544" s="26">
        <f>IF(B543&gt;0,IF((B543+L544)-MIN($B$13,(B543+L544))&lt;0.5,0,(B543+L544)-MIN($B$13,(B543+L544))),0)</f>
        <v>0</v>
      </c>
      <c r="C544" s="26">
        <f>IF(C543&gt;0,IF((C543+M544)-MIN($C$13,(C543+M544))&lt;0.5,0,(C543+M544)-MIN($C$13,(C543+M544))),0)</f>
        <v>0</v>
      </c>
      <c r="D544" s="26">
        <f>IF(D543&gt;0,IF((D543+N544)-MIN($D$13,(D543+N544))&lt;0.5,0,(D543+N544)-MIN($D$13,(D543+N544))),0)</f>
        <v>0</v>
      </c>
      <c r="E544" s="26">
        <f>IF(E543&gt;0,IF((E543+O544)-MIN($E$13,(E543+O544))&lt;0.5,0,(E543+O544)-MIN($E$13,(E543+O544))),0)</f>
        <v>0</v>
      </c>
      <c r="F544" s="26">
        <f>IF(F543&gt;0,IF((F543+P544)-MIN($F$13,(F543+P544))&lt;0.5,0,(F543+P544)-MIN($F$13,(F543+P544))),0)</f>
        <v>0</v>
      </c>
      <c r="G544" s="26">
        <f>IF(G543&gt;0,IF((G543+Q544)-MIN($G$13,(G543+Q544))&lt;0.5,0,(G543+Q544)-MIN($G$13,(G543+Q544))),0)</f>
        <v>0</v>
      </c>
      <c r="H544" s="26">
        <f>IF(H543&gt;0,IF((H543+R544)-MIN($H$13,(H543+R544))&lt;0.5,0,(H543+R544)-MIN($H$13,(H543+R544))),0)</f>
        <v>0</v>
      </c>
      <c r="I544" s="26">
        <f>IF(I543&gt;0,IF((I543+S544)-MIN($I$13,(I543+S544))&lt;0.5,0,(I543+S544)-MIN($I$13,(I543+S544))),0)</f>
        <v>0</v>
      </c>
      <c r="J544" s="13">
        <f>SUM(B544:I544)</f>
        <v>0</v>
      </c>
      <c r="K544" s="26">
        <f>SUM(L544:S544)</f>
        <v>0</v>
      </c>
      <c r="L544" s="26">
        <f>B543*$B$12/1200</f>
        <v>0</v>
      </c>
      <c r="M544" s="26">
        <f>C543*$C$12/1200</f>
        <v>0</v>
      </c>
      <c r="N544" s="26">
        <f>D543*$D$12/1200</f>
        <v>0</v>
      </c>
      <c r="O544" s="26">
        <f>E543*$E$12/1200</f>
        <v>0</v>
      </c>
      <c r="P544" s="26">
        <f>F543*$F$12/1200</f>
        <v>0</v>
      </c>
      <c r="Q544" s="26">
        <f>G543*$G$12/1200</f>
        <v>0</v>
      </c>
      <c r="R544" s="26">
        <f>H543*$H$12/1200</f>
        <v>0</v>
      </c>
      <c r="S544" s="26">
        <f>I543*$I$12/1200</f>
        <v>0</v>
      </c>
      <c r="T544" s="27">
        <f>IF(B543-B544&gt;0.005,1,0)</f>
        <v>0</v>
      </c>
      <c r="U544" s="27">
        <f>IF(C543-C544&gt;0.005,1,0)</f>
        <v>0</v>
      </c>
      <c r="V544" s="27">
        <f>IF(D543-D544&gt;0.005,1,0)</f>
        <v>0</v>
      </c>
      <c r="W544" s="27">
        <f>IF(E543-E544&gt;0.005,1,0)</f>
        <v>0</v>
      </c>
      <c r="X544" s="27">
        <f>IF(F543-F544&gt;0.005,1,0)</f>
        <v>0</v>
      </c>
      <c r="Y544" s="27">
        <f>IF(G543-G544&gt;0.005,1,0)</f>
        <v>0</v>
      </c>
      <c r="Z544" s="27">
        <f>IF(H543-H544&gt;0.005,1,0)</f>
        <v>0</v>
      </c>
      <c r="AA544" s="27">
        <f>IF(I543-I544&gt;0.005,1,0)</f>
        <v>0</v>
      </c>
    </row>
    <row r="545">
      <c r="A545" s="14" t="n">
        <v>509</v>
      </c>
      <c r="B545" s="26">
        <f>IF(B544&gt;0,IF((B544+L545)-MIN($B$13,(B544+L545))&lt;0.5,0,(B544+L545)-MIN($B$13,(B544+L545))),0)</f>
        <v>0</v>
      </c>
      <c r="C545" s="26">
        <f>IF(C544&gt;0,IF((C544+M545)-MIN($C$13,(C544+M545))&lt;0.5,0,(C544+M545)-MIN($C$13,(C544+M545))),0)</f>
        <v>0</v>
      </c>
      <c r="D545" s="26">
        <f>IF(D544&gt;0,IF((D544+N545)-MIN($D$13,(D544+N545))&lt;0.5,0,(D544+N545)-MIN($D$13,(D544+N545))),0)</f>
        <v>0</v>
      </c>
      <c r="E545" s="26">
        <f>IF(E544&gt;0,IF((E544+O545)-MIN($E$13,(E544+O545))&lt;0.5,0,(E544+O545)-MIN($E$13,(E544+O545))),0)</f>
        <v>0</v>
      </c>
      <c r="F545" s="26">
        <f>IF(F544&gt;0,IF((F544+P545)-MIN($F$13,(F544+P545))&lt;0.5,0,(F544+P545)-MIN($F$13,(F544+P545))),0)</f>
        <v>0</v>
      </c>
      <c r="G545" s="26">
        <f>IF(G544&gt;0,IF((G544+Q545)-MIN($G$13,(G544+Q545))&lt;0.5,0,(G544+Q545)-MIN($G$13,(G544+Q545))),0)</f>
        <v>0</v>
      </c>
      <c r="H545" s="26">
        <f>IF(H544&gt;0,IF((H544+R545)-MIN($H$13,(H544+R545))&lt;0.5,0,(H544+R545)-MIN($H$13,(H544+R545))),0)</f>
        <v>0</v>
      </c>
      <c r="I545" s="26">
        <f>IF(I544&gt;0,IF((I544+S545)-MIN($I$13,(I544+S545))&lt;0.5,0,(I544+S545)-MIN($I$13,(I544+S545))),0)</f>
        <v>0</v>
      </c>
      <c r="J545" s="13">
        <f>SUM(B545:I545)</f>
        <v>0</v>
      </c>
      <c r="K545" s="26">
        <f>SUM(L545:S545)</f>
        <v>0</v>
      </c>
      <c r="L545" s="26">
        <f>B544*$B$12/1200</f>
        <v>0</v>
      </c>
      <c r="M545" s="26">
        <f>C544*$C$12/1200</f>
        <v>0</v>
      </c>
      <c r="N545" s="26">
        <f>D544*$D$12/1200</f>
        <v>0</v>
      </c>
      <c r="O545" s="26">
        <f>E544*$E$12/1200</f>
        <v>0</v>
      </c>
      <c r="P545" s="26">
        <f>F544*$F$12/1200</f>
        <v>0</v>
      </c>
      <c r="Q545" s="26">
        <f>G544*$G$12/1200</f>
        <v>0</v>
      </c>
      <c r="R545" s="26">
        <f>H544*$H$12/1200</f>
        <v>0</v>
      </c>
      <c r="S545" s="26">
        <f>I544*$I$12/1200</f>
        <v>0</v>
      </c>
      <c r="T545" s="27">
        <f>IF(B544-B545&gt;0.005,1,0)</f>
        <v>0</v>
      </c>
      <c r="U545" s="27">
        <f>IF(C544-C545&gt;0.005,1,0)</f>
        <v>0</v>
      </c>
      <c r="V545" s="27">
        <f>IF(D544-D545&gt;0.005,1,0)</f>
        <v>0</v>
      </c>
      <c r="W545" s="27">
        <f>IF(E544-E545&gt;0.005,1,0)</f>
        <v>0</v>
      </c>
      <c r="X545" s="27">
        <f>IF(F544-F545&gt;0.005,1,0)</f>
        <v>0</v>
      </c>
      <c r="Y545" s="27">
        <f>IF(G544-G545&gt;0.005,1,0)</f>
        <v>0</v>
      </c>
      <c r="Z545" s="27">
        <f>IF(H544-H545&gt;0.005,1,0)</f>
        <v>0</v>
      </c>
      <c r="AA545" s="27">
        <f>IF(I544-I545&gt;0.005,1,0)</f>
        <v>0</v>
      </c>
    </row>
    <row r="546">
      <c r="A546" s="14" t="n">
        <v>510</v>
      </c>
      <c r="B546" s="26">
        <f>IF(B545&gt;0,IF((B545+L546)-MIN($B$13,(B545+L546))&lt;0.5,0,(B545+L546)-MIN($B$13,(B545+L546))),0)</f>
        <v>0</v>
      </c>
      <c r="C546" s="26">
        <f>IF(C545&gt;0,IF((C545+M546)-MIN($C$13,(C545+M546))&lt;0.5,0,(C545+M546)-MIN($C$13,(C545+M546))),0)</f>
        <v>0</v>
      </c>
      <c r="D546" s="26">
        <f>IF(D545&gt;0,IF((D545+N546)-MIN($D$13,(D545+N546))&lt;0.5,0,(D545+N546)-MIN($D$13,(D545+N546))),0)</f>
        <v>0</v>
      </c>
      <c r="E546" s="26">
        <f>IF(E545&gt;0,IF((E545+O546)-MIN($E$13,(E545+O546))&lt;0.5,0,(E545+O546)-MIN($E$13,(E545+O546))),0)</f>
        <v>0</v>
      </c>
      <c r="F546" s="26">
        <f>IF(F545&gt;0,IF((F545+P546)-MIN($F$13,(F545+P546))&lt;0.5,0,(F545+P546)-MIN($F$13,(F545+P546))),0)</f>
        <v>0</v>
      </c>
      <c r="G546" s="26">
        <f>IF(G545&gt;0,IF((G545+Q546)-MIN($G$13,(G545+Q546))&lt;0.5,0,(G545+Q546)-MIN($G$13,(G545+Q546))),0)</f>
        <v>0</v>
      </c>
      <c r="H546" s="26">
        <f>IF(H545&gt;0,IF((H545+R546)-MIN($H$13,(H545+R546))&lt;0.5,0,(H545+R546)-MIN($H$13,(H545+R546))),0)</f>
        <v>0</v>
      </c>
      <c r="I546" s="26">
        <f>IF(I545&gt;0,IF((I545+S546)-MIN($I$13,(I545+S546))&lt;0.5,0,(I545+S546)-MIN($I$13,(I545+S546))),0)</f>
        <v>0</v>
      </c>
      <c r="J546" s="13">
        <f>SUM(B546:I546)</f>
        <v>0</v>
      </c>
      <c r="K546" s="26">
        <f>SUM(L546:S546)</f>
        <v>0</v>
      </c>
      <c r="L546" s="26">
        <f>B545*$B$12/1200</f>
        <v>0</v>
      </c>
      <c r="M546" s="26">
        <f>C545*$C$12/1200</f>
        <v>0</v>
      </c>
      <c r="N546" s="26">
        <f>D545*$D$12/1200</f>
        <v>0</v>
      </c>
      <c r="O546" s="26">
        <f>E545*$E$12/1200</f>
        <v>0</v>
      </c>
      <c r="P546" s="26">
        <f>F545*$F$12/1200</f>
        <v>0</v>
      </c>
      <c r="Q546" s="26">
        <f>G545*$G$12/1200</f>
        <v>0</v>
      </c>
      <c r="R546" s="26">
        <f>H545*$H$12/1200</f>
        <v>0</v>
      </c>
      <c r="S546" s="26">
        <f>I545*$I$12/1200</f>
        <v>0</v>
      </c>
      <c r="T546" s="27">
        <f>IF(B545-B546&gt;0.005,1,0)</f>
        <v>0</v>
      </c>
      <c r="U546" s="27">
        <f>IF(C545-C546&gt;0.005,1,0)</f>
        <v>0</v>
      </c>
      <c r="V546" s="27">
        <f>IF(D545-D546&gt;0.005,1,0)</f>
        <v>0</v>
      </c>
      <c r="W546" s="27">
        <f>IF(E545-E546&gt;0.005,1,0)</f>
        <v>0</v>
      </c>
      <c r="X546" s="27">
        <f>IF(F545-F546&gt;0.005,1,0)</f>
        <v>0</v>
      </c>
      <c r="Y546" s="27">
        <f>IF(G545-G546&gt;0.005,1,0)</f>
        <v>0</v>
      </c>
      <c r="Z546" s="27">
        <f>IF(H545-H546&gt;0.005,1,0)</f>
        <v>0</v>
      </c>
      <c r="AA546" s="27">
        <f>IF(I545-I546&gt;0.005,1,0)</f>
        <v>0</v>
      </c>
    </row>
    <row r="547">
      <c r="A547" s="14" t="n">
        <v>511</v>
      </c>
      <c r="B547" s="26">
        <f>IF(B546&gt;0,IF((B546+L547)-MIN($B$13,(B546+L547))&lt;0.5,0,(B546+L547)-MIN($B$13,(B546+L547))),0)</f>
        <v>0</v>
      </c>
      <c r="C547" s="26">
        <f>IF(C546&gt;0,IF((C546+M547)-MIN($C$13,(C546+M547))&lt;0.5,0,(C546+M547)-MIN($C$13,(C546+M547))),0)</f>
        <v>0</v>
      </c>
      <c r="D547" s="26">
        <f>IF(D546&gt;0,IF((D546+N547)-MIN($D$13,(D546+N547))&lt;0.5,0,(D546+N547)-MIN($D$13,(D546+N547))),0)</f>
        <v>0</v>
      </c>
      <c r="E547" s="26">
        <f>IF(E546&gt;0,IF((E546+O547)-MIN($E$13,(E546+O547))&lt;0.5,0,(E546+O547)-MIN($E$13,(E546+O547))),0)</f>
        <v>0</v>
      </c>
      <c r="F547" s="26">
        <f>IF(F546&gt;0,IF((F546+P547)-MIN($F$13,(F546+P547))&lt;0.5,0,(F546+P547)-MIN($F$13,(F546+P547))),0)</f>
        <v>0</v>
      </c>
      <c r="G547" s="26">
        <f>IF(G546&gt;0,IF((G546+Q547)-MIN($G$13,(G546+Q547))&lt;0.5,0,(G546+Q547)-MIN($G$13,(G546+Q547))),0)</f>
        <v>0</v>
      </c>
      <c r="H547" s="26">
        <f>IF(H546&gt;0,IF((H546+R547)-MIN($H$13,(H546+R547))&lt;0.5,0,(H546+R547)-MIN($H$13,(H546+R547))),0)</f>
        <v>0</v>
      </c>
      <c r="I547" s="26">
        <f>IF(I546&gt;0,IF((I546+S547)-MIN($I$13,(I546+S547))&lt;0.5,0,(I546+S547)-MIN($I$13,(I546+S547))),0)</f>
        <v>0</v>
      </c>
      <c r="J547" s="13">
        <f>SUM(B547:I547)</f>
        <v>0</v>
      </c>
      <c r="K547" s="26">
        <f>SUM(L547:S547)</f>
        <v>0</v>
      </c>
      <c r="L547" s="26">
        <f>B546*$B$12/1200</f>
        <v>0</v>
      </c>
      <c r="M547" s="26">
        <f>C546*$C$12/1200</f>
        <v>0</v>
      </c>
      <c r="N547" s="26">
        <f>D546*$D$12/1200</f>
        <v>0</v>
      </c>
      <c r="O547" s="26">
        <f>E546*$E$12/1200</f>
        <v>0</v>
      </c>
      <c r="P547" s="26">
        <f>F546*$F$12/1200</f>
        <v>0</v>
      </c>
      <c r="Q547" s="26">
        <f>G546*$G$12/1200</f>
        <v>0</v>
      </c>
      <c r="R547" s="26">
        <f>H546*$H$12/1200</f>
        <v>0</v>
      </c>
      <c r="S547" s="26">
        <f>I546*$I$12/1200</f>
        <v>0</v>
      </c>
      <c r="T547" s="27">
        <f>IF(B546-B547&gt;0.005,1,0)</f>
        <v>0</v>
      </c>
      <c r="U547" s="27">
        <f>IF(C546-C547&gt;0.005,1,0)</f>
        <v>0</v>
      </c>
      <c r="V547" s="27">
        <f>IF(D546-D547&gt;0.005,1,0)</f>
        <v>0</v>
      </c>
      <c r="W547" s="27">
        <f>IF(E546-E547&gt;0.005,1,0)</f>
        <v>0</v>
      </c>
      <c r="X547" s="27">
        <f>IF(F546-F547&gt;0.005,1,0)</f>
        <v>0</v>
      </c>
      <c r="Y547" s="27">
        <f>IF(G546-G547&gt;0.005,1,0)</f>
        <v>0</v>
      </c>
      <c r="Z547" s="27">
        <f>IF(H546-H547&gt;0.005,1,0)</f>
        <v>0</v>
      </c>
      <c r="AA547" s="27">
        <f>IF(I546-I547&gt;0.005,1,0)</f>
        <v>0</v>
      </c>
    </row>
    <row r="548">
      <c r="A548" s="14" t="n">
        <v>512</v>
      </c>
      <c r="B548" s="26">
        <f>IF(B547&gt;0,IF((B547+L548)-MIN($B$13,(B547+L548))&lt;0.5,0,(B547+L548)-MIN($B$13,(B547+L548))),0)</f>
        <v>0</v>
      </c>
      <c r="C548" s="26">
        <f>IF(C547&gt;0,IF((C547+M548)-MIN($C$13,(C547+M548))&lt;0.5,0,(C547+M548)-MIN($C$13,(C547+M548))),0)</f>
        <v>0</v>
      </c>
      <c r="D548" s="26">
        <f>IF(D547&gt;0,IF((D547+N548)-MIN($D$13,(D547+N548))&lt;0.5,0,(D547+N548)-MIN($D$13,(D547+N548))),0)</f>
        <v>0</v>
      </c>
      <c r="E548" s="26">
        <f>IF(E547&gt;0,IF((E547+O548)-MIN($E$13,(E547+O548))&lt;0.5,0,(E547+O548)-MIN($E$13,(E547+O548))),0)</f>
        <v>0</v>
      </c>
      <c r="F548" s="26">
        <f>IF(F547&gt;0,IF((F547+P548)-MIN($F$13,(F547+P548))&lt;0.5,0,(F547+P548)-MIN($F$13,(F547+P548))),0)</f>
        <v>0</v>
      </c>
      <c r="G548" s="26">
        <f>IF(G547&gt;0,IF((G547+Q548)-MIN($G$13,(G547+Q548))&lt;0.5,0,(G547+Q548)-MIN($G$13,(G547+Q548))),0)</f>
        <v>0</v>
      </c>
      <c r="H548" s="26">
        <f>IF(H547&gt;0,IF((H547+R548)-MIN($H$13,(H547+R548))&lt;0.5,0,(H547+R548)-MIN($H$13,(H547+R548))),0)</f>
        <v>0</v>
      </c>
      <c r="I548" s="26">
        <f>IF(I547&gt;0,IF((I547+S548)-MIN($I$13,(I547+S548))&lt;0.5,0,(I547+S548)-MIN($I$13,(I547+S548))),0)</f>
        <v>0</v>
      </c>
      <c r="J548" s="13">
        <f>SUM(B548:I548)</f>
        <v>0</v>
      </c>
      <c r="K548" s="26">
        <f>SUM(L548:S548)</f>
        <v>0</v>
      </c>
      <c r="L548" s="26">
        <f>B547*$B$12/1200</f>
        <v>0</v>
      </c>
      <c r="M548" s="26">
        <f>C547*$C$12/1200</f>
        <v>0</v>
      </c>
      <c r="N548" s="26">
        <f>D547*$D$12/1200</f>
        <v>0</v>
      </c>
      <c r="O548" s="26">
        <f>E547*$E$12/1200</f>
        <v>0</v>
      </c>
      <c r="P548" s="26">
        <f>F547*$F$12/1200</f>
        <v>0</v>
      </c>
      <c r="Q548" s="26">
        <f>G547*$G$12/1200</f>
        <v>0</v>
      </c>
      <c r="R548" s="26">
        <f>H547*$H$12/1200</f>
        <v>0</v>
      </c>
      <c r="S548" s="26">
        <f>I547*$I$12/1200</f>
        <v>0</v>
      </c>
      <c r="T548" s="27">
        <f>IF(B547-B548&gt;0.005,1,0)</f>
        <v>0</v>
      </c>
      <c r="U548" s="27">
        <f>IF(C547-C548&gt;0.005,1,0)</f>
        <v>0</v>
      </c>
      <c r="V548" s="27">
        <f>IF(D547-D548&gt;0.005,1,0)</f>
        <v>0</v>
      </c>
      <c r="W548" s="27">
        <f>IF(E547-E548&gt;0.005,1,0)</f>
        <v>0</v>
      </c>
      <c r="X548" s="27">
        <f>IF(F547-F548&gt;0.005,1,0)</f>
        <v>0</v>
      </c>
      <c r="Y548" s="27">
        <f>IF(G547-G548&gt;0.005,1,0)</f>
        <v>0</v>
      </c>
      <c r="Z548" s="27">
        <f>IF(H547-H548&gt;0.005,1,0)</f>
        <v>0</v>
      </c>
      <c r="AA548" s="27">
        <f>IF(I547-I548&gt;0.005,1,0)</f>
        <v>0</v>
      </c>
    </row>
    <row r="549">
      <c r="A549" s="14" t="n">
        <v>513</v>
      </c>
      <c r="B549" s="26">
        <f>IF(B548&gt;0,IF((B548+L549)-MIN($B$13,(B548+L549))&lt;0.5,0,(B548+L549)-MIN($B$13,(B548+L549))),0)</f>
        <v>0</v>
      </c>
      <c r="C549" s="26">
        <f>IF(C548&gt;0,IF((C548+M549)-MIN($C$13,(C548+M549))&lt;0.5,0,(C548+M549)-MIN($C$13,(C548+M549))),0)</f>
        <v>0</v>
      </c>
      <c r="D549" s="26">
        <f>IF(D548&gt;0,IF((D548+N549)-MIN($D$13,(D548+N549))&lt;0.5,0,(D548+N549)-MIN($D$13,(D548+N549))),0)</f>
        <v>0</v>
      </c>
      <c r="E549" s="26">
        <f>IF(E548&gt;0,IF((E548+O549)-MIN($E$13,(E548+O549))&lt;0.5,0,(E548+O549)-MIN($E$13,(E548+O549))),0)</f>
        <v>0</v>
      </c>
      <c r="F549" s="26">
        <f>IF(F548&gt;0,IF((F548+P549)-MIN($F$13,(F548+P549))&lt;0.5,0,(F548+P549)-MIN($F$13,(F548+P549))),0)</f>
        <v>0</v>
      </c>
      <c r="G549" s="26">
        <f>IF(G548&gt;0,IF((G548+Q549)-MIN($G$13,(G548+Q549))&lt;0.5,0,(G548+Q549)-MIN($G$13,(G548+Q549))),0)</f>
        <v>0</v>
      </c>
      <c r="H549" s="26">
        <f>IF(H548&gt;0,IF((H548+R549)-MIN($H$13,(H548+R549))&lt;0.5,0,(H548+R549)-MIN($H$13,(H548+R549))),0)</f>
        <v>0</v>
      </c>
      <c r="I549" s="26">
        <f>IF(I548&gt;0,IF((I548+S549)-MIN($I$13,(I548+S549))&lt;0.5,0,(I548+S549)-MIN($I$13,(I548+S549))),0)</f>
        <v>0</v>
      </c>
      <c r="J549" s="13">
        <f>SUM(B549:I549)</f>
        <v>0</v>
      </c>
      <c r="K549" s="26">
        <f>SUM(L549:S549)</f>
        <v>0</v>
      </c>
      <c r="L549" s="26">
        <f>B548*$B$12/1200</f>
        <v>0</v>
      </c>
      <c r="M549" s="26">
        <f>C548*$C$12/1200</f>
        <v>0</v>
      </c>
      <c r="N549" s="26">
        <f>D548*$D$12/1200</f>
        <v>0</v>
      </c>
      <c r="O549" s="26">
        <f>E548*$E$12/1200</f>
        <v>0</v>
      </c>
      <c r="P549" s="26">
        <f>F548*$F$12/1200</f>
        <v>0</v>
      </c>
      <c r="Q549" s="26">
        <f>G548*$G$12/1200</f>
        <v>0</v>
      </c>
      <c r="R549" s="26">
        <f>H548*$H$12/1200</f>
        <v>0</v>
      </c>
      <c r="S549" s="26">
        <f>I548*$I$12/1200</f>
        <v>0</v>
      </c>
      <c r="T549" s="27">
        <f>IF(B548-B549&gt;0.005,1,0)</f>
        <v>0</v>
      </c>
      <c r="U549" s="27">
        <f>IF(C548-C549&gt;0.005,1,0)</f>
        <v>0</v>
      </c>
      <c r="V549" s="27">
        <f>IF(D548-D549&gt;0.005,1,0)</f>
        <v>0</v>
      </c>
      <c r="W549" s="27">
        <f>IF(E548-E549&gt;0.005,1,0)</f>
        <v>0</v>
      </c>
      <c r="X549" s="27">
        <f>IF(F548-F549&gt;0.005,1,0)</f>
        <v>0</v>
      </c>
      <c r="Y549" s="27">
        <f>IF(G548-G549&gt;0.005,1,0)</f>
        <v>0</v>
      </c>
      <c r="Z549" s="27">
        <f>IF(H548-H549&gt;0.005,1,0)</f>
        <v>0</v>
      </c>
      <c r="AA549" s="27">
        <f>IF(I548-I549&gt;0.005,1,0)</f>
        <v>0</v>
      </c>
    </row>
    <row r="550">
      <c r="A550" s="14" t="n">
        <v>514</v>
      </c>
      <c r="B550" s="26">
        <f>IF(B549&gt;0,IF((B549+L550)-MIN($B$13,(B549+L550))&lt;0.5,0,(B549+L550)-MIN($B$13,(B549+L550))),0)</f>
        <v>0</v>
      </c>
      <c r="C550" s="26">
        <f>IF(C549&gt;0,IF((C549+M550)-MIN($C$13,(C549+M550))&lt;0.5,0,(C549+M550)-MIN($C$13,(C549+M550))),0)</f>
        <v>0</v>
      </c>
      <c r="D550" s="26">
        <f>IF(D549&gt;0,IF((D549+N550)-MIN($D$13,(D549+N550))&lt;0.5,0,(D549+N550)-MIN($D$13,(D549+N550))),0)</f>
        <v>0</v>
      </c>
      <c r="E550" s="26">
        <f>IF(E549&gt;0,IF((E549+O550)-MIN($E$13,(E549+O550))&lt;0.5,0,(E549+O550)-MIN($E$13,(E549+O550))),0)</f>
        <v>0</v>
      </c>
      <c r="F550" s="26">
        <f>IF(F549&gt;0,IF((F549+P550)-MIN($F$13,(F549+P550))&lt;0.5,0,(F549+P550)-MIN($F$13,(F549+P550))),0)</f>
        <v>0</v>
      </c>
      <c r="G550" s="26">
        <f>IF(G549&gt;0,IF((G549+Q550)-MIN($G$13,(G549+Q550))&lt;0.5,0,(G549+Q550)-MIN($G$13,(G549+Q550))),0)</f>
        <v>0</v>
      </c>
      <c r="H550" s="26">
        <f>IF(H549&gt;0,IF((H549+R550)-MIN($H$13,(H549+R550))&lt;0.5,0,(H549+R550)-MIN($H$13,(H549+R550))),0)</f>
        <v>0</v>
      </c>
      <c r="I550" s="26">
        <f>IF(I549&gt;0,IF((I549+S550)-MIN($I$13,(I549+S550))&lt;0.5,0,(I549+S550)-MIN($I$13,(I549+S550))),0)</f>
        <v>0</v>
      </c>
      <c r="J550" s="13">
        <f>SUM(B550:I550)</f>
        <v>0</v>
      </c>
      <c r="K550" s="26">
        <f>SUM(L550:S550)</f>
        <v>0</v>
      </c>
      <c r="L550" s="26">
        <f>B549*$B$12/1200</f>
        <v>0</v>
      </c>
      <c r="M550" s="26">
        <f>C549*$C$12/1200</f>
        <v>0</v>
      </c>
      <c r="N550" s="26">
        <f>D549*$D$12/1200</f>
        <v>0</v>
      </c>
      <c r="O550" s="26">
        <f>E549*$E$12/1200</f>
        <v>0</v>
      </c>
      <c r="P550" s="26">
        <f>F549*$F$12/1200</f>
        <v>0</v>
      </c>
      <c r="Q550" s="26">
        <f>G549*$G$12/1200</f>
        <v>0</v>
      </c>
      <c r="R550" s="26">
        <f>H549*$H$12/1200</f>
        <v>0</v>
      </c>
      <c r="S550" s="26">
        <f>I549*$I$12/1200</f>
        <v>0</v>
      </c>
      <c r="T550" s="27">
        <f>IF(B549-B550&gt;0.005,1,0)</f>
        <v>0</v>
      </c>
      <c r="U550" s="27">
        <f>IF(C549-C550&gt;0.005,1,0)</f>
        <v>0</v>
      </c>
      <c r="V550" s="27">
        <f>IF(D549-D550&gt;0.005,1,0)</f>
        <v>0</v>
      </c>
      <c r="W550" s="27">
        <f>IF(E549-E550&gt;0.005,1,0)</f>
        <v>0</v>
      </c>
      <c r="X550" s="27">
        <f>IF(F549-F550&gt;0.005,1,0)</f>
        <v>0</v>
      </c>
      <c r="Y550" s="27">
        <f>IF(G549-G550&gt;0.005,1,0)</f>
        <v>0</v>
      </c>
      <c r="Z550" s="27">
        <f>IF(H549-H550&gt;0.005,1,0)</f>
        <v>0</v>
      </c>
      <c r="AA550" s="27">
        <f>IF(I549-I550&gt;0.005,1,0)</f>
        <v>0</v>
      </c>
    </row>
    <row r="551">
      <c r="A551" s="14" t="n">
        <v>515</v>
      </c>
      <c r="B551" s="26">
        <f>IF(B550&gt;0,IF((B550+L551)-MIN($B$13,(B550+L551))&lt;0.5,0,(B550+L551)-MIN($B$13,(B550+L551))),0)</f>
        <v>0</v>
      </c>
      <c r="C551" s="26">
        <f>IF(C550&gt;0,IF((C550+M551)-MIN($C$13,(C550+M551))&lt;0.5,0,(C550+M551)-MIN($C$13,(C550+M551))),0)</f>
        <v>0</v>
      </c>
      <c r="D551" s="26">
        <f>IF(D550&gt;0,IF((D550+N551)-MIN($D$13,(D550+N551))&lt;0.5,0,(D550+N551)-MIN($D$13,(D550+N551))),0)</f>
        <v>0</v>
      </c>
      <c r="E551" s="26">
        <f>IF(E550&gt;0,IF((E550+O551)-MIN($E$13,(E550+O551))&lt;0.5,0,(E550+O551)-MIN($E$13,(E550+O551))),0)</f>
        <v>0</v>
      </c>
      <c r="F551" s="26">
        <f>IF(F550&gt;0,IF((F550+P551)-MIN($F$13,(F550+P551))&lt;0.5,0,(F550+P551)-MIN($F$13,(F550+P551))),0)</f>
        <v>0</v>
      </c>
      <c r="G551" s="26">
        <f>IF(G550&gt;0,IF((G550+Q551)-MIN($G$13,(G550+Q551))&lt;0.5,0,(G550+Q551)-MIN($G$13,(G550+Q551))),0)</f>
        <v>0</v>
      </c>
      <c r="H551" s="26">
        <f>IF(H550&gt;0,IF((H550+R551)-MIN($H$13,(H550+R551))&lt;0.5,0,(H550+R551)-MIN($H$13,(H550+R551))),0)</f>
        <v>0</v>
      </c>
      <c r="I551" s="26">
        <f>IF(I550&gt;0,IF((I550+S551)-MIN($I$13,(I550+S551))&lt;0.5,0,(I550+S551)-MIN($I$13,(I550+S551))),0)</f>
        <v>0</v>
      </c>
      <c r="J551" s="13">
        <f>SUM(B551:I551)</f>
        <v>0</v>
      </c>
      <c r="K551" s="26">
        <f>SUM(L551:S551)</f>
        <v>0</v>
      </c>
      <c r="L551" s="26">
        <f>B550*$B$12/1200</f>
        <v>0</v>
      </c>
      <c r="M551" s="26">
        <f>C550*$C$12/1200</f>
        <v>0</v>
      </c>
      <c r="N551" s="26">
        <f>D550*$D$12/1200</f>
        <v>0</v>
      </c>
      <c r="O551" s="26">
        <f>E550*$E$12/1200</f>
        <v>0</v>
      </c>
      <c r="P551" s="26">
        <f>F550*$F$12/1200</f>
        <v>0</v>
      </c>
      <c r="Q551" s="26">
        <f>G550*$G$12/1200</f>
        <v>0</v>
      </c>
      <c r="R551" s="26">
        <f>H550*$H$12/1200</f>
        <v>0</v>
      </c>
      <c r="S551" s="26">
        <f>I550*$I$12/1200</f>
        <v>0</v>
      </c>
      <c r="T551" s="27">
        <f>IF(B550-B551&gt;0.005,1,0)</f>
        <v>0</v>
      </c>
      <c r="U551" s="27">
        <f>IF(C550-C551&gt;0.005,1,0)</f>
        <v>0</v>
      </c>
      <c r="V551" s="27">
        <f>IF(D550-D551&gt;0.005,1,0)</f>
        <v>0</v>
      </c>
      <c r="W551" s="27">
        <f>IF(E550-E551&gt;0.005,1,0)</f>
        <v>0</v>
      </c>
      <c r="X551" s="27">
        <f>IF(F550-F551&gt;0.005,1,0)</f>
        <v>0</v>
      </c>
      <c r="Y551" s="27">
        <f>IF(G550-G551&gt;0.005,1,0)</f>
        <v>0</v>
      </c>
      <c r="Z551" s="27">
        <f>IF(H550-H551&gt;0.005,1,0)</f>
        <v>0</v>
      </c>
      <c r="AA551" s="27">
        <f>IF(I550-I551&gt;0.005,1,0)</f>
        <v>0</v>
      </c>
    </row>
    <row r="552">
      <c r="A552" s="14" t="n">
        <v>516</v>
      </c>
      <c r="B552" s="26">
        <f>IF(B551&gt;0,IF((B551+L552)-MIN($B$13,(B551+L552))&lt;0.5,0,(B551+L552)-MIN($B$13,(B551+L552))),0)</f>
        <v>0</v>
      </c>
      <c r="C552" s="26">
        <f>IF(C551&gt;0,IF((C551+M552)-MIN($C$13,(C551+M552))&lt;0.5,0,(C551+M552)-MIN($C$13,(C551+M552))),0)</f>
        <v>0</v>
      </c>
      <c r="D552" s="26">
        <f>IF(D551&gt;0,IF((D551+N552)-MIN($D$13,(D551+N552))&lt;0.5,0,(D551+N552)-MIN($D$13,(D551+N552))),0)</f>
        <v>0</v>
      </c>
      <c r="E552" s="26">
        <f>IF(E551&gt;0,IF((E551+O552)-MIN($E$13,(E551+O552))&lt;0.5,0,(E551+O552)-MIN($E$13,(E551+O552))),0)</f>
        <v>0</v>
      </c>
      <c r="F552" s="26">
        <f>IF(F551&gt;0,IF((F551+P552)-MIN($F$13,(F551+P552))&lt;0.5,0,(F551+P552)-MIN($F$13,(F551+P552))),0)</f>
        <v>0</v>
      </c>
      <c r="G552" s="26">
        <f>IF(G551&gt;0,IF((G551+Q552)-MIN($G$13,(G551+Q552))&lt;0.5,0,(G551+Q552)-MIN($G$13,(G551+Q552))),0)</f>
        <v>0</v>
      </c>
      <c r="H552" s="26">
        <f>IF(H551&gt;0,IF((H551+R552)-MIN($H$13,(H551+R552))&lt;0.5,0,(H551+R552)-MIN($H$13,(H551+R552))),0)</f>
        <v>0</v>
      </c>
      <c r="I552" s="26">
        <f>IF(I551&gt;0,IF((I551+S552)-MIN($I$13,(I551+S552))&lt;0.5,0,(I551+S552)-MIN($I$13,(I551+S552))),0)</f>
        <v>0</v>
      </c>
      <c r="J552" s="13">
        <f>SUM(B552:I552)</f>
        <v>0</v>
      </c>
      <c r="K552" s="26">
        <f>SUM(L552:S552)</f>
        <v>0</v>
      </c>
      <c r="L552" s="26">
        <f>B551*$B$12/1200</f>
        <v>0</v>
      </c>
      <c r="M552" s="26">
        <f>C551*$C$12/1200</f>
        <v>0</v>
      </c>
      <c r="N552" s="26">
        <f>D551*$D$12/1200</f>
        <v>0</v>
      </c>
      <c r="O552" s="26">
        <f>E551*$E$12/1200</f>
        <v>0</v>
      </c>
      <c r="P552" s="26">
        <f>F551*$F$12/1200</f>
        <v>0</v>
      </c>
      <c r="Q552" s="26">
        <f>G551*$G$12/1200</f>
        <v>0</v>
      </c>
      <c r="R552" s="26">
        <f>H551*$H$12/1200</f>
        <v>0</v>
      </c>
      <c r="S552" s="26">
        <f>I551*$I$12/1200</f>
        <v>0</v>
      </c>
      <c r="T552" s="27">
        <f>IF(B551-B552&gt;0.005,1,0)</f>
        <v>0</v>
      </c>
      <c r="U552" s="27">
        <f>IF(C551-C552&gt;0.005,1,0)</f>
        <v>0</v>
      </c>
      <c r="V552" s="27">
        <f>IF(D551-D552&gt;0.005,1,0)</f>
        <v>0</v>
      </c>
      <c r="W552" s="27">
        <f>IF(E551-E552&gt;0.005,1,0)</f>
        <v>0</v>
      </c>
      <c r="X552" s="27">
        <f>IF(F551-F552&gt;0.005,1,0)</f>
        <v>0</v>
      </c>
      <c r="Y552" s="27">
        <f>IF(G551-G552&gt;0.005,1,0)</f>
        <v>0</v>
      </c>
      <c r="Z552" s="27">
        <f>IF(H551-H552&gt;0.005,1,0)</f>
        <v>0</v>
      </c>
      <c r="AA552" s="27">
        <f>IF(I551-I552&gt;0.005,1,0)</f>
        <v>0</v>
      </c>
    </row>
    <row r="553">
      <c r="A553" s="14" t="n">
        <v>517</v>
      </c>
      <c r="B553" s="26">
        <f>IF(B552&gt;0,IF((B552+L553)-MIN($B$13,(B552+L553))&lt;0.5,0,(B552+L553)-MIN($B$13,(B552+L553))),0)</f>
        <v>0</v>
      </c>
      <c r="C553" s="26">
        <f>IF(C552&gt;0,IF((C552+M553)-MIN($C$13,(C552+M553))&lt;0.5,0,(C552+M553)-MIN($C$13,(C552+M553))),0)</f>
        <v>0</v>
      </c>
      <c r="D553" s="26">
        <f>IF(D552&gt;0,IF((D552+N553)-MIN($D$13,(D552+N553))&lt;0.5,0,(D552+N553)-MIN($D$13,(D552+N553))),0)</f>
        <v>0</v>
      </c>
      <c r="E553" s="26">
        <f>IF(E552&gt;0,IF((E552+O553)-MIN($E$13,(E552+O553))&lt;0.5,0,(E552+O553)-MIN($E$13,(E552+O553))),0)</f>
        <v>0</v>
      </c>
      <c r="F553" s="26">
        <f>IF(F552&gt;0,IF((F552+P553)-MIN($F$13,(F552+P553))&lt;0.5,0,(F552+P553)-MIN($F$13,(F552+P553))),0)</f>
        <v>0</v>
      </c>
      <c r="G553" s="26">
        <f>IF(G552&gt;0,IF((G552+Q553)-MIN($G$13,(G552+Q553))&lt;0.5,0,(G552+Q553)-MIN($G$13,(G552+Q553))),0)</f>
        <v>0</v>
      </c>
      <c r="H553" s="26">
        <f>IF(H552&gt;0,IF((H552+R553)-MIN($H$13,(H552+R553))&lt;0.5,0,(H552+R553)-MIN($H$13,(H552+R553))),0)</f>
        <v>0</v>
      </c>
      <c r="I553" s="26">
        <f>IF(I552&gt;0,IF((I552+S553)-MIN($I$13,(I552+S553))&lt;0.5,0,(I552+S553)-MIN($I$13,(I552+S553))),0)</f>
        <v>0</v>
      </c>
      <c r="J553" s="13">
        <f>SUM(B553:I553)</f>
        <v>0</v>
      </c>
      <c r="K553" s="26">
        <f>SUM(L553:S553)</f>
        <v>0</v>
      </c>
      <c r="L553" s="26">
        <f>B552*$B$12/1200</f>
        <v>0</v>
      </c>
      <c r="M553" s="26">
        <f>C552*$C$12/1200</f>
        <v>0</v>
      </c>
      <c r="N553" s="26">
        <f>D552*$D$12/1200</f>
        <v>0</v>
      </c>
      <c r="O553" s="26">
        <f>E552*$E$12/1200</f>
        <v>0</v>
      </c>
      <c r="P553" s="26">
        <f>F552*$F$12/1200</f>
        <v>0</v>
      </c>
      <c r="Q553" s="26">
        <f>G552*$G$12/1200</f>
        <v>0</v>
      </c>
      <c r="R553" s="26">
        <f>H552*$H$12/1200</f>
        <v>0</v>
      </c>
      <c r="S553" s="26">
        <f>I552*$I$12/1200</f>
        <v>0</v>
      </c>
      <c r="T553" s="27">
        <f>IF(B552-B553&gt;0.005,1,0)</f>
        <v>0</v>
      </c>
      <c r="U553" s="27">
        <f>IF(C552-C553&gt;0.005,1,0)</f>
        <v>0</v>
      </c>
      <c r="V553" s="27">
        <f>IF(D552-D553&gt;0.005,1,0)</f>
        <v>0</v>
      </c>
      <c r="W553" s="27">
        <f>IF(E552-E553&gt;0.005,1,0)</f>
        <v>0</v>
      </c>
      <c r="X553" s="27">
        <f>IF(F552-F553&gt;0.005,1,0)</f>
        <v>0</v>
      </c>
      <c r="Y553" s="27">
        <f>IF(G552-G553&gt;0.005,1,0)</f>
        <v>0</v>
      </c>
      <c r="Z553" s="27">
        <f>IF(H552-H553&gt;0.005,1,0)</f>
        <v>0</v>
      </c>
      <c r="AA553" s="27">
        <f>IF(I552-I553&gt;0.005,1,0)</f>
        <v>0</v>
      </c>
    </row>
    <row r="554">
      <c r="A554" s="14" t="n">
        <v>518</v>
      </c>
      <c r="B554" s="26">
        <f>IF(B553&gt;0,IF((B553+L554)-MIN($B$13,(B553+L554))&lt;0.5,0,(B553+L554)-MIN($B$13,(B553+L554))),0)</f>
        <v>0</v>
      </c>
      <c r="C554" s="26">
        <f>IF(C553&gt;0,IF((C553+M554)-MIN($C$13,(C553+M554))&lt;0.5,0,(C553+M554)-MIN($C$13,(C553+M554))),0)</f>
        <v>0</v>
      </c>
      <c r="D554" s="26">
        <f>IF(D553&gt;0,IF((D553+N554)-MIN($D$13,(D553+N554))&lt;0.5,0,(D553+N554)-MIN($D$13,(D553+N554))),0)</f>
        <v>0</v>
      </c>
      <c r="E554" s="26">
        <f>IF(E553&gt;0,IF((E553+O554)-MIN($E$13,(E553+O554))&lt;0.5,0,(E553+O554)-MIN($E$13,(E553+O554))),0)</f>
        <v>0</v>
      </c>
      <c r="F554" s="26">
        <f>IF(F553&gt;0,IF((F553+P554)-MIN($F$13,(F553+P554))&lt;0.5,0,(F553+P554)-MIN($F$13,(F553+P554))),0)</f>
        <v>0</v>
      </c>
      <c r="G554" s="26">
        <f>IF(G553&gt;0,IF((G553+Q554)-MIN($G$13,(G553+Q554))&lt;0.5,0,(G553+Q554)-MIN($G$13,(G553+Q554))),0)</f>
        <v>0</v>
      </c>
      <c r="H554" s="26">
        <f>IF(H553&gt;0,IF((H553+R554)-MIN($H$13,(H553+R554))&lt;0.5,0,(H553+R554)-MIN($H$13,(H553+R554))),0)</f>
        <v>0</v>
      </c>
      <c r="I554" s="26">
        <f>IF(I553&gt;0,IF((I553+S554)-MIN($I$13,(I553+S554))&lt;0.5,0,(I553+S554)-MIN($I$13,(I553+S554))),0)</f>
        <v>0</v>
      </c>
      <c r="J554" s="13">
        <f>SUM(B554:I554)</f>
        <v>0</v>
      </c>
      <c r="K554" s="26">
        <f>SUM(L554:S554)</f>
        <v>0</v>
      </c>
      <c r="L554" s="26">
        <f>B553*$B$12/1200</f>
        <v>0</v>
      </c>
      <c r="M554" s="26">
        <f>C553*$C$12/1200</f>
        <v>0</v>
      </c>
      <c r="N554" s="26">
        <f>D553*$D$12/1200</f>
        <v>0</v>
      </c>
      <c r="O554" s="26">
        <f>E553*$E$12/1200</f>
        <v>0</v>
      </c>
      <c r="P554" s="26">
        <f>F553*$F$12/1200</f>
        <v>0</v>
      </c>
      <c r="Q554" s="26">
        <f>G553*$G$12/1200</f>
        <v>0</v>
      </c>
      <c r="R554" s="26">
        <f>H553*$H$12/1200</f>
        <v>0</v>
      </c>
      <c r="S554" s="26">
        <f>I553*$I$12/1200</f>
        <v>0</v>
      </c>
      <c r="T554" s="27">
        <f>IF(B553-B554&gt;0.005,1,0)</f>
        <v>0</v>
      </c>
      <c r="U554" s="27">
        <f>IF(C553-C554&gt;0.005,1,0)</f>
        <v>0</v>
      </c>
      <c r="V554" s="27">
        <f>IF(D553-D554&gt;0.005,1,0)</f>
        <v>0</v>
      </c>
      <c r="W554" s="27">
        <f>IF(E553-E554&gt;0.005,1,0)</f>
        <v>0</v>
      </c>
      <c r="X554" s="27">
        <f>IF(F553-F554&gt;0.005,1,0)</f>
        <v>0</v>
      </c>
      <c r="Y554" s="27">
        <f>IF(G553-G554&gt;0.005,1,0)</f>
        <v>0</v>
      </c>
      <c r="Z554" s="27">
        <f>IF(H553-H554&gt;0.005,1,0)</f>
        <v>0</v>
      </c>
      <c r="AA554" s="27">
        <f>IF(I553-I554&gt;0.005,1,0)</f>
        <v>0</v>
      </c>
    </row>
    <row r="555">
      <c r="A555" s="14" t="n">
        <v>519</v>
      </c>
      <c r="B555" s="26">
        <f>IF(B554&gt;0,IF((B554+L555)-MIN($B$13,(B554+L555))&lt;0.5,0,(B554+L555)-MIN($B$13,(B554+L555))),0)</f>
        <v>0</v>
      </c>
      <c r="C555" s="26">
        <f>IF(C554&gt;0,IF((C554+M555)-MIN($C$13,(C554+M555))&lt;0.5,0,(C554+M555)-MIN($C$13,(C554+M555))),0)</f>
        <v>0</v>
      </c>
      <c r="D555" s="26">
        <f>IF(D554&gt;0,IF((D554+N555)-MIN($D$13,(D554+N555))&lt;0.5,0,(D554+N555)-MIN($D$13,(D554+N555))),0)</f>
        <v>0</v>
      </c>
      <c r="E555" s="26">
        <f>IF(E554&gt;0,IF((E554+O555)-MIN($E$13,(E554+O555))&lt;0.5,0,(E554+O555)-MIN($E$13,(E554+O555))),0)</f>
        <v>0</v>
      </c>
      <c r="F555" s="26">
        <f>IF(F554&gt;0,IF((F554+P555)-MIN($F$13,(F554+P555))&lt;0.5,0,(F554+P555)-MIN($F$13,(F554+P555))),0)</f>
        <v>0</v>
      </c>
      <c r="G555" s="26">
        <f>IF(G554&gt;0,IF((G554+Q555)-MIN($G$13,(G554+Q555))&lt;0.5,0,(G554+Q555)-MIN($G$13,(G554+Q555))),0)</f>
        <v>0</v>
      </c>
      <c r="H555" s="26">
        <f>IF(H554&gt;0,IF((H554+R555)-MIN($H$13,(H554+R555))&lt;0.5,0,(H554+R555)-MIN($H$13,(H554+R555))),0)</f>
        <v>0</v>
      </c>
      <c r="I555" s="26">
        <f>IF(I554&gt;0,IF((I554+S555)-MIN($I$13,(I554+S555))&lt;0.5,0,(I554+S555)-MIN($I$13,(I554+S555))),0)</f>
        <v>0</v>
      </c>
      <c r="J555" s="13">
        <f>SUM(B555:I555)</f>
        <v>0</v>
      </c>
      <c r="K555" s="26">
        <f>SUM(L555:S555)</f>
        <v>0</v>
      </c>
      <c r="L555" s="26">
        <f>B554*$B$12/1200</f>
        <v>0</v>
      </c>
      <c r="M555" s="26">
        <f>C554*$C$12/1200</f>
        <v>0</v>
      </c>
      <c r="N555" s="26">
        <f>D554*$D$12/1200</f>
        <v>0</v>
      </c>
      <c r="O555" s="26">
        <f>E554*$E$12/1200</f>
        <v>0</v>
      </c>
      <c r="P555" s="26">
        <f>F554*$F$12/1200</f>
        <v>0</v>
      </c>
      <c r="Q555" s="26">
        <f>G554*$G$12/1200</f>
        <v>0</v>
      </c>
      <c r="R555" s="26">
        <f>H554*$H$12/1200</f>
        <v>0</v>
      </c>
      <c r="S555" s="26">
        <f>I554*$I$12/1200</f>
        <v>0</v>
      </c>
      <c r="T555" s="27">
        <f>IF(B554-B555&gt;0.005,1,0)</f>
        <v>0</v>
      </c>
      <c r="U555" s="27">
        <f>IF(C554-C555&gt;0.005,1,0)</f>
        <v>0</v>
      </c>
      <c r="V555" s="27">
        <f>IF(D554-D555&gt;0.005,1,0)</f>
        <v>0</v>
      </c>
      <c r="W555" s="27">
        <f>IF(E554-E555&gt;0.005,1,0)</f>
        <v>0</v>
      </c>
      <c r="X555" s="27">
        <f>IF(F554-F555&gt;0.005,1,0)</f>
        <v>0</v>
      </c>
      <c r="Y555" s="27">
        <f>IF(G554-G555&gt;0.005,1,0)</f>
        <v>0</v>
      </c>
      <c r="Z555" s="27">
        <f>IF(H554-H555&gt;0.005,1,0)</f>
        <v>0</v>
      </c>
      <c r="AA555" s="27">
        <f>IF(I554-I555&gt;0.005,1,0)</f>
        <v>0</v>
      </c>
    </row>
    <row r="556">
      <c r="A556" s="14" t="n">
        <v>520</v>
      </c>
      <c r="B556" s="26">
        <f>IF(B555&gt;0,IF((B555+L556)-MIN($B$13,(B555+L556))&lt;0.5,0,(B555+L556)-MIN($B$13,(B555+L556))),0)</f>
        <v>0</v>
      </c>
      <c r="C556" s="26">
        <f>IF(C555&gt;0,IF((C555+M556)-MIN($C$13,(C555+M556))&lt;0.5,0,(C555+M556)-MIN($C$13,(C555+M556))),0)</f>
        <v>0</v>
      </c>
      <c r="D556" s="26">
        <f>IF(D555&gt;0,IF((D555+N556)-MIN($D$13,(D555+N556))&lt;0.5,0,(D555+N556)-MIN($D$13,(D555+N556))),0)</f>
        <v>0</v>
      </c>
      <c r="E556" s="26">
        <f>IF(E555&gt;0,IF((E555+O556)-MIN($E$13,(E555+O556))&lt;0.5,0,(E555+O556)-MIN($E$13,(E555+O556))),0)</f>
        <v>0</v>
      </c>
      <c r="F556" s="26">
        <f>IF(F555&gt;0,IF((F555+P556)-MIN($F$13,(F555+P556))&lt;0.5,0,(F555+P556)-MIN($F$13,(F555+P556))),0)</f>
        <v>0</v>
      </c>
      <c r="G556" s="26">
        <f>IF(G555&gt;0,IF((G555+Q556)-MIN($G$13,(G555+Q556))&lt;0.5,0,(G555+Q556)-MIN($G$13,(G555+Q556))),0)</f>
        <v>0</v>
      </c>
      <c r="H556" s="26">
        <f>IF(H555&gt;0,IF((H555+R556)-MIN($H$13,(H555+R556))&lt;0.5,0,(H555+R556)-MIN($H$13,(H555+R556))),0)</f>
        <v>0</v>
      </c>
      <c r="I556" s="26">
        <f>IF(I555&gt;0,IF((I555+S556)-MIN($I$13,(I555+S556))&lt;0.5,0,(I555+S556)-MIN($I$13,(I555+S556))),0)</f>
        <v>0</v>
      </c>
      <c r="J556" s="13">
        <f>SUM(B556:I556)</f>
        <v>0</v>
      </c>
      <c r="K556" s="26">
        <f>SUM(L556:S556)</f>
        <v>0</v>
      </c>
      <c r="L556" s="26">
        <f>B555*$B$12/1200</f>
        <v>0</v>
      </c>
      <c r="M556" s="26">
        <f>C555*$C$12/1200</f>
        <v>0</v>
      </c>
      <c r="N556" s="26">
        <f>D555*$D$12/1200</f>
        <v>0</v>
      </c>
      <c r="O556" s="26">
        <f>E555*$E$12/1200</f>
        <v>0</v>
      </c>
      <c r="P556" s="26">
        <f>F555*$F$12/1200</f>
        <v>0</v>
      </c>
      <c r="Q556" s="26">
        <f>G555*$G$12/1200</f>
        <v>0</v>
      </c>
      <c r="R556" s="26">
        <f>H555*$H$12/1200</f>
        <v>0</v>
      </c>
      <c r="S556" s="26">
        <f>I555*$I$12/1200</f>
        <v>0</v>
      </c>
      <c r="T556" s="27">
        <f>IF(B555-B556&gt;0.005,1,0)</f>
        <v>0</v>
      </c>
      <c r="U556" s="27">
        <f>IF(C555-C556&gt;0.005,1,0)</f>
        <v>0</v>
      </c>
      <c r="V556" s="27">
        <f>IF(D555-D556&gt;0.005,1,0)</f>
        <v>0</v>
      </c>
      <c r="W556" s="27">
        <f>IF(E555-E556&gt;0.005,1,0)</f>
        <v>0</v>
      </c>
      <c r="X556" s="27">
        <f>IF(F555-F556&gt;0.005,1,0)</f>
        <v>0</v>
      </c>
      <c r="Y556" s="27">
        <f>IF(G555-G556&gt;0.005,1,0)</f>
        <v>0</v>
      </c>
      <c r="Z556" s="27">
        <f>IF(H555-H556&gt;0.005,1,0)</f>
        <v>0</v>
      </c>
      <c r="AA556" s="27">
        <f>IF(I555-I556&gt;0.005,1,0)</f>
        <v>0</v>
      </c>
    </row>
    <row r="557">
      <c r="A557" s="14" t="n">
        <v>521</v>
      </c>
      <c r="B557" s="26">
        <f>IF(B556&gt;0,IF((B556+L557)-MIN($B$13,(B556+L557))&lt;0.5,0,(B556+L557)-MIN($B$13,(B556+L557))),0)</f>
        <v>0</v>
      </c>
      <c r="C557" s="26">
        <f>IF(C556&gt;0,IF((C556+M557)-MIN($C$13,(C556+M557))&lt;0.5,0,(C556+M557)-MIN($C$13,(C556+M557))),0)</f>
        <v>0</v>
      </c>
      <c r="D557" s="26">
        <f>IF(D556&gt;0,IF((D556+N557)-MIN($D$13,(D556+N557))&lt;0.5,0,(D556+N557)-MIN($D$13,(D556+N557))),0)</f>
        <v>0</v>
      </c>
      <c r="E557" s="26">
        <f>IF(E556&gt;0,IF((E556+O557)-MIN($E$13,(E556+O557))&lt;0.5,0,(E556+O557)-MIN($E$13,(E556+O557))),0)</f>
        <v>0</v>
      </c>
      <c r="F557" s="26">
        <f>IF(F556&gt;0,IF((F556+P557)-MIN($F$13,(F556+P557))&lt;0.5,0,(F556+P557)-MIN($F$13,(F556+P557))),0)</f>
        <v>0</v>
      </c>
      <c r="G557" s="26">
        <f>IF(G556&gt;0,IF((G556+Q557)-MIN($G$13,(G556+Q557))&lt;0.5,0,(G556+Q557)-MIN($G$13,(G556+Q557))),0)</f>
        <v>0</v>
      </c>
      <c r="H557" s="26">
        <f>IF(H556&gt;0,IF((H556+R557)-MIN($H$13,(H556+R557))&lt;0.5,0,(H556+R557)-MIN($H$13,(H556+R557))),0)</f>
        <v>0</v>
      </c>
      <c r="I557" s="26">
        <f>IF(I556&gt;0,IF((I556+S557)-MIN($I$13,(I556+S557))&lt;0.5,0,(I556+S557)-MIN($I$13,(I556+S557))),0)</f>
        <v>0</v>
      </c>
      <c r="J557" s="13">
        <f>SUM(B557:I557)</f>
        <v>0</v>
      </c>
      <c r="K557" s="26">
        <f>SUM(L557:S557)</f>
        <v>0</v>
      </c>
      <c r="L557" s="26">
        <f>B556*$B$12/1200</f>
        <v>0</v>
      </c>
      <c r="M557" s="26">
        <f>C556*$C$12/1200</f>
        <v>0</v>
      </c>
      <c r="N557" s="26">
        <f>D556*$D$12/1200</f>
        <v>0</v>
      </c>
      <c r="O557" s="26">
        <f>E556*$E$12/1200</f>
        <v>0</v>
      </c>
      <c r="P557" s="26">
        <f>F556*$F$12/1200</f>
        <v>0</v>
      </c>
      <c r="Q557" s="26">
        <f>G556*$G$12/1200</f>
        <v>0</v>
      </c>
      <c r="R557" s="26">
        <f>H556*$H$12/1200</f>
        <v>0</v>
      </c>
      <c r="S557" s="26">
        <f>I556*$I$12/1200</f>
        <v>0</v>
      </c>
      <c r="T557" s="27">
        <f>IF(B556-B557&gt;0.005,1,0)</f>
        <v>0</v>
      </c>
      <c r="U557" s="27">
        <f>IF(C556-C557&gt;0.005,1,0)</f>
        <v>0</v>
      </c>
      <c r="V557" s="27">
        <f>IF(D556-D557&gt;0.005,1,0)</f>
        <v>0</v>
      </c>
      <c r="W557" s="27">
        <f>IF(E556-E557&gt;0.005,1,0)</f>
        <v>0</v>
      </c>
      <c r="X557" s="27">
        <f>IF(F556-F557&gt;0.005,1,0)</f>
        <v>0</v>
      </c>
      <c r="Y557" s="27">
        <f>IF(G556-G557&gt;0.005,1,0)</f>
        <v>0</v>
      </c>
      <c r="Z557" s="27">
        <f>IF(H556-H557&gt;0.005,1,0)</f>
        <v>0</v>
      </c>
      <c r="AA557" s="27">
        <f>IF(I556-I557&gt;0.005,1,0)</f>
        <v>0</v>
      </c>
    </row>
    <row r="558">
      <c r="A558" s="14" t="n">
        <v>522</v>
      </c>
      <c r="B558" s="26">
        <f>IF(B557&gt;0,IF((B557+L558)-MIN($B$13,(B557+L558))&lt;0.5,0,(B557+L558)-MIN($B$13,(B557+L558))),0)</f>
        <v>0</v>
      </c>
      <c r="C558" s="26">
        <f>IF(C557&gt;0,IF((C557+M558)-MIN($C$13,(C557+M558))&lt;0.5,0,(C557+M558)-MIN($C$13,(C557+M558))),0)</f>
        <v>0</v>
      </c>
      <c r="D558" s="26">
        <f>IF(D557&gt;0,IF((D557+N558)-MIN($D$13,(D557+N558))&lt;0.5,0,(D557+N558)-MIN($D$13,(D557+N558))),0)</f>
        <v>0</v>
      </c>
      <c r="E558" s="26">
        <f>IF(E557&gt;0,IF((E557+O558)-MIN($E$13,(E557+O558))&lt;0.5,0,(E557+O558)-MIN($E$13,(E557+O558))),0)</f>
        <v>0</v>
      </c>
      <c r="F558" s="26">
        <f>IF(F557&gt;0,IF((F557+P558)-MIN($F$13,(F557+P558))&lt;0.5,0,(F557+P558)-MIN($F$13,(F557+P558))),0)</f>
        <v>0</v>
      </c>
      <c r="G558" s="26">
        <f>IF(G557&gt;0,IF((G557+Q558)-MIN($G$13,(G557+Q558))&lt;0.5,0,(G557+Q558)-MIN($G$13,(G557+Q558))),0)</f>
        <v>0</v>
      </c>
      <c r="H558" s="26">
        <f>IF(H557&gt;0,IF((H557+R558)-MIN($H$13,(H557+R558))&lt;0.5,0,(H557+R558)-MIN($H$13,(H557+R558))),0)</f>
        <v>0</v>
      </c>
      <c r="I558" s="26">
        <f>IF(I557&gt;0,IF((I557+S558)-MIN($I$13,(I557+S558))&lt;0.5,0,(I557+S558)-MIN($I$13,(I557+S558))),0)</f>
        <v>0</v>
      </c>
      <c r="J558" s="13">
        <f>SUM(B558:I558)</f>
        <v>0</v>
      </c>
      <c r="K558" s="26">
        <f>SUM(L558:S558)</f>
        <v>0</v>
      </c>
      <c r="L558" s="26">
        <f>B557*$B$12/1200</f>
        <v>0</v>
      </c>
      <c r="M558" s="26">
        <f>C557*$C$12/1200</f>
        <v>0</v>
      </c>
      <c r="N558" s="26">
        <f>D557*$D$12/1200</f>
        <v>0</v>
      </c>
      <c r="O558" s="26">
        <f>E557*$E$12/1200</f>
        <v>0</v>
      </c>
      <c r="P558" s="26">
        <f>F557*$F$12/1200</f>
        <v>0</v>
      </c>
      <c r="Q558" s="26">
        <f>G557*$G$12/1200</f>
        <v>0</v>
      </c>
      <c r="R558" s="26">
        <f>H557*$H$12/1200</f>
        <v>0</v>
      </c>
      <c r="S558" s="26">
        <f>I557*$I$12/1200</f>
        <v>0</v>
      </c>
      <c r="T558" s="27">
        <f>IF(B557-B558&gt;0.005,1,0)</f>
        <v>0</v>
      </c>
      <c r="U558" s="27">
        <f>IF(C557-C558&gt;0.005,1,0)</f>
        <v>0</v>
      </c>
      <c r="V558" s="27">
        <f>IF(D557-D558&gt;0.005,1,0)</f>
        <v>0</v>
      </c>
      <c r="W558" s="27">
        <f>IF(E557-E558&gt;0.005,1,0)</f>
        <v>0</v>
      </c>
      <c r="X558" s="27">
        <f>IF(F557-F558&gt;0.005,1,0)</f>
        <v>0</v>
      </c>
      <c r="Y558" s="27">
        <f>IF(G557-G558&gt;0.005,1,0)</f>
        <v>0</v>
      </c>
      <c r="Z558" s="27">
        <f>IF(H557-H558&gt;0.005,1,0)</f>
        <v>0</v>
      </c>
      <c r="AA558" s="27">
        <f>IF(I557-I558&gt;0.005,1,0)</f>
        <v>0</v>
      </c>
    </row>
    <row r="559">
      <c r="A559" s="14" t="n">
        <v>523</v>
      </c>
      <c r="B559" s="26">
        <f>IF(B558&gt;0,IF((B558+L559)-MIN($B$13,(B558+L559))&lt;0.5,0,(B558+L559)-MIN($B$13,(B558+L559))),0)</f>
        <v>0</v>
      </c>
      <c r="C559" s="26">
        <f>IF(C558&gt;0,IF((C558+M559)-MIN($C$13,(C558+M559))&lt;0.5,0,(C558+M559)-MIN($C$13,(C558+M559))),0)</f>
        <v>0</v>
      </c>
      <c r="D559" s="26">
        <f>IF(D558&gt;0,IF((D558+N559)-MIN($D$13,(D558+N559))&lt;0.5,0,(D558+N559)-MIN($D$13,(D558+N559))),0)</f>
        <v>0</v>
      </c>
      <c r="E559" s="26">
        <f>IF(E558&gt;0,IF((E558+O559)-MIN($E$13,(E558+O559))&lt;0.5,0,(E558+O559)-MIN($E$13,(E558+O559))),0)</f>
        <v>0</v>
      </c>
      <c r="F559" s="26">
        <f>IF(F558&gt;0,IF((F558+P559)-MIN($F$13,(F558+P559))&lt;0.5,0,(F558+P559)-MIN($F$13,(F558+P559))),0)</f>
        <v>0</v>
      </c>
      <c r="G559" s="26">
        <f>IF(G558&gt;0,IF((G558+Q559)-MIN($G$13,(G558+Q559))&lt;0.5,0,(G558+Q559)-MIN($G$13,(G558+Q559))),0)</f>
        <v>0</v>
      </c>
      <c r="H559" s="26">
        <f>IF(H558&gt;0,IF((H558+R559)-MIN($H$13,(H558+R559))&lt;0.5,0,(H558+R559)-MIN($H$13,(H558+R559))),0)</f>
        <v>0</v>
      </c>
      <c r="I559" s="26">
        <f>IF(I558&gt;0,IF((I558+S559)-MIN($I$13,(I558+S559))&lt;0.5,0,(I558+S559)-MIN($I$13,(I558+S559))),0)</f>
        <v>0</v>
      </c>
      <c r="J559" s="13">
        <f>SUM(B559:I559)</f>
        <v>0</v>
      </c>
      <c r="K559" s="26">
        <f>SUM(L559:S559)</f>
        <v>0</v>
      </c>
      <c r="L559" s="26">
        <f>B558*$B$12/1200</f>
        <v>0</v>
      </c>
      <c r="M559" s="26">
        <f>C558*$C$12/1200</f>
        <v>0</v>
      </c>
      <c r="N559" s="26">
        <f>D558*$D$12/1200</f>
        <v>0</v>
      </c>
      <c r="O559" s="26">
        <f>E558*$E$12/1200</f>
        <v>0</v>
      </c>
      <c r="P559" s="26">
        <f>F558*$F$12/1200</f>
        <v>0</v>
      </c>
      <c r="Q559" s="26">
        <f>G558*$G$12/1200</f>
        <v>0</v>
      </c>
      <c r="R559" s="26">
        <f>H558*$H$12/1200</f>
        <v>0</v>
      </c>
      <c r="S559" s="26">
        <f>I558*$I$12/1200</f>
        <v>0</v>
      </c>
      <c r="T559" s="27">
        <f>IF(B558-B559&gt;0.005,1,0)</f>
        <v>0</v>
      </c>
      <c r="U559" s="27">
        <f>IF(C558-C559&gt;0.005,1,0)</f>
        <v>0</v>
      </c>
      <c r="V559" s="27">
        <f>IF(D558-D559&gt;0.005,1,0)</f>
        <v>0</v>
      </c>
      <c r="W559" s="27">
        <f>IF(E558-E559&gt;0.005,1,0)</f>
        <v>0</v>
      </c>
      <c r="X559" s="27">
        <f>IF(F558-F559&gt;0.005,1,0)</f>
        <v>0</v>
      </c>
      <c r="Y559" s="27">
        <f>IF(G558-G559&gt;0.005,1,0)</f>
        <v>0</v>
      </c>
      <c r="Z559" s="27">
        <f>IF(H558-H559&gt;0.005,1,0)</f>
        <v>0</v>
      </c>
      <c r="AA559" s="27">
        <f>IF(I558-I559&gt;0.005,1,0)</f>
        <v>0</v>
      </c>
    </row>
    <row r="560">
      <c r="A560" s="14" t="n">
        <v>524</v>
      </c>
      <c r="B560" s="26">
        <f>IF(B559&gt;0,IF((B559+L560)-MIN($B$13,(B559+L560))&lt;0.5,0,(B559+L560)-MIN($B$13,(B559+L560))),0)</f>
        <v>0</v>
      </c>
      <c r="C560" s="26">
        <f>IF(C559&gt;0,IF((C559+M560)-MIN($C$13,(C559+M560))&lt;0.5,0,(C559+M560)-MIN($C$13,(C559+M560))),0)</f>
        <v>0</v>
      </c>
      <c r="D560" s="26">
        <f>IF(D559&gt;0,IF((D559+N560)-MIN($D$13,(D559+N560))&lt;0.5,0,(D559+N560)-MIN($D$13,(D559+N560))),0)</f>
        <v>0</v>
      </c>
      <c r="E560" s="26">
        <f>IF(E559&gt;0,IF((E559+O560)-MIN($E$13,(E559+O560))&lt;0.5,0,(E559+O560)-MIN($E$13,(E559+O560))),0)</f>
        <v>0</v>
      </c>
      <c r="F560" s="26">
        <f>IF(F559&gt;0,IF((F559+P560)-MIN($F$13,(F559+P560))&lt;0.5,0,(F559+P560)-MIN($F$13,(F559+P560))),0)</f>
        <v>0</v>
      </c>
      <c r="G560" s="26">
        <f>IF(G559&gt;0,IF((G559+Q560)-MIN($G$13,(G559+Q560))&lt;0.5,0,(G559+Q560)-MIN($G$13,(G559+Q560))),0)</f>
        <v>0</v>
      </c>
      <c r="H560" s="26">
        <f>IF(H559&gt;0,IF((H559+R560)-MIN($H$13,(H559+R560))&lt;0.5,0,(H559+R560)-MIN($H$13,(H559+R560))),0)</f>
        <v>0</v>
      </c>
      <c r="I560" s="26">
        <f>IF(I559&gt;0,IF((I559+S560)-MIN($I$13,(I559+S560))&lt;0.5,0,(I559+S560)-MIN($I$13,(I559+S560))),0)</f>
        <v>0</v>
      </c>
      <c r="J560" s="13">
        <f>SUM(B560:I560)</f>
        <v>0</v>
      </c>
      <c r="K560" s="26">
        <f>SUM(L560:S560)</f>
        <v>0</v>
      </c>
      <c r="L560" s="26">
        <f>B559*$B$12/1200</f>
        <v>0</v>
      </c>
      <c r="M560" s="26">
        <f>C559*$C$12/1200</f>
        <v>0</v>
      </c>
      <c r="N560" s="26">
        <f>D559*$D$12/1200</f>
        <v>0</v>
      </c>
      <c r="O560" s="26">
        <f>E559*$E$12/1200</f>
        <v>0</v>
      </c>
      <c r="P560" s="26">
        <f>F559*$F$12/1200</f>
        <v>0</v>
      </c>
      <c r="Q560" s="26">
        <f>G559*$G$12/1200</f>
        <v>0</v>
      </c>
      <c r="R560" s="26">
        <f>H559*$H$12/1200</f>
        <v>0</v>
      </c>
      <c r="S560" s="26">
        <f>I559*$I$12/1200</f>
        <v>0</v>
      </c>
      <c r="T560" s="27">
        <f>IF(B559-B560&gt;0.005,1,0)</f>
        <v>0</v>
      </c>
      <c r="U560" s="27">
        <f>IF(C559-C560&gt;0.005,1,0)</f>
        <v>0</v>
      </c>
      <c r="V560" s="27">
        <f>IF(D559-D560&gt;0.005,1,0)</f>
        <v>0</v>
      </c>
      <c r="W560" s="27">
        <f>IF(E559-E560&gt;0.005,1,0)</f>
        <v>0</v>
      </c>
      <c r="X560" s="27">
        <f>IF(F559-F560&gt;0.005,1,0)</f>
        <v>0</v>
      </c>
      <c r="Y560" s="27">
        <f>IF(G559-G560&gt;0.005,1,0)</f>
        <v>0</v>
      </c>
      <c r="Z560" s="27">
        <f>IF(H559-H560&gt;0.005,1,0)</f>
        <v>0</v>
      </c>
      <c r="AA560" s="27">
        <f>IF(I559-I560&gt;0.005,1,0)</f>
        <v>0</v>
      </c>
    </row>
    <row r="561">
      <c r="A561" s="14" t="n">
        <v>525</v>
      </c>
      <c r="B561" s="26">
        <f>IF(B560&gt;0,IF((B560+L561)-MIN($B$13,(B560+L561))&lt;0.5,0,(B560+L561)-MIN($B$13,(B560+L561))),0)</f>
        <v>0</v>
      </c>
      <c r="C561" s="26">
        <f>IF(C560&gt;0,IF((C560+M561)-MIN($C$13,(C560+M561))&lt;0.5,0,(C560+M561)-MIN($C$13,(C560+M561))),0)</f>
        <v>0</v>
      </c>
      <c r="D561" s="26">
        <f>IF(D560&gt;0,IF((D560+N561)-MIN($D$13,(D560+N561))&lt;0.5,0,(D560+N561)-MIN($D$13,(D560+N561))),0)</f>
        <v>0</v>
      </c>
      <c r="E561" s="26">
        <f>IF(E560&gt;0,IF((E560+O561)-MIN($E$13,(E560+O561))&lt;0.5,0,(E560+O561)-MIN($E$13,(E560+O561))),0)</f>
        <v>0</v>
      </c>
      <c r="F561" s="26">
        <f>IF(F560&gt;0,IF((F560+P561)-MIN($F$13,(F560+P561))&lt;0.5,0,(F560+P561)-MIN($F$13,(F560+P561))),0)</f>
        <v>0</v>
      </c>
      <c r="G561" s="26">
        <f>IF(G560&gt;0,IF((G560+Q561)-MIN($G$13,(G560+Q561))&lt;0.5,0,(G560+Q561)-MIN($G$13,(G560+Q561))),0)</f>
        <v>0</v>
      </c>
      <c r="H561" s="26">
        <f>IF(H560&gt;0,IF((H560+R561)-MIN($H$13,(H560+R561))&lt;0.5,0,(H560+R561)-MIN($H$13,(H560+R561))),0)</f>
        <v>0</v>
      </c>
      <c r="I561" s="26">
        <f>IF(I560&gt;0,IF((I560+S561)-MIN($I$13,(I560+S561))&lt;0.5,0,(I560+S561)-MIN($I$13,(I560+S561))),0)</f>
        <v>0</v>
      </c>
      <c r="J561" s="13">
        <f>SUM(B561:I561)</f>
        <v>0</v>
      </c>
      <c r="K561" s="26">
        <f>SUM(L561:S561)</f>
        <v>0</v>
      </c>
      <c r="L561" s="26">
        <f>B560*$B$12/1200</f>
        <v>0</v>
      </c>
      <c r="M561" s="26">
        <f>C560*$C$12/1200</f>
        <v>0</v>
      </c>
      <c r="N561" s="26">
        <f>D560*$D$12/1200</f>
        <v>0</v>
      </c>
      <c r="O561" s="26">
        <f>E560*$E$12/1200</f>
        <v>0</v>
      </c>
      <c r="P561" s="26">
        <f>F560*$F$12/1200</f>
        <v>0</v>
      </c>
      <c r="Q561" s="26">
        <f>G560*$G$12/1200</f>
        <v>0</v>
      </c>
      <c r="R561" s="26">
        <f>H560*$H$12/1200</f>
        <v>0</v>
      </c>
      <c r="S561" s="26">
        <f>I560*$I$12/1200</f>
        <v>0</v>
      </c>
      <c r="T561" s="27">
        <f>IF(B560-B561&gt;0.005,1,0)</f>
        <v>0</v>
      </c>
      <c r="U561" s="27">
        <f>IF(C560-C561&gt;0.005,1,0)</f>
        <v>0</v>
      </c>
      <c r="V561" s="27">
        <f>IF(D560-D561&gt;0.005,1,0)</f>
        <v>0</v>
      </c>
      <c r="W561" s="27">
        <f>IF(E560-E561&gt;0.005,1,0)</f>
        <v>0</v>
      </c>
      <c r="X561" s="27">
        <f>IF(F560-F561&gt;0.005,1,0)</f>
        <v>0</v>
      </c>
      <c r="Y561" s="27">
        <f>IF(G560-G561&gt;0.005,1,0)</f>
        <v>0</v>
      </c>
      <c r="Z561" s="27">
        <f>IF(H560-H561&gt;0.005,1,0)</f>
        <v>0</v>
      </c>
      <c r="AA561" s="27">
        <f>IF(I560-I561&gt;0.005,1,0)</f>
        <v>0</v>
      </c>
    </row>
    <row r="562">
      <c r="A562" s="14" t="n">
        <v>526</v>
      </c>
      <c r="B562" s="26">
        <f>IF(B561&gt;0,IF((B561+L562)-MIN($B$13,(B561+L562))&lt;0.5,0,(B561+L562)-MIN($B$13,(B561+L562))),0)</f>
        <v>0</v>
      </c>
      <c r="C562" s="26">
        <f>IF(C561&gt;0,IF((C561+M562)-MIN($C$13,(C561+M562))&lt;0.5,0,(C561+M562)-MIN($C$13,(C561+M562))),0)</f>
        <v>0</v>
      </c>
      <c r="D562" s="26">
        <f>IF(D561&gt;0,IF((D561+N562)-MIN($D$13,(D561+N562))&lt;0.5,0,(D561+N562)-MIN($D$13,(D561+N562))),0)</f>
        <v>0</v>
      </c>
      <c r="E562" s="26">
        <f>IF(E561&gt;0,IF((E561+O562)-MIN($E$13,(E561+O562))&lt;0.5,0,(E561+O562)-MIN($E$13,(E561+O562))),0)</f>
        <v>0</v>
      </c>
      <c r="F562" s="26">
        <f>IF(F561&gt;0,IF((F561+P562)-MIN($F$13,(F561+P562))&lt;0.5,0,(F561+P562)-MIN($F$13,(F561+P562))),0)</f>
        <v>0</v>
      </c>
      <c r="G562" s="26">
        <f>IF(G561&gt;0,IF((G561+Q562)-MIN($G$13,(G561+Q562))&lt;0.5,0,(G561+Q562)-MIN($G$13,(G561+Q562))),0)</f>
        <v>0</v>
      </c>
      <c r="H562" s="26">
        <f>IF(H561&gt;0,IF((H561+R562)-MIN($H$13,(H561+R562))&lt;0.5,0,(H561+R562)-MIN($H$13,(H561+R562))),0)</f>
        <v>0</v>
      </c>
      <c r="I562" s="26">
        <f>IF(I561&gt;0,IF((I561+S562)-MIN($I$13,(I561+S562))&lt;0.5,0,(I561+S562)-MIN($I$13,(I561+S562))),0)</f>
        <v>0</v>
      </c>
      <c r="J562" s="13">
        <f>SUM(B562:I562)</f>
        <v>0</v>
      </c>
      <c r="K562" s="26">
        <f>SUM(L562:S562)</f>
        <v>0</v>
      </c>
      <c r="L562" s="26">
        <f>B561*$B$12/1200</f>
        <v>0</v>
      </c>
      <c r="M562" s="26">
        <f>C561*$C$12/1200</f>
        <v>0</v>
      </c>
      <c r="N562" s="26">
        <f>D561*$D$12/1200</f>
        <v>0</v>
      </c>
      <c r="O562" s="26">
        <f>E561*$E$12/1200</f>
        <v>0</v>
      </c>
      <c r="P562" s="26">
        <f>F561*$F$12/1200</f>
        <v>0</v>
      </c>
      <c r="Q562" s="26">
        <f>G561*$G$12/1200</f>
        <v>0</v>
      </c>
      <c r="R562" s="26">
        <f>H561*$H$12/1200</f>
        <v>0</v>
      </c>
      <c r="S562" s="26">
        <f>I561*$I$12/1200</f>
        <v>0</v>
      </c>
      <c r="T562" s="27">
        <f>IF(B561-B562&gt;0.005,1,0)</f>
        <v>0</v>
      </c>
      <c r="U562" s="27">
        <f>IF(C561-C562&gt;0.005,1,0)</f>
        <v>0</v>
      </c>
      <c r="V562" s="27">
        <f>IF(D561-D562&gt;0.005,1,0)</f>
        <v>0</v>
      </c>
      <c r="W562" s="27">
        <f>IF(E561-E562&gt;0.005,1,0)</f>
        <v>0</v>
      </c>
      <c r="X562" s="27">
        <f>IF(F561-F562&gt;0.005,1,0)</f>
        <v>0</v>
      </c>
      <c r="Y562" s="27">
        <f>IF(G561-G562&gt;0.005,1,0)</f>
        <v>0</v>
      </c>
      <c r="Z562" s="27">
        <f>IF(H561-H562&gt;0.005,1,0)</f>
        <v>0</v>
      </c>
      <c r="AA562" s="27">
        <f>IF(I561-I562&gt;0.005,1,0)</f>
        <v>0</v>
      </c>
    </row>
    <row r="563">
      <c r="A563" s="14" t="n">
        <v>527</v>
      </c>
      <c r="B563" s="26">
        <f>IF(B562&gt;0,IF((B562+L563)-MIN($B$13,(B562+L563))&lt;0.5,0,(B562+L563)-MIN($B$13,(B562+L563))),0)</f>
        <v>0</v>
      </c>
      <c r="C563" s="26">
        <f>IF(C562&gt;0,IF((C562+M563)-MIN($C$13,(C562+M563))&lt;0.5,0,(C562+M563)-MIN($C$13,(C562+M563))),0)</f>
        <v>0</v>
      </c>
      <c r="D563" s="26">
        <f>IF(D562&gt;0,IF((D562+N563)-MIN($D$13,(D562+N563))&lt;0.5,0,(D562+N563)-MIN($D$13,(D562+N563))),0)</f>
        <v>0</v>
      </c>
      <c r="E563" s="26">
        <f>IF(E562&gt;0,IF((E562+O563)-MIN($E$13,(E562+O563))&lt;0.5,0,(E562+O563)-MIN($E$13,(E562+O563))),0)</f>
        <v>0</v>
      </c>
      <c r="F563" s="26">
        <f>IF(F562&gt;0,IF((F562+P563)-MIN($F$13,(F562+P563))&lt;0.5,0,(F562+P563)-MIN($F$13,(F562+P563))),0)</f>
        <v>0</v>
      </c>
      <c r="G563" s="26">
        <f>IF(G562&gt;0,IF((G562+Q563)-MIN($G$13,(G562+Q563))&lt;0.5,0,(G562+Q563)-MIN($G$13,(G562+Q563))),0)</f>
        <v>0</v>
      </c>
      <c r="H563" s="26">
        <f>IF(H562&gt;0,IF((H562+R563)-MIN($H$13,(H562+R563))&lt;0.5,0,(H562+R563)-MIN($H$13,(H562+R563))),0)</f>
        <v>0</v>
      </c>
      <c r="I563" s="26">
        <f>IF(I562&gt;0,IF((I562+S563)-MIN($I$13,(I562+S563))&lt;0.5,0,(I562+S563)-MIN($I$13,(I562+S563))),0)</f>
        <v>0</v>
      </c>
      <c r="J563" s="13">
        <f>SUM(B563:I563)</f>
        <v>0</v>
      </c>
      <c r="K563" s="26">
        <f>SUM(L563:S563)</f>
        <v>0</v>
      </c>
      <c r="L563" s="26">
        <f>B562*$B$12/1200</f>
        <v>0</v>
      </c>
      <c r="M563" s="26">
        <f>C562*$C$12/1200</f>
        <v>0</v>
      </c>
      <c r="N563" s="26">
        <f>D562*$D$12/1200</f>
        <v>0</v>
      </c>
      <c r="O563" s="26">
        <f>E562*$E$12/1200</f>
        <v>0</v>
      </c>
      <c r="P563" s="26">
        <f>F562*$F$12/1200</f>
        <v>0</v>
      </c>
      <c r="Q563" s="26">
        <f>G562*$G$12/1200</f>
        <v>0</v>
      </c>
      <c r="R563" s="26">
        <f>H562*$H$12/1200</f>
        <v>0</v>
      </c>
      <c r="S563" s="26">
        <f>I562*$I$12/1200</f>
        <v>0</v>
      </c>
      <c r="T563" s="27">
        <f>IF(B562-B563&gt;0.005,1,0)</f>
        <v>0</v>
      </c>
      <c r="U563" s="27">
        <f>IF(C562-C563&gt;0.005,1,0)</f>
        <v>0</v>
      </c>
      <c r="V563" s="27">
        <f>IF(D562-D563&gt;0.005,1,0)</f>
        <v>0</v>
      </c>
      <c r="W563" s="27">
        <f>IF(E562-E563&gt;0.005,1,0)</f>
        <v>0</v>
      </c>
      <c r="X563" s="27">
        <f>IF(F562-F563&gt;0.005,1,0)</f>
        <v>0</v>
      </c>
      <c r="Y563" s="27">
        <f>IF(G562-G563&gt;0.005,1,0)</f>
        <v>0</v>
      </c>
      <c r="Z563" s="27">
        <f>IF(H562-H563&gt;0.005,1,0)</f>
        <v>0</v>
      </c>
      <c r="AA563" s="27">
        <f>IF(I562-I563&gt;0.005,1,0)</f>
        <v>0</v>
      </c>
    </row>
    <row r="564">
      <c r="A564" s="14" t="n">
        <v>528</v>
      </c>
      <c r="B564" s="26">
        <f>IF(B563&gt;0,IF((B563+L564)-MIN($B$13,(B563+L564))&lt;0.5,0,(B563+L564)-MIN($B$13,(B563+L564))),0)</f>
        <v>0</v>
      </c>
      <c r="C564" s="26">
        <f>IF(C563&gt;0,IF((C563+M564)-MIN($C$13,(C563+M564))&lt;0.5,0,(C563+M564)-MIN($C$13,(C563+M564))),0)</f>
        <v>0</v>
      </c>
      <c r="D564" s="26">
        <f>IF(D563&gt;0,IF((D563+N564)-MIN($D$13,(D563+N564))&lt;0.5,0,(D563+N564)-MIN($D$13,(D563+N564))),0)</f>
        <v>0</v>
      </c>
      <c r="E564" s="26">
        <f>IF(E563&gt;0,IF((E563+O564)-MIN($E$13,(E563+O564))&lt;0.5,0,(E563+O564)-MIN($E$13,(E563+O564))),0)</f>
        <v>0</v>
      </c>
      <c r="F564" s="26">
        <f>IF(F563&gt;0,IF((F563+P564)-MIN($F$13,(F563+P564))&lt;0.5,0,(F563+P564)-MIN($F$13,(F563+P564))),0)</f>
        <v>0</v>
      </c>
      <c r="G564" s="26">
        <f>IF(G563&gt;0,IF((G563+Q564)-MIN($G$13,(G563+Q564))&lt;0.5,0,(G563+Q564)-MIN($G$13,(G563+Q564))),0)</f>
        <v>0</v>
      </c>
      <c r="H564" s="26">
        <f>IF(H563&gt;0,IF((H563+R564)-MIN($H$13,(H563+R564))&lt;0.5,0,(H563+R564)-MIN($H$13,(H563+R564))),0)</f>
        <v>0</v>
      </c>
      <c r="I564" s="26">
        <f>IF(I563&gt;0,IF((I563+S564)-MIN($I$13,(I563+S564))&lt;0.5,0,(I563+S564)-MIN($I$13,(I563+S564))),0)</f>
        <v>0</v>
      </c>
      <c r="J564" s="13">
        <f>SUM(B564:I564)</f>
        <v>0</v>
      </c>
      <c r="K564" s="26">
        <f>SUM(L564:S564)</f>
        <v>0</v>
      </c>
      <c r="L564" s="26">
        <f>B563*$B$12/1200</f>
        <v>0</v>
      </c>
      <c r="M564" s="26">
        <f>C563*$C$12/1200</f>
        <v>0</v>
      </c>
      <c r="N564" s="26">
        <f>D563*$D$12/1200</f>
        <v>0</v>
      </c>
      <c r="O564" s="26">
        <f>E563*$E$12/1200</f>
        <v>0</v>
      </c>
      <c r="P564" s="26">
        <f>F563*$F$12/1200</f>
        <v>0</v>
      </c>
      <c r="Q564" s="26">
        <f>G563*$G$12/1200</f>
        <v>0</v>
      </c>
      <c r="R564" s="26">
        <f>H563*$H$12/1200</f>
        <v>0</v>
      </c>
      <c r="S564" s="26">
        <f>I563*$I$12/1200</f>
        <v>0</v>
      </c>
      <c r="T564" s="27">
        <f>IF(B563-B564&gt;0.005,1,0)</f>
        <v>0</v>
      </c>
      <c r="U564" s="27">
        <f>IF(C563-C564&gt;0.005,1,0)</f>
        <v>0</v>
      </c>
      <c r="V564" s="27">
        <f>IF(D563-D564&gt;0.005,1,0)</f>
        <v>0</v>
      </c>
      <c r="W564" s="27">
        <f>IF(E563-E564&gt;0.005,1,0)</f>
        <v>0</v>
      </c>
      <c r="X564" s="27">
        <f>IF(F563-F564&gt;0.005,1,0)</f>
        <v>0</v>
      </c>
      <c r="Y564" s="27">
        <f>IF(G563-G564&gt;0.005,1,0)</f>
        <v>0</v>
      </c>
      <c r="Z564" s="27">
        <f>IF(H563-H564&gt;0.005,1,0)</f>
        <v>0</v>
      </c>
      <c r="AA564" s="27">
        <f>IF(I563-I564&gt;0.005,1,0)</f>
        <v>0</v>
      </c>
    </row>
    <row r="565">
      <c r="A565" s="14" t="n">
        <v>529</v>
      </c>
      <c r="B565" s="26">
        <f>IF(B564&gt;0,IF((B564+L565)-MIN($B$13,(B564+L565))&lt;0.5,0,(B564+L565)-MIN($B$13,(B564+L565))),0)</f>
        <v>0</v>
      </c>
      <c r="C565" s="26">
        <f>IF(C564&gt;0,IF((C564+M565)-MIN($C$13,(C564+M565))&lt;0.5,0,(C564+M565)-MIN($C$13,(C564+M565))),0)</f>
        <v>0</v>
      </c>
      <c r="D565" s="26">
        <f>IF(D564&gt;0,IF((D564+N565)-MIN($D$13,(D564+N565))&lt;0.5,0,(D564+N565)-MIN($D$13,(D564+N565))),0)</f>
        <v>0</v>
      </c>
      <c r="E565" s="26">
        <f>IF(E564&gt;0,IF((E564+O565)-MIN($E$13,(E564+O565))&lt;0.5,0,(E564+O565)-MIN($E$13,(E564+O565))),0)</f>
        <v>0</v>
      </c>
      <c r="F565" s="26">
        <f>IF(F564&gt;0,IF((F564+P565)-MIN($F$13,(F564+P565))&lt;0.5,0,(F564+P565)-MIN($F$13,(F564+P565))),0)</f>
        <v>0</v>
      </c>
      <c r="G565" s="26">
        <f>IF(G564&gt;0,IF((G564+Q565)-MIN($G$13,(G564+Q565))&lt;0.5,0,(G564+Q565)-MIN($G$13,(G564+Q565))),0)</f>
        <v>0</v>
      </c>
      <c r="H565" s="26">
        <f>IF(H564&gt;0,IF((H564+R565)-MIN($H$13,(H564+R565))&lt;0.5,0,(H564+R565)-MIN($H$13,(H564+R565))),0)</f>
        <v>0</v>
      </c>
      <c r="I565" s="26">
        <f>IF(I564&gt;0,IF((I564+S565)-MIN($I$13,(I564+S565))&lt;0.5,0,(I564+S565)-MIN($I$13,(I564+S565))),0)</f>
        <v>0</v>
      </c>
      <c r="J565" s="13">
        <f>SUM(B565:I565)</f>
        <v>0</v>
      </c>
      <c r="K565" s="26">
        <f>SUM(L565:S565)</f>
        <v>0</v>
      </c>
      <c r="L565" s="26">
        <f>B564*$B$12/1200</f>
        <v>0</v>
      </c>
      <c r="M565" s="26">
        <f>C564*$C$12/1200</f>
        <v>0</v>
      </c>
      <c r="N565" s="26">
        <f>D564*$D$12/1200</f>
        <v>0</v>
      </c>
      <c r="O565" s="26">
        <f>E564*$E$12/1200</f>
        <v>0</v>
      </c>
      <c r="P565" s="26">
        <f>F564*$F$12/1200</f>
        <v>0</v>
      </c>
      <c r="Q565" s="26">
        <f>G564*$G$12/1200</f>
        <v>0</v>
      </c>
      <c r="R565" s="26">
        <f>H564*$H$12/1200</f>
        <v>0</v>
      </c>
      <c r="S565" s="26">
        <f>I564*$I$12/1200</f>
        <v>0</v>
      </c>
      <c r="T565" s="27">
        <f>IF(B564-B565&gt;0.005,1,0)</f>
        <v>0</v>
      </c>
      <c r="U565" s="27">
        <f>IF(C564-C565&gt;0.005,1,0)</f>
        <v>0</v>
      </c>
      <c r="V565" s="27">
        <f>IF(D564-D565&gt;0.005,1,0)</f>
        <v>0</v>
      </c>
      <c r="W565" s="27">
        <f>IF(E564-E565&gt;0.005,1,0)</f>
        <v>0</v>
      </c>
      <c r="X565" s="27">
        <f>IF(F564-F565&gt;0.005,1,0)</f>
        <v>0</v>
      </c>
      <c r="Y565" s="27">
        <f>IF(G564-G565&gt;0.005,1,0)</f>
        <v>0</v>
      </c>
      <c r="Z565" s="27">
        <f>IF(H564-H565&gt;0.005,1,0)</f>
        <v>0</v>
      </c>
      <c r="AA565" s="27">
        <f>IF(I564-I565&gt;0.005,1,0)</f>
        <v>0</v>
      </c>
    </row>
    <row r="566">
      <c r="A566" s="14" t="n">
        <v>530</v>
      </c>
      <c r="B566" s="26">
        <f>IF(B565&gt;0,IF((B565+L566)-MIN($B$13,(B565+L566))&lt;0.5,0,(B565+L566)-MIN($B$13,(B565+L566))),0)</f>
        <v>0</v>
      </c>
      <c r="C566" s="26">
        <f>IF(C565&gt;0,IF((C565+M566)-MIN($C$13,(C565+M566))&lt;0.5,0,(C565+M566)-MIN($C$13,(C565+M566))),0)</f>
        <v>0</v>
      </c>
      <c r="D566" s="26">
        <f>IF(D565&gt;0,IF((D565+N566)-MIN($D$13,(D565+N566))&lt;0.5,0,(D565+N566)-MIN($D$13,(D565+N566))),0)</f>
        <v>0</v>
      </c>
      <c r="E566" s="26">
        <f>IF(E565&gt;0,IF((E565+O566)-MIN($E$13,(E565+O566))&lt;0.5,0,(E565+O566)-MIN($E$13,(E565+O566))),0)</f>
        <v>0</v>
      </c>
      <c r="F566" s="26">
        <f>IF(F565&gt;0,IF((F565+P566)-MIN($F$13,(F565+P566))&lt;0.5,0,(F565+P566)-MIN($F$13,(F565+P566))),0)</f>
        <v>0</v>
      </c>
      <c r="G566" s="26">
        <f>IF(G565&gt;0,IF((G565+Q566)-MIN($G$13,(G565+Q566))&lt;0.5,0,(G565+Q566)-MIN($G$13,(G565+Q566))),0)</f>
        <v>0</v>
      </c>
      <c r="H566" s="26">
        <f>IF(H565&gt;0,IF((H565+R566)-MIN($H$13,(H565+R566))&lt;0.5,0,(H565+R566)-MIN($H$13,(H565+R566))),0)</f>
        <v>0</v>
      </c>
      <c r="I566" s="26">
        <f>IF(I565&gt;0,IF((I565+S566)-MIN($I$13,(I565+S566))&lt;0.5,0,(I565+S566)-MIN($I$13,(I565+S566))),0)</f>
        <v>0</v>
      </c>
      <c r="J566" s="13">
        <f>SUM(B566:I566)</f>
        <v>0</v>
      </c>
      <c r="K566" s="26">
        <f>SUM(L566:S566)</f>
        <v>0</v>
      </c>
      <c r="L566" s="26">
        <f>B565*$B$12/1200</f>
        <v>0</v>
      </c>
      <c r="M566" s="26">
        <f>C565*$C$12/1200</f>
        <v>0</v>
      </c>
      <c r="N566" s="26">
        <f>D565*$D$12/1200</f>
        <v>0</v>
      </c>
      <c r="O566" s="26">
        <f>E565*$E$12/1200</f>
        <v>0</v>
      </c>
      <c r="P566" s="26">
        <f>F565*$F$12/1200</f>
        <v>0</v>
      </c>
      <c r="Q566" s="26">
        <f>G565*$G$12/1200</f>
        <v>0</v>
      </c>
      <c r="R566" s="26">
        <f>H565*$H$12/1200</f>
        <v>0</v>
      </c>
      <c r="S566" s="26">
        <f>I565*$I$12/1200</f>
        <v>0</v>
      </c>
      <c r="T566" s="27">
        <f>IF(B565-B566&gt;0.005,1,0)</f>
        <v>0</v>
      </c>
      <c r="U566" s="27">
        <f>IF(C565-C566&gt;0.005,1,0)</f>
        <v>0</v>
      </c>
      <c r="V566" s="27">
        <f>IF(D565-D566&gt;0.005,1,0)</f>
        <v>0</v>
      </c>
      <c r="W566" s="27">
        <f>IF(E565-E566&gt;0.005,1,0)</f>
        <v>0</v>
      </c>
      <c r="X566" s="27">
        <f>IF(F565-F566&gt;0.005,1,0)</f>
        <v>0</v>
      </c>
      <c r="Y566" s="27">
        <f>IF(G565-G566&gt;0.005,1,0)</f>
        <v>0</v>
      </c>
      <c r="Z566" s="27">
        <f>IF(H565-H566&gt;0.005,1,0)</f>
        <v>0</v>
      </c>
      <c r="AA566" s="27">
        <f>IF(I565-I566&gt;0.005,1,0)</f>
        <v>0</v>
      </c>
    </row>
    <row r="567">
      <c r="A567" s="14" t="n">
        <v>531</v>
      </c>
      <c r="B567" s="26">
        <f>IF(B566&gt;0,IF((B566+L567)-MIN($B$13,(B566+L567))&lt;0.5,0,(B566+L567)-MIN($B$13,(B566+L567))),0)</f>
        <v>0</v>
      </c>
      <c r="C567" s="26">
        <f>IF(C566&gt;0,IF((C566+M567)-MIN($C$13,(C566+M567))&lt;0.5,0,(C566+M567)-MIN($C$13,(C566+M567))),0)</f>
        <v>0</v>
      </c>
      <c r="D567" s="26">
        <f>IF(D566&gt;0,IF((D566+N567)-MIN($D$13,(D566+N567))&lt;0.5,0,(D566+N567)-MIN($D$13,(D566+N567))),0)</f>
        <v>0</v>
      </c>
      <c r="E567" s="26">
        <f>IF(E566&gt;0,IF((E566+O567)-MIN($E$13,(E566+O567))&lt;0.5,0,(E566+O567)-MIN($E$13,(E566+O567))),0)</f>
        <v>0</v>
      </c>
      <c r="F567" s="26">
        <f>IF(F566&gt;0,IF((F566+P567)-MIN($F$13,(F566+P567))&lt;0.5,0,(F566+P567)-MIN($F$13,(F566+P567))),0)</f>
        <v>0</v>
      </c>
      <c r="G567" s="26">
        <f>IF(G566&gt;0,IF((G566+Q567)-MIN($G$13,(G566+Q567))&lt;0.5,0,(G566+Q567)-MIN($G$13,(G566+Q567))),0)</f>
        <v>0</v>
      </c>
      <c r="H567" s="26">
        <f>IF(H566&gt;0,IF((H566+R567)-MIN($H$13,(H566+R567))&lt;0.5,0,(H566+R567)-MIN($H$13,(H566+R567))),0)</f>
        <v>0</v>
      </c>
      <c r="I567" s="26">
        <f>IF(I566&gt;0,IF((I566+S567)-MIN($I$13,(I566+S567))&lt;0.5,0,(I566+S567)-MIN($I$13,(I566+S567))),0)</f>
        <v>0</v>
      </c>
      <c r="J567" s="13">
        <f>SUM(B567:I567)</f>
        <v>0</v>
      </c>
      <c r="K567" s="26">
        <f>SUM(L567:S567)</f>
        <v>0</v>
      </c>
      <c r="L567" s="26">
        <f>B566*$B$12/1200</f>
        <v>0</v>
      </c>
      <c r="M567" s="26">
        <f>C566*$C$12/1200</f>
        <v>0</v>
      </c>
      <c r="N567" s="26">
        <f>D566*$D$12/1200</f>
        <v>0</v>
      </c>
      <c r="O567" s="26">
        <f>E566*$E$12/1200</f>
        <v>0</v>
      </c>
      <c r="P567" s="26">
        <f>F566*$F$12/1200</f>
        <v>0</v>
      </c>
      <c r="Q567" s="26">
        <f>G566*$G$12/1200</f>
        <v>0</v>
      </c>
      <c r="R567" s="26">
        <f>H566*$H$12/1200</f>
        <v>0</v>
      </c>
      <c r="S567" s="26">
        <f>I566*$I$12/1200</f>
        <v>0</v>
      </c>
      <c r="T567" s="27">
        <f>IF(B566-B567&gt;0.005,1,0)</f>
        <v>0</v>
      </c>
      <c r="U567" s="27">
        <f>IF(C566-C567&gt;0.005,1,0)</f>
        <v>0</v>
      </c>
      <c r="V567" s="27">
        <f>IF(D566-D567&gt;0.005,1,0)</f>
        <v>0</v>
      </c>
      <c r="W567" s="27">
        <f>IF(E566-E567&gt;0.005,1,0)</f>
        <v>0</v>
      </c>
      <c r="X567" s="27">
        <f>IF(F566-F567&gt;0.005,1,0)</f>
        <v>0</v>
      </c>
      <c r="Y567" s="27">
        <f>IF(G566-G567&gt;0.005,1,0)</f>
        <v>0</v>
      </c>
      <c r="Z567" s="27">
        <f>IF(H566-H567&gt;0.005,1,0)</f>
        <v>0</v>
      </c>
      <c r="AA567" s="27">
        <f>IF(I566-I567&gt;0.005,1,0)</f>
        <v>0</v>
      </c>
    </row>
    <row r="568">
      <c r="A568" s="14" t="n">
        <v>532</v>
      </c>
      <c r="B568" s="26">
        <f>IF(B567&gt;0,IF((B567+L568)-MIN($B$13,(B567+L568))&lt;0.5,0,(B567+L568)-MIN($B$13,(B567+L568))),0)</f>
        <v>0</v>
      </c>
      <c r="C568" s="26">
        <f>IF(C567&gt;0,IF((C567+M568)-MIN($C$13,(C567+M568))&lt;0.5,0,(C567+M568)-MIN($C$13,(C567+M568))),0)</f>
        <v>0</v>
      </c>
      <c r="D568" s="26">
        <f>IF(D567&gt;0,IF((D567+N568)-MIN($D$13,(D567+N568))&lt;0.5,0,(D567+N568)-MIN($D$13,(D567+N568))),0)</f>
        <v>0</v>
      </c>
      <c r="E568" s="26">
        <f>IF(E567&gt;0,IF((E567+O568)-MIN($E$13,(E567+O568))&lt;0.5,0,(E567+O568)-MIN($E$13,(E567+O568))),0)</f>
        <v>0</v>
      </c>
      <c r="F568" s="26">
        <f>IF(F567&gt;0,IF((F567+P568)-MIN($F$13,(F567+P568))&lt;0.5,0,(F567+P568)-MIN($F$13,(F567+P568))),0)</f>
        <v>0</v>
      </c>
      <c r="G568" s="26">
        <f>IF(G567&gt;0,IF((G567+Q568)-MIN($G$13,(G567+Q568))&lt;0.5,0,(G567+Q568)-MIN($G$13,(G567+Q568))),0)</f>
        <v>0</v>
      </c>
      <c r="H568" s="26">
        <f>IF(H567&gt;0,IF((H567+R568)-MIN($H$13,(H567+R568))&lt;0.5,0,(H567+R568)-MIN($H$13,(H567+R568))),0)</f>
        <v>0</v>
      </c>
      <c r="I568" s="26">
        <f>IF(I567&gt;0,IF((I567+S568)-MIN($I$13,(I567+S568))&lt;0.5,0,(I567+S568)-MIN($I$13,(I567+S568))),0)</f>
        <v>0</v>
      </c>
      <c r="J568" s="13">
        <f>SUM(B568:I568)</f>
        <v>0</v>
      </c>
      <c r="K568" s="26">
        <f>SUM(L568:S568)</f>
        <v>0</v>
      </c>
      <c r="L568" s="26">
        <f>B567*$B$12/1200</f>
        <v>0</v>
      </c>
      <c r="M568" s="26">
        <f>C567*$C$12/1200</f>
        <v>0</v>
      </c>
      <c r="N568" s="26">
        <f>D567*$D$12/1200</f>
        <v>0</v>
      </c>
      <c r="O568" s="26">
        <f>E567*$E$12/1200</f>
        <v>0</v>
      </c>
      <c r="P568" s="26">
        <f>F567*$F$12/1200</f>
        <v>0</v>
      </c>
      <c r="Q568" s="26">
        <f>G567*$G$12/1200</f>
        <v>0</v>
      </c>
      <c r="R568" s="26">
        <f>H567*$H$12/1200</f>
        <v>0</v>
      </c>
      <c r="S568" s="26">
        <f>I567*$I$12/1200</f>
        <v>0</v>
      </c>
      <c r="T568" s="27">
        <f>IF(B567-B568&gt;0.005,1,0)</f>
        <v>0</v>
      </c>
      <c r="U568" s="27">
        <f>IF(C567-C568&gt;0.005,1,0)</f>
        <v>0</v>
      </c>
      <c r="V568" s="27">
        <f>IF(D567-D568&gt;0.005,1,0)</f>
        <v>0</v>
      </c>
      <c r="W568" s="27">
        <f>IF(E567-E568&gt;0.005,1,0)</f>
        <v>0</v>
      </c>
      <c r="X568" s="27">
        <f>IF(F567-F568&gt;0.005,1,0)</f>
        <v>0</v>
      </c>
      <c r="Y568" s="27">
        <f>IF(G567-G568&gt;0.005,1,0)</f>
        <v>0</v>
      </c>
      <c r="Z568" s="27">
        <f>IF(H567-H568&gt;0.005,1,0)</f>
        <v>0</v>
      </c>
      <c r="AA568" s="27">
        <f>IF(I567-I568&gt;0.005,1,0)</f>
        <v>0</v>
      </c>
    </row>
    <row r="569">
      <c r="A569" s="14" t="n">
        <v>533</v>
      </c>
      <c r="B569" s="26">
        <f>IF(B568&gt;0,IF((B568+L569)-MIN($B$13,(B568+L569))&lt;0.5,0,(B568+L569)-MIN($B$13,(B568+L569))),0)</f>
        <v>0</v>
      </c>
      <c r="C569" s="26">
        <f>IF(C568&gt;0,IF((C568+M569)-MIN($C$13,(C568+M569))&lt;0.5,0,(C568+M569)-MIN($C$13,(C568+M569))),0)</f>
        <v>0</v>
      </c>
      <c r="D569" s="26">
        <f>IF(D568&gt;0,IF((D568+N569)-MIN($D$13,(D568+N569))&lt;0.5,0,(D568+N569)-MIN($D$13,(D568+N569))),0)</f>
        <v>0</v>
      </c>
      <c r="E569" s="26">
        <f>IF(E568&gt;0,IF((E568+O569)-MIN($E$13,(E568+O569))&lt;0.5,0,(E568+O569)-MIN($E$13,(E568+O569))),0)</f>
        <v>0</v>
      </c>
      <c r="F569" s="26">
        <f>IF(F568&gt;0,IF((F568+P569)-MIN($F$13,(F568+P569))&lt;0.5,0,(F568+P569)-MIN($F$13,(F568+P569))),0)</f>
        <v>0</v>
      </c>
      <c r="G569" s="26">
        <f>IF(G568&gt;0,IF((G568+Q569)-MIN($G$13,(G568+Q569))&lt;0.5,0,(G568+Q569)-MIN($G$13,(G568+Q569))),0)</f>
        <v>0</v>
      </c>
      <c r="H569" s="26">
        <f>IF(H568&gt;0,IF((H568+R569)-MIN($H$13,(H568+R569))&lt;0.5,0,(H568+R569)-MIN($H$13,(H568+R569))),0)</f>
        <v>0</v>
      </c>
      <c r="I569" s="26">
        <f>IF(I568&gt;0,IF((I568+S569)-MIN($I$13,(I568+S569))&lt;0.5,0,(I568+S569)-MIN($I$13,(I568+S569))),0)</f>
        <v>0</v>
      </c>
      <c r="J569" s="13">
        <f>SUM(B569:I569)</f>
        <v>0</v>
      </c>
      <c r="K569" s="26">
        <f>SUM(L569:S569)</f>
        <v>0</v>
      </c>
      <c r="L569" s="26">
        <f>B568*$B$12/1200</f>
        <v>0</v>
      </c>
      <c r="M569" s="26">
        <f>C568*$C$12/1200</f>
        <v>0</v>
      </c>
      <c r="N569" s="26">
        <f>D568*$D$12/1200</f>
        <v>0</v>
      </c>
      <c r="O569" s="26">
        <f>E568*$E$12/1200</f>
        <v>0</v>
      </c>
      <c r="P569" s="26">
        <f>F568*$F$12/1200</f>
        <v>0</v>
      </c>
      <c r="Q569" s="26">
        <f>G568*$G$12/1200</f>
        <v>0</v>
      </c>
      <c r="R569" s="26">
        <f>H568*$H$12/1200</f>
        <v>0</v>
      </c>
      <c r="S569" s="26">
        <f>I568*$I$12/1200</f>
        <v>0</v>
      </c>
      <c r="T569" s="27">
        <f>IF(B568-B569&gt;0.005,1,0)</f>
        <v>0</v>
      </c>
      <c r="U569" s="27">
        <f>IF(C568-C569&gt;0.005,1,0)</f>
        <v>0</v>
      </c>
      <c r="V569" s="27">
        <f>IF(D568-D569&gt;0.005,1,0)</f>
        <v>0</v>
      </c>
      <c r="W569" s="27">
        <f>IF(E568-E569&gt;0.005,1,0)</f>
        <v>0</v>
      </c>
      <c r="X569" s="27">
        <f>IF(F568-F569&gt;0.005,1,0)</f>
        <v>0</v>
      </c>
      <c r="Y569" s="27">
        <f>IF(G568-G569&gt;0.005,1,0)</f>
        <v>0</v>
      </c>
      <c r="Z569" s="27">
        <f>IF(H568-H569&gt;0.005,1,0)</f>
        <v>0</v>
      </c>
      <c r="AA569" s="27">
        <f>IF(I568-I569&gt;0.005,1,0)</f>
        <v>0</v>
      </c>
    </row>
    <row r="570">
      <c r="A570" s="14" t="n">
        <v>534</v>
      </c>
      <c r="B570" s="26">
        <f>IF(B569&gt;0,IF((B569+L570)-MIN($B$13,(B569+L570))&lt;0.5,0,(B569+L570)-MIN($B$13,(B569+L570))),0)</f>
        <v>0</v>
      </c>
      <c r="C570" s="26">
        <f>IF(C569&gt;0,IF((C569+M570)-MIN($C$13,(C569+M570))&lt;0.5,0,(C569+M570)-MIN($C$13,(C569+M570))),0)</f>
        <v>0</v>
      </c>
      <c r="D570" s="26">
        <f>IF(D569&gt;0,IF((D569+N570)-MIN($D$13,(D569+N570))&lt;0.5,0,(D569+N570)-MIN($D$13,(D569+N570))),0)</f>
        <v>0</v>
      </c>
      <c r="E570" s="26">
        <f>IF(E569&gt;0,IF((E569+O570)-MIN($E$13,(E569+O570))&lt;0.5,0,(E569+O570)-MIN($E$13,(E569+O570))),0)</f>
        <v>0</v>
      </c>
      <c r="F570" s="26">
        <f>IF(F569&gt;0,IF((F569+P570)-MIN($F$13,(F569+P570))&lt;0.5,0,(F569+P570)-MIN($F$13,(F569+P570))),0)</f>
        <v>0</v>
      </c>
      <c r="G570" s="26">
        <f>IF(G569&gt;0,IF((G569+Q570)-MIN($G$13,(G569+Q570))&lt;0.5,0,(G569+Q570)-MIN($G$13,(G569+Q570))),0)</f>
        <v>0</v>
      </c>
      <c r="H570" s="26">
        <f>IF(H569&gt;0,IF((H569+R570)-MIN($H$13,(H569+R570))&lt;0.5,0,(H569+R570)-MIN($H$13,(H569+R570))),0)</f>
        <v>0</v>
      </c>
      <c r="I570" s="26">
        <f>IF(I569&gt;0,IF((I569+S570)-MIN($I$13,(I569+S570))&lt;0.5,0,(I569+S570)-MIN($I$13,(I569+S570))),0)</f>
        <v>0</v>
      </c>
      <c r="J570" s="13">
        <f>SUM(B570:I570)</f>
        <v>0</v>
      </c>
      <c r="K570" s="26">
        <f>SUM(L570:S570)</f>
        <v>0</v>
      </c>
      <c r="L570" s="26">
        <f>B569*$B$12/1200</f>
        <v>0</v>
      </c>
      <c r="M570" s="26">
        <f>C569*$C$12/1200</f>
        <v>0</v>
      </c>
      <c r="N570" s="26">
        <f>D569*$D$12/1200</f>
        <v>0</v>
      </c>
      <c r="O570" s="26">
        <f>E569*$E$12/1200</f>
        <v>0</v>
      </c>
      <c r="P570" s="26">
        <f>F569*$F$12/1200</f>
        <v>0</v>
      </c>
      <c r="Q570" s="26">
        <f>G569*$G$12/1200</f>
        <v>0</v>
      </c>
      <c r="R570" s="26">
        <f>H569*$H$12/1200</f>
        <v>0</v>
      </c>
      <c r="S570" s="26">
        <f>I569*$I$12/1200</f>
        <v>0</v>
      </c>
      <c r="T570" s="27">
        <f>IF(B569-B570&gt;0.005,1,0)</f>
        <v>0</v>
      </c>
      <c r="U570" s="27">
        <f>IF(C569-C570&gt;0.005,1,0)</f>
        <v>0</v>
      </c>
      <c r="V570" s="27">
        <f>IF(D569-D570&gt;0.005,1,0)</f>
        <v>0</v>
      </c>
      <c r="W570" s="27">
        <f>IF(E569-E570&gt;0.005,1,0)</f>
        <v>0</v>
      </c>
      <c r="X570" s="27">
        <f>IF(F569-F570&gt;0.005,1,0)</f>
        <v>0</v>
      </c>
      <c r="Y570" s="27">
        <f>IF(G569-G570&gt;0.005,1,0)</f>
        <v>0</v>
      </c>
      <c r="Z570" s="27">
        <f>IF(H569-H570&gt;0.005,1,0)</f>
        <v>0</v>
      </c>
      <c r="AA570" s="27">
        <f>IF(I569-I570&gt;0.005,1,0)</f>
        <v>0</v>
      </c>
    </row>
    <row r="571">
      <c r="A571" s="14" t="n">
        <v>535</v>
      </c>
      <c r="B571" s="26">
        <f>IF(B570&gt;0,IF((B570+L571)-MIN($B$13,(B570+L571))&lt;0.5,0,(B570+L571)-MIN($B$13,(B570+L571))),0)</f>
        <v>0</v>
      </c>
      <c r="C571" s="26">
        <f>IF(C570&gt;0,IF((C570+M571)-MIN($C$13,(C570+M571))&lt;0.5,0,(C570+M571)-MIN($C$13,(C570+M571))),0)</f>
        <v>0</v>
      </c>
      <c r="D571" s="26">
        <f>IF(D570&gt;0,IF((D570+N571)-MIN($D$13,(D570+N571))&lt;0.5,0,(D570+N571)-MIN($D$13,(D570+N571))),0)</f>
        <v>0</v>
      </c>
      <c r="E571" s="26">
        <f>IF(E570&gt;0,IF((E570+O571)-MIN($E$13,(E570+O571))&lt;0.5,0,(E570+O571)-MIN($E$13,(E570+O571))),0)</f>
        <v>0</v>
      </c>
      <c r="F571" s="26">
        <f>IF(F570&gt;0,IF((F570+P571)-MIN($F$13,(F570+P571))&lt;0.5,0,(F570+P571)-MIN($F$13,(F570+P571))),0)</f>
        <v>0</v>
      </c>
      <c r="G571" s="26">
        <f>IF(G570&gt;0,IF((G570+Q571)-MIN($G$13,(G570+Q571))&lt;0.5,0,(G570+Q571)-MIN($G$13,(G570+Q571))),0)</f>
        <v>0</v>
      </c>
      <c r="H571" s="26">
        <f>IF(H570&gt;0,IF((H570+R571)-MIN($H$13,(H570+R571))&lt;0.5,0,(H570+R571)-MIN($H$13,(H570+R571))),0)</f>
        <v>0</v>
      </c>
      <c r="I571" s="26">
        <f>IF(I570&gt;0,IF((I570+S571)-MIN($I$13,(I570+S571))&lt;0.5,0,(I570+S571)-MIN($I$13,(I570+S571))),0)</f>
        <v>0</v>
      </c>
      <c r="J571" s="13">
        <f>SUM(B571:I571)</f>
        <v>0</v>
      </c>
      <c r="K571" s="26">
        <f>SUM(L571:S571)</f>
        <v>0</v>
      </c>
      <c r="L571" s="26">
        <f>B570*$B$12/1200</f>
        <v>0</v>
      </c>
      <c r="M571" s="26">
        <f>C570*$C$12/1200</f>
        <v>0</v>
      </c>
      <c r="N571" s="26">
        <f>D570*$D$12/1200</f>
        <v>0</v>
      </c>
      <c r="O571" s="26">
        <f>E570*$E$12/1200</f>
        <v>0</v>
      </c>
      <c r="P571" s="26">
        <f>F570*$F$12/1200</f>
        <v>0</v>
      </c>
      <c r="Q571" s="26">
        <f>G570*$G$12/1200</f>
        <v>0</v>
      </c>
      <c r="R571" s="26">
        <f>H570*$H$12/1200</f>
        <v>0</v>
      </c>
      <c r="S571" s="26">
        <f>I570*$I$12/1200</f>
        <v>0</v>
      </c>
      <c r="T571" s="27">
        <f>IF(B570-B571&gt;0.005,1,0)</f>
        <v>0</v>
      </c>
      <c r="U571" s="27">
        <f>IF(C570-C571&gt;0.005,1,0)</f>
        <v>0</v>
      </c>
      <c r="V571" s="27">
        <f>IF(D570-D571&gt;0.005,1,0)</f>
        <v>0</v>
      </c>
      <c r="W571" s="27">
        <f>IF(E570-E571&gt;0.005,1,0)</f>
        <v>0</v>
      </c>
      <c r="X571" s="27">
        <f>IF(F570-F571&gt;0.005,1,0)</f>
        <v>0</v>
      </c>
      <c r="Y571" s="27">
        <f>IF(G570-G571&gt;0.005,1,0)</f>
        <v>0</v>
      </c>
      <c r="Z571" s="27">
        <f>IF(H570-H571&gt;0.005,1,0)</f>
        <v>0</v>
      </c>
      <c r="AA571" s="27">
        <f>IF(I570-I571&gt;0.005,1,0)</f>
        <v>0</v>
      </c>
    </row>
    <row r="572">
      <c r="A572" s="14" t="n">
        <v>536</v>
      </c>
      <c r="B572" s="26">
        <f>IF(B571&gt;0,IF((B571+L572)-MIN($B$13,(B571+L572))&lt;0.5,0,(B571+L572)-MIN($B$13,(B571+L572))),0)</f>
        <v>0</v>
      </c>
      <c r="C572" s="26">
        <f>IF(C571&gt;0,IF((C571+M572)-MIN($C$13,(C571+M572))&lt;0.5,0,(C571+M572)-MIN($C$13,(C571+M572))),0)</f>
        <v>0</v>
      </c>
      <c r="D572" s="26">
        <f>IF(D571&gt;0,IF((D571+N572)-MIN($D$13,(D571+N572))&lt;0.5,0,(D571+N572)-MIN($D$13,(D571+N572))),0)</f>
        <v>0</v>
      </c>
      <c r="E572" s="26">
        <f>IF(E571&gt;0,IF((E571+O572)-MIN($E$13,(E571+O572))&lt;0.5,0,(E571+O572)-MIN($E$13,(E571+O572))),0)</f>
        <v>0</v>
      </c>
      <c r="F572" s="26">
        <f>IF(F571&gt;0,IF((F571+P572)-MIN($F$13,(F571+P572))&lt;0.5,0,(F571+P572)-MIN($F$13,(F571+P572))),0)</f>
        <v>0</v>
      </c>
      <c r="G572" s="26">
        <f>IF(G571&gt;0,IF((G571+Q572)-MIN($G$13,(G571+Q572))&lt;0.5,0,(G571+Q572)-MIN($G$13,(G571+Q572))),0)</f>
        <v>0</v>
      </c>
      <c r="H572" s="26">
        <f>IF(H571&gt;0,IF((H571+R572)-MIN($H$13,(H571+R572))&lt;0.5,0,(H571+R572)-MIN($H$13,(H571+R572))),0)</f>
        <v>0</v>
      </c>
      <c r="I572" s="26">
        <f>IF(I571&gt;0,IF((I571+S572)-MIN($I$13,(I571+S572))&lt;0.5,0,(I571+S572)-MIN($I$13,(I571+S572))),0)</f>
        <v>0</v>
      </c>
      <c r="J572" s="13">
        <f>SUM(B572:I572)</f>
        <v>0</v>
      </c>
      <c r="K572" s="26">
        <f>SUM(L572:S572)</f>
        <v>0</v>
      </c>
      <c r="L572" s="26">
        <f>B571*$B$12/1200</f>
        <v>0</v>
      </c>
      <c r="M572" s="26">
        <f>C571*$C$12/1200</f>
        <v>0</v>
      </c>
      <c r="N572" s="26">
        <f>D571*$D$12/1200</f>
        <v>0</v>
      </c>
      <c r="O572" s="26">
        <f>E571*$E$12/1200</f>
        <v>0</v>
      </c>
      <c r="P572" s="26">
        <f>F571*$F$12/1200</f>
        <v>0</v>
      </c>
      <c r="Q572" s="26">
        <f>G571*$G$12/1200</f>
        <v>0</v>
      </c>
      <c r="R572" s="26">
        <f>H571*$H$12/1200</f>
        <v>0</v>
      </c>
      <c r="S572" s="26">
        <f>I571*$I$12/1200</f>
        <v>0</v>
      </c>
      <c r="T572" s="27">
        <f>IF(B571-B572&gt;0.005,1,0)</f>
        <v>0</v>
      </c>
      <c r="U572" s="27">
        <f>IF(C571-C572&gt;0.005,1,0)</f>
        <v>0</v>
      </c>
      <c r="V572" s="27">
        <f>IF(D571-D572&gt;0.005,1,0)</f>
        <v>0</v>
      </c>
      <c r="W572" s="27">
        <f>IF(E571-E572&gt;0.005,1,0)</f>
        <v>0</v>
      </c>
      <c r="X572" s="27">
        <f>IF(F571-F572&gt;0.005,1,0)</f>
        <v>0</v>
      </c>
      <c r="Y572" s="27">
        <f>IF(G571-G572&gt;0.005,1,0)</f>
        <v>0</v>
      </c>
      <c r="Z572" s="27">
        <f>IF(H571-H572&gt;0.005,1,0)</f>
        <v>0</v>
      </c>
      <c r="AA572" s="27">
        <f>IF(I571-I572&gt;0.005,1,0)</f>
        <v>0</v>
      </c>
    </row>
    <row r="573">
      <c r="A573" s="14" t="n">
        <v>537</v>
      </c>
      <c r="B573" s="26">
        <f>IF(B572&gt;0,IF((B572+L573)-MIN($B$13,(B572+L573))&lt;0.5,0,(B572+L573)-MIN($B$13,(B572+L573))),0)</f>
        <v>0</v>
      </c>
      <c r="C573" s="26">
        <f>IF(C572&gt;0,IF((C572+M573)-MIN($C$13,(C572+M573))&lt;0.5,0,(C572+M573)-MIN($C$13,(C572+M573))),0)</f>
        <v>0</v>
      </c>
      <c r="D573" s="26">
        <f>IF(D572&gt;0,IF((D572+N573)-MIN($D$13,(D572+N573))&lt;0.5,0,(D572+N573)-MIN($D$13,(D572+N573))),0)</f>
        <v>0</v>
      </c>
      <c r="E573" s="26">
        <f>IF(E572&gt;0,IF((E572+O573)-MIN($E$13,(E572+O573))&lt;0.5,0,(E572+O573)-MIN($E$13,(E572+O573))),0)</f>
        <v>0</v>
      </c>
      <c r="F573" s="26">
        <f>IF(F572&gt;0,IF((F572+P573)-MIN($F$13,(F572+P573))&lt;0.5,0,(F572+P573)-MIN($F$13,(F572+P573))),0)</f>
        <v>0</v>
      </c>
      <c r="G573" s="26">
        <f>IF(G572&gt;0,IF((G572+Q573)-MIN($G$13,(G572+Q573))&lt;0.5,0,(G572+Q573)-MIN($G$13,(G572+Q573))),0)</f>
        <v>0</v>
      </c>
      <c r="H573" s="26">
        <f>IF(H572&gt;0,IF((H572+R573)-MIN($H$13,(H572+R573))&lt;0.5,0,(H572+R573)-MIN($H$13,(H572+R573))),0)</f>
        <v>0</v>
      </c>
      <c r="I573" s="26">
        <f>IF(I572&gt;0,IF((I572+S573)-MIN($I$13,(I572+S573))&lt;0.5,0,(I572+S573)-MIN($I$13,(I572+S573))),0)</f>
        <v>0</v>
      </c>
      <c r="J573" s="13">
        <f>SUM(B573:I573)</f>
        <v>0</v>
      </c>
      <c r="K573" s="26">
        <f>SUM(L573:S573)</f>
        <v>0</v>
      </c>
      <c r="L573" s="26">
        <f>B572*$B$12/1200</f>
        <v>0</v>
      </c>
      <c r="M573" s="26">
        <f>C572*$C$12/1200</f>
        <v>0</v>
      </c>
      <c r="N573" s="26">
        <f>D572*$D$12/1200</f>
        <v>0</v>
      </c>
      <c r="O573" s="26">
        <f>E572*$E$12/1200</f>
        <v>0</v>
      </c>
      <c r="P573" s="26">
        <f>F572*$F$12/1200</f>
        <v>0</v>
      </c>
      <c r="Q573" s="26">
        <f>G572*$G$12/1200</f>
        <v>0</v>
      </c>
      <c r="R573" s="26">
        <f>H572*$H$12/1200</f>
        <v>0</v>
      </c>
      <c r="S573" s="26">
        <f>I572*$I$12/1200</f>
        <v>0</v>
      </c>
      <c r="T573" s="27">
        <f>IF(B572-B573&gt;0.005,1,0)</f>
        <v>0</v>
      </c>
      <c r="U573" s="27">
        <f>IF(C572-C573&gt;0.005,1,0)</f>
        <v>0</v>
      </c>
      <c r="V573" s="27">
        <f>IF(D572-D573&gt;0.005,1,0)</f>
        <v>0</v>
      </c>
      <c r="W573" s="27">
        <f>IF(E572-E573&gt;0.005,1,0)</f>
        <v>0</v>
      </c>
      <c r="X573" s="27">
        <f>IF(F572-F573&gt;0.005,1,0)</f>
        <v>0</v>
      </c>
      <c r="Y573" s="27">
        <f>IF(G572-G573&gt;0.005,1,0)</f>
        <v>0</v>
      </c>
      <c r="Z573" s="27">
        <f>IF(H572-H573&gt;0.005,1,0)</f>
        <v>0</v>
      </c>
      <c r="AA573" s="27">
        <f>IF(I572-I573&gt;0.005,1,0)</f>
        <v>0</v>
      </c>
    </row>
    <row r="574">
      <c r="A574" s="14" t="n">
        <v>538</v>
      </c>
      <c r="B574" s="26">
        <f>IF(B573&gt;0,IF((B573+L574)-MIN($B$13,(B573+L574))&lt;0.5,0,(B573+L574)-MIN($B$13,(B573+L574))),0)</f>
        <v>0</v>
      </c>
      <c r="C574" s="26">
        <f>IF(C573&gt;0,IF((C573+M574)-MIN($C$13,(C573+M574))&lt;0.5,0,(C573+M574)-MIN($C$13,(C573+M574))),0)</f>
        <v>0</v>
      </c>
      <c r="D574" s="26">
        <f>IF(D573&gt;0,IF((D573+N574)-MIN($D$13,(D573+N574))&lt;0.5,0,(D573+N574)-MIN($D$13,(D573+N574))),0)</f>
        <v>0</v>
      </c>
      <c r="E574" s="26">
        <f>IF(E573&gt;0,IF((E573+O574)-MIN($E$13,(E573+O574))&lt;0.5,0,(E573+O574)-MIN($E$13,(E573+O574))),0)</f>
        <v>0</v>
      </c>
      <c r="F574" s="26">
        <f>IF(F573&gt;0,IF((F573+P574)-MIN($F$13,(F573+P574))&lt;0.5,0,(F573+P574)-MIN($F$13,(F573+P574))),0)</f>
        <v>0</v>
      </c>
      <c r="G574" s="26">
        <f>IF(G573&gt;0,IF((G573+Q574)-MIN($G$13,(G573+Q574))&lt;0.5,0,(G573+Q574)-MIN($G$13,(G573+Q574))),0)</f>
        <v>0</v>
      </c>
      <c r="H574" s="26">
        <f>IF(H573&gt;0,IF((H573+R574)-MIN($H$13,(H573+R574))&lt;0.5,0,(H573+R574)-MIN($H$13,(H573+R574))),0)</f>
        <v>0</v>
      </c>
      <c r="I574" s="26">
        <f>IF(I573&gt;0,IF((I573+S574)-MIN($I$13,(I573+S574))&lt;0.5,0,(I573+S574)-MIN($I$13,(I573+S574))),0)</f>
        <v>0</v>
      </c>
      <c r="J574" s="13">
        <f>SUM(B574:I574)</f>
        <v>0</v>
      </c>
      <c r="K574" s="26">
        <f>SUM(L574:S574)</f>
        <v>0</v>
      </c>
      <c r="L574" s="26">
        <f>B573*$B$12/1200</f>
        <v>0</v>
      </c>
      <c r="M574" s="26">
        <f>C573*$C$12/1200</f>
        <v>0</v>
      </c>
      <c r="N574" s="26">
        <f>D573*$D$12/1200</f>
        <v>0</v>
      </c>
      <c r="O574" s="26">
        <f>E573*$E$12/1200</f>
        <v>0</v>
      </c>
      <c r="P574" s="26">
        <f>F573*$F$12/1200</f>
        <v>0</v>
      </c>
      <c r="Q574" s="26">
        <f>G573*$G$12/1200</f>
        <v>0</v>
      </c>
      <c r="R574" s="26">
        <f>H573*$H$12/1200</f>
        <v>0</v>
      </c>
      <c r="S574" s="26">
        <f>I573*$I$12/1200</f>
        <v>0</v>
      </c>
      <c r="T574" s="27">
        <f>IF(B573-B574&gt;0.005,1,0)</f>
        <v>0</v>
      </c>
      <c r="U574" s="27">
        <f>IF(C573-C574&gt;0.005,1,0)</f>
        <v>0</v>
      </c>
      <c r="V574" s="27">
        <f>IF(D573-D574&gt;0.005,1,0)</f>
        <v>0</v>
      </c>
      <c r="W574" s="27">
        <f>IF(E573-E574&gt;0.005,1,0)</f>
        <v>0</v>
      </c>
      <c r="X574" s="27">
        <f>IF(F573-F574&gt;0.005,1,0)</f>
        <v>0</v>
      </c>
      <c r="Y574" s="27">
        <f>IF(G573-G574&gt;0.005,1,0)</f>
        <v>0</v>
      </c>
      <c r="Z574" s="27">
        <f>IF(H573-H574&gt;0.005,1,0)</f>
        <v>0</v>
      </c>
      <c r="AA574" s="27">
        <f>IF(I573-I574&gt;0.005,1,0)</f>
        <v>0</v>
      </c>
    </row>
    <row r="575">
      <c r="A575" s="14" t="n">
        <v>539</v>
      </c>
      <c r="B575" s="26">
        <f>IF(B574&gt;0,IF((B574+L575)-MIN($B$13,(B574+L575))&lt;0.5,0,(B574+L575)-MIN($B$13,(B574+L575))),0)</f>
        <v>0</v>
      </c>
      <c r="C575" s="26">
        <f>IF(C574&gt;0,IF((C574+M575)-MIN($C$13,(C574+M575))&lt;0.5,0,(C574+M575)-MIN($C$13,(C574+M575))),0)</f>
        <v>0</v>
      </c>
      <c r="D575" s="26">
        <f>IF(D574&gt;0,IF((D574+N575)-MIN($D$13,(D574+N575))&lt;0.5,0,(D574+N575)-MIN($D$13,(D574+N575))),0)</f>
        <v>0</v>
      </c>
      <c r="E575" s="26">
        <f>IF(E574&gt;0,IF((E574+O575)-MIN($E$13,(E574+O575))&lt;0.5,0,(E574+O575)-MIN($E$13,(E574+O575))),0)</f>
        <v>0</v>
      </c>
      <c r="F575" s="26">
        <f>IF(F574&gt;0,IF((F574+P575)-MIN($F$13,(F574+P575))&lt;0.5,0,(F574+P575)-MIN($F$13,(F574+P575))),0)</f>
        <v>0</v>
      </c>
      <c r="G575" s="26">
        <f>IF(G574&gt;0,IF((G574+Q575)-MIN($G$13,(G574+Q575))&lt;0.5,0,(G574+Q575)-MIN($G$13,(G574+Q575))),0)</f>
        <v>0</v>
      </c>
      <c r="H575" s="26">
        <f>IF(H574&gt;0,IF((H574+R575)-MIN($H$13,(H574+R575))&lt;0.5,0,(H574+R575)-MIN($H$13,(H574+R575))),0)</f>
        <v>0</v>
      </c>
      <c r="I575" s="26">
        <f>IF(I574&gt;0,IF((I574+S575)-MIN($I$13,(I574+S575))&lt;0.5,0,(I574+S575)-MIN($I$13,(I574+S575))),0)</f>
        <v>0</v>
      </c>
      <c r="J575" s="13">
        <f>SUM(B575:I575)</f>
        <v>0</v>
      </c>
      <c r="K575" s="26">
        <f>SUM(L575:S575)</f>
        <v>0</v>
      </c>
      <c r="L575" s="26">
        <f>B574*$B$12/1200</f>
        <v>0</v>
      </c>
      <c r="M575" s="26">
        <f>C574*$C$12/1200</f>
        <v>0</v>
      </c>
      <c r="N575" s="26">
        <f>D574*$D$12/1200</f>
        <v>0</v>
      </c>
      <c r="O575" s="26">
        <f>E574*$E$12/1200</f>
        <v>0</v>
      </c>
      <c r="P575" s="26">
        <f>F574*$F$12/1200</f>
        <v>0</v>
      </c>
      <c r="Q575" s="26">
        <f>G574*$G$12/1200</f>
        <v>0</v>
      </c>
      <c r="R575" s="26">
        <f>H574*$H$12/1200</f>
        <v>0</v>
      </c>
      <c r="S575" s="26">
        <f>I574*$I$12/1200</f>
        <v>0</v>
      </c>
      <c r="T575" s="27">
        <f>IF(B574-B575&gt;0.005,1,0)</f>
        <v>0</v>
      </c>
      <c r="U575" s="27">
        <f>IF(C574-C575&gt;0.005,1,0)</f>
        <v>0</v>
      </c>
      <c r="V575" s="27">
        <f>IF(D574-D575&gt;0.005,1,0)</f>
        <v>0</v>
      </c>
      <c r="W575" s="27">
        <f>IF(E574-E575&gt;0.005,1,0)</f>
        <v>0</v>
      </c>
      <c r="X575" s="27">
        <f>IF(F574-F575&gt;0.005,1,0)</f>
        <v>0</v>
      </c>
      <c r="Y575" s="27">
        <f>IF(G574-G575&gt;0.005,1,0)</f>
        <v>0</v>
      </c>
      <c r="Z575" s="27">
        <f>IF(H574-H575&gt;0.005,1,0)</f>
        <v>0</v>
      </c>
      <c r="AA575" s="27">
        <f>IF(I574-I575&gt;0.005,1,0)</f>
        <v>0</v>
      </c>
    </row>
    <row r="576">
      <c r="A576" s="14" t="n">
        <v>540</v>
      </c>
      <c r="B576" s="26">
        <f>IF(B575&gt;0,IF((B575+L576)-MIN($B$13,(B575+L576))&lt;0.5,0,(B575+L576)-MIN($B$13,(B575+L576))),0)</f>
        <v>0</v>
      </c>
      <c r="C576" s="26">
        <f>IF(C575&gt;0,IF((C575+M576)-MIN($C$13,(C575+M576))&lt;0.5,0,(C575+M576)-MIN($C$13,(C575+M576))),0)</f>
        <v>0</v>
      </c>
      <c r="D576" s="26">
        <f>IF(D575&gt;0,IF((D575+N576)-MIN($D$13,(D575+N576))&lt;0.5,0,(D575+N576)-MIN($D$13,(D575+N576))),0)</f>
        <v>0</v>
      </c>
      <c r="E576" s="26">
        <f>IF(E575&gt;0,IF((E575+O576)-MIN($E$13,(E575+O576))&lt;0.5,0,(E575+O576)-MIN($E$13,(E575+O576))),0)</f>
        <v>0</v>
      </c>
      <c r="F576" s="26">
        <f>IF(F575&gt;0,IF((F575+P576)-MIN($F$13,(F575+P576))&lt;0.5,0,(F575+P576)-MIN($F$13,(F575+P576))),0)</f>
        <v>0</v>
      </c>
      <c r="G576" s="26">
        <f>IF(G575&gt;0,IF((G575+Q576)-MIN($G$13,(G575+Q576))&lt;0.5,0,(G575+Q576)-MIN($G$13,(G575+Q576))),0)</f>
        <v>0</v>
      </c>
      <c r="H576" s="26">
        <f>IF(H575&gt;0,IF((H575+R576)-MIN($H$13,(H575+R576))&lt;0.5,0,(H575+R576)-MIN($H$13,(H575+R576))),0)</f>
        <v>0</v>
      </c>
      <c r="I576" s="26">
        <f>IF(I575&gt;0,IF((I575+S576)-MIN($I$13,(I575+S576))&lt;0.5,0,(I575+S576)-MIN($I$13,(I575+S576))),0)</f>
        <v>0</v>
      </c>
      <c r="J576" s="13">
        <f>SUM(B576:I576)</f>
        <v>0</v>
      </c>
      <c r="K576" s="26">
        <f>SUM(L576:S576)</f>
        <v>0</v>
      </c>
      <c r="L576" s="26">
        <f>B575*$B$12/1200</f>
        <v>0</v>
      </c>
      <c r="M576" s="26">
        <f>C575*$C$12/1200</f>
        <v>0</v>
      </c>
      <c r="N576" s="26">
        <f>D575*$D$12/1200</f>
        <v>0</v>
      </c>
      <c r="O576" s="26">
        <f>E575*$E$12/1200</f>
        <v>0</v>
      </c>
      <c r="P576" s="26">
        <f>F575*$F$12/1200</f>
        <v>0</v>
      </c>
      <c r="Q576" s="26">
        <f>G575*$G$12/1200</f>
        <v>0</v>
      </c>
      <c r="R576" s="26">
        <f>H575*$H$12/1200</f>
        <v>0</v>
      </c>
      <c r="S576" s="26">
        <f>I575*$I$12/1200</f>
        <v>0</v>
      </c>
      <c r="T576" s="27">
        <f>IF(B575-B576&gt;0.005,1,0)</f>
        <v>0</v>
      </c>
      <c r="U576" s="27">
        <f>IF(C575-C576&gt;0.005,1,0)</f>
        <v>0</v>
      </c>
      <c r="V576" s="27">
        <f>IF(D575-D576&gt;0.005,1,0)</f>
        <v>0</v>
      </c>
      <c r="W576" s="27">
        <f>IF(E575-E576&gt;0.005,1,0)</f>
        <v>0</v>
      </c>
      <c r="X576" s="27">
        <f>IF(F575-F576&gt;0.005,1,0)</f>
        <v>0</v>
      </c>
      <c r="Y576" s="27">
        <f>IF(G575-G576&gt;0.005,1,0)</f>
        <v>0</v>
      </c>
      <c r="Z576" s="27">
        <f>IF(H575-H576&gt;0.005,1,0)</f>
        <v>0</v>
      </c>
      <c r="AA576" s="27">
        <f>IF(I575-I576&gt;0.005,1,0)</f>
        <v>0</v>
      </c>
    </row>
    <row r="577">
      <c r="A577" s="14" t="n">
        <v>541</v>
      </c>
      <c r="B577" s="26">
        <f>IF(B576&gt;0,IF((B576+L577)-MIN($B$13,(B576+L577))&lt;0.5,0,(B576+L577)-MIN($B$13,(B576+L577))),0)</f>
        <v>0</v>
      </c>
      <c r="C577" s="26">
        <f>IF(C576&gt;0,IF((C576+M577)-MIN($C$13,(C576+M577))&lt;0.5,0,(C576+M577)-MIN($C$13,(C576+M577))),0)</f>
        <v>0</v>
      </c>
      <c r="D577" s="26">
        <f>IF(D576&gt;0,IF((D576+N577)-MIN($D$13,(D576+N577))&lt;0.5,0,(D576+N577)-MIN($D$13,(D576+N577))),0)</f>
        <v>0</v>
      </c>
      <c r="E577" s="26">
        <f>IF(E576&gt;0,IF((E576+O577)-MIN($E$13,(E576+O577))&lt;0.5,0,(E576+O577)-MIN($E$13,(E576+O577))),0)</f>
        <v>0</v>
      </c>
      <c r="F577" s="26">
        <f>IF(F576&gt;0,IF((F576+P577)-MIN($F$13,(F576+P577))&lt;0.5,0,(F576+P577)-MIN($F$13,(F576+P577))),0)</f>
        <v>0</v>
      </c>
      <c r="G577" s="26">
        <f>IF(G576&gt;0,IF((G576+Q577)-MIN($G$13,(G576+Q577))&lt;0.5,0,(G576+Q577)-MIN($G$13,(G576+Q577))),0)</f>
        <v>0</v>
      </c>
      <c r="H577" s="26">
        <f>IF(H576&gt;0,IF((H576+R577)-MIN($H$13,(H576+R577))&lt;0.5,0,(H576+R577)-MIN($H$13,(H576+R577))),0)</f>
        <v>0</v>
      </c>
      <c r="I577" s="26">
        <f>IF(I576&gt;0,IF((I576+S577)-MIN($I$13,(I576+S577))&lt;0.5,0,(I576+S577)-MIN($I$13,(I576+S577))),0)</f>
        <v>0</v>
      </c>
      <c r="J577" s="13">
        <f>SUM(B577:I577)</f>
        <v>0</v>
      </c>
      <c r="K577" s="26">
        <f>SUM(L577:S577)</f>
        <v>0</v>
      </c>
      <c r="L577" s="26">
        <f>B576*$B$12/1200</f>
        <v>0</v>
      </c>
      <c r="M577" s="26">
        <f>C576*$C$12/1200</f>
        <v>0</v>
      </c>
      <c r="N577" s="26">
        <f>D576*$D$12/1200</f>
        <v>0</v>
      </c>
      <c r="O577" s="26">
        <f>E576*$E$12/1200</f>
        <v>0</v>
      </c>
      <c r="P577" s="26">
        <f>F576*$F$12/1200</f>
        <v>0</v>
      </c>
      <c r="Q577" s="26">
        <f>G576*$G$12/1200</f>
        <v>0</v>
      </c>
      <c r="R577" s="26">
        <f>H576*$H$12/1200</f>
        <v>0</v>
      </c>
      <c r="S577" s="26">
        <f>I576*$I$12/1200</f>
        <v>0</v>
      </c>
      <c r="T577" s="27">
        <f>IF(B576-B577&gt;0.005,1,0)</f>
        <v>0</v>
      </c>
      <c r="U577" s="27">
        <f>IF(C576-C577&gt;0.005,1,0)</f>
        <v>0</v>
      </c>
      <c r="V577" s="27">
        <f>IF(D576-D577&gt;0.005,1,0)</f>
        <v>0</v>
      </c>
      <c r="W577" s="27">
        <f>IF(E576-E577&gt;0.005,1,0)</f>
        <v>0</v>
      </c>
      <c r="X577" s="27">
        <f>IF(F576-F577&gt;0.005,1,0)</f>
        <v>0</v>
      </c>
      <c r="Y577" s="27">
        <f>IF(G576-G577&gt;0.005,1,0)</f>
        <v>0</v>
      </c>
      <c r="Z577" s="27">
        <f>IF(H576-H577&gt;0.005,1,0)</f>
        <v>0</v>
      </c>
      <c r="AA577" s="27">
        <f>IF(I576-I577&gt;0.005,1,0)</f>
        <v>0</v>
      </c>
    </row>
    <row r="578">
      <c r="A578" s="14" t="n">
        <v>542</v>
      </c>
      <c r="B578" s="26">
        <f>IF(B577&gt;0,IF((B577+L578)-MIN($B$13,(B577+L578))&lt;0.5,0,(B577+L578)-MIN($B$13,(B577+L578))),0)</f>
        <v>0</v>
      </c>
      <c r="C578" s="26">
        <f>IF(C577&gt;0,IF((C577+M578)-MIN($C$13,(C577+M578))&lt;0.5,0,(C577+M578)-MIN($C$13,(C577+M578))),0)</f>
        <v>0</v>
      </c>
      <c r="D578" s="26">
        <f>IF(D577&gt;0,IF((D577+N578)-MIN($D$13,(D577+N578))&lt;0.5,0,(D577+N578)-MIN($D$13,(D577+N578))),0)</f>
        <v>0</v>
      </c>
      <c r="E578" s="26">
        <f>IF(E577&gt;0,IF((E577+O578)-MIN($E$13,(E577+O578))&lt;0.5,0,(E577+O578)-MIN($E$13,(E577+O578))),0)</f>
        <v>0</v>
      </c>
      <c r="F578" s="26">
        <f>IF(F577&gt;0,IF((F577+P578)-MIN($F$13,(F577+P578))&lt;0.5,0,(F577+P578)-MIN($F$13,(F577+P578))),0)</f>
        <v>0</v>
      </c>
      <c r="G578" s="26">
        <f>IF(G577&gt;0,IF((G577+Q578)-MIN($G$13,(G577+Q578))&lt;0.5,0,(G577+Q578)-MIN($G$13,(G577+Q578))),0)</f>
        <v>0</v>
      </c>
      <c r="H578" s="26">
        <f>IF(H577&gt;0,IF((H577+R578)-MIN($H$13,(H577+R578))&lt;0.5,0,(H577+R578)-MIN($H$13,(H577+R578))),0)</f>
        <v>0</v>
      </c>
      <c r="I578" s="26">
        <f>IF(I577&gt;0,IF((I577+S578)-MIN($I$13,(I577+S578))&lt;0.5,0,(I577+S578)-MIN($I$13,(I577+S578))),0)</f>
        <v>0</v>
      </c>
      <c r="J578" s="13">
        <f>SUM(B578:I578)</f>
        <v>0</v>
      </c>
      <c r="K578" s="26">
        <f>SUM(L578:S578)</f>
        <v>0</v>
      </c>
      <c r="L578" s="26">
        <f>B577*$B$12/1200</f>
        <v>0</v>
      </c>
      <c r="M578" s="26">
        <f>C577*$C$12/1200</f>
        <v>0</v>
      </c>
      <c r="N578" s="26">
        <f>D577*$D$12/1200</f>
        <v>0</v>
      </c>
      <c r="O578" s="26">
        <f>E577*$E$12/1200</f>
        <v>0</v>
      </c>
      <c r="P578" s="26">
        <f>F577*$F$12/1200</f>
        <v>0</v>
      </c>
      <c r="Q578" s="26">
        <f>G577*$G$12/1200</f>
        <v>0</v>
      </c>
      <c r="R578" s="26">
        <f>H577*$H$12/1200</f>
        <v>0</v>
      </c>
      <c r="S578" s="26">
        <f>I577*$I$12/1200</f>
        <v>0</v>
      </c>
      <c r="T578" s="27">
        <f>IF(B577-B578&gt;0.005,1,0)</f>
        <v>0</v>
      </c>
      <c r="U578" s="27">
        <f>IF(C577-C578&gt;0.005,1,0)</f>
        <v>0</v>
      </c>
      <c r="V578" s="27">
        <f>IF(D577-D578&gt;0.005,1,0)</f>
        <v>0</v>
      </c>
      <c r="W578" s="27">
        <f>IF(E577-E578&gt;0.005,1,0)</f>
        <v>0</v>
      </c>
      <c r="X578" s="27">
        <f>IF(F577-F578&gt;0.005,1,0)</f>
        <v>0</v>
      </c>
      <c r="Y578" s="27">
        <f>IF(G577-G578&gt;0.005,1,0)</f>
        <v>0</v>
      </c>
      <c r="Z578" s="27">
        <f>IF(H577-H578&gt;0.005,1,0)</f>
        <v>0</v>
      </c>
      <c r="AA578" s="27">
        <f>IF(I577-I578&gt;0.005,1,0)</f>
        <v>0</v>
      </c>
    </row>
    <row r="579">
      <c r="A579" s="14" t="n">
        <v>543</v>
      </c>
      <c r="B579" s="26">
        <f>IF(B578&gt;0,IF((B578+L579)-MIN($B$13,(B578+L579))&lt;0.5,0,(B578+L579)-MIN($B$13,(B578+L579))),0)</f>
        <v>0</v>
      </c>
      <c r="C579" s="26">
        <f>IF(C578&gt;0,IF((C578+M579)-MIN($C$13,(C578+M579))&lt;0.5,0,(C578+M579)-MIN($C$13,(C578+M579))),0)</f>
        <v>0</v>
      </c>
      <c r="D579" s="26">
        <f>IF(D578&gt;0,IF((D578+N579)-MIN($D$13,(D578+N579))&lt;0.5,0,(D578+N579)-MIN($D$13,(D578+N579))),0)</f>
        <v>0</v>
      </c>
      <c r="E579" s="26">
        <f>IF(E578&gt;0,IF((E578+O579)-MIN($E$13,(E578+O579))&lt;0.5,0,(E578+O579)-MIN($E$13,(E578+O579))),0)</f>
        <v>0</v>
      </c>
      <c r="F579" s="26">
        <f>IF(F578&gt;0,IF((F578+P579)-MIN($F$13,(F578+P579))&lt;0.5,0,(F578+P579)-MIN($F$13,(F578+P579))),0)</f>
        <v>0</v>
      </c>
      <c r="G579" s="26">
        <f>IF(G578&gt;0,IF((G578+Q579)-MIN($G$13,(G578+Q579))&lt;0.5,0,(G578+Q579)-MIN($G$13,(G578+Q579))),0)</f>
        <v>0</v>
      </c>
      <c r="H579" s="26">
        <f>IF(H578&gt;0,IF((H578+R579)-MIN($H$13,(H578+R579))&lt;0.5,0,(H578+R579)-MIN($H$13,(H578+R579))),0)</f>
        <v>0</v>
      </c>
      <c r="I579" s="26">
        <f>IF(I578&gt;0,IF((I578+S579)-MIN($I$13,(I578+S579))&lt;0.5,0,(I578+S579)-MIN($I$13,(I578+S579))),0)</f>
        <v>0</v>
      </c>
      <c r="J579" s="13">
        <f>SUM(B579:I579)</f>
        <v>0</v>
      </c>
      <c r="K579" s="26">
        <f>SUM(L579:S579)</f>
        <v>0</v>
      </c>
      <c r="L579" s="26">
        <f>B578*$B$12/1200</f>
        <v>0</v>
      </c>
      <c r="M579" s="26">
        <f>C578*$C$12/1200</f>
        <v>0</v>
      </c>
      <c r="N579" s="26">
        <f>D578*$D$12/1200</f>
        <v>0</v>
      </c>
      <c r="O579" s="26">
        <f>E578*$E$12/1200</f>
        <v>0</v>
      </c>
      <c r="P579" s="26">
        <f>F578*$F$12/1200</f>
        <v>0</v>
      </c>
      <c r="Q579" s="26">
        <f>G578*$G$12/1200</f>
        <v>0</v>
      </c>
      <c r="R579" s="26">
        <f>H578*$H$12/1200</f>
        <v>0</v>
      </c>
      <c r="S579" s="26">
        <f>I578*$I$12/1200</f>
        <v>0</v>
      </c>
      <c r="T579" s="27">
        <f>IF(B578-B579&gt;0.005,1,0)</f>
        <v>0</v>
      </c>
      <c r="U579" s="27">
        <f>IF(C578-C579&gt;0.005,1,0)</f>
        <v>0</v>
      </c>
      <c r="V579" s="27">
        <f>IF(D578-D579&gt;0.005,1,0)</f>
        <v>0</v>
      </c>
      <c r="W579" s="27">
        <f>IF(E578-E579&gt;0.005,1,0)</f>
        <v>0</v>
      </c>
      <c r="X579" s="27">
        <f>IF(F578-F579&gt;0.005,1,0)</f>
        <v>0</v>
      </c>
      <c r="Y579" s="27">
        <f>IF(G578-G579&gt;0.005,1,0)</f>
        <v>0</v>
      </c>
      <c r="Z579" s="27">
        <f>IF(H578-H579&gt;0.005,1,0)</f>
        <v>0</v>
      </c>
      <c r="AA579" s="27">
        <f>IF(I578-I579&gt;0.005,1,0)</f>
        <v>0</v>
      </c>
    </row>
    <row r="580">
      <c r="A580" s="14" t="n">
        <v>544</v>
      </c>
      <c r="B580" s="26">
        <f>IF(B579&gt;0,IF((B579+L580)-MIN($B$13,(B579+L580))&lt;0.5,0,(B579+L580)-MIN($B$13,(B579+L580))),0)</f>
        <v>0</v>
      </c>
      <c r="C580" s="26">
        <f>IF(C579&gt;0,IF((C579+M580)-MIN($C$13,(C579+M580))&lt;0.5,0,(C579+M580)-MIN($C$13,(C579+M580))),0)</f>
        <v>0</v>
      </c>
      <c r="D580" s="26">
        <f>IF(D579&gt;0,IF((D579+N580)-MIN($D$13,(D579+N580))&lt;0.5,0,(D579+N580)-MIN($D$13,(D579+N580))),0)</f>
        <v>0</v>
      </c>
      <c r="E580" s="26">
        <f>IF(E579&gt;0,IF((E579+O580)-MIN($E$13,(E579+O580))&lt;0.5,0,(E579+O580)-MIN($E$13,(E579+O580))),0)</f>
        <v>0</v>
      </c>
      <c r="F580" s="26">
        <f>IF(F579&gt;0,IF((F579+P580)-MIN($F$13,(F579+P580))&lt;0.5,0,(F579+P580)-MIN($F$13,(F579+P580))),0)</f>
        <v>0</v>
      </c>
      <c r="G580" s="26">
        <f>IF(G579&gt;0,IF((G579+Q580)-MIN($G$13,(G579+Q580))&lt;0.5,0,(G579+Q580)-MIN($G$13,(G579+Q580))),0)</f>
        <v>0</v>
      </c>
      <c r="H580" s="26">
        <f>IF(H579&gt;0,IF((H579+R580)-MIN($H$13,(H579+R580))&lt;0.5,0,(H579+R580)-MIN($H$13,(H579+R580))),0)</f>
        <v>0</v>
      </c>
      <c r="I580" s="26">
        <f>IF(I579&gt;0,IF((I579+S580)-MIN($I$13,(I579+S580))&lt;0.5,0,(I579+S580)-MIN($I$13,(I579+S580))),0)</f>
        <v>0</v>
      </c>
      <c r="J580" s="13">
        <f>SUM(B580:I580)</f>
        <v>0</v>
      </c>
      <c r="K580" s="26">
        <f>SUM(L580:S580)</f>
        <v>0</v>
      </c>
      <c r="L580" s="26">
        <f>B579*$B$12/1200</f>
        <v>0</v>
      </c>
      <c r="M580" s="26">
        <f>C579*$C$12/1200</f>
        <v>0</v>
      </c>
      <c r="N580" s="26">
        <f>D579*$D$12/1200</f>
        <v>0</v>
      </c>
      <c r="O580" s="26">
        <f>E579*$E$12/1200</f>
        <v>0</v>
      </c>
      <c r="P580" s="26">
        <f>F579*$F$12/1200</f>
        <v>0</v>
      </c>
      <c r="Q580" s="26">
        <f>G579*$G$12/1200</f>
        <v>0</v>
      </c>
      <c r="R580" s="26">
        <f>H579*$H$12/1200</f>
        <v>0</v>
      </c>
      <c r="S580" s="26">
        <f>I579*$I$12/1200</f>
        <v>0</v>
      </c>
      <c r="T580" s="27">
        <f>IF(B579-B580&gt;0.005,1,0)</f>
        <v>0</v>
      </c>
      <c r="U580" s="27">
        <f>IF(C579-C580&gt;0.005,1,0)</f>
        <v>0</v>
      </c>
      <c r="V580" s="27">
        <f>IF(D579-D580&gt;0.005,1,0)</f>
        <v>0</v>
      </c>
      <c r="W580" s="27">
        <f>IF(E579-E580&gt;0.005,1,0)</f>
        <v>0</v>
      </c>
      <c r="X580" s="27">
        <f>IF(F579-F580&gt;0.005,1,0)</f>
        <v>0</v>
      </c>
      <c r="Y580" s="27">
        <f>IF(G579-G580&gt;0.005,1,0)</f>
        <v>0</v>
      </c>
      <c r="Z580" s="27">
        <f>IF(H579-H580&gt;0.005,1,0)</f>
        <v>0</v>
      </c>
      <c r="AA580" s="27">
        <f>IF(I579-I580&gt;0.005,1,0)</f>
        <v>0</v>
      </c>
    </row>
    <row r="581">
      <c r="A581" s="14" t="n">
        <v>545</v>
      </c>
      <c r="B581" s="26">
        <f>IF(B580&gt;0,IF((B580+L581)-MIN($B$13,(B580+L581))&lt;0.5,0,(B580+L581)-MIN($B$13,(B580+L581))),0)</f>
        <v>0</v>
      </c>
      <c r="C581" s="26">
        <f>IF(C580&gt;0,IF((C580+M581)-MIN($C$13,(C580+M581))&lt;0.5,0,(C580+M581)-MIN($C$13,(C580+M581))),0)</f>
        <v>0</v>
      </c>
      <c r="D581" s="26">
        <f>IF(D580&gt;0,IF((D580+N581)-MIN($D$13,(D580+N581))&lt;0.5,0,(D580+N581)-MIN($D$13,(D580+N581))),0)</f>
        <v>0</v>
      </c>
      <c r="E581" s="26">
        <f>IF(E580&gt;0,IF((E580+O581)-MIN($E$13,(E580+O581))&lt;0.5,0,(E580+O581)-MIN($E$13,(E580+O581))),0)</f>
        <v>0</v>
      </c>
      <c r="F581" s="26">
        <f>IF(F580&gt;0,IF((F580+P581)-MIN($F$13,(F580+P581))&lt;0.5,0,(F580+P581)-MIN($F$13,(F580+P581))),0)</f>
        <v>0</v>
      </c>
      <c r="G581" s="26">
        <f>IF(G580&gt;0,IF((G580+Q581)-MIN($G$13,(G580+Q581))&lt;0.5,0,(G580+Q581)-MIN($G$13,(G580+Q581))),0)</f>
        <v>0</v>
      </c>
      <c r="H581" s="26">
        <f>IF(H580&gt;0,IF((H580+R581)-MIN($H$13,(H580+R581))&lt;0.5,0,(H580+R581)-MIN($H$13,(H580+R581))),0)</f>
        <v>0</v>
      </c>
      <c r="I581" s="26">
        <f>IF(I580&gt;0,IF((I580+S581)-MIN($I$13,(I580+S581))&lt;0.5,0,(I580+S581)-MIN($I$13,(I580+S581))),0)</f>
        <v>0</v>
      </c>
      <c r="J581" s="13">
        <f>SUM(B581:I581)</f>
        <v>0</v>
      </c>
      <c r="K581" s="26">
        <f>SUM(L581:S581)</f>
        <v>0</v>
      </c>
      <c r="L581" s="26">
        <f>B580*$B$12/1200</f>
        <v>0</v>
      </c>
      <c r="M581" s="26">
        <f>C580*$C$12/1200</f>
        <v>0</v>
      </c>
      <c r="N581" s="26">
        <f>D580*$D$12/1200</f>
        <v>0</v>
      </c>
      <c r="O581" s="26">
        <f>E580*$E$12/1200</f>
        <v>0</v>
      </c>
      <c r="P581" s="26">
        <f>F580*$F$12/1200</f>
        <v>0</v>
      </c>
      <c r="Q581" s="26">
        <f>G580*$G$12/1200</f>
        <v>0</v>
      </c>
      <c r="R581" s="26">
        <f>H580*$H$12/1200</f>
        <v>0</v>
      </c>
      <c r="S581" s="26">
        <f>I580*$I$12/1200</f>
        <v>0</v>
      </c>
      <c r="T581" s="27">
        <f>IF(B580-B581&gt;0.005,1,0)</f>
        <v>0</v>
      </c>
      <c r="U581" s="27">
        <f>IF(C580-C581&gt;0.005,1,0)</f>
        <v>0</v>
      </c>
      <c r="V581" s="27">
        <f>IF(D580-D581&gt;0.005,1,0)</f>
        <v>0</v>
      </c>
      <c r="W581" s="27">
        <f>IF(E580-E581&gt;0.005,1,0)</f>
        <v>0</v>
      </c>
      <c r="X581" s="27">
        <f>IF(F580-F581&gt;0.005,1,0)</f>
        <v>0</v>
      </c>
      <c r="Y581" s="27">
        <f>IF(G580-G581&gt;0.005,1,0)</f>
        <v>0</v>
      </c>
      <c r="Z581" s="27">
        <f>IF(H580-H581&gt;0.005,1,0)</f>
        <v>0</v>
      </c>
      <c r="AA581" s="27">
        <f>IF(I580-I581&gt;0.005,1,0)</f>
        <v>0</v>
      </c>
    </row>
    <row r="582">
      <c r="A582" s="14" t="n">
        <v>546</v>
      </c>
      <c r="B582" s="26">
        <f>IF(B581&gt;0,IF((B581+L582)-MIN($B$13,(B581+L582))&lt;0.5,0,(B581+L582)-MIN($B$13,(B581+L582))),0)</f>
        <v>0</v>
      </c>
      <c r="C582" s="26">
        <f>IF(C581&gt;0,IF((C581+M582)-MIN($C$13,(C581+M582))&lt;0.5,0,(C581+M582)-MIN($C$13,(C581+M582))),0)</f>
        <v>0</v>
      </c>
      <c r="D582" s="26">
        <f>IF(D581&gt;0,IF((D581+N582)-MIN($D$13,(D581+N582))&lt;0.5,0,(D581+N582)-MIN($D$13,(D581+N582))),0)</f>
        <v>0</v>
      </c>
      <c r="E582" s="26">
        <f>IF(E581&gt;0,IF((E581+O582)-MIN($E$13,(E581+O582))&lt;0.5,0,(E581+O582)-MIN($E$13,(E581+O582))),0)</f>
        <v>0</v>
      </c>
      <c r="F582" s="26">
        <f>IF(F581&gt;0,IF((F581+P582)-MIN($F$13,(F581+P582))&lt;0.5,0,(F581+P582)-MIN($F$13,(F581+P582))),0)</f>
        <v>0</v>
      </c>
      <c r="G582" s="26">
        <f>IF(G581&gt;0,IF((G581+Q582)-MIN($G$13,(G581+Q582))&lt;0.5,0,(G581+Q582)-MIN($G$13,(G581+Q582))),0)</f>
        <v>0</v>
      </c>
      <c r="H582" s="26">
        <f>IF(H581&gt;0,IF((H581+R582)-MIN($H$13,(H581+R582))&lt;0.5,0,(H581+R582)-MIN($H$13,(H581+R582))),0)</f>
        <v>0</v>
      </c>
      <c r="I582" s="26">
        <f>IF(I581&gt;0,IF((I581+S582)-MIN($I$13,(I581+S582))&lt;0.5,0,(I581+S582)-MIN($I$13,(I581+S582))),0)</f>
        <v>0</v>
      </c>
      <c r="J582" s="13">
        <f>SUM(B582:I582)</f>
        <v>0</v>
      </c>
      <c r="K582" s="26">
        <f>SUM(L582:S582)</f>
        <v>0</v>
      </c>
      <c r="L582" s="26">
        <f>B581*$B$12/1200</f>
        <v>0</v>
      </c>
      <c r="M582" s="26">
        <f>C581*$C$12/1200</f>
        <v>0</v>
      </c>
      <c r="N582" s="26">
        <f>D581*$D$12/1200</f>
        <v>0</v>
      </c>
      <c r="O582" s="26">
        <f>E581*$E$12/1200</f>
        <v>0</v>
      </c>
      <c r="P582" s="26">
        <f>F581*$F$12/1200</f>
        <v>0</v>
      </c>
      <c r="Q582" s="26">
        <f>G581*$G$12/1200</f>
        <v>0</v>
      </c>
      <c r="R582" s="26">
        <f>H581*$H$12/1200</f>
        <v>0</v>
      </c>
      <c r="S582" s="26">
        <f>I581*$I$12/1200</f>
        <v>0</v>
      </c>
      <c r="T582" s="27">
        <f>IF(B581-B582&gt;0.005,1,0)</f>
        <v>0</v>
      </c>
      <c r="U582" s="27">
        <f>IF(C581-C582&gt;0.005,1,0)</f>
        <v>0</v>
      </c>
      <c r="V582" s="27">
        <f>IF(D581-D582&gt;0.005,1,0)</f>
        <v>0</v>
      </c>
      <c r="W582" s="27">
        <f>IF(E581-E582&gt;0.005,1,0)</f>
        <v>0</v>
      </c>
      <c r="X582" s="27">
        <f>IF(F581-F582&gt;0.005,1,0)</f>
        <v>0</v>
      </c>
      <c r="Y582" s="27">
        <f>IF(G581-G582&gt;0.005,1,0)</f>
        <v>0</v>
      </c>
      <c r="Z582" s="27">
        <f>IF(H581-H582&gt;0.005,1,0)</f>
        <v>0</v>
      </c>
      <c r="AA582" s="27">
        <f>IF(I581-I582&gt;0.005,1,0)</f>
        <v>0</v>
      </c>
    </row>
    <row r="583">
      <c r="A583" s="14" t="n">
        <v>547</v>
      </c>
      <c r="B583" s="26">
        <f>IF(B582&gt;0,IF((B582+L583)-MIN($B$13,(B582+L583))&lt;0.5,0,(B582+L583)-MIN($B$13,(B582+L583))),0)</f>
        <v>0</v>
      </c>
      <c r="C583" s="26">
        <f>IF(C582&gt;0,IF((C582+M583)-MIN($C$13,(C582+M583))&lt;0.5,0,(C582+M583)-MIN($C$13,(C582+M583))),0)</f>
        <v>0</v>
      </c>
      <c r="D583" s="26">
        <f>IF(D582&gt;0,IF((D582+N583)-MIN($D$13,(D582+N583))&lt;0.5,0,(D582+N583)-MIN($D$13,(D582+N583))),0)</f>
        <v>0</v>
      </c>
      <c r="E583" s="26">
        <f>IF(E582&gt;0,IF((E582+O583)-MIN($E$13,(E582+O583))&lt;0.5,0,(E582+O583)-MIN($E$13,(E582+O583))),0)</f>
        <v>0</v>
      </c>
      <c r="F583" s="26">
        <f>IF(F582&gt;0,IF((F582+P583)-MIN($F$13,(F582+P583))&lt;0.5,0,(F582+P583)-MIN($F$13,(F582+P583))),0)</f>
        <v>0</v>
      </c>
      <c r="G583" s="26">
        <f>IF(G582&gt;0,IF((G582+Q583)-MIN($G$13,(G582+Q583))&lt;0.5,0,(G582+Q583)-MIN($G$13,(G582+Q583))),0)</f>
        <v>0</v>
      </c>
      <c r="H583" s="26">
        <f>IF(H582&gt;0,IF((H582+R583)-MIN($H$13,(H582+R583))&lt;0.5,0,(H582+R583)-MIN($H$13,(H582+R583))),0)</f>
        <v>0</v>
      </c>
      <c r="I583" s="26">
        <f>IF(I582&gt;0,IF((I582+S583)-MIN($I$13,(I582+S583))&lt;0.5,0,(I582+S583)-MIN($I$13,(I582+S583))),0)</f>
        <v>0</v>
      </c>
      <c r="J583" s="13">
        <f>SUM(B583:I583)</f>
        <v>0</v>
      </c>
      <c r="K583" s="26">
        <f>SUM(L583:S583)</f>
        <v>0</v>
      </c>
      <c r="L583" s="26">
        <f>B582*$B$12/1200</f>
        <v>0</v>
      </c>
      <c r="M583" s="26">
        <f>C582*$C$12/1200</f>
        <v>0</v>
      </c>
      <c r="N583" s="26">
        <f>D582*$D$12/1200</f>
        <v>0</v>
      </c>
      <c r="O583" s="26">
        <f>E582*$E$12/1200</f>
        <v>0</v>
      </c>
      <c r="P583" s="26">
        <f>F582*$F$12/1200</f>
        <v>0</v>
      </c>
      <c r="Q583" s="26">
        <f>G582*$G$12/1200</f>
        <v>0</v>
      </c>
      <c r="R583" s="26">
        <f>H582*$H$12/1200</f>
        <v>0</v>
      </c>
      <c r="S583" s="26">
        <f>I582*$I$12/1200</f>
        <v>0</v>
      </c>
      <c r="T583" s="27">
        <f>IF(B582-B583&gt;0.005,1,0)</f>
        <v>0</v>
      </c>
      <c r="U583" s="27">
        <f>IF(C582-C583&gt;0.005,1,0)</f>
        <v>0</v>
      </c>
      <c r="V583" s="27">
        <f>IF(D582-D583&gt;0.005,1,0)</f>
        <v>0</v>
      </c>
      <c r="W583" s="27">
        <f>IF(E582-E583&gt;0.005,1,0)</f>
        <v>0</v>
      </c>
      <c r="X583" s="27">
        <f>IF(F582-F583&gt;0.005,1,0)</f>
        <v>0</v>
      </c>
      <c r="Y583" s="27">
        <f>IF(G582-G583&gt;0.005,1,0)</f>
        <v>0</v>
      </c>
      <c r="Z583" s="27">
        <f>IF(H582-H583&gt;0.005,1,0)</f>
        <v>0</v>
      </c>
      <c r="AA583" s="27">
        <f>IF(I582-I583&gt;0.005,1,0)</f>
        <v>0</v>
      </c>
    </row>
    <row r="584">
      <c r="A584" s="14" t="n">
        <v>548</v>
      </c>
      <c r="B584" s="26">
        <f>IF(B583&gt;0,IF((B583+L584)-MIN($B$13,(B583+L584))&lt;0.5,0,(B583+L584)-MIN($B$13,(B583+L584))),0)</f>
        <v>0</v>
      </c>
      <c r="C584" s="26">
        <f>IF(C583&gt;0,IF((C583+M584)-MIN($C$13,(C583+M584))&lt;0.5,0,(C583+M584)-MIN($C$13,(C583+M584))),0)</f>
        <v>0</v>
      </c>
      <c r="D584" s="26">
        <f>IF(D583&gt;0,IF((D583+N584)-MIN($D$13,(D583+N584))&lt;0.5,0,(D583+N584)-MIN($D$13,(D583+N584))),0)</f>
        <v>0</v>
      </c>
      <c r="E584" s="26">
        <f>IF(E583&gt;0,IF((E583+O584)-MIN($E$13,(E583+O584))&lt;0.5,0,(E583+O584)-MIN($E$13,(E583+O584))),0)</f>
        <v>0</v>
      </c>
      <c r="F584" s="26">
        <f>IF(F583&gt;0,IF((F583+P584)-MIN($F$13,(F583+P584))&lt;0.5,0,(F583+P584)-MIN($F$13,(F583+P584))),0)</f>
        <v>0</v>
      </c>
      <c r="G584" s="26">
        <f>IF(G583&gt;0,IF((G583+Q584)-MIN($G$13,(G583+Q584))&lt;0.5,0,(G583+Q584)-MIN($G$13,(G583+Q584))),0)</f>
        <v>0</v>
      </c>
      <c r="H584" s="26">
        <f>IF(H583&gt;0,IF((H583+R584)-MIN($H$13,(H583+R584))&lt;0.5,0,(H583+R584)-MIN($H$13,(H583+R584))),0)</f>
        <v>0</v>
      </c>
      <c r="I584" s="26">
        <f>IF(I583&gt;0,IF((I583+S584)-MIN($I$13,(I583+S584))&lt;0.5,0,(I583+S584)-MIN($I$13,(I583+S584))),0)</f>
        <v>0</v>
      </c>
      <c r="J584" s="13">
        <f>SUM(B584:I584)</f>
        <v>0</v>
      </c>
      <c r="K584" s="26">
        <f>SUM(L584:S584)</f>
        <v>0</v>
      </c>
      <c r="L584" s="26">
        <f>B583*$B$12/1200</f>
        <v>0</v>
      </c>
      <c r="M584" s="26">
        <f>C583*$C$12/1200</f>
        <v>0</v>
      </c>
      <c r="N584" s="26">
        <f>D583*$D$12/1200</f>
        <v>0</v>
      </c>
      <c r="O584" s="26">
        <f>E583*$E$12/1200</f>
        <v>0</v>
      </c>
      <c r="P584" s="26">
        <f>F583*$F$12/1200</f>
        <v>0</v>
      </c>
      <c r="Q584" s="26">
        <f>G583*$G$12/1200</f>
        <v>0</v>
      </c>
      <c r="R584" s="26">
        <f>H583*$H$12/1200</f>
        <v>0</v>
      </c>
      <c r="S584" s="26">
        <f>I583*$I$12/1200</f>
        <v>0</v>
      </c>
      <c r="T584" s="27">
        <f>IF(B583-B584&gt;0.005,1,0)</f>
        <v>0</v>
      </c>
      <c r="U584" s="27">
        <f>IF(C583-C584&gt;0.005,1,0)</f>
        <v>0</v>
      </c>
      <c r="V584" s="27">
        <f>IF(D583-D584&gt;0.005,1,0)</f>
        <v>0</v>
      </c>
      <c r="W584" s="27">
        <f>IF(E583-E584&gt;0.005,1,0)</f>
        <v>0</v>
      </c>
      <c r="X584" s="27">
        <f>IF(F583-F584&gt;0.005,1,0)</f>
        <v>0</v>
      </c>
      <c r="Y584" s="27">
        <f>IF(G583-G584&gt;0.005,1,0)</f>
        <v>0</v>
      </c>
      <c r="Z584" s="27">
        <f>IF(H583-H584&gt;0.005,1,0)</f>
        <v>0</v>
      </c>
      <c r="AA584" s="27">
        <f>IF(I583-I584&gt;0.005,1,0)</f>
        <v>0</v>
      </c>
    </row>
    <row r="585">
      <c r="A585" s="14" t="n">
        <v>549</v>
      </c>
      <c r="B585" s="26">
        <f>IF(B584&gt;0,IF((B584+L585)-MIN($B$13,(B584+L585))&lt;0.5,0,(B584+L585)-MIN($B$13,(B584+L585))),0)</f>
        <v>0</v>
      </c>
      <c r="C585" s="26">
        <f>IF(C584&gt;0,IF((C584+M585)-MIN($C$13,(C584+M585))&lt;0.5,0,(C584+M585)-MIN($C$13,(C584+M585))),0)</f>
        <v>0</v>
      </c>
      <c r="D585" s="26">
        <f>IF(D584&gt;0,IF((D584+N585)-MIN($D$13,(D584+N585))&lt;0.5,0,(D584+N585)-MIN($D$13,(D584+N585))),0)</f>
        <v>0</v>
      </c>
      <c r="E585" s="26">
        <f>IF(E584&gt;0,IF((E584+O585)-MIN($E$13,(E584+O585))&lt;0.5,0,(E584+O585)-MIN($E$13,(E584+O585))),0)</f>
        <v>0</v>
      </c>
      <c r="F585" s="26">
        <f>IF(F584&gt;0,IF((F584+P585)-MIN($F$13,(F584+P585))&lt;0.5,0,(F584+P585)-MIN($F$13,(F584+P585))),0)</f>
        <v>0</v>
      </c>
      <c r="G585" s="26">
        <f>IF(G584&gt;0,IF((G584+Q585)-MIN($G$13,(G584+Q585))&lt;0.5,0,(G584+Q585)-MIN($G$13,(G584+Q585))),0)</f>
        <v>0</v>
      </c>
      <c r="H585" s="26">
        <f>IF(H584&gt;0,IF((H584+R585)-MIN($H$13,(H584+R585))&lt;0.5,0,(H584+R585)-MIN($H$13,(H584+R585))),0)</f>
        <v>0</v>
      </c>
      <c r="I585" s="26">
        <f>IF(I584&gt;0,IF((I584+S585)-MIN($I$13,(I584+S585))&lt;0.5,0,(I584+S585)-MIN($I$13,(I584+S585))),0)</f>
        <v>0</v>
      </c>
      <c r="J585" s="13">
        <f>SUM(B585:I585)</f>
        <v>0</v>
      </c>
      <c r="K585" s="26">
        <f>SUM(L585:S585)</f>
        <v>0</v>
      </c>
      <c r="L585" s="26">
        <f>B584*$B$12/1200</f>
        <v>0</v>
      </c>
      <c r="M585" s="26">
        <f>C584*$C$12/1200</f>
        <v>0</v>
      </c>
      <c r="N585" s="26">
        <f>D584*$D$12/1200</f>
        <v>0</v>
      </c>
      <c r="O585" s="26">
        <f>E584*$E$12/1200</f>
        <v>0</v>
      </c>
      <c r="P585" s="26">
        <f>F584*$F$12/1200</f>
        <v>0</v>
      </c>
      <c r="Q585" s="26">
        <f>G584*$G$12/1200</f>
        <v>0</v>
      </c>
      <c r="R585" s="26">
        <f>H584*$H$12/1200</f>
        <v>0</v>
      </c>
      <c r="S585" s="26">
        <f>I584*$I$12/1200</f>
        <v>0</v>
      </c>
      <c r="T585" s="27">
        <f>IF(B584-B585&gt;0.005,1,0)</f>
        <v>0</v>
      </c>
      <c r="U585" s="27">
        <f>IF(C584-C585&gt;0.005,1,0)</f>
        <v>0</v>
      </c>
      <c r="V585" s="27">
        <f>IF(D584-D585&gt;0.005,1,0)</f>
        <v>0</v>
      </c>
      <c r="W585" s="27">
        <f>IF(E584-E585&gt;0.005,1,0)</f>
        <v>0</v>
      </c>
      <c r="X585" s="27">
        <f>IF(F584-F585&gt;0.005,1,0)</f>
        <v>0</v>
      </c>
      <c r="Y585" s="27">
        <f>IF(G584-G585&gt;0.005,1,0)</f>
        <v>0</v>
      </c>
      <c r="Z585" s="27">
        <f>IF(H584-H585&gt;0.005,1,0)</f>
        <v>0</v>
      </c>
      <c r="AA585" s="27">
        <f>IF(I584-I585&gt;0.005,1,0)</f>
        <v>0</v>
      </c>
    </row>
    <row r="586">
      <c r="A586" s="14" t="n">
        <v>550</v>
      </c>
      <c r="B586" s="26">
        <f>IF(B585&gt;0,IF((B585+L586)-MIN($B$13,(B585+L586))&lt;0.5,0,(B585+L586)-MIN($B$13,(B585+L586))),0)</f>
        <v>0</v>
      </c>
      <c r="C586" s="26">
        <f>IF(C585&gt;0,IF((C585+M586)-MIN($C$13,(C585+M586))&lt;0.5,0,(C585+M586)-MIN($C$13,(C585+M586))),0)</f>
        <v>0</v>
      </c>
      <c r="D586" s="26">
        <f>IF(D585&gt;0,IF((D585+N586)-MIN($D$13,(D585+N586))&lt;0.5,0,(D585+N586)-MIN($D$13,(D585+N586))),0)</f>
        <v>0</v>
      </c>
      <c r="E586" s="26">
        <f>IF(E585&gt;0,IF((E585+O586)-MIN($E$13,(E585+O586))&lt;0.5,0,(E585+O586)-MIN($E$13,(E585+O586))),0)</f>
        <v>0</v>
      </c>
      <c r="F586" s="26">
        <f>IF(F585&gt;0,IF((F585+P586)-MIN($F$13,(F585+P586))&lt;0.5,0,(F585+P586)-MIN($F$13,(F585+P586))),0)</f>
        <v>0</v>
      </c>
      <c r="G586" s="26">
        <f>IF(G585&gt;0,IF((G585+Q586)-MIN($G$13,(G585+Q586))&lt;0.5,0,(G585+Q586)-MIN($G$13,(G585+Q586))),0)</f>
        <v>0</v>
      </c>
      <c r="H586" s="26">
        <f>IF(H585&gt;0,IF((H585+R586)-MIN($H$13,(H585+R586))&lt;0.5,0,(H585+R586)-MIN($H$13,(H585+R586))),0)</f>
        <v>0</v>
      </c>
      <c r="I586" s="26">
        <f>IF(I585&gt;0,IF((I585+S586)-MIN($I$13,(I585+S586))&lt;0.5,0,(I585+S586)-MIN($I$13,(I585+S586))),0)</f>
        <v>0</v>
      </c>
      <c r="J586" s="13">
        <f>SUM(B586:I586)</f>
        <v>0</v>
      </c>
      <c r="K586" s="26">
        <f>SUM(L586:S586)</f>
        <v>0</v>
      </c>
      <c r="L586" s="26">
        <f>B585*$B$12/1200</f>
        <v>0</v>
      </c>
      <c r="M586" s="26">
        <f>C585*$C$12/1200</f>
        <v>0</v>
      </c>
      <c r="N586" s="26">
        <f>D585*$D$12/1200</f>
        <v>0</v>
      </c>
      <c r="O586" s="26">
        <f>E585*$E$12/1200</f>
        <v>0</v>
      </c>
      <c r="P586" s="26">
        <f>F585*$F$12/1200</f>
        <v>0</v>
      </c>
      <c r="Q586" s="26">
        <f>G585*$G$12/1200</f>
        <v>0</v>
      </c>
      <c r="R586" s="26">
        <f>H585*$H$12/1200</f>
        <v>0</v>
      </c>
      <c r="S586" s="26">
        <f>I585*$I$12/1200</f>
        <v>0</v>
      </c>
      <c r="T586" s="27">
        <f>IF(B585-B586&gt;0.005,1,0)</f>
        <v>0</v>
      </c>
      <c r="U586" s="27">
        <f>IF(C585-C586&gt;0.005,1,0)</f>
        <v>0</v>
      </c>
      <c r="V586" s="27">
        <f>IF(D585-D586&gt;0.005,1,0)</f>
        <v>0</v>
      </c>
      <c r="W586" s="27">
        <f>IF(E585-E586&gt;0.005,1,0)</f>
        <v>0</v>
      </c>
      <c r="X586" s="27">
        <f>IF(F585-F586&gt;0.005,1,0)</f>
        <v>0</v>
      </c>
      <c r="Y586" s="27">
        <f>IF(G585-G586&gt;0.005,1,0)</f>
        <v>0</v>
      </c>
      <c r="Z586" s="27">
        <f>IF(H585-H586&gt;0.005,1,0)</f>
        <v>0</v>
      </c>
      <c r="AA586" s="27">
        <f>IF(I585-I586&gt;0.005,1,0)</f>
        <v>0</v>
      </c>
    </row>
    <row r="587">
      <c r="A587" s="14" t="n">
        <v>551</v>
      </c>
      <c r="B587" s="26">
        <f>IF(B586&gt;0,IF((B586+L587)-MIN($B$13,(B586+L587))&lt;0.5,0,(B586+L587)-MIN($B$13,(B586+L587))),0)</f>
        <v>0</v>
      </c>
      <c r="C587" s="26">
        <f>IF(C586&gt;0,IF((C586+M587)-MIN($C$13,(C586+M587))&lt;0.5,0,(C586+M587)-MIN($C$13,(C586+M587))),0)</f>
        <v>0</v>
      </c>
      <c r="D587" s="26">
        <f>IF(D586&gt;0,IF((D586+N587)-MIN($D$13,(D586+N587))&lt;0.5,0,(D586+N587)-MIN($D$13,(D586+N587))),0)</f>
        <v>0</v>
      </c>
      <c r="E587" s="26">
        <f>IF(E586&gt;0,IF((E586+O587)-MIN($E$13,(E586+O587))&lt;0.5,0,(E586+O587)-MIN($E$13,(E586+O587))),0)</f>
        <v>0</v>
      </c>
      <c r="F587" s="26">
        <f>IF(F586&gt;0,IF((F586+P587)-MIN($F$13,(F586+P587))&lt;0.5,0,(F586+P587)-MIN($F$13,(F586+P587))),0)</f>
        <v>0</v>
      </c>
      <c r="G587" s="26">
        <f>IF(G586&gt;0,IF((G586+Q587)-MIN($G$13,(G586+Q587))&lt;0.5,0,(G586+Q587)-MIN($G$13,(G586+Q587))),0)</f>
        <v>0</v>
      </c>
      <c r="H587" s="26">
        <f>IF(H586&gt;0,IF((H586+R587)-MIN($H$13,(H586+R587))&lt;0.5,0,(H586+R587)-MIN($H$13,(H586+R587))),0)</f>
        <v>0</v>
      </c>
      <c r="I587" s="26">
        <f>IF(I586&gt;0,IF((I586+S587)-MIN($I$13,(I586+S587))&lt;0.5,0,(I586+S587)-MIN($I$13,(I586+S587))),0)</f>
        <v>0</v>
      </c>
      <c r="J587" s="13">
        <f>SUM(B587:I587)</f>
        <v>0</v>
      </c>
      <c r="K587" s="26">
        <f>SUM(L587:S587)</f>
        <v>0</v>
      </c>
      <c r="L587" s="26">
        <f>B586*$B$12/1200</f>
        <v>0</v>
      </c>
      <c r="M587" s="26">
        <f>C586*$C$12/1200</f>
        <v>0</v>
      </c>
      <c r="N587" s="26">
        <f>D586*$D$12/1200</f>
        <v>0</v>
      </c>
      <c r="O587" s="26">
        <f>E586*$E$12/1200</f>
        <v>0</v>
      </c>
      <c r="P587" s="26">
        <f>F586*$F$12/1200</f>
        <v>0</v>
      </c>
      <c r="Q587" s="26">
        <f>G586*$G$12/1200</f>
        <v>0</v>
      </c>
      <c r="R587" s="26">
        <f>H586*$H$12/1200</f>
        <v>0</v>
      </c>
      <c r="S587" s="26">
        <f>I586*$I$12/1200</f>
        <v>0</v>
      </c>
      <c r="T587" s="27">
        <f>IF(B586-B587&gt;0.005,1,0)</f>
        <v>0</v>
      </c>
      <c r="U587" s="27">
        <f>IF(C586-C587&gt;0.005,1,0)</f>
        <v>0</v>
      </c>
      <c r="V587" s="27">
        <f>IF(D586-D587&gt;0.005,1,0)</f>
        <v>0</v>
      </c>
      <c r="W587" s="27">
        <f>IF(E586-E587&gt;0.005,1,0)</f>
        <v>0</v>
      </c>
      <c r="X587" s="27">
        <f>IF(F586-F587&gt;0.005,1,0)</f>
        <v>0</v>
      </c>
      <c r="Y587" s="27">
        <f>IF(G586-G587&gt;0.005,1,0)</f>
        <v>0</v>
      </c>
      <c r="Z587" s="27">
        <f>IF(H586-H587&gt;0.005,1,0)</f>
        <v>0</v>
      </c>
      <c r="AA587" s="27">
        <f>IF(I586-I587&gt;0.005,1,0)</f>
        <v>0</v>
      </c>
    </row>
    <row r="588">
      <c r="A588" s="14" t="n">
        <v>552</v>
      </c>
      <c r="B588" s="26">
        <f>IF(B587&gt;0,IF((B587+L588)-MIN($B$13,(B587+L588))&lt;0.5,0,(B587+L588)-MIN($B$13,(B587+L588))),0)</f>
        <v>0</v>
      </c>
      <c r="C588" s="26">
        <f>IF(C587&gt;0,IF((C587+M588)-MIN($C$13,(C587+M588))&lt;0.5,0,(C587+M588)-MIN($C$13,(C587+M588))),0)</f>
        <v>0</v>
      </c>
      <c r="D588" s="26">
        <f>IF(D587&gt;0,IF((D587+N588)-MIN($D$13,(D587+N588))&lt;0.5,0,(D587+N588)-MIN($D$13,(D587+N588))),0)</f>
        <v>0</v>
      </c>
      <c r="E588" s="26">
        <f>IF(E587&gt;0,IF((E587+O588)-MIN($E$13,(E587+O588))&lt;0.5,0,(E587+O588)-MIN($E$13,(E587+O588))),0)</f>
        <v>0</v>
      </c>
      <c r="F588" s="26">
        <f>IF(F587&gt;0,IF((F587+P588)-MIN($F$13,(F587+P588))&lt;0.5,0,(F587+P588)-MIN($F$13,(F587+P588))),0)</f>
        <v>0</v>
      </c>
      <c r="G588" s="26">
        <f>IF(G587&gt;0,IF((G587+Q588)-MIN($G$13,(G587+Q588))&lt;0.5,0,(G587+Q588)-MIN($G$13,(G587+Q588))),0)</f>
        <v>0</v>
      </c>
      <c r="H588" s="26">
        <f>IF(H587&gt;0,IF((H587+R588)-MIN($H$13,(H587+R588))&lt;0.5,0,(H587+R588)-MIN($H$13,(H587+R588))),0)</f>
        <v>0</v>
      </c>
      <c r="I588" s="26">
        <f>IF(I587&gt;0,IF((I587+S588)-MIN($I$13,(I587+S588))&lt;0.5,0,(I587+S588)-MIN($I$13,(I587+S588))),0)</f>
        <v>0</v>
      </c>
      <c r="J588" s="13">
        <f>SUM(B588:I588)</f>
        <v>0</v>
      </c>
      <c r="K588" s="26">
        <f>SUM(L588:S588)</f>
        <v>0</v>
      </c>
      <c r="L588" s="26">
        <f>B587*$B$12/1200</f>
        <v>0</v>
      </c>
      <c r="M588" s="26">
        <f>C587*$C$12/1200</f>
        <v>0</v>
      </c>
      <c r="N588" s="26">
        <f>D587*$D$12/1200</f>
        <v>0</v>
      </c>
      <c r="O588" s="26">
        <f>E587*$E$12/1200</f>
        <v>0</v>
      </c>
      <c r="P588" s="26">
        <f>F587*$F$12/1200</f>
        <v>0</v>
      </c>
      <c r="Q588" s="26">
        <f>G587*$G$12/1200</f>
        <v>0</v>
      </c>
      <c r="R588" s="26">
        <f>H587*$H$12/1200</f>
        <v>0</v>
      </c>
      <c r="S588" s="26">
        <f>I587*$I$12/1200</f>
        <v>0</v>
      </c>
      <c r="T588" s="27">
        <f>IF(B587-B588&gt;0.005,1,0)</f>
        <v>0</v>
      </c>
      <c r="U588" s="27">
        <f>IF(C587-C588&gt;0.005,1,0)</f>
        <v>0</v>
      </c>
      <c r="V588" s="27">
        <f>IF(D587-D588&gt;0.005,1,0)</f>
        <v>0</v>
      </c>
      <c r="W588" s="27">
        <f>IF(E587-E588&gt;0.005,1,0)</f>
        <v>0</v>
      </c>
      <c r="X588" s="27">
        <f>IF(F587-F588&gt;0.005,1,0)</f>
        <v>0</v>
      </c>
      <c r="Y588" s="27">
        <f>IF(G587-G588&gt;0.005,1,0)</f>
        <v>0</v>
      </c>
      <c r="Z588" s="27">
        <f>IF(H587-H588&gt;0.005,1,0)</f>
        <v>0</v>
      </c>
      <c r="AA588" s="27">
        <f>IF(I587-I588&gt;0.005,1,0)</f>
        <v>0</v>
      </c>
    </row>
    <row r="589">
      <c r="A589" s="14" t="n">
        <v>553</v>
      </c>
      <c r="B589" s="26">
        <f>IF(B588&gt;0,IF((B588+L589)-MIN($B$13,(B588+L589))&lt;0.5,0,(B588+L589)-MIN($B$13,(B588+L589))),0)</f>
        <v>0</v>
      </c>
      <c r="C589" s="26">
        <f>IF(C588&gt;0,IF((C588+M589)-MIN($C$13,(C588+M589))&lt;0.5,0,(C588+M589)-MIN($C$13,(C588+M589))),0)</f>
        <v>0</v>
      </c>
      <c r="D589" s="26">
        <f>IF(D588&gt;0,IF((D588+N589)-MIN($D$13,(D588+N589))&lt;0.5,0,(D588+N589)-MIN($D$13,(D588+N589))),0)</f>
        <v>0</v>
      </c>
      <c r="E589" s="26">
        <f>IF(E588&gt;0,IF((E588+O589)-MIN($E$13,(E588+O589))&lt;0.5,0,(E588+O589)-MIN($E$13,(E588+O589))),0)</f>
        <v>0</v>
      </c>
      <c r="F589" s="26">
        <f>IF(F588&gt;0,IF((F588+P589)-MIN($F$13,(F588+P589))&lt;0.5,0,(F588+P589)-MIN($F$13,(F588+P589))),0)</f>
        <v>0</v>
      </c>
      <c r="G589" s="26">
        <f>IF(G588&gt;0,IF((G588+Q589)-MIN($G$13,(G588+Q589))&lt;0.5,0,(G588+Q589)-MIN($G$13,(G588+Q589))),0)</f>
        <v>0</v>
      </c>
      <c r="H589" s="26">
        <f>IF(H588&gt;0,IF((H588+R589)-MIN($H$13,(H588+R589))&lt;0.5,0,(H588+R589)-MIN($H$13,(H588+R589))),0)</f>
        <v>0</v>
      </c>
      <c r="I589" s="26">
        <f>IF(I588&gt;0,IF((I588+S589)-MIN($I$13,(I588+S589))&lt;0.5,0,(I588+S589)-MIN($I$13,(I588+S589))),0)</f>
        <v>0</v>
      </c>
      <c r="J589" s="13">
        <f>SUM(B589:I589)</f>
        <v>0</v>
      </c>
      <c r="K589" s="26">
        <f>SUM(L589:S589)</f>
        <v>0</v>
      </c>
      <c r="L589" s="26">
        <f>B588*$B$12/1200</f>
        <v>0</v>
      </c>
      <c r="M589" s="26">
        <f>C588*$C$12/1200</f>
        <v>0</v>
      </c>
      <c r="N589" s="26">
        <f>D588*$D$12/1200</f>
        <v>0</v>
      </c>
      <c r="O589" s="26">
        <f>E588*$E$12/1200</f>
        <v>0</v>
      </c>
      <c r="P589" s="26">
        <f>F588*$F$12/1200</f>
        <v>0</v>
      </c>
      <c r="Q589" s="26">
        <f>G588*$G$12/1200</f>
        <v>0</v>
      </c>
      <c r="R589" s="26">
        <f>H588*$H$12/1200</f>
        <v>0</v>
      </c>
      <c r="S589" s="26">
        <f>I588*$I$12/1200</f>
        <v>0</v>
      </c>
      <c r="T589" s="27">
        <f>IF(B588-B589&gt;0.005,1,0)</f>
        <v>0</v>
      </c>
      <c r="U589" s="27">
        <f>IF(C588-C589&gt;0.005,1,0)</f>
        <v>0</v>
      </c>
      <c r="V589" s="27">
        <f>IF(D588-D589&gt;0.005,1,0)</f>
        <v>0</v>
      </c>
      <c r="W589" s="27">
        <f>IF(E588-E589&gt;0.005,1,0)</f>
        <v>0</v>
      </c>
      <c r="X589" s="27">
        <f>IF(F588-F589&gt;0.005,1,0)</f>
        <v>0</v>
      </c>
      <c r="Y589" s="27">
        <f>IF(G588-G589&gt;0.005,1,0)</f>
        <v>0</v>
      </c>
      <c r="Z589" s="27">
        <f>IF(H588-H589&gt;0.005,1,0)</f>
        <v>0</v>
      </c>
      <c r="AA589" s="27">
        <f>IF(I588-I589&gt;0.005,1,0)</f>
        <v>0</v>
      </c>
    </row>
    <row r="590">
      <c r="A590" s="14" t="n">
        <v>554</v>
      </c>
      <c r="B590" s="26">
        <f>IF(B589&gt;0,IF((B589+L590)-MIN($B$13,(B589+L590))&lt;0.5,0,(B589+L590)-MIN($B$13,(B589+L590))),0)</f>
        <v>0</v>
      </c>
      <c r="C590" s="26">
        <f>IF(C589&gt;0,IF((C589+M590)-MIN($C$13,(C589+M590))&lt;0.5,0,(C589+M590)-MIN($C$13,(C589+M590))),0)</f>
        <v>0</v>
      </c>
      <c r="D590" s="26">
        <f>IF(D589&gt;0,IF((D589+N590)-MIN($D$13,(D589+N590))&lt;0.5,0,(D589+N590)-MIN($D$13,(D589+N590))),0)</f>
        <v>0</v>
      </c>
      <c r="E590" s="26">
        <f>IF(E589&gt;0,IF((E589+O590)-MIN($E$13,(E589+O590))&lt;0.5,0,(E589+O590)-MIN($E$13,(E589+O590))),0)</f>
        <v>0</v>
      </c>
      <c r="F590" s="26">
        <f>IF(F589&gt;0,IF((F589+P590)-MIN($F$13,(F589+P590))&lt;0.5,0,(F589+P590)-MIN($F$13,(F589+P590))),0)</f>
        <v>0</v>
      </c>
      <c r="G590" s="26">
        <f>IF(G589&gt;0,IF((G589+Q590)-MIN($G$13,(G589+Q590))&lt;0.5,0,(G589+Q590)-MIN($G$13,(G589+Q590))),0)</f>
        <v>0</v>
      </c>
      <c r="H590" s="26">
        <f>IF(H589&gt;0,IF((H589+R590)-MIN($H$13,(H589+R590))&lt;0.5,0,(H589+R590)-MIN($H$13,(H589+R590))),0)</f>
        <v>0</v>
      </c>
      <c r="I590" s="26">
        <f>IF(I589&gt;0,IF((I589+S590)-MIN($I$13,(I589+S590))&lt;0.5,0,(I589+S590)-MIN($I$13,(I589+S590))),0)</f>
        <v>0</v>
      </c>
      <c r="J590" s="13">
        <f>SUM(B590:I590)</f>
        <v>0</v>
      </c>
      <c r="K590" s="26">
        <f>SUM(L590:S590)</f>
        <v>0</v>
      </c>
      <c r="L590" s="26">
        <f>B589*$B$12/1200</f>
        <v>0</v>
      </c>
      <c r="M590" s="26">
        <f>C589*$C$12/1200</f>
        <v>0</v>
      </c>
      <c r="N590" s="26">
        <f>D589*$D$12/1200</f>
        <v>0</v>
      </c>
      <c r="O590" s="26">
        <f>E589*$E$12/1200</f>
        <v>0</v>
      </c>
      <c r="P590" s="26">
        <f>F589*$F$12/1200</f>
        <v>0</v>
      </c>
      <c r="Q590" s="26">
        <f>G589*$G$12/1200</f>
        <v>0</v>
      </c>
      <c r="R590" s="26">
        <f>H589*$H$12/1200</f>
        <v>0</v>
      </c>
      <c r="S590" s="26">
        <f>I589*$I$12/1200</f>
        <v>0</v>
      </c>
      <c r="T590" s="27">
        <f>IF(B589-B590&gt;0.005,1,0)</f>
        <v>0</v>
      </c>
      <c r="U590" s="27">
        <f>IF(C589-C590&gt;0.005,1,0)</f>
        <v>0</v>
      </c>
      <c r="V590" s="27">
        <f>IF(D589-D590&gt;0.005,1,0)</f>
        <v>0</v>
      </c>
      <c r="W590" s="27">
        <f>IF(E589-E590&gt;0.005,1,0)</f>
        <v>0</v>
      </c>
      <c r="X590" s="27">
        <f>IF(F589-F590&gt;0.005,1,0)</f>
        <v>0</v>
      </c>
      <c r="Y590" s="27">
        <f>IF(G589-G590&gt;0.005,1,0)</f>
        <v>0</v>
      </c>
      <c r="Z590" s="27">
        <f>IF(H589-H590&gt;0.005,1,0)</f>
        <v>0</v>
      </c>
      <c r="AA590" s="27">
        <f>IF(I589-I590&gt;0.005,1,0)</f>
        <v>0</v>
      </c>
    </row>
    <row r="591">
      <c r="A591" s="14" t="n">
        <v>555</v>
      </c>
      <c r="B591" s="26">
        <f>IF(B590&gt;0,IF((B590+L591)-MIN($B$13,(B590+L591))&lt;0.5,0,(B590+L591)-MIN($B$13,(B590+L591))),0)</f>
        <v>0</v>
      </c>
      <c r="C591" s="26">
        <f>IF(C590&gt;0,IF((C590+M591)-MIN($C$13,(C590+M591))&lt;0.5,0,(C590+M591)-MIN($C$13,(C590+M591))),0)</f>
        <v>0</v>
      </c>
      <c r="D591" s="26">
        <f>IF(D590&gt;0,IF((D590+N591)-MIN($D$13,(D590+N591))&lt;0.5,0,(D590+N591)-MIN($D$13,(D590+N591))),0)</f>
        <v>0</v>
      </c>
      <c r="E591" s="26">
        <f>IF(E590&gt;0,IF((E590+O591)-MIN($E$13,(E590+O591))&lt;0.5,0,(E590+O591)-MIN($E$13,(E590+O591))),0)</f>
        <v>0</v>
      </c>
      <c r="F591" s="26">
        <f>IF(F590&gt;0,IF((F590+P591)-MIN($F$13,(F590+P591))&lt;0.5,0,(F590+P591)-MIN($F$13,(F590+P591))),0)</f>
        <v>0</v>
      </c>
      <c r="G591" s="26">
        <f>IF(G590&gt;0,IF((G590+Q591)-MIN($G$13,(G590+Q591))&lt;0.5,0,(G590+Q591)-MIN($G$13,(G590+Q591))),0)</f>
        <v>0</v>
      </c>
      <c r="H591" s="26">
        <f>IF(H590&gt;0,IF((H590+R591)-MIN($H$13,(H590+R591))&lt;0.5,0,(H590+R591)-MIN($H$13,(H590+R591))),0)</f>
        <v>0</v>
      </c>
      <c r="I591" s="26">
        <f>IF(I590&gt;0,IF((I590+S591)-MIN($I$13,(I590+S591))&lt;0.5,0,(I590+S591)-MIN($I$13,(I590+S591))),0)</f>
        <v>0</v>
      </c>
      <c r="J591" s="13">
        <f>SUM(B591:I591)</f>
        <v>0</v>
      </c>
      <c r="K591" s="26">
        <f>SUM(L591:S591)</f>
        <v>0</v>
      </c>
      <c r="L591" s="26">
        <f>B590*$B$12/1200</f>
        <v>0</v>
      </c>
      <c r="M591" s="26">
        <f>C590*$C$12/1200</f>
        <v>0</v>
      </c>
      <c r="N591" s="26">
        <f>D590*$D$12/1200</f>
        <v>0</v>
      </c>
      <c r="O591" s="26">
        <f>E590*$E$12/1200</f>
        <v>0</v>
      </c>
      <c r="P591" s="26">
        <f>F590*$F$12/1200</f>
        <v>0</v>
      </c>
      <c r="Q591" s="26">
        <f>G590*$G$12/1200</f>
        <v>0</v>
      </c>
      <c r="R591" s="26">
        <f>H590*$H$12/1200</f>
        <v>0</v>
      </c>
      <c r="S591" s="26">
        <f>I590*$I$12/1200</f>
        <v>0</v>
      </c>
      <c r="T591" s="27">
        <f>IF(B590-B591&gt;0.005,1,0)</f>
        <v>0</v>
      </c>
      <c r="U591" s="27">
        <f>IF(C590-C591&gt;0.005,1,0)</f>
        <v>0</v>
      </c>
      <c r="V591" s="27">
        <f>IF(D590-D591&gt;0.005,1,0)</f>
        <v>0</v>
      </c>
      <c r="W591" s="27">
        <f>IF(E590-E591&gt;0.005,1,0)</f>
        <v>0</v>
      </c>
      <c r="X591" s="27">
        <f>IF(F590-F591&gt;0.005,1,0)</f>
        <v>0</v>
      </c>
      <c r="Y591" s="27">
        <f>IF(G590-G591&gt;0.005,1,0)</f>
        <v>0</v>
      </c>
      <c r="Z591" s="27">
        <f>IF(H590-H591&gt;0.005,1,0)</f>
        <v>0</v>
      </c>
      <c r="AA591" s="27">
        <f>IF(I590-I591&gt;0.005,1,0)</f>
        <v>0</v>
      </c>
    </row>
    <row r="592">
      <c r="A592" s="14" t="n">
        <v>556</v>
      </c>
      <c r="B592" s="26">
        <f>IF(B591&gt;0,IF((B591+L592)-MIN($B$13,(B591+L592))&lt;0.5,0,(B591+L592)-MIN($B$13,(B591+L592))),0)</f>
        <v>0</v>
      </c>
      <c r="C592" s="26">
        <f>IF(C591&gt;0,IF((C591+M592)-MIN($C$13,(C591+M592))&lt;0.5,0,(C591+M592)-MIN($C$13,(C591+M592))),0)</f>
        <v>0</v>
      </c>
      <c r="D592" s="26">
        <f>IF(D591&gt;0,IF((D591+N592)-MIN($D$13,(D591+N592))&lt;0.5,0,(D591+N592)-MIN($D$13,(D591+N592))),0)</f>
        <v>0</v>
      </c>
      <c r="E592" s="26">
        <f>IF(E591&gt;0,IF((E591+O592)-MIN($E$13,(E591+O592))&lt;0.5,0,(E591+O592)-MIN($E$13,(E591+O592))),0)</f>
        <v>0</v>
      </c>
      <c r="F592" s="26">
        <f>IF(F591&gt;0,IF((F591+P592)-MIN($F$13,(F591+P592))&lt;0.5,0,(F591+P592)-MIN($F$13,(F591+P592))),0)</f>
        <v>0</v>
      </c>
      <c r="G592" s="26">
        <f>IF(G591&gt;0,IF((G591+Q592)-MIN($G$13,(G591+Q592))&lt;0.5,0,(G591+Q592)-MIN($G$13,(G591+Q592))),0)</f>
        <v>0</v>
      </c>
      <c r="H592" s="26">
        <f>IF(H591&gt;0,IF((H591+R592)-MIN($H$13,(H591+R592))&lt;0.5,0,(H591+R592)-MIN($H$13,(H591+R592))),0)</f>
        <v>0</v>
      </c>
      <c r="I592" s="26">
        <f>IF(I591&gt;0,IF((I591+S592)-MIN($I$13,(I591+S592))&lt;0.5,0,(I591+S592)-MIN($I$13,(I591+S592))),0)</f>
        <v>0</v>
      </c>
      <c r="J592" s="13">
        <f>SUM(B592:I592)</f>
        <v>0</v>
      </c>
      <c r="K592" s="26">
        <f>SUM(L592:S592)</f>
        <v>0</v>
      </c>
      <c r="L592" s="26">
        <f>B591*$B$12/1200</f>
        <v>0</v>
      </c>
      <c r="M592" s="26">
        <f>C591*$C$12/1200</f>
        <v>0</v>
      </c>
      <c r="N592" s="26">
        <f>D591*$D$12/1200</f>
        <v>0</v>
      </c>
      <c r="O592" s="26">
        <f>E591*$E$12/1200</f>
        <v>0</v>
      </c>
      <c r="P592" s="26">
        <f>F591*$F$12/1200</f>
        <v>0</v>
      </c>
      <c r="Q592" s="26">
        <f>G591*$G$12/1200</f>
        <v>0</v>
      </c>
      <c r="R592" s="26">
        <f>H591*$H$12/1200</f>
        <v>0</v>
      </c>
      <c r="S592" s="26">
        <f>I591*$I$12/1200</f>
        <v>0</v>
      </c>
      <c r="T592" s="27">
        <f>IF(B591-B592&gt;0.005,1,0)</f>
        <v>0</v>
      </c>
      <c r="U592" s="27">
        <f>IF(C591-C592&gt;0.005,1,0)</f>
        <v>0</v>
      </c>
      <c r="V592" s="27">
        <f>IF(D591-D592&gt;0.005,1,0)</f>
        <v>0</v>
      </c>
      <c r="W592" s="27">
        <f>IF(E591-E592&gt;0.005,1,0)</f>
        <v>0</v>
      </c>
      <c r="X592" s="27">
        <f>IF(F591-F592&gt;0.005,1,0)</f>
        <v>0</v>
      </c>
      <c r="Y592" s="27">
        <f>IF(G591-G592&gt;0.005,1,0)</f>
        <v>0</v>
      </c>
      <c r="Z592" s="27">
        <f>IF(H591-H592&gt;0.005,1,0)</f>
        <v>0</v>
      </c>
      <c r="AA592" s="27">
        <f>IF(I591-I592&gt;0.005,1,0)</f>
        <v>0</v>
      </c>
    </row>
    <row r="593">
      <c r="A593" s="14" t="n">
        <v>557</v>
      </c>
      <c r="B593" s="26">
        <f>IF(B592&gt;0,IF((B592+L593)-MIN($B$13,(B592+L593))&lt;0.5,0,(B592+L593)-MIN($B$13,(B592+L593))),0)</f>
        <v>0</v>
      </c>
      <c r="C593" s="26">
        <f>IF(C592&gt;0,IF((C592+M593)-MIN($C$13,(C592+M593))&lt;0.5,0,(C592+M593)-MIN($C$13,(C592+M593))),0)</f>
        <v>0</v>
      </c>
      <c r="D593" s="26">
        <f>IF(D592&gt;0,IF((D592+N593)-MIN($D$13,(D592+N593))&lt;0.5,0,(D592+N593)-MIN($D$13,(D592+N593))),0)</f>
        <v>0</v>
      </c>
      <c r="E593" s="26">
        <f>IF(E592&gt;0,IF((E592+O593)-MIN($E$13,(E592+O593))&lt;0.5,0,(E592+O593)-MIN($E$13,(E592+O593))),0)</f>
        <v>0</v>
      </c>
      <c r="F593" s="26">
        <f>IF(F592&gt;0,IF((F592+P593)-MIN($F$13,(F592+P593))&lt;0.5,0,(F592+P593)-MIN($F$13,(F592+P593))),0)</f>
        <v>0</v>
      </c>
      <c r="G593" s="26">
        <f>IF(G592&gt;0,IF((G592+Q593)-MIN($G$13,(G592+Q593))&lt;0.5,0,(G592+Q593)-MIN($G$13,(G592+Q593))),0)</f>
        <v>0</v>
      </c>
      <c r="H593" s="26">
        <f>IF(H592&gt;0,IF((H592+R593)-MIN($H$13,(H592+R593))&lt;0.5,0,(H592+R593)-MIN($H$13,(H592+R593))),0)</f>
        <v>0</v>
      </c>
      <c r="I593" s="26">
        <f>IF(I592&gt;0,IF((I592+S593)-MIN($I$13,(I592+S593))&lt;0.5,0,(I592+S593)-MIN($I$13,(I592+S593))),0)</f>
        <v>0</v>
      </c>
      <c r="J593" s="13">
        <f>SUM(B593:I593)</f>
        <v>0</v>
      </c>
      <c r="K593" s="26">
        <f>SUM(L593:S593)</f>
        <v>0</v>
      </c>
      <c r="L593" s="26">
        <f>B592*$B$12/1200</f>
        <v>0</v>
      </c>
      <c r="M593" s="26">
        <f>C592*$C$12/1200</f>
        <v>0</v>
      </c>
      <c r="N593" s="26">
        <f>D592*$D$12/1200</f>
        <v>0</v>
      </c>
      <c r="O593" s="26">
        <f>E592*$E$12/1200</f>
        <v>0</v>
      </c>
      <c r="P593" s="26">
        <f>F592*$F$12/1200</f>
        <v>0</v>
      </c>
      <c r="Q593" s="26">
        <f>G592*$G$12/1200</f>
        <v>0</v>
      </c>
      <c r="R593" s="26">
        <f>H592*$H$12/1200</f>
        <v>0</v>
      </c>
      <c r="S593" s="26">
        <f>I592*$I$12/1200</f>
        <v>0</v>
      </c>
      <c r="T593" s="27">
        <f>IF(B592-B593&gt;0.005,1,0)</f>
        <v>0</v>
      </c>
      <c r="U593" s="27">
        <f>IF(C592-C593&gt;0.005,1,0)</f>
        <v>0</v>
      </c>
      <c r="V593" s="27">
        <f>IF(D592-D593&gt;0.005,1,0)</f>
        <v>0</v>
      </c>
      <c r="W593" s="27">
        <f>IF(E592-E593&gt;0.005,1,0)</f>
        <v>0</v>
      </c>
      <c r="X593" s="27">
        <f>IF(F592-F593&gt;0.005,1,0)</f>
        <v>0</v>
      </c>
      <c r="Y593" s="27">
        <f>IF(G592-G593&gt;0.005,1,0)</f>
        <v>0</v>
      </c>
      <c r="Z593" s="27">
        <f>IF(H592-H593&gt;0.005,1,0)</f>
        <v>0</v>
      </c>
      <c r="AA593" s="27">
        <f>IF(I592-I593&gt;0.005,1,0)</f>
        <v>0</v>
      </c>
    </row>
    <row r="594">
      <c r="A594" s="14" t="n">
        <v>558</v>
      </c>
      <c r="B594" s="26">
        <f>IF(B593&gt;0,IF((B593+L594)-MIN($B$13,(B593+L594))&lt;0.5,0,(B593+L594)-MIN($B$13,(B593+L594))),0)</f>
        <v>0</v>
      </c>
      <c r="C594" s="26">
        <f>IF(C593&gt;0,IF((C593+M594)-MIN($C$13,(C593+M594))&lt;0.5,0,(C593+M594)-MIN($C$13,(C593+M594))),0)</f>
        <v>0</v>
      </c>
      <c r="D594" s="26">
        <f>IF(D593&gt;0,IF((D593+N594)-MIN($D$13,(D593+N594))&lt;0.5,0,(D593+N594)-MIN($D$13,(D593+N594))),0)</f>
        <v>0</v>
      </c>
      <c r="E594" s="26">
        <f>IF(E593&gt;0,IF((E593+O594)-MIN($E$13,(E593+O594))&lt;0.5,0,(E593+O594)-MIN($E$13,(E593+O594))),0)</f>
        <v>0</v>
      </c>
      <c r="F594" s="26">
        <f>IF(F593&gt;0,IF((F593+P594)-MIN($F$13,(F593+P594))&lt;0.5,0,(F593+P594)-MIN($F$13,(F593+P594))),0)</f>
        <v>0</v>
      </c>
      <c r="G594" s="26">
        <f>IF(G593&gt;0,IF((G593+Q594)-MIN($G$13,(G593+Q594))&lt;0.5,0,(G593+Q594)-MIN($G$13,(G593+Q594))),0)</f>
        <v>0</v>
      </c>
      <c r="H594" s="26">
        <f>IF(H593&gt;0,IF((H593+R594)-MIN($H$13,(H593+R594))&lt;0.5,0,(H593+R594)-MIN($H$13,(H593+R594))),0)</f>
        <v>0</v>
      </c>
      <c r="I594" s="26">
        <f>IF(I593&gt;0,IF((I593+S594)-MIN($I$13,(I593+S594))&lt;0.5,0,(I593+S594)-MIN($I$13,(I593+S594))),0)</f>
        <v>0</v>
      </c>
      <c r="J594" s="13">
        <f>SUM(B594:I594)</f>
        <v>0</v>
      </c>
      <c r="K594" s="26">
        <f>SUM(L594:S594)</f>
        <v>0</v>
      </c>
      <c r="L594" s="26">
        <f>B593*$B$12/1200</f>
        <v>0</v>
      </c>
      <c r="M594" s="26">
        <f>C593*$C$12/1200</f>
        <v>0</v>
      </c>
      <c r="N594" s="26">
        <f>D593*$D$12/1200</f>
        <v>0</v>
      </c>
      <c r="O594" s="26">
        <f>E593*$E$12/1200</f>
        <v>0</v>
      </c>
      <c r="P594" s="26">
        <f>F593*$F$12/1200</f>
        <v>0</v>
      </c>
      <c r="Q594" s="26">
        <f>G593*$G$12/1200</f>
        <v>0</v>
      </c>
      <c r="R594" s="26">
        <f>H593*$H$12/1200</f>
        <v>0</v>
      </c>
      <c r="S594" s="26">
        <f>I593*$I$12/1200</f>
        <v>0</v>
      </c>
      <c r="T594" s="27">
        <f>IF(B593-B594&gt;0.005,1,0)</f>
        <v>0</v>
      </c>
      <c r="U594" s="27">
        <f>IF(C593-C594&gt;0.005,1,0)</f>
        <v>0</v>
      </c>
      <c r="V594" s="27">
        <f>IF(D593-D594&gt;0.005,1,0)</f>
        <v>0</v>
      </c>
      <c r="W594" s="27">
        <f>IF(E593-E594&gt;0.005,1,0)</f>
        <v>0</v>
      </c>
      <c r="X594" s="27">
        <f>IF(F593-F594&gt;0.005,1,0)</f>
        <v>0</v>
      </c>
      <c r="Y594" s="27">
        <f>IF(G593-G594&gt;0.005,1,0)</f>
        <v>0</v>
      </c>
      <c r="Z594" s="27">
        <f>IF(H593-H594&gt;0.005,1,0)</f>
        <v>0</v>
      </c>
      <c r="AA594" s="27">
        <f>IF(I593-I594&gt;0.005,1,0)</f>
        <v>0</v>
      </c>
    </row>
    <row r="595">
      <c r="A595" s="14" t="n">
        <v>559</v>
      </c>
      <c r="B595" s="26">
        <f>IF(B594&gt;0,IF((B594+L595)-MIN($B$13,(B594+L595))&lt;0.5,0,(B594+L595)-MIN($B$13,(B594+L595))),0)</f>
        <v>0</v>
      </c>
      <c r="C595" s="26">
        <f>IF(C594&gt;0,IF((C594+M595)-MIN($C$13,(C594+M595))&lt;0.5,0,(C594+M595)-MIN($C$13,(C594+M595))),0)</f>
        <v>0</v>
      </c>
      <c r="D595" s="26">
        <f>IF(D594&gt;0,IF((D594+N595)-MIN($D$13,(D594+N595))&lt;0.5,0,(D594+N595)-MIN($D$13,(D594+N595))),0)</f>
        <v>0</v>
      </c>
      <c r="E595" s="26">
        <f>IF(E594&gt;0,IF((E594+O595)-MIN($E$13,(E594+O595))&lt;0.5,0,(E594+O595)-MIN($E$13,(E594+O595))),0)</f>
        <v>0</v>
      </c>
      <c r="F595" s="26">
        <f>IF(F594&gt;0,IF((F594+P595)-MIN($F$13,(F594+P595))&lt;0.5,0,(F594+P595)-MIN($F$13,(F594+P595))),0)</f>
        <v>0</v>
      </c>
      <c r="G595" s="26">
        <f>IF(G594&gt;0,IF((G594+Q595)-MIN($G$13,(G594+Q595))&lt;0.5,0,(G594+Q595)-MIN($G$13,(G594+Q595))),0)</f>
        <v>0</v>
      </c>
      <c r="H595" s="26">
        <f>IF(H594&gt;0,IF((H594+R595)-MIN($H$13,(H594+R595))&lt;0.5,0,(H594+R595)-MIN($H$13,(H594+R595))),0)</f>
        <v>0</v>
      </c>
      <c r="I595" s="26">
        <f>IF(I594&gt;0,IF((I594+S595)-MIN($I$13,(I594+S595))&lt;0.5,0,(I594+S595)-MIN($I$13,(I594+S595))),0)</f>
        <v>0</v>
      </c>
      <c r="J595" s="13">
        <f>SUM(B595:I595)</f>
        <v>0</v>
      </c>
      <c r="K595" s="26">
        <f>SUM(L595:S595)</f>
        <v>0</v>
      </c>
      <c r="L595" s="26">
        <f>B594*$B$12/1200</f>
        <v>0</v>
      </c>
      <c r="M595" s="26">
        <f>C594*$C$12/1200</f>
        <v>0</v>
      </c>
      <c r="N595" s="26">
        <f>D594*$D$12/1200</f>
        <v>0</v>
      </c>
      <c r="O595" s="26">
        <f>E594*$E$12/1200</f>
        <v>0</v>
      </c>
      <c r="P595" s="26">
        <f>F594*$F$12/1200</f>
        <v>0</v>
      </c>
      <c r="Q595" s="26">
        <f>G594*$G$12/1200</f>
        <v>0</v>
      </c>
      <c r="R595" s="26">
        <f>H594*$H$12/1200</f>
        <v>0</v>
      </c>
      <c r="S595" s="26">
        <f>I594*$I$12/1200</f>
        <v>0</v>
      </c>
      <c r="T595" s="27">
        <f>IF(B594-B595&gt;0.005,1,0)</f>
        <v>0</v>
      </c>
      <c r="U595" s="27">
        <f>IF(C594-C595&gt;0.005,1,0)</f>
        <v>0</v>
      </c>
      <c r="V595" s="27">
        <f>IF(D594-D595&gt;0.005,1,0)</f>
        <v>0</v>
      </c>
      <c r="W595" s="27">
        <f>IF(E594-E595&gt;0.005,1,0)</f>
        <v>0</v>
      </c>
      <c r="X595" s="27">
        <f>IF(F594-F595&gt;0.005,1,0)</f>
        <v>0</v>
      </c>
      <c r="Y595" s="27">
        <f>IF(G594-G595&gt;0.005,1,0)</f>
        <v>0</v>
      </c>
      <c r="Z595" s="27">
        <f>IF(H594-H595&gt;0.005,1,0)</f>
        <v>0</v>
      </c>
      <c r="AA595" s="27">
        <f>IF(I594-I595&gt;0.005,1,0)</f>
        <v>0</v>
      </c>
    </row>
    <row r="596">
      <c r="A596" s="14" t="n">
        <v>560</v>
      </c>
      <c r="B596" s="26">
        <f>IF(B595&gt;0,IF((B595+L596)-MIN($B$13,(B595+L596))&lt;0.5,0,(B595+L596)-MIN($B$13,(B595+L596))),0)</f>
        <v>0</v>
      </c>
      <c r="C596" s="26">
        <f>IF(C595&gt;0,IF((C595+M596)-MIN($C$13,(C595+M596))&lt;0.5,0,(C595+M596)-MIN($C$13,(C595+M596))),0)</f>
        <v>0</v>
      </c>
      <c r="D596" s="26">
        <f>IF(D595&gt;0,IF((D595+N596)-MIN($D$13,(D595+N596))&lt;0.5,0,(D595+N596)-MIN($D$13,(D595+N596))),0)</f>
        <v>0</v>
      </c>
      <c r="E596" s="26">
        <f>IF(E595&gt;0,IF((E595+O596)-MIN($E$13,(E595+O596))&lt;0.5,0,(E595+O596)-MIN($E$13,(E595+O596))),0)</f>
        <v>0</v>
      </c>
      <c r="F596" s="26">
        <f>IF(F595&gt;0,IF((F595+P596)-MIN($F$13,(F595+P596))&lt;0.5,0,(F595+P596)-MIN($F$13,(F595+P596))),0)</f>
        <v>0</v>
      </c>
      <c r="G596" s="26">
        <f>IF(G595&gt;0,IF((G595+Q596)-MIN($G$13,(G595+Q596))&lt;0.5,0,(G595+Q596)-MIN($G$13,(G595+Q596))),0)</f>
        <v>0</v>
      </c>
      <c r="H596" s="26">
        <f>IF(H595&gt;0,IF((H595+R596)-MIN($H$13,(H595+R596))&lt;0.5,0,(H595+R596)-MIN($H$13,(H595+R596))),0)</f>
        <v>0</v>
      </c>
      <c r="I596" s="26">
        <f>IF(I595&gt;0,IF((I595+S596)-MIN($I$13,(I595+S596))&lt;0.5,0,(I595+S596)-MIN($I$13,(I595+S596))),0)</f>
        <v>0</v>
      </c>
      <c r="J596" s="13">
        <f>SUM(B596:I596)</f>
        <v>0</v>
      </c>
      <c r="K596" s="26">
        <f>SUM(L596:S596)</f>
        <v>0</v>
      </c>
      <c r="L596" s="26">
        <f>B595*$B$12/1200</f>
        <v>0</v>
      </c>
      <c r="M596" s="26">
        <f>C595*$C$12/1200</f>
        <v>0</v>
      </c>
      <c r="N596" s="26">
        <f>D595*$D$12/1200</f>
        <v>0</v>
      </c>
      <c r="O596" s="26">
        <f>E595*$E$12/1200</f>
        <v>0</v>
      </c>
      <c r="P596" s="26">
        <f>F595*$F$12/1200</f>
        <v>0</v>
      </c>
      <c r="Q596" s="26">
        <f>G595*$G$12/1200</f>
        <v>0</v>
      </c>
      <c r="R596" s="26">
        <f>H595*$H$12/1200</f>
        <v>0</v>
      </c>
      <c r="S596" s="26">
        <f>I595*$I$12/1200</f>
        <v>0</v>
      </c>
      <c r="T596" s="27">
        <f>IF(B595-B596&gt;0.005,1,0)</f>
        <v>0</v>
      </c>
      <c r="U596" s="27">
        <f>IF(C595-C596&gt;0.005,1,0)</f>
        <v>0</v>
      </c>
      <c r="V596" s="27">
        <f>IF(D595-D596&gt;0.005,1,0)</f>
        <v>0</v>
      </c>
      <c r="W596" s="27">
        <f>IF(E595-E596&gt;0.005,1,0)</f>
        <v>0</v>
      </c>
      <c r="X596" s="27">
        <f>IF(F595-F596&gt;0.005,1,0)</f>
        <v>0</v>
      </c>
      <c r="Y596" s="27">
        <f>IF(G595-G596&gt;0.005,1,0)</f>
        <v>0</v>
      </c>
      <c r="Z596" s="27">
        <f>IF(H595-H596&gt;0.005,1,0)</f>
        <v>0</v>
      </c>
      <c r="AA596" s="27">
        <f>IF(I595-I596&gt;0.005,1,0)</f>
        <v>0</v>
      </c>
    </row>
    <row r="597">
      <c r="A597" s="14" t="n">
        <v>561</v>
      </c>
      <c r="B597" s="26">
        <f>IF(B596&gt;0,IF((B596+L597)-MIN($B$13,(B596+L597))&lt;0.5,0,(B596+L597)-MIN($B$13,(B596+L597))),0)</f>
        <v>0</v>
      </c>
      <c r="C597" s="26">
        <f>IF(C596&gt;0,IF((C596+M597)-MIN($C$13,(C596+M597))&lt;0.5,0,(C596+M597)-MIN($C$13,(C596+M597))),0)</f>
        <v>0</v>
      </c>
      <c r="D597" s="26">
        <f>IF(D596&gt;0,IF((D596+N597)-MIN($D$13,(D596+N597))&lt;0.5,0,(D596+N597)-MIN($D$13,(D596+N597))),0)</f>
        <v>0</v>
      </c>
      <c r="E597" s="26">
        <f>IF(E596&gt;0,IF((E596+O597)-MIN($E$13,(E596+O597))&lt;0.5,0,(E596+O597)-MIN($E$13,(E596+O597))),0)</f>
        <v>0</v>
      </c>
      <c r="F597" s="26">
        <f>IF(F596&gt;0,IF((F596+P597)-MIN($F$13,(F596+P597))&lt;0.5,0,(F596+P597)-MIN($F$13,(F596+P597))),0)</f>
        <v>0</v>
      </c>
      <c r="G597" s="26">
        <f>IF(G596&gt;0,IF((G596+Q597)-MIN($G$13,(G596+Q597))&lt;0.5,0,(G596+Q597)-MIN($G$13,(G596+Q597))),0)</f>
        <v>0</v>
      </c>
      <c r="H597" s="26">
        <f>IF(H596&gt;0,IF((H596+R597)-MIN($H$13,(H596+R597))&lt;0.5,0,(H596+R597)-MIN($H$13,(H596+R597))),0)</f>
        <v>0</v>
      </c>
      <c r="I597" s="26">
        <f>IF(I596&gt;0,IF((I596+S597)-MIN($I$13,(I596+S597))&lt;0.5,0,(I596+S597)-MIN($I$13,(I596+S597))),0)</f>
        <v>0</v>
      </c>
      <c r="J597" s="13">
        <f>SUM(B597:I597)</f>
        <v>0</v>
      </c>
      <c r="K597" s="26">
        <f>SUM(L597:S597)</f>
        <v>0</v>
      </c>
      <c r="L597" s="26">
        <f>B596*$B$12/1200</f>
        <v>0</v>
      </c>
      <c r="M597" s="26">
        <f>C596*$C$12/1200</f>
        <v>0</v>
      </c>
      <c r="N597" s="26">
        <f>D596*$D$12/1200</f>
        <v>0</v>
      </c>
      <c r="O597" s="26">
        <f>E596*$E$12/1200</f>
        <v>0</v>
      </c>
      <c r="P597" s="26">
        <f>F596*$F$12/1200</f>
        <v>0</v>
      </c>
      <c r="Q597" s="26">
        <f>G596*$G$12/1200</f>
        <v>0</v>
      </c>
      <c r="R597" s="26">
        <f>H596*$H$12/1200</f>
        <v>0</v>
      </c>
      <c r="S597" s="26">
        <f>I596*$I$12/1200</f>
        <v>0</v>
      </c>
      <c r="T597" s="27">
        <f>IF(B596-B597&gt;0.005,1,0)</f>
        <v>0</v>
      </c>
      <c r="U597" s="27">
        <f>IF(C596-C597&gt;0.005,1,0)</f>
        <v>0</v>
      </c>
      <c r="V597" s="27">
        <f>IF(D596-D597&gt;0.005,1,0)</f>
        <v>0</v>
      </c>
      <c r="W597" s="27">
        <f>IF(E596-E597&gt;0.005,1,0)</f>
        <v>0</v>
      </c>
      <c r="X597" s="27">
        <f>IF(F596-F597&gt;0.005,1,0)</f>
        <v>0</v>
      </c>
      <c r="Y597" s="27">
        <f>IF(G596-G597&gt;0.005,1,0)</f>
        <v>0</v>
      </c>
      <c r="Z597" s="27">
        <f>IF(H596-H597&gt;0.005,1,0)</f>
        <v>0</v>
      </c>
      <c r="AA597" s="27">
        <f>IF(I596-I597&gt;0.005,1,0)</f>
        <v>0</v>
      </c>
    </row>
    <row r="598">
      <c r="A598" s="14" t="n">
        <v>562</v>
      </c>
      <c r="B598" s="26">
        <f>IF(B597&gt;0,IF((B597+L598)-MIN($B$13,(B597+L598))&lt;0.5,0,(B597+L598)-MIN($B$13,(B597+L598))),0)</f>
        <v>0</v>
      </c>
      <c r="C598" s="26">
        <f>IF(C597&gt;0,IF((C597+M598)-MIN($C$13,(C597+M598))&lt;0.5,0,(C597+M598)-MIN($C$13,(C597+M598))),0)</f>
        <v>0</v>
      </c>
      <c r="D598" s="26">
        <f>IF(D597&gt;0,IF((D597+N598)-MIN($D$13,(D597+N598))&lt;0.5,0,(D597+N598)-MIN($D$13,(D597+N598))),0)</f>
        <v>0</v>
      </c>
      <c r="E598" s="26">
        <f>IF(E597&gt;0,IF((E597+O598)-MIN($E$13,(E597+O598))&lt;0.5,0,(E597+O598)-MIN($E$13,(E597+O598))),0)</f>
        <v>0</v>
      </c>
      <c r="F598" s="26">
        <f>IF(F597&gt;0,IF((F597+P598)-MIN($F$13,(F597+P598))&lt;0.5,0,(F597+P598)-MIN($F$13,(F597+P598))),0)</f>
        <v>0</v>
      </c>
      <c r="G598" s="26">
        <f>IF(G597&gt;0,IF((G597+Q598)-MIN($G$13,(G597+Q598))&lt;0.5,0,(G597+Q598)-MIN($G$13,(G597+Q598))),0)</f>
        <v>0</v>
      </c>
      <c r="H598" s="26">
        <f>IF(H597&gt;0,IF((H597+R598)-MIN($H$13,(H597+R598))&lt;0.5,0,(H597+R598)-MIN($H$13,(H597+R598))),0)</f>
        <v>0</v>
      </c>
      <c r="I598" s="26">
        <f>IF(I597&gt;0,IF((I597+S598)-MIN($I$13,(I597+S598))&lt;0.5,0,(I597+S598)-MIN($I$13,(I597+S598))),0)</f>
        <v>0</v>
      </c>
      <c r="J598" s="13">
        <f>SUM(B598:I598)</f>
        <v>0</v>
      </c>
      <c r="K598" s="26">
        <f>SUM(L598:S598)</f>
        <v>0</v>
      </c>
      <c r="L598" s="26">
        <f>B597*$B$12/1200</f>
        <v>0</v>
      </c>
      <c r="M598" s="26">
        <f>C597*$C$12/1200</f>
        <v>0</v>
      </c>
      <c r="N598" s="26">
        <f>D597*$D$12/1200</f>
        <v>0</v>
      </c>
      <c r="O598" s="26">
        <f>E597*$E$12/1200</f>
        <v>0</v>
      </c>
      <c r="P598" s="26">
        <f>F597*$F$12/1200</f>
        <v>0</v>
      </c>
      <c r="Q598" s="26">
        <f>G597*$G$12/1200</f>
        <v>0</v>
      </c>
      <c r="R598" s="26">
        <f>H597*$H$12/1200</f>
        <v>0</v>
      </c>
      <c r="S598" s="26">
        <f>I597*$I$12/1200</f>
        <v>0</v>
      </c>
      <c r="T598" s="27">
        <f>IF(B597-B598&gt;0.005,1,0)</f>
        <v>0</v>
      </c>
      <c r="U598" s="27">
        <f>IF(C597-C598&gt;0.005,1,0)</f>
        <v>0</v>
      </c>
      <c r="V598" s="27">
        <f>IF(D597-D598&gt;0.005,1,0)</f>
        <v>0</v>
      </c>
      <c r="W598" s="27">
        <f>IF(E597-E598&gt;0.005,1,0)</f>
        <v>0</v>
      </c>
      <c r="X598" s="27">
        <f>IF(F597-F598&gt;0.005,1,0)</f>
        <v>0</v>
      </c>
      <c r="Y598" s="27">
        <f>IF(G597-G598&gt;0.005,1,0)</f>
        <v>0</v>
      </c>
      <c r="Z598" s="27">
        <f>IF(H597-H598&gt;0.005,1,0)</f>
        <v>0</v>
      </c>
      <c r="AA598" s="27">
        <f>IF(I597-I598&gt;0.005,1,0)</f>
        <v>0</v>
      </c>
    </row>
    <row r="599">
      <c r="A599" s="14" t="n">
        <v>563</v>
      </c>
      <c r="B599" s="26">
        <f>IF(B598&gt;0,IF((B598+L599)-MIN($B$13,(B598+L599))&lt;0.5,0,(B598+L599)-MIN($B$13,(B598+L599))),0)</f>
        <v>0</v>
      </c>
      <c r="C599" s="26">
        <f>IF(C598&gt;0,IF((C598+M599)-MIN($C$13,(C598+M599))&lt;0.5,0,(C598+M599)-MIN($C$13,(C598+M599))),0)</f>
        <v>0</v>
      </c>
      <c r="D599" s="26">
        <f>IF(D598&gt;0,IF((D598+N599)-MIN($D$13,(D598+N599))&lt;0.5,0,(D598+N599)-MIN($D$13,(D598+N599))),0)</f>
        <v>0</v>
      </c>
      <c r="E599" s="26">
        <f>IF(E598&gt;0,IF((E598+O599)-MIN($E$13,(E598+O599))&lt;0.5,0,(E598+O599)-MIN($E$13,(E598+O599))),0)</f>
        <v>0</v>
      </c>
      <c r="F599" s="26">
        <f>IF(F598&gt;0,IF((F598+P599)-MIN($F$13,(F598+P599))&lt;0.5,0,(F598+P599)-MIN($F$13,(F598+P599))),0)</f>
        <v>0</v>
      </c>
      <c r="G599" s="26">
        <f>IF(G598&gt;0,IF((G598+Q599)-MIN($G$13,(G598+Q599))&lt;0.5,0,(G598+Q599)-MIN($G$13,(G598+Q599))),0)</f>
        <v>0</v>
      </c>
      <c r="H599" s="26">
        <f>IF(H598&gt;0,IF((H598+R599)-MIN($H$13,(H598+R599))&lt;0.5,0,(H598+R599)-MIN($H$13,(H598+R599))),0)</f>
        <v>0</v>
      </c>
      <c r="I599" s="26">
        <f>IF(I598&gt;0,IF((I598+S599)-MIN($I$13,(I598+S599))&lt;0.5,0,(I598+S599)-MIN($I$13,(I598+S599))),0)</f>
        <v>0</v>
      </c>
      <c r="J599" s="13">
        <f>SUM(B599:I599)</f>
        <v>0</v>
      </c>
      <c r="K599" s="26">
        <f>SUM(L599:S599)</f>
        <v>0</v>
      </c>
      <c r="L599" s="26">
        <f>B598*$B$12/1200</f>
        <v>0</v>
      </c>
      <c r="M599" s="26">
        <f>C598*$C$12/1200</f>
        <v>0</v>
      </c>
      <c r="N599" s="26">
        <f>D598*$D$12/1200</f>
        <v>0</v>
      </c>
      <c r="O599" s="26">
        <f>E598*$E$12/1200</f>
        <v>0</v>
      </c>
      <c r="P599" s="26">
        <f>F598*$F$12/1200</f>
        <v>0</v>
      </c>
      <c r="Q599" s="26">
        <f>G598*$G$12/1200</f>
        <v>0</v>
      </c>
      <c r="R599" s="26">
        <f>H598*$H$12/1200</f>
        <v>0</v>
      </c>
      <c r="S599" s="26">
        <f>I598*$I$12/1200</f>
        <v>0</v>
      </c>
      <c r="T599" s="27">
        <f>IF(B598-B599&gt;0.005,1,0)</f>
        <v>0</v>
      </c>
      <c r="U599" s="27">
        <f>IF(C598-C599&gt;0.005,1,0)</f>
        <v>0</v>
      </c>
      <c r="V599" s="27">
        <f>IF(D598-D599&gt;0.005,1,0)</f>
        <v>0</v>
      </c>
      <c r="W599" s="27">
        <f>IF(E598-E599&gt;0.005,1,0)</f>
        <v>0</v>
      </c>
      <c r="X599" s="27">
        <f>IF(F598-F599&gt;0.005,1,0)</f>
        <v>0</v>
      </c>
      <c r="Y599" s="27">
        <f>IF(G598-G599&gt;0.005,1,0)</f>
        <v>0</v>
      </c>
      <c r="Z599" s="27">
        <f>IF(H598-H599&gt;0.005,1,0)</f>
        <v>0</v>
      </c>
      <c r="AA599" s="27">
        <f>IF(I598-I599&gt;0.005,1,0)</f>
        <v>0</v>
      </c>
    </row>
    <row r="600">
      <c r="A600" s="14" t="n">
        <v>564</v>
      </c>
      <c r="B600" s="26">
        <f>IF(B599&gt;0,IF((B599+L600)-MIN($B$13,(B599+L600))&lt;0.5,0,(B599+L600)-MIN($B$13,(B599+L600))),0)</f>
        <v>0</v>
      </c>
      <c r="C600" s="26">
        <f>IF(C599&gt;0,IF((C599+M600)-MIN($C$13,(C599+M600))&lt;0.5,0,(C599+M600)-MIN($C$13,(C599+M600))),0)</f>
        <v>0</v>
      </c>
      <c r="D600" s="26">
        <f>IF(D599&gt;0,IF((D599+N600)-MIN($D$13,(D599+N600))&lt;0.5,0,(D599+N600)-MIN($D$13,(D599+N600))),0)</f>
        <v>0</v>
      </c>
      <c r="E600" s="26">
        <f>IF(E599&gt;0,IF((E599+O600)-MIN($E$13,(E599+O600))&lt;0.5,0,(E599+O600)-MIN($E$13,(E599+O600))),0)</f>
        <v>0</v>
      </c>
      <c r="F600" s="26">
        <f>IF(F599&gt;0,IF((F599+P600)-MIN($F$13,(F599+P600))&lt;0.5,0,(F599+P600)-MIN($F$13,(F599+P600))),0)</f>
        <v>0</v>
      </c>
      <c r="G600" s="26">
        <f>IF(G599&gt;0,IF((G599+Q600)-MIN($G$13,(G599+Q600))&lt;0.5,0,(G599+Q600)-MIN($G$13,(G599+Q600))),0)</f>
        <v>0</v>
      </c>
      <c r="H600" s="26">
        <f>IF(H599&gt;0,IF((H599+R600)-MIN($H$13,(H599+R600))&lt;0.5,0,(H599+R600)-MIN($H$13,(H599+R600))),0)</f>
        <v>0</v>
      </c>
      <c r="I600" s="26">
        <f>IF(I599&gt;0,IF((I599+S600)-MIN($I$13,(I599+S600))&lt;0.5,0,(I599+S600)-MIN($I$13,(I599+S600))),0)</f>
        <v>0</v>
      </c>
      <c r="J600" s="13">
        <f>SUM(B600:I600)</f>
        <v>0</v>
      </c>
      <c r="K600" s="26">
        <f>SUM(L600:S600)</f>
        <v>0</v>
      </c>
      <c r="L600" s="26">
        <f>B599*$B$12/1200</f>
        <v>0</v>
      </c>
      <c r="M600" s="26">
        <f>C599*$C$12/1200</f>
        <v>0</v>
      </c>
      <c r="N600" s="26">
        <f>D599*$D$12/1200</f>
        <v>0</v>
      </c>
      <c r="O600" s="26">
        <f>E599*$E$12/1200</f>
        <v>0</v>
      </c>
      <c r="P600" s="26">
        <f>F599*$F$12/1200</f>
        <v>0</v>
      </c>
      <c r="Q600" s="26">
        <f>G599*$G$12/1200</f>
        <v>0</v>
      </c>
      <c r="R600" s="26">
        <f>H599*$H$12/1200</f>
        <v>0</v>
      </c>
      <c r="S600" s="26">
        <f>I599*$I$12/1200</f>
        <v>0</v>
      </c>
      <c r="T600" s="27">
        <f>IF(B599-B600&gt;0.005,1,0)</f>
        <v>0</v>
      </c>
      <c r="U600" s="27">
        <f>IF(C599-C600&gt;0.005,1,0)</f>
        <v>0</v>
      </c>
      <c r="V600" s="27">
        <f>IF(D599-D600&gt;0.005,1,0)</f>
        <v>0</v>
      </c>
      <c r="W600" s="27">
        <f>IF(E599-E600&gt;0.005,1,0)</f>
        <v>0</v>
      </c>
      <c r="X600" s="27">
        <f>IF(F599-F600&gt;0.005,1,0)</f>
        <v>0</v>
      </c>
      <c r="Y600" s="27">
        <f>IF(G599-G600&gt;0.005,1,0)</f>
        <v>0</v>
      </c>
      <c r="Z600" s="27">
        <f>IF(H599-H600&gt;0.005,1,0)</f>
        <v>0</v>
      </c>
      <c r="AA600" s="27">
        <f>IF(I599-I600&gt;0.005,1,0)</f>
        <v>0</v>
      </c>
    </row>
    <row r="601">
      <c r="A601" s="14" t="n">
        <v>565</v>
      </c>
      <c r="B601" s="26">
        <f>IF(B600&gt;0,IF((B600+L601)-MIN($B$13,(B600+L601))&lt;0.5,0,(B600+L601)-MIN($B$13,(B600+L601))),0)</f>
        <v>0</v>
      </c>
      <c r="C601" s="26">
        <f>IF(C600&gt;0,IF((C600+M601)-MIN($C$13,(C600+M601))&lt;0.5,0,(C600+M601)-MIN($C$13,(C600+M601))),0)</f>
        <v>0</v>
      </c>
      <c r="D601" s="26">
        <f>IF(D600&gt;0,IF((D600+N601)-MIN($D$13,(D600+N601))&lt;0.5,0,(D600+N601)-MIN($D$13,(D600+N601))),0)</f>
        <v>0</v>
      </c>
      <c r="E601" s="26">
        <f>IF(E600&gt;0,IF((E600+O601)-MIN($E$13,(E600+O601))&lt;0.5,0,(E600+O601)-MIN($E$13,(E600+O601))),0)</f>
        <v>0</v>
      </c>
      <c r="F601" s="26">
        <f>IF(F600&gt;0,IF((F600+P601)-MIN($F$13,(F600+P601))&lt;0.5,0,(F600+P601)-MIN($F$13,(F600+P601))),0)</f>
        <v>0</v>
      </c>
      <c r="G601" s="26">
        <f>IF(G600&gt;0,IF((G600+Q601)-MIN($G$13,(G600+Q601))&lt;0.5,0,(G600+Q601)-MIN($G$13,(G600+Q601))),0)</f>
        <v>0</v>
      </c>
      <c r="H601" s="26">
        <f>IF(H600&gt;0,IF((H600+R601)-MIN($H$13,(H600+R601))&lt;0.5,0,(H600+R601)-MIN($H$13,(H600+R601))),0)</f>
        <v>0</v>
      </c>
      <c r="I601" s="26">
        <f>IF(I600&gt;0,IF((I600+S601)-MIN($I$13,(I600+S601))&lt;0.5,0,(I600+S601)-MIN($I$13,(I600+S601))),0)</f>
        <v>0</v>
      </c>
      <c r="J601" s="13">
        <f>SUM(B601:I601)</f>
        <v>0</v>
      </c>
      <c r="K601" s="26">
        <f>SUM(L601:S601)</f>
        <v>0</v>
      </c>
      <c r="L601" s="26">
        <f>B600*$B$12/1200</f>
        <v>0</v>
      </c>
      <c r="M601" s="26">
        <f>C600*$C$12/1200</f>
        <v>0</v>
      </c>
      <c r="N601" s="26">
        <f>D600*$D$12/1200</f>
        <v>0</v>
      </c>
      <c r="O601" s="26">
        <f>E600*$E$12/1200</f>
        <v>0</v>
      </c>
      <c r="P601" s="26">
        <f>F600*$F$12/1200</f>
        <v>0</v>
      </c>
      <c r="Q601" s="26">
        <f>G600*$G$12/1200</f>
        <v>0</v>
      </c>
      <c r="R601" s="26">
        <f>H600*$H$12/1200</f>
        <v>0</v>
      </c>
      <c r="S601" s="26">
        <f>I600*$I$12/1200</f>
        <v>0</v>
      </c>
      <c r="T601" s="27">
        <f>IF(B600-B601&gt;0.005,1,0)</f>
        <v>0</v>
      </c>
      <c r="U601" s="27">
        <f>IF(C600-C601&gt;0.005,1,0)</f>
        <v>0</v>
      </c>
      <c r="V601" s="27">
        <f>IF(D600-D601&gt;0.005,1,0)</f>
        <v>0</v>
      </c>
      <c r="W601" s="27">
        <f>IF(E600-E601&gt;0.005,1,0)</f>
        <v>0</v>
      </c>
      <c r="X601" s="27">
        <f>IF(F600-F601&gt;0.005,1,0)</f>
        <v>0</v>
      </c>
      <c r="Y601" s="27">
        <f>IF(G600-G601&gt;0.005,1,0)</f>
        <v>0</v>
      </c>
      <c r="Z601" s="27">
        <f>IF(H600-H601&gt;0.005,1,0)</f>
        <v>0</v>
      </c>
      <c r="AA601" s="27">
        <f>IF(I600-I601&gt;0.005,1,0)</f>
        <v>0</v>
      </c>
    </row>
    <row r="602">
      <c r="A602" s="14" t="n">
        <v>566</v>
      </c>
      <c r="B602" s="26">
        <f>IF(B601&gt;0,IF((B601+L602)-MIN($B$13,(B601+L602))&lt;0.5,0,(B601+L602)-MIN($B$13,(B601+L602))),0)</f>
        <v>0</v>
      </c>
      <c r="C602" s="26">
        <f>IF(C601&gt;0,IF((C601+M602)-MIN($C$13,(C601+M602))&lt;0.5,0,(C601+M602)-MIN($C$13,(C601+M602))),0)</f>
        <v>0</v>
      </c>
      <c r="D602" s="26">
        <f>IF(D601&gt;0,IF((D601+N602)-MIN($D$13,(D601+N602))&lt;0.5,0,(D601+N602)-MIN($D$13,(D601+N602))),0)</f>
        <v>0</v>
      </c>
      <c r="E602" s="26">
        <f>IF(E601&gt;0,IF((E601+O602)-MIN($E$13,(E601+O602))&lt;0.5,0,(E601+O602)-MIN($E$13,(E601+O602))),0)</f>
        <v>0</v>
      </c>
      <c r="F602" s="26">
        <f>IF(F601&gt;0,IF((F601+P602)-MIN($F$13,(F601+P602))&lt;0.5,0,(F601+P602)-MIN($F$13,(F601+P602))),0)</f>
        <v>0</v>
      </c>
      <c r="G602" s="26">
        <f>IF(G601&gt;0,IF((G601+Q602)-MIN($G$13,(G601+Q602))&lt;0.5,0,(G601+Q602)-MIN($G$13,(G601+Q602))),0)</f>
        <v>0</v>
      </c>
      <c r="H602" s="26">
        <f>IF(H601&gt;0,IF((H601+R602)-MIN($H$13,(H601+R602))&lt;0.5,0,(H601+R602)-MIN($H$13,(H601+R602))),0)</f>
        <v>0</v>
      </c>
      <c r="I602" s="26">
        <f>IF(I601&gt;0,IF((I601+S602)-MIN($I$13,(I601+S602))&lt;0.5,0,(I601+S602)-MIN($I$13,(I601+S602))),0)</f>
        <v>0</v>
      </c>
      <c r="J602" s="13">
        <f>SUM(B602:I602)</f>
        <v>0</v>
      </c>
      <c r="K602" s="26">
        <f>SUM(L602:S602)</f>
        <v>0</v>
      </c>
      <c r="L602" s="26">
        <f>B601*$B$12/1200</f>
        <v>0</v>
      </c>
      <c r="M602" s="26">
        <f>C601*$C$12/1200</f>
        <v>0</v>
      </c>
      <c r="N602" s="26">
        <f>D601*$D$12/1200</f>
        <v>0</v>
      </c>
      <c r="O602" s="26">
        <f>E601*$E$12/1200</f>
        <v>0</v>
      </c>
      <c r="P602" s="26">
        <f>F601*$F$12/1200</f>
        <v>0</v>
      </c>
      <c r="Q602" s="26">
        <f>G601*$G$12/1200</f>
        <v>0</v>
      </c>
      <c r="R602" s="26">
        <f>H601*$H$12/1200</f>
        <v>0</v>
      </c>
      <c r="S602" s="26">
        <f>I601*$I$12/1200</f>
        <v>0</v>
      </c>
      <c r="T602" s="27">
        <f>IF(B601-B602&gt;0.005,1,0)</f>
        <v>0</v>
      </c>
      <c r="U602" s="27">
        <f>IF(C601-C602&gt;0.005,1,0)</f>
        <v>0</v>
      </c>
      <c r="V602" s="27">
        <f>IF(D601-D602&gt;0.005,1,0)</f>
        <v>0</v>
      </c>
      <c r="W602" s="27">
        <f>IF(E601-E602&gt;0.005,1,0)</f>
        <v>0</v>
      </c>
      <c r="X602" s="27">
        <f>IF(F601-F602&gt;0.005,1,0)</f>
        <v>0</v>
      </c>
      <c r="Y602" s="27">
        <f>IF(G601-G602&gt;0.005,1,0)</f>
        <v>0</v>
      </c>
      <c r="Z602" s="27">
        <f>IF(H601-H602&gt;0.005,1,0)</f>
        <v>0</v>
      </c>
      <c r="AA602" s="27">
        <f>IF(I601-I602&gt;0.005,1,0)</f>
        <v>0</v>
      </c>
    </row>
    <row r="603">
      <c r="A603" s="14" t="n">
        <v>567</v>
      </c>
      <c r="B603" s="26">
        <f>IF(B602&gt;0,IF((B602+L603)-MIN($B$13,(B602+L603))&lt;0.5,0,(B602+L603)-MIN($B$13,(B602+L603))),0)</f>
        <v>0</v>
      </c>
      <c r="C603" s="26">
        <f>IF(C602&gt;0,IF((C602+M603)-MIN($C$13,(C602+M603))&lt;0.5,0,(C602+M603)-MIN($C$13,(C602+M603))),0)</f>
        <v>0</v>
      </c>
      <c r="D603" s="26">
        <f>IF(D602&gt;0,IF((D602+N603)-MIN($D$13,(D602+N603))&lt;0.5,0,(D602+N603)-MIN($D$13,(D602+N603))),0)</f>
        <v>0</v>
      </c>
      <c r="E603" s="26">
        <f>IF(E602&gt;0,IF((E602+O603)-MIN($E$13,(E602+O603))&lt;0.5,0,(E602+O603)-MIN($E$13,(E602+O603))),0)</f>
        <v>0</v>
      </c>
      <c r="F603" s="26">
        <f>IF(F602&gt;0,IF((F602+P603)-MIN($F$13,(F602+P603))&lt;0.5,0,(F602+P603)-MIN($F$13,(F602+P603))),0)</f>
        <v>0</v>
      </c>
      <c r="G603" s="26">
        <f>IF(G602&gt;0,IF((G602+Q603)-MIN($G$13,(G602+Q603))&lt;0.5,0,(G602+Q603)-MIN($G$13,(G602+Q603))),0)</f>
        <v>0</v>
      </c>
      <c r="H603" s="26">
        <f>IF(H602&gt;0,IF((H602+R603)-MIN($H$13,(H602+R603))&lt;0.5,0,(H602+R603)-MIN($H$13,(H602+R603))),0)</f>
        <v>0</v>
      </c>
      <c r="I603" s="26">
        <f>IF(I602&gt;0,IF((I602+S603)-MIN($I$13,(I602+S603))&lt;0.5,0,(I602+S603)-MIN($I$13,(I602+S603))),0)</f>
        <v>0</v>
      </c>
      <c r="J603" s="13">
        <f>SUM(B603:I603)</f>
        <v>0</v>
      </c>
      <c r="K603" s="26">
        <f>SUM(L603:S603)</f>
        <v>0</v>
      </c>
      <c r="L603" s="26">
        <f>B602*$B$12/1200</f>
        <v>0</v>
      </c>
      <c r="M603" s="26">
        <f>C602*$C$12/1200</f>
        <v>0</v>
      </c>
      <c r="N603" s="26">
        <f>D602*$D$12/1200</f>
        <v>0</v>
      </c>
      <c r="O603" s="26">
        <f>E602*$E$12/1200</f>
        <v>0</v>
      </c>
      <c r="P603" s="26">
        <f>F602*$F$12/1200</f>
        <v>0</v>
      </c>
      <c r="Q603" s="26">
        <f>G602*$G$12/1200</f>
        <v>0</v>
      </c>
      <c r="R603" s="26">
        <f>H602*$H$12/1200</f>
        <v>0</v>
      </c>
      <c r="S603" s="26">
        <f>I602*$I$12/1200</f>
        <v>0</v>
      </c>
      <c r="T603" s="27">
        <f>IF(B602-B603&gt;0.005,1,0)</f>
        <v>0</v>
      </c>
      <c r="U603" s="27">
        <f>IF(C602-C603&gt;0.005,1,0)</f>
        <v>0</v>
      </c>
      <c r="V603" s="27">
        <f>IF(D602-D603&gt;0.005,1,0)</f>
        <v>0</v>
      </c>
      <c r="W603" s="27">
        <f>IF(E602-E603&gt;0.005,1,0)</f>
        <v>0</v>
      </c>
      <c r="X603" s="27">
        <f>IF(F602-F603&gt;0.005,1,0)</f>
        <v>0</v>
      </c>
      <c r="Y603" s="27">
        <f>IF(G602-G603&gt;0.005,1,0)</f>
        <v>0</v>
      </c>
      <c r="Z603" s="27">
        <f>IF(H602-H603&gt;0.005,1,0)</f>
        <v>0</v>
      </c>
      <c r="AA603" s="27">
        <f>IF(I602-I603&gt;0.005,1,0)</f>
        <v>0</v>
      </c>
    </row>
    <row r="604">
      <c r="A604" s="14" t="n">
        <v>568</v>
      </c>
      <c r="B604" s="26">
        <f>IF(B603&gt;0,IF((B603+L604)-MIN($B$13,(B603+L604))&lt;0.5,0,(B603+L604)-MIN($B$13,(B603+L604))),0)</f>
        <v>0</v>
      </c>
      <c r="C604" s="26">
        <f>IF(C603&gt;0,IF((C603+M604)-MIN($C$13,(C603+M604))&lt;0.5,0,(C603+M604)-MIN($C$13,(C603+M604))),0)</f>
        <v>0</v>
      </c>
      <c r="D604" s="26">
        <f>IF(D603&gt;0,IF((D603+N604)-MIN($D$13,(D603+N604))&lt;0.5,0,(D603+N604)-MIN($D$13,(D603+N604))),0)</f>
        <v>0</v>
      </c>
      <c r="E604" s="26">
        <f>IF(E603&gt;0,IF((E603+O604)-MIN($E$13,(E603+O604))&lt;0.5,0,(E603+O604)-MIN($E$13,(E603+O604))),0)</f>
        <v>0</v>
      </c>
      <c r="F604" s="26">
        <f>IF(F603&gt;0,IF((F603+P604)-MIN($F$13,(F603+P604))&lt;0.5,0,(F603+P604)-MIN($F$13,(F603+P604))),0)</f>
        <v>0</v>
      </c>
      <c r="G604" s="26">
        <f>IF(G603&gt;0,IF((G603+Q604)-MIN($G$13,(G603+Q604))&lt;0.5,0,(G603+Q604)-MIN($G$13,(G603+Q604))),0)</f>
        <v>0</v>
      </c>
      <c r="H604" s="26">
        <f>IF(H603&gt;0,IF((H603+R604)-MIN($H$13,(H603+R604))&lt;0.5,0,(H603+R604)-MIN($H$13,(H603+R604))),0)</f>
        <v>0</v>
      </c>
      <c r="I604" s="26">
        <f>IF(I603&gt;0,IF((I603+S604)-MIN($I$13,(I603+S604))&lt;0.5,0,(I603+S604)-MIN($I$13,(I603+S604))),0)</f>
        <v>0</v>
      </c>
      <c r="J604" s="13">
        <f>SUM(B604:I604)</f>
        <v>0</v>
      </c>
      <c r="K604" s="26">
        <f>SUM(L604:S604)</f>
        <v>0</v>
      </c>
      <c r="L604" s="26">
        <f>B603*$B$12/1200</f>
        <v>0</v>
      </c>
      <c r="M604" s="26">
        <f>C603*$C$12/1200</f>
        <v>0</v>
      </c>
      <c r="N604" s="26">
        <f>D603*$D$12/1200</f>
        <v>0</v>
      </c>
      <c r="O604" s="26">
        <f>E603*$E$12/1200</f>
        <v>0</v>
      </c>
      <c r="P604" s="26">
        <f>F603*$F$12/1200</f>
        <v>0</v>
      </c>
      <c r="Q604" s="26">
        <f>G603*$G$12/1200</f>
        <v>0</v>
      </c>
      <c r="R604" s="26">
        <f>H603*$H$12/1200</f>
        <v>0</v>
      </c>
      <c r="S604" s="26">
        <f>I603*$I$12/1200</f>
        <v>0</v>
      </c>
      <c r="T604" s="27">
        <f>IF(B603-B604&gt;0.005,1,0)</f>
        <v>0</v>
      </c>
      <c r="U604" s="27">
        <f>IF(C603-C604&gt;0.005,1,0)</f>
        <v>0</v>
      </c>
      <c r="V604" s="27">
        <f>IF(D603-D604&gt;0.005,1,0)</f>
        <v>0</v>
      </c>
      <c r="W604" s="27">
        <f>IF(E603-E604&gt;0.005,1,0)</f>
        <v>0</v>
      </c>
      <c r="X604" s="27">
        <f>IF(F603-F604&gt;0.005,1,0)</f>
        <v>0</v>
      </c>
      <c r="Y604" s="27">
        <f>IF(G603-G604&gt;0.005,1,0)</f>
        <v>0</v>
      </c>
      <c r="Z604" s="27">
        <f>IF(H603-H604&gt;0.005,1,0)</f>
        <v>0</v>
      </c>
      <c r="AA604" s="27">
        <f>IF(I603-I604&gt;0.005,1,0)</f>
        <v>0</v>
      </c>
    </row>
    <row r="605">
      <c r="A605" s="14" t="n">
        <v>569</v>
      </c>
      <c r="B605" s="26">
        <f>IF(B604&gt;0,IF((B604+L605)-MIN($B$13,(B604+L605))&lt;0.5,0,(B604+L605)-MIN($B$13,(B604+L605))),0)</f>
        <v>0</v>
      </c>
      <c r="C605" s="26">
        <f>IF(C604&gt;0,IF((C604+M605)-MIN($C$13,(C604+M605))&lt;0.5,0,(C604+M605)-MIN($C$13,(C604+M605))),0)</f>
        <v>0</v>
      </c>
      <c r="D605" s="26">
        <f>IF(D604&gt;0,IF((D604+N605)-MIN($D$13,(D604+N605))&lt;0.5,0,(D604+N605)-MIN($D$13,(D604+N605))),0)</f>
        <v>0</v>
      </c>
      <c r="E605" s="26">
        <f>IF(E604&gt;0,IF((E604+O605)-MIN($E$13,(E604+O605))&lt;0.5,0,(E604+O605)-MIN($E$13,(E604+O605))),0)</f>
        <v>0</v>
      </c>
      <c r="F605" s="26">
        <f>IF(F604&gt;0,IF((F604+P605)-MIN($F$13,(F604+P605))&lt;0.5,0,(F604+P605)-MIN($F$13,(F604+P605))),0)</f>
        <v>0</v>
      </c>
      <c r="G605" s="26">
        <f>IF(G604&gt;0,IF((G604+Q605)-MIN($G$13,(G604+Q605))&lt;0.5,0,(G604+Q605)-MIN($G$13,(G604+Q605))),0)</f>
        <v>0</v>
      </c>
      <c r="H605" s="26">
        <f>IF(H604&gt;0,IF((H604+R605)-MIN($H$13,(H604+R605))&lt;0.5,0,(H604+R605)-MIN($H$13,(H604+R605))),0)</f>
        <v>0</v>
      </c>
      <c r="I605" s="26">
        <f>IF(I604&gt;0,IF((I604+S605)-MIN($I$13,(I604+S605))&lt;0.5,0,(I604+S605)-MIN($I$13,(I604+S605))),0)</f>
        <v>0</v>
      </c>
      <c r="J605" s="13">
        <f>SUM(B605:I605)</f>
        <v>0</v>
      </c>
      <c r="K605" s="26">
        <f>SUM(L605:S605)</f>
        <v>0</v>
      </c>
      <c r="L605" s="26">
        <f>B604*$B$12/1200</f>
        <v>0</v>
      </c>
      <c r="M605" s="26">
        <f>C604*$C$12/1200</f>
        <v>0</v>
      </c>
      <c r="N605" s="26">
        <f>D604*$D$12/1200</f>
        <v>0</v>
      </c>
      <c r="O605" s="26">
        <f>E604*$E$12/1200</f>
        <v>0</v>
      </c>
      <c r="P605" s="26">
        <f>F604*$F$12/1200</f>
        <v>0</v>
      </c>
      <c r="Q605" s="26">
        <f>G604*$G$12/1200</f>
        <v>0</v>
      </c>
      <c r="R605" s="26">
        <f>H604*$H$12/1200</f>
        <v>0</v>
      </c>
      <c r="S605" s="26">
        <f>I604*$I$12/1200</f>
        <v>0</v>
      </c>
      <c r="T605" s="27">
        <f>IF(B604-B605&gt;0.005,1,0)</f>
        <v>0</v>
      </c>
      <c r="U605" s="27">
        <f>IF(C604-C605&gt;0.005,1,0)</f>
        <v>0</v>
      </c>
      <c r="V605" s="27">
        <f>IF(D604-D605&gt;0.005,1,0)</f>
        <v>0</v>
      </c>
      <c r="W605" s="27">
        <f>IF(E604-E605&gt;0.005,1,0)</f>
        <v>0</v>
      </c>
      <c r="X605" s="27">
        <f>IF(F604-F605&gt;0.005,1,0)</f>
        <v>0</v>
      </c>
      <c r="Y605" s="27">
        <f>IF(G604-G605&gt;0.005,1,0)</f>
        <v>0</v>
      </c>
      <c r="Z605" s="27">
        <f>IF(H604-H605&gt;0.005,1,0)</f>
        <v>0</v>
      </c>
      <c r="AA605" s="27">
        <f>IF(I604-I605&gt;0.005,1,0)</f>
        <v>0</v>
      </c>
    </row>
    <row r="606">
      <c r="A606" s="14" t="n">
        <v>570</v>
      </c>
      <c r="B606" s="26">
        <f>IF(B605&gt;0,IF((B605+L606)-MIN($B$13,(B605+L606))&lt;0.5,0,(B605+L606)-MIN($B$13,(B605+L606))),0)</f>
        <v>0</v>
      </c>
      <c r="C606" s="26">
        <f>IF(C605&gt;0,IF((C605+M606)-MIN($C$13,(C605+M606))&lt;0.5,0,(C605+M606)-MIN($C$13,(C605+M606))),0)</f>
        <v>0</v>
      </c>
      <c r="D606" s="26">
        <f>IF(D605&gt;0,IF((D605+N606)-MIN($D$13,(D605+N606))&lt;0.5,0,(D605+N606)-MIN($D$13,(D605+N606))),0)</f>
        <v>0</v>
      </c>
      <c r="E606" s="26">
        <f>IF(E605&gt;0,IF((E605+O606)-MIN($E$13,(E605+O606))&lt;0.5,0,(E605+O606)-MIN($E$13,(E605+O606))),0)</f>
        <v>0</v>
      </c>
      <c r="F606" s="26">
        <f>IF(F605&gt;0,IF((F605+P606)-MIN($F$13,(F605+P606))&lt;0.5,0,(F605+P606)-MIN($F$13,(F605+P606))),0)</f>
        <v>0</v>
      </c>
      <c r="G606" s="26">
        <f>IF(G605&gt;0,IF((G605+Q606)-MIN($G$13,(G605+Q606))&lt;0.5,0,(G605+Q606)-MIN($G$13,(G605+Q606))),0)</f>
        <v>0</v>
      </c>
      <c r="H606" s="26">
        <f>IF(H605&gt;0,IF((H605+R606)-MIN($H$13,(H605+R606))&lt;0.5,0,(H605+R606)-MIN($H$13,(H605+R606))),0)</f>
        <v>0</v>
      </c>
      <c r="I606" s="26">
        <f>IF(I605&gt;0,IF((I605+S606)-MIN($I$13,(I605+S606))&lt;0.5,0,(I605+S606)-MIN($I$13,(I605+S606))),0)</f>
        <v>0</v>
      </c>
      <c r="J606" s="13">
        <f>SUM(B606:I606)</f>
        <v>0</v>
      </c>
      <c r="K606" s="26">
        <f>SUM(L606:S606)</f>
        <v>0</v>
      </c>
      <c r="L606" s="26">
        <f>B605*$B$12/1200</f>
        <v>0</v>
      </c>
      <c r="M606" s="26">
        <f>C605*$C$12/1200</f>
        <v>0</v>
      </c>
      <c r="N606" s="26">
        <f>D605*$D$12/1200</f>
        <v>0</v>
      </c>
      <c r="O606" s="26">
        <f>E605*$E$12/1200</f>
        <v>0</v>
      </c>
      <c r="P606" s="26">
        <f>F605*$F$12/1200</f>
        <v>0</v>
      </c>
      <c r="Q606" s="26">
        <f>G605*$G$12/1200</f>
        <v>0</v>
      </c>
      <c r="R606" s="26">
        <f>H605*$H$12/1200</f>
        <v>0</v>
      </c>
      <c r="S606" s="26">
        <f>I605*$I$12/1200</f>
        <v>0</v>
      </c>
      <c r="T606" s="27">
        <f>IF(B605-B606&gt;0.005,1,0)</f>
        <v>0</v>
      </c>
      <c r="U606" s="27">
        <f>IF(C605-C606&gt;0.005,1,0)</f>
        <v>0</v>
      </c>
      <c r="V606" s="27">
        <f>IF(D605-D606&gt;0.005,1,0)</f>
        <v>0</v>
      </c>
      <c r="W606" s="27">
        <f>IF(E605-E606&gt;0.005,1,0)</f>
        <v>0</v>
      </c>
      <c r="X606" s="27">
        <f>IF(F605-F606&gt;0.005,1,0)</f>
        <v>0</v>
      </c>
      <c r="Y606" s="27">
        <f>IF(G605-G606&gt;0.005,1,0)</f>
        <v>0</v>
      </c>
      <c r="Z606" s="27">
        <f>IF(H605-H606&gt;0.005,1,0)</f>
        <v>0</v>
      </c>
      <c r="AA606" s="27">
        <f>IF(I605-I606&gt;0.005,1,0)</f>
        <v>0</v>
      </c>
    </row>
    <row r="607">
      <c r="A607" s="14" t="n">
        <v>571</v>
      </c>
      <c r="B607" s="26">
        <f>IF(B606&gt;0,IF((B606+L607)-MIN($B$13,(B606+L607))&lt;0.5,0,(B606+L607)-MIN($B$13,(B606+L607))),0)</f>
        <v>0</v>
      </c>
      <c r="C607" s="26">
        <f>IF(C606&gt;0,IF((C606+M607)-MIN($C$13,(C606+M607))&lt;0.5,0,(C606+M607)-MIN($C$13,(C606+M607))),0)</f>
        <v>0</v>
      </c>
      <c r="D607" s="26">
        <f>IF(D606&gt;0,IF((D606+N607)-MIN($D$13,(D606+N607))&lt;0.5,0,(D606+N607)-MIN($D$13,(D606+N607))),0)</f>
        <v>0</v>
      </c>
      <c r="E607" s="26">
        <f>IF(E606&gt;0,IF((E606+O607)-MIN($E$13,(E606+O607))&lt;0.5,0,(E606+O607)-MIN($E$13,(E606+O607))),0)</f>
        <v>0</v>
      </c>
      <c r="F607" s="26">
        <f>IF(F606&gt;0,IF((F606+P607)-MIN($F$13,(F606+P607))&lt;0.5,0,(F606+P607)-MIN($F$13,(F606+P607))),0)</f>
        <v>0</v>
      </c>
      <c r="G607" s="26">
        <f>IF(G606&gt;0,IF((G606+Q607)-MIN($G$13,(G606+Q607))&lt;0.5,0,(G606+Q607)-MIN($G$13,(G606+Q607))),0)</f>
        <v>0</v>
      </c>
      <c r="H607" s="26">
        <f>IF(H606&gt;0,IF((H606+R607)-MIN($H$13,(H606+R607))&lt;0.5,0,(H606+R607)-MIN($H$13,(H606+R607))),0)</f>
        <v>0</v>
      </c>
      <c r="I607" s="26">
        <f>IF(I606&gt;0,IF((I606+S607)-MIN($I$13,(I606+S607))&lt;0.5,0,(I606+S607)-MIN($I$13,(I606+S607))),0)</f>
        <v>0</v>
      </c>
      <c r="J607" s="13">
        <f>SUM(B607:I607)</f>
        <v>0</v>
      </c>
      <c r="K607" s="26">
        <f>SUM(L607:S607)</f>
        <v>0</v>
      </c>
      <c r="L607" s="26">
        <f>B606*$B$12/1200</f>
        <v>0</v>
      </c>
      <c r="M607" s="26">
        <f>C606*$C$12/1200</f>
        <v>0</v>
      </c>
      <c r="N607" s="26">
        <f>D606*$D$12/1200</f>
        <v>0</v>
      </c>
      <c r="O607" s="26">
        <f>E606*$E$12/1200</f>
        <v>0</v>
      </c>
      <c r="P607" s="26">
        <f>F606*$F$12/1200</f>
        <v>0</v>
      </c>
      <c r="Q607" s="26">
        <f>G606*$G$12/1200</f>
        <v>0</v>
      </c>
      <c r="R607" s="26">
        <f>H606*$H$12/1200</f>
        <v>0</v>
      </c>
      <c r="S607" s="26">
        <f>I606*$I$12/1200</f>
        <v>0</v>
      </c>
      <c r="T607" s="27">
        <f>IF(B606-B607&gt;0.005,1,0)</f>
        <v>0</v>
      </c>
      <c r="U607" s="27">
        <f>IF(C606-C607&gt;0.005,1,0)</f>
        <v>0</v>
      </c>
      <c r="V607" s="27">
        <f>IF(D606-D607&gt;0.005,1,0)</f>
        <v>0</v>
      </c>
      <c r="W607" s="27">
        <f>IF(E606-E607&gt;0.005,1,0)</f>
        <v>0</v>
      </c>
      <c r="X607" s="27">
        <f>IF(F606-F607&gt;0.005,1,0)</f>
        <v>0</v>
      </c>
      <c r="Y607" s="27">
        <f>IF(G606-G607&gt;0.005,1,0)</f>
        <v>0</v>
      </c>
      <c r="Z607" s="27">
        <f>IF(H606-H607&gt;0.005,1,0)</f>
        <v>0</v>
      </c>
      <c r="AA607" s="27">
        <f>IF(I606-I607&gt;0.005,1,0)</f>
        <v>0</v>
      </c>
    </row>
    <row r="608">
      <c r="A608" s="14" t="n">
        <v>572</v>
      </c>
      <c r="B608" s="26">
        <f>IF(B607&gt;0,IF((B607+L608)-MIN($B$13,(B607+L608))&lt;0.5,0,(B607+L608)-MIN($B$13,(B607+L608))),0)</f>
        <v>0</v>
      </c>
      <c r="C608" s="26">
        <f>IF(C607&gt;0,IF((C607+M608)-MIN($C$13,(C607+M608))&lt;0.5,0,(C607+M608)-MIN($C$13,(C607+M608))),0)</f>
        <v>0</v>
      </c>
      <c r="D608" s="26">
        <f>IF(D607&gt;0,IF((D607+N608)-MIN($D$13,(D607+N608))&lt;0.5,0,(D607+N608)-MIN($D$13,(D607+N608))),0)</f>
        <v>0</v>
      </c>
      <c r="E608" s="26">
        <f>IF(E607&gt;0,IF((E607+O608)-MIN($E$13,(E607+O608))&lt;0.5,0,(E607+O608)-MIN($E$13,(E607+O608))),0)</f>
        <v>0</v>
      </c>
      <c r="F608" s="26">
        <f>IF(F607&gt;0,IF((F607+P608)-MIN($F$13,(F607+P608))&lt;0.5,0,(F607+P608)-MIN($F$13,(F607+P608))),0)</f>
        <v>0</v>
      </c>
      <c r="G608" s="26">
        <f>IF(G607&gt;0,IF((G607+Q608)-MIN($G$13,(G607+Q608))&lt;0.5,0,(G607+Q608)-MIN($G$13,(G607+Q608))),0)</f>
        <v>0</v>
      </c>
      <c r="H608" s="26">
        <f>IF(H607&gt;0,IF((H607+R608)-MIN($H$13,(H607+R608))&lt;0.5,0,(H607+R608)-MIN($H$13,(H607+R608))),0)</f>
        <v>0</v>
      </c>
      <c r="I608" s="26">
        <f>IF(I607&gt;0,IF((I607+S608)-MIN($I$13,(I607+S608))&lt;0.5,0,(I607+S608)-MIN($I$13,(I607+S608))),0)</f>
        <v>0</v>
      </c>
      <c r="J608" s="13">
        <f>SUM(B608:I608)</f>
        <v>0</v>
      </c>
      <c r="K608" s="26">
        <f>SUM(L608:S608)</f>
        <v>0</v>
      </c>
      <c r="L608" s="26">
        <f>B607*$B$12/1200</f>
        <v>0</v>
      </c>
      <c r="M608" s="26">
        <f>C607*$C$12/1200</f>
        <v>0</v>
      </c>
      <c r="N608" s="26">
        <f>D607*$D$12/1200</f>
        <v>0</v>
      </c>
      <c r="O608" s="26">
        <f>E607*$E$12/1200</f>
        <v>0</v>
      </c>
      <c r="P608" s="26">
        <f>F607*$F$12/1200</f>
        <v>0</v>
      </c>
      <c r="Q608" s="26">
        <f>G607*$G$12/1200</f>
        <v>0</v>
      </c>
      <c r="R608" s="26">
        <f>H607*$H$12/1200</f>
        <v>0</v>
      </c>
      <c r="S608" s="26">
        <f>I607*$I$12/1200</f>
        <v>0</v>
      </c>
      <c r="T608" s="27">
        <f>IF(B607-B608&gt;0.005,1,0)</f>
        <v>0</v>
      </c>
      <c r="U608" s="27">
        <f>IF(C607-C608&gt;0.005,1,0)</f>
        <v>0</v>
      </c>
      <c r="V608" s="27">
        <f>IF(D607-D608&gt;0.005,1,0)</f>
        <v>0</v>
      </c>
      <c r="W608" s="27">
        <f>IF(E607-E608&gt;0.005,1,0)</f>
        <v>0</v>
      </c>
      <c r="X608" s="27">
        <f>IF(F607-F608&gt;0.005,1,0)</f>
        <v>0</v>
      </c>
      <c r="Y608" s="27">
        <f>IF(G607-G608&gt;0.005,1,0)</f>
        <v>0</v>
      </c>
      <c r="Z608" s="27">
        <f>IF(H607-H608&gt;0.005,1,0)</f>
        <v>0</v>
      </c>
      <c r="AA608" s="27">
        <f>IF(I607-I608&gt;0.005,1,0)</f>
        <v>0</v>
      </c>
    </row>
    <row r="609">
      <c r="A609" s="14" t="n">
        <v>573</v>
      </c>
      <c r="B609" s="26">
        <f>IF(B608&gt;0,IF((B608+L609)-MIN($B$13,(B608+L609))&lt;0.5,0,(B608+L609)-MIN($B$13,(B608+L609))),0)</f>
        <v>0</v>
      </c>
      <c r="C609" s="26">
        <f>IF(C608&gt;0,IF((C608+M609)-MIN($C$13,(C608+M609))&lt;0.5,0,(C608+M609)-MIN($C$13,(C608+M609))),0)</f>
        <v>0</v>
      </c>
      <c r="D609" s="26">
        <f>IF(D608&gt;0,IF((D608+N609)-MIN($D$13,(D608+N609))&lt;0.5,0,(D608+N609)-MIN($D$13,(D608+N609))),0)</f>
        <v>0</v>
      </c>
      <c r="E609" s="26">
        <f>IF(E608&gt;0,IF((E608+O609)-MIN($E$13,(E608+O609))&lt;0.5,0,(E608+O609)-MIN($E$13,(E608+O609))),0)</f>
        <v>0</v>
      </c>
      <c r="F609" s="26">
        <f>IF(F608&gt;0,IF((F608+P609)-MIN($F$13,(F608+P609))&lt;0.5,0,(F608+P609)-MIN($F$13,(F608+P609))),0)</f>
        <v>0</v>
      </c>
      <c r="G609" s="26">
        <f>IF(G608&gt;0,IF((G608+Q609)-MIN($G$13,(G608+Q609))&lt;0.5,0,(G608+Q609)-MIN($G$13,(G608+Q609))),0)</f>
        <v>0</v>
      </c>
      <c r="H609" s="26">
        <f>IF(H608&gt;0,IF((H608+R609)-MIN($H$13,(H608+R609))&lt;0.5,0,(H608+R609)-MIN($H$13,(H608+R609))),0)</f>
        <v>0</v>
      </c>
      <c r="I609" s="26">
        <f>IF(I608&gt;0,IF((I608+S609)-MIN($I$13,(I608+S609))&lt;0.5,0,(I608+S609)-MIN($I$13,(I608+S609))),0)</f>
        <v>0</v>
      </c>
      <c r="J609" s="13">
        <f>SUM(B609:I609)</f>
        <v>0</v>
      </c>
      <c r="K609" s="26">
        <f>SUM(L609:S609)</f>
        <v>0</v>
      </c>
      <c r="L609" s="26">
        <f>B608*$B$12/1200</f>
        <v>0</v>
      </c>
      <c r="M609" s="26">
        <f>C608*$C$12/1200</f>
        <v>0</v>
      </c>
      <c r="N609" s="26">
        <f>D608*$D$12/1200</f>
        <v>0</v>
      </c>
      <c r="O609" s="26">
        <f>E608*$E$12/1200</f>
        <v>0</v>
      </c>
      <c r="P609" s="26">
        <f>F608*$F$12/1200</f>
        <v>0</v>
      </c>
      <c r="Q609" s="26">
        <f>G608*$G$12/1200</f>
        <v>0</v>
      </c>
      <c r="R609" s="26">
        <f>H608*$H$12/1200</f>
        <v>0</v>
      </c>
      <c r="S609" s="26">
        <f>I608*$I$12/1200</f>
        <v>0</v>
      </c>
      <c r="T609" s="27">
        <f>IF(B608-B609&gt;0.005,1,0)</f>
        <v>0</v>
      </c>
      <c r="U609" s="27">
        <f>IF(C608-C609&gt;0.005,1,0)</f>
        <v>0</v>
      </c>
      <c r="V609" s="27">
        <f>IF(D608-D609&gt;0.005,1,0)</f>
        <v>0</v>
      </c>
      <c r="W609" s="27">
        <f>IF(E608-E609&gt;0.005,1,0)</f>
        <v>0</v>
      </c>
      <c r="X609" s="27">
        <f>IF(F608-F609&gt;0.005,1,0)</f>
        <v>0</v>
      </c>
      <c r="Y609" s="27">
        <f>IF(G608-G609&gt;0.005,1,0)</f>
        <v>0</v>
      </c>
      <c r="Z609" s="27">
        <f>IF(H608-H609&gt;0.005,1,0)</f>
        <v>0</v>
      </c>
      <c r="AA609" s="27">
        <f>IF(I608-I609&gt;0.005,1,0)</f>
        <v>0</v>
      </c>
    </row>
    <row r="610">
      <c r="A610" s="14" t="n">
        <v>574</v>
      </c>
      <c r="B610" s="26">
        <f>IF(B609&gt;0,IF((B609+L610)-MIN($B$13,(B609+L610))&lt;0.5,0,(B609+L610)-MIN($B$13,(B609+L610))),0)</f>
        <v>0</v>
      </c>
      <c r="C610" s="26">
        <f>IF(C609&gt;0,IF((C609+M610)-MIN($C$13,(C609+M610))&lt;0.5,0,(C609+M610)-MIN($C$13,(C609+M610))),0)</f>
        <v>0</v>
      </c>
      <c r="D610" s="26">
        <f>IF(D609&gt;0,IF((D609+N610)-MIN($D$13,(D609+N610))&lt;0.5,0,(D609+N610)-MIN($D$13,(D609+N610))),0)</f>
        <v>0</v>
      </c>
      <c r="E610" s="26">
        <f>IF(E609&gt;0,IF((E609+O610)-MIN($E$13,(E609+O610))&lt;0.5,0,(E609+O610)-MIN($E$13,(E609+O610))),0)</f>
        <v>0</v>
      </c>
      <c r="F610" s="26">
        <f>IF(F609&gt;0,IF((F609+P610)-MIN($F$13,(F609+P610))&lt;0.5,0,(F609+P610)-MIN($F$13,(F609+P610))),0)</f>
        <v>0</v>
      </c>
      <c r="G610" s="26">
        <f>IF(G609&gt;0,IF((G609+Q610)-MIN($G$13,(G609+Q610))&lt;0.5,0,(G609+Q610)-MIN($G$13,(G609+Q610))),0)</f>
        <v>0</v>
      </c>
      <c r="H610" s="26">
        <f>IF(H609&gt;0,IF((H609+R610)-MIN($H$13,(H609+R610))&lt;0.5,0,(H609+R610)-MIN($H$13,(H609+R610))),0)</f>
        <v>0</v>
      </c>
      <c r="I610" s="26">
        <f>IF(I609&gt;0,IF((I609+S610)-MIN($I$13,(I609+S610))&lt;0.5,0,(I609+S610)-MIN($I$13,(I609+S610))),0)</f>
        <v>0</v>
      </c>
      <c r="J610" s="13">
        <f>SUM(B610:I610)</f>
        <v>0</v>
      </c>
      <c r="K610" s="26">
        <f>SUM(L610:S610)</f>
        <v>0</v>
      </c>
      <c r="L610" s="26">
        <f>B609*$B$12/1200</f>
        <v>0</v>
      </c>
      <c r="M610" s="26">
        <f>C609*$C$12/1200</f>
        <v>0</v>
      </c>
      <c r="N610" s="26">
        <f>D609*$D$12/1200</f>
        <v>0</v>
      </c>
      <c r="O610" s="26">
        <f>E609*$E$12/1200</f>
        <v>0</v>
      </c>
      <c r="P610" s="26">
        <f>F609*$F$12/1200</f>
        <v>0</v>
      </c>
      <c r="Q610" s="26">
        <f>G609*$G$12/1200</f>
        <v>0</v>
      </c>
      <c r="R610" s="26">
        <f>H609*$H$12/1200</f>
        <v>0</v>
      </c>
      <c r="S610" s="26">
        <f>I609*$I$12/1200</f>
        <v>0</v>
      </c>
      <c r="T610" s="27">
        <f>IF(B609-B610&gt;0.005,1,0)</f>
        <v>0</v>
      </c>
      <c r="U610" s="27">
        <f>IF(C609-C610&gt;0.005,1,0)</f>
        <v>0</v>
      </c>
      <c r="V610" s="27">
        <f>IF(D609-D610&gt;0.005,1,0)</f>
        <v>0</v>
      </c>
      <c r="W610" s="27">
        <f>IF(E609-E610&gt;0.005,1,0)</f>
        <v>0</v>
      </c>
      <c r="X610" s="27">
        <f>IF(F609-F610&gt;0.005,1,0)</f>
        <v>0</v>
      </c>
      <c r="Y610" s="27">
        <f>IF(G609-G610&gt;0.005,1,0)</f>
        <v>0</v>
      </c>
      <c r="Z610" s="27">
        <f>IF(H609-H610&gt;0.005,1,0)</f>
        <v>0</v>
      </c>
      <c r="AA610" s="27">
        <f>IF(I609-I610&gt;0.005,1,0)</f>
        <v>0</v>
      </c>
    </row>
    <row r="611">
      <c r="A611" s="14" t="n">
        <v>575</v>
      </c>
      <c r="B611" s="26">
        <f>IF(B610&gt;0,IF((B610+L611)-MIN($B$13,(B610+L611))&lt;0.5,0,(B610+L611)-MIN($B$13,(B610+L611))),0)</f>
        <v>0</v>
      </c>
      <c r="C611" s="26">
        <f>IF(C610&gt;0,IF((C610+M611)-MIN($C$13,(C610+M611))&lt;0.5,0,(C610+M611)-MIN($C$13,(C610+M611))),0)</f>
        <v>0</v>
      </c>
      <c r="D611" s="26">
        <f>IF(D610&gt;0,IF((D610+N611)-MIN($D$13,(D610+N611))&lt;0.5,0,(D610+N611)-MIN($D$13,(D610+N611))),0)</f>
        <v>0</v>
      </c>
      <c r="E611" s="26">
        <f>IF(E610&gt;0,IF((E610+O611)-MIN($E$13,(E610+O611))&lt;0.5,0,(E610+O611)-MIN($E$13,(E610+O611))),0)</f>
        <v>0</v>
      </c>
      <c r="F611" s="26">
        <f>IF(F610&gt;0,IF((F610+P611)-MIN($F$13,(F610+P611))&lt;0.5,0,(F610+P611)-MIN($F$13,(F610+P611))),0)</f>
        <v>0</v>
      </c>
      <c r="G611" s="26">
        <f>IF(G610&gt;0,IF((G610+Q611)-MIN($G$13,(G610+Q611))&lt;0.5,0,(G610+Q611)-MIN($G$13,(G610+Q611))),0)</f>
        <v>0</v>
      </c>
      <c r="H611" s="26">
        <f>IF(H610&gt;0,IF((H610+R611)-MIN($H$13,(H610+R611))&lt;0.5,0,(H610+R611)-MIN($H$13,(H610+R611))),0)</f>
        <v>0</v>
      </c>
      <c r="I611" s="26">
        <f>IF(I610&gt;0,IF((I610+S611)-MIN($I$13,(I610+S611))&lt;0.5,0,(I610+S611)-MIN($I$13,(I610+S611))),0)</f>
        <v>0</v>
      </c>
      <c r="J611" s="13">
        <f>SUM(B611:I611)</f>
        <v>0</v>
      </c>
      <c r="K611" s="26">
        <f>SUM(L611:S611)</f>
        <v>0</v>
      </c>
      <c r="L611" s="26">
        <f>B610*$B$12/1200</f>
        <v>0</v>
      </c>
      <c r="M611" s="26">
        <f>C610*$C$12/1200</f>
        <v>0</v>
      </c>
      <c r="N611" s="26">
        <f>D610*$D$12/1200</f>
        <v>0</v>
      </c>
      <c r="O611" s="26">
        <f>E610*$E$12/1200</f>
        <v>0</v>
      </c>
      <c r="P611" s="26">
        <f>F610*$F$12/1200</f>
        <v>0</v>
      </c>
      <c r="Q611" s="26">
        <f>G610*$G$12/1200</f>
        <v>0</v>
      </c>
      <c r="R611" s="26">
        <f>H610*$H$12/1200</f>
        <v>0</v>
      </c>
      <c r="S611" s="26">
        <f>I610*$I$12/1200</f>
        <v>0</v>
      </c>
      <c r="T611" s="27">
        <f>IF(B610-B611&gt;0.005,1,0)</f>
        <v>0</v>
      </c>
      <c r="U611" s="27">
        <f>IF(C610-C611&gt;0.005,1,0)</f>
        <v>0</v>
      </c>
      <c r="V611" s="27">
        <f>IF(D610-D611&gt;0.005,1,0)</f>
        <v>0</v>
      </c>
      <c r="W611" s="27">
        <f>IF(E610-E611&gt;0.005,1,0)</f>
        <v>0</v>
      </c>
      <c r="X611" s="27">
        <f>IF(F610-F611&gt;0.005,1,0)</f>
        <v>0</v>
      </c>
      <c r="Y611" s="27">
        <f>IF(G610-G611&gt;0.005,1,0)</f>
        <v>0</v>
      </c>
      <c r="Z611" s="27">
        <f>IF(H610-H611&gt;0.005,1,0)</f>
        <v>0</v>
      </c>
      <c r="AA611" s="27">
        <f>IF(I610-I611&gt;0.005,1,0)</f>
        <v>0</v>
      </c>
    </row>
    <row r="612">
      <c r="A612" s="14" t="n">
        <v>576</v>
      </c>
      <c r="B612" s="26">
        <f>IF(B611&gt;0,IF((B611+L612)-MIN($B$13,(B611+L612))&lt;0.5,0,(B611+L612)-MIN($B$13,(B611+L612))),0)</f>
        <v>0</v>
      </c>
      <c r="C612" s="26">
        <f>IF(C611&gt;0,IF((C611+M612)-MIN($C$13,(C611+M612))&lt;0.5,0,(C611+M612)-MIN($C$13,(C611+M612))),0)</f>
        <v>0</v>
      </c>
      <c r="D612" s="26">
        <f>IF(D611&gt;0,IF((D611+N612)-MIN($D$13,(D611+N612))&lt;0.5,0,(D611+N612)-MIN($D$13,(D611+N612))),0)</f>
        <v>0</v>
      </c>
      <c r="E612" s="26">
        <f>IF(E611&gt;0,IF((E611+O612)-MIN($E$13,(E611+O612))&lt;0.5,0,(E611+O612)-MIN($E$13,(E611+O612))),0)</f>
        <v>0</v>
      </c>
      <c r="F612" s="26">
        <f>IF(F611&gt;0,IF((F611+P612)-MIN($F$13,(F611+P612))&lt;0.5,0,(F611+P612)-MIN($F$13,(F611+P612))),0)</f>
        <v>0</v>
      </c>
      <c r="G612" s="26">
        <f>IF(G611&gt;0,IF((G611+Q612)-MIN($G$13,(G611+Q612))&lt;0.5,0,(G611+Q612)-MIN($G$13,(G611+Q612))),0)</f>
        <v>0</v>
      </c>
      <c r="H612" s="26">
        <f>IF(H611&gt;0,IF((H611+R612)-MIN($H$13,(H611+R612))&lt;0.5,0,(H611+R612)-MIN($H$13,(H611+R612))),0)</f>
        <v>0</v>
      </c>
      <c r="I612" s="26">
        <f>IF(I611&gt;0,IF((I611+S612)-MIN($I$13,(I611+S612))&lt;0.5,0,(I611+S612)-MIN($I$13,(I611+S612))),0)</f>
        <v>0</v>
      </c>
      <c r="J612" s="13">
        <f>SUM(B612:I612)</f>
        <v>0</v>
      </c>
      <c r="K612" s="26">
        <f>SUM(L612:S612)</f>
        <v>0</v>
      </c>
      <c r="L612" s="26">
        <f>B611*$B$12/1200</f>
        <v>0</v>
      </c>
      <c r="M612" s="26">
        <f>C611*$C$12/1200</f>
        <v>0</v>
      </c>
      <c r="N612" s="26">
        <f>D611*$D$12/1200</f>
        <v>0</v>
      </c>
      <c r="O612" s="26">
        <f>E611*$E$12/1200</f>
        <v>0</v>
      </c>
      <c r="P612" s="26">
        <f>F611*$F$12/1200</f>
        <v>0</v>
      </c>
      <c r="Q612" s="26">
        <f>G611*$G$12/1200</f>
        <v>0</v>
      </c>
      <c r="R612" s="26">
        <f>H611*$H$12/1200</f>
        <v>0</v>
      </c>
      <c r="S612" s="26">
        <f>I611*$I$12/1200</f>
        <v>0</v>
      </c>
      <c r="T612" s="27">
        <f>IF(B611-B612&gt;0.005,1,0)</f>
        <v>0</v>
      </c>
      <c r="U612" s="27">
        <f>IF(C611-C612&gt;0.005,1,0)</f>
        <v>0</v>
      </c>
      <c r="V612" s="27">
        <f>IF(D611-D612&gt;0.005,1,0)</f>
        <v>0</v>
      </c>
      <c r="W612" s="27">
        <f>IF(E611-E612&gt;0.005,1,0)</f>
        <v>0</v>
      </c>
      <c r="X612" s="27">
        <f>IF(F611-F612&gt;0.005,1,0)</f>
        <v>0</v>
      </c>
      <c r="Y612" s="27">
        <f>IF(G611-G612&gt;0.005,1,0)</f>
        <v>0</v>
      </c>
      <c r="Z612" s="27">
        <f>IF(H611-H612&gt;0.005,1,0)</f>
        <v>0</v>
      </c>
      <c r="AA612" s="27">
        <f>IF(I611-I612&gt;0.005,1,0)</f>
        <v>0</v>
      </c>
    </row>
    <row r="613">
      <c r="A613" s="14" t="n">
        <v>577</v>
      </c>
      <c r="B613" s="26">
        <f>IF(B612&gt;0,IF((B612+L613)-MIN($B$13,(B612+L613))&lt;0.5,0,(B612+L613)-MIN($B$13,(B612+L613))),0)</f>
        <v>0</v>
      </c>
      <c r="C613" s="26">
        <f>IF(C612&gt;0,IF((C612+M613)-MIN($C$13,(C612+M613))&lt;0.5,0,(C612+M613)-MIN($C$13,(C612+M613))),0)</f>
        <v>0</v>
      </c>
      <c r="D613" s="26">
        <f>IF(D612&gt;0,IF((D612+N613)-MIN($D$13,(D612+N613))&lt;0.5,0,(D612+N613)-MIN($D$13,(D612+N613))),0)</f>
        <v>0</v>
      </c>
      <c r="E613" s="26">
        <f>IF(E612&gt;0,IF((E612+O613)-MIN($E$13,(E612+O613))&lt;0.5,0,(E612+O613)-MIN($E$13,(E612+O613))),0)</f>
        <v>0</v>
      </c>
      <c r="F613" s="26">
        <f>IF(F612&gt;0,IF((F612+P613)-MIN($F$13,(F612+P613))&lt;0.5,0,(F612+P613)-MIN($F$13,(F612+P613))),0)</f>
        <v>0</v>
      </c>
      <c r="G613" s="26">
        <f>IF(G612&gt;0,IF((G612+Q613)-MIN($G$13,(G612+Q613))&lt;0.5,0,(G612+Q613)-MIN($G$13,(G612+Q613))),0)</f>
        <v>0</v>
      </c>
      <c r="H613" s="26">
        <f>IF(H612&gt;0,IF((H612+R613)-MIN($H$13,(H612+R613))&lt;0.5,0,(H612+R613)-MIN($H$13,(H612+R613))),0)</f>
        <v>0</v>
      </c>
      <c r="I613" s="26">
        <f>IF(I612&gt;0,IF((I612+S613)-MIN($I$13,(I612+S613))&lt;0.5,0,(I612+S613)-MIN($I$13,(I612+S613))),0)</f>
        <v>0</v>
      </c>
      <c r="J613" s="13">
        <f>SUM(B613:I613)</f>
        <v>0</v>
      </c>
      <c r="K613" s="26">
        <f>SUM(L613:S613)</f>
        <v>0</v>
      </c>
      <c r="L613" s="26">
        <f>B612*$B$12/1200</f>
        <v>0</v>
      </c>
      <c r="M613" s="26">
        <f>C612*$C$12/1200</f>
        <v>0</v>
      </c>
      <c r="N613" s="26">
        <f>D612*$D$12/1200</f>
        <v>0</v>
      </c>
      <c r="O613" s="26">
        <f>E612*$E$12/1200</f>
        <v>0</v>
      </c>
      <c r="P613" s="26">
        <f>F612*$F$12/1200</f>
        <v>0</v>
      </c>
      <c r="Q613" s="26">
        <f>G612*$G$12/1200</f>
        <v>0</v>
      </c>
      <c r="R613" s="26">
        <f>H612*$H$12/1200</f>
        <v>0</v>
      </c>
      <c r="S613" s="26">
        <f>I612*$I$12/1200</f>
        <v>0</v>
      </c>
      <c r="T613" s="27">
        <f>IF(B612-B613&gt;0.005,1,0)</f>
        <v>0</v>
      </c>
      <c r="U613" s="27">
        <f>IF(C612-C613&gt;0.005,1,0)</f>
        <v>0</v>
      </c>
      <c r="V613" s="27">
        <f>IF(D612-D613&gt;0.005,1,0)</f>
        <v>0</v>
      </c>
      <c r="W613" s="27">
        <f>IF(E612-E613&gt;0.005,1,0)</f>
        <v>0</v>
      </c>
      <c r="X613" s="27">
        <f>IF(F612-F613&gt;0.005,1,0)</f>
        <v>0</v>
      </c>
      <c r="Y613" s="27">
        <f>IF(G612-G613&gt;0.005,1,0)</f>
        <v>0</v>
      </c>
      <c r="Z613" s="27">
        <f>IF(H612-H613&gt;0.005,1,0)</f>
        <v>0</v>
      </c>
      <c r="AA613" s="27">
        <f>IF(I612-I613&gt;0.005,1,0)</f>
        <v>0</v>
      </c>
    </row>
    <row r="614">
      <c r="A614" s="14" t="n">
        <v>578</v>
      </c>
      <c r="B614" s="26">
        <f>IF(B613&gt;0,IF((B613+L614)-MIN($B$13,(B613+L614))&lt;0.5,0,(B613+L614)-MIN($B$13,(B613+L614))),0)</f>
        <v>0</v>
      </c>
      <c r="C614" s="26">
        <f>IF(C613&gt;0,IF((C613+M614)-MIN($C$13,(C613+M614))&lt;0.5,0,(C613+M614)-MIN($C$13,(C613+M614))),0)</f>
        <v>0</v>
      </c>
      <c r="D614" s="26">
        <f>IF(D613&gt;0,IF((D613+N614)-MIN($D$13,(D613+N614))&lt;0.5,0,(D613+N614)-MIN($D$13,(D613+N614))),0)</f>
        <v>0</v>
      </c>
      <c r="E614" s="26">
        <f>IF(E613&gt;0,IF((E613+O614)-MIN($E$13,(E613+O614))&lt;0.5,0,(E613+O614)-MIN($E$13,(E613+O614))),0)</f>
        <v>0</v>
      </c>
      <c r="F614" s="26">
        <f>IF(F613&gt;0,IF((F613+P614)-MIN($F$13,(F613+P614))&lt;0.5,0,(F613+P614)-MIN($F$13,(F613+P614))),0)</f>
        <v>0</v>
      </c>
      <c r="G614" s="26">
        <f>IF(G613&gt;0,IF((G613+Q614)-MIN($G$13,(G613+Q614))&lt;0.5,0,(G613+Q614)-MIN($G$13,(G613+Q614))),0)</f>
        <v>0</v>
      </c>
      <c r="H614" s="26">
        <f>IF(H613&gt;0,IF((H613+R614)-MIN($H$13,(H613+R614))&lt;0.5,0,(H613+R614)-MIN($H$13,(H613+R614))),0)</f>
        <v>0</v>
      </c>
      <c r="I614" s="26">
        <f>IF(I613&gt;0,IF((I613+S614)-MIN($I$13,(I613+S614))&lt;0.5,0,(I613+S614)-MIN($I$13,(I613+S614))),0)</f>
        <v>0</v>
      </c>
      <c r="J614" s="13">
        <f>SUM(B614:I614)</f>
        <v>0</v>
      </c>
      <c r="K614" s="26">
        <f>SUM(L614:S614)</f>
        <v>0</v>
      </c>
      <c r="L614" s="26">
        <f>B613*$B$12/1200</f>
        <v>0</v>
      </c>
      <c r="M614" s="26">
        <f>C613*$C$12/1200</f>
        <v>0</v>
      </c>
      <c r="N614" s="26">
        <f>D613*$D$12/1200</f>
        <v>0</v>
      </c>
      <c r="O614" s="26">
        <f>E613*$E$12/1200</f>
        <v>0</v>
      </c>
      <c r="P614" s="26">
        <f>F613*$F$12/1200</f>
        <v>0</v>
      </c>
      <c r="Q614" s="26">
        <f>G613*$G$12/1200</f>
        <v>0</v>
      </c>
      <c r="R614" s="26">
        <f>H613*$H$12/1200</f>
        <v>0</v>
      </c>
      <c r="S614" s="26">
        <f>I613*$I$12/1200</f>
        <v>0</v>
      </c>
      <c r="T614" s="27">
        <f>IF(B613-B614&gt;0.005,1,0)</f>
        <v>0</v>
      </c>
      <c r="U614" s="27">
        <f>IF(C613-C614&gt;0.005,1,0)</f>
        <v>0</v>
      </c>
      <c r="V614" s="27">
        <f>IF(D613-D614&gt;0.005,1,0)</f>
        <v>0</v>
      </c>
      <c r="W614" s="27">
        <f>IF(E613-E614&gt;0.005,1,0)</f>
        <v>0</v>
      </c>
      <c r="X614" s="27">
        <f>IF(F613-F614&gt;0.005,1,0)</f>
        <v>0</v>
      </c>
      <c r="Y614" s="27">
        <f>IF(G613-G614&gt;0.005,1,0)</f>
        <v>0</v>
      </c>
      <c r="Z614" s="27">
        <f>IF(H613-H614&gt;0.005,1,0)</f>
        <v>0</v>
      </c>
      <c r="AA614" s="27">
        <f>IF(I613-I614&gt;0.005,1,0)</f>
        <v>0</v>
      </c>
    </row>
    <row r="615">
      <c r="A615" s="14" t="n">
        <v>579</v>
      </c>
      <c r="B615" s="26">
        <f>IF(B614&gt;0,IF((B614+L615)-MIN($B$13,(B614+L615))&lt;0.5,0,(B614+L615)-MIN($B$13,(B614+L615))),0)</f>
        <v>0</v>
      </c>
      <c r="C615" s="26">
        <f>IF(C614&gt;0,IF((C614+M615)-MIN($C$13,(C614+M615))&lt;0.5,0,(C614+M615)-MIN($C$13,(C614+M615))),0)</f>
        <v>0</v>
      </c>
      <c r="D615" s="26">
        <f>IF(D614&gt;0,IF((D614+N615)-MIN($D$13,(D614+N615))&lt;0.5,0,(D614+N615)-MIN($D$13,(D614+N615))),0)</f>
        <v>0</v>
      </c>
      <c r="E615" s="26">
        <f>IF(E614&gt;0,IF((E614+O615)-MIN($E$13,(E614+O615))&lt;0.5,0,(E614+O615)-MIN($E$13,(E614+O615))),0)</f>
        <v>0</v>
      </c>
      <c r="F615" s="26">
        <f>IF(F614&gt;0,IF((F614+P615)-MIN($F$13,(F614+P615))&lt;0.5,0,(F614+P615)-MIN($F$13,(F614+P615))),0)</f>
        <v>0</v>
      </c>
      <c r="G615" s="26">
        <f>IF(G614&gt;0,IF((G614+Q615)-MIN($G$13,(G614+Q615))&lt;0.5,0,(G614+Q615)-MIN($G$13,(G614+Q615))),0)</f>
        <v>0</v>
      </c>
      <c r="H615" s="26">
        <f>IF(H614&gt;0,IF((H614+R615)-MIN($H$13,(H614+R615))&lt;0.5,0,(H614+R615)-MIN($H$13,(H614+R615))),0)</f>
        <v>0</v>
      </c>
      <c r="I615" s="26">
        <f>IF(I614&gt;0,IF((I614+S615)-MIN($I$13,(I614+S615))&lt;0.5,0,(I614+S615)-MIN($I$13,(I614+S615))),0)</f>
        <v>0</v>
      </c>
      <c r="J615" s="13">
        <f>SUM(B615:I615)</f>
        <v>0</v>
      </c>
      <c r="K615" s="26">
        <f>SUM(L615:S615)</f>
        <v>0</v>
      </c>
      <c r="L615" s="26">
        <f>B614*$B$12/1200</f>
        <v>0</v>
      </c>
      <c r="M615" s="26">
        <f>C614*$C$12/1200</f>
        <v>0</v>
      </c>
      <c r="N615" s="26">
        <f>D614*$D$12/1200</f>
        <v>0</v>
      </c>
      <c r="O615" s="26">
        <f>E614*$E$12/1200</f>
        <v>0</v>
      </c>
      <c r="P615" s="26">
        <f>F614*$F$12/1200</f>
        <v>0</v>
      </c>
      <c r="Q615" s="26">
        <f>G614*$G$12/1200</f>
        <v>0</v>
      </c>
      <c r="R615" s="26">
        <f>H614*$H$12/1200</f>
        <v>0</v>
      </c>
      <c r="S615" s="26">
        <f>I614*$I$12/1200</f>
        <v>0</v>
      </c>
      <c r="T615" s="27">
        <f>IF(B614-B615&gt;0.005,1,0)</f>
        <v>0</v>
      </c>
      <c r="U615" s="27">
        <f>IF(C614-C615&gt;0.005,1,0)</f>
        <v>0</v>
      </c>
      <c r="V615" s="27">
        <f>IF(D614-D615&gt;0.005,1,0)</f>
        <v>0</v>
      </c>
      <c r="W615" s="27">
        <f>IF(E614-E615&gt;0.005,1,0)</f>
        <v>0</v>
      </c>
      <c r="X615" s="27">
        <f>IF(F614-F615&gt;0.005,1,0)</f>
        <v>0</v>
      </c>
      <c r="Y615" s="27">
        <f>IF(G614-G615&gt;0.005,1,0)</f>
        <v>0</v>
      </c>
      <c r="Z615" s="27">
        <f>IF(H614-H615&gt;0.005,1,0)</f>
        <v>0</v>
      </c>
      <c r="AA615" s="27">
        <f>IF(I614-I615&gt;0.005,1,0)</f>
        <v>0</v>
      </c>
    </row>
    <row r="616">
      <c r="A616" s="14" t="n">
        <v>580</v>
      </c>
      <c r="B616" s="26">
        <f>IF(B615&gt;0,IF((B615+L616)-MIN($B$13,(B615+L616))&lt;0.5,0,(B615+L616)-MIN($B$13,(B615+L616))),0)</f>
        <v>0</v>
      </c>
      <c r="C616" s="26">
        <f>IF(C615&gt;0,IF((C615+M616)-MIN($C$13,(C615+M616))&lt;0.5,0,(C615+M616)-MIN($C$13,(C615+M616))),0)</f>
        <v>0</v>
      </c>
      <c r="D616" s="26">
        <f>IF(D615&gt;0,IF((D615+N616)-MIN($D$13,(D615+N616))&lt;0.5,0,(D615+N616)-MIN($D$13,(D615+N616))),0)</f>
        <v>0</v>
      </c>
      <c r="E616" s="26">
        <f>IF(E615&gt;0,IF((E615+O616)-MIN($E$13,(E615+O616))&lt;0.5,0,(E615+O616)-MIN($E$13,(E615+O616))),0)</f>
        <v>0</v>
      </c>
      <c r="F616" s="26">
        <f>IF(F615&gt;0,IF((F615+P616)-MIN($F$13,(F615+P616))&lt;0.5,0,(F615+P616)-MIN($F$13,(F615+P616))),0)</f>
        <v>0</v>
      </c>
      <c r="G616" s="26">
        <f>IF(G615&gt;0,IF((G615+Q616)-MIN($G$13,(G615+Q616))&lt;0.5,0,(G615+Q616)-MIN($G$13,(G615+Q616))),0)</f>
        <v>0</v>
      </c>
      <c r="H616" s="26">
        <f>IF(H615&gt;0,IF((H615+R616)-MIN($H$13,(H615+R616))&lt;0.5,0,(H615+R616)-MIN($H$13,(H615+R616))),0)</f>
        <v>0</v>
      </c>
      <c r="I616" s="26">
        <f>IF(I615&gt;0,IF((I615+S616)-MIN($I$13,(I615+S616))&lt;0.5,0,(I615+S616)-MIN($I$13,(I615+S616))),0)</f>
        <v>0</v>
      </c>
      <c r="J616" s="13">
        <f>SUM(B616:I616)</f>
        <v>0</v>
      </c>
      <c r="K616" s="26">
        <f>SUM(L616:S616)</f>
        <v>0</v>
      </c>
      <c r="L616" s="26">
        <f>B615*$B$12/1200</f>
        <v>0</v>
      </c>
      <c r="M616" s="26">
        <f>C615*$C$12/1200</f>
        <v>0</v>
      </c>
      <c r="N616" s="26">
        <f>D615*$D$12/1200</f>
        <v>0</v>
      </c>
      <c r="O616" s="26">
        <f>E615*$E$12/1200</f>
        <v>0</v>
      </c>
      <c r="P616" s="26">
        <f>F615*$F$12/1200</f>
        <v>0</v>
      </c>
      <c r="Q616" s="26">
        <f>G615*$G$12/1200</f>
        <v>0</v>
      </c>
      <c r="R616" s="26">
        <f>H615*$H$12/1200</f>
        <v>0</v>
      </c>
      <c r="S616" s="26">
        <f>I615*$I$12/1200</f>
        <v>0</v>
      </c>
      <c r="T616" s="27">
        <f>IF(B615-B616&gt;0.005,1,0)</f>
        <v>0</v>
      </c>
      <c r="U616" s="27">
        <f>IF(C615-C616&gt;0.005,1,0)</f>
        <v>0</v>
      </c>
      <c r="V616" s="27">
        <f>IF(D615-D616&gt;0.005,1,0)</f>
        <v>0</v>
      </c>
      <c r="W616" s="27">
        <f>IF(E615-E616&gt;0.005,1,0)</f>
        <v>0</v>
      </c>
      <c r="X616" s="27">
        <f>IF(F615-F616&gt;0.005,1,0)</f>
        <v>0</v>
      </c>
      <c r="Y616" s="27">
        <f>IF(G615-G616&gt;0.005,1,0)</f>
        <v>0</v>
      </c>
      <c r="Z616" s="27">
        <f>IF(H615-H616&gt;0.005,1,0)</f>
        <v>0</v>
      </c>
      <c r="AA616" s="27">
        <f>IF(I615-I616&gt;0.005,1,0)</f>
        <v>0</v>
      </c>
    </row>
    <row r="617">
      <c r="A617" s="14" t="n">
        <v>581</v>
      </c>
      <c r="B617" s="26">
        <f>IF(B616&gt;0,IF((B616+L617)-MIN($B$13,(B616+L617))&lt;0.5,0,(B616+L617)-MIN($B$13,(B616+L617))),0)</f>
        <v>0</v>
      </c>
      <c r="C617" s="26">
        <f>IF(C616&gt;0,IF((C616+M617)-MIN($C$13,(C616+M617))&lt;0.5,0,(C616+M617)-MIN($C$13,(C616+M617))),0)</f>
        <v>0</v>
      </c>
      <c r="D617" s="26">
        <f>IF(D616&gt;0,IF((D616+N617)-MIN($D$13,(D616+N617))&lt;0.5,0,(D616+N617)-MIN($D$13,(D616+N617))),0)</f>
        <v>0</v>
      </c>
      <c r="E617" s="26">
        <f>IF(E616&gt;0,IF((E616+O617)-MIN($E$13,(E616+O617))&lt;0.5,0,(E616+O617)-MIN($E$13,(E616+O617))),0)</f>
        <v>0</v>
      </c>
      <c r="F617" s="26">
        <f>IF(F616&gt;0,IF((F616+P617)-MIN($F$13,(F616+P617))&lt;0.5,0,(F616+P617)-MIN($F$13,(F616+P617))),0)</f>
        <v>0</v>
      </c>
      <c r="G617" s="26">
        <f>IF(G616&gt;0,IF((G616+Q617)-MIN($G$13,(G616+Q617))&lt;0.5,0,(G616+Q617)-MIN($G$13,(G616+Q617))),0)</f>
        <v>0</v>
      </c>
      <c r="H617" s="26">
        <f>IF(H616&gt;0,IF((H616+R617)-MIN($H$13,(H616+R617))&lt;0.5,0,(H616+R617)-MIN($H$13,(H616+R617))),0)</f>
        <v>0</v>
      </c>
      <c r="I617" s="26">
        <f>IF(I616&gt;0,IF((I616+S617)-MIN($I$13,(I616+S617))&lt;0.5,0,(I616+S617)-MIN($I$13,(I616+S617))),0)</f>
        <v>0</v>
      </c>
      <c r="J617" s="13">
        <f>SUM(B617:I617)</f>
        <v>0</v>
      </c>
      <c r="K617" s="26">
        <f>SUM(L617:S617)</f>
        <v>0</v>
      </c>
      <c r="L617" s="26">
        <f>B616*$B$12/1200</f>
        <v>0</v>
      </c>
      <c r="M617" s="26">
        <f>C616*$C$12/1200</f>
        <v>0</v>
      </c>
      <c r="N617" s="26">
        <f>D616*$D$12/1200</f>
        <v>0</v>
      </c>
      <c r="O617" s="26">
        <f>E616*$E$12/1200</f>
        <v>0</v>
      </c>
      <c r="P617" s="26">
        <f>F616*$F$12/1200</f>
        <v>0</v>
      </c>
      <c r="Q617" s="26">
        <f>G616*$G$12/1200</f>
        <v>0</v>
      </c>
      <c r="R617" s="26">
        <f>H616*$H$12/1200</f>
        <v>0</v>
      </c>
      <c r="S617" s="26">
        <f>I616*$I$12/1200</f>
        <v>0</v>
      </c>
      <c r="T617" s="27">
        <f>IF(B616-B617&gt;0.005,1,0)</f>
        <v>0</v>
      </c>
      <c r="U617" s="27">
        <f>IF(C616-C617&gt;0.005,1,0)</f>
        <v>0</v>
      </c>
      <c r="V617" s="27">
        <f>IF(D616-D617&gt;0.005,1,0)</f>
        <v>0</v>
      </c>
      <c r="W617" s="27">
        <f>IF(E616-E617&gt;0.005,1,0)</f>
        <v>0</v>
      </c>
      <c r="X617" s="27">
        <f>IF(F616-F617&gt;0.005,1,0)</f>
        <v>0</v>
      </c>
      <c r="Y617" s="27">
        <f>IF(G616-G617&gt;0.005,1,0)</f>
        <v>0</v>
      </c>
      <c r="Z617" s="27">
        <f>IF(H616-H617&gt;0.005,1,0)</f>
        <v>0</v>
      </c>
      <c r="AA617" s="27">
        <f>IF(I616-I617&gt;0.005,1,0)</f>
        <v>0</v>
      </c>
    </row>
    <row r="618">
      <c r="A618" s="14" t="n">
        <v>582</v>
      </c>
      <c r="B618" s="26">
        <f>IF(B617&gt;0,IF((B617+L618)-MIN($B$13,(B617+L618))&lt;0.5,0,(B617+L618)-MIN($B$13,(B617+L618))),0)</f>
        <v>0</v>
      </c>
      <c r="C618" s="26">
        <f>IF(C617&gt;0,IF((C617+M618)-MIN($C$13,(C617+M618))&lt;0.5,0,(C617+M618)-MIN($C$13,(C617+M618))),0)</f>
        <v>0</v>
      </c>
      <c r="D618" s="26">
        <f>IF(D617&gt;0,IF((D617+N618)-MIN($D$13,(D617+N618))&lt;0.5,0,(D617+N618)-MIN($D$13,(D617+N618))),0)</f>
        <v>0</v>
      </c>
      <c r="E618" s="26">
        <f>IF(E617&gt;0,IF((E617+O618)-MIN($E$13,(E617+O618))&lt;0.5,0,(E617+O618)-MIN($E$13,(E617+O618))),0)</f>
        <v>0</v>
      </c>
      <c r="F618" s="26">
        <f>IF(F617&gt;0,IF((F617+P618)-MIN($F$13,(F617+P618))&lt;0.5,0,(F617+P618)-MIN($F$13,(F617+P618))),0)</f>
        <v>0</v>
      </c>
      <c r="G618" s="26">
        <f>IF(G617&gt;0,IF((G617+Q618)-MIN($G$13,(G617+Q618))&lt;0.5,0,(G617+Q618)-MIN($G$13,(G617+Q618))),0)</f>
        <v>0</v>
      </c>
      <c r="H618" s="26">
        <f>IF(H617&gt;0,IF((H617+R618)-MIN($H$13,(H617+R618))&lt;0.5,0,(H617+R618)-MIN($H$13,(H617+R618))),0)</f>
        <v>0</v>
      </c>
      <c r="I618" s="26">
        <f>IF(I617&gt;0,IF((I617+S618)-MIN($I$13,(I617+S618))&lt;0.5,0,(I617+S618)-MIN($I$13,(I617+S618))),0)</f>
        <v>0</v>
      </c>
      <c r="J618" s="13">
        <f>SUM(B618:I618)</f>
        <v>0</v>
      </c>
      <c r="K618" s="26">
        <f>SUM(L618:S618)</f>
        <v>0</v>
      </c>
      <c r="L618" s="26">
        <f>B617*$B$12/1200</f>
        <v>0</v>
      </c>
      <c r="M618" s="26">
        <f>C617*$C$12/1200</f>
        <v>0</v>
      </c>
      <c r="N618" s="26">
        <f>D617*$D$12/1200</f>
        <v>0</v>
      </c>
      <c r="O618" s="26">
        <f>E617*$E$12/1200</f>
        <v>0</v>
      </c>
      <c r="P618" s="26">
        <f>F617*$F$12/1200</f>
        <v>0</v>
      </c>
      <c r="Q618" s="26">
        <f>G617*$G$12/1200</f>
        <v>0</v>
      </c>
      <c r="R618" s="26">
        <f>H617*$H$12/1200</f>
        <v>0</v>
      </c>
      <c r="S618" s="26">
        <f>I617*$I$12/1200</f>
        <v>0</v>
      </c>
      <c r="T618" s="27">
        <f>IF(B617-B618&gt;0.005,1,0)</f>
        <v>0</v>
      </c>
      <c r="U618" s="27">
        <f>IF(C617-C618&gt;0.005,1,0)</f>
        <v>0</v>
      </c>
      <c r="V618" s="27">
        <f>IF(D617-D618&gt;0.005,1,0)</f>
        <v>0</v>
      </c>
      <c r="W618" s="27">
        <f>IF(E617-E618&gt;0.005,1,0)</f>
        <v>0</v>
      </c>
      <c r="X618" s="27">
        <f>IF(F617-F618&gt;0.005,1,0)</f>
        <v>0</v>
      </c>
      <c r="Y618" s="27">
        <f>IF(G617-G618&gt;0.005,1,0)</f>
        <v>0</v>
      </c>
      <c r="Z618" s="27">
        <f>IF(H617-H618&gt;0.005,1,0)</f>
        <v>0</v>
      </c>
      <c r="AA618" s="27">
        <f>IF(I617-I618&gt;0.005,1,0)</f>
        <v>0</v>
      </c>
    </row>
    <row r="619">
      <c r="A619" s="14" t="n">
        <v>583</v>
      </c>
      <c r="B619" s="26">
        <f>IF(B618&gt;0,IF((B618+L619)-MIN($B$13,(B618+L619))&lt;0.5,0,(B618+L619)-MIN($B$13,(B618+L619))),0)</f>
        <v>0</v>
      </c>
      <c r="C619" s="26">
        <f>IF(C618&gt;0,IF((C618+M619)-MIN($C$13,(C618+M619))&lt;0.5,0,(C618+M619)-MIN($C$13,(C618+M619))),0)</f>
        <v>0</v>
      </c>
      <c r="D619" s="26">
        <f>IF(D618&gt;0,IF((D618+N619)-MIN($D$13,(D618+N619))&lt;0.5,0,(D618+N619)-MIN($D$13,(D618+N619))),0)</f>
        <v>0</v>
      </c>
      <c r="E619" s="26">
        <f>IF(E618&gt;0,IF((E618+O619)-MIN($E$13,(E618+O619))&lt;0.5,0,(E618+O619)-MIN($E$13,(E618+O619))),0)</f>
        <v>0</v>
      </c>
      <c r="F619" s="26">
        <f>IF(F618&gt;0,IF((F618+P619)-MIN($F$13,(F618+P619))&lt;0.5,0,(F618+P619)-MIN($F$13,(F618+P619))),0)</f>
        <v>0</v>
      </c>
      <c r="G619" s="26">
        <f>IF(G618&gt;0,IF((G618+Q619)-MIN($G$13,(G618+Q619))&lt;0.5,0,(G618+Q619)-MIN($G$13,(G618+Q619))),0)</f>
        <v>0</v>
      </c>
      <c r="H619" s="26">
        <f>IF(H618&gt;0,IF((H618+R619)-MIN($H$13,(H618+R619))&lt;0.5,0,(H618+R619)-MIN($H$13,(H618+R619))),0)</f>
        <v>0</v>
      </c>
      <c r="I619" s="26">
        <f>IF(I618&gt;0,IF((I618+S619)-MIN($I$13,(I618+S619))&lt;0.5,0,(I618+S619)-MIN($I$13,(I618+S619))),0)</f>
        <v>0</v>
      </c>
      <c r="J619" s="13">
        <f>SUM(B619:I619)</f>
        <v>0</v>
      </c>
      <c r="K619" s="26">
        <f>SUM(L619:S619)</f>
        <v>0</v>
      </c>
      <c r="L619" s="26">
        <f>B618*$B$12/1200</f>
        <v>0</v>
      </c>
      <c r="M619" s="26">
        <f>C618*$C$12/1200</f>
        <v>0</v>
      </c>
      <c r="N619" s="26">
        <f>D618*$D$12/1200</f>
        <v>0</v>
      </c>
      <c r="O619" s="26">
        <f>E618*$E$12/1200</f>
        <v>0</v>
      </c>
      <c r="P619" s="26">
        <f>F618*$F$12/1200</f>
        <v>0</v>
      </c>
      <c r="Q619" s="26">
        <f>G618*$G$12/1200</f>
        <v>0</v>
      </c>
      <c r="R619" s="26">
        <f>H618*$H$12/1200</f>
        <v>0</v>
      </c>
      <c r="S619" s="26">
        <f>I618*$I$12/1200</f>
        <v>0</v>
      </c>
      <c r="T619" s="27">
        <f>IF(B618-B619&gt;0.005,1,0)</f>
        <v>0</v>
      </c>
      <c r="U619" s="27">
        <f>IF(C618-C619&gt;0.005,1,0)</f>
        <v>0</v>
      </c>
      <c r="V619" s="27">
        <f>IF(D618-D619&gt;0.005,1,0)</f>
        <v>0</v>
      </c>
      <c r="W619" s="27">
        <f>IF(E618-E619&gt;0.005,1,0)</f>
        <v>0</v>
      </c>
      <c r="X619" s="27">
        <f>IF(F618-F619&gt;0.005,1,0)</f>
        <v>0</v>
      </c>
      <c r="Y619" s="27">
        <f>IF(G618-G619&gt;0.005,1,0)</f>
        <v>0</v>
      </c>
      <c r="Z619" s="27">
        <f>IF(H618-H619&gt;0.005,1,0)</f>
        <v>0</v>
      </c>
      <c r="AA619" s="27">
        <f>IF(I618-I619&gt;0.005,1,0)</f>
        <v>0</v>
      </c>
    </row>
    <row r="620">
      <c r="A620" s="14" t="n">
        <v>584</v>
      </c>
      <c r="B620" s="26">
        <f>IF(B619&gt;0,IF((B619+L620)-MIN($B$13,(B619+L620))&lt;0.5,0,(B619+L620)-MIN($B$13,(B619+L620))),0)</f>
        <v>0</v>
      </c>
      <c r="C620" s="26">
        <f>IF(C619&gt;0,IF((C619+M620)-MIN($C$13,(C619+M620))&lt;0.5,0,(C619+M620)-MIN($C$13,(C619+M620))),0)</f>
        <v>0</v>
      </c>
      <c r="D620" s="26">
        <f>IF(D619&gt;0,IF((D619+N620)-MIN($D$13,(D619+N620))&lt;0.5,0,(D619+N620)-MIN($D$13,(D619+N620))),0)</f>
        <v>0</v>
      </c>
      <c r="E620" s="26">
        <f>IF(E619&gt;0,IF((E619+O620)-MIN($E$13,(E619+O620))&lt;0.5,0,(E619+O620)-MIN($E$13,(E619+O620))),0)</f>
        <v>0</v>
      </c>
      <c r="F620" s="26">
        <f>IF(F619&gt;0,IF((F619+P620)-MIN($F$13,(F619+P620))&lt;0.5,0,(F619+P620)-MIN($F$13,(F619+P620))),0)</f>
        <v>0</v>
      </c>
      <c r="G620" s="26">
        <f>IF(G619&gt;0,IF((G619+Q620)-MIN($G$13,(G619+Q620))&lt;0.5,0,(G619+Q620)-MIN($G$13,(G619+Q620))),0)</f>
        <v>0</v>
      </c>
      <c r="H620" s="26">
        <f>IF(H619&gt;0,IF((H619+R620)-MIN($H$13,(H619+R620))&lt;0.5,0,(H619+R620)-MIN($H$13,(H619+R620))),0)</f>
        <v>0</v>
      </c>
      <c r="I620" s="26">
        <f>IF(I619&gt;0,IF((I619+S620)-MIN($I$13,(I619+S620))&lt;0.5,0,(I619+S620)-MIN($I$13,(I619+S620))),0)</f>
        <v>0</v>
      </c>
      <c r="J620" s="13">
        <f>SUM(B620:I620)</f>
        <v>0</v>
      </c>
      <c r="K620" s="26">
        <f>SUM(L620:S620)</f>
        <v>0</v>
      </c>
      <c r="L620" s="26">
        <f>B619*$B$12/1200</f>
        <v>0</v>
      </c>
      <c r="M620" s="26">
        <f>C619*$C$12/1200</f>
        <v>0</v>
      </c>
      <c r="N620" s="26">
        <f>D619*$D$12/1200</f>
        <v>0</v>
      </c>
      <c r="O620" s="26">
        <f>E619*$E$12/1200</f>
        <v>0</v>
      </c>
      <c r="P620" s="26">
        <f>F619*$F$12/1200</f>
        <v>0</v>
      </c>
      <c r="Q620" s="26">
        <f>G619*$G$12/1200</f>
        <v>0</v>
      </c>
      <c r="R620" s="26">
        <f>H619*$H$12/1200</f>
        <v>0</v>
      </c>
      <c r="S620" s="26">
        <f>I619*$I$12/1200</f>
        <v>0</v>
      </c>
      <c r="T620" s="27">
        <f>IF(B619-B620&gt;0.005,1,0)</f>
        <v>0</v>
      </c>
      <c r="U620" s="27">
        <f>IF(C619-C620&gt;0.005,1,0)</f>
        <v>0</v>
      </c>
      <c r="V620" s="27">
        <f>IF(D619-D620&gt;0.005,1,0)</f>
        <v>0</v>
      </c>
      <c r="W620" s="27">
        <f>IF(E619-E620&gt;0.005,1,0)</f>
        <v>0</v>
      </c>
      <c r="X620" s="27">
        <f>IF(F619-F620&gt;0.005,1,0)</f>
        <v>0</v>
      </c>
      <c r="Y620" s="27">
        <f>IF(G619-G620&gt;0.005,1,0)</f>
        <v>0</v>
      </c>
      <c r="Z620" s="27">
        <f>IF(H619-H620&gt;0.005,1,0)</f>
        <v>0</v>
      </c>
      <c r="AA620" s="27">
        <f>IF(I619-I620&gt;0.005,1,0)</f>
        <v>0</v>
      </c>
    </row>
    <row r="621">
      <c r="A621" s="14" t="n">
        <v>585</v>
      </c>
      <c r="B621" s="26">
        <f>IF(B620&gt;0,IF((B620+L621)-MIN($B$13,(B620+L621))&lt;0.5,0,(B620+L621)-MIN($B$13,(B620+L621))),0)</f>
        <v>0</v>
      </c>
      <c r="C621" s="26">
        <f>IF(C620&gt;0,IF((C620+M621)-MIN($C$13,(C620+M621))&lt;0.5,0,(C620+M621)-MIN($C$13,(C620+M621))),0)</f>
        <v>0</v>
      </c>
      <c r="D621" s="26">
        <f>IF(D620&gt;0,IF((D620+N621)-MIN($D$13,(D620+N621))&lt;0.5,0,(D620+N621)-MIN($D$13,(D620+N621))),0)</f>
        <v>0</v>
      </c>
      <c r="E621" s="26">
        <f>IF(E620&gt;0,IF((E620+O621)-MIN($E$13,(E620+O621))&lt;0.5,0,(E620+O621)-MIN($E$13,(E620+O621))),0)</f>
        <v>0</v>
      </c>
      <c r="F621" s="26">
        <f>IF(F620&gt;0,IF((F620+P621)-MIN($F$13,(F620+P621))&lt;0.5,0,(F620+P621)-MIN($F$13,(F620+P621))),0)</f>
        <v>0</v>
      </c>
      <c r="G621" s="26">
        <f>IF(G620&gt;0,IF((G620+Q621)-MIN($G$13,(G620+Q621))&lt;0.5,0,(G620+Q621)-MIN($G$13,(G620+Q621))),0)</f>
        <v>0</v>
      </c>
      <c r="H621" s="26">
        <f>IF(H620&gt;0,IF((H620+R621)-MIN($H$13,(H620+R621))&lt;0.5,0,(H620+R621)-MIN($H$13,(H620+R621))),0)</f>
        <v>0</v>
      </c>
      <c r="I621" s="26">
        <f>IF(I620&gt;0,IF((I620+S621)-MIN($I$13,(I620+S621))&lt;0.5,0,(I620+S621)-MIN($I$13,(I620+S621))),0)</f>
        <v>0</v>
      </c>
      <c r="J621" s="13">
        <f>SUM(B621:I621)</f>
        <v>0</v>
      </c>
      <c r="K621" s="26">
        <f>SUM(L621:S621)</f>
        <v>0</v>
      </c>
      <c r="L621" s="26">
        <f>B620*$B$12/1200</f>
        <v>0</v>
      </c>
      <c r="M621" s="26">
        <f>C620*$C$12/1200</f>
        <v>0</v>
      </c>
      <c r="N621" s="26">
        <f>D620*$D$12/1200</f>
        <v>0</v>
      </c>
      <c r="O621" s="26">
        <f>E620*$E$12/1200</f>
        <v>0</v>
      </c>
      <c r="P621" s="26">
        <f>F620*$F$12/1200</f>
        <v>0</v>
      </c>
      <c r="Q621" s="26">
        <f>G620*$G$12/1200</f>
        <v>0</v>
      </c>
      <c r="R621" s="26">
        <f>H620*$H$12/1200</f>
        <v>0</v>
      </c>
      <c r="S621" s="26">
        <f>I620*$I$12/1200</f>
        <v>0</v>
      </c>
      <c r="T621" s="27">
        <f>IF(B620-B621&gt;0.005,1,0)</f>
        <v>0</v>
      </c>
      <c r="U621" s="27">
        <f>IF(C620-C621&gt;0.005,1,0)</f>
        <v>0</v>
      </c>
      <c r="V621" s="27">
        <f>IF(D620-D621&gt;0.005,1,0)</f>
        <v>0</v>
      </c>
      <c r="W621" s="27">
        <f>IF(E620-E621&gt;0.005,1,0)</f>
        <v>0</v>
      </c>
      <c r="X621" s="27">
        <f>IF(F620-F621&gt;0.005,1,0)</f>
        <v>0</v>
      </c>
      <c r="Y621" s="27">
        <f>IF(G620-G621&gt;0.005,1,0)</f>
        <v>0</v>
      </c>
      <c r="Z621" s="27">
        <f>IF(H620-H621&gt;0.005,1,0)</f>
        <v>0</v>
      </c>
      <c r="AA621" s="27">
        <f>IF(I620-I621&gt;0.005,1,0)</f>
        <v>0</v>
      </c>
    </row>
    <row r="622">
      <c r="A622" s="14" t="n">
        <v>586</v>
      </c>
      <c r="B622" s="26">
        <f>IF(B621&gt;0,IF((B621+L622)-MIN($B$13,(B621+L622))&lt;0.5,0,(B621+L622)-MIN($B$13,(B621+L622))),0)</f>
        <v>0</v>
      </c>
      <c r="C622" s="26">
        <f>IF(C621&gt;0,IF((C621+M622)-MIN($C$13,(C621+M622))&lt;0.5,0,(C621+M622)-MIN($C$13,(C621+M622))),0)</f>
        <v>0</v>
      </c>
      <c r="D622" s="26">
        <f>IF(D621&gt;0,IF((D621+N622)-MIN($D$13,(D621+N622))&lt;0.5,0,(D621+N622)-MIN($D$13,(D621+N622))),0)</f>
        <v>0</v>
      </c>
      <c r="E622" s="26">
        <f>IF(E621&gt;0,IF((E621+O622)-MIN($E$13,(E621+O622))&lt;0.5,0,(E621+O622)-MIN($E$13,(E621+O622))),0)</f>
        <v>0</v>
      </c>
      <c r="F622" s="26">
        <f>IF(F621&gt;0,IF((F621+P622)-MIN($F$13,(F621+P622))&lt;0.5,0,(F621+P622)-MIN($F$13,(F621+P622))),0)</f>
        <v>0</v>
      </c>
      <c r="G622" s="26">
        <f>IF(G621&gt;0,IF((G621+Q622)-MIN($G$13,(G621+Q622))&lt;0.5,0,(G621+Q622)-MIN($G$13,(G621+Q622))),0)</f>
        <v>0</v>
      </c>
      <c r="H622" s="26">
        <f>IF(H621&gt;0,IF((H621+R622)-MIN($H$13,(H621+R622))&lt;0.5,0,(H621+R622)-MIN($H$13,(H621+R622))),0)</f>
        <v>0</v>
      </c>
      <c r="I622" s="26">
        <f>IF(I621&gt;0,IF((I621+S622)-MIN($I$13,(I621+S622))&lt;0.5,0,(I621+S622)-MIN($I$13,(I621+S622))),0)</f>
        <v>0</v>
      </c>
      <c r="J622" s="13">
        <f>SUM(B622:I622)</f>
        <v>0</v>
      </c>
      <c r="K622" s="26">
        <f>SUM(L622:S622)</f>
        <v>0</v>
      </c>
      <c r="L622" s="26">
        <f>B621*$B$12/1200</f>
        <v>0</v>
      </c>
      <c r="M622" s="26">
        <f>C621*$C$12/1200</f>
        <v>0</v>
      </c>
      <c r="N622" s="26">
        <f>D621*$D$12/1200</f>
        <v>0</v>
      </c>
      <c r="O622" s="26">
        <f>E621*$E$12/1200</f>
        <v>0</v>
      </c>
      <c r="P622" s="26">
        <f>F621*$F$12/1200</f>
        <v>0</v>
      </c>
      <c r="Q622" s="26">
        <f>G621*$G$12/1200</f>
        <v>0</v>
      </c>
      <c r="R622" s="26">
        <f>H621*$H$12/1200</f>
        <v>0</v>
      </c>
      <c r="S622" s="26">
        <f>I621*$I$12/1200</f>
        <v>0</v>
      </c>
      <c r="T622" s="27">
        <f>IF(B621-B622&gt;0.005,1,0)</f>
        <v>0</v>
      </c>
      <c r="U622" s="27">
        <f>IF(C621-C622&gt;0.005,1,0)</f>
        <v>0</v>
      </c>
      <c r="V622" s="27">
        <f>IF(D621-D622&gt;0.005,1,0)</f>
        <v>0</v>
      </c>
      <c r="W622" s="27">
        <f>IF(E621-E622&gt;0.005,1,0)</f>
        <v>0</v>
      </c>
      <c r="X622" s="27">
        <f>IF(F621-F622&gt;0.005,1,0)</f>
        <v>0</v>
      </c>
      <c r="Y622" s="27">
        <f>IF(G621-G622&gt;0.005,1,0)</f>
        <v>0</v>
      </c>
      <c r="Z622" s="27">
        <f>IF(H621-H622&gt;0.005,1,0)</f>
        <v>0</v>
      </c>
      <c r="AA622" s="27">
        <f>IF(I621-I622&gt;0.005,1,0)</f>
        <v>0</v>
      </c>
    </row>
    <row r="623">
      <c r="A623" s="14" t="n">
        <v>587</v>
      </c>
      <c r="B623" s="26">
        <f>IF(B622&gt;0,IF((B622+L623)-MIN($B$13,(B622+L623))&lt;0.5,0,(B622+L623)-MIN($B$13,(B622+L623))),0)</f>
        <v>0</v>
      </c>
      <c r="C623" s="26">
        <f>IF(C622&gt;0,IF((C622+M623)-MIN($C$13,(C622+M623))&lt;0.5,0,(C622+M623)-MIN($C$13,(C622+M623))),0)</f>
        <v>0</v>
      </c>
      <c r="D623" s="26">
        <f>IF(D622&gt;0,IF((D622+N623)-MIN($D$13,(D622+N623))&lt;0.5,0,(D622+N623)-MIN($D$13,(D622+N623))),0)</f>
        <v>0</v>
      </c>
      <c r="E623" s="26">
        <f>IF(E622&gt;0,IF((E622+O623)-MIN($E$13,(E622+O623))&lt;0.5,0,(E622+O623)-MIN($E$13,(E622+O623))),0)</f>
        <v>0</v>
      </c>
      <c r="F623" s="26">
        <f>IF(F622&gt;0,IF((F622+P623)-MIN($F$13,(F622+P623))&lt;0.5,0,(F622+P623)-MIN($F$13,(F622+P623))),0)</f>
        <v>0</v>
      </c>
      <c r="G623" s="26">
        <f>IF(G622&gt;0,IF((G622+Q623)-MIN($G$13,(G622+Q623))&lt;0.5,0,(G622+Q623)-MIN($G$13,(G622+Q623))),0)</f>
        <v>0</v>
      </c>
      <c r="H623" s="26">
        <f>IF(H622&gt;0,IF((H622+R623)-MIN($H$13,(H622+R623))&lt;0.5,0,(H622+R623)-MIN($H$13,(H622+R623))),0)</f>
        <v>0</v>
      </c>
      <c r="I623" s="26">
        <f>IF(I622&gt;0,IF((I622+S623)-MIN($I$13,(I622+S623))&lt;0.5,0,(I622+S623)-MIN($I$13,(I622+S623))),0)</f>
        <v>0</v>
      </c>
      <c r="J623" s="13">
        <f>SUM(B623:I623)</f>
        <v>0</v>
      </c>
      <c r="K623" s="26">
        <f>SUM(L623:S623)</f>
        <v>0</v>
      </c>
      <c r="L623" s="26">
        <f>B622*$B$12/1200</f>
        <v>0</v>
      </c>
      <c r="M623" s="26">
        <f>C622*$C$12/1200</f>
        <v>0</v>
      </c>
      <c r="N623" s="26">
        <f>D622*$D$12/1200</f>
        <v>0</v>
      </c>
      <c r="O623" s="26">
        <f>E622*$E$12/1200</f>
        <v>0</v>
      </c>
      <c r="P623" s="26">
        <f>F622*$F$12/1200</f>
        <v>0</v>
      </c>
      <c r="Q623" s="26">
        <f>G622*$G$12/1200</f>
        <v>0</v>
      </c>
      <c r="R623" s="26">
        <f>H622*$H$12/1200</f>
        <v>0</v>
      </c>
      <c r="S623" s="26">
        <f>I622*$I$12/1200</f>
        <v>0</v>
      </c>
      <c r="T623" s="27">
        <f>IF(B622-B623&gt;0.005,1,0)</f>
        <v>0</v>
      </c>
      <c r="U623" s="27">
        <f>IF(C622-C623&gt;0.005,1,0)</f>
        <v>0</v>
      </c>
      <c r="V623" s="27">
        <f>IF(D622-D623&gt;0.005,1,0)</f>
        <v>0</v>
      </c>
      <c r="W623" s="27">
        <f>IF(E622-E623&gt;0.005,1,0)</f>
        <v>0</v>
      </c>
      <c r="X623" s="27">
        <f>IF(F622-F623&gt;0.005,1,0)</f>
        <v>0</v>
      </c>
      <c r="Y623" s="27">
        <f>IF(G622-G623&gt;0.005,1,0)</f>
        <v>0</v>
      </c>
      <c r="Z623" s="27">
        <f>IF(H622-H623&gt;0.005,1,0)</f>
        <v>0</v>
      </c>
      <c r="AA623" s="27">
        <f>IF(I622-I623&gt;0.005,1,0)</f>
        <v>0</v>
      </c>
    </row>
    <row r="624">
      <c r="A624" s="14" t="n">
        <v>588</v>
      </c>
      <c r="B624" s="26">
        <f>IF(B623&gt;0,IF((B623+L624)-MIN($B$13,(B623+L624))&lt;0.5,0,(B623+L624)-MIN($B$13,(B623+L624))),0)</f>
        <v>0</v>
      </c>
      <c r="C624" s="26">
        <f>IF(C623&gt;0,IF((C623+M624)-MIN($C$13,(C623+M624))&lt;0.5,0,(C623+M624)-MIN($C$13,(C623+M624))),0)</f>
        <v>0</v>
      </c>
      <c r="D624" s="26">
        <f>IF(D623&gt;0,IF((D623+N624)-MIN($D$13,(D623+N624))&lt;0.5,0,(D623+N624)-MIN($D$13,(D623+N624))),0)</f>
        <v>0</v>
      </c>
      <c r="E624" s="26">
        <f>IF(E623&gt;0,IF((E623+O624)-MIN($E$13,(E623+O624))&lt;0.5,0,(E623+O624)-MIN($E$13,(E623+O624))),0)</f>
        <v>0</v>
      </c>
      <c r="F624" s="26">
        <f>IF(F623&gt;0,IF((F623+P624)-MIN($F$13,(F623+P624))&lt;0.5,0,(F623+P624)-MIN($F$13,(F623+P624))),0)</f>
        <v>0</v>
      </c>
      <c r="G624" s="26">
        <f>IF(G623&gt;0,IF((G623+Q624)-MIN($G$13,(G623+Q624))&lt;0.5,0,(G623+Q624)-MIN($G$13,(G623+Q624))),0)</f>
        <v>0</v>
      </c>
      <c r="H624" s="26">
        <f>IF(H623&gt;0,IF((H623+R624)-MIN($H$13,(H623+R624))&lt;0.5,0,(H623+R624)-MIN($H$13,(H623+R624))),0)</f>
        <v>0</v>
      </c>
      <c r="I624" s="26">
        <f>IF(I623&gt;0,IF((I623+S624)-MIN($I$13,(I623+S624))&lt;0.5,0,(I623+S624)-MIN($I$13,(I623+S624))),0)</f>
        <v>0</v>
      </c>
      <c r="J624" s="13">
        <f>SUM(B624:I624)</f>
        <v>0</v>
      </c>
      <c r="K624" s="26">
        <f>SUM(L624:S624)</f>
        <v>0</v>
      </c>
      <c r="L624" s="26">
        <f>B623*$B$12/1200</f>
        <v>0</v>
      </c>
      <c r="M624" s="26">
        <f>C623*$C$12/1200</f>
        <v>0</v>
      </c>
      <c r="N624" s="26">
        <f>D623*$D$12/1200</f>
        <v>0</v>
      </c>
      <c r="O624" s="26">
        <f>E623*$E$12/1200</f>
        <v>0</v>
      </c>
      <c r="P624" s="26">
        <f>F623*$F$12/1200</f>
        <v>0</v>
      </c>
      <c r="Q624" s="26">
        <f>G623*$G$12/1200</f>
        <v>0</v>
      </c>
      <c r="R624" s="26">
        <f>H623*$H$12/1200</f>
        <v>0</v>
      </c>
      <c r="S624" s="26">
        <f>I623*$I$12/1200</f>
        <v>0</v>
      </c>
      <c r="T624" s="27">
        <f>IF(B623-B624&gt;0.005,1,0)</f>
        <v>0</v>
      </c>
      <c r="U624" s="27">
        <f>IF(C623-C624&gt;0.005,1,0)</f>
        <v>0</v>
      </c>
      <c r="V624" s="27">
        <f>IF(D623-D624&gt;0.005,1,0)</f>
        <v>0</v>
      </c>
      <c r="W624" s="27">
        <f>IF(E623-E624&gt;0.005,1,0)</f>
        <v>0</v>
      </c>
      <c r="X624" s="27">
        <f>IF(F623-F624&gt;0.005,1,0)</f>
        <v>0</v>
      </c>
      <c r="Y624" s="27">
        <f>IF(G623-G624&gt;0.005,1,0)</f>
        <v>0</v>
      </c>
      <c r="Z624" s="27">
        <f>IF(H623-H624&gt;0.005,1,0)</f>
        <v>0</v>
      </c>
      <c r="AA624" s="27">
        <f>IF(I623-I624&gt;0.005,1,0)</f>
        <v>0</v>
      </c>
    </row>
    <row r="625">
      <c r="A625" s="14" t="n">
        <v>589</v>
      </c>
      <c r="B625" s="26">
        <f>IF(B624&gt;0,IF((B624+L625)-MIN($B$13,(B624+L625))&lt;0.5,0,(B624+L625)-MIN($B$13,(B624+L625))),0)</f>
        <v>0</v>
      </c>
      <c r="C625" s="26">
        <f>IF(C624&gt;0,IF((C624+M625)-MIN($C$13,(C624+M625))&lt;0.5,0,(C624+M625)-MIN($C$13,(C624+M625))),0)</f>
        <v>0</v>
      </c>
      <c r="D625" s="26">
        <f>IF(D624&gt;0,IF((D624+N625)-MIN($D$13,(D624+N625))&lt;0.5,0,(D624+N625)-MIN($D$13,(D624+N625))),0)</f>
        <v>0</v>
      </c>
      <c r="E625" s="26">
        <f>IF(E624&gt;0,IF((E624+O625)-MIN($E$13,(E624+O625))&lt;0.5,0,(E624+O625)-MIN($E$13,(E624+O625))),0)</f>
        <v>0</v>
      </c>
      <c r="F625" s="26">
        <f>IF(F624&gt;0,IF((F624+P625)-MIN($F$13,(F624+P625))&lt;0.5,0,(F624+P625)-MIN($F$13,(F624+P625))),0)</f>
        <v>0</v>
      </c>
      <c r="G625" s="26">
        <f>IF(G624&gt;0,IF((G624+Q625)-MIN($G$13,(G624+Q625))&lt;0.5,0,(G624+Q625)-MIN($G$13,(G624+Q625))),0)</f>
        <v>0</v>
      </c>
      <c r="H625" s="26">
        <f>IF(H624&gt;0,IF((H624+R625)-MIN($H$13,(H624+R625))&lt;0.5,0,(H624+R625)-MIN($H$13,(H624+R625))),0)</f>
        <v>0</v>
      </c>
      <c r="I625" s="26">
        <f>IF(I624&gt;0,IF((I624+S625)-MIN($I$13,(I624+S625))&lt;0.5,0,(I624+S625)-MIN($I$13,(I624+S625))),0)</f>
        <v>0</v>
      </c>
      <c r="J625" s="13">
        <f>SUM(B625:I625)</f>
        <v>0</v>
      </c>
      <c r="K625" s="26">
        <f>SUM(L625:S625)</f>
        <v>0</v>
      </c>
      <c r="L625" s="26">
        <f>B624*$B$12/1200</f>
        <v>0</v>
      </c>
      <c r="M625" s="26">
        <f>C624*$C$12/1200</f>
        <v>0</v>
      </c>
      <c r="N625" s="26">
        <f>D624*$D$12/1200</f>
        <v>0</v>
      </c>
      <c r="O625" s="26">
        <f>E624*$E$12/1200</f>
        <v>0</v>
      </c>
      <c r="P625" s="26">
        <f>F624*$F$12/1200</f>
        <v>0</v>
      </c>
      <c r="Q625" s="26">
        <f>G624*$G$12/1200</f>
        <v>0</v>
      </c>
      <c r="R625" s="26">
        <f>H624*$H$12/1200</f>
        <v>0</v>
      </c>
      <c r="S625" s="26">
        <f>I624*$I$12/1200</f>
        <v>0</v>
      </c>
      <c r="T625" s="27">
        <f>IF(B624-B625&gt;0.005,1,0)</f>
        <v>0</v>
      </c>
      <c r="U625" s="27">
        <f>IF(C624-C625&gt;0.005,1,0)</f>
        <v>0</v>
      </c>
      <c r="V625" s="27">
        <f>IF(D624-D625&gt;0.005,1,0)</f>
        <v>0</v>
      </c>
      <c r="W625" s="27">
        <f>IF(E624-E625&gt;0.005,1,0)</f>
        <v>0</v>
      </c>
      <c r="X625" s="27">
        <f>IF(F624-F625&gt;0.005,1,0)</f>
        <v>0</v>
      </c>
      <c r="Y625" s="27">
        <f>IF(G624-G625&gt;0.005,1,0)</f>
        <v>0</v>
      </c>
      <c r="Z625" s="27">
        <f>IF(H624-H625&gt;0.005,1,0)</f>
        <v>0</v>
      </c>
      <c r="AA625" s="27">
        <f>IF(I624-I625&gt;0.005,1,0)</f>
        <v>0</v>
      </c>
    </row>
    <row r="626">
      <c r="A626" s="14" t="n">
        <v>590</v>
      </c>
      <c r="B626" s="26">
        <f>IF(B625&gt;0,IF((B625+L626)-MIN($B$13,(B625+L626))&lt;0.5,0,(B625+L626)-MIN($B$13,(B625+L626))),0)</f>
        <v>0</v>
      </c>
      <c r="C626" s="26">
        <f>IF(C625&gt;0,IF((C625+M626)-MIN($C$13,(C625+M626))&lt;0.5,0,(C625+M626)-MIN($C$13,(C625+M626))),0)</f>
        <v>0</v>
      </c>
      <c r="D626" s="26">
        <f>IF(D625&gt;0,IF((D625+N626)-MIN($D$13,(D625+N626))&lt;0.5,0,(D625+N626)-MIN($D$13,(D625+N626))),0)</f>
        <v>0</v>
      </c>
      <c r="E626" s="26">
        <f>IF(E625&gt;0,IF((E625+O626)-MIN($E$13,(E625+O626))&lt;0.5,0,(E625+O626)-MIN($E$13,(E625+O626))),0)</f>
        <v>0</v>
      </c>
      <c r="F626" s="26">
        <f>IF(F625&gt;0,IF((F625+P626)-MIN($F$13,(F625+P626))&lt;0.5,0,(F625+P626)-MIN($F$13,(F625+P626))),0)</f>
        <v>0</v>
      </c>
      <c r="G626" s="26">
        <f>IF(G625&gt;0,IF((G625+Q626)-MIN($G$13,(G625+Q626))&lt;0.5,0,(G625+Q626)-MIN($G$13,(G625+Q626))),0)</f>
        <v>0</v>
      </c>
      <c r="H626" s="26">
        <f>IF(H625&gt;0,IF((H625+R626)-MIN($H$13,(H625+R626))&lt;0.5,0,(H625+R626)-MIN($H$13,(H625+R626))),0)</f>
        <v>0</v>
      </c>
      <c r="I626" s="26">
        <f>IF(I625&gt;0,IF((I625+S626)-MIN($I$13,(I625+S626))&lt;0.5,0,(I625+S626)-MIN($I$13,(I625+S626))),0)</f>
        <v>0</v>
      </c>
      <c r="J626" s="13">
        <f>SUM(B626:I626)</f>
        <v>0</v>
      </c>
      <c r="K626" s="26">
        <f>SUM(L626:S626)</f>
        <v>0</v>
      </c>
      <c r="L626" s="26">
        <f>B625*$B$12/1200</f>
        <v>0</v>
      </c>
      <c r="M626" s="26">
        <f>C625*$C$12/1200</f>
        <v>0</v>
      </c>
      <c r="N626" s="26">
        <f>D625*$D$12/1200</f>
        <v>0</v>
      </c>
      <c r="O626" s="26">
        <f>E625*$E$12/1200</f>
        <v>0</v>
      </c>
      <c r="P626" s="26">
        <f>F625*$F$12/1200</f>
        <v>0</v>
      </c>
      <c r="Q626" s="26">
        <f>G625*$G$12/1200</f>
        <v>0</v>
      </c>
      <c r="R626" s="26">
        <f>H625*$H$12/1200</f>
        <v>0</v>
      </c>
      <c r="S626" s="26">
        <f>I625*$I$12/1200</f>
        <v>0</v>
      </c>
      <c r="T626" s="27">
        <f>IF(B625-B626&gt;0.005,1,0)</f>
        <v>0</v>
      </c>
      <c r="U626" s="27">
        <f>IF(C625-C626&gt;0.005,1,0)</f>
        <v>0</v>
      </c>
      <c r="V626" s="27">
        <f>IF(D625-D626&gt;0.005,1,0)</f>
        <v>0</v>
      </c>
      <c r="W626" s="27">
        <f>IF(E625-E626&gt;0.005,1,0)</f>
        <v>0</v>
      </c>
      <c r="X626" s="27">
        <f>IF(F625-F626&gt;0.005,1,0)</f>
        <v>0</v>
      </c>
      <c r="Y626" s="27">
        <f>IF(G625-G626&gt;0.005,1,0)</f>
        <v>0</v>
      </c>
      <c r="Z626" s="27">
        <f>IF(H625-H626&gt;0.005,1,0)</f>
        <v>0</v>
      </c>
      <c r="AA626" s="27">
        <f>IF(I625-I626&gt;0.005,1,0)</f>
        <v>0</v>
      </c>
    </row>
    <row r="627">
      <c r="A627" s="14" t="n">
        <v>591</v>
      </c>
      <c r="B627" s="26">
        <f>IF(B626&gt;0,IF((B626+L627)-MIN($B$13,(B626+L627))&lt;0.5,0,(B626+L627)-MIN($B$13,(B626+L627))),0)</f>
        <v>0</v>
      </c>
      <c r="C627" s="26">
        <f>IF(C626&gt;0,IF((C626+M627)-MIN($C$13,(C626+M627))&lt;0.5,0,(C626+M627)-MIN($C$13,(C626+M627))),0)</f>
        <v>0</v>
      </c>
      <c r="D627" s="26">
        <f>IF(D626&gt;0,IF((D626+N627)-MIN($D$13,(D626+N627))&lt;0.5,0,(D626+N627)-MIN($D$13,(D626+N627))),0)</f>
        <v>0</v>
      </c>
      <c r="E627" s="26">
        <f>IF(E626&gt;0,IF((E626+O627)-MIN($E$13,(E626+O627))&lt;0.5,0,(E626+O627)-MIN($E$13,(E626+O627))),0)</f>
        <v>0</v>
      </c>
      <c r="F627" s="26">
        <f>IF(F626&gt;0,IF((F626+P627)-MIN($F$13,(F626+P627))&lt;0.5,0,(F626+P627)-MIN($F$13,(F626+P627))),0)</f>
        <v>0</v>
      </c>
      <c r="G627" s="26">
        <f>IF(G626&gt;0,IF((G626+Q627)-MIN($G$13,(G626+Q627))&lt;0.5,0,(G626+Q627)-MIN($G$13,(G626+Q627))),0)</f>
        <v>0</v>
      </c>
      <c r="H627" s="26">
        <f>IF(H626&gt;0,IF((H626+R627)-MIN($H$13,(H626+R627))&lt;0.5,0,(H626+R627)-MIN($H$13,(H626+R627))),0)</f>
        <v>0</v>
      </c>
      <c r="I627" s="26">
        <f>IF(I626&gt;0,IF((I626+S627)-MIN($I$13,(I626+S627))&lt;0.5,0,(I626+S627)-MIN($I$13,(I626+S627))),0)</f>
        <v>0</v>
      </c>
      <c r="J627" s="13">
        <f>SUM(B627:I627)</f>
        <v>0</v>
      </c>
      <c r="K627" s="26">
        <f>SUM(L627:S627)</f>
        <v>0</v>
      </c>
      <c r="L627" s="26">
        <f>B626*$B$12/1200</f>
        <v>0</v>
      </c>
      <c r="M627" s="26">
        <f>C626*$C$12/1200</f>
        <v>0</v>
      </c>
      <c r="N627" s="26">
        <f>D626*$D$12/1200</f>
        <v>0</v>
      </c>
      <c r="O627" s="26">
        <f>E626*$E$12/1200</f>
        <v>0</v>
      </c>
      <c r="P627" s="26">
        <f>F626*$F$12/1200</f>
        <v>0</v>
      </c>
      <c r="Q627" s="26">
        <f>G626*$G$12/1200</f>
        <v>0</v>
      </c>
      <c r="R627" s="26">
        <f>H626*$H$12/1200</f>
        <v>0</v>
      </c>
      <c r="S627" s="26">
        <f>I626*$I$12/1200</f>
        <v>0</v>
      </c>
      <c r="T627" s="27">
        <f>IF(B626-B627&gt;0.005,1,0)</f>
        <v>0</v>
      </c>
      <c r="U627" s="27">
        <f>IF(C626-C627&gt;0.005,1,0)</f>
        <v>0</v>
      </c>
      <c r="V627" s="27">
        <f>IF(D626-D627&gt;0.005,1,0)</f>
        <v>0</v>
      </c>
      <c r="W627" s="27">
        <f>IF(E626-E627&gt;0.005,1,0)</f>
        <v>0</v>
      </c>
      <c r="X627" s="27">
        <f>IF(F626-F627&gt;0.005,1,0)</f>
        <v>0</v>
      </c>
      <c r="Y627" s="27">
        <f>IF(G626-G627&gt;0.005,1,0)</f>
        <v>0</v>
      </c>
      <c r="Z627" s="27">
        <f>IF(H626-H627&gt;0.005,1,0)</f>
        <v>0</v>
      </c>
      <c r="AA627" s="27">
        <f>IF(I626-I627&gt;0.005,1,0)</f>
        <v>0</v>
      </c>
    </row>
    <row r="628">
      <c r="A628" s="14" t="n">
        <v>592</v>
      </c>
      <c r="B628" s="26">
        <f>IF(B627&gt;0,IF((B627+L628)-MIN($B$13,(B627+L628))&lt;0.5,0,(B627+L628)-MIN($B$13,(B627+L628))),0)</f>
        <v>0</v>
      </c>
      <c r="C628" s="26">
        <f>IF(C627&gt;0,IF((C627+M628)-MIN($C$13,(C627+M628))&lt;0.5,0,(C627+M628)-MIN($C$13,(C627+M628))),0)</f>
        <v>0</v>
      </c>
      <c r="D628" s="26">
        <f>IF(D627&gt;0,IF((D627+N628)-MIN($D$13,(D627+N628))&lt;0.5,0,(D627+N628)-MIN($D$13,(D627+N628))),0)</f>
        <v>0</v>
      </c>
      <c r="E628" s="26">
        <f>IF(E627&gt;0,IF((E627+O628)-MIN($E$13,(E627+O628))&lt;0.5,0,(E627+O628)-MIN($E$13,(E627+O628))),0)</f>
        <v>0</v>
      </c>
      <c r="F628" s="26">
        <f>IF(F627&gt;0,IF((F627+P628)-MIN($F$13,(F627+P628))&lt;0.5,0,(F627+P628)-MIN($F$13,(F627+P628))),0)</f>
        <v>0</v>
      </c>
      <c r="G628" s="26">
        <f>IF(G627&gt;0,IF((G627+Q628)-MIN($G$13,(G627+Q628))&lt;0.5,0,(G627+Q628)-MIN($G$13,(G627+Q628))),0)</f>
        <v>0</v>
      </c>
      <c r="H628" s="26">
        <f>IF(H627&gt;0,IF((H627+R628)-MIN($H$13,(H627+R628))&lt;0.5,0,(H627+R628)-MIN($H$13,(H627+R628))),0)</f>
        <v>0</v>
      </c>
      <c r="I628" s="26">
        <f>IF(I627&gt;0,IF((I627+S628)-MIN($I$13,(I627+S628))&lt;0.5,0,(I627+S628)-MIN($I$13,(I627+S628))),0)</f>
        <v>0</v>
      </c>
      <c r="J628" s="13">
        <f>SUM(B628:I628)</f>
        <v>0</v>
      </c>
      <c r="K628" s="26">
        <f>SUM(L628:S628)</f>
        <v>0</v>
      </c>
      <c r="L628" s="26">
        <f>B627*$B$12/1200</f>
        <v>0</v>
      </c>
      <c r="M628" s="26">
        <f>C627*$C$12/1200</f>
        <v>0</v>
      </c>
      <c r="N628" s="26">
        <f>D627*$D$12/1200</f>
        <v>0</v>
      </c>
      <c r="O628" s="26">
        <f>E627*$E$12/1200</f>
        <v>0</v>
      </c>
      <c r="P628" s="26">
        <f>F627*$F$12/1200</f>
        <v>0</v>
      </c>
      <c r="Q628" s="26">
        <f>G627*$G$12/1200</f>
        <v>0</v>
      </c>
      <c r="R628" s="26">
        <f>H627*$H$12/1200</f>
        <v>0</v>
      </c>
      <c r="S628" s="26">
        <f>I627*$I$12/1200</f>
        <v>0</v>
      </c>
      <c r="T628" s="27">
        <f>IF(B627-B628&gt;0.005,1,0)</f>
        <v>0</v>
      </c>
      <c r="U628" s="27">
        <f>IF(C627-C628&gt;0.005,1,0)</f>
        <v>0</v>
      </c>
      <c r="V628" s="27">
        <f>IF(D627-D628&gt;0.005,1,0)</f>
        <v>0</v>
      </c>
      <c r="W628" s="27">
        <f>IF(E627-E628&gt;0.005,1,0)</f>
        <v>0</v>
      </c>
      <c r="X628" s="27">
        <f>IF(F627-F628&gt;0.005,1,0)</f>
        <v>0</v>
      </c>
      <c r="Y628" s="27">
        <f>IF(G627-G628&gt;0.005,1,0)</f>
        <v>0</v>
      </c>
      <c r="Z628" s="27">
        <f>IF(H627-H628&gt;0.005,1,0)</f>
        <v>0</v>
      </c>
      <c r="AA628" s="27">
        <f>IF(I627-I628&gt;0.005,1,0)</f>
        <v>0</v>
      </c>
    </row>
    <row r="629">
      <c r="A629" s="14" t="n">
        <v>593</v>
      </c>
      <c r="B629" s="26">
        <f>IF(B628&gt;0,IF((B628+L629)-MIN($B$13,(B628+L629))&lt;0.5,0,(B628+L629)-MIN($B$13,(B628+L629))),0)</f>
        <v>0</v>
      </c>
      <c r="C629" s="26">
        <f>IF(C628&gt;0,IF((C628+M629)-MIN($C$13,(C628+M629))&lt;0.5,0,(C628+M629)-MIN($C$13,(C628+M629))),0)</f>
        <v>0</v>
      </c>
      <c r="D629" s="26">
        <f>IF(D628&gt;0,IF((D628+N629)-MIN($D$13,(D628+N629))&lt;0.5,0,(D628+N629)-MIN($D$13,(D628+N629))),0)</f>
        <v>0</v>
      </c>
      <c r="E629" s="26">
        <f>IF(E628&gt;0,IF((E628+O629)-MIN($E$13,(E628+O629))&lt;0.5,0,(E628+O629)-MIN($E$13,(E628+O629))),0)</f>
        <v>0</v>
      </c>
      <c r="F629" s="26">
        <f>IF(F628&gt;0,IF((F628+P629)-MIN($F$13,(F628+P629))&lt;0.5,0,(F628+P629)-MIN($F$13,(F628+P629))),0)</f>
        <v>0</v>
      </c>
      <c r="G629" s="26">
        <f>IF(G628&gt;0,IF((G628+Q629)-MIN($G$13,(G628+Q629))&lt;0.5,0,(G628+Q629)-MIN($G$13,(G628+Q629))),0)</f>
        <v>0</v>
      </c>
      <c r="H629" s="26">
        <f>IF(H628&gt;0,IF((H628+R629)-MIN($H$13,(H628+R629))&lt;0.5,0,(H628+R629)-MIN($H$13,(H628+R629))),0)</f>
        <v>0</v>
      </c>
      <c r="I629" s="26">
        <f>IF(I628&gt;0,IF((I628+S629)-MIN($I$13,(I628+S629))&lt;0.5,0,(I628+S629)-MIN($I$13,(I628+S629))),0)</f>
        <v>0</v>
      </c>
      <c r="J629" s="13">
        <f>SUM(B629:I629)</f>
        <v>0</v>
      </c>
      <c r="K629" s="26">
        <f>SUM(L629:S629)</f>
        <v>0</v>
      </c>
      <c r="L629" s="26">
        <f>B628*$B$12/1200</f>
        <v>0</v>
      </c>
      <c r="M629" s="26">
        <f>C628*$C$12/1200</f>
        <v>0</v>
      </c>
      <c r="N629" s="26">
        <f>D628*$D$12/1200</f>
        <v>0</v>
      </c>
      <c r="O629" s="26">
        <f>E628*$E$12/1200</f>
        <v>0</v>
      </c>
      <c r="P629" s="26">
        <f>F628*$F$12/1200</f>
        <v>0</v>
      </c>
      <c r="Q629" s="26">
        <f>G628*$G$12/1200</f>
        <v>0</v>
      </c>
      <c r="R629" s="26">
        <f>H628*$H$12/1200</f>
        <v>0</v>
      </c>
      <c r="S629" s="26">
        <f>I628*$I$12/1200</f>
        <v>0</v>
      </c>
      <c r="T629" s="27">
        <f>IF(B628-B629&gt;0.005,1,0)</f>
        <v>0</v>
      </c>
      <c r="U629" s="27">
        <f>IF(C628-C629&gt;0.005,1,0)</f>
        <v>0</v>
      </c>
      <c r="V629" s="27">
        <f>IF(D628-D629&gt;0.005,1,0)</f>
        <v>0</v>
      </c>
      <c r="W629" s="27">
        <f>IF(E628-E629&gt;0.005,1,0)</f>
        <v>0</v>
      </c>
      <c r="X629" s="27">
        <f>IF(F628-F629&gt;0.005,1,0)</f>
        <v>0</v>
      </c>
      <c r="Y629" s="27">
        <f>IF(G628-G629&gt;0.005,1,0)</f>
        <v>0</v>
      </c>
      <c r="Z629" s="27">
        <f>IF(H628-H629&gt;0.005,1,0)</f>
        <v>0</v>
      </c>
      <c r="AA629" s="27">
        <f>IF(I628-I629&gt;0.005,1,0)</f>
        <v>0</v>
      </c>
    </row>
    <row r="630">
      <c r="A630" s="14" t="n">
        <v>594</v>
      </c>
      <c r="B630" s="26">
        <f>IF(B629&gt;0,IF((B629+L630)-MIN($B$13,(B629+L630))&lt;0.5,0,(B629+L630)-MIN($B$13,(B629+L630))),0)</f>
        <v>0</v>
      </c>
      <c r="C630" s="26">
        <f>IF(C629&gt;0,IF((C629+M630)-MIN($C$13,(C629+M630))&lt;0.5,0,(C629+M630)-MIN($C$13,(C629+M630))),0)</f>
        <v>0</v>
      </c>
      <c r="D630" s="26">
        <f>IF(D629&gt;0,IF((D629+N630)-MIN($D$13,(D629+N630))&lt;0.5,0,(D629+N630)-MIN($D$13,(D629+N630))),0)</f>
        <v>0</v>
      </c>
      <c r="E630" s="26">
        <f>IF(E629&gt;0,IF((E629+O630)-MIN($E$13,(E629+O630))&lt;0.5,0,(E629+O630)-MIN($E$13,(E629+O630))),0)</f>
        <v>0</v>
      </c>
      <c r="F630" s="26">
        <f>IF(F629&gt;0,IF((F629+P630)-MIN($F$13,(F629+P630))&lt;0.5,0,(F629+P630)-MIN($F$13,(F629+P630))),0)</f>
        <v>0</v>
      </c>
      <c r="G630" s="26">
        <f>IF(G629&gt;0,IF((G629+Q630)-MIN($G$13,(G629+Q630))&lt;0.5,0,(G629+Q630)-MIN($G$13,(G629+Q630))),0)</f>
        <v>0</v>
      </c>
      <c r="H630" s="26">
        <f>IF(H629&gt;0,IF((H629+R630)-MIN($H$13,(H629+R630))&lt;0.5,0,(H629+R630)-MIN($H$13,(H629+R630))),0)</f>
        <v>0</v>
      </c>
      <c r="I630" s="26">
        <f>IF(I629&gt;0,IF((I629+S630)-MIN($I$13,(I629+S630))&lt;0.5,0,(I629+S630)-MIN($I$13,(I629+S630))),0)</f>
        <v>0</v>
      </c>
      <c r="J630" s="13">
        <f>SUM(B630:I630)</f>
        <v>0</v>
      </c>
      <c r="K630" s="26">
        <f>SUM(L630:S630)</f>
        <v>0</v>
      </c>
      <c r="L630" s="26">
        <f>B629*$B$12/1200</f>
        <v>0</v>
      </c>
      <c r="M630" s="26">
        <f>C629*$C$12/1200</f>
        <v>0</v>
      </c>
      <c r="N630" s="26">
        <f>D629*$D$12/1200</f>
        <v>0</v>
      </c>
      <c r="O630" s="26">
        <f>E629*$E$12/1200</f>
        <v>0</v>
      </c>
      <c r="P630" s="26">
        <f>F629*$F$12/1200</f>
        <v>0</v>
      </c>
      <c r="Q630" s="26">
        <f>G629*$G$12/1200</f>
        <v>0</v>
      </c>
      <c r="R630" s="26">
        <f>H629*$H$12/1200</f>
        <v>0</v>
      </c>
      <c r="S630" s="26">
        <f>I629*$I$12/1200</f>
        <v>0</v>
      </c>
      <c r="T630" s="27">
        <f>IF(B629-B630&gt;0.005,1,0)</f>
        <v>0</v>
      </c>
      <c r="U630" s="27">
        <f>IF(C629-C630&gt;0.005,1,0)</f>
        <v>0</v>
      </c>
      <c r="V630" s="27">
        <f>IF(D629-D630&gt;0.005,1,0)</f>
        <v>0</v>
      </c>
      <c r="W630" s="27">
        <f>IF(E629-E630&gt;0.005,1,0)</f>
        <v>0</v>
      </c>
      <c r="X630" s="27">
        <f>IF(F629-F630&gt;0.005,1,0)</f>
        <v>0</v>
      </c>
      <c r="Y630" s="27">
        <f>IF(G629-G630&gt;0.005,1,0)</f>
        <v>0</v>
      </c>
      <c r="Z630" s="27">
        <f>IF(H629-H630&gt;0.005,1,0)</f>
        <v>0</v>
      </c>
      <c r="AA630" s="27">
        <f>IF(I629-I630&gt;0.005,1,0)</f>
        <v>0</v>
      </c>
    </row>
    <row r="631">
      <c r="A631" s="14" t="n">
        <v>595</v>
      </c>
      <c r="B631" s="26">
        <f>IF(B630&gt;0,IF((B630+L631)-MIN($B$13,(B630+L631))&lt;0.5,0,(B630+L631)-MIN($B$13,(B630+L631))),0)</f>
        <v>0</v>
      </c>
      <c r="C631" s="26">
        <f>IF(C630&gt;0,IF((C630+M631)-MIN($C$13,(C630+M631))&lt;0.5,0,(C630+M631)-MIN($C$13,(C630+M631))),0)</f>
        <v>0</v>
      </c>
      <c r="D631" s="26">
        <f>IF(D630&gt;0,IF((D630+N631)-MIN($D$13,(D630+N631))&lt;0.5,0,(D630+N631)-MIN($D$13,(D630+N631))),0)</f>
        <v>0</v>
      </c>
      <c r="E631" s="26">
        <f>IF(E630&gt;0,IF((E630+O631)-MIN($E$13,(E630+O631))&lt;0.5,0,(E630+O631)-MIN($E$13,(E630+O631))),0)</f>
        <v>0</v>
      </c>
      <c r="F631" s="26">
        <f>IF(F630&gt;0,IF((F630+P631)-MIN($F$13,(F630+P631))&lt;0.5,0,(F630+P631)-MIN($F$13,(F630+P631))),0)</f>
        <v>0</v>
      </c>
      <c r="G631" s="26">
        <f>IF(G630&gt;0,IF((G630+Q631)-MIN($G$13,(G630+Q631))&lt;0.5,0,(G630+Q631)-MIN($G$13,(G630+Q631))),0)</f>
        <v>0</v>
      </c>
      <c r="H631" s="26">
        <f>IF(H630&gt;0,IF((H630+R631)-MIN($H$13,(H630+R631))&lt;0.5,0,(H630+R631)-MIN($H$13,(H630+R631))),0)</f>
        <v>0</v>
      </c>
      <c r="I631" s="26">
        <f>IF(I630&gt;0,IF((I630+S631)-MIN($I$13,(I630+S631))&lt;0.5,0,(I630+S631)-MIN($I$13,(I630+S631))),0)</f>
        <v>0</v>
      </c>
      <c r="J631" s="13">
        <f>SUM(B631:I631)</f>
        <v>0</v>
      </c>
      <c r="K631" s="26">
        <f>SUM(L631:S631)</f>
        <v>0</v>
      </c>
      <c r="L631" s="26">
        <f>B630*$B$12/1200</f>
        <v>0</v>
      </c>
      <c r="M631" s="26">
        <f>C630*$C$12/1200</f>
        <v>0</v>
      </c>
      <c r="N631" s="26">
        <f>D630*$D$12/1200</f>
        <v>0</v>
      </c>
      <c r="O631" s="26">
        <f>E630*$E$12/1200</f>
        <v>0</v>
      </c>
      <c r="P631" s="26">
        <f>F630*$F$12/1200</f>
        <v>0</v>
      </c>
      <c r="Q631" s="26">
        <f>G630*$G$12/1200</f>
        <v>0</v>
      </c>
      <c r="R631" s="26">
        <f>H630*$H$12/1200</f>
        <v>0</v>
      </c>
      <c r="S631" s="26">
        <f>I630*$I$12/1200</f>
        <v>0</v>
      </c>
      <c r="T631" s="27">
        <f>IF(B630-B631&gt;0.005,1,0)</f>
        <v>0</v>
      </c>
      <c r="U631" s="27">
        <f>IF(C630-C631&gt;0.005,1,0)</f>
        <v>0</v>
      </c>
      <c r="V631" s="27">
        <f>IF(D630-D631&gt;0.005,1,0)</f>
        <v>0</v>
      </c>
      <c r="W631" s="27">
        <f>IF(E630-E631&gt;0.005,1,0)</f>
        <v>0</v>
      </c>
      <c r="X631" s="27">
        <f>IF(F630-F631&gt;0.005,1,0)</f>
        <v>0</v>
      </c>
      <c r="Y631" s="27">
        <f>IF(G630-G631&gt;0.005,1,0)</f>
        <v>0</v>
      </c>
      <c r="Z631" s="27">
        <f>IF(H630-H631&gt;0.005,1,0)</f>
        <v>0</v>
      </c>
      <c r="AA631" s="27">
        <f>IF(I630-I631&gt;0.005,1,0)</f>
        <v>0</v>
      </c>
    </row>
    <row r="632">
      <c r="A632" s="14" t="n">
        <v>596</v>
      </c>
      <c r="B632" s="26">
        <f>IF(B631&gt;0,IF((B631+L632)-MIN($B$13,(B631+L632))&lt;0.5,0,(B631+L632)-MIN($B$13,(B631+L632))),0)</f>
        <v>0</v>
      </c>
      <c r="C632" s="26">
        <f>IF(C631&gt;0,IF((C631+M632)-MIN($C$13,(C631+M632))&lt;0.5,0,(C631+M632)-MIN($C$13,(C631+M632))),0)</f>
        <v>0</v>
      </c>
      <c r="D632" s="26">
        <f>IF(D631&gt;0,IF((D631+N632)-MIN($D$13,(D631+N632))&lt;0.5,0,(D631+N632)-MIN($D$13,(D631+N632))),0)</f>
        <v>0</v>
      </c>
      <c r="E632" s="26">
        <f>IF(E631&gt;0,IF((E631+O632)-MIN($E$13,(E631+O632))&lt;0.5,0,(E631+O632)-MIN($E$13,(E631+O632))),0)</f>
        <v>0</v>
      </c>
      <c r="F632" s="26">
        <f>IF(F631&gt;0,IF((F631+P632)-MIN($F$13,(F631+P632))&lt;0.5,0,(F631+P632)-MIN($F$13,(F631+P632))),0)</f>
        <v>0</v>
      </c>
      <c r="G632" s="26">
        <f>IF(G631&gt;0,IF((G631+Q632)-MIN($G$13,(G631+Q632))&lt;0.5,0,(G631+Q632)-MIN($G$13,(G631+Q632))),0)</f>
        <v>0</v>
      </c>
      <c r="H632" s="26">
        <f>IF(H631&gt;0,IF((H631+R632)-MIN($H$13,(H631+R632))&lt;0.5,0,(H631+R632)-MIN($H$13,(H631+R632))),0)</f>
        <v>0</v>
      </c>
      <c r="I632" s="26">
        <f>IF(I631&gt;0,IF((I631+S632)-MIN($I$13,(I631+S632))&lt;0.5,0,(I631+S632)-MIN($I$13,(I631+S632))),0)</f>
        <v>0</v>
      </c>
      <c r="J632" s="13">
        <f>SUM(B632:I632)</f>
        <v>0</v>
      </c>
      <c r="K632" s="26">
        <f>SUM(L632:S632)</f>
        <v>0</v>
      </c>
      <c r="L632" s="26">
        <f>B631*$B$12/1200</f>
        <v>0</v>
      </c>
      <c r="M632" s="26">
        <f>C631*$C$12/1200</f>
        <v>0</v>
      </c>
      <c r="N632" s="26">
        <f>D631*$D$12/1200</f>
        <v>0</v>
      </c>
      <c r="O632" s="26">
        <f>E631*$E$12/1200</f>
        <v>0</v>
      </c>
      <c r="P632" s="26">
        <f>F631*$F$12/1200</f>
        <v>0</v>
      </c>
      <c r="Q632" s="26">
        <f>G631*$G$12/1200</f>
        <v>0</v>
      </c>
      <c r="R632" s="26">
        <f>H631*$H$12/1200</f>
        <v>0</v>
      </c>
      <c r="S632" s="26">
        <f>I631*$I$12/1200</f>
        <v>0</v>
      </c>
      <c r="T632" s="27">
        <f>IF(B631-B632&gt;0.005,1,0)</f>
        <v>0</v>
      </c>
      <c r="U632" s="27">
        <f>IF(C631-C632&gt;0.005,1,0)</f>
        <v>0</v>
      </c>
      <c r="V632" s="27">
        <f>IF(D631-D632&gt;0.005,1,0)</f>
        <v>0</v>
      </c>
      <c r="W632" s="27">
        <f>IF(E631-E632&gt;0.005,1,0)</f>
        <v>0</v>
      </c>
      <c r="X632" s="27">
        <f>IF(F631-F632&gt;0.005,1,0)</f>
        <v>0</v>
      </c>
      <c r="Y632" s="27">
        <f>IF(G631-G632&gt;0.005,1,0)</f>
        <v>0</v>
      </c>
      <c r="Z632" s="27">
        <f>IF(H631-H632&gt;0.005,1,0)</f>
        <v>0</v>
      </c>
      <c r="AA632" s="27">
        <f>IF(I631-I632&gt;0.005,1,0)</f>
        <v>0</v>
      </c>
    </row>
    <row r="633">
      <c r="A633" s="14" t="n">
        <v>597</v>
      </c>
      <c r="B633" s="26">
        <f>IF(B632&gt;0,IF((B632+L633)-MIN($B$13,(B632+L633))&lt;0.5,0,(B632+L633)-MIN($B$13,(B632+L633))),0)</f>
        <v>0</v>
      </c>
      <c r="C633" s="26">
        <f>IF(C632&gt;0,IF((C632+M633)-MIN($C$13,(C632+M633))&lt;0.5,0,(C632+M633)-MIN($C$13,(C632+M633))),0)</f>
        <v>0</v>
      </c>
      <c r="D633" s="26">
        <f>IF(D632&gt;0,IF((D632+N633)-MIN($D$13,(D632+N633))&lt;0.5,0,(D632+N633)-MIN($D$13,(D632+N633))),0)</f>
        <v>0</v>
      </c>
      <c r="E633" s="26">
        <f>IF(E632&gt;0,IF((E632+O633)-MIN($E$13,(E632+O633))&lt;0.5,0,(E632+O633)-MIN($E$13,(E632+O633))),0)</f>
        <v>0</v>
      </c>
      <c r="F633" s="26">
        <f>IF(F632&gt;0,IF((F632+P633)-MIN($F$13,(F632+P633))&lt;0.5,0,(F632+P633)-MIN($F$13,(F632+P633))),0)</f>
        <v>0</v>
      </c>
      <c r="G633" s="26">
        <f>IF(G632&gt;0,IF((G632+Q633)-MIN($G$13,(G632+Q633))&lt;0.5,0,(G632+Q633)-MIN($G$13,(G632+Q633))),0)</f>
        <v>0</v>
      </c>
      <c r="H633" s="26">
        <f>IF(H632&gt;0,IF((H632+R633)-MIN($H$13,(H632+R633))&lt;0.5,0,(H632+R633)-MIN($H$13,(H632+R633))),0)</f>
        <v>0</v>
      </c>
      <c r="I633" s="26">
        <f>IF(I632&gt;0,IF((I632+S633)-MIN($I$13,(I632+S633))&lt;0.5,0,(I632+S633)-MIN($I$13,(I632+S633))),0)</f>
        <v>0</v>
      </c>
      <c r="J633" s="13">
        <f>SUM(B633:I633)</f>
        <v>0</v>
      </c>
      <c r="K633" s="26">
        <f>SUM(L633:S633)</f>
        <v>0</v>
      </c>
      <c r="L633" s="26">
        <f>B632*$B$12/1200</f>
        <v>0</v>
      </c>
      <c r="M633" s="26">
        <f>C632*$C$12/1200</f>
        <v>0</v>
      </c>
      <c r="N633" s="26">
        <f>D632*$D$12/1200</f>
        <v>0</v>
      </c>
      <c r="O633" s="26">
        <f>E632*$E$12/1200</f>
        <v>0</v>
      </c>
      <c r="P633" s="26">
        <f>F632*$F$12/1200</f>
        <v>0</v>
      </c>
      <c r="Q633" s="26">
        <f>G632*$G$12/1200</f>
        <v>0</v>
      </c>
      <c r="R633" s="26">
        <f>H632*$H$12/1200</f>
        <v>0</v>
      </c>
      <c r="S633" s="26">
        <f>I632*$I$12/1200</f>
        <v>0</v>
      </c>
      <c r="T633" s="27">
        <f>IF(B632-B633&gt;0.005,1,0)</f>
        <v>0</v>
      </c>
      <c r="U633" s="27">
        <f>IF(C632-C633&gt;0.005,1,0)</f>
        <v>0</v>
      </c>
      <c r="V633" s="27">
        <f>IF(D632-D633&gt;0.005,1,0)</f>
        <v>0</v>
      </c>
      <c r="W633" s="27">
        <f>IF(E632-E633&gt;0.005,1,0)</f>
        <v>0</v>
      </c>
      <c r="X633" s="27">
        <f>IF(F632-F633&gt;0.005,1,0)</f>
        <v>0</v>
      </c>
      <c r="Y633" s="27">
        <f>IF(G632-G633&gt;0.005,1,0)</f>
        <v>0</v>
      </c>
      <c r="Z633" s="27">
        <f>IF(H632-H633&gt;0.005,1,0)</f>
        <v>0</v>
      </c>
      <c r="AA633" s="27">
        <f>IF(I632-I633&gt;0.005,1,0)</f>
        <v>0</v>
      </c>
    </row>
    <row r="634">
      <c r="A634" s="14" t="n">
        <v>598</v>
      </c>
      <c r="B634" s="26">
        <f>IF(B633&gt;0,IF((B633+L634)-MIN($B$13,(B633+L634))&lt;0.5,0,(B633+L634)-MIN($B$13,(B633+L634))),0)</f>
        <v>0</v>
      </c>
      <c r="C634" s="26">
        <f>IF(C633&gt;0,IF((C633+M634)-MIN($C$13,(C633+M634))&lt;0.5,0,(C633+M634)-MIN($C$13,(C633+M634))),0)</f>
        <v>0</v>
      </c>
      <c r="D634" s="26">
        <f>IF(D633&gt;0,IF((D633+N634)-MIN($D$13,(D633+N634))&lt;0.5,0,(D633+N634)-MIN($D$13,(D633+N634))),0)</f>
        <v>0</v>
      </c>
      <c r="E634" s="26">
        <f>IF(E633&gt;0,IF((E633+O634)-MIN($E$13,(E633+O634))&lt;0.5,0,(E633+O634)-MIN($E$13,(E633+O634))),0)</f>
        <v>0</v>
      </c>
      <c r="F634" s="26">
        <f>IF(F633&gt;0,IF((F633+P634)-MIN($F$13,(F633+P634))&lt;0.5,0,(F633+P634)-MIN($F$13,(F633+P634))),0)</f>
        <v>0</v>
      </c>
      <c r="G634" s="26">
        <f>IF(G633&gt;0,IF((G633+Q634)-MIN($G$13,(G633+Q634))&lt;0.5,0,(G633+Q634)-MIN($G$13,(G633+Q634))),0)</f>
        <v>0</v>
      </c>
      <c r="H634" s="26">
        <f>IF(H633&gt;0,IF((H633+R634)-MIN($H$13,(H633+R634))&lt;0.5,0,(H633+R634)-MIN($H$13,(H633+R634))),0)</f>
        <v>0</v>
      </c>
      <c r="I634" s="26">
        <f>IF(I633&gt;0,IF((I633+S634)-MIN($I$13,(I633+S634))&lt;0.5,0,(I633+S634)-MIN($I$13,(I633+S634))),0)</f>
        <v>0</v>
      </c>
      <c r="J634" s="13">
        <f>SUM(B634:I634)</f>
        <v>0</v>
      </c>
      <c r="K634" s="26">
        <f>SUM(L634:S634)</f>
        <v>0</v>
      </c>
      <c r="L634" s="26">
        <f>B633*$B$12/1200</f>
        <v>0</v>
      </c>
      <c r="M634" s="26">
        <f>C633*$C$12/1200</f>
        <v>0</v>
      </c>
      <c r="N634" s="26">
        <f>D633*$D$12/1200</f>
        <v>0</v>
      </c>
      <c r="O634" s="26">
        <f>E633*$E$12/1200</f>
        <v>0</v>
      </c>
      <c r="P634" s="26">
        <f>F633*$F$12/1200</f>
        <v>0</v>
      </c>
      <c r="Q634" s="26">
        <f>G633*$G$12/1200</f>
        <v>0</v>
      </c>
      <c r="R634" s="26">
        <f>H633*$H$12/1200</f>
        <v>0</v>
      </c>
      <c r="S634" s="26">
        <f>I633*$I$12/1200</f>
        <v>0</v>
      </c>
      <c r="T634" s="27">
        <f>IF(B633-B634&gt;0.005,1,0)</f>
        <v>0</v>
      </c>
      <c r="U634" s="27">
        <f>IF(C633-C634&gt;0.005,1,0)</f>
        <v>0</v>
      </c>
      <c r="V634" s="27">
        <f>IF(D633-D634&gt;0.005,1,0)</f>
        <v>0</v>
      </c>
      <c r="W634" s="27">
        <f>IF(E633-E634&gt;0.005,1,0)</f>
        <v>0</v>
      </c>
      <c r="X634" s="27">
        <f>IF(F633-F634&gt;0.005,1,0)</f>
        <v>0</v>
      </c>
      <c r="Y634" s="27">
        <f>IF(G633-G634&gt;0.005,1,0)</f>
        <v>0</v>
      </c>
      <c r="Z634" s="27">
        <f>IF(H633-H634&gt;0.005,1,0)</f>
        <v>0</v>
      </c>
      <c r="AA634" s="27">
        <f>IF(I633-I634&gt;0.005,1,0)</f>
        <v>0</v>
      </c>
    </row>
    <row r="635">
      <c r="A635" s="14" t="n">
        <v>599</v>
      </c>
      <c r="B635" s="26">
        <f>IF(B634&gt;0,IF((B634+L635)-MIN($B$13,(B634+L635))&lt;0.5,0,(B634+L635)-MIN($B$13,(B634+L635))),0)</f>
        <v>0</v>
      </c>
      <c r="C635" s="26">
        <f>IF(C634&gt;0,IF((C634+M635)-MIN($C$13,(C634+M635))&lt;0.5,0,(C634+M635)-MIN($C$13,(C634+M635))),0)</f>
        <v>0</v>
      </c>
      <c r="D635" s="26">
        <f>IF(D634&gt;0,IF((D634+N635)-MIN($D$13,(D634+N635))&lt;0.5,0,(D634+N635)-MIN($D$13,(D634+N635))),0)</f>
        <v>0</v>
      </c>
      <c r="E635" s="26">
        <f>IF(E634&gt;0,IF((E634+O635)-MIN($E$13,(E634+O635))&lt;0.5,0,(E634+O635)-MIN($E$13,(E634+O635))),0)</f>
        <v>0</v>
      </c>
      <c r="F635" s="26">
        <f>IF(F634&gt;0,IF((F634+P635)-MIN($F$13,(F634+P635))&lt;0.5,0,(F634+P635)-MIN($F$13,(F634+P635))),0)</f>
        <v>0</v>
      </c>
      <c r="G635" s="26">
        <f>IF(G634&gt;0,IF((G634+Q635)-MIN($G$13,(G634+Q635))&lt;0.5,0,(G634+Q635)-MIN($G$13,(G634+Q635))),0)</f>
        <v>0</v>
      </c>
      <c r="H635" s="26">
        <f>IF(H634&gt;0,IF((H634+R635)-MIN($H$13,(H634+R635))&lt;0.5,0,(H634+R635)-MIN($H$13,(H634+R635))),0)</f>
        <v>0</v>
      </c>
      <c r="I635" s="26">
        <f>IF(I634&gt;0,IF((I634+S635)-MIN($I$13,(I634+S635))&lt;0.5,0,(I634+S635)-MIN($I$13,(I634+S635))),0)</f>
        <v>0</v>
      </c>
      <c r="J635" s="13">
        <f>SUM(B635:I635)</f>
        <v>0</v>
      </c>
      <c r="K635" s="26">
        <f>SUM(L635:S635)</f>
        <v>0</v>
      </c>
      <c r="L635" s="26">
        <f>B634*$B$12/1200</f>
        <v>0</v>
      </c>
      <c r="M635" s="26">
        <f>C634*$C$12/1200</f>
        <v>0</v>
      </c>
      <c r="N635" s="26">
        <f>D634*$D$12/1200</f>
        <v>0</v>
      </c>
      <c r="O635" s="26">
        <f>E634*$E$12/1200</f>
        <v>0</v>
      </c>
      <c r="P635" s="26">
        <f>F634*$F$12/1200</f>
        <v>0</v>
      </c>
      <c r="Q635" s="26">
        <f>G634*$G$12/1200</f>
        <v>0</v>
      </c>
      <c r="R635" s="26">
        <f>H634*$H$12/1200</f>
        <v>0</v>
      </c>
      <c r="S635" s="26">
        <f>I634*$I$12/1200</f>
        <v>0</v>
      </c>
      <c r="T635" s="27">
        <f>IF(B634-B635&gt;0.005,1,0)</f>
        <v>0</v>
      </c>
      <c r="U635" s="27">
        <f>IF(C634-C635&gt;0.005,1,0)</f>
        <v>0</v>
      </c>
      <c r="V635" s="27">
        <f>IF(D634-D635&gt;0.005,1,0)</f>
        <v>0</v>
      </c>
      <c r="W635" s="27">
        <f>IF(E634-E635&gt;0.005,1,0)</f>
        <v>0</v>
      </c>
      <c r="X635" s="27">
        <f>IF(F634-F635&gt;0.005,1,0)</f>
        <v>0</v>
      </c>
      <c r="Y635" s="27">
        <f>IF(G634-G635&gt;0.005,1,0)</f>
        <v>0</v>
      </c>
      <c r="Z635" s="27">
        <f>IF(H634-H635&gt;0.005,1,0)</f>
        <v>0</v>
      </c>
      <c r="AA635" s="27">
        <f>IF(I634-I635&gt;0.005,1,0)</f>
        <v>0</v>
      </c>
    </row>
    <row r="636">
      <c r="A636" s="14" t="n">
        <v>600</v>
      </c>
      <c r="B636" s="26">
        <f>IF(B635&gt;0,IF((B635+L636)-MIN($B$13,(B635+L636))&lt;0.5,0,(B635+L636)-MIN($B$13,(B635+L636))),0)</f>
        <v>0</v>
      </c>
      <c r="C636" s="26">
        <f>IF(C635&gt;0,IF((C635+M636)-MIN($C$13,(C635+M636))&lt;0.5,0,(C635+M636)-MIN($C$13,(C635+M636))),0)</f>
        <v>0</v>
      </c>
      <c r="D636" s="26">
        <f>IF(D635&gt;0,IF((D635+N636)-MIN($D$13,(D635+N636))&lt;0.5,0,(D635+N636)-MIN($D$13,(D635+N636))),0)</f>
        <v>0</v>
      </c>
      <c r="E636" s="26">
        <f>IF(E635&gt;0,IF((E635+O636)-MIN($E$13,(E635+O636))&lt;0.5,0,(E635+O636)-MIN($E$13,(E635+O636))),0)</f>
        <v>0</v>
      </c>
      <c r="F636" s="26">
        <f>IF(F635&gt;0,IF((F635+P636)-MIN($F$13,(F635+P636))&lt;0.5,0,(F635+P636)-MIN($F$13,(F635+P636))),0)</f>
        <v>0</v>
      </c>
      <c r="G636" s="26">
        <f>IF(G635&gt;0,IF((G635+Q636)-MIN($G$13,(G635+Q636))&lt;0.5,0,(G635+Q636)-MIN($G$13,(G635+Q636))),0)</f>
        <v>0</v>
      </c>
      <c r="H636" s="26">
        <f>IF(H635&gt;0,IF((H635+R636)-MIN($H$13,(H635+R636))&lt;0.5,0,(H635+R636)-MIN($H$13,(H635+R636))),0)</f>
        <v>0</v>
      </c>
      <c r="I636" s="26">
        <f>IF(I635&gt;0,IF((I635+S636)-MIN($I$13,(I635+S636))&lt;0.5,0,(I635+S636)-MIN($I$13,(I635+S636))),0)</f>
        <v>0</v>
      </c>
      <c r="J636" s="13">
        <f>SUM(B636:I636)</f>
        <v>0</v>
      </c>
      <c r="K636" s="26">
        <f>SUM(L636:S636)</f>
        <v>0</v>
      </c>
      <c r="L636" s="26">
        <f>B635*$B$12/1200</f>
        <v>0</v>
      </c>
      <c r="M636" s="26">
        <f>C635*$C$12/1200</f>
        <v>0</v>
      </c>
      <c r="N636" s="26">
        <f>D635*$D$12/1200</f>
        <v>0</v>
      </c>
      <c r="O636" s="26">
        <f>E635*$E$12/1200</f>
        <v>0</v>
      </c>
      <c r="P636" s="26">
        <f>F635*$F$12/1200</f>
        <v>0</v>
      </c>
      <c r="Q636" s="26">
        <f>G635*$G$12/1200</f>
        <v>0</v>
      </c>
      <c r="R636" s="26">
        <f>H635*$H$12/1200</f>
        <v>0</v>
      </c>
      <c r="S636" s="26">
        <f>I635*$I$12/1200</f>
        <v>0</v>
      </c>
      <c r="T636" s="27">
        <f>IF(B635-B636&gt;0.005,1,0)</f>
        <v>0</v>
      </c>
      <c r="U636" s="27">
        <f>IF(C635-C636&gt;0.005,1,0)</f>
        <v>0</v>
      </c>
      <c r="V636" s="27">
        <f>IF(D635-D636&gt;0.005,1,0)</f>
        <v>0</v>
      </c>
      <c r="W636" s="27">
        <f>IF(E635-E636&gt;0.005,1,0)</f>
        <v>0</v>
      </c>
      <c r="X636" s="27">
        <f>IF(F635-F636&gt;0.005,1,0)</f>
        <v>0</v>
      </c>
      <c r="Y636" s="27">
        <f>IF(G635-G636&gt;0.005,1,0)</f>
        <v>0</v>
      </c>
      <c r="Z636" s="27">
        <f>IF(H635-H636&gt;0.005,1,0)</f>
        <v>0</v>
      </c>
      <c r="AA636" s="27">
        <f>IF(I635-I636&gt;0.005,1,0)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iliafiliaev.com</dc:creator>
  <dc:title xmlns:dc="http://purl.org/dc/elements/1.1/">Debt payoff spreadsheet</dc:title>
  <dc:subject xmlns:dc="http://purl.org/dc/elements/1.1/">Highest rate first, smallest balance first and scheduled payments only, month by month</dc:subject>
  <dcterms:created xmlns:dcterms="http://purl.org/dc/terms/" xmlns:xsi="http://www.w3.org/2001/XMLSchema-instance" xsi:type="dcterms:W3CDTF">2026-10-04T06:32:14Z</dcterms:created>
  <dcterms:modified xmlns:dcterms="http://purl.org/dc/terms/" xmlns:xsi="http://www.w3.org/2001/XMLSchema-instance" xsi:type="dcterms:W3CDTF">2026-10-04T06:32:14Z</dcterms:modified>
  <cp:keywords>debt payoff, avalanche, snowball</cp:keywords>
</cp:coreProperties>
</file>